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4.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aPastaDeTrabalho" defaultThemeVersion="166925"/>
  <mc:AlternateContent xmlns:mc="http://schemas.openxmlformats.org/markup-compatibility/2006">
    <mc:Choice Requires="x15">
      <x15ac:absPath xmlns:x15ac="http://schemas.microsoft.com/office/spreadsheetml/2010/11/ac" url="https://eletrobras-my.sharepoint.com/personal/kelvin_santos_ext_eletrobras_com/Documents/Área de Trabalho/Excel/"/>
    </mc:Choice>
  </mc:AlternateContent>
  <xr:revisionPtr revIDLastSave="0" documentId="8_{8AF4F68D-FDA5-4A71-A688-44D57DE7DA75}" xr6:coauthVersionLast="47" xr6:coauthVersionMax="47" xr10:uidLastSave="{00000000-0000-0000-0000-000000000000}"/>
  <bookViews>
    <workbookView xWindow="-28920" yWindow="-1425" windowWidth="29040" windowHeight="15720" firstSheet="2" activeTab="2" xr2:uid="{D2A7D6A1-AED4-4062-82A4-6D0890016A8A}"/>
  </bookViews>
  <sheets>
    <sheet name="Modelo_aPreencher" sheetId="4" state="hidden" r:id="rId1"/>
    <sheet name="Atividades" sheetId="5" state="hidden" r:id="rId2"/>
    <sheet name="ModeloFinal" sheetId="2" r:id="rId3"/>
    <sheet name="Resumo" sheetId="26" r:id="rId4"/>
    <sheet name="Planilha1" sheetId="25" state="hidden" r:id="rId5"/>
    <sheet name="LO" sheetId="24" state="hidden" r:id="rId6"/>
    <sheet name="R&amp;M" sheetId="22" state="hidden" r:id="rId7"/>
    <sheet name="SGPMR" sheetId="23" state="hidden" r:id="rId8"/>
    <sheet name="_Config" sheetId="20" state="hidden" r:id="rId9"/>
  </sheets>
  <definedNames>
    <definedName name="_" hidden="1">#REF!</definedName>
    <definedName name="___________________________________________________CRM2" hidden="1">{#N/A,#N/A,FALSE,"ANEXO3 99 ERA";#N/A,#N/A,FALSE,"ANEXO3 99 UBÁ2";#N/A,#N/A,FALSE,"ANEXO3 99 DTU";#N/A,#N/A,FALSE,"ANEXO3 99 RDR";#N/A,#N/A,FALSE,"ANEXO3 99 UBÁ4";#N/A,#N/A,FALSE,"ANEXO3 99 UBÁ6"}</definedName>
    <definedName name="___________________________________________________CRM3" hidden="1">{#N/A,#N/A,FALSE,"ANEXO3 99 ERA";#N/A,#N/A,FALSE,"ANEXO3 99 UBÁ2";#N/A,#N/A,FALSE,"ANEXO3 99 DTU";#N/A,#N/A,FALSE,"ANEXO3 99 RDR";#N/A,#N/A,FALSE,"ANEXO3 99 UBÁ4";#N/A,#N/A,FALSE,"ANEXO3 99 UBÁ6"}</definedName>
    <definedName name="___________________________________________________CRM4" hidden="1">{#N/A,#N/A,FALSE,"ANEXO3 99 ERA";#N/A,#N/A,FALSE,"ANEXO3 99 UBÁ2";#N/A,#N/A,FALSE,"ANEXO3 99 DTU";#N/A,#N/A,FALSE,"ANEXO3 99 RDR";#N/A,#N/A,FALSE,"ANEXO3 99 UBÁ4";#N/A,#N/A,FALSE,"ANEXO3 99 UBÁ6"}</definedName>
    <definedName name="_________________________________________________CRM2" hidden="1">{#N/A,#N/A,FALSE,"ANEXO3 99 ERA";#N/A,#N/A,FALSE,"ANEXO3 99 UBÁ2";#N/A,#N/A,FALSE,"ANEXO3 99 DTU";#N/A,#N/A,FALSE,"ANEXO3 99 RDR";#N/A,#N/A,FALSE,"ANEXO3 99 UBÁ4";#N/A,#N/A,FALSE,"ANEXO3 99 UBÁ6"}</definedName>
    <definedName name="_________________________________________________CRM3" hidden="1">{#N/A,#N/A,FALSE,"ANEXO3 99 ERA";#N/A,#N/A,FALSE,"ANEXO3 99 UBÁ2";#N/A,#N/A,FALSE,"ANEXO3 99 DTU";#N/A,#N/A,FALSE,"ANEXO3 99 RDR";#N/A,#N/A,FALSE,"ANEXO3 99 UBÁ4";#N/A,#N/A,FALSE,"ANEXO3 99 UBÁ6"}</definedName>
    <definedName name="_________________________________________________CRM4" hidden="1">{#N/A,#N/A,FALSE,"ANEXO3 99 ERA";#N/A,#N/A,FALSE,"ANEXO3 99 UBÁ2";#N/A,#N/A,FALSE,"ANEXO3 99 DTU";#N/A,#N/A,FALSE,"ANEXO3 99 RDR";#N/A,#N/A,FALSE,"ANEXO3 99 UBÁ4";#N/A,#N/A,FALSE,"ANEXO3 99 UBÁ6"}</definedName>
    <definedName name="________________________________________________CRM2" hidden="1">{#N/A,#N/A,FALSE,"ANEXO3 99 ERA";#N/A,#N/A,FALSE,"ANEXO3 99 UBÁ2";#N/A,#N/A,FALSE,"ANEXO3 99 DTU";#N/A,#N/A,FALSE,"ANEXO3 99 RDR";#N/A,#N/A,FALSE,"ANEXO3 99 UBÁ4";#N/A,#N/A,FALSE,"ANEXO3 99 UBÁ6"}</definedName>
    <definedName name="________________________________________________CRM3" hidden="1">{#N/A,#N/A,FALSE,"ANEXO3 99 ERA";#N/A,#N/A,FALSE,"ANEXO3 99 UBÁ2";#N/A,#N/A,FALSE,"ANEXO3 99 DTU";#N/A,#N/A,FALSE,"ANEXO3 99 RDR";#N/A,#N/A,FALSE,"ANEXO3 99 UBÁ4";#N/A,#N/A,FALSE,"ANEXO3 99 UBÁ6"}</definedName>
    <definedName name="________________________________________________CRM4" hidden="1">{#N/A,#N/A,FALSE,"ANEXO3 99 ERA";#N/A,#N/A,FALSE,"ANEXO3 99 UBÁ2";#N/A,#N/A,FALSE,"ANEXO3 99 DTU";#N/A,#N/A,FALSE,"ANEXO3 99 RDR";#N/A,#N/A,FALSE,"ANEXO3 99 UBÁ4";#N/A,#N/A,FALSE,"ANEXO3 99 UBÁ6"}</definedName>
    <definedName name="_______________________________________________CRM2" hidden="1">{#N/A,#N/A,FALSE,"ANEXO3 99 ERA";#N/A,#N/A,FALSE,"ANEXO3 99 UBÁ2";#N/A,#N/A,FALSE,"ANEXO3 99 DTU";#N/A,#N/A,FALSE,"ANEXO3 99 RDR";#N/A,#N/A,FALSE,"ANEXO3 99 UBÁ4";#N/A,#N/A,FALSE,"ANEXO3 99 UBÁ6"}</definedName>
    <definedName name="_______________________________________________CRM3" hidden="1">{#N/A,#N/A,FALSE,"ANEXO3 99 ERA";#N/A,#N/A,FALSE,"ANEXO3 99 UBÁ2";#N/A,#N/A,FALSE,"ANEXO3 99 DTU";#N/A,#N/A,FALSE,"ANEXO3 99 RDR";#N/A,#N/A,FALSE,"ANEXO3 99 UBÁ4";#N/A,#N/A,FALSE,"ANEXO3 99 UBÁ6"}</definedName>
    <definedName name="_______________________________________________CRM4" hidden="1">{#N/A,#N/A,FALSE,"ANEXO3 99 ERA";#N/A,#N/A,FALSE,"ANEXO3 99 UBÁ2";#N/A,#N/A,FALSE,"ANEXO3 99 DTU";#N/A,#N/A,FALSE,"ANEXO3 99 RDR";#N/A,#N/A,FALSE,"ANEXO3 99 UBÁ4";#N/A,#N/A,FALSE,"ANEXO3 99 UBÁ6"}</definedName>
    <definedName name="______________________________________________CRM2" hidden="1">{#N/A,#N/A,FALSE,"ANEXO3 99 ERA";#N/A,#N/A,FALSE,"ANEXO3 99 UBÁ2";#N/A,#N/A,FALSE,"ANEXO3 99 DTU";#N/A,#N/A,FALSE,"ANEXO3 99 RDR";#N/A,#N/A,FALSE,"ANEXO3 99 UBÁ4";#N/A,#N/A,FALSE,"ANEXO3 99 UBÁ6"}</definedName>
    <definedName name="______________________________________________CRM3" hidden="1">{#N/A,#N/A,FALSE,"ANEXO3 99 ERA";#N/A,#N/A,FALSE,"ANEXO3 99 UBÁ2";#N/A,#N/A,FALSE,"ANEXO3 99 DTU";#N/A,#N/A,FALSE,"ANEXO3 99 RDR";#N/A,#N/A,FALSE,"ANEXO3 99 UBÁ4";#N/A,#N/A,FALSE,"ANEXO3 99 UBÁ6"}</definedName>
    <definedName name="______________________________________________CRM4" hidden="1">{#N/A,#N/A,FALSE,"ANEXO3 99 ERA";#N/A,#N/A,FALSE,"ANEXO3 99 UBÁ2";#N/A,#N/A,FALSE,"ANEXO3 99 DTU";#N/A,#N/A,FALSE,"ANEXO3 99 RDR";#N/A,#N/A,FALSE,"ANEXO3 99 UBÁ4";#N/A,#N/A,FALSE,"ANEXO3 99 UBÁ6"}</definedName>
    <definedName name="_____________________________________________CRM2" hidden="1">{#N/A,#N/A,FALSE,"ANEXO3 99 ERA";#N/A,#N/A,FALSE,"ANEXO3 99 UBÁ2";#N/A,#N/A,FALSE,"ANEXO3 99 DTU";#N/A,#N/A,FALSE,"ANEXO3 99 RDR";#N/A,#N/A,FALSE,"ANEXO3 99 UBÁ4";#N/A,#N/A,FALSE,"ANEXO3 99 UBÁ6"}</definedName>
    <definedName name="_____________________________________________CRM3" hidden="1">{#N/A,#N/A,FALSE,"ANEXO3 99 ERA";#N/A,#N/A,FALSE,"ANEXO3 99 UBÁ2";#N/A,#N/A,FALSE,"ANEXO3 99 DTU";#N/A,#N/A,FALSE,"ANEXO3 99 RDR";#N/A,#N/A,FALSE,"ANEXO3 99 UBÁ4";#N/A,#N/A,FALSE,"ANEXO3 99 UBÁ6"}</definedName>
    <definedName name="_____________________________________________CRM4" hidden="1">{#N/A,#N/A,FALSE,"ANEXO3 99 ERA";#N/A,#N/A,FALSE,"ANEXO3 99 UBÁ2";#N/A,#N/A,FALSE,"ANEXO3 99 DTU";#N/A,#N/A,FALSE,"ANEXO3 99 RDR";#N/A,#N/A,FALSE,"ANEXO3 99 UBÁ4";#N/A,#N/A,FALSE,"ANEXO3 99 UBÁ6"}</definedName>
    <definedName name="____________________________________________CRM2" hidden="1">{#N/A,#N/A,FALSE,"ANEXO3 99 ERA";#N/A,#N/A,FALSE,"ANEXO3 99 UBÁ2";#N/A,#N/A,FALSE,"ANEXO3 99 DTU";#N/A,#N/A,FALSE,"ANEXO3 99 RDR";#N/A,#N/A,FALSE,"ANEXO3 99 UBÁ4";#N/A,#N/A,FALSE,"ANEXO3 99 UBÁ6"}</definedName>
    <definedName name="____________________________________________CRM3" hidden="1">{#N/A,#N/A,FALSE,"ANEXO3 99 ERA";#N/A,#N/A,FALSE,"ANEXO3 99 UBÁ2";#N/A,#N/A,FALSE,"ANEXO3 99 DTU";#N/A,#N/A,FALSE,"ANEXO3 99 RDR";#N/A,#N/A,FALSE,"ANEXO3 99 UBÁ4";#N/A,#N/A,FALSE,"ANEXO3 99 UBÁ6"}</definedName>
    <definedName name="____________________________________________CRM4" hidden="1">{#N/A,#N/A,FALSE,"ANEXO3 99 ERA";#N/A,#N/A,FALSE,"ANEXO3 99 UBÁ2";#N/A,#N/A,FALSE,"ANEXO3 99 DTU";#N/A,#N/A,FALSE,"ANEXO3 99 RDR";#N/A,#N/A,FALSE,"ANEXO3 99 UBÁ4";#N/A,#N/A,FALSE,"ANEXO3 99 UBÁ6"}</definedName>
    <definedName name="__________________________________________CRM2" hidden="1">{#N/A,#N/A,FALSE,"ANEXO3 99 ERA";#N/A,#N/A,FALSE,"ANEXO3 99 UBÁ2";#N/A,#N/A,FALSE,"ANEXO3 99 DTU";#N/A,#N/A,FALSE,"ANEXO3 99 RDR";#N/A,#N/A,FALSE,"ANEXO3 99 UBÁ4";#N/A,#N/A,FALSE,"ANEXO3 99 UBÁ6"}</definedName>
    <definedName name="__________________________________________CRM3" hidden="1">{#N/A,#N/A,FALSE,"ANEXO3 99 ERA";#N/A,#N/A,FALSE,"ANEXO3 99 UBÁ2";#N/A,#N/A,FALSE,"ANEXO3 99 DTU";#N/A,#N/A,FALSE,"ANEXO3 99 RDR";#N/A,#N/A,FALSE,"ANEXO3 99 UBÁ4";#N/A,#N/A,FALSE,"ANEXO3 99 UBÁ6"}</definedName>
    <definedName name="__________________________________________CRM4" hidden="1">{#N/A,#N/A,FALSE,"ANEXO3 99 ERA";#N/A,#N/A,FALSE,"ANEXO3 99 UBÁ2";#N/A,#N/A,FALSE,"ANEXO3 99 DTU";#N/A,#N/A,FALSE,"ANEXO3 99 RDR";#N/A,#N/A,FALSE,"ANEXO3 99 UBÁ4";#N/A,#N/A,FALSE,"ANEXO3 99 UBÁ6"}</definedName>
    <definedName name="_________________________________________CRM2" hidden="1">{#N/A,#N/A,FALSE,"ANEXO3 99 ERA";#N/A,#N/A,FALSE,"ANEXO3 99 UBÁ2";#N/A,#N/A,FALSE,"ANEXO3 99 DTU";#N/A,#N/A,FALSE,"ANEXO3 99 RDR";#N/A,#N/A,FALSE,"ANEXO3 99 UBÁ4";#N/A,#N/A,FALSE,"ANEXO3 99 UBÁ6"}</definedName>
    <definedName name="_________________________________________CRM3" hidden="1">{#N/A,#N/A,FALSE,"ANEXO3 99 ERA";#N/A,#N/A,FALSE,"ANEXO3 99 UBÁ2";#N/A,#N/A,FALSE,"ANEXO3 99 DTU";#N/A,#N/A,FALSE,"ANEXO3 99 RDR";#N/A,#N/A,FALSE,"ANEXO3 99 UBÁ4";#N/A,#N/A,FALSE,"ANEXO3 99 UBÁ6"}</definedName>
    <definedName name="_________________________________________CRM4" hidden="1">{#N/A,#N/A,FALSE,"ANEXO3 99 ERA";#N/A,#N/A,FALSE,"ANEXO3 99 UBÁ2";#N/A,#N/A,FALSE,"ANEXO3 99 DTU";#N/A,#N/A,FALSE,"ANEXO3 99 RDR";#N/A,#N/A,FALSE,"ANEXO3 99 UBÁ4";#N/A,#N/A,FALSE,"ANEXO3 99 UBÁ6"}</definedName>
    <definedName name="________________________________________CRM2" hidden="1">{#N/A,#N/A,FALSE,"ANEXO3 99 ERA";#N/A,#N/A,FALSE,"ANEXO3 99 UBÁ2";#N/A,#N/A,FALSE,"ANEXO3 99 DTU";#N/A,#N/A,FALSE,"ANEXO3 99 RDR";#N/A,#N/A,FALSE,"ANEXO3 99 UBÁ4";#N/A,#N/A,FALSE,"ANEXO3 99 UBÁ6"}</definedName>
    <definedName name="________________________________________CRM3" hidden="1">{#N/A,#N/A,FALSE,"ANEXO3 99 ERA";#N/A,#N/A,FALSE,"ANEXO3 99 UBÁ2";#N/A,#N/A,FALSE,"ANEXO3 99 DTU";#N/A,#N/A,FALSE,"ANEXO3 99 RDR";#N/A,#N/A,FALSE,"ANEXO3 99 UBÁ4";#N/A,#N/A,FALSE,"ANEXO3 99 UBÁ6"}</definedName>
    <definedName name="________________________________________CRM4" hidden="1">{#N/A,#N/A,FALSE,"ANEXO3 99 ERA";#N/A,#N/A,FALSE,"ANEXO3 99 UBÁ2";#N/A,#N/A,FALSE,"ANEXO3 99 DTU";#N/A,#N/A,FALSE,"ANEXO3 99 RDR";#N/A,#N/A,FALSE,"ANEXO3 99 UBÁ4";#N/A,#N/A,FALSE,"ANEXO3 99 UBÁ6"}</definedName>
    <definedName name="_______________________________________CRM2" hidden="1">{#N/A,#N/A,FALSE,"ANEXO3 99 ERA";#N/A,#N/A,FALSE,"ANEXO3 99 UBÁ2";#N/A,#N/A,FALSE,"ANEXO3 99 DTU";#N/A,#N/A,FALSE,"ANEXO3 99 RDR";#N/A,#N/A,FALSE,"ANEXO3 99 UBÁ4";#N/A,#N/A,FALSE,"ANEXO3 99 UBÁ6"}</definedName>
    <definedName name="_______________________________________CRM3" hidden="1">{#N/A,#N/A,FALSE,"ANEXO3 99 ERA";#N/A,#N/A,FALSE,"ANEXO3 99 UBÁ2";#N/A,#N/A,FALSE,"ANEXO3 99 DTU";#N/A,#N/A,FALSE,"ANEXO3 99 RDR";#N/A,#N/A,FALSE,"ANEXO3 99 UBÁ4";#N/A,#N/A,FALSE,"ANEXO3 99 UBÁ6"}</definedName>
    <definedName name="_______________________________________CRM4" hidden="1">{#N/A,#N/A,FALSE,"ANEXO3 99 ERA";#N/A,#N/A,FALSE,"ANEXO3 99 UBÁ2";#N/A,#N/A,FALSE,"ANEXO3 99 DTU";#N/A,#N/A,FALSE,"ANEXO3 99 RDR";#N/A,#N/A,FALSE,"ANEXO3 99 UBÁ4";#N/A,#N/A,FALSE,"ANEXO3 99 UBÁ6"}</definedName>
    <definedName name="______________________________________CRM2" hidden="1">{#N/A,#N/A,FALSE,"ANEXO3 99 ERA";#N/A,#N/A,FALSE,"ANEXO3 99 UBÁ2";#N/A,#N/A,FALSE,"ANEXO3 99 DTU";#N/A,#N/A,FALSE,"ANEXO3 99 RDR";#N/A,#N/A,FALSE,"ANEXO3 99 UBÁ4";#N/A,#N/A,FALSE,"ANEXO3 99 UBÁ6"}</definedName>
    <definedName name="______________________________________CRM3" hidden="1">{#N/A,#N/A,FALSE,"ANEXO3 99 ERA";#N/A,#N/A,FALSE,"ANEXO3 99 UBÁ2";#N/A,#N/A,FALSE,"ANEXO3 99 DTU";#N/A,#N/A,FALSE,"ANEXO3 99 RDR";#N/A,#N/A,FALSE,"ANEXO3 99 UBÁ4";#N/A,#N/A,FALSE,"ANEXO3 99 UBÁ6"}</definedName>
    <definedName name="______________________________________CRM4" hidden="1">{#N/A,#N/A,FALSE,"ANEXO3 99 ERA";#N/A,#N/A,FALSE,"ANEXO3 99 UBÁ2";#N/A,#N/A,FALSE,"ANEXO3 99 DTU";#N/A,#N/A,FALSE,"ANEXO3 99 RDR";#N/A,#N/A,FALSE,"ANEXO3 99 UBÁ4";#N/A,#N/A,FALSE,"ANEXO3 99 UBÁ6"}</definedName>
    <definedName name="_____________________________________CRM2" hidden="1">{#N/A,#N/A,FALSE,"ANEXO3 99 ERA";#N/A,#N/A,FALSE,"ANEXO3 99 UBÁ2";#N/A,#N/A,FALSE,"ANEXO3 99 DTU";#N/A,#N/A,FALSE,"ANEXO3 99 RDR";#N/A,#N/A,FALSE,"ANEXO3 99 UBÁ4";#N/A,#N/A,FALSE,"ANEXO3 99 UBÁ6"}</definedName>
    <definedName name="_____________________________________CRM3" hidden="1">{#N/A,#N/A,FALSE,"ANEXO3 99 ERA";#N/A,#N/A,FALSE,"ANEXO3 99 UBÁ2";#N/A,#N/A,FALSE,"ANEXO3 99 DTU";#N/A,#N/A,FALSE,"ANEXO3 99 RDR";#N/A,#N/A,FALSE,"ANEXO3 99 UBÁ4";#N/A,#N/A,FALSE,"ANEXO3 99 UBÁ6"}</definedName>
    <definedName name="_____________________________________CRM4" hidden="1">{#N/A,#N/A,FALSE,"ANEXO3 99 ERA";#N/A,#N/A,FALSE,"ANEXO3 99 UBÁ2";#N/A,#N/A,FALSE,"ANEXO3 99 DTU";#N/A,#N/A,FALSE,"ANEXO3 99 RDR";#N/A,#N/A,FALSE,"ANEXO3 99 UBÁ4";#N/A,#N/A,FALSE,"ANEXO3 99 UBÁ6"}</definedName>
    <definedName name="___________________________________CRM2" hidden="1">{#N/A,#N/A,FALSE,"ANEXO3 99 ERA";#N/A,#N/A,FALSE,"ANEXO3 99 UBÁ2";#N/A,#N/A,FALSE,"ANEXO3 99 DTU";#N/A,#N/A,FALSE,"ANEXO3 99 RDR";#N/A,#N/A,FALSE,"ANEXO3 99 UBÁ4";#N/A,#N/A,FALSE,"ANEXO3 99 UBÁ6"}</definedName>
    <definedName name="___________________________________CRM3" hidden="1">{#N/A,#N/A,FALSE,"ANEXO3 99 ERA";#N/A,#N/A,FALSE,"ANEXO3 99 UBÁ2";#N/A,#N/A,FALSE,"ANEXO3 99 DTU";#N/A,#N/A,FALSE,"ANEXO3 99 RDR";#N/A,#N/A,FALSE,"ANEXO3 99 UBÁ4";#N/A,#N/A,FALSE,"ANEXO3 99 UBÁ6"}</definedName>
    <definedName name="___________________________________CRM4" hidden="1">{#N/A,#N/A,FALSE,"ANEXO3 99 ERA";#N/A,#N/A,FALSE,"ANEXO3 99 UBÁ2";#N/A,#N/A,FALSE,"ANEXO3 99 DTU";#N/A,#N/A,FALSE,"ANEXO3 99 RDR";#N/A,#N/A,FALSE,"ANEXO3 99 UBÁ4";#N/A,#N/A,FALSE,"ANEXO3 99 UBÁ6"}</definedName>
    <definedName name="__________________________________CRM2" hidden="1">{#N/A,#N/A,FALSE,"ANEXO3 99 ERA";#N/A,#N/A,FALSE,"ANEXO3 99 UBÁ2";#N/A,#N/A,FALSE,"ANEXO3 99 DTU";#N/A,#N/A,FALSE,"ANEXO3 99 RDR";#N/A,#N/A,FALSE,"ANEXO3 99 UBÁ4";#N/A,#N/A,FALSE,"ANEXO3 99 UBÁ6"}</definedName>
    <definedName name="__________________________________CRM3" hidden="1">{#N/A,#N/A,FALSE,"ANEXO3 99 ERA";#N/A,#N/A,FALSE,"ANEXO3 99 UBÁ2";#N/A,#N/A,FALSE,"ANEXO3 99 DTU";#N/A,#N/A,FALSE,"ANEXO3 99 RDR";#N/A,#N/A,FALSE,"ANEXO3 99 UBÁ4";#N/A,#N/A,FALSE,"ANEXO3 99 UBÁ6"}</definedName>
    <definedName name="__________________________________CRM4" hidden="1">{#N/A,#N/A,FALSE,"ANEXO3 99 ERA";#N/A,#N/A,FALSE,"ANEXO3 99 UBÁ2";#N/A,#N/A,FALSE,"ANEXO3 99 DTU";#N/A,#N/A,FALSE,"ANEXO3 99 RDR";#N/A,#N/A,FALSE,"ANEXO3 99 UBÁ4";#N/A,#N/A,FALSE,"ANEXO3 99 UBÁ6"}</definedName>
    <definedName name="_________________________________CRM2" hidden="1">{#N/A,#N/A,FALSE,"ANEXO3 99 ERA";#N/A,#N/A,FALSE,"ANEXO3 99 UBÁ2";#N/A,#N/A,FALSE,"ANEXO3 99 DTU";#N/A,#N/A,FALSE,"ANEXO3 99 RDR";#N/A,#N/A,FALSE,"ANEXO3 99 UBÁ4";#N/A,#N/A,FALSE,"ANEXO3 99 UBÁ6"}</definedName>
    <definedName name="_________________________________CRM3" hidden="1">{#N/A,#N/A,FALSE,"ANEXO3 99 ERA";#N/A,#N/A,FALSE,"ANEXO3 99 UBÁ2";#N/A,#N/A,FALSE,"ANEXO3 99 DTU";#N/A,#N/A,FALSE,"ANEXO3 99 RDR";#N/A,#N/A,FALSE,"ANEXO3 99 UBÁ4";#N/A,#N/A,FALSE,"ANEXO3 99 UBÁ6"}</definedName>
    <definedName name="_________________________________CRM4" hidden="1">{#N/A,#N/A,FALSE,"ANEXO3 99 ERA";#N/A,#N/A,FALSE,"ANEXO3 99 UBÁ2";#N/A,#N/A,FALSE,"ANEXO3 99 DTU";#N/A,#N/A,FALSE,"ANEXO3 99 RDR";#N/A,#N/A,FALSE,"ANEXO3 99 UBÁ4";#N/A,#N/A,FALSE,"ANEXO3 99 UBÁ6"}</definedName>
    <definedName name="________________________________CRM2" hidden="1">{#N/A,#N/A,FALSE,"ANEXO3 99 ERA";#N/A,#N/A,FALSE,"ANEXO3 99 UBÁ2";#N/A,#N/A,FALSE,"ANEXO3 99 DTU";#N/A,#N/A,FALSE,"ANEXO3 99 RDR";#N/A,#N/A,FALSE,"ANEXO3 99 UBÁ4";#N/A,#N/A,FALSE,"ANEXO3 99 UBÁ6"}</definedName>
    <definedName name="________________________________CRM3" hidden="1">{#N/A,#N/A,FALSE,"ANEXO3 99 ERA";#N/A,#N/A,FALSE,"ANEXO3 99 UBÁ2";#N/A,#N/A,FALSE,"ANEXO3 99 DTU";#N/A,#N/A,FALSE,"ANEXO3 99 RDR";#N/A,#N/A,FALSE,"ANEXO3 99 UBÁ4";#N/A,#N/A,FALSE,"ANEXO3 99 UBÁ6"}</definedName>
    <definedName name="________________________________CRM4" hidden="1">{#N/A,#N/A,FALSE,"ANEXO3 99 ERA";#N/A,#N/A,FALSE,"ANEXO3 99 UBÁ2";#N/A,#N/A,FALSE,"ANEXO3 99 DTU";#N/A,#N/A,FALSE,"ANEXO3 99 RDR";#N/A,#N/A,FALSE,"ANEXO3 99 UBÁ4";#N/A,#N/A,FALSE,"ANEXO3 99 UBÁ6"}</definedName>
    <definedName name="_______________________________CRM2" hidden="1">{#N/A,#N/A,FALSE,"ANEXO3 99 ERA";#N/A,#N/A,FALSE,"ANEXO3 99 UBÁ2";#N/A,#N/A,FALSE,"ANEXO3 99 DTU";#N/A,#N/A,FALSE,"ANEXO3 99 RDR";#N/A,#N/A,FALSE,"ANEXO3 99 UBÁ4";#N/A,#N/A,FALSE,"ANEXO3 99 UBÁ6"}</definedName>
    <definedName name="_______________________________CRM3" hidden="1">{#N/A,#N/A,FALSE,"ANEXO3 99 ERA";#N/A,#N/A,FALSE,"ANEXO3 99 UBÁ2";#N/A,#N/A,FALSE,"ANEXO3 99 DTU";#N/A,#N/A,FALSE,"ANEXO3 99 RDR";#N/A,#N/A,FALSE,"ANEXO3 99 UBÁ4";#N/A,#N/A,FALSE,"ANEXO3 99 UBÁ6"}</definedName>
    <definedName name="_______________________________CRM4" hidden="1">{#N/A,#N/A,FALSE,"ANEXO3 99 ERA";#N/A,#N/A,FALSE,"ANEXO3 99 UBÁ2";#N/A,#N/A,FALSE,"ANEXO3 99 DTU";#N/A,#N/A,FALSE,"ANEXO3 99 RDR";#N/A,#N/A,FALSE,"ANEXO3 99 UBÁ4";#N/A,#N/A,FALSE,"ANEXO3 99 UBÁ6"}</definedName>
    <definedName name="______________________________CRM2" hidden="1">{#N/A,#N/A,FALSE,"ANEXO3 99 ERA";#N/A,#N/A,FALSE,"ANEXO3 99 UBÁ2";#N/A,#N/A,FALSE,"ANEXO3 99 DTU";#N/A,#N/A,FALSE,"ANEXO3 99 RDR";#N/A,#N/A,FALSE,"ANEXO3 99 UBÁ4";#N/A,#N/A,FALSE,"ANEXO3 99 UBÁ6"}</definedName>
    <definedName name="______________________________CRM3" hidden="1">{#N/A,#N/A,FALSE,"ANEXO3 99 ERA";#N/A,#N/A,FALSE,"ANEXO3 99 UBÁ2";#N/A,#N/A,FALSE,"ANEXO3 99 DTU";#N/A,#N/A,FALSE,"ANEXO3 99 RDR";#N/A,#N/A,FALSE,"ANEXO3 99 UBÁ4";#N/A,#N/A,FALSE,"ANEXO3 99 UBÁ6"}</definedName>
    <definedName name="______________________________CRM4" hidden="1">{#N/A,#N/A,FALSE,"ANEXO3 99 ERA";#N/A,#N/A,FALSE,"ANEXO3 99 UBÁ2";#N/A,#N/A,FALSE,"ANEXO3 99 DTU";#N/A,#N/A,FALSE,"ANEXO3 99 RDR";#N/A,#N/A,FALSE,"ANEXO3 99 UBÁ4";#N/A,#N/A,FALSE,"ANEXO3 99 UBÁ6"}</definedName>
    <definedName name="_____________________________CRM2" hidden="1">{#N/A,#N/A,FALSE,"ANEXO3 99 ERA";#N/A,#N/A,FALSE,"ANEXO3 99 UBÁ2";#N/A,#N/A,FALSE,"ANEXO3 99 DTU";#N/A,#N/A,FALSE,"ANEXO3 99 RDR";#N/A,#N/A,FALSE,"ANEXO3 99 UBÁ4";#N/A,#N/A,FALSE,"ANEXO3 99 UBÁ6"}</definedName>
    <definedName name="_____________________________CRM3" hidden="1">{#N/A,#N/A,FALSE,"ANEXO3 99 ERA";#N/A,#N/A,FALSE,"ANEXO3 99 UBÁ2";#N/A,#N/A,FALSE,"ANEXO3 99 DTU";#N/A,#N/A,FALSE,"ANEXO3 99 RDR";#N/A,#N/A,FALSE,"ANEXO3 99 UBÁ4";#N/A,#N/A,FALSE,"ANEXO3 99 UBÁ6"}</definedName>
    <definedName name="_____________________________CRM4" hidden="1">{#N/A,#N/A,FALSE,"ANEXO3 99 ERA";#N/A,#N/A,FALSE,"ANEXO3 99 UBÁ2";#N/A,#N/A,FALSE,"ANEXO3 99 DTU";#N/A,#N/A,FALSE,"ANEXO3 99 RDR";#N/A,#N/A,FALSE,"ANEXO3 99 UBÁ4";#N/A,#N/A,FALSE,"ANEXO3 99 UBÁ6"}</definedName>
    <definedName name="____________________________CRM2" hidden="1">{#N/A,#N/A,FALSE,"ANEXO3 99 ERA";#N/A,#N/A,FALSE,"ANEXO3 99 UBÁ2";#N/A,#N/A,FALSE,"ANEXO3 99 DTU";#N/A,#N/A,FALSE,"ANEXO3 99 RDR";#N/A,#N/A,FALSE,"ANEXO3 99 UBÁ4";#N/A,#N/A,FALSE,"ANEXO3 99 UBÁ6"}</definedName>
    <definedName name="___________________________CRM2" hidden="1">{#N/A,#N/A,FALSE,"ANEXO3 99 ERA";#N/A,#N/A,FALSE,"ANEXO3 99 UBÁ2";#N/A,#N/A,FALSE,"ANEXO3 99 DTU";#N/A,#N/A,FALSE,"ANEXO3 99 RDR";#N/A,#N/A,FALSE,"ANEXO3 99 UBÁ4";#N/A,#N/A,FALSE,"ANEXO3 99 UBÁ6"}</definedName>
    <definedName name="___________________________CRM3" hidden="1">{#N/A,#N/A,FALSE,"ANEXO3 99 ERA";#N/A,#N/A,FALSE,"ANEXO3 99 UBÁ2";#N/A,#N/A,FALSE,"ANEXO3 99 DTU";#N/A,#N/A,FALSE,"ANEXO3 99 RDR";#N/A,#N/A,FALSE,"ANEXO3 99 UBÁ4";#N/A,#N/A,FALSE,"ANEXO3 99 UBÁ6"}</definedName>
    <definedName name="___________________________CRM4" hidden="1">{#N/A,#N/A,FALSE,"ANEXO3 99 ERA";#N/A,#N/A,FALSE,"ANEXO3 99 UBÁ2";#N/A,#N/A,FALSE,"ANEXO3 99 DTU";#N/A,#N/A,FALSE,"ANEXO3 99 RDR";#N/A,#N/A,FALSE,"ANEXO3 99 UBÁ4";#N/A,#N/A,FALSE,"ANEXO3 99 UBÁ6"}</definedName>
    <definedName name="__________________________CRM2" hidden="1">{#N/A,#N/A,FALSE,"ANEXO3 99 ERA";#N/A,#N/A,FALSE,"ANEXO3 99 UBÁ2";#N/A,#N/A,FALSE,"ANEXO3 99 DTU";#N/A,#N/A,FALSE,"ANEXO3 99 RDR";#N/A,#N/A,FALSE,"ANEXO3 99 UBÁ4";#N/A,#N/A,FALSE,"ANEXO3 99 UBÁ6"}</definedName>
    <definedName name="__________________________CRM3" hidden="1">{#N/A,#N/A,FALSE,"ANEXO3 99 ERA";#N/A,#N/A,FALSE,"ANEXO3 99 UBÁ2";#N/A,#N/A,FALSE,"ANEXO3 99 DTU";#N/A,#N/A,FALSE,"ANEXO3 99 RDR";#N/A,#N/A,FALSE,"ANEXO3 99 UBÁ4";#N/A,#N/A,FALSE,"ANEXO3 99 UBÁ6"}</definedName>
    <definedName name="__________________________CRM4" hidden="1">{#N/A,#N/A,FALSE,"ANEXO3 99 ERA";#N/A,#N/A,FALSE,"ANEXO3 99 UBÁ2";#N/A,#N/A,FALSE,"ANEXO3 99 DTU";#N/A,#N/A,FALSE,"ANEXO3 99 RDR";#N/A,#N/A,FALSE,"ANEXO3 99 UBÁ4";#N/A,#N/A,FALSE,"ANEXO3 99 UBÁ6"}</definedName>
    <definedName name="_________________________CRM2" hidden="1">{#N/A,#N/A,FALSE,"ANEXO3 99 ERA";#N/A,#N/A,FALSE,"ANEXO3 99 UBÁ2";#N/A,#N/A,FALSE,"ANEXO3 99 DTU";#N/A,#N/A,FALSE,"ANEXO3 99 RDR";#N/A,#N/A,FALSE,"ANEXO3 99 UBÁ4";#N/A,#N/A,FALSE,"ANEXO3 99 UBÁ6"}</definedName>
    <definedName name="_________________________CRM3" hidden="1">{#N/A,#N/A,FALSE,"ANEXO3 99 ERA";#N/A,#N/A,FALSE,"ANEXO3 99 UBÁ2";#N/A,#N/A,FALSE,"ANEXO3 99 DTU";#N/A,#N/A,FALSE,"ANEXO3 99 RDR";#N/A,#N/A,FALSE,"ANEXO3 99 UBÁ4";#N/A,#N/A,FALSE,"ANEXO3 99 UBÁ6"}</definedName>
    <definedName name="_________________________CRM4" hidden="1">{#N/A,#N/A,FALSE,"ANEXO3 99 ERA";#N/A,#N/A,FALSE,"ANEXO3 99 UBÁ2";#N/A,#N/A,FALSE,"ANEXO3 99 DTU";#N/A,#N/A,FALSE,"ANEXO3 99 RDR";#N/A,#N/A,FALSE,"ANEXO3 99 UBÁ4";#N/A,#N/A,FALSE,"ANEXO3 99 UBÁ6"}</definedName>
    <definedName name="________________________CRM2" hidden="1">{#N/A,#N/A,FALSE,"ANEXO3 99 ERA";#N/A,#N/A,FALSE,"ANEXO3 99 UBÁ2";#N/A,#N/A,FALSE,"ANEXO3 99 DTU";#N/A,#N/A,FALSE,"ANEXO3 99 RDR";#N/A,#N/A,FALSE,"ANEXO3 99 UBÁ4";#N/A,#N/A,FALSE,"ANEXO3 99 UBÁ6"}</definedName>
    <definedName name="________________________CRM3" hidden="1">{#N/A,#N/A,FALSE,"ANEXO3 99 ERA";#N/A,#N/A,FALSE,"ANEXO3 99 UBÁ2";#N/A,#N/A,FALSE,"ANEXO3 99 DTU";#N/A,#N/A,FALSE,"ANEXO3 99 RDR";#N/A,#N/A,FALSE,"ANEXO3 99 UBÁ4";#N/A,#N/A,FALSE,"ANEXO3 99 UBÁ6"}</definedName>
    <definedName name="________________________CRM4" hidden="1">{#N/A,#N/A,FALSE,"ANEXO3 99 ERA";#N/A,#N/A,FALSE,"ANEXO3 99 UBÁ2";#N/A,#N/A,FALSE,"ANEXO3 99 DTU";#N/A,#N/A,FALSE,"ANEXO3 99 RDR";#N/A,#N/A,FALSE,"ANEXO3 99 UBÁ4";#N/A,#N/A,FALSE,"ANEXO3 99 UBÁ6"}</definedName>
    <definedName name="_______________________CRM2" hidden="1">{#N/A,#N/A,FALSE,"ANEXO3 99 ERA";#N/A,#N/A,FALSE,"ANEXO3 99 UBÁ2";#N/A,#N/A,FALSE,"ANEXO3 99 DTU";#N/A,#N/A,FALSE,"ANEXO3 99 RDR";#N/A,#N/A,FALSE,"ANEXO3 99 UBÁ4";#N/A,#N/A,FALSE,"ANEXO3 99 UBÁ6"}</definedName>
    <definedName name="_______________________CRM3" hidden="1">{#N/A,#N/A,FALSE,"ANEXO3 99 ERA";#N/A,#N/A,FALSE,"ANEXO3 99 UBÁ2";#N/A,#N/A,FALSE,"ANEXO3 99 DTU";#N/A,#N/A,FALSE,"ANEXO3 99 RDR";#N/A,#N/A,FALSE,"ANEXO3 99 UBÁ4";#N/A,#N/A,FALSE,"ANEXO3 99 UBÁ6"}</definedName>
    <definedName name="_______________________CRM4" hidden="1">{#N/A,#N/A,FALSE,"ANEXO3 99 ERA";#N/A,#N/A,FALSE,"ANEXO3 99 UBÁ2";#N/A,#N/A,FALSE,"ANEXO3 99 DTU";#N/A,#N/A,FALSE,"ANEXO3 99 RDR";#N/A,#N/A,FALSE,"ANEXO3 99 UBÁ4";#N/A,#N/A,FALSE,"ANEXO3 99 UBÁ6"}</definedName>
    <definedName name="______________________CRM2" hidden="1">{#N/A,#N/A,FALSE,"ANEXO3 99 ERA";#N/A,#N/A,FALSE,"ANEXO3 99 UBÁ2";#N/A,#N/A,FALSE,"ANEXO3 99 DTU";#N/A,#N/A,FALSE,"ANEXO3 99 RDR";#N/A,#N/A,FALSE,"ANEXO3 99 UBÁ4";#N/A,#N/A,FALSE,"ANEXO3 99 UBÁ6"}</definedName>
    <definedName name="______________________CRM3" hidden="1">{#N/A,#N/A,FALSE,"ANEXO3 99 ERA";#N/A,#N/A,FALSE,"ANEXO3 99 UBÁ2";#N/A,#N/A,FALSE,"ANEXO3 99 DTU";#N/A,#N/A,FALSE,"ANEXO3 99 RDR";#N/A,#N/A,FALSE,"ANEXO3 99 UBÁ4";#N/A,#N/A,FALSE,"ANEXO3 99 UBÁ6"}</definedName>
    <definedName name="______________________CRM4" hidden="1">{#N/A,#N/A,FALSE,"ANEXO3 99 ERA";#N/A,#N/A,FALSE,"ANEXO3 99 UBÁ2";#N/A,#N/A,FALSE,"ANEXO3 99 DTU";#N/A,#N/A,FALSE,"ANEXO3 99 RDR";#N/A,#N/A,FALSE,"ANEXO3 99 UBÁ4";#N/A,#N/A,FALSE,"ANEXO3 99 UBÁ6"}</definedName>
    <definedName name="_____________________CRM2" hidden="1">{#N/A,#N/A,FALSE,"ANEXO3 99 ERA";#N/A,#N/A,FALSE,"ANEXO3 99 UBÁ2";#N/A,#N/A,FALSE,"ANEXO3 99 DTU";#N/A,#N/A,FALSE,"ANEXO3 99 RDR";#N/A,#N/A,FALSE,"ANEXO3 99 UBÁ4";#N/A,#N/A,FALSE,"ANEXO3 99 UBÁ6"}</definedName>
    <definedName name="_____________________CRM3" hidden="1">{#N/A,#N/A,FALSE,"ANEXO3 99 ERA";#N/A,#N/A,FALSE,"ANEXO3 99 UBÁ2";#N/A,#N/A,FALSE,"ANEXO3 99 DTU";#N/A,#N/A,FALSE,"ANEXO3 99 RDR";#N/A,#N/A,FALSE,"ANEXO3 99 UBÁ4";#N/A,#N/A,FALSE,"ANEXO3 99 UBÁ6"}</definedName>
    <definedName name="_____________________CRM4" hidden="1">{#N/A,#N/A,FALSE,"ANEXO3 99 ERA";#N/A,#N/A,FALSE,"ANEXO3 99 UBÁ2";#N/A,#N/A,FALSE,"ANEXO3 99 DTU";#N/A,#N/A,FALSE,"ANEXO3 99 RDR";#N/A,#N/A,FALSE,"ANEXO3 99 UBÁ4";#N/A,#N/A,FALSE,"ANEXO3 99 UBÁ6"}</definedName>
    <definedName name="____________________CRM2" hidden="1">{#N/A,#N/A,FALSE,"ANEXO3 99 ERA";#N/A,#N/A,FALSE,"ANEXO3 99 UBÁ2";#N/A,#N/A,FALSE,"ANEXO3 99 DTU";#N/A,#N/A,FALSE,"ANEXO3 99 RDR";#N/A,#N/A,FALSE,"ANEXO3 99 UBÁ4";#N/A,#N/A,FALSE,"ANEXO3 99 UBÁ6"}</definedName>
    <definedName name="____________________CRM3" hidden="1">{#N/A,#N/A,FALSE,"ANEXO3 99 ERA";#N/A,#N/A,FALSE,"ANEXO3 99 UBÁ2";#N/A,#N/A,FALSE,"ANEXO3 99 DTU";#N/A,#N/A,FALSE,"ANEXO3 99 RDR";#N/A,#N/A,FALSE,"ANEXO3 99 UBÁ4";#N/A,#N/A,FALSE,"ANEXO3 99 UBÁ6"}</definedName>
    <definedName name="____________________CRM4" hidden="1">{#N/A,#N/A,FALSE,"ANEXO3 99 ERA";#N/A,#N/A,FALSE,"ANEXO3 99 UBÁ2";#N/A,#N/A,FALSE,"ANEXO3 99 DTU";#N/A,#N/A,FALSE,"ANEXO3 99 RDR";#N/A,#N/A,FALSE,"ANEXO3 99 UBÁ4";#N/A,#N/A,FALSE,"ANEXO3 99 UBÁ6"}</definedName>
    <definedName name="___________________CRM2" hidden="1">{#N/A,#N/A,FALSE,"ANEXO3 99 ERA";#N/A,#N/A,FALSE,"ANEXO3 99 UBÁ2";#N/A,#N/A,FALSE,"ANEXO3 99 DTU";#N/A,#N/A,FALSE,"ANEXO3 99 RDR";#N/A,#N/A,FALSE,"ANEXO3 99 UBÁ4";#N/A,#N/A,FALSE,"ANEXO3 99 UBÁ6"}</definedName>
    <definedName name="___________________CRM3" hidden="1">{#N/A,#N/A,FALSE,"ANEXO3 99 ERA";#N/A,#N/A,FALSE,"ANEXO3 99 UBÁ2";#N/A,#N/A,FALSE,"ANEXO3 99 DTU";#N/A,#N/A,FALSE,"ANEXO3 99 RDR";#N/A,#N/A,FALSE,"ANEXO3 99 UBÁ4";#N/A,#N/A,FALSE,"ANEXO3 99 UBÁ6"}</definedName>
    <definedName name="___________________CRM4" hidden="1">{#N/A,#N/A,FALSE,"ANEXO3 99 ERA";#N/A,#N/A,FALSE,"ANEXO3 99 UBÁ2";#N/A,#N/A,FALSE,"ANEXO3 99 DTU";#N/A,#N/A,FALSE,"ANEXO3 99 RDR";#N/A,#N/A,FALSE,"ANEXO3 99 UBÁ4";#N/A,#N/A,FALSE,"ANEXO3 99 UBÁ6"}</definedName>
    <definedName name="__________________CRM2" hidden="1">{#N/A,#N/A,FALSE,"ANEXO3 99 ERA";#N/A,#N/A,FALSE,"ANEXO3 99 UBÁ2";#N/A,#N/A,FALSE,"ANEXO3 99 DTU";#N/A,#N/A,FALSE,"ANEXO3 99 RDR";#N/A,#N/A,FALSE,"ANEXO3 99 UBÁ4";#N/A,#N/A,FALSE,"ANEXO3 99 UBÁ6"}</definedName>
    <definedName name="__________________CRM3" hidden="1">{#N/A,#N/A,FALSE,"ANEXO3 99 ERA";#N/A,#N/A,FALSE,"ANEXO3 99 UBÁ2";#N/A,#N/A,FALSE,"ANEXO3 99 DTU";#N/A,#N/A,FALSE,"ANEXO3 99 RDR";#N/A,#N/A,FALSE,"ANEXO3 99 UBÁ4";#N/A,#N/A,FALSE,"ANEXO3 99 UBÁ6"}</definedName>
    <definedName name="__________________CRM4" hidden="1">{#N/A,#N/A,FALSE,"ANEXO3 99 ERA";#N/A,#N/A,FALSE,"ANEXO3 99 UBÁ2";#N/A,#N/A,FALSE,"ANEXO3 99 DTU";#N/A,#N/A,FALSE,"ANEXO3 99 RDR";#N/A,#N/A,FALSE,"ANEXO3 99 UBÁ4";#N/A,#N/A,FALSE,"ANEXO3 99 UBÁ6"}</definedName>
    <definedName name="_________________CRM3" hidden="1">{#N/A,#N/A,FALSE,"ANEXO3 99 ERA";#N/A,#N/A,FALSE,"ANEXO3 99 UBÁ2";#N/A,#N/A,FALSE,"ANEXO3 99 DTU";#N/A,#N/A,FALSE,"ANEXO3 99 RDR";#N/A,#N/A,FALSE,"ANEXO3 99 UBÁ4";#N/A,#N/A,FALSE,"ANEXO3 99 UBÁ6"}</definedName>
    <definedName name="________________CRM2" hidden="1">{#N/A,#N/A,FALSE,"ANEXO3 99 ERA";#N/A,#N/A,FALSE,"ANEXO3 99 UBÁ2";#N/A,#N/A,FALSE,"ANEXO3 99 DTU";#N/A,#N/A,FALSE,"ANEXO3 99 RDR";#N/A,#N/A,FALSE,"ANEXO3 99 UBÁ4";#N/A,#N/A,FALSE,"ANEXO3 99 UBÁ6"}</definedName>
    <definedName name="________________CRM3" hidden="1">{#N/A,#N/A,FALSE,"ANEXO3 99 ERA";#N/A,#N/A,FALSE,"ANEXO3 99 UBÁ2";#N/A,#N/A,FALSE,"ANEXO3 99 DTU";#N/A,#N/A,FALSE,"ANEXO3 99 RDR";#N/A,#N/A,FALSE,"ANEXO3 99 UBÁ4";#N/A,#N/A,FALSE,"ANEXO3 99 UBÁ6"}</definedName>
    <definedName name="________________CRM4" hidden="1">{#N/A,#N/A,FALSE,"ANEXO3 99 ERA";#N/A,#N/A,FALSE,"ANEXO3 99 UBÁ2";#N/A,#N/A,FALSE,"ANEXO3 99 DTU";#N/A,#N/A,FALSE,"ANEXO3 99 RDR";#N/A,#N/A,FALSE,"ANEXO3 99 UBÁ4";#N/A,#N/A,FALSE,"ANEXO3 99 UBÁ6"}</definedName>
    <definedName name="_______________CRM2" hidden="1">{#N/A,#N/A,FALSE,"ANEXO3 99 ERA";#N/A,#N/A,FALSE,"ANEXO3 99 UBÁ2";#N/A,#N/A,FALSE,"ANEXO3 99 DTU";#N/A,#N/A,FALSE,"ANEXO3 99 RDR";#N/A,#N/A,FALSE,"ANEXO3 99 UBÁ4";#N/A,#N/A,FALSE,"ANEXO3 99 UBÁ6"}</definedName>
    <definedName name="_______________CRM3" hidden="1">{#N/A,#N/A,FALSE,"ANEXO3 99 ERA";#N/A,#N/A,FALSE,"ANEXO3 99 UBÁ2";#N/A,#N/A,FALSE,"ANEXO3 99 DTU";#N/A,#N/A,FALSE,"ANEXO3 99 RDR";#N/A,#N/A,FALSE,"ANEXO3 99 UBÁ4";#N/A,#N/A,FALSE,"ANEXO3 99 UBÁ6"}</definedName>
    <definedName name="_______________CRM4" hidden="1">{#N/A,#N/A,FALSE,"ANEXO3 99 ERA";#N/A,#N/A,FALSE,"ANEXO3 99 UBÁ2";#N/A,#N/A,FALSE,"ANEXO3 99 DTU";#N/A,#N/A,FALSE,"ANEXO3 99 RDR";#N/A,#N/A,FALSE,"ANEXO3 99 UBÁ4";#N/A,#N/A,FALSE,"ANEXO3 99 UBÁ6"}</definedName>
    <definedName name="______________CRM2" hidden="1">{#N/A,#N/A,FALSE,"ANEXO3 99 ERA";#N/A,#N/A,FALSE,"ANEXO3 99 UBÁ2";#N/A,#N/A,FALSE,"ANEXO3 99 DTU";#N/A,#N/A,FALSE,"ANEXO3 99 RDR";#N/A,#N/A,FALSE,"ANEXO3 99 UBÁ4";#N/A,#N/A,FALSE,"ANEXO3 99 UBÁ6"}</definedName>
    <definedName name="______________CRM3" hidden="1">{#N/A,#N/A,FALSE,"ANEXO3 99 ERA";#N/A,#N/A,FALSE,"ANEXO3 99 UBÁ2";#N/A,#N/A,FALSE,"ANEXO3 99 DTU";#N/A,#N/A,FALSE,"ANEXO3 99 RDR";#N/A,#N/A,FALSE,"ANEXO3 99 UBÁ4";#N/A,#N/A,FALSE,"ANEXO3 99 UBÁ6"}</definedName>
    <definedName name="______________CRM4" hidden="1">{#N/A,#N/A,FALSE,"ANEXO3 99 ERA";#N/A,#N/A,FALSE,"ANEXO3 99 UBÁ2";#N/A,#N/A,FALSE,"ANEXO3 99 DTU";#N/A,#N/A,FALSE,"ANEXO3 99 RDR";#N/A,#N/A,FALSE,"ANEXO3 99 UBÁ4";#N/A,#N/A,FALSE,"ANEXO3 99 UBÁ6"}</definedName>
    <definedName name="_____________CRM2" hidden="1">{#N/A,#N/A,FALSE,"ANEXO3 99 ERA";#N/A,#N/A,FALSE,"ANEXO3 99 UBÁ2";#N/A,#N/A,FALSE,"ANEXO3 99 DTU";#N/A,#N/A,FALSE,"ANEXO3 99 RDR";#N/A,#N/A,FALSE,"ANEXO3 99 UBÁ4";#N/A,#N/A,FALSE,"ANEXO3 99 UBÁ6"}</definedName>
    <definedName name="_____________CRM3" hidden="1">{#N/A,#N/A,FALSE,"ANEXO3 99 ERA";#N/A,#N/A,FALSE,"ANEXO3 99 UBÁ2";#N/A,#N/A,FALSE,"ANEXO3 99 DTU";#N/A,#N/A,FALSE,"ANEXO3 99 RDR";#N/A,#N/A,FALSE,"ANEXO3 99 UBÁ4";#N/A,#N/A,FALSE,"ANEXO3 99 UBÁ6"}</definedName>
    <definedName name="_____________CRM4" hidden="1">{#N/A,#N/A,FALSE,"ANEXO3 99 ERA";#N/A,#N/A,FALSE,"ANEXO3 99 UBÁ2";#N/A,#N/A,FALSE,"ANEXO3 99 DTU";#N/A,#N/A,FALSE,"ANEXO3 99 RDR";#N/A,#N/A,FALSE,"ANEXO3 99 UBÁ4";#N/A,#N/A,FALSE,"ANEXO3 99 UBÁ6"}</definedName>
    <definedName name="____________CRM2" hidden="1">{#N/A,#N/A,FALSE,"ANEXO3 99 ERA";#N/A,#N/A,FALSE,"ANEXO3 99 UBÁ2";#N/A,#N/A,FALSE,"ANEXO3 99 DTU";#N/A,#N/A,FALSE,"ANEXO3 99 RDR";#N/A,#N/A,FALSE,"ANEXO3 99 UBÁ4";#N/A,#N/A,FALSE,"ANEXO3 99 UBÁ6"}</definedName>
    <definedName name="____________CRM3" hidden="1">{#N/A,#N/A,FALSE,"ANEXO3 99 ERA";#N/A,#N/A,FALSE,"ANEXO3 99 UBÁ2";#N/A,#N/A,FALSE,"ANEXO3 99 DTU";#N/A,#N/A,FALSE,"ANEXO3 99 RDR";#N/A,#N/A,FALSE,"ANEXO3 99 UBÁ4";#N/A,#N/A,FALSE,"ANEXO3 99 UBÁ6"}</definedName>
    <definedName name="____________CRM4" hidden="1">{#N/A,#N/A,FALSE,"ANEXO3 99 ERA";#N/A,#N/A,FALSE,"ANEXO3 99 UBÁ2";#N/A,#N/A,FALSE,"ANEXO3 99 DTU";#N/A,#N/A,FALSE,"ANEXO3 99 RDR";#N/A,#N/A,FALSE,"ANEXO3 99 UBÁ4";#N/A,#N/A,FALSE,"ANEXO3 99 UBÁ6"}</definedName>
    <definedName name="___________CRM2" hidden="1">{#N/A,#N/A,FALSE,"ANEXO3 99 ERA";#N/A,#N/A,FALSE,"ANEXO3 99 UBÁ2";#N/A,#N/A,FALSE,"ANEXO3 99 DTU";#N/A,#N/A,FALSE,"ANEXO3 99 RDR";#N/A,#N/A,FALSE,"ANEXO3 99 UBÁ4";#N/A,#N/A,FALSE,"ANEXO3 99 UBÁ6"}</definedName>
    <definedName name="___________CRM3" hidden="1">{#N/A,#N/A,FALSE,"ANEXO3 99 ERA";#N/A,#N/A,FALSE,"ANEXO3 99 UBÁ2";#N/A,#N/A,FALSE,"ANEXO3 99 DTU";#N/A,#N/A,FALSE,"ANEXO3 99 RDR";#N/A,#N/A,FALSE,"ANEXO3 99 UBÁ4";#N/A,#N/A,FALSE,"ANEXO3 99 UBÁ6"}</definedName>
    <definedName name="___________CRM4" hidden="1">{#N/A,#N/A,FALSE,"ANEXO3 99 ERA";#N/A,#N/A,FALSE,"ANEXO3 99 UBÁ2";#N/A,#N/A,FALSE,"ANEXO3 99 DTU";#N/A,#N/A,FALSE,"ANEXO3 99 RDR";#N/A,#N/A,FALSE,"ANEXO3 99 UBÁ4";#N/A,#N/A,FALSE,"ANEXO3 99 UBÁ6"}</definedName>
    <definedName name="__________CRM2" hidden="1">{#N/A,#N/A,FALSE,"ANEXO3 99 ERA";#N/A,#N/A,FALSE,"ANEXO3 99 UBÁ2";#N/A,#N/A,FALSE,"ANEXO3 99 DTU";#N/A,#N/A,FALSE,"ANEXO3 99 RDR";#N/A,#N/A,FALSE,"ANEXO3 99 UBÁ4";#N/A,#N/A,FALSE,"ANEXO3 99 UBÁ6"}</definedName>
    <definedName name="__________CRM3" hidden="1">{#N/A,#N/A,FALSE,"ANEXO3 99 ERA";#N/A,#N/A,FALSE,"ANEXO3 99 UBÁ2";#N/A,#N/A,FALSE,"ANEXO3 99 DTU";#N/A,#N/A,FALSE,"ANEXO3 99 RDR";#N/A,#N/A,FALSE,"ANEXO3 99 UBÁ4";#N/A,#N/A,FALSE,"ANEXO3 99 UBÁ6"}</definedName>
    <definedName name="__________CRM4" hidden="1">{#N/A,#N/A,FALSE,"ANEXO3 99 ERA";#N/A,#N/A,FALSE,"ANEXO3 99 UBÁ2";#N/A,#N/A,FALSE,"ANEXO3 99 DTU";#N/A,#N/A,FALSE,"ANEXO3 99 RDR";#N/A,#N/A,FALSE,"ANEXO3 99 UBÁ4";#N/A,#N/A,FALSE,"ANEXO3 99 UBÁ6"}</definedName>
    <definedName name="_________CRM2" hidden="1">{#N/A,#N/A,FALSE,"ANEXO3 99 ERA";#N/A,#N/A,FALSE,"ANEXO3 99 UBÁ2";#N/A,#N/A,FALSE,"ANEXO3 99 DTU";#N/A,#N/A,FALSE,"ANEXO3 99 RDR";#N/A,#N/A,FALSE,"ANEXO3 99 UBÁ4";#N/A,#N/A,FALSE,"ANEXO3 99 UBÁ6"}</definedName>
    <definedName name="_________CRM3" hidden="1">{#N/A,#N/A,FALSE,"ANEXO3 99 ERA";#N/A,#N/A,FALSE,"ANEXO3 99 UBÁ2";#N/A,#N/A,FALSE,"ANEXO3 99 DTU";#N/A,#N/A,FALSE,"ANEXO3 99 RDR";#N/A,#N/A,FALSE,"ANEXO3 99 UBÁ4";#N/A,#N/A,FALSE,"ANEXO3 99 UBÁ6"}</definedName>
    <definedName name="_________CRM4" hidden="1">{#N/A,#N/A,FALSE,"ANEXO3 99 ERA";#N/A,#N/A,FALSE,"ANEXO3 99 UBÁ2";#N/A,#N/A,FALSE,"ANEXO3 99 DTU";#N/A,#N/A,FALSE,"ANEXO3 99 RDR";#N/A,#N/A,FALSE,"ANEXO3 99 UBÁ4";#N/A,#N/A,FALSE,"ANEXO3 99 UBÁ6"}</definedName>
    <definedName name="________CRM2" hidden="1">{#N/A,#N/A,FALSE,"ANEXO3 99 ERA";#N/A,#N/A,FALSE,"ANEXO3 99 UBÁ2";#N/A,#N/A,FALSE,"ANEXO3 99 DTU";#N/A,#N/A,FALSE,"ANEXO3 99 RDR";#N/A,#N/A,FALSE,"ANEXO3 99 UBÁ4";#N/A,#N/A,FALSE,"ANEXO3 99 UBÁ6"}</definedName>
    <definedName name="________CRM3" hidden="1">{#N/A,#N/A,FALSE,"ANEXO3 99 ERA";#N/A,#N/A,FALSE,"ANEXO3 99 UBÁ2";#N/A,#N/A,FALSE,"ANEXO3 99 DTU";#N/A,#N/A,FALSE,"ANEXO3 99 RDR";#N/A,#N/A,FALSE,"ANEXO3 99 UBÁ4";#N/A,#N/A,FALSE,"ANEXO3 99 UBÁ6"}</definedName>
    <definedName name="________CRM4" hidden="1">{#N/A,#N/A,FALSE,"ANEXO3 99 ERA";#N/A,#N/A,FALSE,"ANEXO3 99 UBÁ2";#N/A,#N/A,FALSE,"ANEXO3 99 DTU";#N/A,#N/A,FALSE,"ANEXO3 99 RDR";#N/A,#N/A,FALSE,"ANEXO3 99 UBÁ4";#N/A,#N/A,FALSE,"ANEXO3 99 UBÁ6"}</definedName>
    <definedName name="_______CRM2" hidden="1">{#N/A,#N/A,FALSE,"ANEXO3 99 ERA";#N/A,#N/A,FALSE,"ANEXO3 99 UBÁ2";#N/A,#N/A,FALSE,"ANEXO3 99 DTU";#N/A,#N/A,FALSE,"ANEXO3 99 RDR";#N/A,#N/A,FALSE,"ANEXO3 99 UBÁ4";#N/A,#N/A,FALSE,"ANEXO3 99 UBÁ6"}</definedName>
    <definedName name="_______CRM3" hidden="1">{#N/A,#N/A,FALSE,"ANEXO3 99 ERA";#N/A,#N/A,FALSE,"ANEXO3 99 UBÁ2";#N/A,#N/A,FALSE,"ANEXO3 99 DTU";#N/A,#N/A,FALSE,"ANEXO3 99 RDR";#N/A,#N/A,FALSE,"ANEXO3 99 UBÁ4";#N/A,#N/A,FALSE,"ANEXO3 99 UBÁ6"}</definedName>
    <definedName name="_______CRM4" hidden="1">{#N/A,#N/A,FALSE,"ANEXO3 99 ERA";#N/A,#N/A,FALSE,"ANEXO3 99 UBÁ2";#N/A,#N/A,FALSE,"ANEXO3 99 DTU";#N/A,#N/A,FALSE,"ANEXO3 99 RDR";#N/A,#N/A,FALSE,"ANEXO3 99 UBÁ4";#N/A,#N/A,FALSE,"ANEXO3 99 UBÁ6"}</definedName>
    <definedName name="______CRM2" hidden="1">{#N/A,#N/A,FALSE,"ANEXO3 99 ERA";#N/A,#N/A,FALSE,"ANEXO3 99 UBÁ2";#N/A,#N/A,FALSE,"ANEXO3 99 DTU";#N/A,#N/A,FALSE,"ANEXO3 99 RDR";#N/A,#N/A,FALSE,"ANEXO3 99 UBÁ4";#N/A,#N/A,FALSE,"ANEXO3 99 UBÁ6"}</definedName>
    <definedName name="______CRM3" hidden="1">{#N/A,#N/A,FALSE,"ANEXO3 99 ERA";#N/A,#N/A,FALSE,"ANEXO3 99 UBÁ2";#N/A,#N/A,FALSE,"ANEXO3 99 DTU";#N/A,#N/A,FALSE,"ANEXO3 99 RDR";#N/A,#N/A,FALSE,"ANEXO3 99 UBÁ4";#N/A,#N/A,FALSE,"ANEXO3 99 UBÁ6"}</definedName>
    <definedName name="______CRM4" hidden="1">{#N/A,#N/A,FALSE,"ANEXO3 99 ERA";#N/A,#N/A,FALSE,"ANEXO3 99 UBÁ2";#N/A,#N/A,FALSE,"ANEXO3 99 DTU";#N/A,#N/A,FALSE,"ANEXO3 99 RDR";#N/A,#N/A,FALSE,"ANEXO3 99 UBÁ4";#N/A,#N/A,FALSE,"ANEXO3 99 UBÁ6"}</definedName>
    <definedName name="_____CRM2" hidden="1">{#N/A,#N/A,FALSE,"ANEXO3 99 ERA";#N/A,#N/A,FALSE,"ANEXO3 99 UBÁ2";#N/A,#N/A,FALSE,"ANEXO3 99 DTU";#N/A,#N/A,FALSE,"ANEXO3 99 RDR";#N/A,#N/A,FALSE,"ANEXO3 99 UBÁ4";#N/A,#N/A,FALSE,"ANEXO3 99 UBÁ6"}</definedName>
    <definedName name="_____CRM3" hidden="1">{#N/A,#N/A,FALSE,"ANEXO3 99 ERA";#N/A,#N/A,FALSE,"ANEXO3 99 UBÁ2";#N/A,#N/A,FALSE,"ANEXO3 99 DTU";#N/A,#N/A,FALSE,"ANEXO3 99 RDR";#N/A,#N/A,FALSE,"ANEXO3 99 UBÁ4";#N/A,#N/A,FALSE,"ANEXO3 99 UBÁ6"}</definedName>
    <definedName name="_____CRM4" hidden="1">{#N/A,#N/A,FALSE,"ANEXO3 99 ERA";#N/A,#N/A,FALSE,"ANEXO3 99 UBÁ2";#N/A,#N/A,FALSE,"ANEXO3 99 DTU";#N/A,#N/A,FALSE,"ANEXO3 99 RDR";#N/A,#N/A,FALSE,"ANEXO3 99 UBÁ4";#N/A,#N/A,FALSE,"ANEXO3 99 UBÁ6"}</definedName>
    <definedName name="____ASS2" hidden="1">{#N/A,#N/A,TRUE,"UTI"}</definedName>
    <definedName name="____CRM2" hidden="1">{#N/A,#N/A,FALSE,"ANEXO3 99 ERA";#N/A,#N/A,FALSE,"ANEXO3 99 UBÁ2";#N/A,#N/A,FALSE,"ANEXO3 99 DTU";#N/A,#N/A,FALSE,"ANEXO3 99 RDR";#N/A,#N/A,FALSE,"ANEXO3 99 UBÁ4";#N/A,#N/A,FALSE,"ANEXO3 99 UBÁ6"}</definedName>
    <definedName name="____CRM3" hidden="1">{#N/A,#N/A,FALSE,"ANEXO3 99 ERA";#N/A,#N/A,FALSE,"ANEXO3 99 UBÁ2";#N/A,#N/A,FALSE,"ANEXO3 99 DTU";#N/A,#N/A,FALSE,"ANEXO3 99 RDR";#N/A,#N/A,FALSE,"ANEXO3 99 UBÁ4";#N/A,#N/A,FALSE,"ANEXO3 99 UBÁ6"}</definedName>
    <definedName name="____CRM4" hidden="1">{#N/A,#N/A,FALSE,"ANEXO3 99 ERA";#N/A,#N/A,FALSE,"ANEXO3 99 UBÁ2";#N/A,#N/A,FALSE,"ANEXO3 99 DTU";#N/A,#N/A,FALSE,"ANEXO3 99 RDR";#N/A,#N/A,FALSE,"ANEXO3 99 UBÁ4";#N/A,#N/A,FALSE,"ANEXO3 99 UBÁ6"}</definedName>
    <definedName name="___ASS2" hidden="1">{#N/A,#N/A,TRUE,"UTI"}</definedName>
    <definedName name="___CRM2" hidden="1">{#N/A,#N/A,FALSE,"ANEXO3 99 ERA";#N/A,#N/A,FALSE,"ANEXO3 99 UBÁ2";#N/A,#N/A,FALSE,"ANEXO3 99 DTU";#N/A,#N/A,FALSE,"ANEXO3 99 RDR";#N/A,#N/A,FALSE,"ANEXO3 99 UBÁ4";#N/A,#N/A,FALSE,"ANEXO3 99 UBÁ6"}</definedName>
    <definedName name="___CRM3" hidden="1">{#N/A,#N/A,FALSE,"ANEXO3 99 ERA";#N/A,#N/A,FALSE,"ANEXO3 99 UBÁ2";#N/A,#N/A,FALSE,"ANEXO3 99 DTU";#N/A,#N/A,FALSE,"ANEXO3 99 RDR";#N/A,#N/A,FALSE,"ANEXO3 99 UBÁ4";#N/A,#N/A,FALSE,"ANEXO3 99 UBÁ6"}</definedName>
    <definedName name="___CRM4" hidden="1">{#N/A,#N/A,FALSE,"ANEXO3 99 ERA";#N/A,#N/A,FALSE,"ANEXO3 99 UBÁ2";#N/A,#N/A,FALSE,"ANEXO3 99 DTU";#N/A,#N/A,FALSE,"ANEXO3 99 RDR";#N/A,#N/A,FALSE,"ANEXO3 99 UBÁ4";#N/A,#N/A,FALSE,"ANEXO3 99 UBÁ6"}</definedName>
    <definedName name="__123" hidden="1">#REF!</definedName>
    <definedName name="__123Graph_A"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OMPARA" hidden="1">#REF!</definedName>
    <definedName name="__123Graph_ACONSMED" hidden="1">#REF!</definedName>
    <definedName name="__123Graph_ADIESEL" hidden="1">#REF!</definedName>
    <definedName name="__123Graph_ADM" hidden="1">#REF!</definedName>
    <definedName name="__123Graph_ADY" hidden="1">#REF!</definedName>
    <definedName name="__123Graph_AESTRUT" hidden="1">#REF!</definedName>
    <definedName name="__123Graph_AGRAF1" hidden="1">#REF!</definedName>
    <definedName name="__123Graph_AGRAF2" hidden="1">#REF!</definedName>
    <definedName name="__123Graph_AGRAF3" hidden="1">#REF!</definedName>
    <definedName name="__123Graph_AGRAF4" hidden="1">#REF!</definedName>
    <definedName name="__123Graph_AGRAFIND" hidden="1">#N/A</definedName>
    <definedName name="__123Graph_AGRAFTOT" hidden="1">#N/A</definedName>
    <definedName name="__123Graph_AGraph17" hidden="1">#REF!</definedName>
    <definedName name="__123Graph_AOCCUP" hidden="1">#REF!</definedName>
    <definedName name="__123Graph_APREVRCOM" hidden="1">#REF!</definedName>
    <definedName name="__123Graph_APREVREALI" hidden="1">#REF!</definedName>
    <definedName name="__123Graph_APREVRIND" hidden="1">#REF!</definedName>
    <definedName name="__123Graph_APREVROUT" hidden="1">#REF!</definedName>
    <definedName name="__123Graph_APREVRRES" hidden="1">#REF!</definedName>
    <definedName name="__123Graph_APREVRTOT" hidden="1">#REF!</definedName>
    <definedName name="__123Graph_APRODNVOL"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AWRTQ"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OMPARA" hidden="1">#REF!</definedName>
    <definedName name="__123Graph_BCOSTDIST" hidden="1">#REF!</definedName>
    <definedName name="__123Graph_BDM" hidden="1">#REF!</definedName>
    <definedName name="__123Graph_BGRAF1" hidden="1">#REF!</definedName>
    <definedName name="__123Graph_BGRAF2" hidden="1">#REF!</definedName>
    <definedName name="__123Graph_BGRAF3" hidden="1">#REF!</definedName>
    <definedName name="__123Graph_BGRAF4" hidden="1">#REF!</definedName>
    <definedName name="__123Graph_BGRAFIND" hidden="1">#N/A</definedName>
    <definedName name="__123Graph_BGRAFTOT" hidden="1">#N/A</definedName>
    <definedName name="__123Graph_BGraph17" hidden="1">#REF!</definedName>
    <definedName name="__123Graph_BOCCUP" hidden="1">#REF!</definedName>
    <definedName name="__123Graph_BPREVREALI"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BWRTQ"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6" hidden="1">#REF!</definedName>
    <definedName name="__123Graph_CCHART7" hidden="1">#REF!</definedName>
    <definedName name="__123Graph_CCHART8" hidden="1">#REF!</definedName>
    <definedName name="__123Graph_CGRAF3" hidden="1">#REF!</definedName>
    <definedName name="__123Graph_CGRAF4" hidden="1">#REF!</definedName>
    <definedName name="__123Graph_CGraph17" hidden="1">#REF!</definedName>
    <definedName name="__123Graph_CPREVREALI"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COMPARA" hidden="1">#REF!</definedName>
    <definedName name="__123Graph_DGRAF3" hidden="1">#REF!</definedName>
    <definedName name="__123Graph_DGRAF4" hidden="1">#REF!</definedName>
    <definedName name="__123Graph_DGraph17" hidden="1">#REF!</definedName>
    <definedName name="__123Graph_DPREVREALI" hidden="1">#REF!</definedName>
    <definedName name="__123Graph_DSLIDEIII25" hidden="1">#REF!</definedName>
    <definedName name="__123Graph_E" hidden="1">#REF!</definedName>
    <definedName name="__123Graph_EGRAF3" hidden="1">#REF!</definedName>
    <definedName name="__123Graph_EGRAF4" hidden="1">#REF!</definedName>
    <definedName name="__123Graph_EGraph17" hidden="1">#REF!</definedName>
    <definedName name="__123Graph_EPREVREALI" hidden="1">#REF!</definedName>
    <definedName name="__123Graph_F" hidden="1">#REF!</definedName>
    <definedName name="__123Graph_FCOMPARA" hidden="1">#REF!</definedName>
    <definedName name="__123Graph_LBL_A" hidden="1">#REF!</definedName>
    <definedName name="__123Graph_LBL_ADIESEL" hidden="1">#REF!</definedName>
    <definedName name="__123Graph_LBL_AGRAF4"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GRAF4" hidden="1">#REF!</definedName>
    <definedName name="__123Graph_LBL_BMONTH" hidden="1">#REF!</definedName>
    <definedName name="__123Graph_LBL_BTREND" hidden="1">#REF!</definedName>
    <definedName name="__123Graph_LBL_BYEAR" hidden="1">#REF!</definedName>
    <definedName name="__123Graph_LBL_CCHART22" hidden="1">#REF!</definedName>
    <definedName name="__123Graph_LBL_CGRAF4" hidden="1">#REF!</definedName>
    <definedName name="__123Graph_LBL_DGRAF4" hidden="1">#REF!</definedName>
    <definedName name="__123Graph_LBL_EGRAF4" hidden="1">#REF!</definedName>
    <definedName name="__123Graph_LBL_FGRAF4" hidden="1">#REF!</definedName>
    <definedName name="__123Graph_X"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ONSMED" hidden="1">#REF!</definedName>
    <definedName name="__123Graph_XCOSTSECT" hidden="1">#REF!</definedName>
    <definedName name="__123Graph_XDM" hidden="1">#REF!</definedName>
    <definedName name="__123Graph_XDY" hidden="1">#REF!</definedName>
    <definedName name="__123Graph_XELASTIC" hidden="1">#REF!</definedName>
    <definedName name="__123Graph_XESTRUT" hidden="1">#REF!</definedName>
    <definedName name="__123Graph_XGRAF1" hidden="1">#REF!</definedName>
    <definedName name="__123Graph_XGRAF2" hidden="1">#REF!</definedName>
    <definedName name="__123Graph_XGRAF3" hidden="1">#REF!</definedName>
    <definedName name="__123Graph_XGRAF4" hidden="1">#REF!</definedName>
    <definedName name="__123Graph_XOCCUP" hidden="1">#REF!</definedName>
    <definedName name="__123Graph_XPREVRCOM" hidden="1">#REF!</definedName>
    <definedName name="__123Graph_XPREVREALI" hidden="1">#REF!</definedName>
    <definedName name="__123Graph_XPREVRIND" hidden="1">#REF!</definedName>
    <definedName name="__123Graph_XPREVROUT" hidden="1">#REF!</definedName>
    <definedName name="__123Graph_XPREVRRES" hidden="1">#REF!</definedName>
    <definedName name="__123Graph_XPREVRTOT"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23Graph_XWRTQ" hidden="1">#REF!</definedName>
    <definedName name="__12Graph_XPREVRRES1" hidden="1">#REF!</definedName>
    <definedName name="__2__123Graph_AMKT_YTD" hidden="1">#REF!</definedName>
    <definedName name="__3__123Graph_BMKT_MONTH" hidden="1">#REF!</definedName>
    <definedName name="__4__123Graph_BMKT_YTD" hidden="1">#REF!</definedName>
    <definedName name="__5__123Graph_LBL_AMKT_MONTH" hidden="1">#REF!</definedName>
    <definedName name="__6__123Graph_LBL_AMKT_YTD" hidden="1">#REF!</definedName>
    <definedName name="__7__123Graph_LBL_BMKT_MONTH" hidden="1">#REF!</definedName>
    <definedName name="__8__123Graph_LBL_BMKT_YTD" hidden="1">#REF!</definedName>
    <definedName name="__9__123Graph_XMKT_MONTH" hidden="1">#REF!</definedName>
    <definedName name="__B1" hidden="1">{#N/A,#N/A,FALSE,"LLAVE";#N/A,#N/A,FALSE,"EERR";#N/A,#N/A,FALSE,"ESP";#N/A,#N/A,FALSE,"EOAF";#N/A,#N/A,FALSE,"CASH";#N/A,#N/A,FALSE,"FINANZAS";#N/A,#N/A,FALSE,"DEUDA";#N/A,#N/A,FALSE,"INVERSION";#N/A,#N/A,FALSE,"PERSONAL"}</definedName>
    <definedName name="__bb1" hidden="1">{#N/A,#N/A,FALSE,"ENERGIA";#N/A,#N/A,FALSE,"PERDIDAS";#N/A,#N/A,FALSE,"CLIENTES";#N/A,#N/A,FALSE,"ESTADO";#N/A,#N/A,FALSE,"TECNICA"}</definedName>
    <definedName name="__bbb1" hidden="1">{#N/A,#N/A,FALSE,"LLAVE";#N/A,#N/A,FALSE,"EERR";#N/A,#N/A,FALSE,"ESP";#N/A,#N/A,FALSE,"EOAF";#N/A,#N/A,FALSE,"CASH";#N/A,#N/A,FALSE,"FINANZAS";#N/A,#N/A,FALSE,"DEUDA";#N/A,#N/A,FALSE,"INVERSION";#N/A,#N/A,FALSE,"PERSONAL"}</definedName>
    <definedName name="__bx1" hidden="1">{#N/A,#N/A,FALSE,"LLAVE";#N/A,#N/A,FALSE,"EERR";#N/A,#N/A,FALSE,"ESP";#N/A,#N/A,FALSE,"EOAF";#N/A,#N/A,FALSE,"CASH";#N/A,#N/A,FALSE,"FINANZAS";#N/A,#N/A,FALSE,"DEUDA";#N/A,#N/A,FALSE,"INVERSION";#N/A,#N/A,FALSE,"PERSONAL"}</definedName>
    <definedName name="__CD1" hidden="1">{#N/A,#N/A,FALSE,"LLAVE";#N/A,#N/A,FALSE,"EERR";#N/A,#N/A,FALSE,"ESP";#N/A,#N/A,FALSE,"EOAF";#N/A,#N/A,FALSE,"CASH";#N/A,#N/A,FALSE,"FINANZAS";#N/A,#N/A,FALSE,"DEUDA";#N/A,#N/A,FALSE,"INVERSION";#N/A,#N/A,FALSE,"PERSONAL"}</definedName>
    <definedName name="__cdx1" hidden="1">{#N/A,#N/A,FALSE,"LLAVE";#N/A,#N/A,FALSE,"EERR";#N/A,#N/A,FALSE,"ESP";#N/A,#N/A,FALSE,"EOAF";#N/A,#N/A,FALSE,"CASH";#N/A,#N/A,FALSE,"FINANZAS";#N/A,#N/A,FALSE,"DEUDA";#N/A,#N/A,FALSE,"INVERSION";#N/A,#N/A,FALSE,"PERSONAL"}</definedName>
    <definedName name="__CRM2" hidden="1">{#N/A,#N/A,FALSE,"ANEXO3 99 ERA";#N/A,#N/A,FALSE,"ANEXO3 99 UBÁ2";#N/A,#N/A,FALSE,"ANEXO3 99 DTU";#N/A,#N/A,FALSE,"ANEXO3 99 RDR";#N/A,#N/A,FALSE,"ANEXO3 99 UBÁ4";#N/A,#N/A,FALSE,"ANEXO3 99 UBÁ6"}</definedName>
    <definedName name="__CRM3" hidden="1">{#N/A,#N/A,FALSE,"ANEXO3 99 ERA";#N/A,#N/A,FALSE,"ANEXO3 99 UBÁ2";#N/A,#N/A,FALSE,"ANEXO3 99 DTU";#N/A,#N/A,FALSE,"ANEXO3 99 RDR";#N/A,#N/A,FALSE,"ANEXO3 99 UBÁ4";#N/A,#N/A,FALSE,"ANEXO3 99 UBÁ6"}</definedName>
    <definedName name="__CRM4" hidden="1">{#N/A,#N/A,FALSE,"ANEXO3 99 ERA";#N/A,#N/A,FALSE,"ANEXO3 99 UBÁ2";#N/A,#N/A,FALSE,"ANEXO3 99 DTU";#N/A,#N/A,FALSE,"ANEXO3 99 RDR";#N/A,#N/A,FALSE,"ANEXO3 99 UBÁ4";#N/A,#N/A,FALSE,"ANEXO3 99 UBÁ6"}</definedName>
    <definedName name="__df1" hidden="1">{#N/A,#N/A,FALSE,"LLAVE";#N/A,#N/A,FALSE,"EERR";#N/A,#N/A,FALSE,"ESP";#N/A,#N/A,FALSE,"EOAF";#N/A,#N/A,FALSE,"CASH";#N/A,#N/A,FALSE,"FINANZAS";#N/A,#N/A,FALSE,"DEUDA";#N/A,#N/A,FALSE,"INVERSION";#N/A,#N/A,FALSE,"PERSONAL"}</definedName>
    <definedName name="__e1" hidden="1">{#N/A,#N/A,FALSE,"ENERGIA";#N/A,#N/A,FALSE,"PERDIDAS";#N/A,#N/A,FALSE,"CLIENTES";#N/A,#N/A,FALSE,"ESTADO";#N/A,#N/A,FALSE,"TECNICA"}</definedName>
    <definedName name="__FDS_HYPERLINK_TOGGLE_STATE__" hidden="1">"ON"</definedName>
    <definedName name="__IntlFixup" hidden="1">TRUE</definedName>
    <definedName name="__IntlFixupTable" hidden="1">#REF!</definedName>
    <definedName name="__key2" hidden="1">#REF!</definedName>
    <definedName name="__NWC2"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__xlfn.BAHTTEXT" hidden="1">#NAME?</definedName>
    <definedName name="_1__123Graph_ACHART_1" hidden="1">#REF!</definedName>
    <definedName name="_1__123Graph_ACHART_1A" hidden="1">#REF!</definedName>
    <definedName name="_1__123Graph_AR_M_MARG" hidden="1">#REF!</definedName>
    <definedName name="_1__123Graph_XCHART_2" hidden="1">#REF!</definedName>
    <definedName name="_10__123Graph_ACHART_17" hidden="1">#REF!</definedName>
    <definedName name="_10__123Graph_ACHART_18" hidden="1">#REF!</definedName>
    <definedName name="_10__123Graph_BCHART_3A" hidden="1">#REF!</definedName>
    <definedName name="_10__123Graph_CCHART_3A" hidden="1">#REF!</definedName>
    <definedName name="_108__123Graph_DCHART_1A" hidden="1">#REF!</definedName>
    <definedName name="_11__123Graph_ACHART_18" hidden="1">#REF!</definedName>
    <definedName name="_11__123Graph_ACHART_2" hidden="1">#REF!</definedName>
    <definedName name="_11__123Graph_BCHART_4A" hidden="1">#REF!</definedName>
    <definedName name="_11__123Graph_DCHART_1A" hidden="1">#REF!</definedName>
    <definedName name="_12__123Graph_ACHART_11" hidden="1">#REF!</definedName>
    <definedName name="_12__123Graph_ACHART_2" hidden="1">#REF!</definedName>
    <definedName name="_12__123Graph_ACHART_22" hidden="1">#REF!</definedName>
    <definedName name="_12__123Graph_DCHART_2A" hidden="1">#REF!</definedName>
    <definedName name="_123Graph_XPREREALI1" hidden="1">#REF!</definedName>
    <definedName name="_126__123Graph_XCHART_1A" hidden="1">#REF!</definedName>
    <definedName name="_13__123Graph_ACHART_12" hidden="1">#REF!</definedName>
    <definedName name="_13__123Graph_ACHART_22" hidden="1">#REF!</definedName>
    <definedName name="_13__123Graph_ACHART_23" hidden="1">#REF!</definedName>
    <definedName name="_13__123Graph_CCHART_1A" hidden="1">#REF!</definedName>
    <definedName name="_13__123Graph_DCHART_3A" hidden="1">#REF!</definedName>
    <definedName name="_14__123Graph_ACHART_13" hidden="1">#REF!</definedName>
    <definedName name="_14__123Graph_ACHART_23" hidden="1">#REF!</definedName>
    <definedName name="_14__123Graph_ACHART_24" hidden="1">#REF!</definedName>
    <definedName name="_14__123Graph_CCHART_2A" hidden="1">#REF!</definedName>
    <definedName name="_14__123Graph_XCHART_1A" hidden="1">#REF!</definedName>
    <definedName name="_144__123Graph_XCHART_2A" hidden="1">#REF!</definedName>
    <definedName name="_15__123Graph_ACHART_14" hidden="1">#REF!</definedName>
    <definedName name="_15__123Graph_ACHART_24" hidden="1">#REF!</definedName>
    <definedName name="_15__123Graph_ACHART_25" hidden="1">#REF!</definedName>
    <definedName name="_15__123Graph_CCHART_3A" hidden="1">#REF!</definedName>
    <definedName name="_15__123Graph_XCHART_2A" hidden="1">#REF!</definedName>
    <definedName name="_16__123Graph_ACHART_15" hidden="1">#REF!</definedName>
    <definedName name="_16__123Graph_ACHART_25" hidden="1">#REF!</definedName>
    <definedName name="_16__123Graph_ACHART_26" hidden="1">#REF!</definedName>
    <definedName name="_16__123Graph_XCHART_3A" hidden="1">#REF!</definedName>
    <definedName name="_17__123Graph_ACHART_16" hidden="1">#REF!</definedName>
    <definedName name="_17__123Graph_ACHART_26" hidden="1">#REF!</definedName>
    <definedName name="_17__123Graph_ACHART_27" hidden="1">#REF!</definedName>
    <definedName name="_17__123Graph_DCHART_1A" hidden="1">#REF!</definedName>
    <definedName name="_17__123Graph_XCHART_4A" hidden="1">#REF!</definedName>
    <definedName name="_18__123Graph_ACHART_17" hidden="1">#REF!</definedName>
    <definedName name="_18__123Graph_ACHART_1A" hidden="1">#REF!</definedName>
    <definedName name="_18__123Graph_ACHART_27" hidden="1">#REF!</definedName>
    <definedName name="_18__123Graph_ACHART_28" hidden="1">#REF!</definedName>
    <definedName name="_18__123Graph_ACHART_2A" hidden="1">#REF!</definedName>
    <definedName name="_18__123Graph_DCHART_2A" hidden="1">#REF!</definedName>
    <definedName name="_19__123Graph_ACHART_18" hidden="1">#REF!</definedName>
    <definedName name="_19__123Graph_ACHART_28" hidden="1">#REF!</definedName>
    <definedName name="_19__123Graph_ACHART_29" hidden="1">#REF!</definedName>
    <definedName name="_19__123Graph_ACHART_3A" hidden="1">#REF!</definedName>
    <definedName name="_19__123Graph_DCHART_3A" hidden="1">#REF!</definedName>
    <definedName name="_2__123Graph_ACHART_1" hidden="1">#REF!</definedName>
    <definedName name="_2__123Graph_ACHART_10" hidden="1">#REF!</definedName>
    <definedName name="_2__123Graph_ACHART_1A" hidden="1">#REF!</definedName>
    <definedName name="_2__123Graph_ACHART_2A" hidden="1">#REF!</definedName>
    <definedName name="_2__123Graph_AR_M_MARGINS" hidden="1">#REF!</definedName>
    <definedName name="_20__123Graph_ACHART_2" hidden="1">#REF!</definedName>
    <definedName name="_20__123Graph_ACHART_29" hidden="1">#REF!</definedName>
    <definedName name="_20__123Graph_ACHART_3" hidden="1">#REF!</definedName>
    <definedName name="_21__123Graph_ACHART_22" hidden="1">#REF!</definedName>
    <definedName name="_21__123Graph_ACHART_3" hidden="1">#REF!</definedName>
    <definedName name="_21__123Graph_ACHART_30" hidden="1">#REF!</definedName>
    <definedName name="_21__123Graph_XCHART_1A" hidden="1">#REF!</definedName>
    <definedName name="_22__123Graph_ACHART_23" hidden="1">#REF!</definedName>
    <definedName name="_22__123Graph_ACHART_30" hidden="1">#REF!</definedName>
    <definedName name="_22__123Graph_ACHART_4" hidden="1">#REF!</definedName>
    <definedName name="_23__123Graph_ACHART_24" hidden="1">#REF!</definedName>
    <definedName name="_23__123Graph_ACHART_4" hidden="1">#REF!</definedName>
    <definedName name="_23__123Graph_ACHART_5" hidden="1">#REF!</definedName>
    <definedName name="_23__123Graph_XCHART_2A" hidden="1">#REF!</definedName>
    <definedName name="_24__123Graph_ACHART_25" hidden="1">#REF!</definedName>
    <definedName name="_24__123Graph_ACHART_5" hidden="1">#REF!</definedName>
    <definedName name="_24__123Graph_ACHART_6" hidden="1">#REF!</definedName>
    <definedName name="_24__123Graph_XCHART_3A" hidden="1">#REF!</definedName>
    <definedName name="_25__123Graph_ACHART_26" hidden="1">#REF!</definedName>
    <definedName name="_25__123Graph_ACHART_6" hidden="1">#REF!</definedName>
    <definedName name="_25__123Graph_ACHART_7" hidden="1">#REF!</definedName>
    <definedName name="_25__123Graph_XCHART_4A" hidden="1">#REF!</definedName>
    <definedName name="_26__123Graph_ACHART_27" hidden="1">#REF!</definedName>
    <definedName name="_26__123Graph_ACHART_7" hidden="1">#REF!</definedName>
    <definedName name="_26__123Graph_ACHART_8" hidden="1">#REF!</definedName>
    <definedName name="_27__123Graph_ACHART_28" hidden="1">#REF!</definedName>
    <definedName name="_27__123Graph_ACHART_8" hidden="1">#REF!</definedName>
    <definedName name="_27__123Graph_ACHART_9" hidden="1">#REF!</definedName>
    <definedName name="_28__123Graph_ACHART_29" hidden="1">#REF!</definedName>
    <definedName name="_28__123Graph_ACHART_9" hidden="1">#REF!</definedName>
    <definedName name="_28__123Graph_BCHART_1" hidden="1">#REF!</definedName>
    <definedName name="_28__123Graph_BCHART_1A" hidden="1">#REF!</definedName>
    <definedName name="_29__123Graph_ACHART_3" hidden="1">#REF!</definedName>
    <definedName name="_29__123Graph_BCHART_1" hidden="1">#REF!</definedName>
    <definedName name="_29__123Graph_BCHART_10" hidden="1">#REF!</definedName>
    <definedName name="_3__123Graph_ACHART_10" hidden="1">#REF!</definedName>
    <definedName name="_3__123Graph_ACHART_11" hidden="1">#REF!</definedName>
    <definedName name="_3__123Graph_ACHART_3" hidden="1">#N/A</definedName>
    <definedName name="_3__123Graph_ACHART_3A" hidden="1">#REF!</definedName>
    <definedName name="_3__123Graph_AR_M_VOLUMES" hidden="1">#REF!</definedName>
    <definedName name="_3__123Graph_BCHART_1A" hidden="1">#REF!</definedName>
    <definedName name="_30__123Graph_ACHART_30" hidden="1">#REF!</definedName>
    <definedName name="_30__123Graph_BCHART_10" hidden="1">#REF!</definedName>
    <definedName name="_30__123Graph_BCHART_11" hidden="1">#REF!</definedName>
    <definedName name="_31__123Graph_ACHART_4" hidden="1">#REF!</definedName>
    <definedName name="_31__123Graph_BCHART_11" hidden="1">#REF!</definedName>
    <definedName name="_31__123Graph_BCHART_12" hidden="1">#REF!</definedName>
    <definedName name="_32__123Graph_ACHART_5" hidden="1">#REF!</definedName>
    <definedName name="_32__123Graph_BCHART_12" hidden="1">#REF!</definedName>
    <definedName name="_32__123Graph_BCHART_13" hidden="1">#REF!</definedName>
    <definedName name="_33__123Graph_ACHART_6" hidden="1">#REF!</definedName>
    <definedName name="_33__123Graph_BCHART_13" hidden="1">#REF!</definedName>
    <definedName name="_33__123Graph_BCHART_14" hidden="1">#REF!</definedName>
    <definedName name="_34__123Graph_ACHART_7" hidden="1">#REF!</definedName>
    <definedName name="_34__123Graph_BCHART_14" hidden="1">#REF!</definedName>
    <definedName name="_34__123Graph_BCHART_15" hidden="1">#REF!</definedName>
    <definedName name="_35__123Graph_ACHART_8" hidden="1">#REF!</definedName>
    <definedName name="_35__123Graph_BCHART_15" hidden="1">#REF!</definedName>
    <definedName name="_35__123Graph_BCHART_16" hidden="1">#REF!</definedName>
    <definedName name="_36__123Graph_ACHART_2A" hidden="1">#REF!</definedName>
    <definedName name="_36__123Graph_ACHART_9" hidden="1">#REF!</definedName>
    <definedName name="_36__123Graph_BCHART_16" hidden="1">#REF!</definedName>
    <definedName name="_36__123Graph_BCHART_17" hidden="1">#REF!</definedName>
    <definedName name="_37__123Graph_BCHART_1" hidden="1">#REF!</definedName>
    <definedName name="_37__123Graph_BCHART_17" hidden="1">#REF!</definedName>
    <definedName name="_37__123Graph_BCHART_18" hidden="1">#REF!</definedName>
    <definedName name="_37__123Graph_BCHART_2A" hidden="1">#REF!</definedName>
    <definedName name="_38__123Graph_BCHART_10" hidden="1">#REF!</definedName>
    <definedName name="_38__123Graph_BCHART_18" hidden="1">#REF!</definedName>
    <definedName name="_38__123Graph_BCHART_2" hidden="1">#REF!</definedName>
    <definedName name="_38__123Graph_BCHART_3A" hidden="1">#REF!</definedName>
    <definedName name="_39__123Graph_BCHART_11" hidden="1">#REF!</definedName>
    <definedName name="_39__123Graph_BCHART_2" hidden="1">#REF!</definedName>
    <definedName name="_39__123Graph_BCHART_22" hidden="1">#REF!</definedName>
    <definedName name="_39__123Graph_BCHART_4A" hidden="1">#REF!</definedName>
    <definedName name="_4__123Graph_ACHART_11" hidden="1">#REF!</definedName>
    <definedName name="_4__123Graph_ACHART_12" hidden="1">#REF!</definedName>
    <definedName name="_4__123Graph_ACHART_2A" hidden="1">#REF!</definedName>
    <definedName name="_4__123Graph_BCHART_1" hidden="1">#N/A</definedName>
    <definedName name="_4__123Graph_BCHART_1A" hidden="1">#REF!</definedName>
    <definedName name="_4__123Graph_BCHART_2A" hidden="1">#REF!</definedName>
    <definedName name="_40__123Graph_BCHART_12" hidden="1">#REF!</definedName>
    <definedName name="_40__123Graph_BCHART_22" hidden="1">#REF!</definedName>
    <definedName name="_40__123Graph_BCHART_23" hidden="1">#REF!</definedName>
    <definedName name="_41__123Graph_BCHART_13" hidden="1">#REF!</definedName>
    <definedName name="_41__123Graph_BCHART_23" hidden="1">#REF!</definedName>
    <definedName name="_41__123Graph_BCHART_24" hidden="1">#REF!</definedName>
    <definedName name="_42__123Graph_BCHART_14" hidden="1">#REF!</definedName>
    <definedName name="_42__123Graph_BCHART_24" hidden="1">#REF!</definedName>
    <definedName name="_42__123Graph_BCHART_25" hidden="1">#REF!</definedName>
    <definedName name="_43__123Graph_BCHART_15" hidden="1">#REF!</definedName>
    <definedName name="_43__123Graph_BCHART_25" hidden="1">#REF!</definedName>
    <definedName name="_43__123Graph_BCHART_26" hidden="1">#REF!</definedName>
    <definedName name="_44__123Graph_BCHART_16" hidden="1">#REF!</definedName>
    <definedName name="_44__123Graph_BCHART_26" hidden="1">#REF!</definedName>
    <definedName name="_44__123Graph_BCHART_27" hidden="1">#REF!</definedName>
    <definedName name="_45__123Graph_BCHART_17" hidden="1">#REF!</definedName>
    <definedName name="_45__123Graph_BCHART_27" hidden="1">#REF!</definedName>
    <definedName name="_45__123Graph_BCHART_28" hidden="1">#REF!</definedName>
    <definedName name="_46__123Graph_BCHART_18" hidden="1">#REF!</definedName>
    <definedName name="_46__123Graph_BCHART_28" hidden="1">#REF!</definedName>
    <definedName name="_46__123Graph_BCHART_29" hidden="1">#REF!</definedName>
    <definedName name="_46__123Graph_CCHART_1A" hidden="1">#REF!</definedName>
    <definedName name="_47__123Graph_BCHART_2" hidden="1">#REF!</definedName>
    <definedName name="_47__123Graph_BCHART_29" hidden="1">#REF!</definedName>
    <definedName name="_47__123Graph_BCHART_3" hidden="1">#REF!</definedName>
    <definedName name="_47__123Graph_CCHART_2A" hidden="1">#REF!</definedName>
    <definedName name="_48__123Graph_BCHART_22" hidden="1">#REF!</definedName>
    <definedName name="_48__123Graph_BCHART_3" hidden="1">#REF!</definedName>
    <definedName name="_48__123Graph_BCHART_30" hidden="1">#REF!</definedName>
    <definedName name="_48__123Graph_CCHART_3A" hidden="1">#REF!</definedName>
    <definedName name="_49__123Graph_BCHART_23" hidden="1">#REF!</definedName>
    <definedName name="_49__123Graph_BCHART_30" hidden="1">#REF!</definedName>
    <definedName name="_49__123Graph_BCHART_4" hidden="1">#REF!</definedName>
    <definedName name="_5__123Graph_ACHART_12" hidden="1">#REF!</definedName>
    <definedName name="_5__123Graph_ACHART_13" hidden="1">#REF!</definedName>
    <definedName name="_5__123Graph_ACHART_3A" hidden="1">#REF!</definedName>
    <definedName name="_5__123Graph_BCHART_2A" hidden="1">#REF!</definedName>
    <definedName name="_5__123Graph_BCHART_3" hidden="1">#N/A</definedName>
    <definedName name="_5__123Graph_CCHART_1A" hidden="1">#REF!</definedName>
    <definedName name="_50__123Graph_BCHART_24" hidden="1">#REF!</definedName>
    <definedName name="_50__123Graph_BCHART_4" hidden="1">#REF!</definedName>
    <definedName name="_50__123Graph_BCHART_5" hidden="1">#REF!</definedName>
    <definedName name="_51__123Graph_BCHART_25" hidden="1">#REF!</definedName>
    <definedName name="_51__123Graph_BCHART_5" hidden="1">#REF!</definedName>
    <definedName name="_51__123Graph_BCHART_6" hidden="1">#REF!</definedName>
    <definedName name="_52__123Graph_BCHART_26" hidden="1">#REF!</definedName>
    <definedName name="_52__123Graph_BCHART_6" hidden="1">#REF!</definedName>
    <definedName name="_52__123Graph_BCHART_7" hidden="1">#REF!</definedName>
    <definedName name="_53__123Graph_BCHART_27" hidden="1">#REF!</definedName>
    <definedName name="_53__123Graph_BCHART_7" hidden="1">#REF!</definedName>
    <definedName name="_53__123Graph_BCHART_8" hidden="1">#REF!</definedName>
    <definedName name="_54__123Graph_BCHART_1A" hidden="1">#REF!</definedName>
    <definedName name="_54__123Graph_BCHART_28" hidden="1">#REF!</definedName>
    <definedName name="_54__123Graph_BCHART_8" hidden="1">#REF!</definedName>
    <definedName name="_54__123Graph_BCHART_9" hidden="1">#REF!</definedName>
    <definedName name="_55__123Graph_BCHART_29" hidden="1">#REF!</definedName>
    <definedName name="_55__123Graph_BCHART_9" hidden="1">#REF!</definedName>
    <definedName name="_55__123Graph_CCHART_25" hidden="1">#REF!</definedName>
    <definedName name="_55__123Graph_DCHART_1A" hidden="1">#REF!</definedName>
    <definedName name="_56__123Graph_BCHART_3" hidden="1">#REF!</definedName>
    <definedName name="_56__123Graph_CCHART_25" hidden="1">#REF!</definedName>
    <definedName name="_56__123Graph_CCHART_26" hidden="1">#REF!</definedName>
    <definedName name="_56__123Graph_DCHART_2A" hidden="1">#REF!</definedName>
    <definedName name="_57__123Graph_BCHART_30" hidden="1">#REF!</definedName>
    <definedName name="_57__123Graph_CCHART_26" hidden="1">#REF!</definedName>
    <definedName name="_57__123Graph_CCHART_27" hidden="1">#REF!</definedName>
    <definedName name="_57__123Graph_DCHART_3A" hidden="1">#REF!</definedName>
    <definedName name="_58__123Graph_BCHART_4" hidden="1">#REF!</definedName>
    <definedName name="_58__123Graph_CCHART_27" hidden="1">#REF!</definedName>
    <definedName name="_58__123Graph_CCHART_28" hidden="1">#REF!</definedName>
    <definedName name="_59__123Graph_BCHART_5" hidden="1">#REF!</definedName>
    <definedName name="_59__123Graph_CCHART_28" hidden="1">#REF!</definedName>
    <definedName name="_59__123Graph_CCHART_29" hidden="1">#REF!</definedName>
    <definedName name="_6__123Graph_ACHART_13" hidden="1">#REF!</definedName>
    <definedName name="_6__123Graph_ACHART_14" hidden="1">#REF!</definedName>
    <definedName name="_6__123Graph_BCHART_3A" hidden="1">#REF!</definedName>
    <definedName name="_6__123Graph_DCHART_1" hidden="1">#N/A</definedName>
    <definedName name="_6__123Graph_DCHART_1A" hidden="1">#REF!</definedName>
    <definedName name="_60__123Graph_BCHART_6" hidden="1">#REF!</definedName>
    <definedName name="_60__123Graph_CCHART_29" hidden="1">#REF!</definedName>
    <definedName name="_60__123Graph_CCHART_30" hidden="1">#REF!</definedName>
    <definedName name="_61__123Graph_BCHART_7" hidden="1">#REF!</definedName>
    <definedName name="_61__123Graph_CCHART_30" hidden="1">#REF!</definedName>
    <definedName name="_61__123Graph_DCHART_25" hidden="1">#REF!</definedName>
    <definedName name="_62__123Graph_BCHART_8" hidden="1">#REF!</definedName>
    <definedName name="_62__123Graph_DCHART_25" hidden="1">#REF!</definedName>
    <definedName name="_62__123Graph_DCHART_26" hidden="1">#REF!</definedName>
    <definedName name="_63__123Graph_BCHART_9" hidden="1">#REF!</definedName>
    <definedName name="_63__123Graph_DCHART_26" hidden="1">#REF!</definedName>
    <definedName name="_63__123Graph_DCHART_27" hidden="1">#REF!</definedName>
    <definedName name="_64__123Graph_CCHART_25" hidden="1">#REF!</definedName>
    <definedName name="_64__123Graph_DCHART_27" hidden="1">#REF!</definedName>
    <definedName name="_64__123Graph_DCHART_28" hidden="1">#REF!</definedName>
    <definedName name="_65__123Graph_CCHART_26" hidden="1">#REF!</definedName>
    <definedName name="_65__123Graph_DCHART_28" hidden="1">#REF!</definedName>
    <definedName name="_65__123Graph_DCHART_29" hidden="1">#REF!</definedName>
    <definedName name="_66__123Graph_CCHART_27" hidden="1">#REF!</definedName>
    <definedName name="_66__123Graph_DCHART_29" hidden="1">#REF!</definedName>
    <definedName name="_66__123Graph_DCHART_30" hidden="1">#REF!</definedName>
    <definedName name="_66__123Graph_XCHART_1A" hidden="1">#REF!</definedName>
    <definedName name="_67__123Graph_CCHART_28" hidden="1">#REF!</definedName>
    <definedName name="_67__123Graph_DCHART_30" hidden="1">#REF!</definedName>
    <definedName name="_67__123Graph_XCHART_10" hidden="1">#REF!</definedName>
    <definedName name="_68__123Graph_CCHART_29" hidden="1">#REF!</definedName>
    <definedName name="_68__123Graph_XCHART_10" hidden="1">#REF!</definedName>
    <definedName name="_68__123Graph_XCHART_11" hidden="1">#REF!</definedName>
    <definedName name="_69__123Graph_CCHART_30" hidden="1">#REF!</definedName>
    <definedName name="_69__123Graph_XCHART_11" hidden="1">#REF!</definedName>
    <definedName name="_69__123Graph_XCHART_12" hidden="1">#REF!</definedName>
    <definedName name="_7__123Graph_ACHART_14" hidden="1">#REF!</definedName>
    <definedName name="_7__123Graph_ACHART_15" hidden="1">#REF!</definedName>
    <definedName name="_7__123Graph_BCHART_1A" hidden="1">#REF!</definedName>
    <definedName name="_7__123Graph_BCHART_4A" hidden="1">#REF!</definedName>
    <definedName name="_7__123Graph_LBL_ACHART_1" hidden="1">#N/A</definedName>
    <definedName name="_7__123Graph_XCHART_1A" hidden="1">#REF!</definedName>
    <definedName name="_70__123Graph_DCHART_25" hidden="1">#REF!</definedName>
    <definedName name="_70__123Graph_XCHART_12" hidden="1">#REF!</definedName>
    <definedName name="_70__123Graph_XCHART_13" hidden="1">#REF!</definedName>
    <definedName name="_71__123Graph_DCHART_26" hidden="1">#REF!</definedName>
    <definedName name="_71__123Graph_XCHART_13" hidden="1">#REF!</definedName>
    <definedName name="_71__123Graph_XCHART_14" hidden="1">#REF!</definedName>
    <definedName name="_72__123Graph_BCHART_2A" hidden="1">#REF!</definedName>
    <definedName name="_72__123Graph_DCHART_27" hidden="1">#REF!</definedName>
    <definedName name="_72__123Graph_XCHART_14" hidden="1">#REF!</definedName>
    <definedName name="_72__123Graph_XCHART_15" hidden="1">#REF!</definedName>
    <definedName name="_73__123Graph_DCHART_28" hidden="1">#REF!</definedName>
    <definedName name="_73__123Graph_XCHART_15" hidden="1">#REF!</definedName>
    <definedName name="_73__123Graph_XCHART_16" hidden="1">#REF!</definedName>
    <definedName name="_74__123Graph_DCHART_29" hidden="1">#REF!</definedName>
    <definedName name="_74__123Graph_XCHART_16" hidden="1">#REF!</definedName>
    <definedName name="_74__123Graph_XCHART_2" hidden="1">#REF!</definedName>
    <definedName name="_75__123Graph_DCHART_30" hidden="1">#REF!</definedName>
    <definedName name="_75__123Graph_XCHART_2" hidden="1">#REF!</definedName>
    <definedName name="_75__123Graph_XCHART_2A" hidden="1">#REF!</definedName>
    <definedName name="_75__123Graph_XCHART_3" hidden="1">#REF!</definedName>
    <definedName name="_76__123Graph_XCHART_10" hidden="1">#REF!</definedName>
    <definedName name="_76__123Graph_XCHART_3" hidden="1">#REF!</definedName>
    <definedName name="_76__123Graph_XCHART_3A" hidden="1">#REF!</definedName>
    <definedName name="_76__123Graph_XCHART_4" hidden="1">#REF!</definedName>
    <definedName name="_77__123Graph_XCHART_11" hidden="1">#REF!</definedName>
    <definedName name="_77__123Graph_XCHART_4" hidden="1">#REF!</definedName>
    <definedName name="_77__123Graph_XCHART_4A" hidden="1">#REF!</definedName>
    <definedName name="_77__123Graph_XCHART_5" hidden="1">#REF!</definedName>
    <definedName name="_78__123Graph_XCHART_12" hidden="1">#REF!</definedName>
    <definedName name="_78__123Graph_XCHART_5" hidden="1">#REF!</definedName>
    <definedName name="_78__123Graph_XCHART_6" hidden="1">#REF!</definedName>
    <definedName name="_79__123Graph_XCHART_13" hidden="1">#REF!</definedName>
    <definedName name="_79__123Graph_XCHART_6" hidden="1">#REF!</definedName>
    <definedName name="_79__123Graph_XCHART_7" hidden="1">#REF!</definedName>
    <definedName name="_8__123Graph_ACHART_15" hidden="1">#REF!</definedName>
    <definedName name="_8__123Graph_ACHART_16" hidden="1">#REF!</definedName>
    <definedName name="_8__123Graph_CCHART_1A" hidden="1">#REF!</definedName>
    <definedName name="_8__123Graph_LBL_ACHART_3" hidden="1">#N/A</definedName>
    <definedName name="_8__123Graph_XCHART_2A" hidden="1">#REF!</definedName>
    <definedName name="_80__123Graph_XCHART_14" hidden="1">#REF!</definedName>
    <definedName name="_80__123Graph_XCHART_7" hidden="1">#REF!</definedName>
    <definedName name="_80__123Graph_XCHART_8" hidden="1">#REF!</definedName>
    <definedName name="_81__123Graph_XCHART_15" hidden="1">#REF!</definedName>
    <definedName name="_81__123Graph_XCHART_8" hidden="1">#REF!</definedName>
    <definedName name="_81__123Graph_XCHART_9" hidden="1">#REF!</definedName>
    <definedName name="_82__123Graph_XCHART_16" hidden="1">#REF!</definedName>
    <definedName name="_82__123Graph_XCHART_9" hidden="1">#REF!</definedName>
    <definedName name="_83__123Graph_XCHART_2" hidden="1">#REF!</definedName>
    <definedName name="_84__123Graph_XCHART_3" hidden="1">#REF!</definedName>
    <definedName name="_85__123Graph_XCHART_4" hidden="1">#REF!</definedName>
    <definedName name="_86__123Graph_XCHART_5" hidden="1">#REF!</definedName>
    <definedName name="_87__123Graph_XCHART_6" hidden="1">#REF!</definedName>
    <definedName name="_88__123Graph_XCHART_7" hidden="1">#REF!</definedName>
    <definedName name="_89__123Graph_XCHART_8" hidden="1">#REF!</definedName>
    <definedName name="_9__123Graph_ACHART_16" hidden="1">#REF!</definedName>
    <definedName name="_9__123Graph_ACHART_17" hidden="1">#REF!</definedName>
    <definedName name="_9__123Graph_ACHART_1A" hidden="1">#REF!</definedName>
    <definedName name="_9__123Graph_BCHART_2A" hidden="1">#REF!</definedName>
    <definedName name="_9__123Graph_CCHART_2A" hidden="1">#REF!</definedName>
    <definedName name="_9__123Graph_LBL_DCHART_1" hidden="1">#N/A</definedName>
    <definedName name="_90__123Graph_CCHART_1A" hidden="1">#REF!</definedName>
    <definedName name="_90__123Graph_XCHART_9" hidden="1">#REF!</definedName>
    <definedName name="_a88" hidden="1">{#N/A,#N/A,FALSE,"CONTROLE";#N/A,#N/A,FALSE,"CONTROLE"}</definedName>
    <definedName name="_AMO_UniqueIdentifier" hidden="1">"'c7bddf54-8521-417b-ae8d-d0bd6e8672cb'"</definedName>
    <definedName name="_ASS2" hidden="1">{#N/A,#N/A,TRUE,"UTI"}</definedName>
    <definedName name="_ATPRegress_Dlg_Results" hidden="1">{2;#N/A;"R13C16:R17C16";#N/A;"R13C14:R17C15";FALSE;FALSE;FALSE;95;#N/A;#N/A;"R13C19";#N/A;FALSE;FALSE;FALSE;FALSE;#N/A;"";#N/A;FALSE;"";"";#N/A;#N/A;#N/A}</definedName>
    <definedName name="_ATPRegress_Dlg_Types" hidden="1">{"EXCELHLP.HLP!1802";5;10;5;10;13;13;13;8;5;5;10;14;13;13;13;13;5;10;14;13;5;10;1;2;24}</definedName>
    <definedName name="_ATPRegress_Range1" hidden="1">#REF!</definedName>
    <definedName name="_ATPRegress_Range2" hidden="1">#REF!</definedName>
    <definedName name="_ATPRegress_Range3" hidden="1">#REF!</definedName>
    <definedName name="_ATPRegress_Range4" hidden="1">"="</definedName>
    <definedName name="_ATPRegress_Range5"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 hidden="1">{#N/A,#N/A,FALSE,"LLAVE";#N/A,#N/A,FALSE,"EERR";#N/A,#N/A,FALSE,"ESP";#N/A,#N/A,FALSE,"EOAF";#N/A,#N/A,FALSE,"CASH";#N/A,#N/A,FALSE,"FINANZAS";#N/A,#N/A,FALSE,"DEUDA";#N/A,#N/A,FALSE,"INVERSION";#N/A,#N/A,FALSE,"PERSONAL"}</definedName>
    <definedName name="_bb1" hidden="1">{#N/A,#N/A,FALSE,"ENERGIA";#N/A,#N/A,FALSE,"PERDIDAS";#N/A,#N/A,FALSE,"CLIENTES";#N/A,#N/A,FALSE,"ESTADO";#N/A,#N/A,FALSE,"TECNICA"}</definedName>
    <definedName name="_bbb1" hidden="1">{#N/A,#N/A,FALSE,"LLAVE";#N/A,#N/A,FALSE,"EERR";#N/A,#N/A,FALSE,"ESP";#N/A,#N/A,FALSE,"EOAF";#N/A,#N/A,FALSE,"CASH";#N/A,#N/A,FALSE,"FINANZAS";#N/A,#N/A,FALSE,"DEUDA";#N/A,#N/A,FALSE,"INVERSION";#N/A,#N/A,FALSE,"PERSONAL"}</definedName>
    <definedName name="_bdm.2.edm" hidden="1">#REF!</definedName>
    <definedName name="_bdm.2B2810A7FA344741B43C0EBBFE7B8878.edm" hidden="1">#REF!</definedName>
    <definedName name="_bdm.2CF0F5E541B84BA9A763D02541200425.edm" hidden="1">#N/A</definedName>
    <definedName name="_bdm.3B51E0F51BD04729AD65A957035DA53D.edm" hidden="1">#REF!</definedName>
    <definedName name="_bdm.52168FE038CF49D8AFC91AA398CA57F9.edm" hidden="1">#REF!</definedName>
    <definedName name="_bdm.59A2B09A87244712842B254750D21769.edm" hidden="1">#REF!</definedName>
    <definedName name="_bdm.59B4D989D12D4E3E96E5209B7EDA9B9F.edm" hidden="1">#REF!</definedName>
    <definedName name="_bdm.5AE389B279314541A39A1D7D46611C79.edm" hidden="1">#REF!</definedName>
    <definedName name="_bdm.66E24B06FDE644CF98E05FEE93673F82.edm" hidden="1">#REF!</definedName>
    <definedName name="_bdm.6E0AC289CA324643A6B8D0F0EC334874.edm" hidden="1">#REF!</definedName>
    <definedName name="_bdm.8013CB6D54FD4D2C956CBD1041CEC3FF.edm" hidden="1">#REF!</definedName>
    <definedName name="_bdm.9984D1F33F38468499CD7E00BAFE7CB5.edm" hidden="1">#REF!</definedName>
    <definedName name="_bdm.9AECB58EDC344D8989E5CFDFCB77697A.edm" hidden="1">#REF!</definedName>
    <definedName name="_bdm.9B7A9F7B547E4539BB7F39354A5C72B0.edm" hidden="1">#REF!</definedName>
    <definedName name="_bdm.BD267AE139784E3CB9E5B7FE9DBC5615.edm" hidden="1">#REF!</definedName>
    <definedName name="_bdm.C783EC1A8B314C00AFFB77B48FEF1B9E.edm" hidden="1">#N/A</definedName>
    <definedName name="_bdm.C9D0A5B26714462FB0E7B40861342A02.edm" hidden="1">#REF!</definedName>
    <definedName name="_bdm.CF12D9AC23CA4135BF8D6D082A7C72D5.edm" hidden="1">#N/A</definedName>
    <definedName name="_bdm.E0BA8578CDA84A7392AB05F6FABA06DA.edm" hidden="1">#REF!</definedName>
    <definedName name="_bx1" hidden="1">{#N/A,#N/A,FALSE,"LLAVE";#N/A,#N/A,FALSE,"EERR";#N/A,#N/A,FALSE,"ESP";#N/A,#N/A,FALSE,"EOAF";#N/A,#N/A,FALSE,"CASH";#N/A,#N/A,FALSE,"FINANZAS";#N/A,#N/A,FALSE,"DEUDA";#N/A,#N/A,FALSE,"INVERSION";#N/A,#N/A,FALSE,"PERSONAL"}</definedName>
    <definedName name="_CD1" hidden="1">{#N/A,#N/A,FALSE,"LLAVE";#N/A,#N/A,FALSE,"EERR";#N/A,#N/A,FALSE,"ESP";#N/A,#N/A,FALSE,"EOAF";#N/A,#N/A,FALSE,"CASH";#N/A,#N/A,FALSE,"FINANZAS";#N/A,#N/A,FALSE,"DEUDA";#N/A,#N/A,FALSE,"INVERSION";#N/A,#N/A,FALSE,"PERSONAL"}</definedName>
    <definedName name="_cdx1" hidden="1">{#N/A,#N/A,FALSE,"LLAVE";#N/A,#N/A,FALSE,"EERR";#N/A,#N/A,FALSE,"ESP";#N/A,#N/A,FALSE,"EOAF";#N/A,#N/A,FALSE,"CASH";#N/A,#N/A,FALSE,"FINANZAS";#N/A,#N/A,FALSE,"DEUDA";#N/A,#N/A,FALSE,"INVERSION";#N/A,#N/A,FALSE,"PERSONAL"}</definedName>
    <definedName name="_Corporativo_SPE">_tCorporativo[Corporativo_SPE]</definedName>
    <definedName name="_CRM2" hidden="1">{#N/A,#N/A,FALSE,"ANEXO3 99 ERA";#N/A,#N/A,FALSE,"ANEXO3 99 UBÁ2";#N/A,#N/A,FALSE,"ANEXO3 99 DTU";#N/A,#N/A,FALSE,"ANEXO3 99 RDR";#N/A,#N/A,FALSE,"ANEXO3 99 UBÁ4";#N/A,#N/A,FALSE,"ANEXO3 99 UBÁ6"}</definedName>
    <definedName name="_CRM3" hidden="1">{#N/A,#N/A,FALSE,"ANEXO3 99 ERA";#N/A,#N/A,FALSE,"ANEXO3 99 UBÁ2";#N/A,#N/A,FALSE,"ANEXO3 99 DTU";#N/A,#N/A,FALSE,"ANEXO3 99 RDR";#N/A,#N/A,FALSE,"ANEXO3 99 UBÁ4";#N/A,#N/A,FALSE,"ANEXO3 99 UBÁ6"}</definedName>
    <definedName name="_CRM4" hidden="1">{#N/A,#N/A,FALSE,"ANEXO3 99 ERA";#N/A,#N/A,FALSE,"ANEXO3 99 UBÁ2";#N/A,#N/A,FALSE,"ANEXO3 99 DTU";#N/A,#N/A,FALSE,"ANEXO3 99 RDR";#N/A,#N/A,FALSE,"ANEXO3 99 UBÁ4";#N/A,#N/A,FALSE,"ANEXO3 99 UBÁ6"}</definedName>
    <definedName name="_df1" hidden="1">{#N/A,#N/A,FALSE,"LLAVE";#N/A,#N/A,FALSE,"EERR";#N/A,#N/A,FALSE,"ESP";#N/A,#N/A,FALSE,"EOAF";#N/A,#N/A,FALSE,"CASH";#N/A,#N/A,FALSE,"FINANZAS";#N/A,#N/A,FALSE,"DEUDA";#N/A,#N/A,FALSE,"INVERSION";#N/A,#N/A,FALSE,"PERSONAL"}</definedName>
    <definedName name="_e1" hidden="1">{#N/A,#N/A,FALSE,"ENERGIA";#N/A,#N/A,FALSE,"PERDIDAS";#N/A,#N/A,FALSE,"CLIENTES";#N/A,#N/A,FALSE,"ESTADO";#N/A,#N/A,FALSE,"TECNICA"}</definedName>
    <definedName name="_ep1" hidden="1">{#N/A,#N/A,FALSE,"CONTROLE"}</definedName>
    <definedName name="_ev4" hidden="1">{#N/A,#N/A,FALSE,"CONTROLE"}</definedName>
    <definedName name="_Fill" hidden="1">#REF!</definedName>
    <definedName name="_FilterDatabase1" hidden="1">#REF!</definedName>
    <definedName name="_xlnm._FilterDatabase" localSheetId="6" hidden="1">'R&amp;M'!$B$3:$H$335</definedName>
    <definedName name="_xlnm._FilterDatabase" localSheetId="7" hidden="1">SGPMR!$A$1:$M$11175</definedName>
    <definedName name="_xlnm._FilterDatabase" hidden="1">#REF!</definedName>
    <definedName name="_fpp07" hidden="1">{"TotalGeralDespesasPorArea",#N/A,FALSE,"VinculosAccessEfetivo"}</definedName>
    <definedName name="_FT08" hidden="1">"3OYHDJRF05V1IN1D1R6C32J5E"</definedName>
    <definedName name="_InvContratado">Tabela24[Investimento Contratado]</definedName>
    <definedName name="_Investimento_Novo">Tabela22[Investimento Novo]</definedName>
    <definedName name="_Key1" hidden="1">#REF!</definedName>
    <definedName name="_key2" hidden="1">#REF!</definedName>
    <definedName name="_new2" hidden="1">{"'pg(12)'!$B$1:$N$16"}</definedName>
    <definedName name="_new2002" hidden="1">{"'pg(12)'!$B$1:$N$16"}</definedName>
    <definedName name="_new3" hidden="1">{"'pg(12)'!$B$1:$N$16"}</definedName>
    <definedName name="_NWC2"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_o022" hidden="1">{#N/A,#N/A,FALSE,"CONTROLE";#N/A,#N/A,FALSE,"CONTROLE"}</definedName>
    <definedName name="_o023" hidden="1">{#N/A,#N/A,FALSE,"CONTROLE"}</definedName>
    <definedName name="_o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0" hidden="1">{"TotalGeralDespesasPorArea",#N/A,FALSE,"VinculosAccessEfetivo"}</definedName>
    <definedName name="_o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3" hidden="1">{"TotalGeralDespesasPorArea",#N/A,FALSE,"VinculosAccessEfetivo"}</definedName>
    <definedName name="_o14" hidden="1">{#N/A,#N/A,FALSE,"CONTROLE"}</definedName>
    <definedName name="_o15" hidden="1">{#N/A,#N/A,FALSE,"CONTROLE"}</definedName>
    <definedName name="_o16" hidden="1">{"TotalGeralDespesasPorArea",#N/A,FALSE,"VinculosAccessEfetivo"}</definedName>
    <definedName name="_o17"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19" hidden="1">{#N/A,#N/A,FALSE,"CONTROLE"}</definedName>
    <definedName name="_o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1" hidden="1">{"TotalGeralDespesasPorArea",#N/A,FALSE,"VinculosAccessEfetivo"}</definedName>
    <definedName name="_o24"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5" hidden="1">{"TotalGeralDespesasPorArea",#N/A,FALSE,"VinculosAccessEfetivo"}</definedName>
    <definedName name="_o26"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28" hidden="1">{"TotalGeralDespesasPorArea",#N/A,FALSE,"VinculosAccessEfetivo"}</definedName>
    <definedName name="_o29" hidden="1">{#N/A,#N/A,FALSE,"CONTROLE"}</definedName>
    <definedName name="_o3" hidden="1">{"TotalGeralDespesasPorArea",#N/A,FALSE,"VinculosAccessEfetivo"}</definedName>
    <definedName name="_o30" hidden="1">{#N/A,#N/A,FALSE,"CONTROLE"}</definedName>
    <definedName name="_o3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3" hidden="1">{#N/A,#N/A,FALSE,"CONTROLE"}</definedName>
    <definedName name="_o34"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5"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o36" hidden="1">{"TotalGeralDespesasPorArea",#N/A,FALSE,"VinculosAccessEfetivo"}</definedName>
    <definedName name="_o37" hidden="1">{#N/A,#N/A,FALSE,"CONTROLE";#N/A,#N/A,FALSE,"CONTROLE"}</definedName>
    <definedName name="_o38" hidden="1">{#N/A,#N/A,FALSE,"CONTROLE"}</definedName>
    <definedName name="_o39" hidden="1">{"TotalGeralDespesasPorArea",#N/A,FALSE,"VinculosAccessEfetivo"}</definedName>
    <definedName name="_o4" hidden="1">{"TotalGeralDespesasPorArea",#N/A,FALSE,"VinculosAccessEfetivo"}</definedName>
    <definedName name="_o45" hidden="1">{"TotalGeralDespesasPorArea",#N/A,FALSE,"VinculosAccessEfetivo"}</definedName>
    <definedName name="_o5" hidden="1">{"TotalGeralDespesasPorArea",#N/A,FALSE,"VinculosAccessEfetivo"}</definedName>
    <definedName name="_o6" hidden="1">{"TotalGeralDespesasPorArea",#N/A,FALSE,"VinculosAccessEfetivo"}</definedName>
    <definedName name="_o60" hidden="1">{"TotalGeralDespesasPorArea",#N/A,FALSE,"VinculosAccessEfetivo"}</definedName>
    <definedName name="_o7" hidden="1">{"TotalGeralDespesasPorArea",#N/A,FALSE,"VinculosAccessEfetivo"}</definedName>
    <definedName name="_o8" hidden="1">{"TotalGeralDespesasPorArea",#N/A,FALSE,"VinculosAccessEfetivo"}</definedName>
    <definedName name="_o840" hidden="1">{"TotalGeralDespesasPorArea",#N/A,FALSE,"VinculosAccessEfetivo"}</definedName>
    <definedName name="_o841" hidden="1">{"TotalGeralDespesasPorArea",#N/A,FALSE,"VinculosAccessEfetivo"}</definedName>
    <definedName name="_o847" hidden="1">{"TotalGeralDespesasPorArea",#N/A,FALSE,"VinculosAccessEfetivo"}</definedName>
    <definedName name="_o9" hidden="1">{"TotalGeralDespesasPorArea",#N/A,FALSE,"VinculosAccessEfetivo"}</definedName>
    <definedName name="_Order1" hidden="1">255</definedName>
    <definedName name="_Order1_1" hidden="1">255</definedName>
    <definedName name="_Order2" hidden="1">255</definedName>
    <definedName name="_p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0" hidden="1">{"TotalGeralDespesasPorArea",#N/A,FALSE,"VinculosAccessEfetivo"}</definedName>
    <definedName name="_p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3" hidden="1">{"TotalGeralDespesasPorArea",#N/A,FALSE,"VinculosAccessEfetivo"}</definedName>
    <definedName name="_p14" hidden="1">{#N/A,#N/A,FALSE,"CONTROLE"}</definedName>
    <definedName name="_p15" hidden="1">{#N/A,#N/A,FALSE,"CONTROLE"}</definedName>
    <definedName name="_p16" hidden="1">{"TotalGeralDespesasPorArea",#N/A,FALSE,"VinculosAccessEfetivo"}</definedName>
    <definedName name="_p17"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19" hidden="1">{#N/A,#N/A,FALSE,"CONTROLE"}</definedName>
    <definedName name="_p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p21" hidden="1">{"TotalGeralDespesasPorArea",#N/A,FALSE,"VinculosAccessEfetivo"}</definedName>
    <definedName name="_p22" hidden="1">{#N/A,#N/A,FALSE,"CONTROLE";#N/A,#N/A,FALSE,"CONTROLE"}</definedName>
    <definedName name="_p23" hidden="1">{#N/A,#N/A,FALSE,"CONTROLE"}</definedName>
    <definedName name="_p3" hidden="1">{"TotalGeralDespesasPorArea",#N/A,FALSE,"VinculosAccessEfetivo"}</definedName>
    <definedName name="_p4" hidden="1">{"TotalGeralDespesasPorArea",#N/A,FALSE,"VinculosAccessEfetivo"}</definedName>
    <definedName name="_p5" hidden="1">{"TotalGeralDespesasPorArea",#N/A,FALSE,"VinculosAccessEfetivo"}</definedName>
    <definedName name="_p6" hidden="1">{"TotalGeralDespesasPorArea",#N/A,FALSE,"VinculosAccessEfetivo"}</definedName>
    <definedName name="_p7" hidden="1">{"TotalGeralDespesasPorArea",#N/A,FALSE,"VinculosAccessEfetivo"}</definedName>
    <definedName name="_p8" hidden="1">{"TotalGeralDespesasPorArea",#N/A,FALSE,"VinculosAccessEfetivo"}</definedName>
    <definedName name="_p9" hidden="1">{"TotalGeralDespesasPorArea",#N/A,FALSE,"VinculosAccessEfetivo"}</definedName>
    <definedName name="_r" hidden="1">{"consolidated",#N/A,FALSE,"Sheet1";"cms",#N/A,FALSE,"Sheet1";"fse",#N/A,FALSE,"Sheet1"}</definedName>
    <definedName name="_Regression_Int" hidden="1">1</definedName>
    <definedName name="_Regression_Out" hidden="1">#REF!</definedName>
    <definedName name="_Regression_out1" hidden="1">#REF!</definedName>
    <definedName name="_Regression_X" hidden="1">#REF!</definedName>
    <definedName name="_Regression_Y" hidden="1">#REF!</definedName>
    <definedName name="_S" hidden="1">#REF!</definedName>
    <definedName name="_Segmento">Tabela19[Segmento]</definedName>
    <definedName name="_Sort" hidden="1">#REF!</definedName>
    <definedName name="_Table1_In1" hidden="1">#N/A</definedName>
    <definedName name="_Table1_Out" hidden="1">#N/A</definedName>
    <definedName name="_Table2_In1" hidden="1">#N/A</definedName>
    <definedName name="_Table2_In2" hidden="1">#N/A</definedName>
    <definedName name="_Table2_Out" hidden="1">#N/A</definedName>
    <definedName name="_VP">_tVP[VP]</definedName>
    <definedName name="_wrn1" hidden="1">{#N/A,#N/A,FALSE,"DCF";#N/A,#N/A,FALSE,"WACC";#N/A,#N/A,FALSE,"Sales_EBIT";#N/A,#N/A,FALSE,"Capex_Depreciation";#N/A,#N/A,FALSE,"WC";#N/A,#N/A,FALSE,"Interest";#N/A,#N/A,FALSE,"Assumptions"}</definedName>
    <definedName name="_z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0" hidden="1">{"TotalGeralDespesasPorArea",#N/A,FALSE,"VinculosAccessEfetivo"}</definedName>
    <definedName name="_z1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3" hidden="1">{"TotalGeralDespesasPorArea",#N/A,FALSE,"VinculosAccessEfetivo"}</definedName>
    <definedName name="_z14" hidden="1">{#N/A,#N/A,FALSE,"CONTROLE"}</definedName>
    <definedName name="_z15" hidden="1">{#N/A,#N/A,FALSE,"CONTROLE"}</definedName>
    <definedName name="_z16" hidden="1">{"TotalGeralDespesasPorArea",#N/A,FALSE,"VinculosAccessEfetivo"}</definedName>
    <definedName name="_z17"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19" hidden="1">{#N/A,#N/A,FALSE,"CONTROLE"}</definedName>
    <definedName name="_z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20"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z21" hidden="1">{"TotalGeralDespesasPorArea",#N/A,FALSE,"VinculosAccessEfetivo"}</definedName>
    <definedName name="_z22" hidden="1">{#N/A,#N/A,FALSE,"CONTROLE";#N/A,#N/A,FALSE,"CONTROLE"}</definedName>
    <definedName name="_z23" hidden="1">{#N/A,#N/A,FALSE,"CONTROLE"}</definedName>
    <definedName name="_z3" hidden="1">{"TotalGeralDespesasPorArea",#N/A,FALSE,"VinculosAccessEfetivo"}</definedName>
    <definedName name="_z4" hidden="1">{"TotalGeralDespesasPorArea",#N/A,FALSE,"VinculosAccessEfetivo"}</definedName>
    <definedName name="_z5" hidden="1">{"TotalGeralDespesasPorArea",#N/A,FALSE,"VinculosAccessEfetivo"}</definedName>
    <definedName name="_z6" hidden="1">{"TotalGeralDespesasPorArea",#N/A,FALSE,"VinculosAccessEfetivo"}</definedName>
    <definedName name="_z7" hidden="1">{"TotalGeralDespesasPorArea",#N/A,FALSE,"VinculosAccessEfetivo"}</definedName>
    <definedName name="_z8" hidden="1">{"TotalGeralDespesasPorArea",#N/A,FALSE,"VinculosAccessEfetivo"}</definedName>
    <definedName name="_z9" hidden="1">{"TotalGeralDespesasPorArea",#N/A,FALSE,"VinculosAccessEfetivo"}</definedName>
    <definedName name="AAA" hidden="1">{#N/A,#N/A,FALSE,"MONTHDET";#N/A,#N/A,FALSE,"ACTUAL"}</definedName>
    <definedName name="AAA_DOCTOPS" hidden="1">"AAA_SET"</definedName>
    <definedName name="AAA_duser" hidden="1">"OFF"</definedName>
    <definedName name="aaaa_1" hidden="1">{#N/A,#N/A,FALSE,"CONTROLE"}</definedName>
    <definedName name="aaaaaa_1" hidden="1">{#N/A,#N/A,FALSE,"CONTROLE"}</definedName>
    <definedName name="aaaaaaaaa" hidden="1">{#N/A,#N/A,FALSE,"ANEXO3 99 ERA";#N/A,#N/A,FALSE,"ANEXO3 99 UBÁ2";#N/A,#N/A,FALSE,"ANEXO3 99 DTU";#N/A,#N/A,FALSE,"ANEXO3 99 RDR";#N/A,#N/A,FALSE,"ANEXO3 99 UBÁ4";#N/A,#N/A,FALSE,"ANEXO3 99 UBÁ6"}</definedName>
    <definedName name="aaaaaaaaaaa" hidden="1">{"CONS_RAFF2",#N/A,FALSE,"CONS.RAFF2"}</definedName>
    <definedName name="AAAAAAAAAAAA" hidden="1">{#N/A,#N/A,FALSE,"Tabl. A1";#N/A,#N/A,FALSE,"Tabl. A1 b";#N/A,#N/A,FALSE,"Tabl. A2";#N/A,#N/A,FALSE,"Tabl. A2-1";#N/A,#N/A,FALSE,"Tabl. A2-2"}</definedName>
    <definedName name="aaaaaaaaaaaaaaaa" hidden="1">{#N/A,#N/A,FALSE,"RIEP"}</definedName>
    <definedName name="aab" hidden="1">{#N/A,#N/A,FALSE,"MONTHDET";#N/A,#N/A,FALSE,"ACTUAL"}</definedName>
    <definedName name="AAB_Addin5" hidden="1">"AAB_Description for addin 5,Description for addin 5,Description for addin 5,Description for addin 5,Description for addin 5,Description for addin 5"</definedName>
    <definedName name="AASAS" hidden="1">{"QQQ",#N/A,FALSE,"RIEP"}</definedName>
    <definedName name="AAZAZER" hidden="1">{#N/A,#N/A,FALSE,"Tabl. A1";#N/A,#N/A,FALSE,"Tabl. A1 b";#N/A,#N/A,FALSE,"Tabl. A2";#N/A,#N/A,FALSE,"Tabl. A2-1";#N/A,#N/A,FALSE,"Tabl. A2-2"}</definedName>
    <definedName name="ab"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bang" hidden="1">#REF!</definedName>
    <definedName name="abc_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bcd" hidden="1">{#N/A,#N/A,FALSE,"ANEXO3 99 ERA";#N/A,#N/A,FALSE,"ANEXO3 99 UBÁ2";#N/A,#N/A,FALSE,"ANEXO3 99 DTU";#N/A,#N/A,FALSE,"ANEXO3 99 RDR";#N/A,#N/A,FALSE,"ANEXO3 99 UBÁ4";#N/A,#N/A,FALSE,"ANEXO3 99 UBÁ6"}</definedName>
    <definedName name="ABN" hidden="1">{#N/A,#N/A,FALSE,"Tabl. FB300";#N/A,#N/A,FALSE,"Tabl. FB350";#N/A,#N/A,FALSE,"Tabl. FB400";#N/A,#N/A,FALSE,"Tabl. FB500";#N/A,#N/A,FALSE,"Tabl. FS090"}</definedName>
    <definedName name="ac" hidden="1">{#N/A,#N/A,FALSE,"CONTROLE";#N/A,#N/A,FALSE,"CONTROLE"}</definedName>
    <definedName name="AccessDatabase" hidden="1">"C:\My Documents\fabio\LAVORO\MAGAZZ.mdb"</definedName>
    <definedName name="ACCOUNT_CHANGE" hidden="1">"ACCOUNT_CHANGE"</definedName>
    <definedName name="ACCOUNTS_PAY" hidden="1">"ACCOUNTS_PAY"</definedName>
    <definedName name="ACCRUED_EXP" hidden="1">"ACCRUED_EXP"</definedName>
    <definedName name="ADD_PAID_IN" hidden="1">"ADD_PAID_IN"</definedName>
    <definedName name="adeletar" hidden="1">{"TotalGeralDespesasPorArea",#N/A,FALSE,"VinculosAccessEfetivo"}</definedName>
    <definedName name="adeletar1" hidden="1">{"TotalGeralDespesasPorArea",#N/A,FALSE,"VinculosAccessEfetivo"}</definedName>
    <definedName name="adeletar10" hidden="1">{"TotalGeralDespesasPorArea",#N/A,FALSE,"VinculosAccessEfetivo"}</definedName>
    <definedName name="adeletar2" hidden="1">{"TotalGeralDespesasPorArea",#N/A,FALSE,"VinculosAccessEfetivo"}</definedName>
    <definedName name="adeletar20" hidden="1">{"TotalGeralDespesasPorArea",#N/A,FALSE,"VinculosAccessEfetivo"}</definedName>
    <definedName name="adeletar21" hidden="1">{"TotalGeralDespesasPorArea",#N/A,FALSE,"VinculosAccessEfetivo"}</definedName>
    <definedName name="adeletar4" hidden="1">{"TotalGeralDespesasPorArea",#N/A,FALSE,"VinculosAccessEfetivo"}</definedName>
    <definedName name="adeletar50" hidden="1">{"TotalGeralDespesasPorArea",#N/A,FALSE,"VinculosAccessEfetivo"}</definedName>
    <definedName name="adeletar51" hidden="1">{"TotalGeralDespesasPorArea",#N/A,FALSE,"VinculosAccessEfetivo"}</definedName>
    <definedName name="ADV" hidden="1">{#N/A,#N/A,TRUE,"ANALYSE";#N/A,#N/A,TRUE,"PM VOLUME";#N/A,#N/A,TRUE,"PM VALEUR";#N/A,#N/A,TRUE,"AR1";#N/A,#N/A,TRUE,"AR2";#N/A,#N/A,TRUE,"RAF";#N/A,#N/A,TRUE,"BILAN";#N/A,#N/A,TRUE,"CASH FLOW";#N/A,#N/A,TRUE,"ETAT FI"}</definedName>
    <definedName name="aesreport2"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FECLKZE" hidden="1">{#N/A,#N/A,FALSE,"Tabl. A1";#N/A,#N/A,FALSE,"Tabl. A1 b";#N/A,#N/A,FALSE,"Tabl. A2";#N/A,#N/A,FALSE,"Tabl. A2-1";#N/A,#N/A,FALSE,"Tabl. A2-2"}</definedName>
    <definedName name="AFGGF" hidden="1">{#N/A,#N/A,FALSE,"Tabl. D1";#N/A,#N/A,FALSE,"Tabl. D1 b";#N/A,#N/A,FALSE,"Tabl. D2";#N/A,#N/A,FALSE,"Tabl. D2 b";#N/A,#N/A,FALSE,"Tabl. D3";#N/A,#N/A,FALSE,"Tabl. D4";#N/A,#N/A,FALSE,"Tabl. D5"}</definedName>
    <definedName name="Ambiental">_Config!$J$5</definedName>
    <definedName name="AmbientalAmbiental">_Config!$U$16:$U$18</definedName>
    <definedName name="amin1" hidden="1">{"'pg(12)'!$B$1:$N$16"}</definedName>
    <definedName name="amina" hidden="1">{"'pg(12)'!$B$1:$N$16"}</definedName>
    <definedName name="amina_1" hidden="1">{"'pg(12)'!$B$1:$N$16"}</definedName>
    <definedName name="amina_mustafa" hidden="1">{"'pg(12)'!$B$1:$N$16"}</definedName>
    <definedName name="amina2" hidden="1">{"'pg(12)'!$B$1:$N$16"}</definedName>
    <definedName name="AMORTIZATION" hidden="1">"AMORTIZATION"</definedName>
    <definedName name="ana" hidden="1">{#N/A,#N/A,TRUE,"EC COMM-t";#N/A,#N/A,TRUE,"EC PAR PDTS-t";#N/A,#N/A,TRUE,"EC MAT-t";#N/A,#N/A,TRUE,"SUIVI HAUSSES-t"}</definedName>
    <definedName name="annual_report2" hidden="1">{"ARPandL",#N/A,FALSE,"Report Annual";"ARCashflow",#N/A,FALSE,"Report Annual";"ARBalanceSheet",#N/A,FALSE,"Report Annual";"ARRatios",#N/A,FALSE,"Report Annual"}</definedName>
    <definedName name="anscount" hidden="1">1</definedName>
    <definedName name="aplicação" hidden="1">{#N/A,#N/A,FALSE,"CONTROLE"}</definedName>
    <definedName name="app" hidden="1">{"BUTENE1_PR",#N/A,FALSE,"CONS.RAFF2"}</definedName>
    <definedName name="ARG" hidden="1">{#N/A,#N/A,FALSE,"DEA Report";#N/A,#N/A,FALSE,"Veba Report";#N/A,#N/A,FALSE,"Wintershall Report";#N/A,#N/A,FALSE,"Fina Report"}</definedName>
    <definedName name="ARG_1" hidden="1">{#N/A,#N/A,FALSE,"DEA Report";#N/A,#N/A,FALSE,"Veba Report";#N/A,#N/A,FALSE,"Wintershall Report";#N/A,#N/A,FALSE,"Fina Report"}</definedName>
    <definedName name="Arthur" hidden="1">{#N/A,#N/A,FALSE,"ANEXO3 99 ERA";#N/A,#N/A,FALSE,"ANEXO3 99 UBÁ2";#N/A,#N/A,FALSE,"ANEXO3 99 DTU";#N/A,#N/A,FALSE,"ANEXO3 99 RDR";#N/A,#N/A,FALSE,"ANEXO3 99 UBÁ4";#N/A,#N/A,FALSE,"ANEXO3 99 UBÁ6"}</definedName>
    <definedName name="Arthurer" hidden="1">{#N/A,#N/A,FALSE,"ANEXO3 99 ERA";#N/A,#N/A,FALSE,"ANEXO3 99 UBÁ2";#N/A,#N/A,FALSE,"ANEXO3 99 DTU";#N/A,#N/A,FALSE,"ANEXO3 99 RDR";#N/A,#N/A,FALSE,"ANEXO3 99 UBÁ4";#N/A,#N/A,FALSE,"ANEXO3 99 UBÁ6"}</definedName>
    <definedName name="Artrhuet" hidden="1">{#N/A,#N/A,FALSE,"ANEXO3 99 ERA";#N/A,#N/A,FALSE,"ANEXO3 99 UBÁ2";#N/A,#N/A,FALSE,"ANEXO3 99 DTU";#N/A,#N/A,FALSE,"ANEXO3 99 RDR";#N/A,#N/A,FALSE,"ANEXO3 99 UBÁ4";#N/A,#N/A,FALSE,"ANEXO3 99 UBÁ6"}</definedName>
    <definedName name="as"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S2DocOpenMode" hidden="1">"AS2DocumentEdit"</definedName>
    <definedName name="AS2DocOpenMode_1" hidden="1">"AS2DocumentBrowse"</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CVBN" hidden="1">{#N/A,#N/A,FALSE,"Tabl. D1";#N/A,#N/A,FALSE,"Tabl. D1 b";#N/A,#N/A,FALSE,"Tabl. D2";#N/A,#N/A,FALSE,"Tabl. D2 b";#N/A,#N/A,FALSE,"Tabl. D3";#N/A,#N/A,FALSE,"Tabl. D4";#N/A,#N/A,FALSE,"Tabl. D5"}</definedName>
    <definedName name="asd" hidden="1">{2;#N/A;"R13C16:R17C16";#N/A;"R13C14:R17C15";FALSE;FALSE;FALSE;95;#N/A;#N/A;"R13C19";#N/A;FALSE;FALSE;FALSE;FALSE;#N/A;"";#N/A;FALSE;"";"";#N/A;#N/A;#N/A}</definedName>
    <definedName name="asde"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SDF" hidden="1">{#N/A,#N/A,FALSE,"RIEP"}</definedName>
    <definedName name="ass" hidden="1">{#N/A,#N/A,TRUE,"UTI"}</definedName>
    <definedName name="ASSET_TURNS" hidden="1">"ASSET_TURNS"</definedName>
    <definedName name="aùsw" hidden="1">{"SPM1",#N/A,FALSE,"RIEP"}</definedName>
    <definedName name="AXCHUT" hidden="1">{#N/A,#N/A,FALSE,"Tabl. H1";#N/A,#N/A,FALSE,"Tabl. H2"}</definedName>
    <definedName name="AZXC" hidden="1">{#N/A,#N/A,FALSE,"Tabl. H1";#N/A,#N/A,FALSE,"Tabl. H2"}</definedName>
    <definedName name="BANCO1" hidden="1">#REF!</definedName>
    <definedName name="Barbosa" hidden="1">#REF!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ttery" hidden="1">#REF!</definedName>
    <definedName name="bb" hidden="1">{#N/A,#N/A,FALSE,"ENERGIA";#N/A,#N/A,FALSE,"PERDIDAS";#N/A,#N/A,FALSE,"CLIENTES";#N/A,#N/A,FALSE,"ESTADO";#N/A,#N/A,FALSE,"TECNICA"}</definedName>
    <definedName name="bb_1" hidden="1">{#N/A,#N/A,FALSE,"ENERGIA";#N/A,#N/A,FALSE,"PERDIDAS";#N/A,#N/A,FALSE,"CLIENTES";#N/A,#N/A,FALSE,"ESTADO";#N/A,#N/A,FALSE,"TECNICA"}</definedName>
    <definedName name="bbb" hidden="1">{#N/A,#N/A,FALSE,"LLAVE";#N/A,#N/A,FALSE,"EERR";#N/A,#N/A,FALSE,"ESP";#N/A,#N/A,FALSE,"EOAF";#N/A,#N/A,FALSE,"CASH";#N/A,#N/A,FALSE,"FINANZAS";#N/A,#N/A,FALSE,"DEUDA";#N/A,#N/A,FALSE,"INVERSION";#N/A,#N/A,FALSE,"PERSONAL"}</definedName>
    <definedName name="bbb_1" hidden="1">{#N/A,#N/A,FALSE,"LLAVE";#N/A,#N/A,FALSE,"EERR";#N/A,#N/A,FALSE,"ESP";#N/A,#N/A,FALSE,"EOAF";#N/A,#N/A,FALSE,"CASH";#N/A,#N/A,FALSE,"FINANZAS";#N/A,#N/A,FALSE,"DEUDA";#N/A,#N/A,FALSE,"INVERSION";#N/A,#N/A,FALSE,"PERSONAL"}</definedName>
    <definedName name="BBBBBBBBB" hidden="1">{#N/A,#N/A,FALSE,"Tabl. A1";#N/A,#N/A,FALSE,"Tabl. A1 b";#N/A,#N/A,FALSE,"Tabl. A2";#N/A,#N/A,FALSE,"Tabl. A2-1";#N/A,#N/A,FALSE,"Tabl. A2-2"}</definedName>
    <definedName name="bbbbbbbbbbbbbbbbbbbbbbbbbbbbbbbbb" hidden="1">{#N/A,#N/A,FALSE,"LLAVE";#N/A,#N/A,FALSE,"EERR";#N/A,#N/A,FALSE,"ESP";#N/A,#N/A,FALSE,"EOAF";#N/A,#N/A,FALSE,"CASH";#N/A,#N/A,FALSE,"FINANZAS";#N/A,#N/A,FALSE,"DEUDA";#N/A,#N/A,FALSE,"INVERSION";#N/A,#N/A,FALSE,"PERSONAL"}</definedName>
    <definedName name="bbbosta" hidden="1">{#N/A,#N/A,FALSE,"LLAVE";#N/A,#N/A,FALSE,"EERR";#N/A,#N/A,FALSE,"ESP";#N/A,#N/A,FALSE,"EOAF";#N/A,#N/A,FALSE,"CASH";#N/A,#N/A,FALSE,"FINANZAS";#N/A,#N/A,FALSE,"DEUDA";#N/A,#N/A,FALSE,"INVERSION";#N/A,#N/A,FALSE,"PERSONAL"}</definedName>
    <definedName name="bbosta" hidden="1">{#N/A,#N/A,FALSE,"ENERGIA";#N/A,#N/A,FALSE,"PERDIDAS";#N/A,#N/A,FALSE,"CLIENTES";#N/A,#N/A,FALSE,"ESTADO";#N/A,#N/A,FALSE,"TECNICA"}</definedName>
    <definedName name="bc"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BE" hidden="1">{#N/A,#N/A,FALSE,"PRESENT";#N/A,#N/A,FALSE,"INDICE";#N/A,#N/A,FALSE,"DIV_CONS";#N/A,#N/A,FALSE,"DIV_GRUP";#N/A,#N/A,FALSE,"DIV_BIM";#N/A,#N/A,FALSE,"DIV_UMPL";#N/A,#N/A,FALSE,"DIV_BDBAS";#N/A,#N/A,FALSE,"B_SRL";#N/A,#N/A,FALSE,"MQ_SRL"}</definedName>
    <definedName name="BG_Del" hidden="1">15</definedName>
    <definedName name="BG_Ins" hidden="1">4</definedName>
    <definedName name="BG_Mod" hidden="1">6</definedName>
    <definedName name="bil" hidden="1">{#N/A,#N/A,FALSE,"Tabl. D1";#N/A,#N/A,FALSE,"Tabl. D1 b";#N/A,#N/A,FALSE,"Tabl. D2";#N/A,#N/A,FALSE,"Tabl. D2 b";#N/A,#N/A,FALSE,"Tabl. D3";#N/A,#N/A,FALSE,"Tabl. D4";#N/A,#N/A,FALSE,"Tabl. D5"}</definedName>
    <definedName name="blabla" hidden="1">{#N/A,#N/A,FALSE,"Tabl. H1";#N/A,#N/A,FALSE,"Tabl. H2"}</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nn" hidden="1">{"consolidated",#N/A,FALSE,"Sheet1";"cms",#N/A,FALSE,"Sheet1";"fse",#N/A,FALSE,"Sheet1"}</definedName>
    <definedName name="booby" hidden="1">{#N/A,#N/A,TRUE,"TOTAL DISTRIBUTION";#N/A,#N/A,TRUE,"SOUTH";#N/A,#N/A,TRUE,"NORTHEAST";#N/A,#N/A,TRUE,"WEST"}</definedName>
    <definedName name="booby2" hidden="1">{#N/A,#N/A,TRUE,"TOTAL DSBN";#N/A,#N/A,TRUE,"WEST";#N/A,#N/A,TRUE,"SOUTH";#N/A,#N/A,TRUE,"NORTHEAST"}</definedName>
    <definedName name="BOOK_VALUE" hidden="1">"BOOK_VALUE"</definedName>
    <definedName name="bosta" hidden="1">{#N/A,#N/A,FALSE,"LLAVE";#N/A,#N/A,FALSE,"EERR";#N/A,#N/A,FALSE,"ESP";#N/A,#N/A,FALSE,"EOAF";#N/A,#N/A,FALSE,"CASH";#N/A,#N/A,FALSE,"FINANZAS";#N/A,#N/A,FALSE,"DEUDA";#N/A,#N/A,FALSE,"INVERSION";#N/A,#N/A,FALSE,"PERSONAL"}</definedName>
    <definedName name="boston" hidden="1">{"TotalGeralDespesasPorArea",#N/A,FALSE,"VinculosAccessEfetivo"}</definedName>
    <definedName name="boston1" hidden="1">{"TotalGeralDespesasPorArea",#N/A,FALSE,"VinculosAccessEfetivo"}</definedName>
    <definedName name="brtbbbr" hidden="1">{#N/A,#N/A,FALSE,"RIEP"}</definedName>
    <definedName name="BSIWhichPageSetup" hidden="1">1</definedName>
    <definedName name="BSIWhichPageSetup_0" hidden="1">"0þ"</definedName>
    <definedName name="BTOI" hidden="1">{#N/A,#N/A,FALSE,"Tabl. FB300";#N/A,#N/A,FALSE,"Tabl. FB350";#N/A,#N/A,FALSE,"Tabl. FB400";#N/A,#N/A,FALSE,"Tabl. FB500";#N/A,#N/A,FALSE,"Tabl. FS090"}</definedName>
    <definedName name="btrbebt" hidden="1">{"QQQ",#N/A,FALSE,"RIEP"}</definedName>
    <definedName name="btyebt" hidden="1">{#N/A,#N/A,FALSE,"Tabl. FB300";#N/A,#N/A,FALSE,"Tabl. FB350";#N/A,#N/A,FALSE,"Tabl. FB400";#N/A,#N/A,FALSE,"Tabl. FB500";#N/A,#N/A,FALSE,"Tabl. FS090"}</definedName>
    <definedName name="bud" hidden="1">{"summary",#N/A,FALSE,"PCR DIRECTORY"}</definedName>
    <definedName name="BV_OVER_SHARES" hidden="1">"BV_OVER_SHARES"</definedName>
    <definedName name="bvcx" hidden="1">{#N/A,#N/A,FALSE,"Baltimore";#N/A,#N/A,FALSE,"Barrington";#N/A,#N/A,FALSE,"Butler";#N/A,#N/A,FALSE,"Cleveland";#N/A,#N/A,FALSE,"Closter";#N/A,#N/A,FALSE,"Eaton";#N/A,#N/A,FALSE,"Meriden";#N/A,#N/A,FALSE,"Mt. Vernon";#N/A,#N/A,FALSE,"Rochester";#N/A,#N/A,FALSE,"Three Rivers";#N/A,#N/A,FALSE,"Warren"}</definedName>
    <definedName name="bx" hidden="1">{#N/A,#N/A,FALSE,"LLAVE";#N/A,#N/A,FALSE,"EERR";#N/A,#N/A,FALSE,"ESP";#N/A,#N/A,FALSE,"EOAF";#N/A,#N/A,FALSE,"CASH";#N/A,#N/A,FALSE,"FINANZAS";#N/A,#N/A,FALSE,"DEUDA";#N/A,#N/A,FALSE,"INVERSION";#N/A,#N/A,FALSE,"PERSONAL"}</definedName>
    <definedName name="bx_1" hidden="1">{#N/A,#N/A,FALSE,"LLAVE";#N/A,#N/A,FALSE,"EERR";#N/A,#N/A,FALSE,"ESP";#N/A,#N/A,FALSE,"EOAF";#N/A,#N/A,FALSE,"CASH";#N/A,#N/A,FALSE,"FINANZAS";#N/A,#N/A,FALSE,"DEUDA";#N/A,#N/A,FALSE,"INVERSION";#N/A,#N/A,FALSE,"PERSONAL"}</definedName>
    <definedName name="byikbyuj" hidden="1">{"SPM1",#N/A,FALSE,"RIEP"}</definedName>
    <definedName name="byubtyuj" hidden="1">{"QQQ",#N/A,FALSE,"RIEP"}</definedName>
    <definedName name="byukkty" hidden="1">{#N/A,#N/A,FALSE,"RIEP"}</definedName>
    <definedName name="byuku" hidden="1">{#N/A,#N/A,FALSE,"RIEP"}</definedName>
    <definedName name="CA" hidden="1">{"'Hoja1'!$A$1:$N$27"}</definedName>
    <definedName name="cac" hidden="1">{#N/A,#N/A,TRUE,"covmen";#N/A,#N/A,TRUE,"ECORID";#N/A,#N/A,TRUE,"ECOTRA";#N/A,#N/A,TRUE,"ECOTOT";#N/A,#N/A,TRUE,"FATSOC";#N/A,#N/A,TRUE,"FATDIV";#N/A,#N/A,TRUE,"FATGEO";#N/A,#N/A,TRUE,"ORDINI";#N/A,#N/A,TRUE,"TESORI";#N/A,#N/A,TRUE,"RENDFIN"}</definedName>
    <definedName name="caino" hidden="1">{"CECons",#N/A,FALSE,"CE"}</definedName>
    <definedName name="CAIO" hidden="1">{"CECons",#N/A,FALSE,"CE"}</definedName>
    <definedName name="calculations2"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pa" hidden="1">{#N/A,#N/A,FALSE,"CONTROLE"}</definedName>
    <definedName name="capa2" hidden="1">{"TotalGeralDespesasPorArea",#N/A,FALSE,"VinculosAccessEfetivo"}</definedName>
    <definedName name="capaci" hidden="1">{"'Hoja1'!$A$1:$N$27"}</definedName>
    <definedName name="capacidad1" hidden="1">{"'Hoja1'!$A$1:$N$27"}</definedName>
    <definedName name="CAPITAL_EXPEN" hidden="1">"CAPITAL_EXPEN"</definedName>
    <definedName name="CAPITAL_LEASE" hidden="1">"CAPITAL_LEASE"</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BWorkbookPriority" hidden="1">-988078685</definedName>
    <definedName name="CC" hidden="1">{#N/A,#N/A,FALSE,"CONTROLE"}</definedName>
    <definedName name="çç"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CC" hidden="1">{#N/A,#N/A,FALSE,"CONTROLE"}</definedName>
    <definedName name="cccc" hidden="1">{"SPM1",#N/A,FALSE,"RIEP"}</definedName>
    <definedName name="ÇÇÇÇ"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ccc1" hidden="1">{#N/A,#N/A,FALSE,"CONTROLE"}</definedName>
    <definedName name="çççç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CSFDFRDF" hidden="1">{"SPM1",#N/A,FALSE,"RIEP"}</definedName>
    <definedName name="CD" hidden="1">{#N/A,#N/A,FALSE,"LLAVE";#N/A,#N/A,FALSE,"EERR";#N/A,#N/A,FALSE,"ESP";#N/A,#N/A,FALSE,"EOAF";#N/A,#N/A,FALSE,"CASH";#N/A,#N/A,FALSE,"FINANZAS";#N/A,#N/A,FALSE,"DEUDA";#N/A,#N/A,FALSE,"INVERSION";#N/A,#N/A,FALSE,"PERSONAL"}</definedName>
    <definedName name="cd_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cdf" hidden="1">{"SPM1",#N/A,FALSE,"RIEP"}</definedName>
    <definedName name="CDVF" hidden="1">{"SPM1",#N/A,FALSE,"RIEP"}</definedName>
    <definedName name="cdx" hidden="1">{#N/A,#N/A,FALSE,"LLAVE";#N/A,#N/A,FALSE,"EERR";#N/A,#N/A,FALSE,"ESP";#N/A,#N/A,FALSE,"EOAF";#N/A,#N/A,FALSE,"CASH";#N/A,#N/A,FALSE,"FINANZAS";#N/A,#N/A,FALSE,"DEUDA";#N/A,#N/A,FALSE,"INVERSION";#N/A,#N/A,FALSE,"PERSONAL"}</definedName>
    <definedName name="cdx_1" hidden="1">{#N/A,#N/A,FALSE,"LLAVE";#N/A,#N/A,FALSE,"EERR";#N/A,#N/A,FALSE,"ESP";#N/A,#N/A,FALSE,"EOAF";#N/A,#N/A,FALSE,"CASH";#N/A,#N/A,FALSE,"FINANZAS";#N/A,#N/A,FALSE,"DEUDA";#N/A,#N/A,FALSE,"INVERSION";#N/A,#N/A,FALSE,"PERSONAL"}</definedName>
    <definedName name="celine" hidden="1">{#N/A,#N/A,FALSE,"Tabl. G1";#N/A,#N/A,FALSE,"Tabl. G2"}</definedName>
    <definedName name="cgico" hidden="1">{#N/A,#N/A,FALSE,"CONTROLE"}</definedName>
    <definedName name="ChangeRange" hidden="1">#N/A</definedName>
    <definedName name="CHANGES_WORK_CAP" hidden="1">"CHANGES_WORK_CAP"</definedName>
    <definedName name="Chico" hidden="1">{#N/A,#N/A,FALSE,"CONTROLE"}</definedName>
    <definedName name="Chico_" hidden="1">{#N/A,#N/A,FALSE,"CONTROLE"}</definedName>
    <definedName name="Chico__" hidden="1">{#N/A,#N/A,FALSE,"CONTROLE"}</definedName>
    <definedName name="Chico___" hidden="1">{#N/A,#N/A,FALSE,"CONTROLE";#N/A,#N/A,FALSE,"CONTROLE"}</definedName>
    <definedName name="CIQWBGuid" hidden="1">"6b5d2087-5424-4cc4-80cc-1310d94ce940"</definedName>
    <definedName name="CIQWBInfo" hidden="1">"{ ""CIQVersion"":""9.49.2423.4439"" }"</definedName>
    <definedName name="CITY" hidden="1">"CITY"</definedName>
    <definedName name="Clau" hidden="1">{#N/A,#N/A,FALSE,"CONTROLE"}</definedName>
    <definedName name="Claudi" hidden="1">{#N/A,#N/A,FALSE,"CONTROLE"}</definedName>
    <definedName name="Claudia" hidden="1">#REF!</definedName>
    <definedName name="COMMON_STOCK" hidden="1">"COMMON_STOCK"</definedName>
    <definedName name="comp.SP.pag.4.PIRA" hidden="1">{#N/A,#N/A,FALSE,"CONTROLE";#N/A,#N/A,FALSE,"CONTROLE"}</definedName>
    <definedName name="COMPANY_ADDRESS" hidden="1">"COMPANY_ADDRESS"</definedName>
    <definedName name="COMPANY_NAME" hidden="1">"COMPANY_NAME"</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njunto" hidden="1">{#N/A,#N/A,FALSE,"ANEXO3 99 ERA";#N/A,#N/A,FALSE,"ANEXO3 99 UBÁ2";#N/A,#N/A,FALSE,"ANEXO3 99 DTU";#N/A,#N/A,FALSE,"ANEXO3 99 RDR";#N/A,#N/A,FALSE,"ANEXO3 99 UBÁ4";#N/A,#N/A,FALSE,"ANEXO3 99 UBÁ6"}</definedName>
    <definedName name="Consol." hidden="1">{#N/A,#N/A,FALSE,"CONTROLE"}</definedName>
    <definedName name="consol.1" hidden="1">{#N/A,#N/A,FALSE,"CONTROLE"}</definedName>
    <definedName name="COPEN" hidden="1">{"margo-03",#N/A,FALSE,"RGR 2003";"margo-02",#N/A,FALSE,"RGR 2003";"margo-01",#N/A,FALSE,"RGR 2003"}</definedName>
    <definedName name="COPIA" hidden="1">{#N/A,#N/A,FALSE,"CONTROLE"}</definedName>
    <definedName name="COPIA1" hidden="1">{#N/A,#N/A,FALSE,"CONTROLE"}</definedName>
    <definedName name="copie" hidden="1">{#N/A,#N/A,TRUE,"ANALYSE";#N/A,#N/A,TRUE,"PM VOLUME";#N/A,#N/A,TRUE,"PM VALEUR";#N/A,#N/A,TRUE,"AR1";#N/A,#N/A,TRUE,"AR2";#N/A,#N/A,TRUE,"RAF";#N/A,#N/A,TRUE,"BILAN";#N/A,#N/A,TRUE,"CASH FLOW";#N/A,#N/A,TRUE,"ETAT FI"}</definedName>
    <definedName name="Corporativo">_Config!$F$24:$F$27</definedName>
    <definedName name="COST_REVENUE" hidden="1">"COST_REVENUE"</definedName>
    <definedName name="costos" hidden="1">{"'Hoja1'!$A$1:$N$27"}</definedName>
    <definedName name="COUNTRY_NAME" hidden="1">"COUNTRY_NAME"</definedName>
    <definedName name="çp" hidden="1">{"TotalGeralDespesasPorArea",#N/A,FALSE,"VinculosAccessEfetivo"}</definedName>
    <definedName name="crema" hidden="1">#REF!</definedName>
    <definedName name="CREMA_1" hidden="1">#REF!</definedName>
    <definedName name="CREMA_2" hidden="1">#REF!</definedName>
    <definedName name="CRM" hidden="1">{#N/A,#N/A,FALSE,"ANEXO3 99 ERA";#N/A,#N/A,FALSE,"ANEXO3 99 UBÁ2";#N/A,#N/A,FALSE,"ANEXO3 99 DTU";#N/A,#N/A,FALSE,"ANEXO3 99 RDR";#N/A,#N/A,FALSE,"ANEXO3 99 UBÁ4";#N/A,#N/A,FALSE,"ANEXO3 99 UBÁ6"}</definedName>
    <definedName name="CRM3.1" hidden="1">{#N/A,#N/A,FALSE,"ANEXO3 99 ERA";#N/A,#N/A,FALSE,"ANEXO3 99 UBÁ2";#N/A,#N/A,FALSE,"ANEXO3 99 DTU";#N/A,#N/A,FALSE,"ANEXO3 99 RDR";#N/A,#N/A,FALSE,"ANEXO3 99 UBÁ4";#N/A,#N/A,FALSE,"ANEXO3 99 UBÁ6"}</definedName>
    <definedName name="CronogramadeExecução2003" hidden="1">{#N/A,#N/A,FALSE,"ANEXO3 99 ERA";#N/A,#N/A,FALSE,"ANEXO3 99 UBÁ2";#N/A,#N/A,FALSE,"ANEXO3 99 DTU";#N/A,#N/A,FALSE,"ANEXO3 99 RDR";#N/A,#N/A,FALSE,"ANEXO3 99 UBÁ4";#N/A,#N/A,FALSE,"ANEXO3 99 UBÁ6"}</definedName>
    <definedName name="CronogramadeExecuçãp2003" hidden="1">{#N/A,#N/A,FALSE,"ANEXO3 99 ERA";#N/A,#N/A,FALSE,"ANEXO3 99 UBÁ2";#N/A,#N/A,FALSE,"ANEXO3 99 DTU";#N/A,#N/A,FALSE,"ANEXO3 99 RDR";#N/A,#N/A,FALSE,"ANEXO3 99 UBÁ4";#N/A,#N/A,FALSE,"ANEXO3 99 UBÁ6"}</definedName>
    <definedName name="CronogramadeExecuçãp20033" hidden="1">{#N/A,#N/A,FALSE,"ANEXO3 99 ERA";#N/A,#N/A,FALSE,"ANEXO3 99 UBÁ2";#N/A,#N/A,FALSE,"ANEXO3 99 DTU";#N/A,#N/A,FALSE,"ANEXO3 99 RDR";#N/A,#N/A,FALSE,"ANEXO3 99 UBÁ4";#N/A,#N/A,FALSE,"ANEXO3 99 UBÁ6"}</definedName>
    <definedName name="CURRENT_PORT" hidden="1">"CURRENT_PORT"</definedName>
    <definedName name="CURRENT_RATIO" hidden="1">"CURRENT_RATIO"</definedName>
    <definedName name="cv" hidden="1">{#N/A,#N/A,FALSE,"CONTROLE"}</definedName>
    <definedName name="cvcvxvxcvxcvxcv" hidden="1">{#N/A,#N/A,FALSE,"LLAVE";#N/A,#N/A,FALSE,"EERR";#N/A,#N/A,FALSE,"ESP";#N/A,#N/A,FALSE,"EOAF";#N/A,#N/A,FALSE,"CASH";#N/A,#N/A,FALSE,"FINANZAS";#N/A,#N/A,FALSE,"DEUDA";#N/A,#N/A,FALSE,"INVERSION";#N/A,#N/A,FALSE,"PERSONAL"}</definedName>
    <definedName name="Cwvu.GREY_ALL." hidden="1">#REF!</definedName>
    <definedName name="cxv" hidden="1">{"'pg(12)'!$B$1:$N$16"}</definedName>
    <definedName name="d" hidden="1">{#N/A,#N/A,FALSE,"ANEXO3 99 ERA";#N/A,#N/A,FALSE,"ANEXO3 99 UBÁ2";#N/A,#N/A,FALSE,"ANEXO3 99 DTU";#N/A,#N/A,FALSE,"ANEXO3 99 RDR";#N/A,#N/A,FALSE,"ANEXO3 99 UBÁ4";#N/A,#N/A,FALSE,"ANEXO3 99 UBÁ6"}</definedName>
    <definedName name="d_1" hidden="1">48</definedName>
    <definedName name="dad" hidden="1">{#N/A,#N/A,FALSE,"ENERGIA";#N/A,#N/A,FALSE,"PERDIDAS";#N/A,#N/A,FALSE,"CLIENTES";#N/A,#N/A,FALSE,"ESTADO";#N/A,#N/A,FALSE,"TECNICA"}</definedName>
    <definedName name="DAFreofè0eirfh" hidden="1">{"SPM1",#N/A,FALSE,"RIEP"}</definedName>
    <definedName name="DAYS_PAY_OUTST" hidden="1">"DAYS_PAY_OUTST"</definedName>
    <definedName name="DAYS_SALES_OUTST" hidden="1">"DAYS_SALES_OUTST"</definedName>
    <definedName name="DCC" hidden="1">{#N/A,#N/A,FALSE,"CONTROLE"}</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D" hidden="1">{"TotalGeralDespesasPorArea",#N/A,FALSE,"VinculosAccessEfetivo"}</definedName>
    <definedName name="ddddd" hidden="1">"B1XOH6I4W1OIIVX7OZHT4J34Q"</definedName>
    <definedName name="ddddddd" hidden="1">{#N/A,#N/A,FALSE,"RIEP"}</definedName>
    <definedName name="DEC" hidden="1">{#N/A,#N/A,FALSE,"Tabl. H1";#N/A,#N/A,FALSE,"Tabl. H2"}</definedName>
    <definedName name="def" hidden="1">{#N/A,#N/A,FALSE,"Tabl. A1";#N/A,#N/A,FALSE,"Tabl. A1 b";#N/A,#N/A,FALSE,"Tabl. A2";#N/A,#N/A,FALSE,"Tabl. A2-1";#N/A,#N/A,FALSE,"Tabl. A2-2"}</definedName>
    <definedName name="DEFERRED_INC_TAX" hidden="1">"DEFERRED_INC_TAX"</definedName>
    <definedName name="DEFERRED_TAXES" hidden="1">"DEFERRED_TAXES"</definedName>
    <definedName name="delete" hidden="1">{"summary",#N/A,FALSE,"PCR DIRECTORY"}</definedName>
    <definedName name="departamentos" hidden="1">{#N/A,#N/A,FALSE,"CONTROLE";#N/A,#N/A,FALSE,"CONTROLE"}</definedName>
    <definedName name="DEPRE_AMORT" hidden="1">"DEPRE_AMORT"</definedName>
    <definedName name="DEPRE_AMORT_SUPPL" hidden="1">"DEPRE_AMORT_SUPPL"</definedName>
    <definedName name="DEPRE_DEPLE" hidden="1">"DEPRE_DEPLE"</definedName>
    <definedName name="DEPRE_SUPP" hidden="1">"DEPRE_SUPP"</definedName>
    <definedName name="DESCRIPTION_LONG" hidden="1">"DESCRIPTION_LONG"</definedName>
    <definedName name="df" hidden="1">{#N/A,#N/A,FALSE,"LLAVE";#N/A,#N/A,FALSE,"EERR";#N/A,#N/A,FALSE,"ESP";#N/A,#N/A,FALSE,"EOAF";#N/A,#N/A,FALSE,"CASH";#N/A,#N/A,FALSE,"FINANZAS";#N/A,#N/A,FALSE,"DEUDA";#N/A,#N/A,FALSE,"INVERSION";#N/A,#N/A,FALSE,"PERSONAL"}</definedName>
    <definedName name="df_1" hidden="1">{#N/A,#N/A,FALSE,"LLAVE";#N/A,#N/A,FALSE,"EERR";#N/A,#N/A,FALSE,"ESP";#N/A,#N/A,FALSE,"EOAF";#N/A,#N/A,FALSE,"CASH";#N/A,#N/A,FALSE,"FINANZAS";#N/A,#N/A,FALSE,"DEUDA";#N/A,#N/A,FALSE,"INVERSION";#N/A,#N/A,FALSE,"PERSONAL"}</definedName>
    <definedName name="dfaa" hidden="1">#REF!</definedName>
    <definedName name="DFda" hidden="1">{#N/A,#N/A,FALSE,"RIEP"}</definedName>
    <definedName name="dfdaf" hidden="1">15</definedName>
    <definedName name="DFRSFG" hidden="1">{"SPM1",#N/A,FALSE,"RIEP"}</definedName>
    <definedName name="dfsagasgdfagadfgdaf" hidden="1">{#N/A,#N/A,FALSE,"ENERGIA";#N/A,#N/A,FALSE,"PERDIDAS";#N/A,#N/A,FALSE,"CLIENTES";#N/A,#N/A,FALSE,"ESTADO";#N/A,#N/A,FALSE,"TECNICA"}</definedName>
    <definedName name="dgdg" hidden="1">{#N/A,#N/A,FALSE,"Calc";#N/A,#N/A,FALSE,"Sensitivity";#N/A,#N/A,FALSE,"LT Earn.Dil.";#N/A,#N/A,FALSE,"Dil. AVP"}</definedName>
    <definedName name="dgdgss" hidden="1">{"consolidated",#N/A,FALSE,"Sheet1";"cms",#N/A,FALSE,"Sheet1";"fse",#N/A,FALSE,"Sheet1"}</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mac" hidden="1">{#N/A,#N/A,FALSE,"Tabl. D1";#N/A,#N/A,FALSE,"Tabl. D1 b";#N/A,#N/A,FALSE,"Tabl. D2";#N/A,#N/A,FALSE,"Tabl. D2 b";#N/A,#N/A,FALSE,"Tabl. D3";#N/A,#N/A,FALSE,"Tabl. D4";#N/A,#N/A,FALSE,"Tabl. D5"}</definedName>
    <definedName name="dirk1" hidden="1">{#N/A,#N/A,TRUE,"cover";#N/A,#N/A,TRUE,"PRI";#N/A,#N/A,TRUE,"BDG";#N/A,#N/A,TRUE,"FOR";#N/A,#N/A,TRUE,"PER";#N/A,#N/A,TRUE,"ORD";#N/A,#N/A,TRUE,"INV";#N/A,#N/A,TRUE,"CASH";#N/A,#N/A,TRUE,"TAX";#N/A,#N/A,TRUE,"rev_bdg";#N/A,#N/A,TRUE,"sales";#N/A,#N/A,TRUE,"interest"}</definedName>
    <definedName name="DISCONT_OPER" hidden="1">"DISCONT_OPER"</definedName>
    <definedName name="distribucion" hidden="1">{"'Hoja1'!$A$1:$N$27"}</definedName>
    <definedName name="distribuição" hidden="1">{#N/A,#N/A,FALSE,"ANEXO3 99 ERA";#N/A,#N/A,FALSE,"ANEXO3 99 UBÁ2";#N/A,#N/A,FALSE,"ANEXO3 99 DTU";#N/A,#N/A,FALSE,"ANEXO3 99 RDR";#N/A,#N/A,FALSE,"ANEXO3 99 UBÁ4";#N/A,#N/A,FALSE,"ANEXO3 99 UBÁ6"}</definedName>
    <definedName name="divcms" hidden="1">{"TotalGeralDespesasPorArea",#N/A,FALSE,"VinculosAccessEfetivo"}</definedName>
    <definedName name="DIVID_SHARE" hidden="1">"DIVID_SHARE"</definedName>
    <definedName name="DME_BeforeCloseCompleted" hidden="1">"False"</definedName>
    <definedName name="DME_Dirty" hidden="1">"False"</definedName>
    <definedName name="DME_LocalFile" hidden="1">"True"</definedName>
    <definedName name="DME_ODMALinks1" hidden="1">"::ODMA\DME-MSE\London-50880=C:\TEMP\Dme\London-50880.xls"</definedName>
    <definedName name="DME_ODMALinks2" hidden="1">"::ODMA\DME-MSE\London-48564=C:\TEMP\Dme\London-48564.xls"</definedName>
    <definedName name="DME_ODMALinks3" hidden="1">"::ODMA\DME-MSE\London-48461=C:\TEMP\Dme\London-48461.xls"</definedName>
    <definedName name="DME_ODMALinks4" hidden="1">"::ODMA\DME-MSE\London-50894=C:\TEMP\Dme\London-50894.xls"</definedName>
    <definedName name="DME_ODMALinksCount" hidden="1">"4"</definedName>
    <definedName name="DSFSDGFG" hidden="1">{"SPM1",#N/A,FALSE,"RIEP"}</definedName>
    <definedName name="dsg" hidden="1">{#N/A,#N/A,FALSE,"Calc";#N/A,#N/A,FALSE,"Sensitivity";#N/A,#N/A,FALSE,"LT Earn.Dil.";#N/A,#N/A,FALSE,"Dil. AVP"}</definedName>
    <definedName name="dthrrr" hidden="1">{"SPM1",#N/A,FALSE,"RIEP"}</definedName>
    <definedName name="dxvz" hidden="1">#REF!</definedName>
    <definedName name="e" hidden="1">{#N/A,#N/A,FALSE,"ANEXO3 99 ERA";#N/A,#N/A,FALSE,"ANEXO3 99 UBÁ2";#N/A,#N/A,FALSE,"ANEXO3 99 DTU";#N/A,#N/A,FALSE,"ANEXO3 99 RDR";#N/A,#N/A,FALSE,"ANEXO3 99 UBÁ4";#N/A,#N/A,FALSE,"ANEXO3 99 UBÁ6"}</definedName>
    <definedName name="e_1" hidden="1">{#N/A,#N/A,FALSE,"CONTROLE"}</definedName>
    <definedName name="EAEEE" hidden="1">{#N/A,#N/A,FALSE,"CONTROLE";#N/A,#N/A,FALSE,"CONTROLE"}</definedName>
    <definedName name="EBIT" hidden="1">"EBIT"</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DA" hidden="1">"EBITDA"</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MARGIN" hidden="1">"EBITDA_MARGIN"</definedName>
    <definedName name="EBITDA_OVER_TOTAL_IE" hidden="1">"EBITDA_OVER_TOTAL_IE"</definedName>
    <definedName name="ECA" hidden="1">{#N/A,#N/A,FALSE,"ANALYSE";#N/A,#N/A,FALSE,"PM VALEUR"}</definedName>
    <definedName name="ecco" hidden="1">{"CECons",#N/A,FALSE,"CE"}</definedName>
    <definedName name="eccolo" hidden="1">{"CECons",#N/A,FALSE,"CE"}</definedName>
    <definedName name="edificios" hidden="1">{"HOJA100",#N/A,FALSE,"HOJA_100";"HOJA200",#N/A,FALSE,"HOJA_200";"HOJA300",#N/A,FALSE,"HOJA_300";"HOJA400",#N/A,FALSE,"HOJA_400"}</definedName>
    <definedName name="ee" hidden="1">{"HOJA100",#N/A,FALSE,"HOJA_100";"HOJA200",#N/A,FALSE,"HOJA_200";"HOJA300",#N/A,FALSE,"HOJA_300";"HOJA400",#N/A,FALSE,"HOJA_400"}</definedName>
    <definedName name="EEE" hidden="1">{#N/A,#N/A,FALSE,"Tabl. H1";#N/A,#N/A,FALSE,"Tabl. H2"}</definedName>
    <definedName name="eeeeeeeeeeee" hidden="1">#REF!</definedName>
    <definedName name="EFFECT_SPECIAL_CHARGE" hidden="1">"EFFECT_SPECIAL_CHARGE"</definedName>
    <definedName name="efi" hidden="1">{#N/A,#N/A,FALSE,"CONTROLE"}</definedName>
    <definedName name="eficiencia" hidden="1">{#N/A,#N/A,FALSE,"CONTROLE"}</definedName>
    <definedName name="emily" hidden="1">{#N/A,#N/A,FALSE,"Calc";#N/A,#N/A,FALSE,"Sensitivity";#N/A,#N/A,FALSE,"LT Earn.Dil.";#N/A,#N/A,FALSE,"Dil. AVP"}</definedName>
    <definedName name="EMPLOYEES" hidden="1">"EMPLOYEES"</definedName>
    <definedName name="EPMWorkbookOptions_1" hidden="1">"EjoAAB+LCAAAAAAABADtm2uPmkwUgL836X8wflcGxNuGtWERL4kKQbRtNhuDMq6kCLwDrrv/viOIAqK1W14jaKKJzpxzZuaZcwF0mG/vSz33BpGtmcZjniyCfA4aM1PVjNfH/MqZF8hK/lvj6xfmu4l+TU3zl2A5WNTOYT3Dfni31cf8wnGsB4JYr9fFdalooleCAoAkfvR7w9kCLpX8Tlj7s3BBM2xHMWYwj0fN5RjONAw424wpm9wKIWg4"</definedName>
    <definedName name="EPMWorkbookOptions_2" hidden="1">"Yw2u3c5Qd1NxlG0rbh8oS+gNuxvSgUtrhTR3zJENkYjgHGJ7M1jEy8g3Ji2xP3kSucF3Ekyet0pklSpSlSJJ00WSeiBBDRC2YhFTa0a8TJ7baGWZPW2KFPwFT8U2dU1VZoqJv84V3YYvDLGZyX5erGXp2kwJMDx7fr6NsJVA83bZDU4YDIVet8lyrBAZ32O2x5gjjnZ1NFWFRlNbQsN2Z3tcdD9TOySDpYYLc72zwZm6iRoOWkGGiOk4pequ"</definedName>
    <definedName name="EPMWorkbookOptions_3" hidden="1">"IkbzYHVbRbwZDnx3WsqbiTQHz8vdDk/5oC+i39FeFzp+O0OoY9+CakeDSEGzhba3c1LmjPm0NGQ7gQXF90cM7VZ9HPi5UkG5kaH9t4IuSXbU7MqC1GUZIq77lBVvD3G+KAOyVCMDBuJ219UVkApRAzCE9yHWum3pyoeITAsi56NBlivlOZzOC+WKShdoal4v1MoQFoACKVqdVunqtLQZOawVY7in2Lut68PlFGfAGLGwm8cKYBFPP4DpeYfx"</definedName>
    <definedName name="EPMWorkbookOptions_4" hidden="1">"pfgsshI/kDsk/ihP9h0McaB2xLzvWR970RxOpQ+Gpj/mNx6Uj4Tm6T0+T5ch/rTwhMlwrNROPRWGOMevAqHxvwUyN8FVQP6HMAaArgFwfhST2YviLcOwpz6JgKSoeto9NXEm5J1IlAh9ZxJlcgcSTSUlkHYm11P0+L4o8cPPF71SqVymafr8okdlr+htGYY9tT1pcfzNBm8sErktdKnaHUkASWfC93j5jiSY4sf83UvCSLKQSa6n5LWlkSh8"</definedName>
    <definedName name="EPMWorkbookOptions_5" hidden="1">"uuBVqiSo1arnF7xS9gqeSzBa7gbCgE+7kyYKJAtRmyCQbJS660lj3YHMS9znExkJQKVSKv3F8yo6e5lsCzFynSrIbC/tjposkYnffKeyp9LNRIq/nowm8lJXaP5DRvvr39HK2ctoW4hhT6UAWSuCm30Cf5zJTaf6E65ys/ffx5nc7s81J/yETjuT66l+kij3Bb55yb+RVLJX/nyK2EPxq8el3T+T4fAkpb7IXU+gDvl2H2fBS16nVrMXqD7F"</definedName>
    <definedName name="EPMWorkbookOptions_6" hidden="1">"DN56X4+ryl1R6Avji/pqLXu+usMYfSoiC2LanTVhJvX6zd5lHiHSmtyTWqJJbcxLQ/aSGa2evYzmMfQuDiU+/d6ZFAdw/2tZ/DQ/Ead9nh2OJH54wUglM3gwwsfoOelPuZl2D00GhPdQqpv6G/wE4/UModBs4oUYIu6oXKjVF8fWDs8SBhsPzx8yEpwjaC8EQ7Cg4R8NCze6cpwOFbQxKhhD5c0/yBZtdUX9c5Y4Rh2Xom/2sCMsv1a3m8Z0"</definedName>
    <definedName name="EPMWorkbookOptions_7" hidden="1">"7bGCNGWqwz5Er3sLB+1fv+zNbs91Nn4DWDtOwhI6AAA="</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QUITY_AFFIL" hidden="1">"EQUITY_AFFIL"</definedName>
    <definedName name="EQUITY_MARKET_VAL" hidden="1">"EQUITY_MARKET_VAL"</definedName>
    <definedName name="equity2" hidden="1">{"SPM1",#N/A,FALSE,"RIEP"}</definedName>
    <definedName name="EQV_OVER_BV" hidden="1">"EQV_OVER_BV"</definedName>
    <definedName name="EQV_OVER_LTM_PRETAX_INC" hidden="1">"EQV_OVER_LTM_PRETAX_INC"</definedName>
    <definedName name="erer" hidden="1">{#N/A,#N/A,FALSE,"ANEXO3 99 ERA";#N/A,#N/A,FALSE,"ANEXO3 99 UBÁ2";#N/A,#N/A,FALSE,"ANEXO3 99 DTU";#N/A,#N/A,FALSE,"ANEXO3 99 RDR";#N/A,#N/A,FALSE,"ANEXO3 99 UBÁ4";#N/A,#N/A,FALSE,"ANEXO3 99 UBÁ6"}</definedName>
    <definedName name="ergcvbgb" hidden="1">{#N/A,#N/A,FALSE,"Tabl. H1";#N/A,#N/A,FALSE,"Tabl. H2"}</definedName>
    <definedName name="ESOP_DEBT" hidden="1">"ESOP_DEBT"</definedName>
    <definedName name="etet" hidden="1">{#N/A,#N/A,FALSE,"Calc";#N/A,#N/A,FALSE,"Sensitivity";#N/A,#N/A,FALSE,"LT Earn.Dil.";#N/A,#N/A,FALSE,"Dil. AVP"}</definedName>
    <definedName name="ethth" hidden="1">{"'Hoja1'!$A$1:$N$27"}</definedName>
    <definedName name="EV__DECIMALSYMBOL__" hidden="1">"."</definedName>
    <definedName name="EV__EVCOM_OPTIONS__" hidden="1">8</definedName>
    <definedName name="EV__EXPOPTIONS__" hidden="1">0</definedName>
    <definedName name="EV__LASTREFTIME__" hidden="1">41830.6256481481</definedName>
    <definedName name="EV__LOCKEDCVW__LEGALAPP" hidden="1">"TrialBalance,F_TOP,ACTUAL,ALL_DATASRCS,D_NONE,Mg_M_Brazil,All_Interco,BR34,USD,2012.DEC,YTD,"</definedName>
    <definedName name="EV__LOCKEDCVW__NEWSPAPER" hidden="1">"TBPL,PRELIMNYP,TOTDEPT,ALLPROD,MNEWSGRP,ALLSD,2012.TOTAL,YTD,"</definedName>
    <definedName name="EV__LOCKEDCVW__USAT" hidden="1">"ADVREV,ACTUAL,D95,ALLPF,ALLPROD,C8872,ALLSD,2011.OCT,Periodic,"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134217751</definedName>
    <definedName name="EV__WBVERSION__" hidden="1">0</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XCHANGE" hidden="1">"EXCHANGE"</definedName>
    <definedName name="EXTRA_ITEMS" hidden="1">"EXTRA_ITEMS"</definedName>
    <definedName name="f" hidden="1">{#N/A,#N/A,FALSE,"ANEXO3 99 ERA";#N/A,#N/A,FALSE,"ANEXO3 99 UBÁ2";#N/A,#N/A,FALSE,"ANEXO3 99 DTU";#N/A,#N/A,FALSE,"ANEXO3 99 RDR";#N/A,#N/A,FALSE,"ANEXO3 99 UBÁ4";#N/A,#N/A,FALSE,"ANEXO3 99 UBÁ6"}</definedName>
    <definedName name="f_1" hidden="1">{#N/A,#N/A,FALSE,"CONTROLE"}</definedName>
    <definedName name="fa" hidden="1">{#N/A,#N/A,FALSE,"CONTROLE"}</definedName>
    <definedName name="farida" hidden="1">{"'pg(12)'!$B$1:$N$16"}</definedName>
    <definedName name="FDDSFDSGF" hidden="1">{#N/A,#N/A,FALSE,"RIEP"}</definedName>
    <definedName name="fevcpflr" hidden="1">{#N/A,#N/A,FALSE,"CONTROLE";#N/A,#N/A,FALSE,"CONTROLE"}</definedName>
    <definedName name="ff" hidden="1">{#N/A,#N/A,FALSE,"ENERGIA";#N/A,#N/A,FALSE,"PERDIDAS";#N/A,#N/A,FALSE,"CLIENTES";#N/A,#N/A,FALSE,"ESTADO";#N/A,#N/A,FALSE,"TECNICA"}</definedName>
    <definedName name="ff_1" hidden="1">{#N/A,#N/A,FALSE,"ENERGIA";#N/A,#N/A,FALSE,"PERDIDAS";#N/A,#N/A,FALSE,"CLIENTES";#N/A,#N/A,FALSE,"ESTADO";#N/A,#N/A,FALSE,"TECNICA"}</definedName>
    <definedName name="fff" hidden="1">11</definedName>
    <definedName name="ffffffffff" hidden="1">{"QQQ",#N/A,FALSE,"RIEP"}</definedName>
    <definedName name="fgffg" hidden="1">{#N/A,#N/A,FALSE,"RIEP"}</definedName>
    <definedName name="FGFG" hidden="1">{#N/A,#N/A,FALSE,"Tabl. A1";#N/A,#N/A,FALSE,"Tabl. A1 b";#N/A,#N/A,FALSE,"Tabl. A2";#N/A,#N/A,FALSE,"Tabl. A2-1";#N/A,#N/A,FALSE,"Tabl. A2-2"}</definedName>
    <definedName name="fgfghtfhjgh" hidden="1">{#N/A,#N/A,FALSE,"CONTROLE"}</definedName>
    <definedName name="fgh"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fgreggeg" hidden="1">{#N/A,#N/A,FALSE,"FY97";#N/A,#N/A,FALSE,"FY98";#N/A,#N/A,FALSE,"FY99";#N/A,#N/A,FALSE,"FY00";#N/A,#N/A,FALSE,"FY01"}</definedName>
    <definedName name="fgsg" hidden="1">{"consolidated",#N/A,FALSE,"Sheet1";"cms",#N/A,FALSE,"Sheet1";"fse",#N/A,FALSE,"Sheet1"}</definedName>
    <definedName name="Finance" hidden="1">#REF!</definedName>
    <definedName name="FINANCING_CASH" hidden="1">"FINANCING_CASH"</definedName>
    <definedName name="FOREIGN_EXCHANGE" hidden="1">"FOREIGN_EXCHANGE"</definedName>
    <definedName name="fornecimento" hidden="1">{#N/A,#N/A,FALSE,"CONTROLE"}</definedName>
    <definedName name="FSDG" hidden="1">{#N/A,#N/A,FALSE,"RIEP"}</definedName>
    <definedName name="fsfs" hidden="1">{#N/A,#N/A,FALSE,"Calc";#N/A,#N/A,FALSE,"Sensitivity";#N/A,#N/A,FALSE,"LT Earn.Dil.";#N/A,#N/A,FALSE,"Dil. AVP"}</definedName>
    <definedName name="Fuel" hidden="1">#REF!</definedName>
    <definedName name="fx" hidden="1">{#N/A,#N/A,FALSE,"ENERGIA";#N/A,#N/A,FALSE,"PERDIDAS";#N/A,#N/A,FALSE,"CLIENTES";#N/A,#N/A,FALSE,"ESTADO";#N/A,#N/A,FALSE,"TECNICA"}</definedName>
    <definedName name="fx_1" hidden="1">{#N/A,#N/A,FALSE,"ENERGIA";#N/A,#N/A,FALSE,"PERDIDAS";#N/A,#N/A,FALSE,"CLIENTES";#N/A,#N/A,FALSE,"ESTADO";#N/A,#N/A,FALSE,"TECNICA"}</definedName>
    <definedName name="FY_DATE" hidden="1">"FY_DATE"</definedName>
    <definedName name="g" hidden="1">{#N/A,#N/A,FALSE,"ANEXO3 99 ERA";#N/A,#N/A,FALSE,"ANEXO3 99 UBÁ2";#N/A,#N/A,FALSE,"ANEXO3 99 DTU";#N/A,#N/A,FALSE,"ANEXO3 99 RDR";#N/A,#N/A,FALSE,"ANEXO3 99 UBÁ4";#N/A,#N/A,FALSE,"ANEXO3 99 UBÁ6"}</definedName>
    <definedName name="GAIN_SALE_ASSETS" hidden="1">"GAIN_SALE_ASSETS"</definedName>
    <definedName name="georges" hidden="1">{#N/A,#N/A,FALSE,"Tabl. FB300";#N/A,#N/A,FALSE,"Tabl. FB350";#N/A,#N/A,FALSE,"Tabl. FB400";#N/A,#N/A,FALSE,"Tabl. FB500";#N/A,#N/A,FALSE,"Tabl. FS090"}</definedName>
    <definedName name="ger" hidden="1">{#N/A,#N/A,FALSE,"CONTROLE"}</definedName>
    <definedName name="Geração">_Config!$K$5:$K$8</definedName>
    <definedName name="GeraçãoAmpliação">_Config!$J$16</definedName>
    <definedName name="GeraçãoMelhoriaPequenoPorte">_Config!$P$16:$P$19</definedName>
    <definedName name="GeraçãoModernização">_Config!$T$16:$T$18</definedName>
    <definedName name="GeraçãoSegurançadeBarragem">_Config!$S$16</definedName>
    <definedName name="gerencial" hidden="1">{#N/A,#N/A,FALSE,"CONTROLE"}</definedName>
    <definedName name="gfhkkmh" hidden="1">{#N/A,#N/A,FALSE,"RIEP"}</definedName>
    <definedName name="gg" hidden="1">{"TotalGeralDespesasPorArea",#N/A,FALSE,"VinculosAccessEfetivo"}</definedName>
    <definedName name="GGG" hidden="1">{#N/A,#N/A,FALSE,"CONTROLE"}</definedName>
    <definedName name="GGGG" hidden="1">{"SPM1",#N/A,FALSE,"RIEP"}</definedName>
    <definedName name="ggggggggggg" hidden="1">{"QQQ",#N/A,FALSE,"RIEP"}</definedName>
    <definedName name="ghi" hidden="1">{#N/A,#N/A,FALSE,"Tabl. FB300";#N/A,#N/A,FALSE,"Tabl. FB350";#N/A,#N/A,FALSE,"Tabl. FB400";#N/A,#N/A,FALSE,"Tabl. FB500";#N/A,#N/A,FALSE,"Tabl. FS090"}</definedName>
    <definedName name="GOODWILL_NET" hidden="1">"GOODWILL_NET"</definedName>
    <definedName name="graph" hidden="1">{"monthly",#N/A,FALSE,"GASODEM";"qtr to yr",#N/A,FALSE,"GASODEM"}</definedName>
    <definedName name="graph1" hidden="1">#REF!</definedName>
    <definedName name="grgreg" hidden="1">{#N/A,#N/A,FALSE,"Tabl. G1";#N/A,#N/A,FALSE,"Tabl. G2"}</definedName>
    <definedName name="GROSS_DIVID" hidden="1">"GROSS_DIVID"</definedName>
    <definedName name="GROSS_MARGIN" hidden="1">"GROSS_MARGIN"</definedName>
    <definedName name="GROSS_PROFIT" hidden="1">"GROSS_PROFIT"</definedName>
    <definedName name="Guaraniana" hidden="1">#REF!</definedName>
    <definedName name="GUILLAU" hidden="1">{#N/A,#N/A,FALSE,"Tabl. D1";#N/A,#N/A,FALSE,"Tabl. D1 b";#N/A,#N/A,FALSE,"Tabl. D2";#N/A,#N/A,FALSE,"Tabl. D2 b";#N/A,#N/A,FALSE,"Tabl. D3";#N/A,#N/A,FALSE,"Tabl. D4";#N/A,#N/A,FALSE,"Tabl. D5"}</definedName>
    <definedName name="gzdfs" hidden="1">{"'pg(12)'!$B$1:$N$16"}</definedName>
    <definedName name="h" hidden="1">{#N/A,#N/A,FALSE,"ANEXO3 99 ERA";#N/A,#N/A,FALSE,"ANEXO3 99 UBÁ2";#N/A,#N/A,FALSE,"ANEXO3 99 DTU";#N/A,#N/A,FALSE,"ANEXO3 99 RDR";#N/A,#N/A,FALSE,"ANEXO3 99 UBÁ4";#N/A,#N/A,FALSE,"ANEXO3 99 UBÁ6"}</definedName>
    <definedName name="hbhajx" hidden="1">{"SPM1",#N/A,FALSE,"RIEP"}</definedName>
    <definedName name="hdethteh" hidden="1">{#N/A,#N/A,FALSE,"ANEXO3 99 ERA";#N/A,#N/A,FALSE,"ANEXO3 99 UBÁ2";#N/A,#N/A,FALSE,"ANEXO3 99 DTU";#N/A,#N/A,FALSE,"ANEXO3 99 RDR";#N/A,#N/A,FALSE,"ANEXO3 99 UBÁ4";#N/A,#N/A,FALSE,"ANEXO3 99 UBÁ6"}</definedName>
    <definedName name="hdhddshds" hidden="1">{#N/A,#N/A,FALSE,"ANEXO3 99 ERA";#N/A,#N/A,FALSE,"ANEXO3 99 UBÁ2";#N/A,#N/A,FALSE,"ANEXO3 99 DTU";#N/A,#N/A,FALSE,"ANEXO3 99 RDR";#N/A,#N/A,FALSE,"ANEXO3 99 UBÁ4";#N/A,#N/A,FALSE,"ANEXO3 99 UBÁ6"}</definedName>
    <definedName name="hehehewhewhtew" hidden="1">{#N/A,#N/A,FALSE,"ANEXO3 99 ERA";#N/A,#N/A,FALSE,"ANEXO3 99 UBÁ2";#N/A,#N/A,FALSE,"ANEXO3 99 DTU";#N/A,#N/A,FALSE,"ANEXO3 99 RDR";#N/A,#N/A,FALSE,"ANEXO3 99 UBÁ4";#N/A,#N/A,FALSE,"ANEXO3 99 UBÁ6"}</definedName>
    <definedName name="HEKIE?." hidden="1">{#N/A,#N/A,FALSE,"Tabl. FB300";#N/A,#N/A,FALSE,"Tabl. FB350";#N/A,#N/A,FALSE,"Tabl. FB400";#N/A,#N/A,FALSE,"Tabl. FB500";#N/A,#N/A,FALSE,"Tabl. FS090"}</definedName>
    <definedName name="hfderfPOURE" hidden="1">{#N/A,#N/A,FALSE,"RIEP"}</definedName>
    <definedName name="hhh" hidden="1">{"CECons",#N/A,FALSE,"CE"}</definedName>
    <definedName name="HHHH" hidden="1">{"TotalGeralDespesasPorArea",#N/A,FALSE,"VinculosAccessEfetivo"}</definedName>
    <definedName name="hhhhh" hidden="1">{#N/A,#N/A,FALSE,"CONTROLE"}</definedName>
    <definedName name="hhhhhhh" hidden="1">{"SPM1",#N/A,FALSE,"RIEP"}</definedName>
    <definedName name="hhhhhhhh" hidden="1">{#N/A,#N/A,FALSE,"CONTROLE"}</definedName>
    <definedName name="hhhhhhhhh" hidden="1">{#N/A,#N/A,FALSE,"CONTROLE"}</definedName>
    <definedName name="HIGHPRICE" hidden="1">"HIGHPRICE"</definedName>
    <definedName name="hjk"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ht" hidden="1">{"'DEC ou FEC'!$A$1:$O$132"}</definedName>
    <definedName name="HTML_CodePage" hidden="1">1252</definedName>
    <definedName name="HTML_Control" hidden="1">{"'Sheet1'!$A$1:$H$145"}</definedName>
    <definedName name="HTML_Control2" hidden="1">{"'DEC ou FEC'!$A$1:$O$132"}</definedName>
    <definedName name="HTML_Control3" hidden="1">{"'DEC ou FEC'!$A$1:$O$132"}</definedName>
    <definedName name="HTML_Control4" hidden="1">{"'DEC ou FEC'!$A$1:$O$132"}</definedName>
    <definedName name="HTML_Control5" hidden="1">{"'DEC ou FEC'!$A$1:$O$132"}</definedName>
    <definedName name="HTML_Control6" hidden="1">{"'DEC ou FEC'!$A$1:$O$132"}</definedName>
    <definedName name="HTML_Control7" hidden="1">{"'DEC ou FEC'!$A$1:$O$132"}</definedName>
    <definedName name="HTML_Control8" hidden="1">{"'DEC ou FEC'!$A$1:$O$132"}</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"D:\FrontPage Webs\Content\isa98\CND\capitulo4\Tabla4.4.98.htm"</definedName>
    <definedName name="HTML_PathFileMac" hidden="1">"Macintosh HD:HomePageStuff:New_Home_Page:datafile:ctryprem.html"</definedName>
    <definedName name="HTML_Title" hidden="1">"Tabla4.4.98"</definedName>
    <definedName name="HTML1_1" hidden="1">"[APU97.XLS]INTRA!$A$1:$B$93"</definedName>
    <definedName name="HTML1_10" hidden="1">""</definedName>
    <definedName name="HTML1_11" hidden="1">1</definedName>
    <definedName name="HTML1_12" hidden="1">"\\NT_ECON\InetPub\wwwroot\Fiscal\Impostos\CSIRADI.htm"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3_1" hidden="1">"[APU97.XLS]INTRA!$A$2:$B$92"</definedName>
    <definedName name="HTML3_10" hidden="1">""</definedName>
    <definedName name="HTML3_11" hidden="1">1</definedName>
    <definedName name="HTML3_12" hidden="1">"C:\Meus Documentos\IR1997\csiradi.htm"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"21/08/97"</definedName>
    <definedName name="HTML3_9" hidden="1">""</definedName>
    <definedName name="HTML4_1" hidden="1">"[APU97.XLS]INTRA!$A$1:$B$91"</definedName>
    <definedName name="HTML4_10" hidden="1">""</definedName>
    <definedName name="HTML4_11" hidden="1">1</definedName>
    <definedName name="HTML4_12" hidden="1">"\\NT_ECON\InetPub\wwwroot\Fiscal\Impostos\CSIRADI.htm"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"08/08/97"</definedName>
    <definedName name="HTML4_9" hidden="1">""</definedName>
    <definedName name="HTML5_1" hidden="1">"[APU97.XLS]INTRA!$D$2:$E$92"</definedName>
    <definedName name="HTML5_10" hidden="1">""</definedName>
    <definedName name="HTML5_11" hidden="1">1</definedName>
    <definedName name="HTML5_12" hidden="1">"C:\Meus Documentos\IR1997\csirinfo.htm"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"21/08/97"</definedName>
    <definedName name="HTML5_9" hidden="1">""</definedName>
    <definedName name="HTML6_1" hidden="1">"[APU97.XLS]INTRA!$G$2:$H$92"</definedName>
    <definedName name="HTML6_10" hidden="1">""</definedName>
    <definedName name="HTML6_11" hidden="1">1</definedName>
    <definedName name="HTML6_12" hidden="1">"C:\Meus Documentos\IR1997\csiritph.htm"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"21/08/97"</definedName>
    <definedName name="HTML6_9" hidden="1">""</definedName>
    <definedName name="HTML7_1" hidden="1">"[APU97.XLS]INTRA!$J$2:$K$92"</definedName>
    <definedName name="HTML7_10" hidden="1">""</definedName>
    <definedName name="HTML7_11" hidden="1">1</definedName>
    <definedName name="HTML7_12" hidden="1">"C:\Meus Documentos\IR1997\csircom.htm"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"21/08/97"</definedName>
    <definedName name="HTML7_9" hidden="1">""</definedName>
    <definedName name="HTML8_1" hidden="1">"[APU97.XLS]INTRA!$M$2:$N$92"</definedName>
    <definedName name="HTML8_10" hidden="1">""</definedName>
    <definedName name="HTML8_11" hidden="1">1</definedName>
    <definedName name="HTML8_12" hidden="1">"C:\Meus Documentos\IR1997\csiripp.htm"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"21/08/97"</definedName>
    <definedName name="HTML8_9" hidden="1">""</definedName>
    <definedName name="HTMLCount" hidden="1">2</definedName>
    <definedName name="ICE" hidden="1">#REF!</definedName>
    <definedName name="ihb" hidden="1">{#N/A,#N/A,FALSE,"Tabl. D1";#N/A,#N/A,FALSE,"Tabl. D1 b";#N/A,#N/A,FALSE,"Tabl. D2";#N/A,#N/A,FALSE,"Tabl. D2 b";#N/A,#N/A,FALSE,"Tabl. D3";#N/A,#N/A,FALSE,"Tabl. D4";#N/A,#N/A,FALSE,"Tabl. D5"}</definedName>
    <definedName name="II" hidden="1">{"TotalGeralDespesasPorArea",#N/A,FALSE,"VinculosAccessEfetivo"}</definedName>
    <definedName name="iiiii" hidden="1">{#N/A,#N/A,FALSE,"Calc";#N/A,#N/A,FALSE,"Sensitivity";#N/A,#N/A,FALSE,"LT Earn.Dil.";#N/A,#N/A,FALSE,"Dil. AVP"}</definedName>
    <definedName name="iLUMINAÇÃO" hidden="1">{#N/A,#N/A,FALSE,"ANEXO3 99 ERA";#N/A,#N/A,FALSE,"ANEXO3 99 UBÁ2";#N/A,#N/A,FALSE,"ANEXO3 99 DTU";#N/A,#N/A,FALSE,"ANEXO3 99 RDR";#N/A,#N/A,FALSE,"ANEXO3 99 UBÁ4";#N/A,#N/A,FALSE,"ANEXO3 99 UBÁ6"}</definedName>
    <definedName name="im" hidden="1">{#N/A,#N/A,FALSE,"ENERGIA";#N/A,#N/A,FALSE,"PERDIDAS";#N/A,#N/A,FALSE,"CLIENTES";#N/A,#N/A,FALSE,"ESTADO";#N/A,#N/A,FALSE,"TECNICA"}</definedName>
    <definedName name="im_1" hidden="1">{#N/A,#N/A,FALSE,"ENERGIA";#N/A,#N/A,FALSE,"PERDIDAS";#N/A,#N/A,FALSE,"CLIENTES";#N/A,#N/A,FALSE,"ESTADO";#N/A,#N/A,FALSE,"TECNICA"}</definedName>
    <definedName name="ime" hidden="1">{#N/A,#N/A,FALSE,"LLAVE";#N/A,#N/A,FALSE,"EERR";#N/A,#N/A,FALSE,"ESP";#N/A,#N/A,FALSE,"EOAF";#N/A,#N/A,FALSE,"CASH";#N/A,#N/A,FALSE,"FINANZAS";#N/A,#N/A,FALSE,"DEUDA";#N/A,#N/A,FALSE,"INVERSION";#N/A,#N/A,FALSE,"PERSONAL"}</definedName>
    <definedName name="ime_1" hidden="1">{#N/A,#N/A,FALSE,"LLAVE";#N/A,#N/A,FALSE,"EERR";#N/A,#N/A,FALSE,"ESP";#N/A,#N/A,FALSE,"EOAF";#N/A,#N/A,FALSE,"CASH";#N/A,#N/A,FALSE,"FINANZAS";#N/A,#N/A,FALSE,"DEUDA";#N/A,#N/A,FALSE,"INVERSION";#N/A,#N/A,FALSE,"PERSONAL"}</definedName>
    <definedName name="Inad" hidden="1">49</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entive" hidden="1">#REF!</definedName>
    <definedName name="Infraestrutura">_Config!$L$5:$L$7</definedName>
    <definedName name="InfraestruturaBensImóveis">_Config!$W$16:$W$17</definedName>
    <definedName name="InfraestruturaBensMóveis">_Config!$V$16:$V$19</definedName>
    <definedName name="InfraestruturaTecnologiadaInformação">_Config!$X$16:$X$19</definedName>
    <definedName name="inputs" hidden="1">{"Inputs 1","Base",FALSE,"INPUTS";"Inputs 2","Base",FALSE,"INPUTS";"Inputs 3","Base",FALSE,"INPUTS";"Inputs 4","Base",FALSE,"INPUTS";"Inputs 5","Base",FALSE,"INPUTS"}</definedName>
    <definedName name="INTANGIBLES_NET" hidden="1">"INTANGIBLES_NET"</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VENTORY_TURNS" hidden="1">"INVENTORY_TURNS"</definedName>
    <definedName name="io" hidden="1">{"CECons",#N/A,FALSE,"CE"}</definedName>
    <definedName name="IQ_ABS_PERIOD_EST" hidden="1">"c16122"</definedName>
    <definedName name="IQ_ACCOUNT_CHANGE" hidden="1">"c1449"</definedName>
    <definedName name="IQ_ACCOUNT_CODE_INTEREST_PENALTIES" hidden="1">"c15741"</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SITION_COST_SUB" hidden="1">"c15807"</definedName>
    <definedName name="IQ_ACQUISITION_RE_ASSETS" hidden="1">"c1628"</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FO_DILUTED" hidden="1">"c16188"</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UDITOR_NAME" hidden="1">"c1539"</definedName>
    <definedName name="IQ_AUDITOR_OPINION" hidden="1">"c1540"</definedName>
    <definedName name="IQ_AUTO_LOANS_TOTAL_LOANS" hidden="1">"c15713"</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LT_INCENTIVE" hidden="1">"c18991"</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PCT_REV" hidden="1">"c19144"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UNDER_MANAGE" hidden="1">"c18929"</definedName>
    <definedName name="IQ_CAPITAL_UNDER_MANAGE_CURRENCY" hidden="1">"c19171"</definedName>
    <definedName name="IQ_CAPITAL_UNDER_MANAGE_DATE" hidden="1">"c18930"</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PER_SUB" hidden="1">"c15763"</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TASTROPHIC_LOSS_RATIO" hidden="1">"c15881"</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MBINED_RATIO" hidden="1">"c176"</definedName>
    <definedName name="IQ_COMM_INDUSTRIAL_LL_REC_FFIEC" hidden="1">"c18880"</definedName>
    <definedName name="IQ_COMMERCIAL_DOM" hidden="1">"c177"</definedName>
    <definedName name="IQ_COMMERCIAL_FIRE_WRITTEN" hidden="1">"c178"</definedName>
    <definedName name="IQ_COMMERCIAL_INVEST_CABLE_INVEST" hidden="1">"c15806"</definedName>
    <definedName name="IQ_COMMERCIAL_LOANS_TOTAL_LOANS" hidden="1">"c15709"</definedName>
    <definedName name="IQ_COMMERCIAL_MORT" hidden="1">"c179"</definedName>
    <definedName name="IQ_COMMERCIAL_RE_LOANS_TOTAL_LOANS" hidden="1">"c15710"</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ITUENTS" hidden="1">"c19169"</definedName>
    <definedName name="IQ_CONSTRUCTION_LOANS" hidden="1">"c222"</definedName>
    <definedName name="IQ_CONSTRUCTION_LOANS_TOTAL_LOANS" hidden="1">"c15711"</definedName>
    <definedName name="IQ_CONSUMER_LOANS" hidden="1">"c223"</definedName>
    <definedName name="IQ_CONSUMER_LOANS_TOTAL_LOANS" hidden="1">"c15712"</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FUNDS" hidden="1">"c15726"</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OVERED_WIRELESS_POPS" hidden="1">"c2124"</definedName>
    <definedName name="IQ_CP" hidden="1">"c2495"</definedName>
    <definedName name="IQ_CP_PCT" hidden="1">"c2496"</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_TAXES" hidden="1">"c19141"</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T_PREMISE_EQUIP_CABLE_INVEST" hidden="1">"c15801"</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EVELOPMENT_EXPENSE" hidden="1">"c16040"</definedName>
    <definedName name="IQ_DEVELOPMENT_REVENUE" hidden="1">"c16024"</definedName>
    <definedName name="IQ_DIFF_LASTCLOSE_TARGET_PRICE" hidden="1">"c1854"</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TR_EXCESS_EARN" hidden="1">"c329"</definedName>
    <definedName name="IQ_DISTRIBUTABLE_CASH" hidden="1">"c3002"</definedName>
    <definedName name="IQ_DISTRIBUTABLE_CASH_PAYOUT" hidden="1">"c3005"</definedName>
    <definedName name="IQ_DISTRIBUTABLE_CASH_PER_SHARE_DILUTED" hidden="1">"c16191"</definedName>
    <definedName name="IQ_DISTRIBUTABLE_CASH_SHARE" hidden="1">"c3003"</definedName>
    <definedName name="IQ_DISTRIBUTABLE_CASH_SHARES_BASIC" hidden="1">"c16189"</definedName>
    <definedName name="IQ_DISTRIBUTABLE_CASH_SHARES_DILUTED" hidden="1">"c16190"</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INT_BEAR_LIABILITIES" hidden="1">"c15703"</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NT_OPS_HOMEBUILDING_SALES" hidden="1">"c15817"</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HOMEBUILDING_SALES" hidden="1">"c15815"</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OMEBUILDING_SALES" hidden="1">"c15814"</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HOMEBUILDING_SALES" hidden="1">"c15816"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_OTHER" hidden="1">"c15613"</definedName>
    <definedName name="IQ_ECS_AUTHORIZED_SHARES_OTHER_ABS" hidden="1">"c15630"</definedName>
    <definedName name="IQ_ECS_CONVERT_FACTOR_OTHER" hidden="1">"c15611"</definedName>
    <definedName name="IQ_ECS_CONVERT_FACTOR_OTHER_ABS" hidden="1">"c15628"</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_OTHER" hidden="1">"c15609"</definedName>
    <definedName name="IQ_ECS_CONVERT_TYPE_OTHER_ABS" hidden="1">"c15626"</definedName>
    <definedName name="IQ_ECS_INACTIVE_DATE_OTHER" hidden="1">"c15606"</definedName>
    <definedName name="IQ_ECS_INACTIVE_DATE_OTHER_ABS" hidden="1">"c15623"</definedName>
    <definedName name="IQ_ECS_NAME_OTHER" hidden="1">"c15599"</definedName>
    <definedName name="IQ_ECS_NAME_OTHER_ABS" hidden="1">"c15616"</definedName>
    <definedName name="IQ_ECS_NUM_SHAREHOLDERS_OTHER" hidden="1">"c15615"</definedName>
    <definedName name="IQ_ECS_NUM_SHAREHOLDERS_OTHER_ABS" hidden="1">"c15632"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_OTHER" hidden="1">"c15600"</definedName>
    <definedName name="IQ_ECS_SHARES_OUT_BS_DATE_OTHER_ABS" hidden="1">"c15617"</definedName>
    <definedName name="IQ_ECS_SHARES_OUT_FILING_DATE_OTHER" hidden="1">"c15601"</definedName>
    <definedName name="IQ_ECS_SHARES_OUT_FILING_DATE_OTHER_ABS" hidden="1">"c15618"</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_OTHER" hidden="1">"c15604"</definedName>
    <definedName name="IQ_ECS_TYPE_OTHER_ABS" hidden="1">"c15621"</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ICIENCY_RATIO" hidden="1">"c391"</definedName>
    <definedName name="IQ_EMPLOYEES" hidden="1">"c392"</definedName>
    <definedName name="IQ_EMPLOYEES_UNDER_UNION_CONTRACTS" hidden="1">"c16109"</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EMAIL" hidden="1">"c19162"</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AIR_VALUE_DEBT" hidden="1">"c16007"</definedName>
    <definedName name="IQ_FAIR_VALUE_FIN_INSTRUMENTS_NAV" hidden="1">"c16002"</definedName>
    <definedName name="IQ_FAIR_VALUE_FIN_INSTRUMENTS_NNAV" hidden="1">"c16006"</definedName>
    <definedName name="IQ_FAIR_VALUE_TRADING_PROP" hidden="1">"c16001"</definedName>
    <definedName name="IQ_FDIC" hidden="1">"c417"</definedName>
    <definedName name="IQ_FEDFUNDS_PURCHASED_RELATED" hidden="1">"c19132"</definedName>
    <definedName name="IQ_FEDFUNDS_SOLD" hidden="1">"c2256"</definedName>
    <definedName name="IQ_FEDFUNDS_SOLD_RELATED" hidden="1">"c19130"</definedName>
    <definedName name="IQ_FFO" hidden="1">"c1574"</definedName>
    <definedName name="IQ_FFO_ACT_OR_EST" hidden="1">"c2216"</definedName>
    <definedName name="IQ_FFO_DILUTED" hidden="1">"c16186"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S_BASIC" hidden="1">"c16185"</definedName>
    <definedName name="IQ_FFO_SHARES_DILUTED" hidden="1">"c16187"</definedName>
    <definedName name="IQ_FFO_STDDEV_EST" hidden="1">"c422"</definedName>
    <definedName name="IQ_FFO_TOTAL_REVENUE" hidden="1">"c16060"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DEPOSITS_TOTAL_DEPOSITS" hidden="1">"c15719"</definedName>
    <definedName name="IQ_FOREIGN_EXCHANGE" hidden="1">"c1376"</definedName>
    <definedName name="IQ_FOREIGN_LOANS" hidden="1">"c448"</definedName>
    <definedName name="IQ_FOREIGN_LOANS_TOTAL_LOANS" hidden="1">"c15714"</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ND_PRIMARY_ADVISOR" hidden="1">"c19091"</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LOSSES" hidden="1">"c15871"</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ONFERENCE_SPACE" hidden="1">"c15971"</definedName>
    <definedName name="IQ_HG_EXP_DIRECT_CASINO_GAMING" hidden="1">"c15994"</definedName>
    <definedName name="IQ_HG_EXP_OTHER_DIRECT_HOTEL_MOTEL" hidden="1">"c15995"</definedName>
    <definedName name="IQ_HG_FOOD_BEV_EXP_DIRECT_OPERATING_EXP" hidden="1">"c15980"</definedName>
    <definedName name="IQ_HG_FOOD_BEV_REV_TOTAL_REV" hidden="1">"c15983"</definedName>
    <definedName name="IQ_HG_NUMBER_SUITES" hidden="1">"c15970"</definedName>
    <definedName name="IQ_HG_NUMBER_TABLES_AVG" hidden="1">"c15973"</definedName>
    <definedName name="IQ_HG_PROMO_ALLOW_GROSS_OPERATING_REV" hidden="1">"c15979"</definedName>
    <definedName name="IQ_HG_REV_GROSS_OPERATING" hidden="1">"c15993"</definedName>
    <definedName name="IQ_HG_REV_OTHER_CASINO" hidden="1">"c15992"</definedName>
    <definedName name="IQ_HG_REV_SLOT_MACHINE" hidden="1">"c15990"</definedName>
    <definedName name="IQ_HG_REV_TABLE" hidden="1">"c15991"</definedName>
    <definedName name="IQ_HG_ROOM_EXP_DIRECT_OPERATING_EXP" hidden="1">"c15982"</definedName>
    <definedName name="IQ_HG_ROOM_GROSS_PROFIT" hidden="1">"c15975"</definedName>
    <definedName name="IQ_HG_ROOM_MARGIN" hidden="1">"c15978"</definedName>
    <definedName name="IQ_HG_ROOM_REV_TOTAL_REV" hidden="1">"c15984"</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TABLES_JV" hidden="1">"c8643"</definedName>
    <definedName name="IQ_HG_TABLES_MANAGED" hidden="1">"c8644"</definedName>
    <definedName name="IQ_HG_TABLES_OWNED" hidden="1">"c8642"</definedName>
    <definedName name="IQ_HG_TABLES_TOTAL" hidden="1">"c8645"</definedName>
    <definedName name="IQ_HIGH_SULFUR_CONTENT_RESERVES_COAL" hidden="1">"c15928"</definedName>
    <definedName name="IQ_HIGH_SULFURE_RESERVES_TO_TOTAL_RESERVES_COAL" hidden="1">"c15963"</definedName>
    <definedName name="IQ_HIGH_TARGET_PRICE" hidden="1">"c1651"</definedName>
    <definedName name="IQ_HIGHPRICE" hidden="1">"c545"</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ME_CANCELLATION_RATE" hidden="1">"c16192"</definedName>
    <definedName name="IQ_HOME_CANCELLATION_RATE_INCL_JV" hidden="1">"c16194"</definedName>
    <definedName name="IQ_HOME_CANCELLATION_RATE_JV" hidden="1">"c16193"</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CT_UNRECOG_TAX_BENEFIT_EFFECTIVE_TAX" hidden="1">"c15748"</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BONUS" hidden="1">"c19036"</definedName>
    <definedName name="IQ_INDIVIDUAL_CALCULATED_COMP" hidden="1">"c19043"</definedName>
    <definedName name="IQ_INDIVIDUAL_CHANGE_PENSION" hidden="1">"c19058"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LT_INCENTIVE" hidden="1">"c19039"</definedName>
    <definedName name="IQ_INDIVIDUAL_MARKET_VALUE_SHARES_NOT_VESTED" hidden="1">"c19077"</definedName>
    <definedName name="IQ_INDIVIDUAL_NON_EQUITY_INCENTIVE" hidden="1">"c19048"</definedName>
    <definedName name="IQ_INDIVIDUAL_NUM_SHARED_NOT_VESTED" hidden="1">"c19076"</definedName>
    <definedName name="IQ_INDIVIDUAL_NUM_SHARES_ACQUIRED" hidden="1">"c19074"</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RESTRICTED_STOCK_COMP" hidden="1">"c19038"</definedName>
    <definedName name="IQ_INDIVIDUAL_SALARY" hidden="1">"c19035"</definedName>
    <definedName name="IQ_INDIVIDUAL_ST_COMP" hidden="1">"c19042"</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USTRY" hidden="1">"c3601"</definedName>
    <definedName name="IQ_INDUSTRY_GROUP" hidden="1">"c3602"</definedName>
    <definedName name="IQ_INDUSTRY_SECTOR" hidden="1">"c3603"</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EXPENSE_AVG_ASSET" hidden="1">"c15705"</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COME_AVG_ASSET" hidden="1">"c15704"</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BANK_RATIO" hidden="1">"c19134"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SE_EXPENSE" hidden="1">"c16039"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CENSED_WIRELESS_POPS" hidden="1">"c2123"</definedName>
    <definedName name="IQ_LIFE_EARNED" hidden="1">"c2739"</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C_COMMERCIAL_ASO_FEES" hidden="1">"c15862"</definedName>
    <definedName name="IQ_MC_COMMERCIAL_NON_RISK_MEMBERS" hidden="1">"c15835"</definedName>
    <definedName name="IQ_MC_COMMERCIAL_PREMIUMS" hidden="1">"c15852"</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PO_POS_MEMBERS" hidden="1">"c15823"</definedName>
    <definedName name="IQ_MC_PPO_POS_PREMIUMS" hidden="1">"c15849"</definedName>
    <definedName name="IQ_MC_PREMIUMS" hidden="1">"c15861"</definedName>
    <definedName name="IQ_MC_RATIO" hidden="1">"c2783"</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LES_PASSED" hidden="1">"c2848"</definedName>
    <definedName name="IQ_MIN_USE_PER_SUB" hidden="1">"c15764"</definedName>
    <definedName name="IQ_MINE_DEVELOPMENT_GROSS_COAL" hidden="1">"c15940"</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KT_DEPOSITS_TOTAL_DEPOSITS" hidden="1">"c15720"</definedName>
    <definedName name="IQ_MONEY_MKT_SAVINGS_ACCT_DEPOSITS_TOTAL_DEPOSITS" hidden="1">"c15722"</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MTM_ADJ" hidden="1">"c16000"</definedName>
    <definedName name="IQ_MUTUAL_FUND_LIST" hidden="1">"c19092"</definedName>
    <definedName name="IQ_NAMES_REVISION_DATE_" hidden="1">"05/18/2022 23:01:48"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RE" hidden="1">"c16011"</definedName>
    <definedName name="IQ_NAV_STDDEV_EST" hidden="1">"c1756"</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CHANGE" hidden="1">"c749"</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HOMEBUILDING_SALES" hidden="1">"c15818"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LOSSES" hidden="1">"c15873"</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INS_EXP" hidden="1">"c798"</definedName>
    <definedName name="IQ_NON_INS_REV" hidden="1">"c799"</definedName>
    <definedName name="IQ_NON_INT_BEAR_CD" hidden="1">"c800"</definedName>
    <definedName name="IQ_NON_INT_EXP" hidden="1">"c801"</definedName>
    <definedName name="IQ_NON_INT_EXP_AVG_ASSETS_FFIEC" hidden="1">"c18878"</definedName>
    <definedName name="IQ_NON_INT_EXPENSE_AVG_ASSET" hidden="1">"c15708"</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OME_AVG_ASSET" hidden="1">"c15707"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RE_DA" hidden="1">"c16179"</definedName>
    <definedName name="IQ_NON_RENTAL_NOI" hidden="1">"c16066"</definedName>
    <definedName name="IQ_NON_RENTAL_OPERATING_EXPENSE" hidden="1">"c16046"</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CELL_SITES" hidden="1">"c15762"</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MENT_PRODUCTIVE_WELLS_DRILLED_GAS" hidden="1">"c15907"</definedName>
    <definedName name="IQ_OG_GROSS_DEVELOPMENT_PRODUCTIVE_WELLS_DRILLED_OIL" hidden="1">"c15906"</definedName>
    <definedName name="IQ_OG_GROSS_EXPLORATORY_PRODUCTIVE_WELLS_DRILLED_GAS" hidden="1">"c15905"</definedName>
    <definedName name="IQ_OG_GROSS_EXPLORATORY_PRODUCTIVE_WELLS_DRILLED_OIL" hidden="1">"c15904"</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MENT_PRODUCTIVE_WELLS_DRILLED_GAS" hidden="1">"c15911"</definedName>
    <definedName name="IQ_OG_NET_DEVELOPMENT_PRODUCTIVE_WELLS_DRILLED_OIL" hidden="1">"c15910"</definedName>
    <definedName name="IQ_OG_NET_EXPLORATORY_PRODUCTIVE_WELLS_DRILLED_GAS" hidden="1">"c15909"</definedName>
    <definedName name="IQ_OG_NET_EXPLORATORY_PRODUCTIVE_WELLS_DRILLED_OIL" hidden="1">"c15908"</definedName>
    <definedName name="IQ_OG_NET_FUTURE_CASH_FLOWS" hidden="1">"c1996"</definedName>
    <definedName name="IQ_OG_NET_FUTURE_CASH_FLOWS_GAS" hidden="1">"c2016"</definedName>
    <definedName name="IQ_OG_NET_FUTURE_CASH_FLOWS_OIL" hidden="1">"c2006"</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FFO" hidden="1">"c16180"</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S_TOTAL_DEPOSITS" hidden="1">"c15724"</definedName>
    <definedName name="IQ_OTHER_DEVELOPMENT_EXPENSE" hidden="1">"c16041"</definedName>
    <definedName name="IQ_OTHER_DEVELOPMENT_REVENUE" hidden="1">"c16025"</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ANS_TOTAL_LOANS" hidden="1">"c15716"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_OPERATING_EXPENSE" hidden="1">"c16043"</definedName>
    <definedName name="IQ_OTHER_PROP_OPERATING_REVENUE" hidden="1">"c16027"</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D_RESERVES_COAL" hidden="1">"c15916"</definedName>
    <definedName name="IQ_OWNED_RESERVES_TO_TOTAL_RESERVES_COAL" hidden="1">"c15957"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AGE_RENT" hidden="1">"c16018"</definedName>
    <definedName name="IQ_PERCENTAGE_RENT_RENTAL_REVENUE" hidden="1">"c16063"</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DATE" hidden="1">"c1069"</definedName>
    <definedName name="IQ_PRICEDATETIME" hidden="1">"IQ_PRICEDATETIME"</definedName>
    <definedName name="IQ_PRICING_DATE" hidden="1">"c1613"</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BABLE_RESERVES_TO_TOTAL_RESERVES_COAL" hidden="1">"c15953"</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BONUS" hidden="1">"c18940"</definedName>
    <definedName name="IQ_PROFESSIONAL_CALCULATED_COMP" hidden="1">"c18947"</definedName>
    <definedName name="IQ_PROFESSIONAL_CHANGE_PENSION" hidden="1">"c18962"</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LT_INCENTIVE" hidden="1">"c18943"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N_RESERVES_TO_TOTAL_RESERVES_COAL" hidden="1">"c15952"</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AVG_LOANS" hidden="1">"c15717"</definedName>
    <definedName name="IQ_PROVISION_CHARGE_OFFS" hidden="1">"c1083"</definedName>
    <definedName name="IQ_PROVISION_LOAN_LOSS_AVG_ASSETS_FFIEC" hidden="1">"c18879"</definedName>
    <definedName name="IQ_PSGR_REV" hidden="1">"c19125"</definedName>
    <definedName name="IQ_PTBV" hidden="1">"c1084"</definedName>
    <definedName name="IQ_PTBV_AVG" hidden="1">"c1085"</definedName>
    <definedName name="IQ_PURCHASED_COAL" hidden="1">"c15934"</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ECIATION" hidden="1">"c16045"</definedName>
    <definedName name="IQ_RE_RENTAL_EXPENSE" hidden="1">"c16036"</definedName>
    <definedName name="IQ_REAL_ESTATE" hidden="1">"c1093"</definedName>
    <definedName name="IQ_REAL_ESTATE_ASSETS" hidden="1">"c1094"</definedName>
    <definedName name="IQ_RECENT_FUNDS" hidden="1">"c18908"</definedName>
    <definedName name="IQ_RECENT_FUNDS_ID" hidden="1">"c18909"</definedName>
    <definedName name="IQ_REDEEM_PREF_STOCK" hidden="1">"c1417"</definedName>
    <definedName name="IQ_REDUCTION_TAX_POSITION_CURRENT_YR" hidden="1">"c15734"</definedName>
    <definedName name="IQ_REDUCTION_TAX_POSITION_PRIOR_YRS" hidden="1">"c15736"</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_AVG_PROP" hidden="1">"c16056"</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NLINE_REVENUES" hidden="1">"c9904"</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REVENUES" hidden="1">"c9902"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L_WHOLESALE_REVENUES" hidden="1">"c15895"</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39520.6920138889</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SALARIES_OTHER_BENEFITS" hidden="1">"c16176"</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CALABLE_INFRASTRUCTURE_CABLE_INVEST" hidden="1">"c15802"</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LD_COAL" hidden="1">"c15936"</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PECIALTIES" hidden="1">"c18932"</definedName>
    <definedName name="IQ_SPONSORS" hidden="1">"c18920"</definedName>
    <definedName name="IQ_SPONSORS_ID" hidden="1">"c18921"</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ORT_INFRASTRUCTURE_CABLE_INVEST" hidden="1">"c15805"</definedName>
    <definedName name="IQ_SURFACE_RESERVES_COAL" hidden="1">"c15920"</definedName>
    <definedName name="IQ_SURFACE_RESERVES_TO_TOTAL_RESERVES_COAL" hidden="1">"c15959"</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BV_SHARE_REPORTED" hidden="1">"c19140"</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IME_DEPOSITS_TOTAL_DEPOSITS" hidden="1">"c15723"</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NTAL_REVENUE" hidden="1">"c16022"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NOI" hidden="1">"c16067"</definedName>
    <definedName name="IQ_UNDERGROUND_RESERVES_COAL" hidden="1">"c15922"</definedName>
    <definedName name="IQ_UNDERGROUND_RESERVES_TO_TOTAL_RESERVES_COAL" hidden="1">"c15960"</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DEBT" hidden="1">"c2548"</definedName>
    <definedName name="IQ_UNSECURED_DEBT_PCT" hidden="1">"c2549"</definedName>
    <definedName name="IQ_UNUSUAL_EXP" hidden="1">"c1456"</definedName>
    <definedName name="IQ_UPGRADE_REBUILD_CABLE_INVEST" hidden="1">"c15804"</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TILITY_EXPENSE" hidden="1">"c16031"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IRELESS_PENETRATION" hidden="1">"c15767"</definedName>
    <definedName name="IQ_WORKING_CAP" hidden="1">"c3494"</definedName>
    <definedName name="IQ_WORKMEN_WRITTEN" hidden="1">"c1336"</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B5" hidden="1">"$B$6:$B$10"</definedName>
    <definedName name="IQRH37" hidden="1">"$H$38:$H$289"</definedName>
    <definedName name="IQRI37" hidden="1">"$I$38:$I$289"</definedName>
    <definedName name="ISS_DEBT_NET" hidden="1">"ISS_DEBT_NET"</definedName>
    <definedName name="ISS_STOCK_NET" hidden="1">"ISS_STOCK_NET"</definedName>
    <definedName name="iuyt" hidden="1">{#N/A,#N/A,FALSE,"Baltimore";#N/A,#N/A,FALSE,"Barrington";#N/A,#N/A,FALSE,"Butler";#N/A,#N/A,FALSE,"Cleveland";#N/A,#N/A,FALSE,"Closter";#N/A,#N/A,FALSE,"Eaton";#N/A,#N/A,FALSE,"Meriden";#N/A,#N/A,FALSE,"Mt. Vernon";#N/A,#N/A,FALSE,"Rochester";#N/A,#N/A,FALSE,"Three Rivers";#N/A,#N/A,FALSE,"Warren"}</definedName>
    <definedName name="j"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JANV" hidden="1">{#N/A,#N/A,FALSE,"Tabl. H1";#N/A,#N/A,FALSE,"Tabl. H2"}</definedName>
    <definedName name="jcjfjfjjf" hidden="1">{#N/A,#N/A,FALSE,"RIEP"}</definedName>
    <definedName name="jeudi" hidden="1">{#N/A,#N/A,FALSE,"Tabl. A1";#N/A,#N/A,FALSE,"Tabl. A1 b";#N/A,#N/A,FALSE,"Tabl. A2";#N/A,#N/A,FALSE,"Tabl. A2-1";#N/A,#N/A,FALSE,"Tabl. A2-2"}</definedName>
    <definedName name="JHGF" hidden="1">{#N/A,#N/A,FALSE,"Tabl. A1";#N/A,#N/A,FALSE,"Tabl. A1 b";#N/A,#N/A,FALSE,"Tabl. A2";#N/A,#N/A,FALSE,"Tabl. A2-1";#N/A,#N/A,FALSE,"Tabl. A2-2"}</definedName>
    <definedName name="JHGFDS" hidden="1">{#N/A,#N/A,FALSE,"Tabl. G1";#N/A,#N/A,FALSE,"Tabl. G2"}</definedName>
    <definedName name="jjfhfh" hidden="1">{"QQQ",#N/A,FALSE,"RIEP"}</definedName>
    <definedName name="jjj" hidden="1">{"SPM1",#N/A,FALSE,"RIEP"}</definedName>
    <definedName name="jjjjj" hidden="1">{"SPM1",#N/A,FALSE,"RIEP"}</definedName>
    <definedName name="jkl" hidden="1">{#N/A,#N/A,FALSE,"Tabl. G1";#N/A,#N/A,FALSE,"Tabl. G2"}</definedName>
    <definedName name="JRN" hidden="1">{#N/A,#N/A,FALSE,"Tabl. FB300";#N/A,#N/A,FALSE,"Tabl. FB350";#N/A,#N/A,FALSE,"Tabl. FB400";#N/A,#N/A,FALSE,"Tabl. FB500";#N/A,#N/A,FALSE,"Tabl. FS090"}</definedName>
    <definedName name="k" hidden="1">{#N/A,#N/A,FALSE,"ANEXO3 99 ERA";#N/A,#N/A,FALSE,"ANEXO3 99 UBÁ2";#N/A,#N/A,FALSE,"ANEXO3 99 DTU";#N/A,#N/A,FALSE,"ANEXO3 99 RDR";#N/A,#N/A,FALSE,"ANEXO3 99 UBÁ4";#N/A,#N/A,FALSE,"ANEXO3 99 UBÁ6"}</definedName>
    <definedName name="K2_WBEVMODE" hidden="1">0</definedName>
    <definedName name="kfkfkfkfkkf" hidden="1">{#N/A,#N/A,FALSE,"RIEP"}</definedName>
    <definedName name="kico" hidden="1">{#N/A,#N/A,FALSE,"CONTROLE";#N/A,#N/A,FALSE,"CONTROLE"}</definedName>
    <definedName name="kiko" hidden="1">{#N/A,#N/A,FALSE,"CONTROLE";#N/A,#N/A,FALSE,"CONTROLE"}</definedName>
    <definedName name="kjfsoyiupo6rhtgz" hidden="1">{#N/A,#N/A,FALSE,"RIEP"}</definedName>
    <definedName name="KJH" hidden="1">{#N/A,#N/A,FALSE,"Tabl. FB300";#N/A,#N/A,FALSE,"Tabl. FB350";#N/A,#N/A,FALSE,"Tabl. FB400";#N/A,#N/A,FALSE,"Tabl. FB500";#N/A,#N/A,FALSE,"Tabl. FS090"}</definedName>
    <definedName name="kjkdjndojdokd" hidden="1">{#N/A,#N/A,FALSE,"ANEXO3 99 ERA";#N/A,#N/A,FALSE,"ANEXO3 99 UBÁ2";#N/A,#N/A,FALSE,"ANEXO3 99 DTU";#N/A,#N/A,FALSE,"ANEXO3 99 RDR";#N/A,#N/A,FALSE,"ANEXO3 99 UBÁ4";#N/A,#N/A,FALSE,"ANEXO3 99 UBÁ6"}</definedName>
    <definedName name="kkkk" hidden="1">{"'Hoja1'!$A$1:$N$27"}</definedName>
    <definedName name="KLD" hidden="1">{#N/A,#N/A,FALSE,"Tabl. A1";#N/A,#N/A,FALSE,"Tabl. A1 b";#N/A,#N/A,FALSE,"Tabl. A2";#N/A,#N/A,FALSE,"Tabl. A2-1";#N/A,#N/A,FALSE,"Tabl. A2-2"}</definedName>
    <definedName name="KLE" hidden="1">{#N/A,#N/A,FALSE,"Tabl. H1";#N/A,#N/A,FALSE,"Tabl. H2"}</definedName>
    <definedName name="KM" hidden="1">{#N/A,#N/A,FALSE,"ANEXO3 99 ERA";#N/A,#N/A,FALSE,"ANEXO3 99 UBÁ2";#N/A,#N/A,FALSE,"ANEXO3 99 DTU";#N/A,#N/A,FALSE,"ANEXO3 99 RDR";#N/A,#N/A,FALSE,"ANEXO3 99 UBÁ4";#N/A,#N/A,FALSE,"ANEXO3 99 UBÁ6"}</definedName>
    <definedName name="lan" hidden="1">#REF!</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SALEPRICE" hidden="1">"LASTSALEPRICE"</definedName>
    <definedName name="LATESTK" hidden="1">1000</definedName>
    <definedName name="LATESTKNONPRESS" hidden="1">50</definedName>
    <definedName name="LATESTQ" hidden="1">500</definedName>
    <definedName name="LATESTQNONPRESS" hidden="1">100</definedName>
    <definedName name="limcount" hidden="1">1</definedName>
    <definedName name="liolo" hidden="1">{#N/A,#N/A,FALSE,"Tabl. H1";#N/A,#N/A,FALSE,"Tabl. H2"}</definedName>
    <definedName name="Livres" hidden="1">{#N/A,#N/A,FALSE,"CONTROLE"}</definedName>
    <definedName name="LKG" hidden="1">{#N/A,#N/A,FALSE,"Tabl. G1";#N/A,#N/A,FALSE,"Tabl. G2"}</definedName>
    <definedName name="lkjh" hidden="1">{#N/A,#N/A,FALSE,"Baltimore";#N/A,#N/A,FALSE,"Barrington";#N/A,#N/A,FALSE,"Butler";#N/A,#N/A,FALSE,"Cleveland";#N/A,#N/A,FALSE,"Closter";#N/A,#N/A,FALSE,"Eaton";#N/A,#N/A,FALSE,"Meriden";#N/A,#N/A,FALSE,"Mt. Vernon";#N/A,#N/A,FALSE,"Rochester";#N/A,#N/A,FALSE,"Three Rivers";#N/A,#N/A,FALSE,"Warren"}</definedName>
    <definedName name="lkjhyiuoyiugjhg" hidden="1">{"'DEC ou FEC'!$A$1:$O$132"}</definedName>
    <definedName name="lklkl" hidden="1">{"consolidated",#N/A,FALSE,"Sheet1";"cms",#N/A,FALSE,"Sheet1";"fse",#N/A,FALSE,"Sheet1"}</definedName>
    <definedName name="l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LLL" hidden="1">{"QQQ",#N/A,FALSE,"RIEP"}</definedName>
    <definedName name="LLLL" hidden="1">{#N/A,#N/A,FALSE,"CONTROLE"}</definedName>
    <definedName name="LOAN_LOSS" hidden="1">"LOAN_LOSS"</definedName>
    <definedName name="LONG_TERM_DEBT" hidden="1">"LONG_TERM_DEBT"</definedName>
    <definedName name="LONG_TERM_GROWTH" hidden="1">"LONG_TERM_GROWTH"</definedName>
    <definedName name="LONG_TERM_INV" hidden="1">"LONG_TERM_INV"</definedName>
    <definedName name="LOWPRICE" hidden="1">"LOWPRICE"</definedName>
    <definedName name="lowsulfurdiesel" hidden="1">{"PAGE1",#N/A,FALSE,"YIELDS";"PAGE2",#N/A,FALSE,"YIELDS";"PAGE3",#N/A,FALSE,"YIELDS"}</definedName>
    <definedName name="LTM_DATE" hidden="1">"LTM_DATE"</definedName>
    <definedName name="LTM_REVENUE_OVER_EMPLOYEES" hidden="1">"LTM_REVENUE_OVER_EMPLOYEES"</definedName>
    <definedName name="Luca" hidden="1">#REF!</definedName>
    <definedName name="lundi" hidden="1">{#N/A,#N/A,FALSE,"Tabl. G1";#N/A,#N/A,FALSE,"Tabl. G2"}</definedName>
    <definedName name="m"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mar" hidden="1">#REF!</definedName>
    <definedName name="marc" hidden="1">#REF!</definedName>
    <definedName name="março" hidden="1">#REF!</definedName>
    <definedName name="mardi" hidden="1">{#N/A,#N/A,FALSE,"Tabl. H1";#N/A,#N/A,FALSE,"Tabl. H2"}</definedName>
    <definedName name="MARKETCAP" hidden="1">"MARKETCAP"</definedName>
    <definedName name="Masefield" hidden="1">{#N/A,#N/A,FALSE,"DEA Report";#N/A,#N/A,FALSE,"Veba Report";#N/A,#N/A,FALSE,"Wintershall Report";#N/A,#N/A,FALSE,"Fina Report"}</definedName>
    <definedName name="Masefield_1" hidden="1">{#N/A,#N/A,FALSE,"DEA Report";#N/A,#N/A,FALSE,"Veba Report";#N/A,#N/A,FALSE,"Wintershall Report";#N/A,#N/A,FALSE,"Fina Report"}</definedName>
    <definedName name="MATERIEPRIME" hidden="1">{"BUTENE1_PR",#N/A,FALSE,"CONS.RAFF2"}</definedName>
    <definedName name="men" hidden="1">{#N/A,#N/A,FALSE,"LLAVE";#N/A,#N/A,FALSE,"EERR";#N/A,#N/A,FALSE,"ESP";#N/A,#N/A,FALSE,"EOAF";#N/A,#N/A,FALSE,"CASH";#N/A,#N/A,FALSE,"FINANZAS";#N/A,#N/A,FALSE,"DEUDA";#N/A,#N/A,FALSE,"INVERSION";#N/A,#N/A,FALSE,"PERSONAL"}</definedName>
    <definedName name="men_1" hidden="1">{#N/A,#N/A,FALSE,"LLAVE";#N/A,#N/A,FALSE,"EERR";#N/A,#N/A,FALSE,"ESP";#N/A,#N/A,FALSE,"EOAF";#N/A,#N/A,FALSE,"CASH";#N/A,#N/A,FALSE,"FINANZAS";#N/A,#N/A,FALSE,"DEUDA";#N/A,#N/A,FALSE,"INVERSION";#N/A,#N/A,FALSE,"PERSONAL"}</definedName>
    <definedName name="MGMT1" hidden="1">#REF!</definedName>
    <definedName name="MICHELE" hidden="1">{#N/A,#N/A,FALSE,"Tabl. FB300";#N/A,#N/A,FALSE,"Tabl. FB350";#N/A,#N/A,FALSE,"Tabl. FB400";#N/A,#N/A,FALSE,"Tabl. FB500";#N/A,#N/A,FALSE,"Tabl. FS090"}</definedName>
    <definedName name="mina_new" hidden="1">{"'pg(12)'!$B$1:$N$16"}</definedName>
    <definedName name="minnii" hidden="1">{"SPM1",#N/A,FALSE,"RIEP"}</definedName>
    <definedName name="MINORITY_INTEREST" hidden="1">"MINORITY_INTEREST"</definedName>
    <definedName name="MISC_EARN_ADJ" hidden="1">"MISC_EARN_ADJ"</definedName>
    <definedName name="mita" hidden="1">{"situazione magazzino",#N/A,TRUE,"situazione magazzino";"giacenza",#N/A,TRUE,"giacenza";"mancante",#N/A,TRUE,"mancante";"dosaggi",#N/A,TRUE,"dosaggi"}</definedName>
    <definedName name="mizo" hidden="1">{"'pg(12)'!$B$1:$N$16"}</definedName>
    <definedName name="mizo_new" hidden="1">{"'pg(12)'!$B$1:$N$16"}</definedName>
    <definedName name="mizo_newa1" hidden="1">{"'pg(12)'!$B$1:$N$16"}</definedName>
    <definedName name="mizo2000" hidden="1">{"'pg(12)'!$B$1:$N$16"}</definedName>
    <definedName name="mizo2000_1" hidden="1">{"'pg(12)'!$B$1:$N$16"}</definedName>
    <definedName name="mizo2000_new" hidden="1">{"'pg(12)'!$B$1:$N$16"}</definedName>
    <definedName name="MLKJH" hidden="1">{#N/A,#N/A,FALSE,"Tabl. G1";#N/A,#N/A,FALSE,"Tabl. G2"}</definedName>
    <definedName name="mm" hidden="1">{"'Hoja1'!$A$1:$N$27"}</definedName>
    <definedName name="mmmm" hidden="1">{#N/A,#N/A,FALSE,"ANEXO3 99 ERA";#N/A,#N/A,FALSE,"ANEXO3 99 UBÁ2";#N/A,#N/A,FALSE,"ANEXO3 99 DTU";#N/A,#N/A,FALSE,"ANEXO3 99 RDR";#N/A,#N/A,FALSE,"ANEXO3 99 UBÁ4";#N/A,#N/A,FALSE,"ANEXO3 99 UBÁ6"}</definedName>
    <definedName name="mmmmm" hidden="1">{#N/A,#N/A,FALSE,"SUMMARY";#N/A,#N/A,FALSE,"INPUTDATA";#N/A,#N/A,FALSE,"Condenser Performance"}</definedName>
    <definedName name="mmmmmm" hidden="1">{"'Hoja1'!$A$1:$N$27"}</definedName>
    <definedName name="mmut" hidden="1">{#N/A,#N/A,FALSE,"Tabl. G1";#N/A,#N/A,FALSE,"Tabl. G2"}</definedName>
    <definedName name="mnbv" hidden="1">{#N/A,#N/A,FALSE,"Baltimore";#N/A,#N/A,FALSE,"Barrington";#N/A,#N/A,FALSE,"Butler";#N/A,#N/A,FALSE,"Cleveland";#N/A,#N/A,FALSE,"Closter";#N/A,#N/A,FALSE,"Eaton";#N/A,#N/A,FALSE,"Meriden";#N/A,#N/A,FALSE,"Mt. Vernon";#N/A,#N/A,FALSE,"Rochester";#N/A,#N/A,FALSE,"Three Rivers";#N/A,#N/A,FALSE,"Warren"}</definedName>
    <definedName name="mno" hidden="1">{#N/A,#N/A,FALSE,"Tabl. H1";#N/A,#N/A,FALSE,"Tabl. H2"}</definedName>
    <definedName name="mqg" hidden="1">{#N/A,#N/A,FALSE,"Tabl. H1";#N/A,#N/A,FALSE,"Tabl. H2"}</definedName>
    <definedName name="mso" hidden="1">{#N/A,#N/A,FALSE,"CONTROLE"}</definedName>
    <definedName name="mtk" hidden="1">{#N/A,#N/A,FALSE,"Tabl. FB300";#N/A,#N/A,FALSE,"Tabl. FB350";#N/A,#N/A,FALSE,"Tabl. FB400";#N/A,#N/A,FALSE,"Tabl. FB500";#N/A,#N/A,FALSE,"Tabl. FS090"}</definedName>
    <definedName name="mtrk" hidden="1">{#N/A,#N/A,FALSE,"Tabl. FB300";#N/A,#N/A,FALSE,"Tabl. FB350";#N/A,#N/A,FALSE,"Tabl. FB400";#N/A,#N/A,FALSE,"Tabl. FB500";#N/A,#N/A,FALSE,"Tabl. FS090"}</definedName>
    <definedName name="MUFFIGRAPH" hidden="1">#REF!</definedName>
    <definedName name="mzb" hidden="1">{#N/A,#N/A,FALSE,"Tabl. D1";#N/A,#N/A,FALSE,"Tabl. D1 b";#N/A,#N/A,FALSE,"Tabl. D2";#N/A,#N/A,FALSE,"Tabl. D2 b";#N/A,#N/A,FALSE,"Tabl. D3";#N/A,#N/A,FALSE,"Tabl. D4";#N/A,#N/A,FALSE,"Tabl. D5"}</definedName>
    <definedName name="n" hidden="1">{#N/A,#N/A,FALSE,"DCF";#N/A,#N/A,FALSE,"WACC";#N/A,#N/A,FALSE,"Sales_EBIT";#N/A,#N/A,FALSE,"Capex_Depreciation";#N/A,#N/A,FALSE,"WC";#N/A,#N/A,FALSE,"Interest";#N/A,#N/A,FALSE,"Assumptions"}</definedName>
    <definedName name="NADA" hidden="1">{"BUTENE1_PR",#N/A,FALSE,"CONS.RAFF2"}</definedName>
    <definedName name="nanan" hidden="1">{"'Hoja1'!$A$1:$N$27"}</definedName>
    <definedName name="nao" hidden="1">{#N/A,#N/A,FALSE,"ANEXO3 99 ERA";#N/A,#N/A,FALSE,"ANEXO3 99 UBÁ2";#N/A,#N/A,FALSE,"ANEXO3 99 DTU";#N/A,#N/A,FALSE,"ANEXO3 99 RDR";#N/A,#N/A,FALSE,"ANEXO3 99 UBÁ4";#N/A,#N/A,FALSE,"ANEXO3 99 UBÁ6"}</definedName>
    <definedName name="nb" hidden="1">{"TotalGeralDespesasPorArea",#N/A,FALSE,"VinculosAccessEfetivo"}</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w" hidden="1">{"'pg(12)'!$B$1:$N$16"}</definedName>
    <definedName name="newa2" hidden="1">{"'pg(12)'!$B$1:$N$16"}</definedName>
    <definedName name="newname" hidden="1">{#N/A,#N/A,FALSE,"CAP 1998";#N/A,#N/A,FALSE,"CAP 1999";#N/A,#N/A,FALSE,"CAP 2000";#N/A,#N/A,FALSE,"CAP_2001";#N/A,#N/A,FALSE,"CAP_2002";#N/A,#N/A,FALSE,"MAINT_1998";#N/A,#N/A,FALSE,"MAINT_1999";#N/A,#N/A,FALSE,"MAINT_2000";#N/A,#N/A,FALSE,"MAINT_2001";#N/A,#N/A,FALSE,"MAINT_2002"}</definedName>
    <definedName name="newnew" hidden="1">{"'pg(12)'!$B$1:$N$16"}</definedName>
    <definedName name="nit" hidden="1">{#N/A,#N/A,FALSE,"Tabl. D1";#N/A,#N/A,FALSE,"Tabl. D1 b";#N/A,#N/A,FALSE,"Tabl. D2";#N/A,#N/A,FALSE,"Tabl. D2 b";#N/A,#N/A,FALSE,"Tabl. D3";#N/A,#N/A,FALSE,"Tabl. D4";#N/A,#N/A,FALSE,"Tabl. D5"}</definedName>
    <definedName name="nitru" hidden="1">{#N/A,#N/A,FALSE,"Tabl. G1";#N/A,#N/A,FALSE,"Tabl. G2"}</definedName>
    <definedName name="nnnn" hidden="1">{#N/A,#N/A,FALSE,"T COST";#N/A,#N/A,FALSE,"COST_FH"}</definedName>
    <definedName name="noidea" hidden="1">{#N/A,#N/A,FALSE,"Calc";#N/A,#N/A,FALSE,"Sensitivity";#N/A,#N/A,FALSE,"LT Earn.Dil.";#N/A,#N/A,FALSE,"Dil. AVP"}</definedName>
    <definedName name="NON_CASH" hidden="1">"NON_CASH"</definedName>
    <definedName name="NON_INTEREST_EXP" hidden="1">"NON_INTEREST_EXP"</definedName>
    <definedName name="NON_INTEREST_INC" hidden="1">"NON_INTEREST_INC"</definedName>
    <definedName name="NORMAL_INC_AFTER" hidden="1">"NORMAL_INC_AFTER"</definedName>
    <definedName name="NORMAL_INC_AVAIL" hidden="1">"NORMAL_INC_AVAIL"</definedName>
    <definedName name="NORMAL_INC_BEFORE" hidden="1">"NORMAL_INC_BEFORE"</definedName>
    <definedName name="NOTES_PAY" hidden="1">"NOTES_PAY"</definedName>
    <definedName name="novo" hidden="1">{#N/A,#N/A,FALSE,"Aging Summary";#N/A,#N/A,FALSE,"Ratio Analysis";#N/A,#N/A,FALSE,"Test 120 Day Accts";#N/A,#N/A,FALSE,"Tickmarks"}</definedName>
    <definedName name="OCT" hidden="1">{#N/A,#N/A,FALSE,"Tabl. G1";#N/A,#N/A,FALSE,"Tabl. G2"}</definedName>
    <definedName name="òflfgfppfpf" hidden="1">{"SPM1",#N/A,FALSE,"RIEP"}</definedName>
    <definedName name="OIOIIUIUG" hidden="1">{"SPM1",#N/A,FALSE,"RIEP"}</definedName>
    <definedName name="oiuy" hidden="1">{#N/A,#N/A,FALSE,"Baltimore";#N/A,#N/A,FALSE,"Barrington";#N/A,#N/A,FALSE,"Butler";#N/A,#N/A,FALSE,"Cleveland";#N/A,#N/A,FALSE,"Closter";#N/A,#N/A,FALSE,"Eaton";#N/A,#N/A,FALSE,"Meriden";#N/A,#N/A,FALSE,"Mt. Vernon";#N/A,#N/A,FALSE,"Rochester";#N/A,#N/A,FALSE,"Three Rivers";#N/A,#N/A,FALSE,"Warren"}</definedName>
    <definedName name="OO" hidden="1">{"TotalGeralDespesasPorArea",#N/A,FALSE,"VinculosAccessEfetivo"}</definedName>
    <definedName name="ooooo" hidden="1">{#N/A,#N/A,FALSE,"Calc";#N/A,#N/A,FALSE,"Sensitivity";#N/A,#N/A,FALSE,"LT Earn.Dil.";#N/A,#N/A,FALSE,"Dil. AVP"}</definedName>
    <definedName name="oooooo" hidden="1">{#N/A,#N/A,FALSE,"RIEP"}</definedName>
    <definedName name="OPENPRICE" hidden="1">"OPENPRICE"</definedName>
    <definedName name="OPER_INC" hidden="1">"OPER_INC"</definedName>
    <definedName name="Operação" hidden="1">{#N/A,#N/A,FALSE,"ANEXO3 99 ERA";#N/A,#N/A,FALSE,"ANEXO3 99 UBÁ2";#N/A,#N/A,FALSE,"ANEXO3 99 DTU";#N/A,#N/A,FALSE,"ANEXO3 99 RDR";#N/A,#N/A,FALSE,"ANEXO3 99 UBÁ4";#N/A,#N/A,FALSE,"ANEXO3 99 UBÁ6"}</definedName>
    <definedName name="operção" hidden="1">{#N/A,#N/A,FALSE,"ANEXO3 99 ERA";#N/A,#N/A,FALSE,"ANEXO3 99 UBÁ2";#N/A,#N/A,FALSE,"ANEXO3 99 DTU";#N/A,#N/A,FALSE,"ANEXO3 99 RDR";#N/A,#N/A,FALSE,"ANEXO3 99 UBÁ4";#N/A,#N/A,FALSE,"ANEXO3 99 UBÁ6"}</definedName>
    <definedName name="orlnew" hidden="1">{#N/A,#N/A,FALSE,"DEA Report";#N/A,#N/A,FALSE,"Veba Report";#N/A,#N/A,FALSE,"Wintershall Report";#N/A,#N/A,FALSE,"Fina Report"}</definedName>
    <definedName name="orlnew_1" hidden="1">{#N/A,#N/A,FALSE,"DEA Report";#N/A,#N/A,FALSE,"Veba Report";#N/A,#N/A,FALSE,"Wintershall Report";#N/A,#N/A,FALSE,"Fina Report"}</definedName>
    <definedName name="OTHER_ASSETS" hidden="1">"OTHER_ASSETS"</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utput" hidden="1">#REF!</definedName>
    <definedName name="Output4" hidden="1">#REF!</definedName>
    <definedName name="P?HG" hidden="1">{#N/A,#N/A,FALSE,"Tabl. D1";#N/A,#N/A,FALSE,"Tabl. D1 b";#N/A,#N/A,FALSE,"Tabl. D2";#N/A,#N/A,FALSE,"Tabl. D2 b";#N/A,#N/A,FALSE,"Tabl. D3";#N/A,#N/A,FALSE,"Tabl. D4";#N/A,#N/A,FALSE,"Tabl. D5"}</definedName>
    <definedName name="pait" hidden="1">{"'pg(12)'!$B$1:$N$16"}</definedName>
    <definedName name="Passages" hidden="1">{#N/A,#N/A,FALSE,"Tabl. A1";#N/A,#N/A,FALSE,"Tabl. A1 b";#N/A,#N/A,FALSE,"Tabl. A2";#N/A,#N/A,FALSE,"Tabl. A2-1";#N/A,#N/A,FALSE,"Tabl. A2-2"}</definedName>
    <definedName name="passo" hidden="1">{#N/A,#N/A,FALSE,"Aging Summary";#N/A,#N/A,FALSE,"Ratio Analysis";#N/A,#N/A,FALSE,"Test 120 Day Accts";#N/A,#N/A,FALSE,"Tickmarks"}</definedName>
    <definedName name="pat" hidden="1">{#N/A,#N/A,FALSE,"HIGHNEW";#N/A,#N/A,FALSE,"HIGHOLD";#N/A,#N/A,FALSE,"MTHDET";#N/A,#N/A,FALSE,"ACTDET"}</definedName>
    <definedName name="PAY_ACCRUED" hidden="1">"PAY_ACCRUED"</definedName>
    <definedName name="PedasBT" hidden="1">{#N/A,#N/A,FALSE,"ANEXO3 99 ERA";#N/A,#N/A,FALSE,"ANEXO3 99 UBÁ2";#N/A,#N/A,FALSE,"ANEXO3 99 DTU";#N/A,#N/A,FALSE,"ANEXO3 99 RDR";#N/A,#N/A,FALSE,"ANEXO3 99 UBÁ4";#N/A,#N/A,FALSE,"ANEXO3 99 UBÁ6"}</definedName>
    <definedName name="PEDRO" hidden="1">{#N/A,#N/A,FALSE,"CONTROLE"}</definedName>
    <definedName name="pèippo" hidden="1">{"CECons",#N/A,FALSE,"CE"}</definedName>
    <definedName name="Perenco" hidden="1">{#N/A,#N/A,FALSE,"DEA Report";#N/A,#N/A,FALSE,"Veba Report";#N/A,#N/A,FALSE,"Wintershall Report";#N/A,#N/A,FALSE,"Fina Report"}</definedName>
    <definedName name="Perenco_1" hidden="1">{#N/A,#N/A,FALSE,"DEA Report";#N/A,#N/A,FALSE,"Veba Report";#N/A,#N/A,FALSE,"Wintershall Report";#N/A,#N/A,FALSE,"Fina Report"}</definedName>
    <definedName name="PERIODDATE" hidden="1">"PERIODDATE"</definedName>
    <definedName name="pessoalporempresa" hidden="1">#N/A</definedName>
    <definedName name="pig_dig5" hidden="1">{#N/A,#N/A,FALSE,"T COST";#N/A,#N/A,FALSE,"COST_FH"}</definedName>
    <definedName name="pig_dog" hidden="1">{2;#N/A;"R13C16:R17C16";#N/A;"R13C14:R17C15";FALSE;FALSE;FALSE;95;#N/A;#N/A;"R13C19";#N/A;FALSE;FALSE;FALSE;FALSE;#N/A;"";#N/A;FALSE;"";"";#N/A;#N/A;#N/A}</definedName>
    <definedName name="pig_dog\" hidden="1">{"EXCELHLP.HLP!1802";5;10;5;10;13;13;13;8;5;5;10;14;13;13;13;13;5;10;14;13;5;10;1;2;24}</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hidden="1">{#N/A,#N/A,FALSE,"SUMMARY";#N/A,#N/A,FALSE,"INPUTDATA";#N/A,#N/A,FALSE,"Condenser Performance"}</definedName>
    <definedName name="pig_dog6" hidden="1">{#N/A,#N/A,FALSE,"INPUTDATA";#N/A,#N/A,FALSE,"SUMMARY";#N/A,#N/A,FALSE,"CTAREP";#N/A,#N/A,FALSE,"CTBREP";#N/A,#N/A,FALSE,"TURBEFF";#N/A,#N/A,FALSE,"Condenser Performance"}</definedName>
    <definedName name="pig_dog7" hidden="1">{#N/A,#N/A,FALSE,"INPUTDATA";#N/A,#N/A,FALSE,"SUMMARY"}</definedName>
    <definedName name="pig_dog8" hidden="1">{#N/A,#N/A,FALSE,"INPUTDATA";#N/A,#N/A,FALSE,"SUMMARY";#N/A,#N/A,FALSE,"CTAREP";#N/A,#N/A,FALSE,"CTBREP";#N/A,#N/A,FALSE,"PMG4ST86";#N/A,#N/A,FALSE,"TURBEFF";#N/A,#N/A,FALSE,"Condenser Performance"}</definedName>
    <definedName name="pin" hidden="1">{"CONS_RAFF2",#N/A,FALSE,"CONS.RAFF2"}</definedName>
    <definedName name="Piratininga" hidden="1">{#N/A,#N/A,FALSE,"CONTROLE"}</definedName>
    <definedName name="PIRATININGAV2" hidden="1">{#N/A,#N/A,FALSE,"CONTROLE"}</definedName>
    <definedName name="p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lanejamento" hidden="1">{#N/A,#N/A,FALSE,"ANEXO3 99 ERA";#N/A,#N/A,FALSE,"ANEXO3 99 UBÁ2";#N/A,#N/A,FALSE,"ANEXO3 99 DTU";#N/A,#N/A,FALSE,"ANEXO3 99 RDR";#N/A,#N/A,FALSE,"ANEXO3 99 UBÁ4";#N/A,#N/A,FALSE,"ANEXO3 99 UBÁ6"}</definedName>
    <definedName name="pluto" hidden="1">{"SPM1",#N/A,FALSE,"RIEP"}</definedName>
    <definedName name="PO" hidden="1">{"QQQ",#N/A,FALSE,"RIEP"}</definedName>
    <definedName name="poi" hidden="1">#N/A</definedName>
    <definedName name="POK?ZEFIFVXVW" hidden="1">{#N/A,#N/A,FALSE,"Tabl. H1";#N/A,#N/A,FALSE,"Tabl. H2"}</definedName>
    <definedName name="pooh" hidden="1">{"PAGE1",#N/A,FALSE,"YIELDS";"PAGE2",#N/A,FALSE,"YIELDS";"PAGE3",#N/A,FALSE,"YIELDS"}</definedName>
    <definedName name="pp" hidden="1">{#N/A,#N/A,FALSE,"ENERGIA";#N/A,#N/A,FALSE,"PERDIDAS";#N/A,#N/A,FALSE,"CLIENTES";#N/A,#N/A,FALSE,"ESTADO";#N/A,#N/A,FALSE,"TECNICA"}</definedName>
    <definedName name="pp_1" hidden="1">{#N/A,#N/A,FALSE,"ENERGIA";#N/A,#N/A,FALSE,"PERDIDAS";#N/A,#N/A,FALSE,"CLIENTES";#N/A,#N/A,FALSE,"ESTADO";#N/A,#N/A,FALSE,"TECNICA"}</definedName>
    <definedName name="ppp" hidden="1">{"QQQ",#N/A,FALSE,"RIEP"}</definedName>
    <definedName name="ppppp" hidden="1">{"CECons",#N/A,FALSE,"CE"}</definedName>
    <definedName name="pqr" hidden="1">{#N/A,#N/A,FALSE,"Tabl. A1";#N/A,#N/A,FALSE,"Tabl. A1 b";#N/A,#N/A,FALSE,"Tabl. A2";#N/A,#N/A,FALSE,"Tabl. A2-1";#N/A,#N/A,FALSE,"Tabl. A2-2"}</definedName>
    <definedName name="PR00BG01" hidden="1">{#N/A,#N/A,FALSE,"Tabl. D1";#N/A,#N/A,FALSE,"Tabl. D1 b";#N/A,#N/A,FALSE,"Tabl. D2";#N/A,#N/A,FALSE,"Tabl. D2 b";#N/A,#N/A,FALSE,"Tabl. D3";#N/A,#N/A,FALSE,"Tabl. D4";#N/A,#N/A,FALSE,"Tabl. D5"}</definedName>
    <definedName name="precios" hidden="1">{"'Hoja1'!$A$1:$N$27"}</definedName>
    <definedName name="precoisbol" hidden="1">{"'Hoja1'!$A$1:$N$27"}</definedName>
    <definedName name="PREF_DIVID" hidden="1">"PREF_DIVID"</definedName>
    <definedName name="PREF_STOCK" hidden="1">"PREF_STOCK"</definedName>
    <definedName name="PREPAID_EXPEN" hidden="1">"PREPAID_EXPEN"</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ICE_OVER_EPS_EST" hidden="1">"PRICE_OVER_EPS_EST"</definedName>
    <definedName name="PRICE_OVER_EPS_EST_1" hidden="1">"PRICE_OVER_EPS_EST_1"</definedName>
    <definedName name="PRICE_OVER_LTM_EPS" hidden="1">"PRICE_OVER_LTM_EPS"</definedName>
    <definedName name="principal" hidden="1">#REF!</definedName>
    <definedName name="print99" hidden="1">{#N/A,#N/A,FALSE,"Resid CPRIV";#N/A,#N/A,FALSE,"Comer_CPRIVKsum";#N/A,#N/A,FALSE,"General (2)";#N/A,#N/A,FALSE,"Oficial";#N/A,#N/A,FALSE,"Resumen";#N/A,#N/A,FALSE,"Escenarios"}</definedName>
    <definedName name="PRO_FORMA_BASIC_EPS" hidden="1">"PRO_FORMA_BASIC_EPS"</definedName>
    <definedName name="PRO_FORMA_DILUT_EPS" hidden="1">"PRO_FORMA_DILUT_EPS"</definedName>
    <definedName name="PRO_FORMA_NET_INC" hidden="1">"PRO_FORMA_NET_INC"</definedName>
    <definedName name="PROPERTY_GROSS" hidden="1">"PROPERTY_GROSS"</definedName>
    <definedName name="PROPERTY_NET" hidden="1">"PROPERTY_NET"</definedName>
    <definedName name="PZO" hidden="1">{#N/A,#N/A,FALSE,"Tabl. D1";#N/A,#N/A,FALSE,"Tabl. D1 b";#N/A,#N/A,FALSE,"Tabl. D2";#N/A,#N/A,FALSE,"Tabl. D2 b";#N/A,#N/A,FALSE,"Tabl. D3";#N/A,#N/A,FALSE,"Tabl. D4";#N/A,#N/A,FALSE,"Tabl. D5"}</definedName>
    <definedName name="q" hidden="1">#REF!</definedName>
    <definedName name="qdfwwwwwwwwwwwwwwwwwwwwwwwwwwwwwwwweqrg" hidden="1">{"'pg(12)'!$B$1:$N$16"}</definedName>
    <definedName name="qq" hidden="1">{#N/A,#N/A,FALSE,"ANEXO3 99 ERA";#N/A,#N/A,FALSE,"ANEXO3 99 UBÁ2";#N/A,#N/A,FALSE,"ANEXO3 99 DTU";#N/A,#N/A,FALSE,"ANEXO3 99 RDR";#N/A,#N/A,FALSE,"ANEXO3 99 UBÁ4";#N/A,#N/A,FALSE,"ANEXO3 99 UBÁ6"}</definedName>
    <definedName name="qq_1" hidden="1">{#N/A,#N/A,FALSE,"CONTROLE"}</definedName>
    <definedName name="qqq" hidden="1">{#N/A,#N/A,FALSE,"CONTROLE"}</definedName>
    <definedName name="qqqq" hidden="1">{#N/A,#N/A,FALSE,"CONTROLE"}</definedName>
    <definedName name="qqqqqq" hidden="1">{#N/A,#N/A,FALSE,"CONTROLE";#N/A,#N/A,FALSE,"CONTROLE"}</definedName>
    <definedName name="qqqqqqqqqqqqq" hidden="1">{#N/A,#N/A,FALSE,"CONTROLE"}</definedName>
    <definedName name="QUICK_RATIO" hidden="1">"QUICK_RATIO"</definedName>
    <definedName name="qwer" hidden="1">{#N/A,#N/A,FALSE,"Baltimore";#N/A,#N/A,FALSE,"Barrington";#N/A,#N/A,FALSE,"Butler";#N/A,#N/A,FALSE,"Cleveland";#N/A,#N/A,FALSE,"Closter";#N/A,#N/A,FALSE,"Eaton";#N/A,#N/A,FALSE,"Meriden";#N/A,#N/A,FALSE,"Mt. Vernon";#N/A,#N/A,FALSE,"Rochester";#N/A,#N/A,FALSE,"Three Rivers";#N/A,#N/A,FALSE,"Warren"}</definedName>
    <definedName name="QXC" hidden="1">{#N/A,#N/A,FALSE,"Tabl. H1";#N/A,#N/A,FALSE,"Tabl. H2"}</definedName>
    <definedName name="RangeChange" hidden="1">#N/A</definedName>
    <definedName name="RBG" hidden="1">{#N/A,#N/A,FALSE,"Tabl. D1";#N/A,#N/A,FALSE,"Tabl. D1 b";#N/A,#N/A,FALSE,"Tabl. D2";#N/A,#N/A,FALSE,"Tabl. D2 b";#N/A,#N/A,FALSE,"Tabl. D3";#N/A,#N/A,FALSE,"Tabl. D4";#N/A,#N/A,FALSE,"Tabl. D5"}</definedName>
    <definedName name="RBTESTE" hidden="1">{#N/A,#N/A,FALSE,"ENERGIA";#N/A,#N/A,FALSE,"PERDIDAS";#N/A,#N/A,FALSE,"CLIENTES";#N/A,#N/A,FALSE,"ESTADO";#N/A,#N/A,FALSE,"TECNICA"}</definedName>
    <definedName name="REDEEM_PREF_STOCK" hidden="1">"REDEEM_PREF_STOCK"</definedName>
    <definedName name="reduzido" hidden="1">{#N/A,#N/A,FALSE,"CONTROLE"}</definedName>
    <definedName name="REF" hidden="1">{#N/A,#N/A,FALSE,"Tabl. A1";#N/A,#N/A,FALSE,"Tabl. A1 b";#N/A,#N/A,FALSE,"Tabl. A2";#N/A,#N/A,FALSE,"Tabl. A2-1";#N/A,#N/A,FALSE,"Tabl. A2-2"}</definedName>
    <definedName name="Reforços_E_Melhorias">_Config!$R$16:$R$20</definedName>
    <definedName name="Relat" hidden="1">{#N/A,#N/A,FALSE,"CONTROLE";#N/A,#N/A,FALSE,"CONTROLE"}</definedName>
    <definedName name="Renato" hidden="1">{#N/A,#N/A,FALSE,"CONTROLE"}</definedName>
    <definedName name="report99" hidden="1">{"Rep 1",#N/A,FALSE,"Reports";"Rep 2",#N/A,FALSE,"Reports";"Rep 3",#N/A,FALSE,"Reports";"Rep 4",#N/A,FALSE,"Reports"}</definedName>
    <definedName name="reporting" hidden="1">{#N/A,#N/A,FALSE,"Tabl. FB300";#N/A,#N/A,FALSE,"Tabl. FB350";#N/A,#N/A,FALSE,"Tabl. FB400";#N/A,#N/A,FALSE,"Tabl. FB500";#N/A,#N/A,FALSE,"Tabl. FS090"}</definedName>
    <definedName name="res" hidden="1">{#N/A,#N/A,FALSE,"Tabl. FB300";#N/A,#N/A,FALSE,"Tabl. FB350";#N/A,#N/A,FALSE,"Tabl. FB400";#N/A,#N/A,FALSE,"Tabl. FB500";#N/A,#N/A,FALSE,"Tabl. FS090"}</definedName>
    <definedName name="RESEARCH_DEV" hidden="1">"RESEARCH_DEV"</definedName>
    <definedName name="result" hidden="1">{#N/A,#N/A,FALSE,"Tabl. G1";#N/A,#N/A,FALSE,"Tabl. G2"}</definedName>
    <definedName name="RESUMO3" hidden="1">{#N/A,#N/A,FALSE,"CONTROLE"}</definedName>
    <definedName name="RETAINED_EARN" hidden="1">"RETAINED_EARN"</definedName>
    <definedName name="RETURN_ASSETS" hidden="1">"RETURN_ASSETS"</definedName>
    <definedName name="RETURN_EQUITY" hidden="1">"RETURN_EQUITY"</definedName>
    <definedName name="RETURN_INVESTMENT" hidden="1">"RETURN_INVESTMENT"</definedName>
    <definedName name="REVENUE" hidden="1">"REVENUE"</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geg" hidden="1">#REF!</definedName>
    <definedName name="rgewg" hidden="1">{"BUTENE1_PR",#N/A,FALSE,"CONS.RAFF2"}</definedName>
    <definedName name="rgregregre" hidden="1">{#N/A,#N/A,FALSE,"Baltimore";#N/A,#N/A,FALSE,"Barrington";#N/A,#N/A,FALSE,"Butler";#N/A,#N/A,FALSE,"Cleveland";#N/A,#N/A,FALSE,"Closter";#N/A,#N/A,FALSE,"Eaton";#N/A,#N/A,FALSE,"Meriden";#N/A,#N/A,FALSE,"Mt. Vernon";#N/A,#N/A,FALSE,"Rochester";#N/A,#N/A,FALSE,"Three Rivers";#N/A,#N/A,FALSE,"Warren"}</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ngCompanyName" hidden="1">#REF!</definedName>
    <definedName name="rngCountry" hidden="1">#REF!</definedName>
    <definedName name="rngPeriod" hidden="1">#REF!</definedName>
    <definedName name="rngSurtaxBase" hidden="1">#REF!</definedName>
    <definedName name="RODADO" hidden="1">{#N/A,#N/A,FALSE,"ANEXO3 99 ERA";#N/A,#N/A,FALSE,"ANEXO3 99 UBÁ2";#N/A,#N/A,FALSE,"ANEXO3 99 DTU";#N/A,#N/A,FALSE,"ANEXO3 99 RDR";#N/A,#N/A,FALSE,"ANEXO3 99 UBÁ4";#N/A,#N/A,FALSE,"ANEXO3 99 UBÁ6"}</definedName>
    <definedName name="rolle" hidden="1">{"CECons",#N/A,FALSE,"CE"}</definedName>
    <definedName name="RR" hidden="1">{"TotalGeralDespesasPorArea",#N/A,FALSE,"VinculosAccessEfetivo"}</definedName>
    <definedName name="rrr" hidden="1">#REF!</definedName>
    <definedName name="rrrr" hidden="1">{#N/A,#N/A,FALSE,"Tabl. H1";#N/A,#N/A,FALSE,"Tabl. H2"}</definedName>
    <definedName name="RTA" hidden="1">{#N/A,#N/A,FALSE,"Tabl. G1";#N/A,#N/A,FALSE,"Tabl. G2"}</definedName>
    <definedName name="rwer" hidden="1">{#N/A,#N/A,FALSE,"ANEXO3 99 ERA";#N/A,#N/A,FALSE,"ANEXO3 99 UBÁ2";#N/A,#N/A,FALSE,"ANEXO3 99 DTU";#N/A,#N/A,FALSE,"ANEXO3 99 RDR";#N/A,#N/A,FALSE,"ANEXO3 99 UBÁ4";#N/A,#N/A,FALSE,"ANEXO3 99 UBÁ6"}</definedName>
    <definedName name="RZOB2" hidden="1">#REF!</definedName>
    <definedName name="s" hidden="1">{"TotalGeralDespesasPorArea",#N/A,FALSE,"VinculosAccessEfetivo"}</definedName>
    <definedName name="SA" hidden="1">#REF!</definedName>
    <definedName name="sads" hidden="1">#REF!</definedName>
    <definedName name="samedi" hidden="1">{#N/A,#N/A,FALSE,"Tabl. A1";#N/A,#N/A,FALSE,"Tabl. A1 b";#N/A,#N/A,FALSE,"Tabl. A2";#N/A,#N/A,FALSE,"Tabl. A2-1";#N/A,#N/A,FALSE,"Tabl. A2-2"}</definedName>
    <definedName name="SAPBEXdnldView" hidden="1">"F3OICWBKPMITAH77PSBF3UNRP"</definedName>
    <definedName name="SAPBEXhrIndnt" hidden="1">3</definedName>
    <definedName name="SAPBEXrevision" hidden="1">14</definedName>
    <definedName name="SAPBEXsysID" hidden="1">"BP1"</definedName>
    <definedName name="SAPBEXwbID" hidden="1">"3V5NCNT9AKKUEO48JR07OZCYT"</definedName>
    <definedName name="SAPFuncF4Help" hidden="1">Main.SAPF4Help()</definedName>
    <definedName name="SAPsysID" hidden="1">"708C5W7SBKP804JT78WJ0JNKI"</definedName>
    <definedName name="SAPwbID" hidden="1">"ARS"</definedName>
    <definedName name="sasd" hidden="1">{#N/A,#N/A,FALSE,"CONTROLE"}</definedName>
    <definedName name="SCG" hidden="1">{#N/A,#N/A,FALSE,"Tabl. D1";#N/A,#N/A,FALSE,"Tabl. D1 b";#N/A,#N/A,FALSE,"Tabl. D2";#N/A,#N/A,FALSE,"Tabl. D2 b";#N/A,#N/A,FALSE,"Tabl. D3";#N/A,#N/A,FALSE,"Tabl. D4";#N/A,#N/A,FALSE,"Tabl. D5"}</definedName>
    <definedName name="sdasd" hidden="1">#REF!</definedName>
    <definedName name="SDF" hidden="1">{#N/A,#N/A,FALSE,"Tabl. G1";#N/A,#N/A,FALSE,"Tabl. G2"}</definedName>
    <definedName name="SDFDSJF" hidden="1">{#N/A,#N/A,FALSE,"RIEP"}</definedName>
    <definedName name="sdfg" hidden="1">{#N/A,#N/A,FALSE,"Baltimore";#N/A,#N/A,FALSE,"Barrington";#N/A,#N/A,FALSE,"Butler";#N/A,#N/A,FALSE,"Cleveland";#N/A,#N/A,FALSE,"Closter";#N/A,#N/A,FALSE,"Eaton";#N/A,#N/A,FALSE,"Meriden";#N/A,#N/A,FALSE,"Mt. Vernon";#N/A,#N/A,FALSE,"Rochester";#N/A,#N/A,FALSE,"Three Rivers";#N/A,#N/A,FALSE,"Warren"}</definedName>
    <definedName name="SEDSDS" hidden="1">{#N/A,#N/A,FALSE,"RIEP"}</definedName>
    <definedName name="sencount" hidden="1">1</definedName>
    <definedName name="sfgv" hidden="1">{"consolidated",#N/A,FALSE,"Sheet1";"cms",#N/A,FALSE,"Sheet1";"fse",#N/A,FALSE,"Sheet1"}</definedName>
    <definedName name="sfq" hidden="1">{#N/A,#N/A,FALSE,"Calc";#N/A,#N/A,FALSE,"Sensitivity";#N/A,#N/A,FALSE,"LT Earn.Dil.";#N/A,#N/A,FALSE,"Dil. AVP"}</definedName>
    <definedName name="SGA" hidden="1">"SGA"</definedName>
    <definedName name="sgdg" hidden="1">{#N/A,#N/A,FALSE,"Calc";#N/A,#N/A,FALSE,"Sensitivity";#N/A,#N/A,FALSE,"LT Earn.Dil.";#N/A,#N/A,FALSE,"Dil. AVP"}</definedName>
    <definedName name="sgsgsgsg" hidden="1">{#N/A,#N/A,FALSE,"ANEXO3 99 ERA";#N/A,#N/A,FALSE,"ANEXO3 99 UBÁ2";#N/A,#N/A,FALSE,"ANEXO3 99 DTU";#N/A,#N/A,FALSE,"ANEXO3 99 RDR";#N/A,#N/A,FALSE,"ANEXO3 99 UBÁ4";#N/A,#N/A,FALSE,"ANEXO3 99 UBÁ6"}</definedName>
    <definedName name="sgsx" hidden="1">{"consolidated",#N/A,FALSE,"Sheet1";"cms",#N/A,FALSE,"Sheet1";"fse",#N/A,FALSE,"Sheet1"}</definedName>
    <definedName name="SHARESOUTSTANDING" hidden="1">"SHARESOUTSTANDING"</definedName>
    <definedName name="SHORT_TERM_INVEST" hidden="1">"SHORT_TERM_INVEST"</definedName>
    <definedName name="SID" hidden="1">"Cpavan"</definedName>
    <definedName name="SILVINO" hidden="1">{#N/A,#N/A,FALSE,"ANEXO3 99 ERA";#N/A,#N/A,FALSE,"ANEXO3 99 UBÁ2";#N/A,#N/A,FALSE,"ANEXO3 99 DTU";#N/A,#N/A,FALSE,"ANEXO3 99 RDR";#N/A,#N/A,FALSE,"ANEXO3 99 UBÁ4";#N/A,#N/A,FALSE,"ANEXO3 99 UBÁ6"}</definedName>
    <definedName name="Sites" hidden="1">{#N/A,#N/A,TRUE,"TOTAL DISTRIBUTION";#N/A,#N/A,TRUE,"SOUTH";#N/A,#N/A,TRUE,"NORTHEAST";#N/A,#N/A,TRUE,"WEST"}</definedName>
    <definedName name="Sitesdate" hidden="1">{#N/A,#N/A,TRUE,"TOTAL DSBN";#N/A,#N/A,TRUE,"WEST";#N/A,#N/A,TRUE,"SOUTH";#N/A,#N/A,TRUE,"NORTHEAST"}</definedName>
    <definedName name="SOBRA" hidden="1">{#N/A,#N/A,FALSE,"CONTROLE";#N/A,#N/A,FALSE,"CONTROLE"}</definedName>
    <definedName name="solver_adj" hidden="1">#REF!,#REF!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0.8</definedName>
    <definedName name="SPE">_Config!$F$28:$F$42</definedName>
    <definedName name="SPWD" hidden="1">"pepsico"</definedName>
    <definedName name="ss" hidden="1">{#N/A,#N/A,FALSE,"CONTROLE"}</definedName>
    <definedName name="sss" hidden="1">{#N/A,#N/A,FALSE,"CONTROLE"}</definedName>
    <definedName name="SSSADADSF" hidden="1">{"SPM1",#N/A,FALSE,"RIEP"}</definedName>
    <definedName name="ssss" hidden="1">{#N/A,#N/A,FALSE,"CONTROLE"}</definedName>
    <definedName name="sssss" hidden="1">{#N/A,#N/A,FALSE,"Calc";#N/A,#N/A,FALSE,"Sensitivity";#N/A,#N/A,FALSE,"LT Earn.Dil.";#N/A,#N/A,FALSE,"Dil. AVP"}</definedName>
    <definedName name="ssssssssssssssssssssssssss" hidden="1">{"QQQ",#N/A,FALSE,"RIEP"}</definedName>
    <definedName name="STATE" hidden="1">"STATE"</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OCK_BASED" hidden="1">"STOCK_BASED"</definedName>
    <definedName name="stronza" hidden="1">{"CECons",#N/A,FALSE,"CE"}</definedName>
    <definedName name="stu" hidden="1">{#N/A,#N/A,FALSE,"Tabl. D1";#N/A,#N/A,FALSE,"Tabl. D1 b";#N/A,#N/A,FALSE,"Tabl. D2";#N/A,#N/A,FALSE,"Tabl. D2 b";#N/A,#N/A,FALSE,"Tabl. D3";#N/A,#N/A,FALSE,"Tabl. D4";#N/A,#N/A,FALSE,"Tabl. D5"}</definedName>
    <definedName name="Subs" hidden="1">{#N/A,#N/A,FALSE,"ANEXO3 99 ERA";#N/A,#N/A,FALSE,"ANEXO3 99 UBÁ2";#N/A,#N/A,FALSE,"ANEXO3 99 DTU";#N/A,#N/A,FALSE,"ANEXO3 99 RDR";#N/A,#N/A,FALSE,"ANEXO3 99 UBÁ4";#N/A,#N/A,FALSE,"ANEXO3 99 UBÁ6"}</definedName>
    <definedName name="subsestacoes" hidden="1">{#N/A,#N/A,FALSE,"ANEXO3 99 ERA";#N/A,#N/A,FALSE,"ANEXO3 99 UBÁ2";#N/A,#N/A,FALSE,"ANEXO3 99 DTU";#N/A,#N/A,FALSE,"ANEXO3 99 RDR";#N/A,#N/A,FALSE,"ANEXO3 99 UBÁ4";#N/A,#N/A,FALSE,"ANEXO3 99 UBÁ6"}</definedName>
    <definedName name="SWS" hidden="1">#REF!</definedName>
    <definedName name="t" hidden="1">{#N/A,#N/A,FALSE,"CONTROLE"}</definedName>
    <definedName name="T4211a" hidden="1">{#N/A,#N/A,FALSE,"ANEXO3 99 ERA";#N/A,#N/A,FALSE,"ANEXO3 99 UBÁ2";#N/A,#N/A,FALSE,"ANEXO3 99 DTU";#N/A,#N/A,FALSE,"ANEXO3 99 RDR";#N/A,#N/A,FALSE,"ANEXO3 99 UBÁ4";#N/A,#N/A,FALSE,"ANEXO3 99 UBÁ6"}</definedName>
    <definedName name="T4211b" hidden="1">{#N/A,#N/A,FALSE,"ANEXO3 99 ERA";#N/A,#N/A,FALSE,"ANEXO3 99 UBÁ2";#N/A,#N/A,FALSE,"ANEXO3 99 DTU";#N/A,#N/A,FALSE,"ANEXO3 99 RDR";#N/A,#N/A,FALSE,"ANEXO3 99 UBÁ4";#N/A,#N/A,FALSE,"ANEXO3 99 UBÁ6"}</definedName>
    <definedName name="t4211C" hidden="1">{#N/A,#N/A,FALSE,"ANEXO3 99 ERA";#N/A,#N/A,FALSE,"ANEXO3 99 UBÁ2";#N/A,#N/A,FALSE,"ANEXO3 99 DTU";#N/A,#N/A,FALSE,"ANEXO3 99 RDR";#N/A,#N/A,FALSE,"ANEXO3 99 UBÁ4";#N/A,#N/A,FALSE,"ANEXO3 99 UBÁ6"}</definedName>
    <definedName name="t4211z" hidden="1">{#N/A,#N/A,FALSE,"ANEXO3 99 ERA";#N/A,#N/A,FALSE,"ANEXO3 99 UBÁ2";#N/A,#N/A,FALSE,"ANEXO3 99 DTU";#N/A,#N/A,FALSE,"ANEXO3 99 RDR";#N/A,#N/A,FALSE,"ANEXO3 99 UBÁ4";#N/A,#N/A,FALSE,"ANEXO3 99 UBÁ6"}</definedName>
    <definedName name="t79oto97t" hidden="1">{#N/A,#N/A,FALSE,"RIEP"}</definedName>
    <definedName name="t7u74u" hidden="1">{"QQQ",#N/A,FALSE,"RIEP"}</definedName>
    <definedName name="t7u75" hidden="1">{"SPM1",#N/A,FALSE,"RIEP"}</definedName>
    <definedName name="t7ur7u" hidden="1">{#N/A,#N/A,FALSE,"RIEP"}</definedName>
    <definedName name="tabl" hidden="1">{#N/A,#N/A,FALSE,"Tabl. H1";#N/A,#N/A,FALSE,"Tabl. H2"}</definedName>
    <definedName name="tableau" hidden="1">{#N/A,#N/A,FALSE,"Tabl. A1";#N/A,#N/A,FALSE,"Tabl. A1 b";#N/A,#N/A,FALSE,"Tabl. A2";#N/A,#N/A,FALSE,"Tabl. A2-1";#N/A,#N/A,FALSE,"Tabl. A2-2"}</definedName>
    <definedName name="tbg" hidden="1">{#N/A,#N/A,FALSE,"Tabl. G1";#N/A,#N/A,FALSE,"Tabl. G2"}</definedName>
    <definedName name="TCO" hidden="1">#REF!</definedName>
    <definedName name="teast" hidden="1">{#N/A,#N/A,TRUE,"TOTAL DSBN";#N/A,#N/A,TRUE,"WEST";#N/A,#N/A,TRUE,"SOUTH";#N/A,#N/A,TRUE,"NORTHEAST"}</definedName>
    <definedName name="temp" hidden="1">#REF!</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e" hidden="1">{#N/A,#N/A,FALSE,"COBO";#N/A,#N/A,FALSE,"Atlantic";#N/A,#N/A,FALSE,"NCalif";#N/A,#N/A,FALSE,"SCalif";#N/A,#N/A,FALSE,"Eastern";#N/A,#N/A,FALSE,"Florida";#N/A,#N/A,FALSE,"GreatWest";#N/A,#N/A,FALSE,"Heartland";#N/A,#N/A,FALSE,"Michigan";#N/A,#N/A,FALSE,"Northwest";#N/A,#N/A,FALSE,"Southeast";#N/A,#N/A,FALSE,"Texoma"}</definedName>
    <definedName name="Teste_1" hidden="1">{#N/A,#N/A,FALSE,"CONTROLE"}</definedName>
    <definedName name="teste1" hidden="1">{#N/A,#N/A,FALSE,"CONTROLE"}</definedName>
    <definedName name="teste2" hidden="1">#REF!</definedName>
    <definedName name="testing" hidden="1">{"detail305",#N/A,FALSE,"BI-305"}</definedName>
    <definedName name="TextRefCopyRangeCount" hidden="1">2</definedName>
    <definedName name="THNEN" hidden="1">{#N/A,#N/A,FALSE,"Tabl. FB300";#N/A,#N/A,FALSE,"Tabl. FB350";#N/A,#N/A,FALSE,"Tabl. FB400";#N/A,#N/A,FALSE,"Tabl. FB500";#N/A,#N/A,FALSE,"Tabl. FS090"}</definedName>
    <definedName name="thth" hidden="1">{#N/A,#N/A,FALSE,"Calc";#N/A,#N/A,FALSE,"Sensitivity";#N/A,#N/A,FALSE,"LT Earn.Dil.";#N/A,#N/A,FALSE,"Dil. AVP"}</definedName>
    <definedName name="tikl679o679o" hidden="1">{#N/A,#N/A,FALSE,"RIEP"}</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RADE_AR" hidden="1">"TRADE_AR"</definedName>
    <definedName name="Transmissão">_Config!$M$5:$M$10</definedName>
    <definedName name="TransmissãoAmpliação">_Config!$Q$16</definedName>
    <definedName name="TransmissãoInvestimentodeApoio">_Config!$K$16:$K$18</definedName>
    <definedName name="TransmissãoMelhoriaGrandePorte">_Config!$L$16:$L$18</definedName>
    <definedName name="TransmissãoMelhoriaPequenoPorte">_Config!$O$16:$O$19</definedName>
    <definedName name="TransmissãoReforçoGrandePorte">_Config!$M$16:$M$18</definedName>
    <definedName name="TransmissãoReforçoPequenoPorte">_Config!$N$16:$N$19</definedName>
    <definedName name="TREASURY_STOCK" hidden="1">"TREASURY_STOCK"</definedName>
    <definedName name="TRGP">_xlfn._xlws.FILTER(RMGDE[],RMGDE[Categoria do Investimento]="RGP","")</definedName>
    <definedName name="trjk5i57" hidden="1">{"SPM1",#N/A,FALSE,"RIEP"}</definedName>
    <definedName name="trrthrthgt" hidden="1">{#N/A,#N/A,FALSE,"Tabl. A1";#N/A,#N/A,FALSE,"Tabl. A1 b";#N/A,#N/A,FALSE,"Tabl. A2";#N/A,#N/A,FALSE,"Tabl. A2-1";#N/A,#N/A,FALSE,"Tabl. A2-2"}</definedName>
    <definedName name="tt" hidden="1">{#N/A,#N/A,FALSE,"CONTROLE"}</definedName>
    <definedName name="tttt" hidden="1">{#N/A,#N/A,FALSE,"CONTROLE"}</definedName>
    <definedName name="ttttt" hidden="1">{"HOJA100",#N/A,FALSE,"HOJA_100";"HOJA200",#N/A,FALSE,"HOJA_200";"HOJA300",#N/A,FALSE,"HOJA_300";"HOJA400",#N/A,FALSE,"HOJA_400"}</definedName>
    <definedName name="tttttre" hidden="1">{#N/A,#N/A,FALSE,"Tabl. G1";#N/A,#N/A,FALSE,"Tabl. G2"}</definedName>
    <definedName name="tttttt" hidden="1">{"HOJA100",#N/A,FALSE,"HOJA_100";"HOJA200",#N/A,FALSE,"HOJA_200";"HOJA300",#N/A,FALSE,"HOJA_300";"HOJA400",#N/A,FALSE,"HOJA_400"}</definedName>
    <definedName name="ttttttt" hidden="1">{#N/A,#N/A,FALSE,"CONTROLE"}</definedName>
    <definedName name="tttttttt" hidden="1">{#N/A,#N/A,FALSE,"CONTROLE"}</definedName>
    <definedName name="ttttttttt" hidden="1">{#N/A,#N/A,FALSE,"CONTROLE"}</definedName>
    <definedName name="tttttttttt" hidden="1">{#N/A,#N/A,FALSE,"CONTROLE"}</definedName>
    <definedName name="tttttttttttt" hidden="1">{#N/A,#N/A,FALSE,"CONTROLE"}</definedName>
    <definedName name="ttttttttttttt" hidden="1">{#N/A,#N/A,FALSE,"CONTROLE"}</definedName>
    <definedName name="ttttttttttttttttttttt" hidden="1">{#N/A,#N/A,FALSE,"CONTROLE"}</definedName>
    <definedName name="ty" hidden="1">{"'Hoja1'!$A$1:$N$27"}</definedName>
    <definedName name="ty65y7th" hidden="1">{#N/A,#N/A,FALSE,"Calc";#N/A,#N/A,FALSE,"Sensitivity";#N/A,#N/A,FALSE,"LT Earn.Dil.";#N/A,#N/A,FALSE,"Dil. AVP"}</definedName>
    <definedName name="tyiltu9ol" hidden="1">{"QQQ",#N/A,FALSE,"RIEP"}</definedName>
    <definedName name="UBB_UTEJF" hidden="1">{#N/A,#N/A,FALSE,"ANEXO3 99 ERA";#N/A,#N/A,FALSE,"ANEXO3 99 UBÁ2";#N/A,#N/A,FALSE,"ANEXO3 99 DTU";#N/A,#N/A,FALSE,"ANEXO3 99 RDR";#N/A,#N/A,FALSE,"ANEXO3 99 UBÁ4";#N/A,#N/A,FALSE,"ANEXO3 99 UBÁ6"}</definedName>
    <definedName name="ugkj" hidden="1">{"QQQ",#N/A,FALSE,"RIEP"}</definedName>
    <definedName name="UHJ" hidden="1">{#N/A,#N/A,FALSE,"Tabl. FB300";#N/A,#N/A,FALSE,"Tabl. FB350";#N/A,#N/A,FALSE,"Tabl. FB400";#N/A,#N/A,FALSE,"Tabl. FB500";#N/A,#N/A,FALSE,"Tabl. FS090"}</definedName>
    <definedName name="umberto2" hidden="1">#REF!</definedName>
    <definedName name="UNREALIZED_GAIN" hidden="1">"UNREALIZED_GAIN"</definedName>
    <definedName name="UNUSUAL_EXP" hidden="1">"UNUSUAL_EXP"</definedName>
    <definedName name="US_GAAP" hidden="1">"US_GAAP"</definedName>
    <definedName name="utg" hidden="1">{#N/A,#N/A,FALSE,"Tabl. H1";#N/A,#N/A,FALSE,"Tabl. H2"}</definedName>
    <definedName name="uttkjg" hidden="1">{"QQQ",#N/A,FALSE,"RIEP"}</definedName>
    <definedName name="UU" hidden="1">{"TotalGeralDespesasPorArea",#N/A,FALSE,"VinculosAccessEfetivo"}</definedName>
    <definedName name="UUJNN?JNJ" hidden="1">{#N/A,#N/A,FALSE,"Tabl. G1";#N/A,#N/A,FALSE,"Tabl. G2"}</definedName>
    <definedName name="UUYYYYYYYY" hidden="1">{#N/A,#N/A,FALSE,"Tabl. A1";#N/A,#N/A,FALSE,"Tabl. A1 b";#N/A,#N/A,FALSE,"Tabl. A2";#N/A,#N/A,FALSE,"Tabl. A2-1";#N/A,#N/A,FALSE,"Tabl. A2-2"}</definedName>
    <definedName name="UYB" hidden="1">{#N/A,#N/A,FALSE,"Tabl. A1";#N/A,#N/A,FALSE,"Tabl. A1 b";#N/A,#N/A,FALSE,"Tabl. A2";#N/A,#N/A,FALSE,"Tabl. A2-1";#N/A,#N/A,FALSE,"Tabl. A2-2"}</definedName>
    <definedName name="v" hidden="1">{#N/A,#N/A,FALSE,"RIEP"}</definedName>
    <definedName name="v6uyjyu" hidden="1">{#N/A,#N/A,FALSE,"RIEP"}</definedName>
    <definedName name="vb"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vo" hidden="1">{"consolidated",#N/A,FALSE,"Sheet1";"cms",#N/A,FALSE,"Sheet1";"fse",#N/A,FALSE,"Sheet1"}</definedName>
    <definedName name="VOLUME" hidden="1">"VOLUME"</definedName>
    <definedName name="vv" hidden="1">#REF!</definedName>
    <definedName name="vvvv" hidden="1">{"QQQ",#N/A,FALSE,"RIEP"}</definedName>
    <definedName name="vvvvbbbb" hidden="1">{#N/A,#N/A,FALSE,"RIEP"}</definedName>
    <definedName name="vvvvvv" hidden="1">{#N/A,#N/A,FALSE,"RIEP"}</definedName>
    <definedName name="vvvvvvvv" hidden="1">{"SPM1",#N/A,FALSE,"RIEP"}</definedName>
    <definedName name="vwx" hidden="1">{#N/A,#N/A,FALSE,"Tabl. FB300";#N/A,#N/A,FALSE,"Tabl. FB350";#N/A,#N/A,FALSE,"Tabl. FB400";#N/A,#N/A,FALSE,"Tabl. FB500";#N/A,#N/A,FALSE,"Tabl. FS090"}</definedName>
    <definedName name="w" hidden="1">{#N/A,#N/A,FALSE,"CONTROLE"}</definedName>
    <definedName name="wert" hidden="1">{#N/A,#N/A,FALSE,"Baltimore";#N/A,#N/A,FALSE,"Barrington";#N/A,#N/A,FALSE,"Butler";#N/A,#N/A,FALSE,"Cleveland";#N/A,#N/A,FALSE,"Closter";#N/A,#N/A,FALSE,"Eaton";#N/A,#N/A,FALSE,"Meriden";#N/A,#N/A,FALSE,"Mt. Vernon";#N/A,#N/A,FALSE,"Rochester";#N/A,#N/A,FALSE,"Three Rivers";#N/A,#N/A,FALSE,"Warren"}</definedName>
    <definedName name="wewtre" hidden="1">48</definedName>
    <definedName name="whnos" hidden="1">{#N/A,#N/A,TRUE,"TOTAL DSBN";#N/A,#N/A,TRUE,"WEST";#N/A,#N/A,TRUE,"SOUTH";#N/A,#N/A,TRUE,"NORTHEAST"}</definedName>
    <definedName name="why?" hidden="1">{#N/A,#N/A,TRUE,"TOTAL DSBN";#N/A,#N/A,TRUE,"WEST";#N/A,#N/A,TRUE,"SOUTH";#N/A,#N/A,TRUE,"NORTHEAST"}</definedName>
    <definedName name="wnr.budget._.99." hidden="1">{#N/A,#N/A,TRUE,"cover";#N/A,#N/A,TRUE,"PRI";#N/A,#N/A,TRUE,"BDG";#N/A,#N/A,TRUE,"FOR";#N/A,#N/A,TRUE,"PER";#N/A,#N/A,TRUE,"ORD";#N/A,#N/A,TRUE,"INV";#N/A,#N/A,TRUE,"CASH";#N/A,#N/A,TRUE,"TAX";#N/A,#N/A,TRUE,"rev_bdg";#N/A,#N/A,TRUE,"sales";#N/A,#N/A,TRUE,"interest"}</definedName>
    <definedName name="wrn.1." hidden="1">{#N/A,#N/A,FALSE,"Calc";#N/A,#N/A,FALSE,"Sensitivity";#N/A,#N/A,FALSE,"LT Earn.Dil.";#N/A,#N/A,FALSE,"Dil. AVP"}</definedName>
    <definedName name="wrn.97maint.xls." hidden="1">{#N/A,#N/A,TRUE,"TOTAL DISTRIBUTION";#N/A,#N/A,TRUE,"SOUTH";#N/A,#N/A,TRUE,"NORTHEAST";#N/A,#N/A,TRUE,"WEST"}</definedName>
    <definedName name="wrn.97OR.XLs." hidden="1">{#N/A,#N/A,TRUE,"TOTAL DSBN";#N/A,#N/A,TRUE,"WEST";#N/A,#N/A,TRUE,"SOUTH";#N/A,#N/A,TRUE,"NORTHEAST"}</definedName>
    <definedName name="wrn.adj95." hidden="1">{"adj95mult",#N/A,FALSE,"COMPCO";"adj95est",#N/A,FALSE,"COMPCO"}</definedName>
    <definedName name="wrn.AESreport."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ging._.and._.Trend._.Analysis."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1" hidden="1">{"CREDIT STATISTICS",#N/A,FALSE,"STATS";"CF_AND_IS",#N/A,FALSE,"PLAN";"DEBT SCHEDULE",#N/A,FALSE,"PLAN";"SUBSCRIBERS",#N/A,FALSE,"PLAN";"DETAIL_REV",#N/A,FALSE,"PLAN";"DETAIL_EXPENSE",#N/A,FALSE,"PLAN";"SALES_AND EXP_DRIVERS",#N/A,FALSE,"PLAN";"FIXED ASSETS",#N/A,FALSE,"PLAN";"DEPRECIATION SCHEDULE",#N/A,FALSE,"PLAN"}</definedName>
    <definedName name="wrn.ALL." hidden="1">{"CS",#N/A,FALSE,"STATS";"Inc",#N/A,FALSE,"PLAN";"CASH F",#N/A,FALSE,"PLAN";"Bal S",#N/A,FALSE,"BALANCE SHEET";"Subs",#N/A,FALSE,"PLAN";"Dep",#N/A,FALSE,"PLAN";"Debt",#N/A,FALSE,"PLAN";"Sales",#N/A,FALSE,"PLAN";"FA",#N/A,FALSE,"PLAN";"Rev",#N/A,FALSE,"PLAN";"Exp",#N/A,FALSE,"PLAN"}</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Reports." hidden="1">{#N/A,#N/A,FALSE,"Baltimore";#N/A,#N/A,FALSE,"Barrington";#N/A,#N/A,FALSE,"Butler";#N/A,#N/A,FALSE,"Cleveland";#N/A,#N/A,FALSE,"Closter";#N/A,#N/A,FALSE,"Eaton";#N/A,#N/A,FALSE,"Meriden";#N/A,#N/A,FALSE,"Mt. Vernon";#N/A,#N/A,FALSE,"Rochester";#N/A,#N/A,FALSE,"Three Rivers";#N/A,#N/A,FALSE,"Warren"}</definedName>
    <definedName name="wrn.all.1" hidden="1">{"CS",#N/A,FALSE,"STATS";"Inc",#N/A,FALSE,"PLAN";"CASH F",#N/A,FALSE,"PLAN";"Bal S",#N/A,FALSE,"BALANCE SHEET";"Subs",#N/A,FALSE,"PLAN";"Dep",#N/A,FALSE,"PLAN";"Debt",#N/A,FALSE,"PLAN";"Sales",#N/A,FALSE,"PLAN";"FA",#N/A,FALSE,"PLAN";"Rev",#N/A,FALSE,"PLAN";"Exp",#N/A,FALSE,"PLAN"}</definedName>
    <definedName name="wrn.all.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EXO0300." hidden="1">{#N/A,#N/A,FALSE,"ANEXO3 00 GDV";#N/A,#N/A,FALSE,"ANEXO3 00 GCM";#N/A,#N/A,FALSE,"ANEXO3 00  UBÁ6";#N/A,#N/A,FALSE,"ANEXO3 00 CJI";#N/A,#N/A,FALSE,"ANEXO3 00 UBÁ4";#N/A,#N/A,FALSE,"ANEXO3 00 UBÁ5";#N/A,#N/A,FALSE,"ANEXO3 00 UBÁ7";#N/A,#N/A,FALSE,"ANEXO3 00 VRB1"}</definedName>
    <definedName name="wrn.ANEXO0399." hidden="1">{#N/A,#N/A,FALSE,"ANEXO3 99 ERA";#N/A,#N/A,FALSE,"ANEXO3 99 UBÁ2";#N/A,#N/A,FALSE,"ANEXO3 99 DTU";#N/A,#N/A,FALSE,"ANEXO3 99 RDR";#N/A,#N/A,FALSE,"ANEXO3 99 UBÁ4";#N/A,#N/A,FALSE,"ANEXO3 99 UBÁ6"}</definedName>
    <definedName name="wrn.ANEXO0399.2" hidden="1">{#N/A,#N/A,FALSE,"ANEXO3 99 ERA";#N/A,#N/A,FALSE,"ANEXO3 99 UBÁ2";#N/A,#N/A,FALSE,"ANEXO3 99 DTU";#N/A,#N/A,FALSE,"ANEXO3 99 RDR";#N/A,#N/A,FALSE,"ANEXO3 99 UBÁ4";#N/A,#N/A,FALSE,"ANEXO3 99 UBÁ6"}</definedName>
    <definedName name="wrn.Annual._.Report." hidden="1">{"ARPandL",#N/A,FALSE,"Report Annual";"ARCashflow",#N/A,FALSE,"Report Annual";"ARBalanceSheet",#N/A,FALSE,"Report Annual";"ARRatios",#N/A,FALSE,"Report Annual"}</definedName>
    <definedName name="wrn.APLICAÇÃO." hidden="1">{#N/A,#N/A,FALSE,"CONTROLE"}</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uto._.Comp." hidden="1">{#N/A,#N/A,FALSE,"Sheet1"}</definedName>
    <definedName name="wrn.B._.P._.TDS."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NKPLAN." hidden="1">{"cebank",#N/A,FALSE,"P9498BAR";"spbank",#N/A,FALSE,"P9498BAR";"renfinbank",#N/A,FALSE,"P9498BAR";"indici",#N/A,FALSE,"P9498BAR"}</definedName>
    <definedName name="wrn.bdg_rev." hidden="1">{#N/A,#N/A,TRUE,"ass";#N/A,#N/A,TRUE,"rev_bdg_bp";#N/A,#N/A,TRUE,"sales_bp";#N/A,#N/A,TRUE,"costs_bp"}</definedName>
    <definedName name="wrn.book." hidden="1">{#N/A,#N/A,FALSE,"PRESENT";#N/A,#N/A,FALSE,"INDICE";#N/A,#N/A,FALSE,"DIV_CONS";#N/A,#N/A,FALSE,"DIV_GRUP";#N/A,#N/A,FALSE,"DIV_BIM";#N/A,#N/A,FALSE,"DIV_UMPL";#N/A,#N/A,FALSE,"DIV_BDBAS";#N/A,#N/A,FALSE,"B_SRL";#N/A,#N/A,FALSE,"MQ_SRL"}</definedName>
    <definedName name="wrn.bookinterno." hidden="1">{#N/A,#N/A,FALSE,"PRESENT";#N/A,#N/A,FALSE,"INDICE";#N/A,#N/A,FALSE,"DIV_CONS";#N/A,#N/A,FALSE,"DIV_GRUP";#N/A,#N/A,FALSE,"DIV_BIM";#N/A,#N/A,FALSE,"DIV_UMPL";#N/A,#N/A,FALSE,"DIV_BDBAS"}</definedName>
    <definedName name="wrn.BSCOMIT." hidden="1">{#N/A,#N/A,FALSE,"bs_cons";#N/A,#N/A,FALSE,"bs_grup";#N/A,#N/A,FALSE,"bs_umpl";#N/A,#N/A,FALSE,"bs_bim";#N/A,#N/A,FALSE,"bs_bdb";#N/A,#N/A,FALSE,"bs_mq32";#N/A,#N/A,FALSE,"bs_bsrl"}</definedName>
    <definedName name="wrn.budget._.98." hidden="1">{#N/A,#N/A,TRUE,"cover";#N/A,#N/A,TRUE,"PRI";#N/A,#N/A,TRUE,"BDG";#N/A,#N/A,TRUE,"FOR";#N/A,#N/A,TRUE,"PER";#N/A,#N/A,TRUE,"ORD";#N/A,#N/A,TRUE,"INV";#N/A,#N/A,TRUE,"CASH";#N/A,#N/A,TRUE,"TAX";#N/A,#N/A,TRUE,"rev_bdg";#N/A,#N/A,TRUE,"sales";#N/A,#N/A,TRUE,"interest"}</definedName>
    <definedName name="wrn.BUDGET98_F." hidden="1">{#N/A,#N/A,TRUE,"PRI";#N/A,#N/A,TRUE,"BDG";#N/A,#N/A,TRUE,"PER";#N/A,#N/A,TRUE,"INV";#N/A,#N/A,TRUE,"CASH";#N/A,#N/A,TRUE,"cover"}</definedName>
    <definedName name="wrn.Buildups." hidden="1">{"ACQ",#N/A,FALSE,"ACQUISITIONS";"ACQF",#N/A,FALSE,"ACQUISITIONS";"PF",#N/A,FALSE,"PROYECTOVILA";"PV",#N/A,FALSE,"PROYECTOVILA";"Fee Dev",#N/A,FALSE,"DEVELOPMENT GROWTH";"gd",#N/A,FALSE,"DEVELOPMENT GROWTH"}</definedName>
    <definedName name="wrn.buildups.1" hidden="1">{"ACQ",#N/A,FALSE,"ACQUISITIONS";"ACQF",#N/A,FALSE,"ACQUISITIONS";"PF",#N/A,FALSE,"PROYECTOVILA";"PV",#N/A,FALSE,"PROYECTOVILA";"Fee Dev",#N/A,FALSE,"DEVELOPMENT GROWTH";"gd",#N/A,FALSE,"DEVELOPMENT GROWTH"}</definedName>
    <definedName name="wrn.BUTENE1PR." hidden="1">{"BUTENE1_PR",#N/A,FALSE,"CONS.RAFF2"}</definedName>
    <definedName name="wrn.Calculations."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CC." hidden="1">{"QQQ",#N/A,FALSE,"RIEP"}</definedName>
    <definedName name="wrn.charts." hidden="1">{"newyork",#N/A,FALSE,"Plots-Annually";"florida",#N/A,FALSE,"Plots-Annually"}</definedName>
    <definedName name="wrn.COMMENTAIRES." hidden="1">{#N/A,#N/A,FALSE,"EC COMM-c";#N/A,#N/A,FALSE,"EC PAR PDTS-c";#N/A,#N/A,FALSE,"EC MAT-c";#N/A,#N/A,FALSE,"SUIVI HAUSSES-c"}</definedName>
    <definedName name="wrn.COMPCO." hidden="1">{"Page1",#N/A,FALSE,"CompCo";"Page2",#N/A,FALSE,"CompCo"}</definedName>
    <definedName name="wrn.Complet." hidden="1">{"Point Mort",#N/A,FALSE,"Ratios";"Tableaux",#N/A,FALSE,"Ratios"}</definedName>
    <definedName name="wrn.Complete." hidden="1">{#N/A,#N/A,TRUE,"DCF Summary";#N/A,#N/A,TRUE,"Casema";#N/A,#N/A,TRUE,"UK";#N/A,#N/A,TRUE,"RCF";#N/A,#N/A,TRUE,"Intercable CZ";#N/A,#N/A,TRUE,"Interkabel P";#N/A,#N/A,TRUE,"LBO-Total";#N/A,#N/A,TRUE,"LBO-Casema"}</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mps._.only." hidden="1">{"Multiples",#N/A,FALSE,"Multiples";"margins",#N/A,FALSE,"Margins";"Income",#N/A,FALSE,"IS1";"Balance Sheet",#N/A,FALSE,"BS";"Market",#N/A,FALSE,"MKT"}</definedName>
    <definedName name="wrn.condensate." hidden="1">{"condensate",#N/A,FALSE,"CNTRYTYPE"}</definedName>
    <definedName name="wrn.Condenser._.Summary." hidden="1">{#N/A,#N/A,FALSE,"SUMMARY";#N/A,#N/A,FALSE,"INPUTDATA";#N/A,#N/A,FALSE,"Condenser Performance"}</definedName>
    <definedName name="wrn.CONSRAFF2." hidden="1">{"CONS_RAFF2",#N/A,FALSE,"CONS.RAFF2"}</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 hidden="1">{#N/A,#N/A,FALSE,"T COST";#N/A,#N/A,FALSE,"COST_FH"}</definedName>
    <definedName name="wrn.Cover." hidden="1">{"coverall",#N/A,FALSE,"Definitions";"cover1",#N/A,FALSE,"Definitions";"cover2",#N/A,FALSE,"Definitions";"cover3",#N/A,FALSE,"Definitions";"cover4",#N/A,FALSE,"Definitions";"cover5",#N/A,FALSE,"Definitions";"blank",#N/A,FALSE,"Definitions"}</definedName>
    <definedName name="wrn.crude." hidden="1">{"Padd1crd",#N/A,FALSE,"REFINERY";"padd2crd",#N/A,FALSE,"REFINERY";"padd3crd",#N/A,FALSE,"REFINERY";"padd4crd",#N/A,FALSE,"REFINERY";"padd5crd",#N/A,FALSE,"REFINERY"}</definedName>
    <definedName name="wrn.CRV._.Variação." hidden="1">{#N/A,#N/A,FALSE,"CRV_Português"}</definedName>
    <definedName name="wrn.CUADROS._.BALANCEG." hidden="1">{"HOJA100",#N/A,FALSE,"HOJA_100";"HOJA200",#N/A,FALSE,"HOJA_200";"HOJA300",#N/A,FALSE,"HOJA_300";"HOJA400",#N/A,FALSE,"HOJA_400"}</definedName>
    <definedName name="wrn.Current." hidden="1">{#N/A,#N/A,FALSE,"CEO Report";"CM 2004 Actual vs. CM 2005 Actual",#N/A,FALSE,"YTD05 Actual vs YTD05 Budget";"YTD  2004 vs. 2005",#N/A,FALSE,"YTD05 Actual vs YTD05 Budget";#N/A,#N/A,FALSE,"CM Actual vs. CM Budget";"YTD 05 Budget vs. 05 Actual",#N/A,FALSE,"YTD05 Actual vs YTD05 Budget"}</definedName>
    <definedName name="wrn.Current2." hidden="1">{#N/A,#N/A,FALSE,"CEO Report";"CM 2004 Actual vs. CM 2005 Actual",#N/A,FALSE,"YTD05 Actual vs YTD05 Budget";"YTD  2004 vs. 2005",#N/A,FALSE,"YTD05 Actual vs YTD05 Budget";#N/A,#N/A,FALSE,"CM Actual vs. CM Budget";"YTD 05 Budget vs. 05 Actual",#N/A,FALSE,"YTD05 Actual vs YTD05 Budget"}</definedName>
    <definedName name="wrn.DCF." hidden="1">{"DCF1",#N/A,FALSE,"SIERRA DCF";"MATRIX1",#N/A,FALSE,"SIERRA DCF"}</definedName>
    <definedName name="wrn.DCF._.Only." hidden="1">{#N/A,#N/A,FALSE,"DCF Summary";#N/A,#N/A,FALSE,"Casema";#N/A,#N/A,FALSE,"Casema NoTel";#N/A,#N/A,FALSE,"UK";#N/A,#N/A,FALSE,"RCF";#N/A,#N/A,FALSE,"Intercable CZ";#N/A,#N/A,FALSE,"Interkabel P"}</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spesasPorArea." hidden="1">{"TotalGeralDespesasPorArea",#N/A,FALSE,"VinculosAccessEfetivo"}</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irettori." hidden="1">{#N/A,#N/A,FALSE,"L. Zottola";#N/A,#N/A,FALSE,"M. Ruggi";#N/A,#N/A,FALSE,"M. Valenti";#N/A,#N/A,FALSE,"C. Mazza";#N/A,#N/A,FALSE,"G. Bellinzona";#N/A,#N/A,FALSE,"M. Carletti";#N/A,#N/A,FALSE,"P. Maresca";#N/A,#N/A,FALSE,"L. Tondi";#N/A,#N/A,FALSE,"M. Marani";#N/A,#N/A,FALSE,"R. Ruggerini";#N/A,#N/A,FALSE,"L. Liguori";#N/A,#N/A,FALSE,"D. Battistel"}</definedName>
    <definedName name="wrn.DISTRIBUZIONE._.UTILI." hidden="1">{#N/A,#N/A,TRUE,"UTI"}</definedName>
    <definedName name="wrn.document." hidden="1">{"consolidated",#N/A,FALSE,"Sheet1";"cms",#N/A,FALSE,"Sheet1";"fse",#N/A,FALSE,"Sheet1"}</definedName>
    <definedName name="wrn.Economic._.Value._.Added._.Analysis." hidden="1">{"EVA",#N/A,FALSE,"EVA";"WACC",#N/A,FALSE,"WACC"}</definedName>
    <definedName name="wrn.Engr._.Summary." hidden="1">{#N/A,#N/A,FALSE,"INPUTDATA";#N/A,#N/A,FALSE,"SUMMARY";#N/A,#N/A,FALSE,"CTAREP";#N/A,#N/A,FALSE,"CTBREP";#N/A,#N/A,FALSE,"TURBEFF";#N/A,#N/A,FALSE,"Condenser Performance"}</definedName>
    <definedName name="wrn.esterno." hidden="1">{#N/A,#N/A,FALSE,"HIGHNEW";#N/A,#N/A,FALSE,"HIGHOLD"}</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 hidden="1">{#N/A,#N/A,FALSE,"ANALYSE";#N/A,#N/A,FALSE,"PM VALEUR"}</definedName>
    <definedName name="wrn.Exec._.Summary." hidden="1">{#N/A,#N/A,FALSE,"INPUTDATA";#N/A,#N/A,FALSE,"SUMMARY"}</definedName>
    <definedName name="wrn.Exec1._.Summary" hidden="1">{#N/A,#N/A,FALSE,"INPUTDATA";#N/A,#N/A,FALSE,"SUMMARY"}</definedName>
    <definedName name="wrn.FCB." hidden="1">{"FCB_ALL",#N/A,FALSE,"FCB"}</definedName>
    <definedName name="wrn.fcb2" hidden="1">{"FCB_ALL",#N/A,FALSE,"FCB"}</definedName>
    <definedName name="wrn.Finance." hidden="1">{"Finance 1",#N/A,FALSE,"FINANCE.XLS";"Finance 2",#N/A,FALSE,"FINANCE.XLS";"Finance 3",#N/A,FALSE,"FINANCE.XLS";"Finance 4",#N/A,FALSE,"FINANCE.XLS";"Finance 5",#N/A,FALSE,"FINANCE.XLS";"Finance 6",#N/A,FALSE,"FINANCE.XLS";"Finance 7",#N/A,FALSE,"FINANCE.XLS";"Finance 8",#N/A,FALSE,"FINANCE.XLS"}</definedName>
    <definedName name="wrn.Financials_long." hidden="1">{"IS",#N/A,FALSE,"Financials2 (Expanded)";"bsa",#N/A,FALSE,"Financials2 (Expanded)";"BS",#N/A,FALSE,"Financials2 (Expanded)";"CF",#N/A,FALSE,"Financials2 (Expanded)"}</definedName>
    <definedName name="wrn.financials_long.1" hidden="1">{"IS",#N/A,FALSE,"Financials2 (Expanded)";"bsa",#N/A,FALSE,"Financials2 (Expanded)";"BS",#N/A,FALSE,"Financials2 (Expanded)";"CF",#N/A,FALSE,"Financials2 (Expanded)"}</definedName>
    <definedName name="wrn.FLUJO._.CAJA." hidden="1">{"FLUJO DE CAJA",#N/A,FALSE,"Hoja1";"ANEXOS FLUJO",#N/A,FALSE,"Hoja1"}</definedName>
    <definedName name="wrn.forneci" hidden="1">{#N/A,#N/A,FALSE,"CONTROLE";#N/A,#N/A,FALSE,"CONTROLE"}</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1"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97SBP." hidden="1">{#N/A,#N/A,FALSE,"FY97";#N/A,#N/A,FALSE,"FY98";#N/A,#N/A,FALSE,"FY99";#N/A,#N/A,FALSE,"FY00";#N/A,#N/A,FALSE,"FY01"}</definedName>
    <definedName name="wrn.GANANCIAS._.Y._.PERDIDAS." hidden="1">{"GAN.Y PERD.RESUMIDO",#N/A,FALSE,"Hoja1";"GAN.Y PERD.DETALLADO",#N/A,FALSE,"Hoja1"}</definedName>
    <definedName name="wrn.GASCOND." hidden="1">{"GASCOND",#N/A,FALSE,"CONDENSATE";"CRUDECOND",#N/A,FALSE,"CONDENSATE";"TOTALCOND",#N/A,FALSE,"CONDENSATE"}</definedName>
    <definedName name="wrn.GASODEM." hidden="1">{"monthly",#N/A,FALSE,"GASODEM";"qtr to yr",#N/A,FALSE,"GASODEM"}</definedName>
    <definedName name="wrn.Gefran." hidden="1">{"CECons",#N/A,FALSE,"CE"}</definedName>
    <definedName name="wrn.heavy." hidden="1">{"heavy",#N/A,FALSE,"CNTRYTYPE"}</definedName>
    <definedName name="wrn.income._.statement." hidden="1">{"income statement",#N/A,FALSE,"ATLAS-A"}</definedName>
    <definedName name="wrn.INFMES." hidden="1">{#N/A,#N/A,FALSE,"ENERGIA";#N/A,#N/A,FALSE,"PERDIDAS";#N/A,#N/A,FALSE,"CLIENTES";#N/A,#N/A,FALSE,"ESTADO";#N/A,#N/A,FALSE,"TECNICA"}</definedName>
    <definedName name="wrn.INFMES._1" hidden="1">{#N/A,#N/A,FALSE,"ENERGIA";#N/A,#N/A,FALSE,"PERDIDAS";#N/A,#N/A,FALSE,"CLIENTES";#N/A,#N/A,FALSE,"ESTADO";#N/A,#N/A,FALSE,"TECNICA"}</definedName>
    <definedName name="wrn.INFMES.2" hidden="1">{#N/A,#N/A,FALSE,"ENERGIA";#N/A,#N/A,FALSE,"PERDIDAS";#N/A,#N/A,FALSE,"CLIENTES";#N/A,#N/A,FALSE,"ESTADO";#N/A,#N/A,FALSE,"TECNICA"}</definedName>
    <definedName name="wrn.Input._.and._.Growths." hidden="1">{"Product Demands Input",#N/A,TRUE,"PRDEMPOR";"Annual Growth Rates",#N/A,TRUE,"PRDEMPOR"}</definedName>
    <definedName name="wrn.Inputs." hidden="1">{"Inputs 1","Base",FALSE,"INPUTS";"Inputs 2","Base",FALSE,"INPUTS";"Inputs 3","Base",FALSE,"INPUTS";"Inputs 4","Base",FALSE,"INPUTS";"Inputs 5","Base",FALSE,"INPUTS"}</definedName>
    <definedName name="wrn.LANDMGMT." hidden="1">{#N/A,#N/A,FALSE,"CAP 1998";#N/A,#N/A,FALSE,"CAP 1999";#N/A,#N/A,FALSE,"CAP 2000";#N/A,#N/A,FALSE,"CAP_2001";#N/A,#N/A,FALSE,"CAP_2002";#N/A,#N/A,FALSE,"MAINT_1998";#N/A,#N/A,FALSE,"MAINT_1999";#N/A,#N/A,FALSE,"MAINT_2000";#N/A,#N/A,FALSE,"MAINT_2001";#N/A,#N/A,FALSE,"MAINT_2002"}</definedName>
    <definedName name="wrn.light._.sour." hidden="1">{"light sour",#N/A,FALSE,"CNTRYTYPE"}</definedName>
    <definedName name="wrn.magazzino." hidden="1">{"situazione magazzino",#N/A,TRUE,"situazione magazzino";"giacenza",#N/A,TRUE,"giacenza";"mancante",#N/A,TRUE,"mancante";"dosaggi",#N/A,TRUE,"dosaggi"}</definedName>
    <definedName name="wrn.MENSILE." hidden="1">{#N/A,#N/A,TRUE,"covmen";#N/A,#N/A,TRUE,"ECORID";#N/A,#N/A,TRUE,"ECOTRA";#N/A,#N/A,TRUE,"ECOTOT";#N/A,#N/A,TRUE,"FATSOC";#N/A,#N/A,TRUE,"FATDIV";#N/A,#N/A,TRUE,"FATGEO";#N/A,#N/A,TRUE,"ORDINI";#N/A,#N/A,TRUE,"TESORI";#N/A,#N/A,TRUE,"RENDFIN"}</definedName>
    <definedName name="wrn.MENSUAL." hidden="1">{#N/A,#N/A,FALSE,"LLAVE";#N/A,#N/A,FALSE,"EERR";#N/A,#N/A,FALSE,"ESP";#N/A,#N/A,FALSE,"EOAF";#N/A,#N/A,FALSE,"CASH";#N/A,#N/A,FALSE,"FINANZAS";#N/A,#N/A,FALSE,"DEUDA";#N/A,#N/A,FALSE,"INVERSION";#N/A,#N/A,FALSE,"PERSONAL"}</definedName>
    <definedName name="wrn.MENSUAL._1" hidden="1">{#N/A,#N/A,FALSE,"LLAVE";#N/A,#N/A,FALSE,"EERR";#N/A,#N/A,FALSE,"ESP";#N/A,#N/A,FALSE,"EOAF";#N/A,#N/A,FALSE,"CASH";#N/A,#N/A,FALSE,"FINANZAS";#N/A,#N/A,FALSE,"DEUDA";#N/A,#N/A,FALSE,"INVERSION";#N/A,#N/A,FALSE,"PERSONAL"}</definedName>
    <definedName name="wrn.MONTHLYREP." hidden="1">{#N/A,#N/A,FALSE,"HIGHNEW";#N/A,#N/A,FALSE,"HIGHOLD";#N/A,#N/A,FALSE,"MTHDET"}</definedName>
    <definedName name="wrn.Netrev." hidden="1">{"NR",#N/A,FALSE,"RENETREV"}</definedName>
    <definedName name="wrn.New._.York." hidden="1">{"NY PRICES",#N/A,FALSE,"CURRENT";"NY PRICES B",#N/A,FALSE,"CURRENT";"NY PRICES",#N/A,FALSE,"CONSTANT";"NY PRICES B",#N/A,FALSE,"CONSTANT"}</definedName>
    <definedName name="wrn.NWE._.1995." hidden="1">{"input",#N/A,TRUE,"1995 Quality";"basedata",#N/A,TRUE,"1995 Quality";"diff",#N/A,TRUE,"1995 Quality"}</definedName>
    <definedName name="wrn.NWE._.2000." hidden="1">{"input",#N/A,FALSE,"Year 2000";"basedata",#N/A,FALSE,"Year 2000";"diff",#N/A,FALSE,"Year 2000"}</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dg_2003." hidden="1">{"margo-03",#N/A,FALSE,"RGR 2003";"margo-02",#N/A,FALSE,"RGR 2003";"margo-01",#N/A,FALSE,"RGR 2003"}</definedName>
    <definedName name="wrn.PIANO." hidden="1">{#N/A,#N/A,TRUE,"INPUT";#N/A,#N/A,TRUE,"ECO97";#N/A,#N/A,TRUE,"eco98-99";#N/A,#N/A,TRUE,"SP";#N/A,#N/A,TRUE,"FIN";#N/A,#N/A,TRUE,"SP_COMM";#N/A,#N/A,TRUE,"RECPAY";#N/A,#N/A,TRUE,"FIXASS";#N/A,#N/A,TRUE,"TFR";#N/A,#N/A,TRUE,"TAX";#N/A,#N/A,TRUE,"FINANZ";#N/A,#N/A,TRUE,"PATNET";#N/A,#N/A,TRUE,"LEAS";#N/A,#N/A,TRUE,"AMMLEAS"}</definedName>
    <definedName name="wrn.PLCOMIT." hidden="1">{#N/A,#N/A,FALSE,"pl_cons";#N/A,#N/A,FALSE,"pl_grup";#N/A,#N/A,FALSE,"pl_umpl";#N/A,#N/A,FALSE,"pl_bim";#N/A,#N/A,FALSE,"pl_bdb";#N/A,#N/A,FALSE,"pl_mq32";#N/A,#N/A,FALSE,"pl_bsrl"}</definedName>
    <definedName name="wrn.Pricing._.Case." hidden="1">{#N/A,#N/A,TRUE,"RESULTS";#N/A,#N/A,TRUE,"REV REQUIRE";#N/A,#N/A,TRUE,"RATEBASE";#N/A,#N/A,TRUE,"LEVELIZED"}</definedName>
    <definedName name="wrn.pricing2._.case." hidden="1">{#N/A,#N/A,TRUE,"RESULTS";#N/A,#N/A,TRUE,"REV REQUIRE";#N/A,#N/A,TRUE,"RATEBASE";#N/A,#N/A,TRUE,"LEVELIZED"}</definedName>
    <definedName name="wrn.print" hidden="1">{"page1",#N/A,FALSE,"PROFORMA";"page2",#N/A,FALSE,"PROFORMA";"page3",#N/A,FALSE,"PROFORMA";"page4",#N/A,FALSE,"PROFORMA";"page5",#N/A,FALSE,"PROFORMA";"page6",#N/A,FALSE,"PROFORMA";"page7",#N/A,FALSE,"PROFORMA";"page8",#N/A,FALSE,"PROFORMA"}</definedName>
    <definedName name="wrn.print." hidden="1">{#N/A,#N/A,FALSE,"Resid CPRIV";#N/A,#N/A,FALSE,"Comer_CPRIVKsum";#N/A,#N/A,FALSE,"General (2)";#N/A,#N/A,FALSE,"Oficial";#N/A,#N/A,FALSE,"Resumen";#N/A,#N/A,FALSE,"Escenarios"}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graphs." hidden="1">{"cap_structure",#N/A,FALSE,"Graph-Mkt Cap";"price",#N/A,FALSE,"Graph-Price";"ebit",#N/A,FALSE,"Graph-EBITDA";"ebitda",#N/A,FALSE,"Graph-EBITDA"}</definedName>
    <definedName name="wrn.Print._.Package." hidden="1">{#N/A,#N/A,FALSE,"COBO";#N/A,#N/A,FALSE,"Atlantic";#N/A,#N/A,FALSE,"NCalif";#N/A,#N/A,FALSE,"SCalif";#N/A,#N/A,FALSE,"Eastern";#N/A,#N/A,FALSE,"Florida";#N/A,#N/A,FALSE,"GreatWest";#N/A,#N/A,FALSE,"Heartland";#N/A,#N/A,FALSE,"Michigan";#N/A,#N/A,FALSE,"Northwest";#N/A,#N/A,FALSE,"Southeast";#N/A,#N/A,FALSE,"Texoma"}</definedName>
    <definedName name="wrn.Print._.Plots." hidden="1">{"Plot1",#N/A,FALSE,"Plots";"plot2",#N/A,FALSE,"Plots";"plot3",#N/A,FALSE,"Plots";"plot4",#N/A,FALSE,"Plots";"plot5",#N/A,FALSE,"Plots";"plot6",#N/A,FALSE,"Plots"}</definedName>
    <definedName name="wrn.print._.raw._.data._.entry." hidden="1">{"inputs raw data",#N/A,TRUE,"INPUT"}</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hidden="1">{"summary1",#N/A,TRUE,"Comps";"summary2",#N/A,TRUE,"Comps";"summary3",#N/A,TRUE,"Comps"}</definedName>
    <definedName name="wrn.print.1" hidden="1">{"vi1",#N/A,FALSE,"Financial Statements";"vi2",#N/A,FALSE,"Financial Statements";#N/A,#N/A,FALSE,"DCF"}</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REP." hidden="1">{"PRINTREP",#N/A,FALSE,"Sheet1"}</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APP_SETT." hidden="1">{#N/A,#N/A,FALSE,"COVER";#N/A,#N/A,FALSE,"REPORT";#N/A,#N/A,FALSE,"SUMMARY";#N/A,#N/A,FALSE,"DIV";#N/A,#N/A,FALSE,"GRAFICA";#N/A,#N/A,FALSE,"ARCH";#N/A,#N/A,FALSE,"TOT_ARCH";#N/A,#N/A,FALSE,"CANC";#N/A,#N/A,FALSE,"EDIT";#N/A,#N/A,FALSE,"SW";#N/A,#N/A,FALSE,"HW"}</definedName>
    <definedName name="wrn.REFINERY." hidden="1">{"Padd I to III",#N/A,FALSE,"REFINERY";"Padd IV to US",#N/A,FALSE,"REFINERY";"Crude Balance I",#N/A,FALSE,"REFINERY";"Crude Balance II",#N/A,FALSE,"REFINERY"}</definedName>
    <definedName name="wrn.Refining._.Margin._.Faxes." hidden="1">{#N/A,#N/A,FALSE,"DEA Report";#N/A,#N/A,FALSE,"Veba Report";#N/A,#N/A,FALSE,"Wintershall Report";#N/A,#N/A,FALSE,"Fina Report"}</definedName>
    <definedName name="wrn.Refining._.Margin._.Faxes._1" hidden="1">{#N/A,#N/A,FALSE,"DEA Report";#N/A,#N/A,FALSE,"Veba Report";#N/A,#N/A,FALSE,"Wintershall Report";#N/A,#N/A,FALSE,"Fina Report"}</definedName>
    <definedName name="wrn.region." hidden="1">{"Region",#N/A,FALSE,"CNTRYTYPE"}</definedName>
    <definedName name="wrn.RELATORIO." hidden="1">{#N/A,#N/A,FALSE,"CONTROLE";#N/A,#N/A,FALSE,"CONTROLE"}</definedName>
    <definedName name="wrn.rep_bdg." hidden="1">{#N/A,#N/A,TRUE,"INPUT";#N/A,#N/A,TRUE,"ECO_COMP";#N/A,#N/A,TRUE,"BDG_98";#N/A,#N/A,TRUE,"ordinato";#N/A,#N/A,TRUE,"vend_rid";#N/A,#N/A,TRUE,"vend_tra";#N/A,#N/A,TRUE,"costi_rid";#N/A,#N/A,TRUE,"costi_tra";#N/A,#N/A,TRUE,"dipendenti";#N/A,#N/A,TRUE,"costo_pers";#N/A,#N/A,TRUE,"inv_98";#N/A,#N/A,TRUE,"dett_inv";#N/A,#N/A,TRUE,"spese_gen";#N/A,#N/A,TRUE,"cover";#N/A,#N/A,TRUE,"indice"}</definedName>
    <definedName name="wrn.REP_BDG_R." hidden="1">{#N/A,#N/A,TRUE,"INPUT";#N/A,#N/A,TRUE,"vend_rid";#N/A,#N/A,TRUE,"vend_tra";#N/A,#N/A,TRUE,"ordinato";#N/A,#N/A,TRUE,"costi_rid";#N/A,#N/A,TRUE,"costi_tra";#N/A,#N/A,TRUE,"dipendenti";#N/A,#N/A,TRUE,"costo_pers";#N/A,#N/A,TRUE,"inv_98";#N/A,#N/A,TRUE,"ECO_COMP";#N/A,#N/A,TRUE,"anal_gen";#N/A,#N/A,TRUE,"dett_inv";#N/A,#N/A,TRUE,"cover";#N/A,#N/A,TRUE,"indice_R"}</definedName>
    <definedName name="wrn.Report." hidden="1">{"Rep 1",#N/A,FALSE,"Reports";"Rep 2",#N/A,FALSE,"Reports";"Rep 3",#N/A,FALSE,"Reports";"Rep 4",#N/A,FALSE,"Reports"}</definedName>
    <definedName name="wrn.REPORTESTERNO." hidden="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hidden="1">{#N/A,#N/A,FALSE,"HIGHNEW";#N/A,#N/A,FALSE,"HIGHOLD";#N/A,#N/A,FALSE,"MTHDET";#N/A,#N/A,FALSE,"ACTDET"}</definedName>
    <definedName name="wrn.SALARIOS._.PRESUPUESTO." hidden="1">{"SALARIOS",#N/A,FALSE,"Hoja3";"SUELDOS EMPLEADOS",#N/A,FALSE,"Hoja4";"SUELDOS EJECUTIVOS",#N/A,FALSE,"Hoja5"}</definedName>
    <definedName name="wrn.sales." hidden="1">{"sales",#N/A,FALSE,"Sales";"sales existing",#N/A,FALSE,"Sales";"sales rd1",#N/A,FALSE,"Sales";"sales rd2",#N/A,FALSE,"Sales"}</definedName>
    <definedName name="wrn.sales.1" hidden="1">{"sales",#N/A,FALSE,"Sales";"sales existing",#N/A,FALSE,"Sales";"sales rd1",#N/A,FALSE,"Sales";"sales rd2",#N/A,FALSE,"Sales"}</definedName>
    <definedName name="wrn.SAMPLE." hidden="1">{#N/A,#N/A,TRUE,"Crude";#N/A,#N/A,TRUE,"Products"}</definedName>
    <definedName name="wrn.SHORT." hidden="1">{"CREDIT STATISTICS",#N/A,FALSE,"STATS";"CF_AND_IS",#N/A,FALSE,"PLAN";"BALSHEET",#N/A,FALSE,"BALANCE SHEET"}</definedName>
    <definedName name="wrn.short.1" hidden="1">{"CREDIT STATISTICS",#N/A,FALSE,"STATS";"CF_AND_IS",#N/A,FALSE,"PLAN";"BALSHEET",#N/A,FALSE,"BALANCE SHEET"}</definedName>
    <definedName name="wrn.SPA1." hidden="1">{#N/A,#N/A,FALSE,"RIEP"}</definedName>
    <definedName name="wrn.SPM1." hidden="1">{"SPM1",#N/A,FALSE,"RIEP"}</definedName>
    <definedName name="wrn.STAND_ALONE_BOTH." hidden="1">{"FCB_ALL",#N/A,FALSE,"FCB";"GREY_ALL",#N/A,FALSE,"GREY"}</definedName>
    <definedName name="wrn.SUBREGION." hidden="1">{"SUBREGION",#N/A,FALSE,"CNTRYTYPE"}</definedName>
    <definedName name="wrn.SUDDIVISIONE._.UTILI." hidden="1">{#N/A,#N/A,TRUE,"UTIFAC";#N/A,#N/A,TRUE,"UTIESP";#N/A,#N/A,TRUE,"UTIFRA";#N/A,#N/A,TRUE,"UTIGBR";#N/A,#N/A,TRUE,"UTIGER";#N/A,#N/A,TRUE,"UTIGRE";#N/A,#N/A,TRUE,"UTISWE";#N/A,#N/A,TRUE,"UTIAUS";#N/A,#N/A,TRUE,"UTISAF";#N/A,#N/A,TRUE,"UTICAN"}</definedName>
    <definedName name="wrn.SUDDIVISIONE._UTILI.I" hidden="1">{#N/A,#N/A,TRUE,"UTIFAC";#N/A,#N/A,TRUE,"UTIESP";#N/A,#N/A,TRUE,"UTIFRA";#N/A,#N/A,TRUE,"UTIGBR";#N/A,#N/A,TRUE,"UTIGER";#N/A,#N/A,TRUE,"UTIGRE";#N/A,#N/A,TRUE,"UTISWE";#N/A,#N/A,TRUE,"UTIAUS";#N/A,#N/A,TRUE,"UTISAF";#N/A,#N/A,TRUE,"UTICAN"}</definedName>
    <definedName name="wrn.SUM._.OF._.UNIT._.3." hidden="1">{#N/A,#N/A,FALSE,"INPUTDATA";#N/A,#N/A,FALSE,"SUMMARY";#N/A,#N/A,FALSE,"CTAREP";#N/A,#N/A,FALSE,"CTBREP";#N/A,#N/A,FALSE,"PMG4ST86";#N/A,#N/A,FALSE,"TURBEFF";#N/A,#N/A,FALSE,"Condenser Performance"}</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{"Growth Supply Demand",#N/A,TRUE,"Summary";"Primary Energy Balance",#N/A,TRUE,"Summary"}</definedName>
    <definedName name="wrn.sweet." hidden="1">{"sweet",#N/A,FALSE,"CNTRYTYPE"}</definedName>
    <definedName name="wrn.SYNTHESE." hidden="1">{#N/A,#N/A,TRUE,"ANALYSE";#N/A,#N/A,TRUE,"PM VOLUME";#N/A,#N/A,TRUE,"PM VALEUR";#N/A,#N/A,TRUE,"AR1";#N/A,#N/A,TRUE,"AR2";#N/A,#N/A,TRUE,"RAF";#N/A,#N/A,TRUE,"BILAN";#N/A,#N/A,TRUE,"CASH FLOW";#N/A,#N/A,TRUE,"ETAT FI"}</definedName>
    <definedName name="wrn.TABLEAUX." hidden="1">{#N/A,#N/A,TRUE,"EC COMM-t";#N/A,#N/A,TRUE,"EC PAR PDTS-t";#N/A,#N/A,TRUE,"EC MAT-t";#N/A,#N/A,TRUE,"SUIVI HAUSSES-t"}</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bles." hidden="1">{"Current",#N/A,FALSE,"Currentcal";"Current B",#N/A,FALSE,"Currentcal";"Constant",#N/A,FALSE,"Constantcal";"Constant B",#N/A,FALSE,"Constantcal"}</definedName>
    <definedName name="wrn.test." hidden="1">{"test2",#N/A,TRUE,"Prices"}</definedName>
    <definedName name="wrn.total." hidden="1">{#N/A,#N/A,TRUE,"SEST";#N/A,#N/A,TRUE,"indicadores ";#N/A,#N/A,TRUE,"FPI";#N/A,#N/A,TRUE,"USOS E FONTES";#N/A,#N/A,TRUE,"gráficos"}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IMESTRALE." hidden="1">{#N/A,#N/A,TRUE,"covtri";#N/A,#N/A,TRUE,"indtri";#N/A,#N/A,TRUE,"ECORID";#N/A,#N/A,TRUE,"ECOTRA";#N/A,#N/A,TRUE,"ECOTOT";#N/A,#N/A,TRUE,"FATSOC";#N/A,#N/A,TRUE,"FATDIV";#N/A,#N/A,TRUE,"FATGEO";#N/A,#N/A,TRUE,"ORDINI";#N/A,#N/A,TRUE,"SITPAT";#N/A,#N/A,TRUE,"RENDFIN";#N/A,#N/A,TRUE,"TESORI";#N/A,#N/A,TRUE,"PERSONE"}</definedName>
    <definedName name="wrn.TUTTO."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UTILI._.SPAGNA." hidden="1">{#N/A,#N/A,TRUE,"UTIESP"}</definedName>
    <definedName name="wrn.UTILI._.SUD._.AFRICA." hidden="1">{#N/A,#N/A,TRUE,"UTISAF"}</definedName>
    <definedName name="wrn1.CCC." hidden="1">{"QQQ",#N/A,FALSE,"RIEP"}</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ALL." hidden="1">{#N/A,#N/A,FALSE,"DCF";#N/A,#N/A,FALSE,"WACC";#N/A,#N/A,FALSE,"Sales_EBIT";#N/A,#N/A,FALSE,"Capex_Depreciation";#N/A,#N/A,FALSE,"WC";#N/A,#N/A,FALSE,"Interest";#N/A,#N/A,FALSE,"Assumptions"}</definedName>
    <definedName name="ws" hidden="1">{#N/A,#N/A,FALSE,"LLAVE";#N/A,#N/A,FALSE,"EERR";#N/A,#N/A,FALSE,"ESP";#N/A,#N/A,FALSE,"EOAF";#N/A,#N/A,FALSE,"CASH";#N/A,#N/A,FALSE,"FINANZAS";#N/A,#N/A,FALSE,"DEUDA";#N/A,#N/A,FALSE,"INVERSION";#N/A,#N/A,FALSE,"PERSONAL"}</definedName>
    <definedName name="ws_1" hidden="1">{#N/A,#N/A,FALSE,"LLAVE";#N/A,#N/A,FALSE,"EERR";#N/A,#N/A,FALSE,"ESP";#N/A,#N/A,FALSE,"EOAF";#N/A,#N/A,FALSE,"CASH";#N/A,#N/A,FALSE,"FINANZAS";#N/A,#N/A,FALSE,"DEUDA";#N/A,#N/A,FALSE,"INVERSION";#N/A,#N/A,FALSE,"PERSONAL"}</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{#N/A,#N/A,FALSE,"CONTROLE"}</definedName>
    <definedName name="www" hidden="1">{#N/A,#N/A,FALSE,"CONTROLE";#N/A,#N/A,FALSE,"CONTROLE"}</definedName>
    <definedName name="wwww" hidden="1">{#N/A,#N/A,FALSE,"RIEP"}</definedName>
    <definedName name="wwwwww" hidden="1">{#N/A,#N/A,FALSE,"CONTROLE";#N/A,#N/A,FALSE,"CONTROLE"}</definedName>
    <definedName name="wwwwwww" hidden="1">{#N/A,#N/A,FALSE,"CONTROLE"}</definedName>
    <definedName name="wwwwwwwwwwww" hidden="1">{#N/A,#N/A,FALSE,"CONTROLE"}</definedName>
    <definedName name="x" hidden="1">{#N/A,#N/A,FALSE,"FY97";#N/A,#N/A,FALSE,"FY98";#N/A,#N/A,FALSE,"FY99";#N/A,#N/A,FALSE,"FY00";#N/A,#N/A,FALSE,"FY01"}</definedName>
    <definedName name="xcvb" hidden="1">{#N/A,#N/A,FALSE,"Baltimore";#N/A,#N/A,FALSE,"Barrington";#N/A,#N/A,FALSE,"Butler";#N/A,#N/A,FALSE,"Cleveland";#N/A,#N/A,FALSE,"Closter";#N/A,#N/A,FALSE,"Eaton";#N/A,#N/A,FALSE,"Meriden";#N/A,#N/A,FALSE,"Mt. Vernon";#N/A,#N/A,FALSE,"Rochester";#N/A,#N/A,FALSE,"Three Rivers";#N/A,#N/A,FALSE,"Warren"}</definedName>
    <definedName name="XCVBN" hidden="1">{#N/A,#N/A,FALSE,"Tabl. G1";#N/A,#N/A,FALSE,"Tabl. G2"}</definedName>
    <definedName name="xcz" hidden="1">{"'pg(12)'!$B$1:$N$16"}</definedName>
    <definedName name="xpaste1"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2" hidden="1">#REF!</definedName>
    <definedName name="XREF_COLUMN_21" hidden="1">#REF!</definedName>
    <definedName name="XREF_COLUMN_22" hidden="1">#REF!</definedName>
    <definedName name="XREF_COLUMN_23" hidden="1">#REF!</definedName>
    <definedName name="XREF_COLUMN_3" hidden="1">#REF!</definedName>
    <definedName name="XREF_COLUMN_36" hidden="1">#REF!</definedName>
    <definedName name="XREF_COLUMN_38" hidden="1">#REF!</definedName>
    <definedName name="XREF_COLUMN_39" hidden="1">#REF!</definedName>
    <definedName name="XREF_COLUMN_4" hidden="1">#REF!</definedName>
    <definedName name="XREF_COLUMN_40" hidden="1">#REF!</definedName>
    <definedName name="XREF_COLUMN_42" hidden="1">#REF!</definedName>
    <definedName name="XREF_COLUMN_43" hidden="1">#REF!</definedName>
    <definedName name="XREF_COLUMN_44" hidden="1">#REF!</definedName>
    <definedName name="XREF_COLUMN_45" hidden="1">#REF!</definedName>
    <definedName name="XREF_COLUMN_5" hidden="1">#REF!</definedName>
    <definedName name="XREF_COLUMN_51" hidden="1">#REF!</definedName>
    <definedName name="XREF_COLUMN_52" hidden="1">#REF!</definedName>
    <definedName name="XREF_COLUMN_53"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3" hidden="1">#REF!</definedName>
    <definedName name="XRefCopy10Row" hidden="1">#REF!</definedName>
    <definedName name="XRefCopy11Row" hidden="1">#REF!</definedName>
    <definedName name="XRefCopy12Row"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1"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5"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6" hidden="1">#REF!</definedName>
    <definedName name="XRefCopy7" hidden="1">#REF!</definedName>
    <definedName name="XRefCopy8" hidden="1">#REF!</definedName>
    <definedName name="XRefCopy85" hidden="1">#REF!</definedName>
    <definedName name="XRefCopy85Row" hidden="1">#REF!</definedName>
    <definedName name="XRefCopy86" hidden="1">#REF!</definedName>
    <definedName name="XRefCopy87" hidden="1">#REF!</definedName>
    <definedName name="XRefCopy87Row" hidden="1">#REF!</definedName>
    <definedName name="XRefCopy88" hidden="1">#REF!</definedName>
    <definedName name="XRefCopy88Row" hidden="1">#REF!</definedName>
    <definedName name="XRefCopy8Row" hidden="1">#REF!</definedName>
    <definedName name="XRefCopy9" hidden="1">#REF!</definedName>
    <definedName name="XRefCopy91" hidden="1">#REF!</definedName>
    <definedName name="XRefCopy91Row" hidden="1">#REF!</definedName>
    <definedName name="XRefCopyRangeCount" hidden="1">15</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8" hidden="1">#REF!</definedName>
    <definedName name="XRefPaste19" hidden="1">#REF!</definedName>
    <definedName name="XRefPaste19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Row" hidden="1">#REF!</definedName>
    <definedName name="XRefPaste3" hidden="1">#REF!</definedName>
    <definedName name="XRefPaste30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Row" hidden="1">#REF!</definedName>
    <definedName name="XRefPaste38Row" hidden="1">#REF!</definedName>
    <definedName name="XRefPaste3Row" hidden="1">#REF!</definedName>
    <definedName name="XRefPaste4" hidden="1">#REF!</definedName>
    <definedName name="XRefPaste40Row" hidden="1">#REF!</definedName>
    <definedName name="XRefPaste41Row" hidden="1">#REF!</definedName>
    <definedName name="XRefPaste42Row" hidden="1">#REF!</definedName>
    <definedName name="XRefPaste43Row"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9" hidden="1">#REF!</definedName>
    <definedName name="XRefPaste79Row"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13</definedName>
    <definedName name="xs" hidden="1">{#N/A,#N/A,FALSE,"ENERGIA";#N/A,#N/A,FALSE,"PERDIDAS";#N/A,#N/A,FALSE,"CLIENTES";#N/A,#N/A,FALSE,"ESTADO";#N/A,#N/A,FALSE,"TECNICA"}</definedName>
    <definedName name="xs_1" hidden="1">{#N/A,#N/A,FALSE,"ENERGIA";#N/A,#N/A,FALSE,"PERDIDAS";#N/A,#N/A,FALSE,"CLIENTES";#N/A,#N/A,FALSE,"ESTADO";#N/A,#N/A,FALSE,"TECNICA"}</definedName>
    <definedName name="xsa" hidden="1">{#N/A,#N/A,FALSE,"LLAVE";#N/A,#N/A,FALSE,"EERR";#N/A,#N/A,FALSE,"ESP";#N/A,#N/A,FALSE,"EOAF";#N/A,#N/A,FALSE,"CASH";#N/A,#N/A,FALSE,"FINANZAS";#N/A,#N/A,FALSE,"DEUDA";#N/A,#N/A,FALSE,"INVERSION";#N/A,#N/A,FALSE,"PERSONAL"}</definedName>
    <definedName name="xsa_1" hidden="1">{#N/A,#N/A,FALSE,"LLAVE";#N/A,#N/A,FALSE,"EERR";#N/A,#N/A,FALSE,"ESP";#N/A,#N/A,FALSE,"EOAF";#N/A,#N/A,FALSE,"CASH";#N/A,#N/A,FALSE,"FINANZAS";#N/A,#N/A,FALSE,"DEUDA";#N/A,#N/A,FALSE,"INVERSION";#N/A,#N/A,FALSE,"PERSONAL"}</definedName>
    <definedName name="Xuxu" hidden="1">{#N/A,#N/A,FALSE,"CONTROLE"}</definedName>
    <definedName name="xx" hidden="1">{2;#N/A;"R13C16:R17C16";#N/A;"R13C14:R17C15";FALSE;FALSE;FALSE;95;#N/A;#N/A;"R13C19";#N/A;FALSE;FALSE;FALSE;FALSE;#N/A;"";#N/A;FALSE;"";"";#N/A;#N/A;#N/A}</definedName>
    <definedName name="xxx" hidden="1">{"detail305",#N/A,FALSE,"BI-305"}</definedName>
    <definedName name="xxx.detail" hidden="1">{"detail305",#N/A,FALSE,"BI-305"}</definedName>
    <definedName name="xxx.directory" hidden="1">{"summary",#N/A,FALSE,"PCR DIRECTORY"}</definedName>
    <definedName name="xxx_1" hidden="1">{"'DEC ou FEC'!$A$1:$O$132"}</definedName>
    <definedName name="xxxx" hidden="1">{#N/A,#N/A,FALSE,"ANEXO3 99 ERA";#N/A,#N/A,FALSE,"ANEXO3 99 UBÁ2";#N/A,#N/A,FALSE,"ANEXO3 99 DTU";#N/A,#N/A,FALSE,"ANEXO3 99 RDR";#N/A,#N/A,FALSE,"ANEXO3 99 UBÁ4";#N/A,#N/A,FALSE,"ANEXO3 99 UBÁ6"}</definedName>
    <definedName name="xxxxx" hidden="1">{#N/A,#N/A,TRUE,"TOTAL DISTRIBUTION";#N/A,#N/A,TRUE,"SOUTH";#N/A,#N/A,TRUE,"NORTHEAST";#N/A,#N/A,TRUE,"WEST"}</definedName>
    <definedName name="xxxxxx" hidden="1">{#N/A,#N/A,TRUE,"TOTAL DSBN";#N/A,#N/A,TRUE,"WEST";#N/A,#N/A,TRUE,"SOUTH";#N/A,#N/A,TRUE,"NORTHEAST"}</definedName>
    <definedName name="XXXXXXX" hidden="1">{#N/A,#N/A,FALSE,"CONTROLE";#N/A,#N/A,FALSE,"CONTROLE"}</definedName>
    <definedName name="xxxxxxxxxxx" hidden="1">{#N/A,#N/A,FALSE,"ANEXO3 99 ERA";#N/A,#N/A,FALSE,"ANEXO3 99 UBÁ2";#N/A,#N/A,FALSE,"ANEXO3 99 DTU";#N/A,#N/A,FALSE,"ANEXO3 99 RDR";#N/A,#N/A,FALSE,"ANEXO3 99 UBÁ4";#N/A,#N/A,FALSE,"ANEXO3 99 UBÁ6"}</definedName>
    <definedName name="xy" hidden="1">{"CONS_RAFF2",#N/A,FALSE,"CONS.RAFF2"}</definedName>
    <definedName name="YBN" hidden="1">{#N/A,#N/A,FALSE,"Tabl. A1";#N/A,#N/A,FALSE,"Tabl. A1 b";#N/A,#N/A,FALSE,"Tabl. A2";#N/A,#N/A,FALSE,"Tabl. A2-1";#N/A,#N/A,FALSE,"Tabl. A2-2"}</definedName>
    <definedName name="ybukkbyitkituk" hidden="1">{#N/A,#N/A,FALSE,"RIEP"}</definedName>
    <definedName name="YEARHIGH" hidden="1">"YEARHIGH"</definedName>
    <definedName name="YEARLOW" hidden="1">"YEARLOW"</definedName>
    <definedName name="yrnukuilky8u" hidden="1">{"QQQ",#N/A,FALSE,"RIEP"}</definedName>
    <definedName name="YTHBVFR" hidden="1">{#N/A,#N/A,FALSE,"Tabl. FB300";#N/A,#N/A,FALSE,"Tabl. FB350";#N/A,#N/A,FALSE,"Tabl. FB400";#N/A,#N/A,FALSE,"Tabl. FB500";#N/A,#N/A,FALSE,"Tabl. FS090"}</definedName>
    <definedName name="YU87N" hidden="1">{#N/A,#N/A,FALSE,"Tabl. G1";#N/A,#N/A,FALSE,"Tabl. G2"}</definedName>
    <definedName name="YUC" hidden="1">{#N/A,#N/A,FALSE,"Tabl. H1";#N/A,#N/A,FALSE,"Tabl. H2"}</definedName>
    <definedName name="YY" hidden="1">{"TotalGeralDespesasPorArea",#N/A,FALSE,"VinculosAccessEfetivo"}</definedName>
    <definedName name="Z_0B113C9C_A1A9_11D3_A311_0008C739212F_.wvu.PrintArea" hidden="1">#REF!</definedName>
    <definedName name="Z_1C03E4A5_0E99_11D5_896C_00008646D7BA_.wvu.Rows" hidden="1">#REF!</definedName>
    <definedName name="Z_74BB7D31_A24A_11D3_95F1_000000000000_.wvu.PrintArea" hidden="1">#REF!</definedName>
    <definedName name="zaq" hidden="1">{#N/A,#N/A,FALSE,"Calc";#N/A,#N/A,FALSE,"Sensitivity";#N/A,#N/A,FALSE,"LT Earn.Dil.";#N/A,#N/A,FALSE,"Dil. AVP"}</definedName>
    <definedName name="zer" hidden="1">{#N/A,#N/A,FALSE,"Calc";#N/A,#N/A,FALSE,"Sensitivity";#N/A,#N/A,FALSE,"LT Earn.Dil.";#N/A,#N/A,FALSE,"Dil. AVP"}</definedName>
    <definedName name="ZWX" hidden="1">{#N/A,#N/A,FALSE,"Tabl. A1";#N/A,#N/A,FALSE,"Tabl. A1 b";#N/A,#N/A,FALSE,"Tabl. A2";#N/A,#N/A,FALSE,"Tabl. A2-1";#N/A,#N/A,FALSE,"Tabl. A2-2"}</definedName>
    <definedName name="zxcv" hidden="1">{#N/A,#N/A,FALSE,"Baltimore";#N/A,#N/A,FALSE,"Barrington";#N/A,#N/A,FALSE,"Butler";#N/A,#N/A,FALSE,"Cleveland";#N/A,#N/A,FALSE,"Closter";#N/A,#N/A,FALSE,"Eaton";#N/A,#N/A,FALSE,"Meriden";#N/A,#N/A,FALSE,"Mt. Vernon";#N/A,#N/A,FALSE,"Rochester";#N/A,#N/A,FALSE,"Three Rivers";#N/A,#N/A,FALSE,"Warren"}</definedName>
    <definedName name="zz" hidden="1">{#N/A,#N/A,FALSE,"CONTROLE"}</definedName>
    <definedName name="zzz"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zzzzzzzzzz" hidden="1">{#N/A,#N/A,FALSE,"RIEP"}</definedName>
    <definedName name="zzzzzzzzzzzzz" hidden="1">{#N/A,#N/A,FALSE,"RIEP"}</definedName>
    <definedName name="zzzzzzzzzzzzzz" hidden="1">{"QQQ",#N/A,FALSE,"RIEP"}</definedName>
    <definedName name="ZZZZZZZZZZZZZZZ" hidden="1">{#N/A,#N/A,FALSE,"Tabl. FB300";#N/A,#N/A,FALSE,"Tabl. FB350";#N/A,#N/A,FALSE,"Tabl. FB400";#N/A,#N/A,FALSE,"Tabl. FB500";#N/A,#N/A,FALSE,"Tabl. FS090"}</definedName>
    <definedName name="zzzzzzzzzzzzzzzzzz" hidden="1">{"QQQ",#N/A,FALSE,"RIEP"}</definedName>
  </definedNames>
  <calcPr calcId="191028"/>
  <pivotCaches>
    <pivotCache cacheId="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25" l="1"/>
  <c r="C18" i="25" l="1"/>
  <c r="C23" i="25" s="1"/>
  <c r="C12" i="25"/>
  <c r="D12" i="25"/>
  <c r="E12" i="25"/>
  <c r="F12" i="25"/>
  <c r="G12" i="25"/>
  <c r="AG70" i="2" l="1"/>
  <c r="AL70" i="2" s="1"/>
  <c r="D70" i="2"/>
  <c r="G70" i="2" s="1"/>
  <c r="D71" i="2"/>
  <c r="G71" i="2" s="1"/>
  <c r="D72" i="2"/>
  <c r="G72" i="2" s="1"/>
  <c r="E70" i="2"/>
  <c r="E71" i="2"/>
  <c r="E72" i="2"/>
  <c r="AG71" i="2"/>
  <c r="AL71" i="2" s="1"/>
  <c r="AG72" i="2"/>
  <c r="AL72" i="2" s="1"/>
  <c r="AR70" i="2"/>
  <c r="AR71" i="2"/>
  <c r="AR72" i="2"/>
  <c r="B70" i="2" l="1" a="1"/>
  <c r="B70" i="2" s="1"/>
  <c r="B71" i="2" a="1"/>
  <c r="B71" i="2" s="1"/>
  <c r="B72" i="2" a="1"/>
  <c r="B72" i="2" s="1"/>
  <c r="D66" i="2"/>
  <c r="G66" i="2" s="1"/>
  <c r="E66" i="2"/>
  <c r="AG66" i="2"/>
  <c r="AL66" i="2" s="1"/>
  <c r="AR66" i="2"/>
  <c r="B66" i="2" l="1" a="1"/>
  <c r="B66" i="2" s="1"/>
  <c r="D45" i="2"/>
  <c r="G45" i="2" s="1"/>
  <c r="D46" i="2"/>
  <c r="G46" i="2" s="1"/>
  <c r="D47" i="2"/>
  <c r="G47" i="2" s="1"/>
  <c r="D48" i="2"/>
  <c r="G48" i="2" s="1"/>
  <c r="D49" i="2"/>
  <c r="G49" i="2" s="1"/>
  <c r="D50" i="2"/>
  <c r="G50" i="2" s="1"/>
  <c r="D51" i="2"/>
  <c r="G51" i="2" s="1"/>
  <c r="D52" i="2"/>
  <c r="G52" i="2" s="1"/>
  <c r="E45" i="2"/>
  <c r="E46" i="2"/>
  <c r="E47" i="2"/>
  <c r="E48" i="2"/>
  <c r="E49" i="2"/>
  <c r="E50" i="2"/>
  <c r="E51" i="2"/>
  <c r="E52" i="2"/>
  <c r="AG45" i="2"/>
  <c r="AL45" i="2" s="1"/>
  <c r="AG46" i="2"/>
  <c r="AL46" i="2" s="1"/>
  <c r="AG47" i="2"/>
  <c r="AL47" i="2" s="1"/>
  <c r="AG48" i="2"/>
  <c r="AL48" i="2" s="1"/>
  <c r="AG49" i="2"/>
  <c r="AG50" i="2"/>
  <c r="AL50" i="2" s="1"/>
  <c r="AG51" i="2"/>
  <c r="AL51" i="2" s="1"/>
  <c r="AG52" i="2"/>
  <c r="AL52" i="2" s="1"/>
  <c r="AR45" i="2"/>
  <c r="AR46" i="2"/>
  <c r="AR47" i="2"/>
  <c r="AR48" i="2"/>
  <c r="AR49" i="2"/>
  <c r="AR50" i="2"/>
  <c r="AR51" i="2"/>
  <c r="AR52" i="2"/>
  <c r="D53" i="2"/>
  <c r="G53" i="2" s="1"/>
  <c r="D54" i="2"/>
  <c r="G54" i="2" s="1"/>
  <c r="D55" i="2"/>
  <c r="G55" i="2" s="1"/>
  <c r="D56" i="2"/>
  <c r="G56" i="2" s="1"/>
  <c r="D57" i="2"/>
  <c r="G57" i="2" s="1"/>
  <c r="D58" i="2"/>
  <c r="G58" i="2" s="1"/>
  <c r="D59" i="2"/>
  <c r="G59" i="2" s="1"/>
  <c r="D60" i="2"/>
  <c r="G60" i="2" s="1"/>
  <c r="E53" i="2"/>
  <c r="E54" i="2"/>
  <c r="E55" i="2"/>
  <c r="E56" i="2"/>
  <c r="E57" i="2"/>
  <c r="E58" i="2"/>
  <c r="E59" i="2"/>
  <c r="E60" i="2"/>
  <c r="AG53" i="2"/>
  <c r="AG54" i="2"/>
  <c r="AL54" i="2" s="1"/>
  <c r="AG55" i="2"/>
  <c r="AL55" i="2" s="1"/>
  <c r="AG56" i="2"/>
  <c r="AL56" i="2" s="1"/>
  <c r="AG57" i="2"/>
  <c r="AL57" i="2" s="1"/>
  <c r="AG58" i="2"/>
  <c r="AL58" i="2" s="1"/>
  <c r="AG59" i="2"/>
  <c r="AG60" i="2"/>
  <c r="AR53" i="2"/>
  <c r="AR54" i="2"/>
  <c r="AR55" i="2"/>
  <c r="AR56" i="2"/>
  <c r="AR57" i="2"/>
  <c r="AR58" i="2"/>
  <c r="AR59" i="2"/>
  <c r="AR60" i="2"/>
  <c r="D44" i="2"/>
  <c r="G44" i="2" s="1"/>
  <c r="D61" i="2"/>
  <c r="G61" i="2" s="1"/>
  <c r="D62" i="2"/>
  <c r="G62" i="2" s="1"/>
  <c r="D63" i="2"/>
  <c r="G63" i="2" s="1"/>
  <c r="D64" i="2"/>
  <c r="G64" i="2" s="1"/>
  <c r="D65" i="2"/>
  <c r="G65" i="2" s="1"/>
  <c r="D67" i="2"/>
  <c r="G67" i="2" s="1"/>
  <c r="D68" i="2"/>
  <c r="G68" i="2" s="1"/>
  <c r="E44" i="2"/>
  <c r="E61" i="2"/>
  <c r="E62" i="2"/>
  <c r="E63" i="2"/>
  <c r="E64" i="2"/>
  <c r="E65" i="2"/>
  <c r="E67" i="2"/>
  <c r="E68" i="2"/>
  <c r="AG44" i="2"/>
  <c r="AG61" i="2"/>
  <c r="AL61" i="2" s="1"/>
  <c r="AG62" i="2"/>
  <c r="AG63" i="2"/>
  <c r="AL63" i="2" s="1"/>
  <c r="AG64" i="2"/>
  <c r="AG65" i="2"/>
  <c r="AG67" i="2"/>
  <c r="AL67" i="2" s="1"/>
  <c r="AG68" i="2"/>
  <c r="AL68" i="2" s="1"/>
  <c r="AR44" i="2"/>
  <c r="AR61" i="2"/>
  <c r="AR62" i="2"/>
  <c r="AR63" i="2"/>
  <c r="AR64" i="2"/>
  <c r="AR65" i="2"/>
  <c r="AR67" i="2"/>
  <c r="AR68" i="2"/>
  <c r="B47" i="2" l="1" a="1"/>
  <c r="B47" i="2" s="1"/>
  <c r="B46" i="2" a="1"/>
  <c r="B46" i="2" s="1"/>
  <c r="B45" i="2" a="1"/>
  <c r="B45" i="2" s="1"/>
  <c r="B54" i="2" a="1"/>
  <c r="B54" i="2" s="1"/>
  <c r="B58" i="2" a="1"/>
  <c r="B58" i="2" s="1"/>
  <c r="B56" i="2" a="1"/>
  <c r="B56" i="2" s="1"/>
  <c r="B48" i="2" a="1"/>
  <c r="B48" i="2" s="1"/>
  <c r="B52" i="2" a="1"/>
  <c r="B52" i="2" s="1"/>
  <c r="B51" i="2" a="1"/>
  <c r="B51" i="2" s="1"/>
  <c r="B50" i="2" a="1"/>
  <c r="B50" i="2" s="1"/>
  <c r="B55" i="2" a="1"/>
  <c r="B55" i="2" s="1"/>
  <c r="AL49" i="2"/>
  <c r="B49" i="2" s="1" a="1"/>
  <c r="B49" i="2" s="1"/>
  <c r="AL53" i="2"/>
  <c r="B53" i="2" s="1" a="1"/>
  <c r="B53" i="2" s="1"/>
  <c r="B57" i="2" a="1"/>
  <c r="B57" i="2" s="1"/>
  <c r="AL60" i="2"/>
  <c r="B60" i="2" s="1" a="1"/>
  <c r="B60" i="2" s="1"/>
  <c r="AL59" i="2"/>
  <c r="B59" i="2" s="1" a="1"/>
  <c r="B59" i="2" s="1"/>
  <c r="B63" i="2" a="1"/>
  <c r="B63" i="2" s="1"/>
  <c r="B67" i="2" a="1"/>
  <c r="B67" i="2" s="1"/>
  <c r="B61" i="2" a="1"/>
  <c r="B61" i="2" s="1"/>
  <c r="AL64" i="2"/>
  <c r="B64" i="2" s="1" a="1"/>
  <c r="B64" i="2" s="1"/>
  <c r="AL62" i="2"/>
  <c r="B62" i="2" s="1" a="1"/>
  <c r="B62" i="2" s="1"/>
  <c r="AL65" i="2"/>
  <c r="B65" i="2" s="1" a="1"/>
  <c r="B65" i="2" s="1"/>
  <c r="AL44" i="2"/>
  <c r="B44" i="2" s="1" a="1"/>
  <c r="B44" i="2" s="1"/>
  <c r="B68" i="2" a="1"/>
  <c r="B68" i="2" s="1"/>
  <c r="AR9" i="2" l="1"/>
  <c r="AR10" i="2"/>
  <c r="AR11" i="2"/>
  <c r="AR12" i="2"/>
  <c r="AR13" i="2"/>
  <c r="AR14" i="2"/>
  <c r="AR15" i="2"/>
  <c r="AR16" i="2"/>
  <c r="AR17" i="2"/>
  <c r="AR18" i="2"/>
  <c r="AR19" i="2"/>
  <c r="AR20" i="2"/>
  <c r="AR21" i="2"/>
  <c r="AR22" i="2"/>
  <c r="AR23" i="2"/>
  <c r="AR24" i="2"/>
  <c r="AR25" i="2"/>
  <c r="AR26" i="2"/>
  <c r="AR27" i="2"/>
  <c r="AR29" i="2"/>
  <c r="AR28" i="2"/>
  <c r="AR30" i="2"/>
  <c r="AR31" i="2"/>
  <c r="AR32" i="2"/>
  <c r="AR33" i="2"/>
  <c r="AR34" i="2"/>
  <c r="AR35" i="2"/>
  <c r="AR36" i="2"/>
  <c r="AR37" i="2"/>
  <c r="AR38" i="2"/>
  <c r="AR39" i="2"/>
  <c r="AR40" i="2"/>
  <c r="AR41" i="2"/>
  <c r="AR42" i="2"/>
  <c r="AR43" i="2"/>
  <c r="AR69" i="2"/>
  <c r="D26" i="2"/>
  <c r="G26" i="2" s="1"/>
  <c r="D27" i="2"/>
  <c r="G27" i="2" s="1"/>
  <c r="D29" i="2"/>
  <c r="G29" i="2" s="1"/>
  <c r="D28" i="2"/>
  <c r="G28" i="2" s="1"/>
  <c r="D30" i="2"/>
  <c r="G30" i="2" s="1"/>
  <c r="D31" i="2"/>
  <c r="G31" i="2" s="1"/>
  <c r="D32" i="2"/>
  <c r="G32" i="2" s="1"/>
  <c r="D33" i="2"/>
  <c r="G33" i="2" s="1"/>
  <c r="D34" i="2"/>
  <c r="G34" i="2" s="1"/>
  <c r="D35" i="2"/>
  <c r="G35" i="2" s="1"/>
  <c r="D36" i="2"/>
  <c r="G36" i="2" s="1"/>
  <c r="D37" i="2"/>
  <c r="G37" i="2" s="1"/>
  <c r="D38" i="2"/>
  <c r="G38" i="2" s="1"/>
  <c r="D39" i="2"/>
  <c r="G39" i="2" s="1"/>
  <c r="D40" i="2"/>
  <c r="G40" i="2" s="1"/>
  <c r="D41" i="2"/>
  <c r="G41" i="2" s="1"/>
  <c r="D42" i="2"/>
  <c r="G42" i="2" s="1"/>
  <c r="D43" i="2"/>
  <c r="G43" i="2" s="1"/>
  <c r="E26" i="2"/>
  <c r="E27" i="2"/>
  <c r="E29" i="2"/>
  <c r="E28" i="2"/>
  <c r="E30" i="2"/>
  <c r="E31" i="2"/>
  <c r="E32" i="2"/>
  <c r="E33" i="2"/>
  <c r="E34" i="2"/>
  <c r="E35" i="2"/>
  <c r="E36" i="2"/>
  <c r="E37" i="2"/>
  <c r="E38" i="2"/>
  <c r="E39" i="2"/>
  <c r="E40" i="2"/>
  <c r="E41" i="2"/>
  <c r="E42" i="2"/>
  <c r="E43" i="2"/>
  <c r="AG26" i="2"/>
  <c r="AL26" i="2" s="1"/>
  <c r="AG27" i="2"/>
  <c r="AL27" i="2" s="1"/>
  <c r="AG29" i="2"/>
  <c r="AL29" i="2" s="1"/>
  <c r="AG28" i="2"/>
  <c r="AG30" i="2"/>
  <c r="AL30" i="2" s="1"/>
  <c r="AG31" i="2"/>
  <c r="AL31" i="2" s="1"/>
  <c r="AG32" i="2"/>
  <c r="AL32" i="2" s="1"/>
  <c r="AG33" i="2"/>
  <c r="AL33" i="2" s="1"/>
  <c r="AG34" i="2"/>
  <c r="AG35" i="2"/>
  <c r="AL35" i="2" s="1"/>
  <c r="AG36" i="2"/>
  <c r="AL36" i="2" s="1"/>
  <c r="AG37" i="2"/>
  <c r="AL37" i="2" s="1"/>
  <c r="AG38" i="2"/>
  <c r="AG39" i="2"/>
  <c r="AL39" i="2" s="1"/>
  <c r="AG40" i="2"/>
  <c r="AL40" i="2" s="1"/>
  <c r="AG41" i="2"/>
  <c r="AG42" i="2"/>
  <c r="AL42" i="2" s="1"/>
  <c r="AG43" i="2"/>
  <c r="AL43" i="2" s="1"/>
  <c r="B43" i="2" l="1" a="1"/>
  <c r="B43" i="2" s="1"/>
  <c r="B32" i="2" a="1"/>
  <c r="B32" i="2" s="1"/>
  <c r="AL38" i="2"/>
  <c r="B42" i="2" a="1"/>
  <c r="B42" i="2" s="1"/>
  <c r="B30" i="2" a="1"/>
  <c r="B30" i="2" s="1"/>
  <c r="B27" i="2" a="1"/>
  <c r="B27" i="2" s="1"/>
  <c r="B31" i="2" a="1"/>
  <c r="B31" i="2" s="1"/>
  <c r="B40" i="2" a="1"/>
  <c r="B40" i="2" s="1"/>
  <c r="AL34" i="2"/>
  <c r="B36" i="2" a="1"/>
  <c r="B36" i="2" s="1"/>
  <c r="B26" i="2" a="1"/>
  <c r="B26" i="2" s="1"/>
  <c r="B35" i="2" a="1"/>
  <c r="B35" i="2" s="1"/>
  <c r="AL41" i="2"/>
  <c r="AL28" i="2"/>
  <c r="B33" i="2" a="1"/>
  <c r="B33" i="2" s="1"/>
  <c r="B29" i="2" a="1"/>
  <c r="B29" i="2" s="1"/>
  <c r="B39" i="2" a="1"/>
  <c r="B39" i="2" s="1"/>
  <c r="B37" i="2" a="1"/>
  <c r="B37" i="2" s="1"/>
  <c r="E69" i="2"/>
  <c r="D69" i="2"/>
  <c r="G69" i="2" s="1"/>
  <c r="B28" i="2" l="1" a="1"/>
  <c r="B28" i="2" s="1"/>
  <c r="B41" i="2" a="1"/>
  <c r="B41" i="2" s="1"/>
  <c r="B38" i="2" a="1"/>
  <c r="B38" i="2" s="1"/>
  <c r="B34" i="2" a="1"/>
  <c r="B34" i="2" s="1"/>
  <c r="AG9" i="2"/>
  <c r="AG10" i="2"/>
  <c r="AG11" i="2"/>
  <c r="AG12" i="2"/>
  <c r="AL12" i="2" s="1"/>
  <c r="AG13" i="2"/>
  <c r="AL13" i="2" s="1"/>
  <c r="AG14" i="2"/>
  <c r="AL14" i="2" s="1"/>
  <c r="AG15" i="2"/>
  <c r="AL15" i="2" s="1"/>
  <c r="AG16" i="2"/>
  <c r="AL16" i="2" s="1"/>
  <c r="AG17" i="2"/>
  <c r="AL17" i="2" s="1"/>
  <c r="AG18" i="2"/>
  <c r="AL18" i="2" s="1"/>
  <c r="AG19" i="2"/>
  <c r="AL19" i="2" s="1"/>
  <c r="AG20" i="2"/>
  <c r="AL20" i="2" s="1"/>
  <c r="AG21" i="2"/>
  <c r="AL21" i="2" s="1"/>
  <c r="AG22" i="2"/>
  <c r="AL22" i="2" s="1"/>
  <c r="AG23" i="2"/>
  <c r="AL23" i="2" s="1"/>
  <c r="AG24" i="2"/>
  <c r="AL24" i="2" s="1"/>
  <c r="AG25" i="2"/>
  <c r="AL25" i="2" s="1"/>
  <c r="AG69" i="2"/>
  <c r="AL69" i="2" s="1"/>
  <c r="AL11" i="2" l="1"/>
  <c r="AL10" i="2"/>
  <c r="AL9" i="2"/>
  <c r="B12" i="2" a="1"/>
  <c r="B12" i="2" s="1"/>
  <c r="B15" i="2" a="1"/>
  <c r="B15" i="2" s="1"/>
  <c r="B16" i="2" a="1"/>
  <c r="B16" i="2" s="1"/>
  <c r="B17" i="2" a="1"/>
  <c r="B17" i="2" s="1"/>
  <c r="B18" i="2" a="1"/>
  <c r="B18" i="2" s="1"/>
  <c r="B21" i="2" a="1"/>
  <c r="B21" i="2" s="1"/>
  <c r="B22" i="2" a="1"/>
  <c r="B22" i="2" s="1"/>
  <c r="B24" i="2" a="1"/>
  <c r="B24" i="2" s="1"/>
  <c r="B25" i="2" a="1"/>
  <c r="B25" i="2" s="1"/>
  <c r="B69" i="2" a="1"/>
  <c r="B69" i="2" s="1"/>
  <c r="B13" i="2" a="1"/>
  <c r="B13" i="2" s="1"/>
  <c r="B14" i="2" a="1"/>
  <c r="B14" i="2" s="1"/>
  <c r="B19" i="2" a="1"/>
  <c r="B19" i="2" s="1"/>
  <c r="B20" i="2" a="1"/>
  <c r="B20" i="2" s="1"/>
  <c r="B23" i="2" a="1"/>
  <c r="B23" i="2" s="1"/>
  <c r="E25" i="2"/>
  <c r="D25" i="2"/>
  <c r="G25" i="2" s="1"/>
  <c r="E24" i="2"/>
  <c r="D24" i="2"/>
  <c r="G24" i="2" s="1"/>
  <c r="E23" i="2"/>
  <c r="D23" i="2"/>
  <c r="G23" i="2" s="1"/>
  <c r="E22" i="2"/>
  <c r="D22" i="2"/>
  <c r="G22" i="2" s="1"/>
  <c r="E21" i="2"/>
  <c r="D21" i="2"/>
  <c r="G21" i="2" s="1"/>
  <c r="E20" i="2"/>
  <c r="D20" i="2"/>
  <c r="G20" i="2" s="1"/>
  <c r="E19" i="2"/>
  <c r="D19" i="2"/>
  <c r="G19" i="2" s="1"/>
  <c r="E18" i="2"/>
  <c r="D18" i="2"/>
  <c r="G18" i="2" s="1"/>
  <c r="E17" i="2"/>
  <c r="D17" i="2"/>
  <c r="G17" i="2" s="1"/>
  <c r="E16" i="2"/>
  <c r="D16" i="2"/>
  <c r="G16" i="2" s="1"/>
  <c r="E15" i="2"/>
  <c r="D15" i="2"/>
  <c r="G15" i="2" s="1"/>
  <c r="E14" i="2"/>
  <c r="D14" i="2"/>
  <c r="G14" i="2" s="1"/>
  <c r="E13" i="2"/>
  <c r="D13" i="2"/>
  <c r="G13" i="2" s="1"/>
  <c r="E12" i="2"/>
  <c r="D12" i="2"/>
  <c r="G12" i="2" s="1"/>
  <c r="E11" i="2"/>
  <c r="D11" i="2"/>
  <c r="G11" i="2" s="1"/>
  <c r="E10" i="2"/>
  <c r="D10" i="2"/>
  <c r="G10" i="2" s="1"/>
  <c r="B10" i="2" l="1" a="1"/>
  <c r="B10" i="2" s="1"/>
  <c r="B11" i="2" a="1"/>
  <c r="B11" i="2" s="1"/>
  <c r="B9" i="2" a="1"/>
  <c r="B9" i="2" s="1"/>
  <c r="H2" i="2"/>
  <c r="K11" i="22" l="1" a="1"/>
  <c r="K11" i="22" s="1"/>
  <c r="D9" i="2" l="1"/>
  <c r="G9" i="2" l="1"/>
  <c r="B5" i="2"/>
  <c r="J3" i="2" l="1" a="1"/>
  <c r="J3" i="2" s="1"/>
  <c r="E9" i="2"/>
  <c r="C70" i="2" l="1"/>
  <c r="C71" i="2"/>
  <c r="C72" i="2"/>
  <c r="C66" i="2"/>
  <c r="C49" i="2"/>
  <c r="C45" i="2"/>
  <c r="C50" i="2"/>
  <c r="C46" i="2"/>
  <c r="C48" i="2"/>
  <c r="C51" i="2"/>
  <c r="C52" i="2"/>
  <c r="C47" i="2"/>
  <c r="C53" i="2"/>
  <c r="C54" i="2"/>
  <c r="C59" i="2"/>
  <c r="C55" i="2"/>
  <c r="C56" i="2"/>
  <c r="C57" i="2"/>
  <c r="C58" i="2"/>
  <c r="C60" i="2"/>
  <c r="C44" i="2"/>
  <c r="C61" i="2"/>
  <c r="C62" i="2"/>
  <c r="C63" i="2"/>
  <c r="C64" i="2"/>
  <c r="C65" i="2"/>
  <c r="C67" i="2"/>
  <c r="C68" i="2"/>
  <c r="C26" i="2"/>
  <c r="C36" i="2"/>
  <c r="C37" i="2"/>
  <c r="C27" i="2"/>
  <c r="C38" i="2"/>
  <c r="C29" i="2"/>
  <c r="C39" i="2"/>
  <c r="C40" i="2"/>
  <c r="C28" i="2"/>
  <c r="C41" i="2"/>
  <c r="C30" i="2"/>
  <c r="C42" i="2"/>
  <c r="C31" i="2"/>
  <c r="C32" i="2"/>
  <c r="C43" i="2"/>
  <c r="C33" i="2"/>
  <c r="C34" i="2"/>
  <c r="C35" i="2"/>
  <c r="C69" i="2"/>
  <c r="C25" i="2"/>
  <c r="C19" i="2"/>
  <c r="C16" i="2"/>
  <c r="C13" i="2"/>
  <c r="C10" i="2"/>
  <c r="C24" i="2"/>
  <c r="C22" i="2"/>
  <c r="C18" i="2"/>
  <c r="C15" i="2"/>
  <c r="C12" i="2"/>
  <c r="C23" i="2"/>
  <c r="C20" i="2"/>
  <c r="C17" i="2"/>
  <c r="C11" i="2"/>
  <c r="C21" i="2"/>
  <c r="C14" i="2"/>
  <c r="C9" i="2"/>
  <c r="K6" i="2" l="1"/>
  <c r="A5" i="2"/>
  <c r="B5" i="5"/>
  <c r="B4" i="5"/>
  <c r="B8" i="5"/>
  <c r="B6" i="5"/>
  <c r="B7" i="5"/>
  <c r="B9" i="5"/>
  <c r="B10" i="5"/>
  <c r="B11" i="5"/>
  <c r="B12" i="5"/>
  <c r="AM4" i="2"/>
  <c r="AJ4" i="2"/>
  <c r="AE4" i="2"/>
  <c r="AB4" i="2"/>
  <c r="W4" i="2"/>
  <c r="AR4" i="2"/>
  <c r="AQ4" i="2"/>
  <c r="AP4" i="2"/>
  <c r="AO4" i="2"/>
  <c r="AN4" i="2"/>
  <c r="AL4" i="2"/>
  <c r="AK4" i="2"/>
  <c r="AI4" i="2"/>
  <c r="AH4" i="2"/>
  <c r="AG4" i="2"/>
  <c r="K22" i="25" s="1"/>
  <c r="AF4" i="2"/>
  <c r="AD4" i="2"/>
  <c r="AC4" i="2"/>
  <c r="AA4" i="2"/>
  <c r="Z4" i="2"/>
  <c r="Y4" i="2"/>
  <c r="X4" i="2"/>
  <c r="V4" i="2"/>
  <c r="U4" i="2"/>
  <c r="AR3" i="2"/>
  <c r="AQ3" i="2"/>
  <c r="AP3" i="2"/>
  <c r="AO3" i="2"/>
  <c r="AN3" i="2"/>
  <c r="AL3" i="2"/>
  <c r="AK3" i="2"/>
  <c r="AI3" i="2"/>
  <c r="AH3" i="2"/>
  <c r="AG3" i="2"/>
  <c r="AF3" i="2"/>
  <c r="AD3" i="2"/>
  <c r="AC3" i="2"/>
  <c r="AA3" i="2"/>
  <c r="Z3" i="2"/>
  <c r="Y3" i="2"/>
  <c r="X3" i="2"/>
  <c r="V3" i="2"/>
  <c r="U3" i="2"/>
  <c r="W3" i="2" l="1"/>
  <c r="AE3" i="2"/>
  <c r="AM3" i="2"/>
  <c r="AB3" i="2"/>
  <c r="A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Vinicius Pereira de Oliveira</author>
  </authors>
  <commentList>
    <comment ref="M8" authorId="0" shapeId="0" xr:uid="{5E09BD06-FD51-4D56-BFE1-CAC9744FECA4}">
      <text>
        <r>
          <rPr>
            <sz val="9"/>
            <color indexed="81"/>
            <rFont val="Segoe UI"/>
            <family val="2"/>
          </rPr>
          <t>Número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tc={77195E4E-0C5C-4B08-B8D0-97ACA6573507}</author>
  </authors>
  <commentList>
    <comment ref="E3" authorId="0" shapeId="0" xr:uid="{77195E4E-0C5C-4B08-B8D0-97ACA6573507}">
      <text>
        <t>[Comentário encadeado]
Sua versão do Excel permite que você leia este comentário encadeado, no entanto, as edições serão removidas se o arquivo for aberto em uma versão mais recente do Excel. Saiba mais: https://go.microsoft.com/fwlink/?linkid=870924
Comentário:
    MPP - Melhoria de Pequeno Porte
RPP - Reforço de Pequeno Porte
MGP - Melhoria de Grande Porte
RGP - Reforço de Grande Porte
Ampliação - Leilões de Transmissão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51A9E8-736E-4BAB-BF9D-5B31BDF1196D}" keepAlive="1" name="Consulta - _tDePara" description="Conexão com a consulta '_tDePara' na pasta de trabalho." type="5" refreshedVersion="0" background="1">
    <dbPr connection="Provider=Microsoft.Mashup.OleDb.1;Data Source=$Workbook$;Location=_tDePara;Extended Properties=&quot;&quot;" command="SELECT * FROM [_tDePara]"/>
  </connection>
  <connection id="2" xr16:uid="{65657259-9AC9-4FBE-9A84-FD71607709D9}" keepAlive="1" name="Consulta - Capex_PE2024_28" description="Conexão com a consulta 'Capex_PE2024_28' na pasta de trabalho." type="5" refreshedVersion="8" saveData="1">
    <dbPr connection="Provider=Microsoft.Mashup.OleDb.1;Data Source=$Workbook$;Location=Capex_PE2024_28;Extended Properties=&quot;&quot;" command="SELECT * FROM [Capex_PE2024_28]"/>
  </connection>
  <connection id="3" xr16:uid="{AFCCF7E7-A23E-4FB4-8F6A-292C106EB2A8}" keepAlive="1" name="Consulta - Importacao" description="Conexão com a consulta 'Importacao' na pasta de trabalho." type="5" refreshedVersion="0" background="1">
    <dbPr connection="Provider=Microsoft.Mashup.OleDb.1;Data Source=$Workbook$;Location=Importacao;Extended Properties=&quot;&quot;" command="SELECT * FROM [Importacao]"/>
  </connection>
  <connection id="4" xr16:uid="{C629549F-27C8-4323-B3F5-F59F4121EEF6}" keepAlive="1" name="Consulta - SubstituirTexto" description="Conexão com a consulta 'SubstituirTexto' na pasta de trabalho." type="5" refreshedVersion="0" background="1">
    <dbPr connection="Provider=Microsoft.Mashup.OleDb.1;Data Source=$Workbook$;Location=SubstituirTexto;Extended Properties=&quot;&quot;" command="SELECT * FROM [SubstituirTexto]"/>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<sst xmlns="http://schemas.openxmlformats.org/spreadsheetml/2006/main" count="164900" uniqueCount="39321">
  <si>
    <t>Instruções de preenchimento</t>
  </si>
  <si>
    <t>1. Indicar nas células em amarelo da coluna D se a área utiliza ou não o campo na planilha de Capex</t>
  </si>
  <si>
    <t>2. Campos em branco serão entendidos como não utilizados</t>
  </si>
  <si>
    <t>3. Campos em azul já preenchidos pela EDE</t>
  </si>
  <si>
    <t>4. Os campos seguem a mesma sequência da planilha original, em caso de dúvida o campo original está na guia "MODELO" deste arquivo</t>
  </si>
  <si>
    <t>Coluna</t>
  </si>
  <si>
    <t>Descrição do Campo</t>
  </si>
  <si>
    <t>Área utiliza Projeção? (Sim/Não)</t>
  </si>
  <si>
    <t>Analise Estrategia</t>
  </si>
  <si>
    <t>Suporte EDE</t>
  </si>
  <si>
    <t>Check</t>
  </si>
  <si>
    <t>Arquivo</t>
  </si>
  <si>
    <t>Origem</t>
  </si>
  <si>
    <t>VP</t>
  </si>
  <si>
    <t>Necessário</t>
  </si>
  <si>
    <t>Responsável</t>
  </si>
  <si>
    <t>Conferido</t>
  </si>
  <si>
    <t>Id PDNG</t>
  </si>
  <si>
    <r>
      <t>N°</t>
    </r>
    <r>
      <rPr>
        <b/>
        <sz val="6.3"/>
        <rFont val="Calibri"/>
        <family val="2"/>
      </rPr>
      <t xml:space="preserve"> </t>
    </r>
    <r>
      <rPr>
        <b/>
        <sz val="9"/>
        <rFont val="Calibri"/>
        <family val="2"/>
      </rPr>
      <t>PDNG</t>
    </r>
  </si>
  <si>
    <t>Empresa</t>
  </si>
  <si>
    <t>Corporativo ou SPE</t>
  </si>
  <si>
    <t>Segmento</t>
  </si>
  <si>
    <t>Descrição da ação</t>
  </si>
  <si>
    <t>CATEGORIZAÇÃO DO INVESTIMENTO</t>
  </si>
  <si>
    <t>Especificação PDNG</t>
  </si>
  <si>
    <t>Código SAP</t>
  </si>
  <si>
    <t>Necessário quando existente</t>
  </si>
  <si>
    <t>Instalação</t>
  </si>
  <si>
    <t>Necessário quando puder especificar</t>
  </si>
  <si>
    <t>Investimento Novo</t>
  </si>
  <si>
    <t>Número da ação 
 ou
 Nome Projeto</t>
  </si>
  <si>
    <t>Fonte de geração</t>
  </si>
  <si>
    <t>Período e prazo de execução do projeto (Projetos de Geração)</t>
  </si>
  <si>
    <t>Especificar receita</t>
  </si>
  <si>
    <t>Data de início da operação comercial</t>
  </si>
  <si>
    <t>Necessário para novos investimentos</t>
  </si>
  <si>
    <t>Fonte de recurso</t>
  </si>
  <si>
    <t>MW (Projetos de Geração)</t>
  </si>
  <si>
    <t>Investimento Contratado</t>
  </si>
  <si>
    <t>Evidência</t>
  </si>
  <si>
    <t>Status financeiro do investimento</t>
  </si>
  <si>
    <t>Descrição detalhada do investimento
 (escopo)</t>
  </si>
  <si>
    <t>Área responsável</t>
  </si>
  <si>
    <t>Categorização CISE</t>
  </si>
  <si>
    <t xml:space="preserve">Destinação investimento </t>
  </si>
  <si>
    <t>PROJEÇÃO</t>
  </si>
  <si>
    <t>jan/24</t>
  </si>
  <si>
    <t>fev/24</t>
  </si>
  <si>
    <t>mar/24</t>
  </si>
  <si>
    <t>abr/24</t>
  </si>
  <si>
    <t>mai/24</t>
  </si>
  <si>
    <t>jun/24</t>
  </si>
  <si>
    <t>jul/24</t>
  </si>
  <si>
    <t>ago/24</t>
  </si>
  <si>
    <t>set/24</t>
  </si>
  <si>
    <t>out/24</t>
  </si>
  <si>
    <t>nov/24</t>
  </si>
  <si>
    <t>dez/24</t>
  </si>
  <si>
    <t>2024</t>
  </si>
  <si>
    <t>2025</t>
  </si>
  <si>
    <t>2026</t>
  </si>
  <si>
    <t>2027</t>
  </si>
  <si>
    <t>2028</t>
  </si>
  <si>
    <t>2024-2028</t>
  </si>
  <si>
    <t>2029</t>
  </si>
  <si>
    <t>Necessário quando existir estimativa</t>
  </si>
  <si>
    <t>2030</t>
  </si>
  <si>
    <t>2031</t>
  </si>
  <si>
    <t>2032</t>
  </si>
  <si>
    <t>2033</t>
  </si>
  <si>
    <t>2024-2033</t>
  </si>
  <si>
    <t>DEMAIS INFORMAÇÕES PARA TRANSMISSÃO</t>
  </si>
  <si>
    <t>Receita_jan/24</t>
  </si>
  <si>
    <t>Receita_fev/24</t>
  </si>
  <si>
    <t>Receita_mar/24</t>
  </si>
  <si>
    <t>Receita_abr/24</t>
  </si>
  <si>
    <t>Receita_mai/24</t>
  </si>
  <si>
    <t>Receita_jun/24</t>
  </si>
  <si>
    <t>Receita_jul/24</t>
  </si>
  <si>
    <t>Receita_ago/24</t>
  </si>
  <si>
    <t>Receita_set/24</t>
  </si>
  <si>
    <t>Receita_out/24</t>
  </si>
  <si>
    <t>Receita_nov/24</t>
  </si>
  <si>
    <t>Receita_dez/24</t>
  </si>
  <si>
    <t>Receita_2024</t>
  </si>
  <si>
    <t>Receita_2025</t>
  </si>
  <si>
    <t>Receita_2026</t>
  </si>
  <si>
    <t>Receita_2027</t>
  </si>
  <si>
    <t>Receita_2028</t>
  </si>
  <si>
    <t>Receita_2024-2028</t>
  </si>
  <si>
    <t>Receita_2029</t>
  </si>
  <si>
    <t>Receita_2030</t>
  </si>
  <si>
    <t>Receita_2031</t>
  </si>
  <si>
    <t>Receita_2032</t>
  </si>
  <si>
    <t>Receita_2033</t>
  </si>
  <si>
    <t>Receita_2024-2033</t>
  </si>
  <si>
    <t>Obrigacao_Regulatoria</t>
  </si>
  <si>
    <t>Num_SGPMR</t>
  </si>
  <si>
    <t>Estado atual da contratação do investimento</t>
  </si>
  <si>
    <t>Autorização REA referente</t>
  </si>
  <si>
    <t>Contrato de Concessão</t>
  </si>
  <si>
    <t>Fim da Concessão</t>
  </si>
  <si>
    <t>Data de Início da Obra</t>
  </si>
  <si>
    <t>Conclusão da Obra</t>
  </si>
  <si>
    <t>Investimento 2020 (R$ mil)</t>
  </si>
  <si>
    <t>Investimento 2021 (R$ mil)</t>
  </si>
  <si>
    <t>Investimento 2022 (R$ mil)</t>
  </si>
  <si>
    <t>Data Base do Investimento</t>
  </si>
  <si>
    <t>Data de início da Operação Comercial4</t>
  </si>
  <si>
    <t>Taxa Interna de Retorno (TIR)</t>
  </si>
  <si>
    <t>Investimento Aneel (R$ mil)</t>
  </si>
  <si>
    <t>RAP REA           (R$ mil)</t>
  </si>
  <si>
    <t>Data base</t>
  </si>
  <si>
    <t>Vida Útil/Vigência da RAP (anos)</t>
  </si>
  <si>
    <t>O&amp;M</t>
  </si>
  <si>
    <t>Prazo para Entrada (meses)</t>
  </si>
  <si>
    <t>Data Publicação REA</t>
  </si>
  <si>
    <t>Data de Entrada em Operação Aneel</t>
  </si>
  <si>
    <t>WACC</t>
  </si>
  <si>
    <t>Investimento Contratado_ANEEL</t>
  </si>
  <si>
    <t>Id</t>
  </si>
  <si>
    <t>Descrição</t>
  </si>
  <si>
    <t>Status</t>
  </si>
  <si>
    <t>Solicitar às áreas a indicação de quais colunas utilizam para sanear a quantidade de informação necessária</t>
  </si>
  <si>
    <t>Em andamento
Email 28/05, recebido até 05/06 VEE, COO, OORC, VID</t>
  </si>
  <si>
    <t>Acertar com Jairo planilhas acessórias para SAP no caso dos R&amp;M de pp</t>
  </si>
  <si>
    <t>Para Transmissão, alinhar:
COO: usava [Categorização CISE] + [Destinação do investimento] para R&amp;M
VEE: usava [Categorização CISE] + [Descrição detalhada do investimento (escopo)]</t>
  </si>
  <si>
    <t>Solução da planilha excel para recebimento e consolidação dos dados:
A. A logica de consolidação continua e mesma?
B. quais campos devem ter seu conteúdo limitado a uma lista.
C. Atualizar guia de intruções de preenchimento
D. Bloquear a inclusão de novas colunas?</t>
  </si>
  <si>
    <t>Estudar colunas que serão utilizadas para o PE 2025 e fazer proposição para as áreas do modelo final (se possível junto com as demais melhorias a seguir).
1. Proposta fechada com EDEP + EDEI + FRPCA
2. Proposta fechada com as áreas de projeção FRPP (Planejamento) + Regulação (receita de T) + VED SPEs
3. Proposta fechada com áreas finais</t>
  </si>
  <si>
    <t>Dashboard
1. Saída de dadose visualização
2. Comparação com ciclo anterior
3. Verificação de duplicidades</t>
  </si>
  <si>
    <t>Categorias CISE + Analise interna
1. Serão revistas?
2. A ideia de uma pré classificação interna será mantida?</t>
  </si>
  <si>
    <t>As projeções do PE 2024 serão limitadoras ou só comparadoras?</t>
  </si>
  <si>
    <t xml:space="preserve">Investimentos PE 2026 </t>
  </si>
  <si>
    <t>PREENCHER</t>
  </si>
  <si>
    <t>Dados Automáticos</t>
  </si>
  <si>
    <t>Informar o Departamento do responsável pela informação</t>
  </si>
  <si>
    <r>
      <rPr>
        <b/>
        <sz val="8"/>
        <color rgb="FFFF0000"/>
        <rFont val="Calibri"/>
        <family val="2"/>
        <scheme val="minor"/>
      </rPr>
      <t xml:space="preserve">OBRIGATÓRIA:
</t>
    </r>
    <r>
      <rPr>
        <b/>
        <sz val="8"/>
        <rFont val="Calibri"/>
        <family val="2"/>
        <scheme val="minor"/>
      </rPr>
      <t>1.</t>
    </r>
    <r>
      <rPr>
        <b/>
        <sz val="8"/>
        <color rgb="FFFF0000"/>
        <rFont val="Calibri"/>
        <family val="2"/>
        <scheme val="minor"/>
      </rPr>
      <t xml:space="preserve"> </t>
    </r>
    <r>
      <rPr>
        <b/>
        <sz val="8"/>
        <color theme="1"/>
        <rFont val="Calibri"/>
        <family val="2"/>
        <scheme val="minor"/>
      </rPr>
      <t xml:space="preserve"> Indicar o número do coletor PEP ou OI. 
2. NÃO informar PEP que não esteja aberto no SAP.
3. TRANSMISSÃO:  informação deve ser considerada uma linha para cada código SGPMR (nesse caso, repetir o PEP).</t>
    </r>
  </si>
  <si>
    <t>De 2026 à 2030</t>
  </si>
  <si>
    <t>Teles Pires</t>
  </si>
  <si>
    <t>Responsável Preenchimento</t>
  </si>
  <si>
    <t>Roberta Borges</t>
  </si>
  <si>
    <t xml:space="preserve">Linhas preenchidas = </t>
  </si>
  <si>
    <t>NÃO PREENCHER - AUTOMÁTICO + EDEP + EDEI</t>
  </si>
  <si>
    <t>Dados SAP</t>
  </si>
  <si>
    <t>COMPLEMENTO</t>
  </si>
  <si>
    <t>Investimentos R$ mil - nominal</t>
  </si>
  <si>
    <t>Id PE</t>
  </si>
  <si>
    <t>Categoria Cise</t>
  </si>
  <si>
    <t>Subcategoria CISE</t>
  </si>
  <si>
    <t>Coletor de Custo</t>
  </si>
  <si>
    <t>Cód Projeto VED</t>
  </si>
  <si>
    <t>Cód SGPMR</t>
  </si>
  <si>
    <t>Número da LO</t>
  </si>
  <si>
    <t>ID real</t>
  </si>
  <si>
    <t>Descrição do projeto</t>
  </si>
  <si>
    <t>Especificação</t>
  </si>
  <si>
    <t>Local da Instalação</t>
  </si>
  <si>
    <t>jan/26</t>
  </si>
  <si>
    <t>fev/26</t>
  </si>
  <si>
    <t>mar/26</t>
  </si>
  <si>
    <t>abr/26</t>
  </si>
  <si>
    <t>mai/26</t>
  </si>
  <si>
    <t>jun/26</t>
  </si>
  <si>
    <t>jul/26</t>
  </si>
  <si>
    <t>ago/26</t>
  </si>
  <si>
    <t>set/26</t>
  </si>
  <si>
    <t>out/26</t>
  </si>
  <si>
    <t>nov/26</t>
  </si>
  <si>
    <t>dez/26</t>
  </si>
  <si>
    <t>2026-2030</t>
  </si>
  <si>
    <t>2034</t>
  </si>
  <si>
    <t>2035</t>
  </si>
  <si>
    <t>2026-2035</t>
  </si>
  <si>
    <t>sequencial</t>
  </si>
  <si>
    <t>SPE</t>
  </si>
  <si>
    <t>Geração</t>
  </si>
  <si>
    <t>Melhoria Pequeno Porte</t>
  </si>
  <si>
    <t>Melhoria</t>
  </si>
  <si>
    <t>NGHI.7000</t>
  </si>
  <si>
    <t>COO.NO26.126</t>
  </si>
  <si>
    <t>Equipamentos sobressalentes - UHE Teles Pires</t>
  </si>
  <si>
    <t>Aquisição de Sobressalentes Críticos para o Estoque da UHE Teles Pires.</t>
  </si>
  <si>
    <t>UHE Teles Pires</t>
  </si>
  <si>
    <t>NGHI.7023</t>
  </si>
  <si>
    <t>COO.NO26.127</t>
  </si>
  <si>
    <t>Aquis. Trafo excitação - Sobressalente Critico</t>
  </si>
  <si>
    <t>Equipamentos e Ferramentas O&amp;M.</t>
  </si>
  <si>
    <t>Infraestrutura</t>
  </si>
  <si>
    <t>Bens Móveis</t>
  </si>
  <si>
    <t>Bens móveis diversos</t>
  </si>
  <si>
    <t>NSCA.7002</t>
  </si>
  <si>
    <t>Equipamentos e Ferramentas O&amp;M</t>
  </si>
  <si>
    <t>NGHI.7001</t>
  </si>
  <si>
    <t>COO.NO26.128</t>
  </si>
  <si>
    <t>Nicho para armazenamento de ensecadeiras TA</t>
  </si>
  <si>
    <t>Construir nicho para armazenamento de ensecadeiras de tomada d'água da UHE Teles Pires.</t>
  </si>
  <si>
    <t>NSCA.7000</t>
  </si>
  <si>
    <t>Reservatório de óleo - Casa de força UHE Teles Pires</t>
  </si>
  <si>
    <t>Aquisição de reservatório para armazenamento de óleo hidráulico e ou isolante para UHE Teles Pires.</t>
  </si>
  <si>
    <t>NGHI.7005</t>
  </si>
  <si>
    <t>COO.NO26.129</t>
  </si>
  <si>
    <t>Modernização Sistema de Retificadores - CF e SE - UHE Teles Pires</t>
  </si>
  <si>
    <t>Modernizar os sistemas retificadores da Casa de Força e subestação da UHE - Tele Pires.</t>
  </si>
  <si>
    <t>Segurança de Barragem</t>
  </si>
  <si>
    <t>NGHI.7016</t>
  </si>
  <si>
    <t>Marco Superficiais Barragem - UHE Teles Pires</t>
  </si>
  <si>
    <t>Instalação de marcos superficiais na barragem da UHE Teles Pires. Atendimento a ISR 2023 - C 4.</t>
  </si>
  <si>
    <t>Veículos leves</t>
  </si>
  <si>
    <t>NSCA.7005</t>
  </si>
  <si>
    <t>Aquisição de Ambulância para UHE Teles Pires</t>
  </si>
  <si>
    <t>NGHI.7002</t>
  </si>
  <si>
    <t>COO.NO26.130</t>
  </si>
  <si>
    <t>Viga Pescadora - jusante UHE Teles Pires</t>
  </si>
  <si>
    <t>Aquisição viga pescadora içamento das ensecadeiras (stop loog) lado jusante da UHE Teles Pires.</t>
  </si>
  <si>
    <t>NGHI.7006</t>
  </si>
  <si>
    <t>COO.NO26.131</t>
  </si>
  <si>
    <t>Gerador Diesel de Emergência - Alojamentos UHE Teles Pires</t>
  </si>
  <si>
    <t>Melhorias na rede interna e implatação de gerador Diesel para alimentação do alojamento Teles Pires.</t>
  </si>
  <si>
    <t>NGHI.7009</t>
  </si>
  <si>
    <t>COO.NO26.132</t>
  </si>
  <si>
    <t>Sistema de ventilação dos Painéis de Excitação</t>
  </si>
  <si>
    <t>Adequar o sistema de ventilação e exaustão dos painéis do sistema de excitação das Unidades Geradoras.</t>
  </si>
  <si>
    <t>NGHI.7007</t>
  </si>
  <si>
    <t>COO.NO26.133</t>
  </si>
  <si>
    <t>Modernização do Sistema de CO2 das UGs</t>
  </si>
  <si>
    <t>Modernização do sistema de proteção e combate a incêndios CO2 das Ugs.</t>
  </si>
  <si>
    <t>NGHI.7024</t>
  </si>
  <si>
    <t>COO.NO26.134</t>
  </si>
  <si>
    <t>Aquisição de Polos Reserva</t>
  </si>
  <si>
    <t>Aquisição de 7 Polos Reserva para Estoque Emergencial conforme recomendação Diretoria Técnica</t>
  </si>
  <si>
    <t>Modernização</t>
  </si>
  <si>
    <t>NGHI.7026</t>
  </si>
  <si>
    <t>COO.NO26.135</t>
  </si>
  <si>
    <t>Modernização do Sistema SDSC da Usina</t>
  </si>
  <si>
    <t>Modernização do Sistema SDSC da Usina conforme recomendação da Diretoria Técnica</t>
  </si>
  <si>
    <t>Bens Imóveis</t>
  </si>
  <si>
    <t>Ampliação</t>
  </si>
  <si>
    <t>NSED.7000</t>
  </si>
  <si>
    <t>Melhorias nas Edificações dos Alojamento</t>
  </si>
  <si>
    <t>Construção da Cobertura e pavimentação do Estacionamento de Veiculos do complexo de hospeadagem.</t>
  </si>
  <si>
    <t>Instalação do Sistema de Irrigação das Áreas Verdes.</t>
  </si>
  <si>
    <t>NGHI.7027</t>
  </si>
  <si>
    <t>COO.NO26.136</t>
  </si>
  <si>
    <t>Revitalização do tratamento anticorrosivo comportas de vertedouro</t>
  </si>
  <si>
    <t>NGHI.7028</t>
  </si>
  <si>
    <t>COO.NO26.137</t>
  </si>
  <si>
    <t>Revitalização dos painéis stop logs e grandes anticardumes</t>
  </si>
  <si>
    <t>NGHI.7040</t>
  </si>
  <si>
    <t>COO.NO26.138</t>
  </si>
  <si>
    <t>Modernização do sistema de RT, RV digital e instrumentação</t>
  </si>
  <si>
    <t>Máquinas pesadas</t>
  </si>
  <si>
    <t>NSCA.7006</t>
  </si>
  <si>
    <t>Aquisição de Caminhão Munck</t>
  </si>
  <si>
    <t>Aquisição de Caminhão Munck para UHE Teles Pires</t>
  </si>
  <si>
    <t>SPCS - Sistema Proteção Controle e Supervisão</t>
  </si>
  <si>
    <t>NGHI.7029</t>
  </si>
  <si>
    <t>COO.NO26.139</t>
  </si>
  <si>
    <t>Modernização do sistema de proteção UGs e SEs</t>
  </si>
  <si>
    <t>NGHI.7030</t>
  </si>
  <si>
    <t>COO.NO26.140</t>
  </si>
  <si>
    <t>Relocação da Subestação 34,5/13,8kV</t>
  </si>
  <si>
    <t>Relocação da subestação 34,5/13,8kV em virtude dos furtos sucessivos de cabos, os custos com manutenção e responsabilidade dos 5km de rede, e a dificuldade para monitoramento, manobras e deslocamento.</t>
  </si>
  <si>
    <t>NGHI.7039</t>
  </si>
  <si>
    <t>COO.NO26.141</t>
  </si>
  <si>
    <t>Implementação da alimentação do serviço auxiliar pela UG-05</t>
  </si>
  <si>
    <t>NGHI.7041</t>
  </si>
  <si>
    <t>COO.NO26.142</t>
  </si>
  <si>
    <t>Modernização dos sistema de Regulação de Velocidade e Regulador de Tensão para RTV.</t>
  </si>
  <si>
    <t>Modernização dos sistema de Regulação de Velocidade e Regulador de Tensão para um único sistema de regulação e controle chamado Regulador de Tensão e Velocidade RTV.</t>
  </si>
  <si>
    <t>NGHI.7031</t>
  </si>
  <si>
    <t>COO.NO26.143</t>
  </si>
  <si>
    <t>Implementar sistema de iluminação no solo da SE Teles Pires</t>
  </si>
  <si>
    <t>Implementar sistema de iluminação no solo da SE Teles Pires para facilitar manutenções futuras</t>
  </si>
  <si>
    <t>NGHI.7025</t>
  </si>
  <si>
    <t>COO.NO26.144</t>
  </si>
  <si>
    <t>Modernização do sistema de contagem de descarga dos para-raios</t>
  </si>
  <si>
    <t>Modernização do sistema de contagem de descarga dos para-raios das linhas de transmissão (monitoramento wi-fi Siemens)</t>
  </si>
  <si>
    <t>NGHI.7032</t>
  </si>
  <si>
    <t>COO.NO26.145</t>
  </si>
  <si>
    <t>Implementação de sistema preditivo para monitoramento de motores</t>
  </si>
  <si>
    <t>Implementação de sistema preditivo para monitoramento de motores (tipo Tracktian)</t>
  </si>
  <si>
    <t>NGHI.7042</t>
  </si>
  <si>
    <t>COO.NO26.146</t>
  </si>
  <si>
    <t>Manutenção do sistema de monitoramento de vibração e entreferro das Ugs</t>
  </si>
  <si>
    <t>Atualização do sistema de monitoramento de vibração e entreferro das Ugs (hardware e software).</t>
  </si>
  <si>
    <t>NGHI.7033</t>
  </si>
  <si>
    <t>COO.NO26.147</t>
  </si>
  <si>
    <t>Implementação do monitoramento on-line dos Transformadores Elevadores</t>
  </si>
  <si>
    <t>Implementação do monitoramento on-line de gases DGA nos transformadores elevadores
Implementação do monitoramento on-line de emissão acústica nos transformadores elevadores
Implementação do monitoramento on-line de buchas (Treetech) nos transformadores elevadores</t>
  </si>
  <si>
    <t>NGHI.7034</t>
  </si>
  <si>
    <t>COO.NO26.148</t>
  </si>
  <si>
    <t>Implementação do monitoramento on-line (da sala de operação) de descargas parciais dos geradores.</t>
  </si>
  <si>
    <t>NGHI.7035</t>
  </si>
  <si>
    <t>COO.NO26.149</t>
  </si>
  <si>
    <t>Implementação de alimentação dupla de corrente contínua em todos os paineis.</t>
  </si>
  <si>
    <t>Implementação de alimentação dupla de corrente contínua em todos os paineis, implementação de transferência entre bancos de bateria para incrementar o grau de segurança e confiabilidade das instalações.</t>
  </si>
  <si>
    <t>NGHI.7036</t>
  </si>
  <si>
    <t>COO.NO26.350</t>
  </si>
  <si>
    <t>Reforço Pilares de saída de linha</t>
  </si>
  <si>
    <t>Instalação de reforço metalico, tipo mão francesa, nos pilares dos transformadores de saída de linha.</t>
  </si>
  <si>
    <t>NGHI.7037</t>
  </si>
  <si>
    <t>Recuperação parede de jusante da Casa de Força</t>
  </si>
  <si>
    <t>Execução de obra de recuperação ou reconstrução de parede anti-refluxo da Casa de Força, conforme projeto executivo da Intertechne</t>
  </si>
  <si>
    <t>NGHI.7038</t>
  </si>
  <si>
    <t>Climatização dos Painéis de Comando e Controle e Excitação das UG's</t>
  </si>
  <si>
    <t>Nova Instalação</t>
  </si>
  <si>
    <t>NSED.7003</t>
  </si>
  <si>
    <t>Galpão para armazenamento de materiais sobressalentes</t>
  </si>
  <si>
    <t>Ambiental</t>
  </si>
  <si>
    <t>NIMA.7000</t>
  </si>
  <si>
    <t>LO Nº 1272/2014 - 2ª Renovação</t>
  </si>
  <si>
    <t>Atendimento a condicionantes ambiental</t>
  </si>
  <si>
    <t>Plano de Gestão e Controle Ambiental da Operação</t>
  </si>
  <si>
    <t>Programa de Resgate de Peixes nas Turbinas</t>
  </si>
  <si>
    <t>Programa de Monitoramento da Sismicidade</t>
  </si>
  <si>
    <t>Programa da Estabilidade das Encostas Marginais Sujeitas A Processos Erosivos</t>
  </si>
  <si>
    <t>Programa de Acompanhamento das Atividades Minerárias</t>
  </si>
  <si>
    <t>Programa das Águas Subterrâneas</t>
  </si>
  <si>
    <t>Programa de Monitoramento Climatológico /  VIII - Hidrossedimentológico</t>
  </si>
  <si>
    <t>Programa de Monitoramento Limnológico e da Qualidade da Água</t>
  </si>
  <si>
    <t>Programa de Salvamento de Germoplasma Vegetal E Implantação de Viveiro de Mudas</t>
  </si>
  <si>
    <t>Monitoramento da Flora</t>
  </si>
  <si>
    <t>Programa de Monitoramento e Conservação da Fauna</t>
  </si>
  <si>
    <t>Programa de Investigação de Corbicula fluminea</t>
  </si>
  <si>
    <t>Programa de Monitoramento de Ictiofauna</t>
  </si>
  <si>
    <t>Programa de Preservação do Patrimônio Cultural Histórico, Arqueológico E Paleontológico</t>
  </si>
  <si>
    <t>Programa de Implantação da Área de Preservação Permanente - App</t>
  </si>
  <si>
    <t xml:space="preserve">Programa de Recomposição Florestal </t>
  </si>
  <si>
    <t>Plano de desenvolvimento dos Territórios de Jacareacanga</t>
  </si>
  <si>
    <t>Programa de Gestão e Regularização Fundiária</t>
  </si>
  <si>
    <t>Programa de Fiscalização Ambiental e Sociopatrimonial na APP da UHE Teles Pires</t>
  </si>
  <si>
    <t>Programa de Interação e Comunicação Social</t>
  </si>
  <si>
    <t>Programa de Educação Ambiental</t>
  </si>
  <si>
    <t xml:space="preserve"> Programa de Compensação Ambiental</t>
  </si>
  <si>
    <t>PACUERA</t>
  </si>
  <si>
    <t>FOPAG</t>
  </si>
  <si>
    <t>Programa Básico Ambiental Indígena</t>
  </si>
  <si>
    <t>NIMA.7001</t>
  </si>
  <si>
    <t>Fundiário</t>
  </si>
  <si>
    <t>NSED.7002</t>
  </si>
  <si>
    <t>Construção de um galpão para abrigo das embarcações</t>
  </si>
  <si>
    <t>Mobiliário</t>
  </si>
  <si>
    <t>NSCA.7001</t>
  </si>
  <si>
    <t>Aquis. Mobiliário - Alojamento</t>
  </si>
  <si>
    <t>Aquisição de equipamentos para cozinha do refeitório (Lava louças industrial, fogão, forno, bancada de inox, coifa industrial, buffet quente/frio)</t>
  </si>
  <si>
    <t>Melhorias nas Edificações dos alojamento.</t>
  </si>
  <si>
    <t xml:space="preserve">Revitalização do Complexo de Hospedagem da área interna e externo (pintura geral, considerando piso, paredes, teto...).
</t>
  </si>
  <si>
    <t>Rótulos de Linha</t>
  </si>
  <si>
    <t>Soma de 2026</t>
  </si>
  <si>
    <t>Soma de 2027</t>
  </si>
  <si>
    <t>Soma de 2028</t>
  </si>
  <si>
    <t>Soma de 2029</t>
  </si>
  <si>
    <t>Soma de 2030</t>
  </si>
  <si>
    <t>Soma de 2026-2030</t>
  </si>
  <si>
    <t>Total Geral</t>
  </si>
  <si>
    <t>Aquis. Mobiliário - Usina</t>
  </si>
  <si>
    <t>Aquisiçao para Substituição de Mobiliário de Escritório (mesas, estações de trabalho, cadeiras...) para Usina (sala de controle, sala da operação e manutenção, engenharia, reunião, administrativa e auditório).
Os Móveis atuais são desde o periodo de obra, aproximadamente 10 anos, se fazendo necessário a substituição.</t>
  </si>
  <si>
    <t xml:space="preserve"> Aquisição de Equipamentos para Academia (Bicicleta ergonomica, Leg Press, Rack, Alteres, Barras...).</t>
  </si>
  <si>
    <t>Construção de Sala de Estudos.</t>
  </si>
  <si>
    <t>Construção de Heliponto</t>
  </si>
  <si>
    <t>Aquisição de Veiculos Caminhonete para UHE Teles Pires</t>
  </si>
  <si>
    <t>Aquisição de Veiculos Camionete para UHE Teles Pires</t>
  </si>
  <si>
    <t>Revitalização dos Banheiros, Copa e Auditório da UHE Teles Pires</t>
  </si>
  <si>
    <t>Revitalização da estrutura civil dos Banheiros, Copa e Auditório do prédio de controle da UHE Teles Pires.</t>
  </si>
  <si>
    <t>Pavimentação dos Acessos Internos da UHE Teles Pires</t>
  </si>
  <si>
    <t>Pavimentação 5,5km relacionados aos acessos internos da UHE Teles Pires</t>
  </si>
  <si>
    <t>Aquisição para Substituição de Mobiliário dos quartos do alojamento, sendo eles: colchão, geladeira, televisor, maquina de lavar para lavanderia.</t>
  </si>
  <si>
    <t>Reforma/Ampliação da academia e área de lazer.</t>
  </si>
  <si>
    <t>Construção da Quadra de  Areia Volei/Beach Tênis.</t>
  </si>
  <si>
    <t>versão anterior</t>
  </si>
  <si>
    <t>DT</t>
  </si>
  <si>
    <t>GMA</t>
  </si>
  <si>
    <t>Total 2026</t>
  </si>
  <si>
    <t>Data de Emissão</t>
  </si>
  <si>
    <t>Data de Validade</t>
  </si>
  <si>
    <t>Status da Licença</t>
  </si>
  <si>
    <t>Ativos</t>
  </si>
  <si>
    <t>CGT Eletrosul</t>
  </si>
  <si>
    <t>LO Nº 2811/2023</t>
  </si>
  <si>
    <t>LO válida</t>
  </si>
  <si>
    <t>PCH Barra do Rio Chapéu</t>
  </si>
  <si>
    <t>RLIO nº 2473/2024</t>
  </si>
  <si>
    <t>CGH Cachoeira Branca</t>
  </si>
  <si>
    <t>LO nº 991/2010 - 1ª Renovação</t>
  </si>
  <si>
    <t>UTE Candiota III</t>
  </si>
  <si>
    <t>LO nº 245/2019</t>
  </si>
  <si>
    <t>UHE São Domingos</t>
  </si>
  <si>
    <t>LO Nº 1685/2024</t>
  </si>
  <si>
    <t>Parque Eólico Coxilha Negra</t>
  </si>
  <si>
    <t>LO n° 1128/2023</t>
  </si>
  <si>
    <t>PCH João Borges</t>
  </si>
  <si>
    <t>LO nº 2478/2023</t>
  </si>
  <si>
    <t>UHE Passo São João</t>
  </si>
  <si>
    <t>LO nº 2269/2023</t>
  </si>
  <si>
    <t>UEE Capão do Inglês , UEE Cerro Chato 1 , UEE Cerro Chato 2 , UEE Cerro Chato 3 , UEE Coxilha Seca , UEE Galpões</t>
  </si>
  <si>
    <t>Chesf</t>
  </si>
  <si>
    <t>LO - Nº 03.00074.2025</t>
  </si>
  <si>
    <t>CRESP</t>
  </si>
  <si>
    <t>LO N° 1641/2025</t>
  </si>
  <si>
    <t>UHE LUIZ GONZAGA</t>
  </si>
  <si>
    <t>1633/2023</t>
  </si>
  <si>
    <t>UHE CUREMAS</t>
  </si>
  <si>
    <t>406/2004 - 1° Renovação</t>
  </si>
  <si>
    <t>UHE SOBRADINHO</t>
  </si>
  <si>
    <t>509/2005</t>
  </si>
  <si>
    <t>UHE APOLONIO SALES , UHE Paulo Afonso I , UHE Paulo Afonso II , UHE Paulo Afonso III , UHE Paulo Afonso IV</t>
  </si>
  <si>
    <t>Portaria 27.402/2022</t>
  </si>
  <si>
    <t>UHE PEDRA</t>
  </si>
  <si>
    <t>147/2001</t>
  </si>
  <si>
    <t>UHE XINGO</t>
  </si>
  <si>
    <t>Portaria nº 18.876</t>
  </si>
  <si>
    <t>LO Solicitada renovação no prazo</t>
  </si>
  <si>
    <t>UEE TAMANDUÁ MIRIM 2</t>
  </si>
  <si>
    <t>Portaria nº 18.071</t>
  </si>
  <si>
    <t>UEE ANGICAL 2</t>
  </si>
  <si>
    <t>PORTARIA 15.278/2017</t>
  </si>
  <si>
    <t>UEE CASA NOVA III</t>
  </si>
  <si>
    <t>PORTARIA 21.786/2020</t>
  </si>
  <si>
    <t>CASA NOVA A</t>
  </si>
  <si>
    <t>Portaria nº 17.723</t>
  </si>
  <si>
    <t>COQUEIRINHO 2</t>
  </si>
  <si>
    <t>Portaria nº 18.601</t>
  </si>
  <si>
    <t>UEE ACAUÃ</t>
  </si>
  <si>
    <t>Portaria nº 18.873</t>
  </si>
  <si>
    <t>PAPAGAIO</t>
  </si>
  <si>
    <t>Portaria nº 19.580</t>
  </si>
  <si>
    <t>UEE ARAPAPÁ</t>
  </si>
  <si>
    <t>Portaria nº 19.581</t>
  </si>
  <si>
    <t>UEE TEIU 2</t>
  </si>
  <si>
    <t>Portaria nº 19.914</t>
  </si>
  <si>
    <t>UEE CAITITU 2</t>
  </si>
  <si>
    <t>Portaria 25.820</t>
  </si>
  <si>
    <t>Planta Piloto Eólico Solar Casa Nova I A</t>
  </si>
  <si>
    <t>PORTARIA 15.279/2017</t>
  </si>
  <si>
    <t>UEE CASA NOVA II</t>
  </si>
  <si>
    <t>RESOLUÇÃO CEPRAM 2861</t>
  </si>
  <si>
    <t>FUNIL</t>
  </si>
  <si>
    <t>Portaria nº 20.085</t>
  </si>
  <si>
    <t>UEE CORRUPIÃO 3</t>
  </si>
  <si>
    <t>Portaria nº 20.107</t>
  </si>
  <si>
    <t>UEE CARCARÁ</t>
  </si>
  <si>
    <t>Portaria nº 19.927</t>
  </si>
  <si>
    <t>UEE CAITITU 3</t>
  </si>
  <si>
    <t>319/2013</t>
  </si>
  <si>
    <t>UHE BOA ESPERANÇA</t>
  </si>
  <si>
    <t>Eletronorte</t>
  </si>
  <si>
    <t>342/99-15</t>
  </si>
  <si>
    <t>UTE Aparecida</t>
  </si>
  <si>
    <t>13777/2022</t>
  </si>
  <si>
    <t>UHE CURUÁ-UNA</t>
  </si>
  <si>
    <t>624/13-04</t>
  </si>
  <si>
    <t>UTE ANORI</t>
  </si>
  <si>
    <t>554/13-04</t>
  </si>
  <si>
    <t>UTE CAAPIRANGA</t>
  </si>
  <si>
    <t>544/13-04</t>
  </si>
  <si>
    <t>UTE ANAMÃ</t>
  </si>
  <si>
    <t>UHE SAMUEL</t>
  </si>
  <si>
    <t>13592/2022</t>
  </si>
  <si>
    <t>UHE TUCURUÍ</t>
  </si>
  <si>
    <t>031/17-02</t>
  </si>
  <si>
    <t>UTE MAUÁ 3</t>
  </si>
  <si>
    <t>368/13-03</t>
  </si>
  <si>
    <t>UTE CODAJÁS</t>
  </si>
  <si>
    <t>043/95-15</t>
  </si>
  <si>
    <t>UTE RIO NEGRO</t>
  </si>
  <si>
    <t>0484/2016</t>
  </si>
  <si>
    <t>UHE COARACY NUNES</t>
  </si>
  <si>
    <t>023/87-17</t>
  </si>
  <si>
    <t>UHE BALBINA</t>
  </si>
  <si>
    <t>Operação Sudeste</t>
  </si>
  <si>
    <t>LO 1305-2015 1ª Renovação</t>
  </si>
  <si>
    <t>UHE Porto Colômbia</t>
  </si>
  <si>
    <t>LO 1392-2017</t>
  </si>
  <si>
    <t>UHE Luiz Carlos Barreto de Carvalho</t>
  </si>
  <si>
    <t>LO 1074-2012 (Retificação)</t>
  </si>
  <si>
    <t>AHE Simplício - Queda Única</t>
  </si>
  <si>
    <t>LO REN 613-2007</t>
  </si>
  <si>
    <t>UHE Itumbiara</t>
  </si>
  <si>
    <t>LO 1079-2012  - 1ª Renovação 1ª Retificação</t>
  </si>
  <si>
    <t>UHE Funil</t>
  </si>
  <si>
    <t>LO Nº IN003988</t>
  </si>
  <si>
    <t>UTE Santa Cruz</t>
  </si>
  <si>
    <t>LO nº 1687/2024</t>
  </si>
  <si>
    <t>UHE Batalha</t>
  </si>
  <si>
    <t>LO FE002662</t>
  </si>
  <si>
    <t>UTE Campos</t>
  </si>
  <si>
    <t>LO 088/2003 - 1a. RENOVAÇÃO</t>
  </si>
  <si>
    <t>UHE Serra da Mesa</t>
  </si>
  <si>
    <t>LO 1036/2011</t>
  </si>
  <si>
    <t>UHE Marimbondo</t>
  </si>
  <si>
    <t>Licença de Funcionamento 1051-2016</t>
  </si>
  <si>
    <t>UHE Corumbá</t>
  </si>
  <si>
    <t>LO 318804/2019</t>
  </si>
  <si>
    <t>APM Manso</t>
  </si>
  <si>
    <t>LO N° 1044/2011 - 1° Renovação - 3° Retificação</t>
  </si>
  <si>
    <t>UHE Santo Antônio</t>
  </si>
  <si>
    <t>LO nº001-SUPRAM CM</t>
  </si>
  <si>
    <t>UHE Retiro Baixo</t>
  </si>
  <si>
    <t>Transmissão</t>
  </si>
  <si>
    <t>2016-102112/TEC/RLO-0228</t>
  </si>
  <si>
    <t>LO nº 291647</t>
  </si>
  <si>
    <t>LT 230kV Areia - Guarapuava Oeste C1 (SE Guarapuava Oeste até a torre VOO18R) , LT 230kV Guarapuava Oeste - Irati Norte C1 (SE Guarapuava Oeste até á torre VOO18R)</t>
  </si>
  <si>
    <t>LAO Nº 7517/2022</t>
  </si>
  <si>
    <t>LT 230kV Joinville - Vega do Sul C1 , LT 230kV Joinville - Vega do Sul C2</t>
  </si>
  <si>
    <t>RLO n° 134/2022</t>
  </si>
  <si>
    <t>LT 138kV Água Clara - São Domingos C1</t>
  </si>
  <si>
    <t>LO nº 111/2022</t>
  </si>
  <si>
    <t>SE Coletora Itararé</t>
  </si>
  <si>
    <t>273616-R1</t>
  </si>
  <si>
    <t>SE Ivaiporã , SE Ivaiporã</t>
  </si>
  <si>
    <t>LAO N. 2494/2024</t>
  </si>
  <si>
    <t>SE Biguaçu</t>
  </si>
  <si>
    <t>LO nº 1229/2019</t>
  </si>
  <si>
    <t>SE Joinville Norte</t>
  </si>
  <si>
    <t>LO n° 2370/2020</t>
  </si>
  <si>
    <t>LT Jorge Lacerda B - Palhoça C1 (em CD comJLA-JLB C2 até a torre 7130TO002) , LT 230kV Jorge Lacerda A - Jorge Lacerda B C2 (em CD com torre 7130TO002 JLB-PAL C1)</t>
  </si>
  <si>
    <t>LO n° 5256/2020</t>
  </si>
  <si>
    <t>LT 525kV Biguaçu - Abdon Batista C1 , LT 525kV Abdon Batista - Campos Novos C1 , LT 525kV Biguaçu - Blumenau C1</t>
  </si>
  <si>
    <t>1699/2024</t>
  </si>
  <si>
    <t>LT 230 kV Biguaçu - Palhoça , LT 230kV Biguaçu - Desterro , SE Desterro</t>
  </si>
  <si>
    <t>LO n° 7984/2022</t>
  </si>
  <si>
    <t>LT 230kV Curitiba - Joinville Norte C1 (SE Joinville Norte até a torre 7050TO005R) , LT 230kV Joinville - Joinville Norte C1 (SE Joinville Norte até a torre 7050TO005R)</t>
  </si>
  <si>
    <t>LO n° 11/2023</t>
  </si>
  <si>
    <t>LT 230kV Blumenau - Joinville Norte C1 (SE Joinv. Norte até a torre 7110TO157)</t>
  </si>
  <si>
    <t>LO nº 298211</t>
  </si>
  <si>
    <t>LT 230kV Irati Norte - Ponta Grossa (SE Ponta Grossa até a torre V0344R) , LT 230kV Ponta Grossa Norte- Ponta Grossa  C1 (SE Ponta Grossa até a torre V0344R)</t>
  </si>
  <si>
    <t>LO nº 2165/2018</t>
  </si>
  <si>
    <t>LT 525kV Itá - Campos Novos</t>
  </si>
  <si>
    <t>LO nº 839/2024</t>
  </si>
  <si>
    <t>LT 69kV Barra do Rio Chapéu - Braço do Norte</t>
  </si>
  <si>
    <t>7547/2024</t>
  </si>
  <si>
    <t>SE Itajaí</t>
  </si>
  <si>
    <t>LO nº 303226-R1</t>
  </si>
  <si>
    <t>LT 230kV Guarapuava Oeste - Irati Norte C1 (SE Irati Norte até a torre V0240R) , LT 230kV Irati Norte - Ponta Grossa (SE Irati Norte até a torre V0240R)</t>
  </si>
  <si>
    <t>LO nº 836/2009</t>
  </si>
  <si>
    <t>LT 525kV Campos Novos - Nova Santa Rita</t>
  </si>
  <si>
    <t>LO n° 00911/2024</t>
  </si>
  <si>
    <t>LT 525kV Guaíba 3 - Nova Santa Rita C1 (SE Nova Santa Rita até a Torre V0076R) , LT 525 kV Povo Novo - Marmeleiro2 , LT 525kV Guaíba 3 - Povo Novo C1 (Torre 8580TO075 até a SE Povo Novo) , SE Marmeleiro 2 , SE Povo Novo , SE Santa Vitória do Palmar 2 , LT 525 kV Marmeleiro2 - Santa Vitória do Palmar2 C1</t>
  </si>
  <si>
    <t>LO nº 1223/2014</t>
  </si>
  <si>
    <t>LT 525kV Itá - Nova Santa Rita C2 , LT 525kV Itá - Salto Santiago  C2</t>
  </si>
  <si>
    <t>LOER nº 3200/2024</t>
  </si>
  <si>
    <t>LT 230kV Santo Ângelo - Maçambará C2</t>
  </si>
  <si>
    <t>LO Nº 199/2002 - 3ª Renovação - 1ª Retificação</t>
  </si>
  <si>
    <t>LT 525kV Itá - Caxias</t>
  </si>
  <si>
    <t>LO nº 1609/2021</t>
  </si>
  <si>
    <t>LT 230KV Foz do Chapecó - Pinhalzinho2 C2</t>
  </si>
  <si>
    <t>LO nº 1428/2018 - 1ª RETIFICAÇÃO</t>
  </si>
  <si>
    <t>LT 230KV Foz do Chapecó - Pinhalzinho2 C1 , SE Pinhalzinho 2</t>
  </si>
  <si>
    <t>LO nº 1225/2014 - 1ª Retificação</t>
  </si>
  <si>
    <t>LT Itajaí - Camboriú Morro do Boi (ITJ-CMB) , LT Itajaí - Itajaí Fazenda (ITJ-IFA) , LT Joinville - Joinville GM (JOI-JGM) , LT 230 kV Biguaçu - Gaspar 2 C1 , LT 230kV Biguaçu - Jorge Lacerda B, C1 , LT 230kV Blumenau - Gaspar2 C1 , LT 230kV Blumenau - Gaspar2 C2 , LT 230kV Blumenau - Joinville C1 , LT 230kV Blumenau - Joinville Norte C1 , LT 230kV Gaspar2 - Palhoça C1 , LT 230kV Jorge Lacerda B - Palhoça C1 , LT 230kV Jorge Lacerda B - Siderópolis C1 , LT 230kV Jorge Lacerda B - Siderópolis C2 , LT 230kV Jorge Lacerda B - UT Jorge Lacerda C1 , LT 230kV Jorge Lacerda B - UT Jorge Lacerda C2 , LT Araquari Hyosung - Joinville SC (AHG-JSC) , LT Biguaçu - Itajaí Fazenda (BIG-IFA) , LT Biguaçu - Tijucas (BIG-TJS) , LT Blumenau - Gaspar (BLU-GPR) , LT Blumenau - Ilhota (BLU-ITA) , LT Camboriú Morro do Boi - Tijucas (CMB-TJS) , LT Florianópolis - Palhoça 1 (FLO-PAL-1) , LT Florianópolis - Palhoça 2 (FLO-PAL-2) , LT Ilhota - Araquari Hyosung (ITA-AHG) , LT Ilhota - Gaspar (ITA-GPR) , LT Ilhota - Itajaí 1 (ITA-ITJ-1) , LT Ilhota - Itajaí 1 (ITA-ITJ-2) , LT Ilhota - Piçarras (ITA-PCS) , LT Imbituba - Palhoça Pinheira (IBA-PPA) , LT Joinville - Joinville Santa Catarina (JOI-JSC) , LT Joinville GM - Joinville SC (JGM-JSC) , LT Joinville Santa Catarina - Piçarras (JSC-PCS) , LT Jorge Lacerda A - Imbituba (JLA-IBA) , LT Jorge Lacerda A - Palhoça (JLA-PAL) , LT Palhoça - Palhoça Pinheira (PAL-PPA) , SE Blumenau , SE Florianópolis , SE Ilhota , SE Joinville , SE Jorge Lacerda A , SE Jorge Lacerda B , SE Palhoça , SE Siderópolis</t>
  </si>
  <si>
    <t>LO N° 1281/2014 - 1° RENOVAÇÃO</t>
  </si>
  <si>
    <t>LT 230kV Candiota - Presidente Médici C1 , LT 525kV Candiota - CO Melo C1 , SE Candiota</t>
  </si>
  <si>
    <t>LO nº 00674/2024</t>
  </si>
  <si>
    <t>LT 230 kV Camaquã3 - Nova Santa Rita , LT 230 kV Camaquã3 - Povo Novo , LT 230 kV Povo Novo - Quinta , SE Camaquã 3</t>
  </si>
  <si>
    <t>LO nº 2372/2023</t>
  </si>
  <si>
    <t>LT 230kV Biguaçu - Gaspar2 C1 (SE Gaspar 2 até a torre 7430TO422R) , LT 230kV Blumenau - Gaspar2 C1 (SE Gaspar 2 até a torre 7440TO422R)</t>
  </si>
  <si>
    <t>LO n° 1664/2023</t>
  </si>
  <si>
    <t>LT 230kV Londrina - Sarandi C1 (SE Sarandi até a torre 7340TO048) , LT 230kV Maringá - Sarandi C2 (SE Sarandi até a torre 7340TO047)</t>
  </si>
  <si>
    <t>LO n° 2167/2024</t>
  </si>
  <si>
    <t>LT Ramal GRA3 230 kV (trecho da LT GRA3 - CIAG – a partir da TO 0006 até SE GRA3 , Trecho da LT 230kV Vila Maria – Nova Prata 2 C2 (torres 0303R – 299R – Pórtico) , Trecho da LT 525kV Ytá – Nova Santa Rita C1 (torres 0668 até o Pórtico SE nova Santa Rita) , LT 230 kV Atlântida 2 - Gravataí 3 (em CD com ATL-OSO3 até TO 0084 ) , LT 230 kV Atlântida 2 - Osório 2 (em Circuito Duplo (CD) com ATL-GRA3) , LT 230 kV Caxias - Caxias 5 , LT 230 kV Garibaldi 1 – Vinhedos C1 (em CD com MCL-VIN entre as TO0058R e 0067R , LT 230 kV Monte Claro – Vinhedos C1 (em CD com GAR-VIN entre as TO0058R e 0067R) , LT 230kV Presidente Médici - Santa Cruz C1 , LT Ramal GRA3 230 kV (trecho da LTGRA2-GRA3 – a partir da TO 0030 até SE GRA3) , SE Atlântida 2 , SE Caxias , SE Caxias 6 , SE Cerro Chato , SE Foz do Chapecó , SE Gravataí 3 , SE Ijuí 2 , SE Lajeado Grande , SE Missões , SE Nova Petrópolis 2 , SE Nova Santa Rita , SE Santo Ângelo , SE Tapera 2 , Trecho da LT 230kV Caxias 5 – Lajeado Grande  (torres 0135/0136/0004R até o Pórtico SE Caxias 5 – em CD a partir da TO 0004R com trecho da FAR-CAX5 C1) , Trecho da LT 230kV Farroupilha – Caxias 5  (torres 0006/0005/0004R até o Pórtico SE Caxias 55 – em CD a partir da TO 0004R com trecho da LGR-CAX5 C1) , Trecho da LT 230kV Monte Claro - Nova Prata 2 C2 (torres 0025R – 0001R -  Pórtico SE Nova Prata 2– em CD com trecho da NPR2-VMT C2" , Trecho da LT 230kV Nova Prata 2 – Vila Maria C2 (torres  0025R – 0001R - Pórtico SE Nova Prata 2 – em CD com trecho da MLC-NPR2 C2) , Trecho da LT 230kV Passo Fundo – Vila Maria C1 – (torres 0301R – 0302R – Pórtico) , Trecho da LT 230kV Passo Fundo – Vila Maria C2 (torres 0303R – 0302R – Pórtico) , Trecho da LT 230kV Vila Maria – Nova Prata 2 C1 (torres 300R – 299R – Pórtico) , Trecho da LT 525kV  Gravataí – Nova Santa Rita C1 (torres 0005 até o Pórtico SE nova Santa Rita</t>
  </si>
  <si>
    <t>LO nº 956/2010 - 1º Renovação</t>
  </si>
  <si>
    <t>LT 230kV Foz do Chapecó - Guarita C1 , LT 230kV Foz do Chapecó - Xanxerê C1 , LT 230kV Foz do Chapecó - Xanxerê C2</t>
  </si>
  <si>
    <t>LO n° 1350/2016</t>
  </si>
  <si>
    <t>LT 138kV Ivinhema2 - Nova Andradina C1 (SE Nova Andradina até a torre 6380TO001R) , LT 138kV Nova Andradina - Porto Primavera C1 (SE Nova Andradina até a torre 6380TO001R)</t>
  </si>
  <si>
    <t>LO n° 7487/2016</t>
  </si>
  <si>
    <t>LT 230kV Londrina - Londrina Copel C2 (SE Londrina até a torre 7330TO068R) , LT 230kV Londrina - Sarandi C1 (SE Londrina até a torre 7330TO068R)</t>
  </si>
  <si>
    <t>LO nº 36352/2019</t>
  </si>
  <si>
    <t>LT 525kV Cascavel Oeste - Ivaiporã C1 , LT 525kV Ivaiporã - Salto Santiago C2</t>
  </si>
  <si>
    <t>LO n° 235/2019</t>
  </si>
  <si>
    <t>SE Ivinhema 2</t>
  </si>
  <si>
    <t>LO nº 807/2008 - 1ª Renovação</t>
  </si>
  <si>
    <t>LT 230 kV Biguaçu - Gaspar 2 (SEBIG até TO250) , LT 230 kV Biguaçu - Jorge Lacerda B (SEBIG até TO248) , LT Biguaçu - Florianópolis C1 (BIG-FLO) até Torre 011R , LT Biguaçu - Florianópolis C2 (BIG-FLO) até Torre 011R , LT Biguaçu - Itajaí Fazenda (BIG-IFA) até Torre 011R , LT Biguaçu - Tijucas (BIG-TJS) até Torre 011R</t>
  </si>
  <si>
    <t>LO nº 1259/2014</t>
  </si>
  <si>
    <t>LT 230kV Areia - Salto Osório C1 , LT 230kV Areia - Salto Osório C2 , LT 230kV Passo Fundo - Xanxerê C1 , LT 230kV Passo Fundo - Xanxerê C2 , LT 230kV Pato Branco - Xanxerê C1 , LT 230kV Salto Osório - Pato Branco C1 , LT 230kV Salto Osório - Xanxerê C1 , LT 525kV Areia - Campos Novos C1 , LT 525kV Areia - UH Gov. Bento Munhoz C1 , LT 525kV Areia - UH Gov. Bento Munhoz C2 , LT 525kV Areia -Segredo C1 , LT 525kV Salto Santiago - Itá C1 , LT 525kV Salto Santiago -Segredo C1 , LT 69kV Salto Osório - Salto Santiago C1 , SE Areia , SE Campos Novos , SE Itá , SE Machadinho , SE Passo Fundo , SE Salto Osório , SE Salto Santiago , SE Xanxerê</t>
  </si>
  <si>
    <t>1672/2025</t>
  </si>
  <si>
    <t>LT 138kV Campo Grande - Mimoso C2 , LT 138kV Campo Grande - Mimoso C3 , LT 138kV Campo Grande - Mimoso C4 , LT 138kV Jupiá - Mimoso C2 , LT 138kV Jupiá - Mimoso C3 , LT 138kV Jupiá - Mimoso C4 , SE Campo Grande , SE Mimoso</t>
  </si>
  <si>
    <t>LO Nº 7247/2021</t>
  </si>
  <si>
    <t>LT 230kV Blumenau - Itajaí C1 , LT 230kV Blumenau - Itajaí C2</t>
  </si>
  <si>
    <t>2024.0205154975.EXP.LON</t>
  </si>
  <si>
    <t>SE RIO LARGO II</t>
  </si>
  <si>
    <t>05.21.03.001110-6</t>
  </si>
  <si>
    <t>ANGELIM - TACAIMBO, 230 KV, C1 , ANGELIM - TACAIMBO, 230 KV, C2 , SE TACAIMBO</t>
  </si>
  <si>
    <t>001/2023 - SUDEMA - PREF ICO</t>
  </si>
  <si>
    <t>SE ICO</t>
  </si>
  <si>
    <t>216/2024</t>
  </si>
  <si>
    <t>SE CAUIPE</t>
  </si>
  <si>
    <t>05.21.03.000715-4</t>
  </si>
  <si>
    <t>SE JOAIRAM</t>
  </si>
  <si>
    <t>05.21.03.000721-5</t>
  </si>
  <si>
    <t>ANGELIM - RECIFE II, 230 KV, C2</t>
  </si>
  <si>
    <t>05.21.03.000720-8</t>
  </si>
  <si>
    <t>SE RECIFE II</t>
  </si>
  <si>
    <t>159/2023</t>
  </si>
  <si>
    <t>SE IBIAPINA II</t>
  </si>
  <si>
    <t>86/2000 2 Renovação</t>
  </si>
  <si>
    <t>JARDIM - CAMACARI IV, 500 KV, C1 , SE CAMAÇARI II , SE CAMAÇARI IV , SE JARDIM</t>
  </si>
  <si>
    <t>2019-133717/TEC/RLO-0110</t>
  </si>
  <si>
    <t>SE NATAL III</t>
  </si>
  <si>
    <t>2019-147623/TEC/RLO-0994</t>
  </si>
  <si>
    <t>SE SE TOUROS</t>
  </si>
  <si>
    <t>05.21.02.000535-1</t>
  </si>
  <si>
    <t>RIBEIRAO - RECIFE II, 230 KV, C1</t>
  </si>
  <si>
    <t>231/2022</t>
  </si>
  <si>
    <t>LIBRA - LIBRA, 230 KV, C1</t>
  </si>
  <si>
    <t>2021-170427/TEC/RLO-1155</t>
  </si>
  <si>
    <t>SANTANA DO MATOS II - ACU II, 138 KV, C1</t>
  </si>
  <si>
    <t>2021-172420/TEC/RLS-0417</t>
  </si>
  <si>
    <t>SE EXTREMOZ II</t>
  </si>
  <si>
    <t>05.21.03.000728-4</t>
  </si>
  <si>
    <t>SE MIRUEIRA , SE MIRUEIRA II , RECIFE II - MIRUEIRA, 230 KV, C1</t>
  </si>
  <si>
    <t>128/2020</t>
  </si>
  <si>
    <t>CAUIPE - FORTALEZA II, 230 KV, C1 (04S3)</t>
  </si>
  <si>
    <t>211/2020</t>
  </si>
  <si>
    <t>FORTALEZA II - DELMIRO GOUVEIA, 230 KV, C1 , FORTALEZA II - DELMIRO GOUVEIA, 230 KV, C2</t>
  </si>
  <si>
    <t>2019-131292/TEC/LO-0015</t>
  </si>
  <si>
    <t>SE SANTA CRUZ II</t>
  </si>
  <si>
    <t>05.22.08.003640-8</t>
  </si>
  <si>
    <t>JOAIRAM - BONGI, 230 KV, C1 , JOAIRAM - BONGI, 230 KV, C2 , JOAIRAM - BONGI, 230 KV, C3</t>
  </si>
  <si>
    <t>2020-152885/TEC/RLO-0783</t>
  </si>
  <si>
    <t>PARAISO - LAGOA NOVA II, 230 KV, C1</t>
  </si>
  <si>
    <t>2017-109093/TEC/LO-0103</t>
  </si>
  <si>
    <t>SE MOSSORO II</t>
  </si>
  <si>
    <t>2021-171155/TEC/RLO-1187</t>
  </si>
  <si>
    <t>JOAO CAMARA III - CEARA MIRIM II, 500 KV, C1</t>
  </si>
  <si>
    <t>2018-125166/TEC/RLO-0890</t>
  </si>
  <si>
    <t>PARAISO - NATAL II, 230 KV, C1 , PARAISO - NATAL II, 230 KV, C2</t>
  </si>
  <si>
    <t>2020-156494/TEC/LO-0256</t>
  </si>
  <si>
    <t>MOSSORO II - ACU II, 230 kV, C2 , PARAISO - ACU C3</t>
  </si>
  <si>
    <t>107/2025</t>
  </si>
  <si>
    <t>XINGO - JARDIM, 500 KV, C1</t>
  </si>
  <si>
    <t>075/2024</t>
  </si>
  <si>
    <t>SE SOBRAL II</t>
  </si>
  <si>
    <t>1395/2017-2ª Retificação</t>
  </si>
  <si>
    <t>SE FORTALEZA I , SE FORTALEZA II , FORTALEZA II - CAUIPE, 230 KV, C1 (04S1) , FORTALEZA II - FORTALEZA, 230 KV, C1 , FORTALEZA II - FORTALEZA, 230 KV, C2 , FORTALEZA II - FORTALEZA, 230 KV, C3 , FORTALEZA II - MARACANAU II, 230 KV, C1 , MARACANAU II - CAUIPE, 230 KV, C1 , SE PECEM II , PECEM II - FORTALEZA II, 500 KV, C1 , PRESIDENTE DUTRA - TERESINA II, 500 KV, C1 , PRESIDENTE DUTRA - TERESINA II, 500 KV, C2 , SE SOBRAL III , SOBRAL III - PECEM II, 500 KV, C1 , SE TERESINA II , TERESINA II - SOBRAL III, 500 KV, C1 , SE TIANGUA II , Teresina II/Tianguá II, 500 kV , Tianguá II/ Sobral III 500kV</t>
  </si>
  <si>
    <t>004/2024</t>
  </si>
  <si>
    <t>SE QUIXADA</t>
  </si>
  <si>
    <t>03.22.08.003742-5</t>
  </si>
  <si>
    <t>RECIFE II - JOAIRAM, 230 KV, C1 , RECIFE II - JOAIRAM, 230 KV, C2 , RECIFE II - JOAIRAM, 230 KV, C3</t>
  </si>
  <si>
    <t>371/2024</t>
  </si>
  <si>
    <t>SE MILAGRES</t>
  </si>
  <si>
    <t>2059/2022</t>
  </si>
  <si>
    <t>SE PILOES II</t>
  </si>
  <si>
    <t>2021-165038/TEC/RLO-0718</t>
  </si>
  <si>
    <t>MOSSORO II - MOSSORO IV, 230 KV, C1</t>
  </si>
  <si>
    <t>1400/2017</t>
  </si>
  <si>
    <t>IBIAPINA II - PIRIPIRI, 230 KV, C1 , BOA ESPERANCA - TERESINA, 230 KV, C1 , BOA ESPERANCA - TERESINA, 230 KV, C2 , SAO JOAO PIAUI - BOA ESPERANCA, 500 KV, C1 , BOA ESPERANCA , BOA ESPERANÇA II , LT 230 kV BOA ESPERANÇA - BOA ESPERANÇA II</t>
  </si>
  <si>
    <t>Nº PI-RLO.05655-7/2023</t>
  </si>
  <si>
    <t>SE PICOS , SAO JOAO PIAUI - PICOS, 230 KV, C1</t>
  </si>
  <si>
    <t>2024.10.02-0001</t>
  </si>
  <si>
    <t>SE ACARAU II</t>
  </si>
  <si>
    <t>LO PD063/2023</t>
  </si>
  <si>
    <t>SE PICI II</t>
  </si>
  <si>
    <t>0034/2024</t>
  </si>
  <si>
    <t>SE COTEMINAS</t>
  </si>
  <si>
    <t>563/2022</t>
  </si>
  <si>
    <t>GOIANINHA - SANTA RITA II, 230 KV, C1 , SE SANTA RITA II , SANTA RITA II - MUSSURE II, 230 KV, C1</t>
  </si>
  <si>
    <t>001/2024</t>
  </si>
  <si>
    <t>SE TAUA II</t>
  </si>
  <si>
    <t>D000007/24</t>
  </si>
  <si>
    <t>TERESINA - PIRIPIRI, 230 KV, C1 , SE PIRIPIRI , SE TERESINA I</t>
  </si>
  <si>
    <t>110/2025</t>
  </si>
  <si>
    <t>QUIXADA - FORTALEZA II, 500 KV, C1</t>
  </si>
  <si>
    <t>05.25.04.002618-1</t>
  </si>
  <si>
    <t>SE BONGI , BONGI - ACONORTE, 230 KV, C1</t>
  </si>
  <si>
    <t>05.25.04.002557-3</t>
  </si>
  <si>
    <t>SE JABOATAO II , JABOATAO II - PIRAPAMA II, 230 KV, C1 , RECIFE II - JABOATAO II, 230 KV, C1</t>
  </si>
  <si>
    <t>05.25.04.002616-7</t>
  </si>
  <si>
    <t>SE PIRAPAMA II , RECIFE II - PIRAPAMA II, 230 KV, C1 , RECIFE II - PIRAPAMA II, 230 KV, C2</t>
  </si>
  <si>
    <t>D000005/25</t>
  </si>
  <si>
    <t>SE ELISEU MARTINS</t>
  </si>
  <si>
    <t>2025.20051644986.EXP.LON</t>
  </si>
  <si>
    <t>RIO LARGO II - BRASKEM, 230 KV, C1</t>
  </si>
  <si>
    <t>2025.21051645675.EXP.LON</t>
  </si>
  <si>
    <t>MESSIAS - RIO LARGO II, 230 KV, C1 , MESSIAS - RIO LARGO II, 230 KV, C2 , MESSIAS - RIO LARGO II, 230 KV, C3</t>
  </si>
  <si>
    <t>2024-206611/TEC/RLO-1036</t>
  </si>
  <si>
    <t>CEARA MIRIM II - JOAO CAMARA II, 230 KV, C1</t>
  </si>
  <si>
    <t>1066/2012</t>
  </si>
  <si>
    <t>SE BOM NOME , BOM NOME - MILAGRES, 230 KV, C1 , BOM NOME - MILAGRES, 230 KV, C2 , BOM NOME - MILAGRES, 230 KV, C3 , FLORESTA II - BOM NOME, 230 KV, C1 , LUIZ GONZAGA - MILAGRES, 500 KV, C1 , PAULO AFONSO III - BOM NOME, 230 KV, C3 , PAULO AFONSO III - FLORESTA II, 230 KV, C1 , TACARATU - BOM NOME, 230 KV, C1 , TACARATU - PAULO AFONSO III, 230 KV, C1</t>
  </si>
  <si>
    <t>1601/2021</t>
  </si>
  <si>
    <t>PAU FERRO - SANTA RITA II, 230 KV, C1</t>
  </si>
  <si>
    <t>Nº PI-RLO.03324-0/2023</t>
  </si>
  <si>
    <t>SAO JOAO PIAUI - ELISEU MARTINS, 230 KV, C1</t>
  </si>
  <si>
    <t>269/2002</t>
  </si>
  <si>
    <t>TERESINA II - TERESINA, 230 KV, C1 , TERESINA II - TERESINA, 230 KV, C2</t>
  </si>
  <si>
    <t>198 10249008</t>
  </si>
  <si>
    <t>SE TERESINA III</t>
  </si>
  <si>
    <t>TERESINA II - TERESINA III, 230 KV, C1 , TERESINA II - TERESINA III, 230 KV, C2</t>
  </si>
  <si>
    <t>2022.27051273353.EXP.LON</t>
  </si>
  <si>
    <t>SE MACEIO II , MESSIAS - MACEIO II, 230 KV, C1</t>
  </si>
  <si>
    <t>2024.17121595268.EXP.LON</t>
  </si>
  <si>
    <t>SE ARAPIRACA III , SECC RIO LARGO II - PENEDO, 230 KV, C1 NA SE ARAPIRACA III</t>
  </si>
  <si>
    <t>2025.27011605033.EXP.LON</t>
  </si>
  <si>
    <t>PAULO AFONSO III - ZEBU II, 230 KV, C1 , PAULO AFONSO III - ZEBU II, 230 KV, C2 , SE ZEBU II</t>
  </si>
  <si>
    <t>36/2025</t>
  </si>
  <si>
    <t>SE ITABAIANA , ITABAIANA - JARDIM, 230 KV, C1 , ITABAIANA - JARDIM, 230 KV, C2</t>
  </si>
  <si>
    <t>05.23.03.001586-3</t>
  </si>
  <si>
    <t>RECIFE II - MIRUEIRA, 230 KV, C2 , RECIFE II - MIRUEIRA, 230 KV, C3</t>
  </si>
  <si>
    <t>2020-155269-TEC-RLO-1174</t>
  </si>
  <si>
    <t>SE MOSSORO IV</t>
  </si>
  <si>
    <t>2024-208253/TEC/RLO-1103</t>
  </si>
  <si>
    <t>SANTA CRUZ II - CURRAIS NOVOS II, 138 KV, C1</t>
  </si>
  <si>
    <t>2019-131229/TEC/RLO-0026</t>
  </si>
  <si>
    <t>EXTREMOZ II - CEARA MIRIM II, 230 KV, C1 , CEARA MIRIM II - EXTREMOZ II, 230 KV, C2</t>
  </si>
  <si>
    <t>2024-212548/TEC/RLO-1296</t>
  </si>
  <si>
    <t>SE JOAO CAMARA III</t>
  </si>
  <si>
    <t>404/2020</t>
  </si>
  <si>
    <t>MILAGRES - QUIXADA, 500 KV, C1</t>
  </si>
  <si>
    <t>530/2019</t>
  </si>
  <si>
    <t>SE QUIXERE</t>
  </si>
  <si>
    <t>216/2020</t>
  </si>
  <si>
    <t>BANABUIU - RUSSAS II, 230 KV, C1</t>
  </si>
  <si>
    <t>80/2020</t>
  </si>
  <si>
    <t>RUSSAS II - BANABUIU, 230 KV, C2</t>
  </si>
  <si>
    <t>63/2025-DICOP</t>
  </si>
  <si>
    <t>SE BANABUIU</t>
  </si>
  <si>
    <t>1464/2018</t>
  </si>
  <si>
    <t>SE FLORESTA</t>
  </si>
  <si>
    <t>013/2025</t>
  </si>
  <si>
    <t>SE RUSSAS II</t>
  </si>
  <si>
    <t>027/2023</t>
  </si>
  <si>
    <t>SE AQUIRAZ II</t>
  </si>
  <si>
    <t>1476/2019ª Renovação - 1ª Retificação</t>
  </si>
  <si>
    <t>CAMPINA GRANDE II - GOIANINHA, 230 KV, C1 , CAMPINA GRANDE II - PARAISO, 230 KV, C1 (04V1) , CAMPINA GRANDE II - PARAISO, 230 KV, C2 (04V2) , CAMPINA GRANDE II - PILOES II, 138 KV, C1 (03L2); , CAMPINA GRANDE II - SANTACRUZ II, 138 KV, C1 (03L1); , MILAGRES - COREMAS, 230 KV, C1 (04M6) , MILAGRES - COREMAS, 230 KV, C2 (04M5) , SE MUSSURE II , PARAISO - SANTA CRUZ II, 138 KV, C1 , PILOES II - PARAISO, 138 KV, C1 , QUIXERE - MOSSORO II, 230 KV, C1 (04L1) , RUSSAS II - QUIXERE, 230 KV, C1 (04C2) , SE COREMAS , TACAIMBO - CAMPINA GRANDE II, 230 KV, C1 (04C1) , TACAIMBO - CAMPINA GRANDE II, 230 KV, C2 (04C2) , Goianinha - João Pessoa II, 230 kV (04N3) , Goianinha - João Pessoa II 230 kV (04N2) , João Pessoa II - Mussuré II, 230 kV (04F1) , João Pessoa II - Santa Rita II , 230 kV (04J1) , João Pessoa II - Mussuré II , 230 kV (04F2) , JOAO PESSOA II - SANTA RITA II, 230 kV, C2 (04F4)</t>
  </si>
  <si>
    <t>523/2020</t>
  </si>
  <si>
    <t>AQUIRAZ II - BANABUIU, 230 KV, C1 , AQUIRAZ II - BANABUIU, 230 KV, C2 , AQUIRAZ II - BANABUIU, 230 KV, C3 , BANABUIU - FORTALEZA, 230 KV, C1 , BANABUIU - FORTALEZA, 230 KV, C2</t>
  </si>
  <si>
    <t>1328/2016</t>
  </si>
  <si>
    <t>ANGELIM II - PAU FERRO, 500 KV, C1 , RECIFE II - PAU FERRO, 500 KV, C1</t>
  </si>
  <si>
    <t>2025-242782/TEC/LO-0111</t>
  </si>
  <si>
    <t>SE AÇU II</t>
  </si>
  <si>
    <t>058/1999</t>
  </si>
  <si>
    <t>MESSIAS - SUAPE II, 500 KV, C1 , SUAPE II - RECIFE II, 500 KV, C1</t>
  </si>
  <si>
    <t>SE Abaiara</t>
  </si>
  <si>
    <t>212/2024</t>
  </si>
  <si>
    <t>SOCORRO - FAFEN, 230 KV, C1</t>
  </si>
  <si>
    <t>05.24.02.001202-2</t>
  </si>
  <si>
    <t>SECC MIRUEIRA - GOIANINHA, 230 KV, C1 NA SE PAU FERRO , LT 230 kV Pau Ferro / Goianinha</t>
  </si>
  <si>
    <t>060/1999</t>
  </si>
  <si>
    <t>SE CAMPINA GRANDE II , CAMPINA GRANDE II - COTEMINAS, 230 KV, C1 , CAMPINA GRANDE III - EXTREMOZ II 230 KV, C2 , CAMPINA GRANDE III - EXTREMOZ II, 230 KV, C1 , CAMPINA GRANDE III - NATAL III 230 KV, C1 , SE NATAL II , NATAL III - NATAL II, 230 KV, C1 , NATAL III - NATAL II, 230 KV, C2 , PAU FERRO - CAMPINA GRANDE II, 230 KV, C1 , PAU FERRO - CAMPINA GRANDE II, 230 KV, C2 , PAU FERRO - COTEMINAS, 230 KV, C1 , NATAL III - EXTREMOZ II, C1, 230 kV , NATAL III - EXTREMOZ II, C2, 230 kV</t>
  </si>
  <si>
    <t>05.24.09.007564-4</t>
  </si>
  <si>
    <t>SECC MIRUEIRA - GOIANINHA, 230 KV, C1 NA SE PAU FERRO , LT 230 kV Mirueira - Pau Ferro C1 , LT 230 kV Mirueira - Pau Ferro C2</t>
  </si>
  <si>
    <t>05.23.09.007829-7</t>
  </si>
  <si>
    <t>SE GOIANINHA , RECIFE II - GOIANINHA, 230 KV, C1 , RECIFE II - GOIANINHA, 230 KV, C2</t>
  </si>
  <si>
    <t>05.20.09.002646-4</t>
  </si>
  <si>
    <t>JABOATAO - RECIFE II, 69 KV, C1</t>
  </si>
  <si>
    <t>394/2004</t>
  </si>
  <si>
    <t>SE PAU FERRO , RECIFE II - PAU FERRO, 230 KV, C1 , RECIFE II - PAU FERRO, 230 KV, C2</t>
  </si>
  <si>
    <t>1375/2017</t>
  </si>
  <si>
    <t>SOCORRO - PENEDO, 230 KV, C1</t>
  </si>
  <si>
    <t>03.23.10.008906-6</t>
  </si>
  <si>
    <t>ANGELIM - TACAIMBO, 230 KV, C3</t>
  </si>
  <si>
    <t>03.23.10.008686-7</t>
  </si>
  <si>
    <t>SECCIONAMENTO ANGELIM - RECIFE II, 230 KV, CD NA SE RIBEIRÃO</t>
  </si>
  <si>
    <t>343/2024 - DICOP</t>
  </si>
  <si>
    <t>SE DELMIRO GOUVEIA</t>
  </si>
  <si>
    <t>1331/2016</t>
  </si>
  <si>
    <t>ABAIXADORA - ZEBU, 69 KV, C1 , SE CATU , SE CICERO DANTAS , SE ITABAIANINHA , ITABAIANINHA - CATU, 230 KV, C1 , SE ITAPARICA , ABAIXADORA - MULUNGU, 69 KV, C1 , USINA I - PAULO AFONSO III, 230 KV, C1 , SE LUIZ GONZAGA , LUIZ GONZAGA - OLINDINA, 500 KV, C1 , SE OLINDINA , PAULO AFONSO III - CICERO DANTAS, 230 KV, C1 , PAULO AFONSO III - CICERO DANTAS, 230 KV, C2 , PAULO AFONSO III - ITABAIANA, 230 KV, C2 , PAULO AFONSO III - ITABAIANA, 230 KV, C3 , PAULO AFONSO IV - LUIZ GONZAGA, 500 KV, C1 , PAULO AFONSO IV - OLINDINA, 500 KV, C2 , SE USINA APOLONIO SALES , USINA I - PAULO AFONSO III, 230 KV, C2 , USINA II - PAULO AFONSO III 230 KV, C1 , USINA II - PAULO AFONSO III 230 KV, C3 , USINA II - PAULO AFONSO III 230 KV, C4 , USINA II - PAULO AFONSO III 230 KV, C5 , USINA II - ZEBU, 138 KV, C1 , USINA III - PAULO AFONSO III, 230 KV, C1 , USINA III - PAULO AFONSO III, 230 KV, C2 , USINA III - PAULO AFONSO III, 230 KV, C3 , USINA III - PAULO AFONSO III, 230 KV, C4 , USINA IV - PAULO AFONSO IV, 500 KV, C1 , USINA IV - PAULO AFONSO IV, 500 KV, C2 , USINA IV - PAULO AFONSO IV, 500 KV, C3 , USINA IV - PAULO AFONSO IV, 500 KV, C4 , USINA IV - PAULO AFONSO IV, 500 KV, C5 , USINA IV - PAULO AFONSO IV, 500 KV, C6 , SE USINA LUIZ GONZAGA , SE USINA PAULO AFONSO I , SE USINA PAULO AFONSO II , SE USINA PAULO AFONSO III , SE USINA PAULO AFONSO IV , VILA ZEBU - ITAPARICA, 69 KV, C1 , ZEBU - MOXOTO, 69 KV, C1 , USINA II - PAULO AFONSO III 230 KV, C2 , P. Afonso III-Itabaiana , USINA LUIZ GONZAGA - LUIZ GONZAGA, 500 KV C1 , USINA LUIZ GONZAGA - LUIZ GONZAGA, 500 KV, C2 , USINA LUIZ GONZAGA - LUIZ GONZAGA, 500 KV, C3</t>
  </si>
  <si>
    <t>2018-125908/TEC/LO-0227</t>
  </si>
  <si>
    <t>SE PARAISO</t>
  </si>
  <si>
    <t>1406/2017</t>
  </si>
  <si>
    <t>FUTURA - SOBRADINHO, 500 KV, C1 , IBIAPINA II - SOBRAL II, 230 KV, C1 , JUAZEIRO III - FUTURA, 500 KV, C1 , JUAZEIRO III - LUIZ GONZAGA, 500 KV, C1 , LUIZ GONZAGA - SOBRADINHO, 500 KV, C1 , SE SAO JOAO DO PIAUI , SE SOBRADINHO , SOBRADINHO - JUAZEIRO III, 500 KV, C1 , SOBRADINHO - LUIZ GONZAGA, 500 KV, C2 , SOBRADINHO - SAO JOAO PIAUI, 500 KV, C1</t>
  </si>
  <si>
    <t>35/2025</t>
  </si>
  <si>
    <t>SOBRAL II - CAUIPE, 230 KV, C1</t>
  </si>
  <si>
    <t>03.21.11.004744-1</t>
  </si>
  <si>
    <t>SECC BOM NOME - PAULO AFONSO, 230 KV, C1 , SE TACARATU</t>
  </si>
  <si>
    <t>05.24.02.001072-1</t>
  </si>
  <si>
    <t>PIRAPAMA II - SUAPE II, 230 KV, C1 , PIRAPAMA II - SUAPE II, 230 KV, C2 , SE SUAPE II , SUAPE II - SUAPE III, 230 KV, C1 , SUAPE II - SUAPE III, 230 KV, C2 , SE SUAPE III</t>
  </si>
  <si>
    <t>05.23.05.004201-6</t>
  </si>
  <si>
    <t>ANGELIM II - RECIFE II, 500 KV, C2</t>
  </si>
  <si>
    <t>32-3/2025</t>
  </si>
  <si>
    <t>JARDIM - NOSSA SENHORA SOCORRO, 230 KV, C1 , SE NOSSA SENHORA DO SOCORRO</t>
  </si>
  <si>
    <t>183/2024</t>
  </si>
  <si>
    <t>ITABAIANA - ITABAIANINHA, 230 KV, C1</t>
  </si>
  <si>
    <t>05.21.07.002811-9</t>
  </si>
  <si>
    <t>PIRAPAMA II - RECIFE II, 69 KV, C1</t>
  </si>
  <si>
    <t>213/2024</t>
  </si>
  <si>
    <t>JARDIM - CIA. VALE DO RIO DOCE, 230 KV, C1</t>
  </si>
  <si>
    <t>05.21.04.001630-6</t>
  </si>
  <si>
    <t>ANGELIM - RIBEIRAO, 230 KV, C1 , SE RIBEIRAO</t>
  </si>
  <si>
    <t>085/2024</t>
  </si>
  <si>
    <t>SOBRAL III - SOBRAL II, 230 KV, C1 , SOBRAL III - SOBRAL II, 230 KV, C2</t>
  </si>
  <si>
    <t>1309/2015</t>
  </si>
  <si>
    <t>CEARA MIRIM II - CAMPINA GRANDE III 500 KV, C1</t>
  </si>
  <si>
    <t>2016-097335/TEC/LO-0050</t>
  </si>
  <si>
    <t>TOUROS - CEARA MIRIM II, 230 KV, C1</t>
  </si>
  <si>
    <t>2018-119177/TEC/LO-0124</t>
  </si>
  <si>
    <t>SE CEARA MIRIM II</t>
  </si>
  <si>
    <t>1235/2014</t>
  </si>
  <si>
    <t>PICOS - TAUA II, 230 KV, C1</t>
  </si>
  <si>
    <t>2018-125495/TEC/RLO-0990</t>
  </si>
  <si>
    <t>SE LAGOA NOVA II</t>
  </si>
  <si>
    <t>524/2017</t>
  </si>
  <si>
    <t>ICO - BANABUIU, 230 KV, C1 , MILAGRES - BANABUIU, 230 KV, C1 , MILAGRES - BANABUIU, 230 KV, C2 , MILAGRES - ICO, 230 KV, C1</t>
  </si>
  <si>
    <t>LO 2016-105096/TEC/RLO-0608</t>
  </si>
  <si>
    <t>2023.15091433765.EXP.LOR</t>
  </si>
  <si>
    <t>SE PENEDO</t>
  </si>
  <si>
    <t>2023.0591428152.EXP.LOR</t>
  </si>
  <si>
    <t>USINA APOLONIO SALES - PAULO AFONSO III, 230 KV, C1 , USINA APOLONIO SALES - PAULO AFONSO III, 230 KV, C2</t>
  </si>
  <si>
    <t>2019-145167/TEC/LO-0316</t>
  </si>
  <si>
    <t>SE SANTANA DOS MATOS II</t>
  </si>
  <si>
    <t>2023.15091433870.EXP.LOR</t>
  </si>
  <si>
    <t>SE MACEIO</t>
  </si>
  <si>
    <t>2023.05091428257.EXP.LOR</t>
  </si>
  <si>
    <t>PAULO AFONSO IV - PAULO AFONSO III, 230 KV, C1 , PAULO AFONSO IV - PAULO AFONSO III, 230 KV, C2</t>
  </si>
  <si>
    <t>2023.25091437046.EXP.LOR</t>
  </si>
  <si>
    <t>MESSIAS - MACEIO, 230 KV, C1 , MESSIAS - MACEIO, 230 KV, C2</t>
  </si>
  <si>
    <t>1.238/2014 - 2ª Retificação</t>
  </si>
  <si>
    <t>SE ANGELIM , ANGELIM - MESSIAS, 230 KV, C1 , ANGELIM - MESSIAS, 230 KV, C2 , ANGELIM - MESSIAS, 230 KV, C3 , SE ANGELIM II , GARANHUNS II - ANGELIM II, 500 KV, C1 (05L5) , GARANHUNS II - ANGELIM, 230 KV, C1 , GARANHUNS II - ANGELIM, 230 KV, C2 , LUIZ GONZAGA - GARANHUNS II, 500 KV, C1 (05Z1) , SE MESSIAS , SE PAULO AFONSO III , PAULO AFONSO III - ANGELIM, 230 KV, C1 , PAULO AFONSO III - GARANHUNS II, 230 KV, C1 , PAULO AFONSO III - GARANHUNS II, 230 KV, C2 , PAULO AFONSO III - GARANHUNS II, 230 KV, C3 , PAULO AFONSO III - SANTANA II C1, 230 KV (04L1) , SE PAULO AFONSO IV , PAULO AFONSO IV - ANGELIM II, 500 KV, C1 (05L6) , PAULO AFONSO IV - XINGO, 500 KV, C1 , SANTANA II  - ANGELIM C1, 230 KV (04Z9) , USINA XINGO - XINGO, 500 KV, C1 , USINA XINGO - XINGO, 500 KV, C2 , USINA XINGO - XINGO, 500 KV, C3 , USINA XINGO - XINGO, 500 KV, C4 , USINA XINGO - XINGO, 500 KV, C5 , USINA XINGO - XINGO, 500 KV, C6 , XINGO - MESSIAS, 500 KV, C1 , SE XINGO 500 KV , SE XINGO 69 KV , SE ZEBU</t>
  </si>
  <si>
    <t>1693/2024</t>
  </si>
  <si>
    <t>SE CAMPINA GRANDE III</t>
  </si>
  <si>
    <t>2019-136655/TEC/LS-0249</t>
  </si>
  <si>
    <t>SECC MOSSORO II - ACU II, 230 KV, C2 NA SE ACU III</t>
  </si>
  <si>
    <t>329/2003</t>
  </si>
  <si>
    <t>BANABUIU - MOSSORO II, 230 KV, C1 , BANABUIU - MOSSORO II, 230 KV, C2</t>
  </si>
  <si>
    <t>463/2020</t>
  </si>
  <si>
    <t>FORTALEZA II - PICI II, 230 KV, C1 , FORTALEZA II - PICI II, 230 KV, C2</t>
  </si>
  <si>
    <t>391/2021</t>
  </si>
  <si>
    <t>MILAGRES - TAUA II, 230 KV, C1</t>
  </si>
  <si>
    <t>1196257/2021</t>
  </si>
  <si>
    <t>SAO LUIS II - SAO LUIS III, 230 KV, C2</t>
  </si>
  <si>
    <t>87/2019</t>
  </si>
  <si>
    <t>AQUIRAZ II - FORTALEZA, 230 KV, C2 , AQUIRAZ II - FORTALEZA, 230 KV, C3 , AQUIRAZ II - FORTALEZA, 230 KV, C1</t>
  </si>
  <si>
    <t>115/2021</t>
  </si>
  <si>
    <t>ACARAU II - SOBRAL III, 230 KV, C2</t>
  </si>
  <si>
    <t>2015-092659/TEC-RLO-0859</t>
  </si>
  <si>
    <t>MOSSORO II - ACU II, 230 KV, C1</t>
  </si>
  <si>
    <t>03.20.06.001.902-7</t>
  </si>
  <si>
    <t>SECC PAU FERRO - COTEMINAS na SE LAGOA DO CARRO</t>
  </si>
  <si>
    <t>1111/2020</t>
  </si>
  <si>
    <t>CAMPINA GRANDE II - CAMPINA GRANDE III, 230 KV, C1 , CAMPINA GRANDE II - CAMPINA GRANDE III, 230 KV, C2 , CAMPINA GRANDE III - CAMPINA GRANDE II, 230 KV, C3</t>
  </si>
  <si>
    <t>2023.19091435248.EXP.LOR</t>
  </si>
  <si>
    <t>RIO LARGO II - PENEDO, 230 KV, C1</t>
  </si>
  <si>
    <t>2013-063478/TEC/LO-0426</t>
  </si>
  <si>
    <t>SE JOAO CAMARA II</t>
  </si>
  <si>
    <t>2019-136653/TEC/LSIO-0004</t>
  </si>
  <si>
    <t>SECC MOSSORO II - ACU II, 230 KV, C1 NA SE ACU III</t>
  </si>
  <si>
    <t>D000099/17</t>
  </si>
  <si>
    <t>2012-057024/TEC/RLO-0730</t>
  </si>
  <si>
    <t>PARAISO - ACU II, 230 KV, C2</t>
  </si>
  <si>
    <t>2016-103071/TEC/RLO-0313</t>
  </si>
  <si>
    <t>LO INATIVA - Solicitada renovação fora do prazo</t>
  </si>
  <si>
    <t>CURRAIS NOVOS II - SANTANA DO MATOS II, 138 KV, C1</t>
  </si>
  <si>
    <t>2008-019349/TEC/RLO-0483</t>
  </si>
  <si>
    <t>SE CURRAIS NOVOS II</t>
  </si>
  <si>
    <t>1019314/2024</t>
  </si>
  <si>
    <t>SE Imperatriz</t>
  </si>
  <si>
    <t>13896/2023</t>
  </si>
  <si>
    <t>LT 230 kV Marabá / Carajás - C1 , SE Carajás , SE Integradora , SE Marabá</t>
  </si>
  <si>
    <t>494/13 - 02</t>
  </si>
  <si>
    <t>LT 230 kV Jorge Teixeira / Lechuga - C3 , LT 230 kV Jorge Teixeira / Lechuga - CD</t>
  </si>
  <si>
    <t>126/15-03</t>
  </si>
  <si>
    <t>SE Lechuga</t>
  </si>
  <si>
    <t>1014616/2024</t>
  </si>
  <si>
    <t>SE São Luís II</t>
  </si>
  <si>
    <t>323711/2021</t>
  </si>
  <si>
    <t>SE Lucas do Rio Verde</t>
  </si>
  <si>
    <t>157489/2023</t>
  </si>
  <si>
    <t>SE Ariquemes</t>
  </si>
  <si>
    <t>1030160/2024</t>
  </si>
  <si>
    <t>LT 500 kV Presidente Dutra / Boa Esperança - C1</t>
  </si>
  <si>
    <t>1030005/2024</t>
  </si>
  <si>
    <t>LT 230 kV Imperatriz / Porto Franco</t>
  </si>
  <si>
    <t>1019403/2024</t>
  </si>
  <si>
    <t>SE Coelho Neto</t>
  </si>
  <si>
    <t>14377/2023</t>
  </si>
  <si>
    <t>LT 138 kV Curuá-Una / Tapajós</t>
  </si>
  <si>
    <t>0133/2021 (2 Renovação)</t>
  </si>
  <si>
    <t>LT 230 kV Boa Vista / Santa Elena (Venezuela) - C1 , SE Boa Vista</t>
  </si>
  <si>
    <t>1019233/2024</t>
  </si>
  <si>
    <t>SE Miranda II</t>
  </si>
  <si>
    <t>1114732/2024</t>
  </si>
  <si>
    <t>LT 230 kV São Luís II / Miranda / Peritoró / Coelho Neto / Teresina - C1</t>
  </si>
  <si>
    <t>328643/2023</t>
  </si>
  <si>
    <t>LT 230 KV Coxipó / Jauru - C1 e C2 (CD)</t>
  </si>
  <si>
    <t>1590/2020</t>
  </si>
  <si>
    <t>Seccionamento da LT Miranda II/São Luís II - C1  e C2 até SE Bacabeira</t>
  </si>
  <si>
    <t>332969/2024</t>
  </si>
  <si>
    <t>LT 230 kV Barra do Peixe / Rondonópolis - C1 , SE Barra do Peixe</t>
  </si>
  <si>
    <t>333070/2024</t>
  </si>
  <si>
    <t>LT 230 kV Coxipó / Nobres / Nova Mutum / Sorriso / Sinop- C1 , SE Coxipó , SE Nobres , SE Nova Mutum , SE Sinop , SE Sorriso</t>
  </si>
  <si>
    <t>1050/2011 - 2ª Renovação</t>
  </si>
  <si>
    <t>LT 230 kV Ribeiro Gonçalves / Balsas , SE Balsas , SE Ribeiro Gonçalves</t>
  </si>
  <si>
    <t>329123/2023</t>
  </si>
  <si>
    <t>SE Jaurú</t>
  </si>
  <si>
    <t>332971/2024</t>
  </si>
  <si>
    <t>LT 138 kV Couto Magalhães / Rondonópolis - C1 , LT 230 kV Couto Magalhães / Rondonópolis , SE Couto Magalhães</t>
  </si>
  <si>
    <t>156585/2022</t>
  </si>
  <si>
    <t>SE Vilhena</t>
  </si>
  <si>
    <t>322247/2020</t>
  </si>
  <si>
    <t>LT 230 kV Barra do Peixe / Rondonópolis - C2 , SE Rondonópolis</t>
  </si>
  <si>
    <t>1053/2011</t>
  </si>
  <si>
    <t>Estações Conversoras CA/CC/CA, tipo back to back, 400MW , LT 230 kV Coletora Porto Velho / Porto Velho - C1 e C2 , SE Coletora Porto Velho</t>
  </si>
  <si>
    <t>1150/2013</t>
  </si>
  <si>
    <t>Eletrodo de Terra associado à Estação Retificadora 01 CC/CA/500/±600kV, instalado na SE Coletora PV , Linha do Eletrodo associada à Est. Retificadora 01 CA/CC, 500/±600kV, na SE Coletora PV</t>
  </si>
  <si>
    <t>1151/2013</t>
  </si>
  <si>
    <t>Eletrodo de Terra associada à Estação Inversora 01 CC/CA/600/±500kV, instalado na SE Araraquara 2 , Linha do Eletrodo associado à Estação Inversora 01 CC /CA 600/±500 Kv</t>
  </si>
  <si>
    <t>322661/2020</t>
  </si>
  <si>
    <t>LT 138 kV Rondonópolis / Coxipó , LT 230 kV Rondonópolis / Coxipó C1 , LT 230 kV Rondonópolis / Coxipó C2</t>
  </si>
  <si>
    <t>0265/02</t>
  </si>
  <si>
    <t>LT 500 kV Tucuruí / Marabá / Imperatriz / Presidente Dutra / São Luís - C1 e C2</t>
  </si>
  <si>
    <t>1132/2013</t>
  </si>
  <si>
    <t>Estação Retificadora nº 01 CC/CA, 500/±600 kV, instalada na SE Coletora Porto Velho</t>
  </si>
  <si>
    <t>1338/2016</t>
  </si>
  <si>
    <t>LT 230 kV Jaurú / Porto Velho - C3</t>
  </si>
  <si>
    <t>1131/2013</t>
  </si>
  <si>
    <t>Estação Inversora nº 01 CC/CA, 600/±500 kV, instalada na SE Coletora Araraquara 2</t>
  </si>
  <si>
    <t>152861/2021</t>
  </si>
  <si>
    <t>SE Jaru</t>
  </si>
  <si>
    <t>9172/2015</t>
  </si>
  <si>
    <t>LT 138 kV Tucuruí / Cametá , SE Cametá , SE Tucuruí Vila</t>
  </si>
  <si>
    <t>150069/2020</t>
  </si>
  <si>
    <t>LT 230kV Porto Velho / Vilhena C1 , SE Porto Velho , SE Samuel</t>
  </si>
  <si>
    <t>14829/2024</t>
  </si>
  <si>
    <t>LT 230 kV Vila do Conde / Guamá - C1 , LT 500/230 kV Tucuruí / Vila do Conde - C1 , SE Guamá , SE Tucuruí , SE Vila do Conde , LT 230 kV Vila do Conde / Guamá - C2</t>
  </si>
  <si>
    <t>1122/2013</t>
  </si>
  <si>
    <t>LT 230 kV Porto Velho / Abunã / Rio Branco - C2</t>
  </si>
  <si>
    <t>342/2003</t>
  </si>
  <si>
    <t>LT 500 kV Imperatriz / Colinas / Miracema - C1 , SE Colinas , SE Miracema</t>
  </si>
  <si>
    <t>10111/16</t>
  </si>
  <si>
    <t>LT 230 kV Guamá / Utinga - C1 e C2 , LT 230 kV Santa Maria / Castanhal - C2 , LT 230 kV Utinga / Castanhal -C1 , LT 230 kV Utinga / Miramar-C1 e C2 , SE Miramar , SE Santa Maria , SE Utinga</t>
  </si>
  <si>
    <t>11043/2018</t>
  </si>
  <si>
    <t>LT 230 kV Tucuruí / Altamira / Transamazônica / Ruropolis - C1 , SE Altamira , SE Rurópolis , SE Transamazônica</t>
  </si>
  <si>
    <t>1080/2012</t>
  </si>
  <si>
    <t>LT 230 kV Porto Velho / Abunã / Rio Branco - C1 , SE Abunã , SE Rio Branco</t>
  </si>
  <si>
    <t>152322/2021</t>
  </si>
  <si>
    <t>SE Ji-Paraná</t>
  </si>
  <si>
    <t>152863/2021</t>
  </si>
  <si>
    <t>SE Pimenta Bueno</t>
  </si>
  <si>
    <t>514/2022</t>
  </si>
  <si>
    <t>SE Vitoria</t>
  </si>
  <si>
    <t>93/2000 Renovação</t>
  </si>
  <si>
    <t>LT 750 kV Itaberá - Ivaiporã 3</t>
  </si>
  <si>
    <t>019/2022</t>
  </si>
  <si>
    <t>SE Bandeirantes</t>
  </si>
  <si>
    <t>299/2020</t>
  </si>
  <si>
    <t>SE Barro Alto</t>
  </si>
  <si>
    <t>90/2023</t>
  </si>
  <si>
    <t>SE Viana</t>
  </si>
  <si>
    <t>003/2021</t>
  </si>
  <si>
    <t>SE Adrianópolis</t>
  </si>
  <si>
    <t>LT 345 kV Marimbondo - Porto Colômbia</t>
  </si>
  <si>
    <t>LT 500 kV Marimbondo - Água Vermelha</t>
  </si>
  <si>
    <t>LT 345 kV Itumbiara - Porto Colômbia</t>
  </si>
  <si>
    <t>40/2013</t>
  </si>
  <si>
    <t>LT 138 kV Batalha - Paracatu</t>
  </si>
  <si>
    <t>30/2022</t>
  </si>
  <si>
    <t>SE Niquelândia</t>
  </si>
  <si>
    <t>90/2021</t>
  </si>
  <si>
    <t>LT 230 kV Xavantes - Pirineus C2 , SE Pirineus</t>
  </si>
  <si>
    <t>LO Nº 153/2023</t>
  </si>
  <si>
    <t>LT 230 kV Barro Alto - Niquelândia</t>
  </si>
  <si>
    <t>CA IN0020996</t>
  </si>
  <si>
    <t>LT 138 kV Alcântara - Adrianópolis I</t>
  </si>
  <si>
    <t>CA IN002986</t>
  </si>
  <si>
    <t>LT 345 kV Macaé - Campos 2</t>
  </si>
  <si>
    <t>CA IN002995</t>
  </si>
  <si>
    <t>LT 138 kV Campos (Usina) - Campos (Subestação) 1</t>
  </si>
  <si>
    <t>CA IN002993</t>
  </si>
  <si>
    <t>LT 138 kV Santa Cruz - Palmares II</t>
  </si>
  <si>
    <t>CA IN002992</t>
  </si>
  <si>
    <t>LT 138 kV Campos (Usina) - Campos (Subestação) 2</t>
  </si>
  <si>
    <t>CA IN002991</t>
  </si>
  <si>
    <t>LT 345 kV Macaé - Campos 1</t>
  </si>
  <si>
    <t>CA IN002988</t>
  </si>
  <si>
    <t>LT 138 kV Imbariê - São José 1</t>
  </si>
  <si>
    <t>CA IN002987</t>
  </si>
  <si>
    <t>LT 138 kV Imbariê - São José 2</t>
  </si>
  <si>
    <t>CA IN0020991</t>
  </si>
  <si>
    <t>LT 138 kV Alcântara - Imbariê - Adrianópolis</t>
  </si>
  <si>
    <t>CA IN0020978</t>
  </si>
  <si>
    <t>LT 138 kV Adrianópolis - CEPEL 2</t>
  </si>
  <si>
    <t>296-2005</t>
  </si>
  <si>
    <t>SE COMPERJ (GASLUB)</t>
  </si>
  <si>
    <t>CA IN003313</t>
  </si>
  <si>
    <t>LT 138 kV Jacarepaguá - Palmares</t>
  </si>
  <si>
    <t>SE Foz do  Iguaçu 50 HZ , SE Foz do  Iguaçu 60 HZ</t>
  </si>
  <si>
    <t>1656/2023</t>
  </si>
  <si>
    <t>LT 138 kV Campos - Cachoeiro do Itapemirim Circuito 1 , LT 138 kV Campos - Cachoeiro do Itapemirim Circuito 2 , LT 138 kV Campos - Iriri , LT 138 kV Campos - Rochão Leão , LT 138 kV Iriri - Rocha Leão , LT 138 kV Rocha Leão - Magé 1 , LT 138 kV Rocha Leão - Magé 2 , LT 345 kV Adrianópolis - Venda das Pedras , LT 345 kV Campos - Viana , LT 345 kV Campos - Vitória , LT 345 kV Viana - Vitória , LT 500 kV Adrianópolis - São José , SE Angra dos Reis</t>
  </si>
  <si>
    <t>1657/2023</t>
  </si>
  <si>
    <t>LT 600 kV Foz do Iguaçu - Ibiuna 1 - Bipolo 1 (Polo 1 e 2) , LT 600 kV Foz do Iguaçu - Ibiuna 1 - Bipolo 2 (Polo  3 e 4) , LT 750 kV Itaberá - Ivaiporã 1 , LT 750 kV Itaberá - Ivaiporã 2</t>
  </si>
  <si>
    <t>170/2001</t>
  </si>
  <si>
    <t>LT 750 kV Foz do Iguaçu - Ivaiporã 3</t>
  </si>
  <si>
    <t>863/2018</t>
  </si>
  <si>
    <t>SE Rio Verde</t>
  </si>
  <si>
    <t>SE Brasilia Sul</t>
  </si>
  <si>
    <t>174/2021 - IBRAM/PRESI</t>
  </si>
  <si>
    <t>SE Brasilia Geral</t>
  </si>
  <si>
    <t>1666/2024</t>
  </si>
  <si>
    <t>LT 138 kV Angra (Furnas) - Angra (Enel)</t>
  </si>
  <si>
    <t>LO Nº 1116/2012 - 1ª Renovação</t>
  </si>
  <si>
    <t>LT 138 kV Anta - Simplício , LT 138 kV Simplício - Rocha Leão</t>
  </si>
  <si>
    <t>238/2002 - 2ª RENOVAÇÃO</t>
  </si>
  <si>
    <t>SE Samambaia</t>
  </si>
  <si>
    <t>1669/2024</t>
  </si>
  <si>
    <t>LT 138 kV Cachoeira Paulista  - Volta Redonda 1 , LT 138 kV Cachoeira Paulista  - Volta Redonda 2 , LT 345 kV Adrianópolis  - Itutinga 1 , LT 345 kV Adrianópolis  - Itutinga 2 , LT 345 kV Campinas  - Poços de Caldas , LT 345 kV Furnas  - Pimenta , LT 345 kV Furnas - Estreito , LT 345 kV Furnas - Poços de Caldas 1 , LT 345 kV Furnas - Poços de Caldas 2 , LT 345 kV Guarulhos - Poços de Caldas 1 , LT 345 kV Guarulhos - Poços de Caldas 2 , LT 345 kV Luiz Carlos Barreto  - Estreito 1 , LT 345 kV Luiz Carlos Barreto  - Estreito 2 , LT 345 kV Mogi das Cruzes - Poços de Caldas (Mogi das Cruzes - Atibaia -Poços de Caldas) , LT 345 kV Porto Colômbia - Volta Grande , LT 500 kV Adrianópolis - Cachoeira Paulista 1 (Adrianópolis - Terminal Rio - Cachoeira Paulista 1) , LT 500 kV Adrianópolis - Resende (Adrianópolis - Terminal Rio - Resende) , LT 500 kV Araraquara - Marimbondo C1 (Araraquara - Marimbondo 2 - Marimbondo C1) , LT 500 kV Araraquara - Marimbondo C2 (Araraquara - Marimbondo 2 - Marimbondo C2) , LT 500 kV Araraquara - Poços de Caldas , LT 500 kV Cachoeira Paulista - Itajubá , LT 500 kV Cachoeira Paulista - Resende , LT 500 kV Poços de Caldas - Itajubá , LT 138kV Funil - Cachoeira Paulista , LT 138kV Funil - Volta Redonda</t>
  </si>
  <si>
    <t>1705/2024</t>
  </si>
  <si>
    <t>LT 345kV Itumbiara - Brasília Sul (Itumbiara - Corumbá - Brasília Sul)</t>
  </si>
  <si>
    <t>1349-2016</t>
  </si>
  <si>
    <t>LT 500 kV Araraquara - Marimbondo - Seccionamento na SE Marimbondo II (Guaraciaba Transmissora)</t>
  </si>
  <si>
    <t>CA IN003314</t>
  </si>
  <si>
    <t>LT 138 kV Jacarepaguá - ZIN</t>
  </si>
  <si>
    <t>CA IN002990</t>
  </si>
  <si>
    <t>LT 138 kV Palmares - Mato Alto</t>
  </si>
  <si>
    <t>CA IN003316</t>
  </si>
  <si>
    <t>LT 138 kV Muriqui - Brisamar</t>
  </si>
  <si>
    <t>LO 1002</t>
  </si>
  <si>
    <t>SE São José</t>
  </si>
  <si>
    <t>IN051678</t>
  </si>
  <si>
    <t>SE Baixada Fluminense</t>
  </si>
  <si>
    <t>325307/2021</t>
  </si>
  <si>
    <t>LT 230 kV Manso - Nobres</t>
  </si>
  <si>
    <t>CA IN016320</t>
  </si>
  <si>
    <t>LT 138 kV Zona Oeste - ZIN I</t>
  </si>
  <si>
    <t>CA IN003311</t>
  </si>
  <si>
    <t>LT 345 kV Adrianópolis  - Jacarepaguá 1 , LT 345 kV Adrianópolis  - Jacarepaguá 2 (Adrianópolis  - Nova Iguaçu - Jacarepaguá)</t>
  </si>
  <si>
    <t>CA IN003309</t>
  </si>
  <si>
    <t>LT 138 kV Muriqui - Angra</t>
  </si>
  <si>
    <t>CA IN003208</t>
  </si>
  <si>
    <t>LT 138 kV Santa Cruz - Brisamar I</t>
  </si>
  <si>
    <t>CA IN003315</t>
  </si>
  <si>
    <t>LT 138 kV Jacuacanga - Brisamar</t>
  </si>
  <si>
    <t>1403/2017</t>
  </si>
  <si>
    <t>LT 230 kV Serra da Mesa - Niquelândia</t>
  </si>
  <si>
    <t>CA IN0020992</t>
  </si>
  <si>
    <t>LT 138 kV Alcântara - Adrianópolis III</t>
  </si>
  <si>
    <t>434/2005</t>
  </si>
  <si>
    <t>LT 345 kV Ouro Preto 2 - Vitoria (Vitória - Padre Fialho - Barro Branco - Ouro Preto)</t>
  </si>
  <si>
    <t>140/2001 REN</t>
  </si>
  <si>
    <t>LT 750 kV Itaberá - Tijuco Preto 3</t>
  </si>
  <si>
    <t>CA IN003456</t>
  </si>
  <si>
    <t>LT 138 kV Santa Cruz - ZIN 2 (antiga Santa Cruz - ZIN - Ari Franco)</t>
  </si>
  <si>
    <t>IN050637</t>
  </si>
  <si>
    <t>LT 138 kV Adrianópolis - Magé 1 , LT 138 kV Adrianópolis - Magé 2</t>
  </si>
  <si>
    <t>LO CA IN 0020979</t>
  </si>
  <si>
    <t>LT 138 kV Adrianópolis - CEPEL 1</t>
  </si>
  <si>
    <t>CA IN016321</t>
  </si>
  <si>
    <t>LT 138 kV Santa Cruz - Palmares I</t>
  </si>
  <si>
    <t>312/2003 - 2ª Renovação</t>
  </si>
  <si>
    <t>LT 500 kV Bateias - Ibiúna</t>
  </si>
  <si>
    <t>IN052795</t>
  </si>
  <si>
    <t>LT 345 kV Macaé - Campos 3 , SE Campos , SE Macaé</t>
  </si>
  <si>
    <t>CA IN016322</t>
  </si>
  <si>
    <t>LT 138 kV Santa Cruz - ZIN 1 (antiga Santa Cruz - ZIN - Comos)</t>
  </si>
  <si>
    <t>CA IN0020980</t>
  </si>
  <si>
    <t>LT 138 kV Alcântara - Adrianópolis II</t>
  </si>
  <si>
    <t>CA IN020047</t>
  </si>
  <si>
    <t>LT 138 kV Jacarepaguá I - Mato Alto</t>
  </si>
  <si>
    <t>IN050654</t>
  </si>
  <si>
    <t>LT 138 kV São José - Magé I , LT 138 kV São José - Magé II</t>
  </si>
  <si>
    <t>LT 345 kV Tijuco Preto - Itapeti -Nordeste - Trecho Itapeti -Nordeste</t>
  </si>
  <si>
    <t>341-2003</t>
  </si>
  <si>
    <t>SE Gurupi , LT 500 KV Norte - Sul 1</t>
  </si>
  <si>
    <t>LO 159/2001 2° renovação</t>
  </si>
  <si>
    <t>ETEL Araçoiaba da Serra</t>
  </si>
  <si>
    <t>IN051682</t>
  </si>
  <si>
    <t>SE Resende</t>
  </si>
  <si>
    <t>182/2001</t>
  </si>
  <si>
    <t>LT 500 kV Serra da Mesa - Samambaia I</t>
  </si>
  <si>
    <t>30/98</t>
  </si>
  <si>
    <t>LT 500 kV Serra da Mesa - Samambaia II</t>
  </si>
  <si>
    <t>LMO 001707</t>
  </si>
  <si>
    <t>LT 138 kV Zona Oeste - ZIN II (Santa Cruz - Jacarepaguá I - Torre 02 À SE Zona Oeste)</t>
  </si>
  <si>
    <t>1011/2011 - 1° Retificação</t>
  </si>
  <si>
    <t>LT 500 kV Angra - Rio 2 (Angra Loop São José - Grajaú) , SE Zona Oeste</t>
  </si>
  <si>
    <t>82/2018</t>
  </si>
  <si>
    <t>LT 230 kV Mascarenhas - Linhares , SE Linhares</t>
  </si>
  <si>
    <t>LT 345 kV Tijuco Preto - Itapeti -Nordeste - Trecho Tijuco Preto - Itapeti</t>
  </si>
  <si>
    <t>SE Tijuco Preto</t>
  </si>
  <si>
    <t>389/2004</t>
  </si>
  <si>
    <t>LT 500 kV Cachoeira Paulista - Adrianopolis 3</t>
  </si>
  <si>
    <t>088/2003 - 1a. RENOVAÇÃO</t>
  </si>
  <si>
    <t>SE Serra da Mesa</t>
  </si>
  <si>
    <t>015/2014 SUPRAM CM</t>
  </si>
  <si>
    <t>SE Barro Branco</t>
  </si>
  <si>
    <t>1272/2014 - 2ª Renovação</t>
  </si>
  <si>
    <t>Código</t>
  </si>
  <si>
    <t>Corporativo ou SPE?</t>
  </si>
  <si>
    <t>Categoria do Investimento</t>
  </si>
  <si>
    <t>Descrição detalhada do emprendimento
 (escopo)</t>
  </si>
  <si>
    <t>Tipo de Equipamento
(Equip. principal)</t>
  </si>
  <si>
    <t>T2023-201</t>
  </si>
  <si>
    <t>Corporativo</t>
  </si>
  <si>
    <t>RGP</t>
  </si>
  <si>
    <t>CGT ELETROSUL</t>
  </si>
  <si>
    <t>Reforço na SE Anastácio: Instalação do 2º reator de barra de 27 Mvar em 230 Kv</t>
  </si>
  <si>
    <t>T2023-104</t>
  </si>
  <si>
    <t>ELETRONORTE</t>
  </si>
  <si>
    <t>Reforço na SE Sorriso: Instalação do 4º TF 230/69/13,8 kV, 1 x 60 MVA trifásico</t>
  </si>
  <si>
    <t>T2023-142</t>
  </si>
  <si>
    <t>Reforço SE Joinville: substituição TF1 138/69 kV - 50 MVA por TF de 138/69 kV – 66 MVA</t>
  </si>
  <si>
    <t>T2023-160</t>
  </si>
  <si>
    <t>CHESF</t>
  </si>
  <si>
    <t>Reforço na SE Açu II: Substituição do TR4 230/69 kV - 39 MVA para 100 MVA</t>
  </si>
  <si>
    <t>T2023-159</t>
  </si>
  <si>
    <t>Reforço na SE Bom Jesus da Lapa: Substituição do TR2 230/69 kV - 33 MVA para 100 MVA</t>
  </si>
  <si>
    <t>T2023-161</t>
  </si>
  <si>
    <t>Reforço na SE Irecê: Substituição do TR2 e TR3 230/69 kV - 33 MVA por dois TRs de 100 MVA</t>
  </si>
  <si>
    <t>T2023-181</t>
  </si>
  <si>
    <t>Reforço na SE Olindina: Instalação do 3º banco de reatores de barra de 3 x 50 Mvar em 500 kV</t>
  </si>
  <si>
    <t>T2023-167</t>
  </si>
  <si>
    <t>FURNAS</t>
  </si>
  <si>
    <t>Reforço na SE Resende: Instalação do 1º RTB 500 kV - (3+1)x66,66 Mvar</t>
  </si>
  <si>
    <t>T2023-167-A</t>
  </si>
  <si>
    <t>Instalação da fase reserva para o 1º RTB 500 kV - (3+1)x66,66 Mvar, na SE Resende.</t>
  </si>
  <si>
    <t>T2023-149</t>
  </si>
  <si>
    <t>Reforço na SE Jorge Lacerda A: substituição do TF9 - 138/69 kV - 50 MVA existente, por TF de 60 MVA</t>
  </si>
  <si>
    <t>T2023-134</t>
  </si>
  <si>
    <t>Reforço na SE Presidente Dutra: substituição do TR1 500/230 kV, (3+1)x100 MVA, por (3+1)x150 MVA.</t>
  </si>
  <si>
    <t>T2023-114</t>
  </si>
  <si>
    <t>Reforço na SE Pimenta Bueno: Instalação do 3° Autotransformador 230/138 kV, 55 MVA.</t>
  </si>
  <si>
    <t>T2023-109</t>
  </si>
  <si>
    <t>Reforço na SE Bom Nome: Instalação do 4º TF 230/138 kV - 100 MVA</t>
  </si>
  <si>
    <t>T2023-003</t>
  </si>
  <si>
    <t>MGP</t>
  </si>
  <si>
    <t>Melhoria na SE Campos Novos: substituição do reator monofásico, RE1, 525 kV, 3x33,333 Mvar</t>
  </si>
  <si>
    <t>T2023-005</t>
  </si>
  <si>
    <t>Melhoria na SE Campos Novos: substituição do reator monofásico, RE2, 525 kV, 3x33,333 Mvar</t>
  </si>
  <si>
    <t>T2023-004</t>
  </si>
  <si>
    <t>Melhoria na SE Campos Novos: substituição do reator monofásico, 525 kV, 33,333 Mvar, Fase Reserva 1</t>
  </si>
  <si>
    <t>T2023-030</t>
  </si>
  <si>
    <t>Melhoria na SE Blumenau: substituição da Fase C do TF6, 525/230 kV, 224 MVA</t>
  </si>
  <si>
    <t>T2023-031</t>
  </si>
  <si>
    <t>Melhoria na SE Curitiba: substituição da Fase A do RE1, 525 kV, 50 Mvar</t>
  </si>
  <si>
    <t>T2023-033</t>
  </si>
  <si>
    <t>Melhoria na SE Dourados: substituição do autotransformador trifásico, TF1, 230/138 kV, 75 MVA</t>
  </si>
  <si>
    <t>T2023-034</t>
  </si>
  <si>
    <t>Melhoria na SE Dourados: substituição do autotransformador trifásico TF3, 230/138 kV, 75 MVA</t>
  </si>
  <si>
    <t>T2023-035</t>
  </si>
  <si>
    <t>Melhoria na SE Dourados: substituição do autotransformador trifásico, TF4, 230/138 kV, 75 MVA</t>
  </si>
  <si>
    <t>T2023-012</t>
  </si>
  <si>
    <t>Melhoria na SE Gravataí: Substituição do autotransformador monofásico TF3, 525/230 kV, 3x224 MVA</t>
  </si>
  <si>
    <t>T2023-006</t>
  </si>
  <si>
    <t>Melhoria na SE Itá: substituição do reator monofásico, RE1, 525 kV, 3x50 Mvar</t>
  </si>
  <si>
    <t>T2023-007</t>
  </si>
  <si>
    <t>Melhoria na SE Itá: substituição do reator monofásico, RTR1, 525 kV, 50 Mvar, Fase Reserva 1</t>
  </si>
  <si>
    <t>T2023-029</t>
  </si>
  <si>
    <t>Melhoria na SE Londrina: substituição de banco de autotransformadores, TF3, 525/230 kV, 3x224 MVA</t>
  </si>
  <si>
    <t>T2023-013</t>
  </si>
  <si>
    <t>Melhoria na SE Passo Fundo: substituição do autotransformador monofásico TF3, 230/138 kV, 3x28 MVA</t>
  </si>
  <si>
    <t>T2023-014</t>
  </si>
  <si>
    <t>Melhoria na SE Passo Fundo: substituição do autotransformador, 230/138 kV, 28 MVA, Fase Reserva</t>
  </si>
  <si>
    <t>T2023-032</t>
  </si>
  <si>
    <t>Melhoria na SE Santo Ângelo: substituição do banco de reatores monofásicos, RE1, 525 kV, 3x50 Mvar</t>
  </si>
  <si>
    <t>T2022-042</t>
  </si>
  <si>
    <t>Melhoria SE P. Dutra - substituição do reator RT1, 500 kV, 3x50 MVAR</t>
  </si>
  <si>
    <t>T2022-036</t>
  </si>
  <si>
    <t>Melhoria na SE P. Dutra - substituição de reator RT6, 500 kV, 3x33,33 MVAr</t>
  </si>
  <si>
    <t>T2023-136</t>
  </si>
  <si>
    <t>Reforço na SE Marabá: substituição do TR1 500/230 kV, 3x100 MVA, por 3x150 MVA.</t>
  </si>
  <si>
    <t>T2024-096</t>
  </si>
  <si>
    <t>Melhoria na SE Adrianópolis: Substituição do banco de transformadores TR2A 345/138 kV, 3x75 MVA</t>
  </si>
  <si>
    <t>T2023-162</t>
  </si>
  <si>
    <t>Reforço na SE Itabaiana: Substituição do 1º e 2º TR 230/69 kV - 100 MVA para 150 MVA</t>
  </si>
  <si>
    <t>T2023-074</t>
  </si>
  <si>
    <t xml:space="preserve">Melhoria na SE Couto Magalhaes: substituição do transformador 138/13.8kV - 15MVA - NÚMERO 1  </t>
  </si>
  <si>
    <t>T2023-075</t>
  </si>
  <si>
    <t>Melhoria na SE Coxipó: substituição do Reator 230kV 30MVAr número 1 da SE Coxipó - CXRE6-01</t>
  </si>
  <si>
    <t>T2023-076</t>
  </si>
  <si>
    <t>Melhoria na SE Coxipó: substituição do Reator 230kV 30MVAr número 2 da SE Coxipó - CXRE6-02.</t>
  </si>
  <si>
    <t>T2022-010</t>
  </si>
  <si>
    <t xml:space="preserve">Melhoria na C. Paulista - substituição do transformador monofásico TR57, 500/138 kV, 3x83,33 MVA </t>
  </si>
  <si>
    <t>T2022-011</t>
  </si>
  <si>
    <t>Melhoria na SE C. Paulista - susbtituição do transformador monofásico TR59, 500/138 kV, 3x83,33 MVA</t>
  </si>
  <si>
    <t>T2022-012</t>
  </si>
  <si>
    <t>Melhoria na SE C. Paulista - substituição do transformador reserva TRR1, 500/138 kV, 1x83,33 MVA</t>
  </si>
  <si>
    <t>T2022-013</t>
  </si>
  <si>
    <t>Melhoria na SE Campinas - substituição do transformador monofásico TR51, 500/345 kV, 3x186,66 MVA</t>
  </si>
  <si>
    <t>T2023-072</t>
  </si>
  <si>
    <t>Melhoria na SE São Luís I: substituição do transformador de força Nº 03 230/69kV DE 100MVA.</t>
  </si>
  <si>
    <t>T2023-073</t>
  </si>
  <si>
    <t>Melhoria na SE São Luís II: substituição dos autotransformadores de força Nº 01 500/230kV de 200MVA.</t>
  </si>
  <si>
    <t>T2023-068</t>
  </si>
  <si>
    <t xml:space="preserve">Melhoria na SE Vila do Conde: substituição banco de autotransformador de força - VCAT7 02 </t>
  </si>
  <si>
    <t>T2023-069</t>
  </si>
  <si>
    <t>Melhoria na SE Vila do Conde: substituição do banco de autotransformador de potência - VCAT7 01.</t>
  </si>
  <si>
    <t>T2023-070</t>
  </si>
  <si>
    <t>Melhoria na SE Marabá: substituição do reator - MBRE7 04 SUB MARABA somente as Fases A e V.</t>
  </si>
  <si>
    <t>T2022-103</t>
  </si>
  <si>
    <t>Melhoria na SE C. Paulista-Substituição de reator monofásico reserva RTR2.</t>
  </si>
  <si>
    <t>T2023-028</t>
  </si>
  <si>
    <t>Melhoria na SE Campo Grande: substituição de Banco de Capacitores, BC1, 138 kV, 30 Mvar</t>
  </si>
  <si>
    <t>T2024-012</t>
  </si>
  <si>
    <t>Melhoria na SE Caxias do Sul 5: Substituição de Banco de Capacitores BC1, 13,8 kV, 3,6 Mvar</t>
  </si>
  <si>
    <t>T2024-013</t>
  </si>
  <si>
    <t>Melhoria na SE Caxias do Sul 5: Substituição de Banco de Capacitores BC2, 13,8 kV, 3,6 Mvar</t>
  </si>
  <si>
    <t>T2024-014</t>
  </si>
  <si>
    <t>Melhoria na SE Caxias do Sul 5: Substituição de Banco de Capacitores BC3, 13,8 kV, 3,6 Mvar</t>
  </si>
  <si>
    <t>T2024-015</t>
  </si>
  <si>
    <t>Melhoria na SE Caxias do Sul 5: Substituição de Banco de Capacitores BC4, 13,8 kV, 3,6 Mvar</t>
  </si>
  <si>
    <t>T2021-113</t>
  </si>
  <si>
    <t>Melhoria na SE Gravataí - substituição do autotransformador monofásico reserva, 525/230 kV , 224 MVA</t>
  </si>
  <si>
    <t>T2021-099</t>
  </si>
  <si>
    <t>Melhoria na SE Gravataí – substituição das fases A e C do TF1 525/230 kV 224 MVA cada.</t>
  </si>
  <si>
    <t>T2022-069</t>
  </si>
  <si>
    <t>Reforço na SE Gravataí - Instalação de banco de reatores de barra 525 kV, (3+1R)x50 Mvar e conexões</t>
  </si>
  <si>
    <t>T2023-002</t>
  </si>
  <si>
    <t>Melhoria na SE Gravatai: substituição do reator monofásico, RE2, 525 kV, 3x50 Mvar, Fases A e C</t>
  </si>
  <si>
    <t>T2024-005</t>
  </si>
  <si>
    <t>SE GRAVATAÍ 3: Instalação do 2º Transformador 230/69 kV, 3x 55 MVA, na SE Gravataí 3.</t>
  </si>
  <si>
    <t>T2023-190</t>
  </si>
  <si>
    <t xml:space="preserve">Reforço na SE Vitória: Substituição do ATR1 345/138 kV por novo banco (3+1)x133,33MVA. </t>
  </si>
  <si>
    <t>T2023-169</t>
  </si>
  <si>
    <t>Reforço na SE Ibiúna: Instalação do 1º RTB 345 kV - 3x44 Mvar</t>
  </si>
  <si>
    <t>T2023-169-A</t>
  </si>
  <si>
    <t>Instalação da fase reserva para o 1º RTB 345 kV - (3+1)x44 Mvar, na SE Ibiúna.</t>
  </si>
  <si>
    <t>T2023-171</t>
  </si>
  <si>
    <t>Reforço na SE Ibiúna: Instalação do 2º RTB 345 kV - 3x44 Mvar</t>
  </si>
  <si>
    <t>T2023-171-A</t>
  </si>
  <si>
    <t>Instalação da fase reserva para o 2º RTB 345 kV - (3+1)x44 Mvar, na SE Ibiúna</t>
  </si>
  <si>
    <t>T2024-001</t>
  </si>
  <si>
    <t>SE Guarulhos: Instalação do primeiro banco de reatores de barras em 345 kV</t>
  </si>
  <si>
    <t>T2024-002</t>
  </si>
  <si>
    <t>SE Guarulhos: Instalação de uma fase reserva para o RT1, 345 kV, 44MVar</t>
  </si>
  <si>
    <t>T2024-003</t>
  </si>
  <si>
    <t>SE Guarulhos: Instalação do segundo banco de reatores de barras, 345 kV, 3x44MVar</t>
  </si>
  <si>
    <t>T2024-004</t>
  </si>
  <si>
    <t>SE Guarulhos: Instalação de uma fase reserva para o RT2, 345 kV, 44MVar</t>
  </si>
  <si>
    <t>T2024-122</t>
  </si>
  <si>
    <t>Reforço na SE Campinas: Substituição do banco de autotransformadores TR1, de 345/138 kV</t>
  </si>
  <si>
    <t>T2024-123</t>
  </si>
  <si>
    <t>Reforço na SE Campinas: Substituição do autotransformador reserva 345/138 kV, de 50MVA para 100 MVA</t>
  </si>
  <si>
    <t>T2024-133</t>
  </si>
  <si>
    <t>Reforço na SE Campinas: Substituição do banco de autotransformadores TR2, de 345/138 kV</t>
  </si>
  <si>
    <t>T2024-134</t>
  </si>
  <si>
    <t>Reforço na SE Campinas: Substituição do banco de autotransformadores TR3, de 345/138 kV</t>
  </si>
  <si>
    <t>T2024-135</t>
  </si>
  <si>
    <t>Reforço na SE Campinas: Substituição do banco de autotransformadores TR4, de 345/138 kV</t>
  </si>
  <si>
    <t>T2024-078</t>
  </si>
  <si>
    <t>Melhoria na SE Ivaipora Fur: Substituição de trafo potencia AT01 FASES A e C</t>
  </si>
  <si>
    <t>T2024-081</t>
  </si>
  <si>
    <t>Melhoria na SE MARIMBONDO 500 kV: Substituição de trafo potencia AT09 500/345KV FASE A, B e C</t>
  </si>
  <si>
    <t>T2024-087</t>
  </si>
  <si>
    <t>Melhoria na SE TIJUCO PRETO: Substituição de trafo potencia TRRG 03 - FASES A, B e C</t>
  </si>
  <si>
    <t>T2024-098</t>
  </si>
  <si>
    <t>Melhoria na SE Tijuco Preto: Substituição do banco de autotransformadores TR3 750/500 kV, 3x550 MVA</t>
  </si>
  <si>
    <t>T2023-131</t>
  </si>
  <si>
    <t>Reforço - Seccionamento da LT P.Afonso III-Floresta II C1 na SE Tacaratu.</t>
  </si>
  <si>
    <t>T2022-041</t>
  </si>
  <si>
    <t>Melhoria na SE Imperatriz - substituição do reator monofásico RTR6 , 500 kV , 1x45,33 MVAr</t>
  </si>
  <si>
    <t>T2022-040</t>
  </si>
  <si>
    <t>Melhoria na SE Imperatriz - substituição do reator RT6 , 500 kV , 3x45,33 MVAr</t>
  </si>
  <si>
    <t>T2023-067</t>
  </si>
  <si>
    <t>Melhoria na SE Rondonópolis: Substituição do banco de capacitores 13,8 kV, número 2.</t>
  </si>
  <si>
    <t>T2023-065</t>
  </si>
  <si>
    <t>Melhoria na SE Rondonópolis: Substituição do banco de capacitores 13,8 kV, número 1.</t>
  </si>
  <si>
    <t>T2023-066</t>
  </si>
  <si>
    <t>Melhoria na SE Rondonópolis: Substituição do banco de capacitores 13,8 kV, número 3.</t>
  </si>
  <si>
    <t>T2020-012</t>
  </si>
  <si>
    <t>SE Jacaracanga: substituição do transformador trifásico TR2 230/69 kV - 100 MVA (melhoria)</t>
  </si>
  <si>
    <t>T2021-026</t>
  </si>
  <si>
    <t>SE Angelim II 500 kV - instalação do 2º banco de reatores de barra 500 kV</t>
  </si>
  <si>
    <t>T2021-028</t>
  </si>
  <si>
    <t>SE Olindina - instalação do segundo banco de reator de barra 500kV</t>
  </si>
  <si>
    <t>T2023-129</t>
  </si>
  <si>
    <t>Reforço - Seccionamento da LT P.Afonso III-Bom Nome C3 na SE Floresta II.</t>
  </si>
  <si>
    <t>T2023-128</t>
  </si>
  <si>
    <t>Reforço - Seccionamento da LT Banabuiú-Milagres C2 na SE Icó.</t>
  </si>
  <si>
    <t>T2023-137</t>
  </si>
  <si>
    <t>Reforço na SE Marabá: substituição do TF3 230/69 kV, 33 MVA, por nova unidade de 100 MVA.</t>
  </si>
  <si>
    <t>T2019-074</t>
  </si>
  <si>
    <t>Seccionamento da LT 500 kV Sobradinho - Luiz Gonzaga C2 na SE Juazeiro III</t>
  </si>
  <si>
    <t>T2020-010</t>
  </si>
  <si>
    <t>SE Jacaracanga: substituição do transformador trifásico TR1 230/69 kV - 100 MVA (melhoria)</t>
  </si>
  <si>
    <t>T2020-016</t>
  </si>
  <si>
    <t>SE Matatu: substituição do transformador trifásico TR3 230/69 kV - 100 MVA (melhoria)</t>
  </si>
  <si>
    <t>T2022-028</t>
  </si>
  <si>
    <t>SE Campina Grande III - instalação de banco de reatores de barra 500kV - 3x50Mvar</t>
  </si>
  <si>
    <t>T2024-006</t>
  </si>
  <si>
    <t>SE MOSSORÓ IV: Instalação do 2º Transformador de 230/69 kV</t>
  </si>
  <si>
    <t>T2019-090</t>
  </si>
  <si>
    <t>Seccionamento da LT 500 kV Luiz Gonzaga - Milagres C1 na SE Milagres II</t>
  </si>
  <si>
    <t>T2023-011</t>
  </si>
  <si>
    <t>Melhoria na SE Gravataí: substituição do autotransformador monofásico,TF2, 525/230 kV, 3x224 MVA</t>
  </si>
  <si>
    <t>T2022-112</t>
  </si>
  <si>
    <t>Seccionamento da LT 345 kV Venda das Pedras – Macaé C1 na SE Lagos</t>
  </si>
  <si>
    <t>T2023-202</t>
  </si>
  <si>
    <t>Reforço na SE Dourados: Substituição do Reator de Barra 1 de 27 Mvar por 1x50Mvar, 230 kV</t>
  </si>
  <si>
    <t>T2022-001</t>
  </si>
  <si>
    <t>Melhoria na SE Vitória - substituição da fase A do transformador monofásico TR4, 345/138 kV, 75 MVA.</t>
  </si>
  <si>
    <t>T2022-113</t>
  </si>
  <si>
    <t>Seccionamento da LT 230 kV OLINDINA – CATU C1 na SE ALAGOINHAS II</t>
  </si>
  <si>
    <t>T2023-130</t>
  </si>
  <si>
    <t xml:space="preserve">Reforço - Seccionamento da LT P.Afonso III-Bom Nome C2 na SE Tacaratu. </t>
  </si>
  <si>
    <t>T2023-187</t>
  </si>
  <si>
    <t>SE 138/13,8 kV Angra - Transformação 138/13,8 kV - 15 MVA.</t>
  </si>
  <si>
    <t>T2023-154</t>
  </si>
  <si>
    <t>SE Imperatriz- Substituição BC1 500 kV, 390MVAr, da LT Imperatriz-PDutra, por outro de 543MVAr.</t>
  </si>
  <si>
    <t>T2023-153</t>
  </si>
  <si>
    <t>SE P. Dutra- Substituição do BC1 500 kV, 390MVAr, da LT Imperatriz-PDutra, por outro de 543MVAr.</t>
  </si>
  <si>
    <t>T2023-010</t>
  </si>
  <si>
    <t>Melhoria na SE Palhoça: substituição do banco de capacitores, BC1, 230 kV, 50 Mvar</t>
  </si>
  <si>
    <t>T2023-008</t>
  </si>
  <si>
    <t>Melhoria na SE Gravataí 2: substituição do banco de capacitores, BC4, 230 kV, 100 Mvar</t>
  </si>
  <si>
    <t>T2023-009</t>
  </si>
  <si>
    <t>Melhoria na SE Gravataí 2: substituição do banco de capacitores, BC5, 230 kV, 100 Mvar</t>
  </si>
  <si>
    <t>T2023-138</t>
  </si>
  <si>
    <t>Reforço SE Jorge Lacerda A: substituição TF5 230/138 kV - 79 MVA por TF de 230/138 kV – 120 MVA</t>
  </si>
  <si>
    <t>T2023-145</t>
  </si>
  <si>
    <t>Reforço na SE Jorge Lacerda A: substituição do TF7 230/138 kV - 79 MVA, por TR de 120 MVA</t>
  </si>
  <si>
    <t>T2023-148</t>
  </si>
  <si>
    <t>Reforço na SE Jorge Lacerda A: substituição do TF8 138/69 kV - 25 MVA existente, por TF de 60 MVA</t>
  </si>
  <si>
    <t>T2022-008</t>
  </si>
  <si>
    <t>Melhoria na SE Campos - substituição da fase A e B do reator monofásico RT5, 345 kV, 2x20 MVAr</t>
  </si>
  <si>
    <t>T2023-166-A</t>
  </si>
  <si>
    <t>Instalação da fase reserva para o 2º RTB 765 kV - (3+1)x66,66 Mvar, na SE Ivaiporã</t>
  </si>
  <si>
    <t>T2023-166</t>
  </si>
  <si>
    <t>Reforço na SE Ivaiporã: Instalação do 2º RTB 765 kV - 3x110 Mvar</t>
  </si>
  <si>
    <t>T2023-168-A</t>
  </si>
  <si>
    <t>Instalação da fase reserva para o 1º RTB 500 kV - (3+1)x66,66 Mvar, na SE Baixada Fluminense</t>
  </si>
  <si>
    <t>T2023-168</t>
  </si>
  <si>
    <t>Reforço na SE Baixada Fluminense: Instalação do 1º RTB 500 kV - (3+1)x66,66 Mvar</t>
  </si>
  <si>
    <t>T2024-011</t>
  </si>
  <si>
    <t>Reforço na SE Camaçari IV: Instalação do 1º Banco de Reatores de Barra em 500 kV</t>
  </si>
  <si>
    <t>T2024-090</t>
  </si>
  <si>
    <t>Melhoria na SE BANDEIRANTES: Substituição de reator REATOR DE LINHA - RTBDSB1 FASES A, B e C</t>
  </si>
  <si>
    <t>T2024-093</t>
  </si>
  <si>
    <t>Melhoria na SE BANDEIRANTES: Substituição de trafo potencia AT87V - AUTOTRAFO RESERVA</t>
  </si>
  <si>
    <t>T2024-103</t>
  </si>
  <si>
    <t xml:space="preserve">Reforço na SE Coremas: Instalação do 4º TR 230/69 kV </t>
  </si>
  <si>
    <t>T2024-030</t>
  </si>
  <si>
    <t>Melhoria na SE Pirapama II: Substituição do Transformador Trifásico TR1, 230/69/13,8 kV, 100 MVA</t>
  </si>
  <si>
    <t>T2024-034</t>
  </si>
  <si>
    <t>Reforço na SE Zebu: Instalação do 4º TF 230/69</t>
  </si>
  <si>
    <t>T2024-076</t>
  </si>
  <si>
    <t>Melhoria na SE BANDEIRANTES 345 Kv: Substituição do banco capacitor</t>
  </si>
  <si>
    <t>T2024-032</t>
  </si>
  <si>
    <t>Melhoria na SE Campina Grande II: Substituição do Transformador Trifásico TR4 230/69 kV, 100 MVA</t>
  </si>
  <si>
    <t>T2024-031</t>
  </si>
  <si>
    <t>Melhoria na SE Campina Grande II: Substituição do Transformador Trifásico TR3 230/69 kV, 100 MVA</t>
  </si>
  <si>
    <t>T2024-029</t>
  </si>
  <si>
    <t>Melhoria na SE São João do Piauí: Substituição do Banco de Autotransformadores 500/230 kV, 3x100 MVA</t>
  </si>
  <si>
    <t>T2024-028</t>
  </si>
  <si>
    <t>Melhoria na SE São João do Piauí: Substituição de 1 Autotransformador 500/230 kV, 100 MVA</t>
  </si>
  <si>
    <t>T2024-077</t>
  </si>
  <si>
    <t>Melhoria na SE P. COLOMBIA 138 Kv: Substituição do transformador TR5MVA</t>
  </si>
  <si>
    <t>T2024-082</t>
  </si>
  <si>
    <t>Melhoria na SE Ivaipora Fur: Substituição de trafo potencia TRRG09V</t>
  </si>
  <si>
    <t>T2024-086</t>
  </si>
  <si>
    <t>Melhoria na SE IVAIPORA FUR: Substituição de reator RT1C FASE A, B e C</t>
  </si>
  <si>
    <t>T2024-092</t>
  </si>
  <si>
    <t>Melhoria na SE RIO VERDE FUR: Substituição de trafo potencia AT76V - AUTOTRAFO RESERVA</t>
  </si>
  <si>
    <t>T2024-101</t>
  </si>
  <si>
    <t>Melhoria na SE Barro Alto: Substituição do banco de transformadores TR1 230/69 kV, 3x16,67 MVA</t>
  </si>
  <si>
    <t>T2024-091</t>
  </si>
  <si>
    <t>Melhoria na SE IVAIPORA FUR: Substituição de trafo potencia AT129V - AUTOTRAFO RESERVA</t>
  </si>
  <si>
    <t>T2024-100</t>
  </si>
  <si>
    <t>Melhoria na SE Rio Verde Furnas: Substituição do banco de autotransformadores TR1 230/138 kV</t>
  </si>
  <si>
    <t>T2024-079</t>
  </si>
  <si>
    <t>Melhoria na SE Ivaipora Fur: Substituição de reator RT1A FASES A, B e C</t>
  </si>
  <si>
    <t>T2024-083</t>
  </si>
  <si>
    <t>Melhoria na SE IVAIPORA FUR: Substituição de reator RT1B FASE A, B e C</t>
  </si>
  <si>
    <t>T2024-097</t>
  </si>
  <si>
    <t>Melhoria na SE Marimbondo: Substituição do transformador reserva TRR1 500/345 kV, 62,33 Mvar</t>
  </si>
  <si>
    <t>T2024-102</t>
  </si>
  <si>
    <t>Melhoria na SE Brasília Sul: Substituição da fase C do autotransformador TR4, 345/138 kV, 50 MVA</t>
  </si>
  <si>
    <t>T2024-069</t>
  </si>
  <si>
    <t>Melhoria na SE Rondonópolis: Substituição do Reator de Linha RT1 230 kV, 30Mvar</t>
  </si>
  <si>
    <t>T2024-085</t>
  </si>
  <si>
    <t>Melhoria na SE TIJUCO PRETO: Substituição de reator RTIATP2 FASES B e C</t>
  </si>
  <si>
    <t>T2024-089</t>
  </si>
  <si>
    <t>Melhoria na SE TIJUCO PRETO: Substituição de reator RT02 FASE A, B e C</t>
  </si>
  <si>
    <t>T2024-080</t>
  </si>
  <si>
    <t>Melhoria na SE Tijuco Preto: Substituição do banco de capacitor BC07 345 kV</t>
  </si>
  <si>
    <t>T2024-095</t>
  </si>
  <si>
    <t>Melhoria na SE Itaberá: Substituição do banco de reatores de linha RIV1 765 kV, 3x109,67 Mvar</t>
  </si>
  <si>
    <t>T2024-075</t>
  </si>
  <si>
    <t>Melhoria na SE TIJUCO PRETO: Substituição de banco de capacitor BC03</t>
  </si>
  <si>
    <t>T2024-088</t>
  </si>
  <si>
    <t>Melhoria na SE TIJUCO PRETO: Substituição de reator RT01 FASES A, B e C</t>
  </si>
  <si>
    <t>T2024-071</t>
  </si>
  <si>
    <t>Melhoria na SE São Luis I: Substituição do Transformador Trifásico TF4, 230/69 kV, 100 MVA</t>
  </si>
  <si>
    <t>T2024-074</t>
  </si>
  <si>
    <t>Melhoria na SE Presidente Dutra: Substituição do Reator Reserva RTR1, 525 kV, 50 Mvar</t>
  </si>
  <si>
    <t>T2024-070</t>
  </si>
  <si>
    <t>Melhoria na SE Imperatriz: Substituição do Transformador Trifásico TF4, 230/69/13,8 kV, 100 MVA</t>
  </si>
  <si>
    <t>T2024-073</t>
  </si>
  <si>
    <t>Melhoria na SE Presidente Dutra: Substituição do Banco de Reatores RT2, 525 kV, 150 Mvar</t>
  </si>
  <si>
    <t>T2024-072</t>
  </si>
  <si>
    <t>Melhoria na SE Presidente Dutra: Substituição do Banco de Reatores RT3, 525 kV, 150 Mvar</t>
  </si>
  <si>
    <t>T2024-127</t>
  </si>
  <si>
    <t>Reforço na SE Rondonópolis: substituição do transformador RPAT6-02 230/138/13,8 kV</t>
  </si>
  <si>
    <t>T2024-119</t>
  </si>
  <si>
    <t>Reforço na SE Rondonópolis: substituição do transformador RPAT6-01 230/138/13,8 kV</t>
  </si>
  <si>
    <t>T2022-047</t>
  </si>
  <si>
    <t>Melhoria na SE Araraquara FUR - Substituição do reator RTPC, 500 kV, 3x24,4667 MVAr</t>
  </si>
  <si>
    <t>T2015-048</t>
  </si>
  <si>
    <t>LT 138kV ANGRA/ANGRA (AMPLA) - Reconstrução do circuito simples, substituindo cabo 397MCM por 954MCM</t>
  </si>
  <si>
    <t>T2022-059</t>
  </si>
  <si>
    <t>Melhoria-SE Ivaiporã-Substituição da compensação série LT765kV Ivaiporã-Itaberá C2.</t>
  </si>
  <si>
    <t>T2021-102</t>
  </si>
  <si>
    <t>Melhoria na SE Assis - substituição do transformador monofásico reserva - TFR1, 440/230 kV, 112 MVA</t>
  </si>
  <si>
    <t>T2021-046</t>
  </si>
  <si>
    <t>SE Itaberá - Instalação 3° reator de barra 765kV, (3+1)x110 MVAr e um IB.</t>
  </si>
  <si>
    <t>T2021-052</t>
  </si>
  <si>
    <t>SE Adrianópolis - instalação do 1º banco de reatores de barra em 500 kV,  (3+1) x 45,3 Mvar</t>
  </si>
  <si>
    <t>T2022-099</t>
  </si>
  <si>
    <t>SE Camaçari IV - Instalação do 1° Capacitor em Derivação 230 kV, 1 x 100 Mvar trifásico</t>
  </si>
  <si>
    <t>T2022-032</t>
  </si>
  <si>
    <t>SE Bongi - Instalação do 5ª transformador  e substituição de três transformadores</t>
  </si>
  <si>
    <t>T2022-104</t>
  </si>
  <si>
    <t>Melhoria na SE Araraquara Furnas-Substituição de reator monofásico reserva RTR1, 500kV,27MVAr.</t>
  </si>
  <si>
    <t>T2017-068</t>
  </si>
  <si>
    <t>SE ANGRA - remanejamento de vãos 500 kV</t>
  </si>
  <si>
    <t>T2021-065</t>
  </si>
  <si>
    <t>SE Poções II - Instalação do 3° transformador 230/138 kV, 100 MVA.</t>
  </si>
  <si>
    <t>T2019-029</t>
  </si>
  <si>
    <t>SE São João do Piauí - Instalação do segundo autotransformador 500/230 kV, 300 MVA e conexões.</t>
  </si>
  <si>
    <t>T2021-072</t>
  </si>
  <si>
    <t>Seccionamento da LT 138kV Rondonópolis-Couto Magalhães na SE Petrovina</t>
  </si>
  <si>
    <t>T2022-061</t>
  </si>
  <si>
    <t>Melhoria-SE Itaberá-Substituição da compensação série da LT 765kV Itaberá-Tijuco Preto C1.</t>
  </si>
  <si>
    <t>T2022-117</t>
  </si>
  <si>
    <t>Melhoria na SE Ivaiporã - Substituição de Banco de Capacitor Série da LT para F. do Iguaçu C1.</t>
  </si>
  <si>
    <t>T2022-003</t>
  </si>
  <si>
    <t>Melhoria na SE Poços de Caldas - substituição do transformador reserva, 345/138 kV, 1x50 MVA</t>
  </si>
  <si>
    <t>T2022-063</t>
  </si>
  <si>
    <t>Melhoria-SE Itaberá-Substituição da compensação série da LT 765kV Itaberá-Tijuco Preto C3.</t>
  </si>
  <si>
    <t>T2020-031</t>
  </si>
  <si>
    <t>SE Porto Velho: Instalação de 2 reatores de barra 500 kV, (6 + 1R) x 50 Mvar e módulos de conexão</t>
  </si>
  <si>
    <t>T2021-053</t>
  </si>
  <si>
    <t>SE Campinas - instalação do 1º reator de barra 500 kV e remanejamento de um reator de linha.</t>
  </si>
  <si>
    <t>T2020-014</t>
  </si>
  <si>
    <t>SE Jardim: substituição do transformador trifásico TR2 230/69 kV - 100 MVA (melhoria)</t>
  </si>
  <si>
    <t>T2021-075</t>
  </si>
  <si>
    <t>SE Poços de Caldas - substituição do transformador 500/345 kV</t>
  </si>
  <si>
    <t>T2022-049</t>
  </si>
  <si>
    <t>Melhoria na SE Araraquara FUR - Substituição do reator, RMR2, 500 kV, 3x24,4667 MVAr</t>
  </si>
  <si>
    <t>T2022-066</t>
  </si>
  <si>
    <t>Reforço na SE Viana - instalação do 1º banco de reatores de barra (3+1)x20 Mvar, 345 kV</t>
  </si>
  <si>
    <t>T2022-058</t>
  </si>
  <si>
    <t>Melhoria-SE Ivaiporã-Substituição da compensação série LT765kV Ivaiporã-Itaberá C1.</t>
  </si>
  <si>
    <t>T2020-015</t>
  </si>
  <si>
    <t>SE Vila do Conde-Substituição de 4 bancos de capacitores 230 kV, 111 MVAr cada. (Melhoria)</t>
  </si>
  <si>
    <t>T2021-106</t>
  </si>
  <si>
    <t>Melhoria na SE Blumenau - substituição do banco de capacitores BC1, 230 kV, 125 MVAr</t>
  </si>
  <si>
    <t>T2022-005</t>
  </si>
  <si>
    <t>Melhorias na SE Poços de Caldas - substituição do transformador monofásico TR2, 345/138 kV, 3x50 MVA</t>
  </si>
  <si>
    <t>T2021-101</t>
  </si>
  <si>
    <t>Melhoria na SE Assis - substituição do transformador monofásico TF1 - 440/230 kV, 336 MA</t>
  </si>
  <si>
    <t>T2022-045</t>
  </si>
  <si>
    <t>Melhoria SE Marabá - substituição do reator RT1, 500 kV, 3x50 MVAR</t>
  </si>
  <si>
    <t>T2022-007</t>
  </si>
  <si>
    <t>Melhoria na SE Ivaiporã - substituição da fase A do reator monofásico RIA2, 750 kV, 1x110 MVAr</t>
  </si>
  <si>
    <t>T2022-060</t>
  </si>
  <si>
    <t>Melhoria-SE Ivaiporã-Substituição da compensação série LT765kV Ivaiporã-Itaberá C3.</t>
  </si>
  <si>
    <t>T2022-119</t>
  </si>
  <si>
    <t>Melhoria na SE Ivaiporã - Substituição de Banco de Capacitor Série da LT para F. do Iguaçu C3.</t>
  </si>
  <si>
    <t>T2021-108</t>
  </si>
  <si>
    <t>Melhoria na SE Blumenau - substituição do autotransformador monofásico TF5, Fases A, B e C, 672 MVA</t>
  </si>
  <si>
    <t>T2022-009</t>
  </si>
  <si>
    <t>Melhoria na SE Bras. Sul - substituição do transformador monofásico TR6, 345/230 kV, 3x75 MVA</t>
  </si>
  <si>
    <t>T2019-073</t>
  </si>
  <si>
    <t>Secc. LT 500 kV Angelim II - Recife II na SE Suape II.</t>
  </si>
  <si>
    <t>T2019-032</t>
  </si>
  <si>
    <t>SE Milagres - Instalação do quarto transformador 230/69 kV, 100 MVA e conexões</t>
  </si>
  <si>
    <t>T2021-103</t>
  </si>
  <si>
    <t>Melhoria na SE Areia - substituição do autotransformador monofásico, TF2, 525/230 kV, 672 MVA</t>
  </si>
  <si>
    <t>T2022-002</t>
  </si>
  <si>
    <t>Melhoria na SE Bras. Sul - revitalização do transformador monofásico TR1, 345/138 kV, 3x50 MVA</t>
  </si>
  <si>
    <t>T2022-105</t>
  </si>
  <si>
    <t>Melhoria na SE Ivaiporã - Substituição de reator monofásico reserva RTR1, 750 kV, 110MVAr.</t>
  </si>
  <si>
    <t>T2022-048</t>
  </si>
  <si>
    <t>Melhoria na SE Araraquara FUR - Substituição do reator RMR1, 500 kV, 3x24,4667 MVAr</t>
  </si>
  <si>
    <t>T2019-021</t>
  </si>
  <si>
    <t>Melhorias Furnas - SE Adrianópolis - Substituição Reator, AT53, AT1B, AT2A e AT2B</t>
  </si>
  <si>
    <t>T2019-072</t>
  </si>
  <si>
    <t>Instalação do 1° Banco de Reatores de Barra 500 kV - 3X50 MVA na SE Sobral III</t>
  </si>
  <si>
    <t>T2022-065</t>
  </si>
  <si>
    <t>Reforço na SE Teresina II - Instalação do 2º banco de reatores de barra 500 kV (3+1)x66,6 Mvar</t>
  </si>
  <si>
    <t>T2022-004</t>
  </si>
  <si>
    <t>Melhoria na SE Poços de Caldas - substituição da fase C do transformador TR1, 345/138 kV, 1x50 MVA</t>
  </si>
  <si>
    <t>T2019-066</t>
  </si>
  <si>
    <t>Seccionamento na SE Iriri da LT 138 kV Rocha Leão – Campos C1</t>
  </si>
  <si>
    <t>T2022-050</t>
  </si>
  <si>
    <t>Melhoria na SE Araraquara FUR - Substituição do reator, RTCA, 500 kV, 3x24,4667 MVAr</t>
  </si>
  <si>
    <t>T2022-062</t>
  </si>
  <si>
    <t>Melhoria-SE Itaberá-Substituição da compensação série da LT 765kV Itaberá-Tijuco Preto C2.</t>
  </si>
  <si>
    <t>T2017-073</t>
  </si>
  <si>
    <t>SE Campos - adequação do setor de 138 kV</t>
  </si>
  <si>
    <t>T2020-007</t>
  </si>
  <si>
    <t>SE Guamá - Substituição de transformador de potência TR1 230/69 kV- (3+1)x50 MVA (Melhoria)</t>
  </si>
  <si>
    <t>T2022-070</t>
  </si>
  <si>
    <t>Reforço na SE Vitória - Instalação do 1º banco de reatores de barra 345 kV, (3+1)x20 Mvar</t>
  </si>
  <si>
    <t>T2022-118</t>
  </si>
  <si>
    <t>Melhoria na SE Ivaiporã - Substituição de Banco de Capacitor Série da LT para F. do Iguaçu C2.</t>
  </si>
  <si>
    <t>T2022-006</t>
  </si>
  <si>
    <t>Melhoria na SE Ivaiporã - substituição da fase B e C do reator monofásico RIA1, 750 kV, 2x110 MVAr</t>
  </si>
  <si>
    <t>T2021-100</t>
  </si>
  <si>
    <t>Melhoria na SE Farroupilha - substituição do transformador trifásico - TF2 - 230/69 kV - 88 MVA</t>
  </si>
  <si>
    <t>T2021-107</t>
  </si>
  <si>
    <t>Melhoria na SE Blumenau - substituição do banco de capacitores BC2, 230 kV, 125 MVAr</t>
  </si>
  <si>
    <t>T2022-134</t>
  </si>
  <si>
    <t>SE USI CAMPOS - substituição do AT03 de 67 MVA pelo TR03 de 73 MVA</t>
  </si>
  <si>
    <t>T2021-111</t>
  </si>
  <si>
    <t>Melhoria na SE Curitiba - substituição do autotransformador monofásico reserva 525/230 kV, 224 MVA</t>
  </si>
  <si>
    <t>T2022-035</t>
  </si>
  <si>
    <t>Melhoria na SE P. Dutra - substituição do reator RT5, 500 kV, 3x33,33 MVAr</t>
  </si>
  <si>
    <t>T2022-039</t>
  </si>
  <si>
    <t>Melhoria na SE Imperatriz - substituição do reator RT2, 500 kV , 3x50 MVAr</t>
  </si>
  <si>
    <t>T2022-043</t>
  </si>
  <si>
    <t>Melhoria na SE São Luis II - substituição do reator RT3, 500 kV, 3x45,33 MVAR</t>
  </si>
  <si>
    <t>T2022-055</t>
  </si>
  <si>
    <t>Melhoria na SE Marabá - Substituir o banco de capacitores série MBCL7-01, BC1 500 kV, 3x116 MVAr</t>
  </si>
  <si>
    <t>T2022-064</t>
  </si>
  <si>
    <t>Melhoria-SE Itabera-Substituição das fases A e B do banco de reatores RT1 765kV.</t>
  </si>
  <si>
    <t>T2022-083</t>
  </si>
  <si>
    <t>Melhoria na SE Recife II - substituição do reator RT2, 500 kV, 100 Mvar</t>
  </si>
  <si>
    <t>T2022-101</t>
  </si>
  <si>
    <t>SE São João do Piauí - Instalação do terceiro autotransformador 500/230 kV, 3X100 MVA e conexões.</t>
  </si>
  <si>
    <t>T2022-133</t>
  </si>
  <si>
    <t>SE USI CAMPOS - substituição do AT01 de 20 MVA pelo TR01 de 73 MVA</t>
  </si>
  <si>
    <t>T2023-054</t>
  </si>
  <si>
    <t>Melhoria na SE Maceió: Substituição do transformador 04T3 da SE MCO.</t>
  </si>
  <si>
    <t>T2023-056</t>
  </si>
  <si>
    <t>Melhoria na SE Angelim II: Substituição de 3 Reatores monofásicos, 3x50 MVAr, posição 05E3</t>
  </si>
  <si>
    <t>T2023-057</t>
  </si>
  <si>
    <t>Melhoria na SE Angelim II: Substituição de 3 Reatores monofásicos, 3x50 MVAr, posição 05E2</t>
  </si>
  <si>
    <t>T2023-059</t>
  </si>
  <si>
    <t>Melhoria na SE Olindina II: Substituição de 3 Reatores monofásicos, 3x50 MVAr, posição 05E1</t>
  </si>
  <si>
    <t>T2023-071</t>
  </si>
  <si>
    <t>Melhoria na SE Transamazônica: substituição do reator 230 kV 30 MVAr - TMRE6.01</t>
  </si>
  <si>
    <t>T2023-110</t>
  </si>
  <si>
    <t>Reforço na SE Bom Jesus da Lapa: substituição do TR3 230/69 kV</t>
  </si>
  <si>
    <t>T2023-113</t>
  </si>
  <si>
    <t>Reforço na SE S. João do Piauí: substituição do TR4 230/69 kV 33 MVA por 100 MVA</t>
  </si>
  <si>
    <t>T2023-107</t>
  </si>
  <si>
    <t>Reforço na SE Boa Esperança: substituição do banco ATR1 500/230 kV</t>
  </si>
  <si>
    <t>T2023-108</t>
  </si>
  <si>
    <t>Reforço na SE Boa Esprança: substituição da fase reserva do ATR1 500/230 kV</t>
  </si>
  <si>
    <t>T2023-112</t>
  </si>
  <si>
    <t>Reforço na SE S. João do Piauí: substituição do TR3 230/69 kV 33 MVA por 100 MVA</t>
  </si>
  <si>
    <t>T2022-044</t>
  </si>
  <si>
    <t>Melhoria na SE São Luís II - substituição do reator reserva RTR1, 500 kV, 1x45,33 MVAR</t>
  </si>
  <si>
    <t>T2023-080</t>
  </si>
  <si>
    <t>Reforço na SE Barreiras: instalação do TR3, 230/138 kV, de 100 MVA.</t>
  </si>
  <si>
    <t>T2022-081</t>
  </si>
  <si>
    <t xml:space="preserve">Melhoria na SE Camacari II - substituição do reator reserva RTR1, 500 kV, 33,3 Mvar </t>
  </si>
  <si>
    <t>T2023-052</t>
  </si>
  <si>
    <t>Melhoria na SE Fortaleza: Substituição do transformador 04T4 da SE FTZ</t>
  </si>
  <si>
    <t>T2022-086</t>
  </si>
  <si>
    <t>Melhoria na U.Sobradinho 500 kV - subsituição do reator shunt reserva RTR1, 500 kV, 33,3 Mvar</t>
  </si>
  <si>
    <t>T2021-110</t>
  </si>
  <si>
    <t>Melhoria na SE Curitiba - substituição do reator monofásico reserva RER1, 525 kV, 50 MVAr</t>
  </si>
  <si>
    <t>T2022-034</t>
  </si>
  <si>
    <t>Melhoria na SE P. Dutra - substituição do reator RT4, 500 kV, 3x50 MVAr</t>
  </si>
  <si>
    <t>T2021-109</t>
  </si>
  <si>
    <t>Melhoria na SE Curitiba - substituição do reator monofásico RE2, 525 kV, 150 MVAr, Fases A, B e C</t>
  </si>
  <si>
    <t>T2021-112</t>
  </si>
  <si>
    <t>Melhoria na SE Curitiba - substituição do autotransformador monofásico TF2, 525/230 kV , 672 MVA</t>
  </si>
  <si>
    <t>T2021-098</t>
  </si>
  <si>
    <t>Melhoria na SE Curitiba – substituição das fases B e C do TF1 525/230 kV 224 MVA cada.</t>
  </si>
  <si>
    <t>T2022-080</t>
  </si>
  <si>
    <t>Melhoria na SE Camacari II - substituição de reator RT1, 500 kV, 100 Mvar</t>
  </si>
  <si>
    <t>T2022-084</t>
  </si>
  <si>
    <t>Melhoria na SE Recife II - substituição do reator reserva RTR1, 500 kV, 33,3 Mvar</t>
  </si>
  <si>
    <t>T2022-102</t>
  </si>
  <si>
    <t>SE Imperatriz - Substituição do Banco de Capacitores Série.</t>
  </si>
  <si>
    <t>T2023-051</t>
  </si>
  <si>
    <t>Melhoria na SE Fortaleza: Substituição do transformador 04T2 da SE FTZ.</t>
  </si>
  <si>
    <t>T2023-055</t>
  </si>
  <si>
    <t>Melhoria na SE Angelim II: Substituição de Reator monofásico, 50 MVAr, posição operacional 05ER</t>
  </si>
  <si>
    <t>T2023-058</t>
  </si>
  <si>
    <t>Melhoria na SE Olindina II: Substituição de um Reator monofásico, 50 MVAr, posição operacional 05ER</t>
  </si>
  <si>
    <t>T2019-030</t>
  </si>
  <si>
    <t>SE Morro do Chapéu II - Instalação do segundo transformador 230/69 kV, 150 MVA e conexões.</t>
  </si>
  <si>
    <t>T2020-041</t>
  </si>
  <si>
    <t>SE Boa Esperança (Melhorias)-Substituição de reatores monofásicos</t>
  </si>
  <si>
    <t>T2019-031</t>
  </si>
  <si>
    <t>SE Icó - Instalação do terceiro transformador, 230/69 kV, 100 MVA e conexões.</t>
  </si>
  <si>
    <t>T2019-068</t>
  </si>
  <si>
    <t>SE Eunápolis - instalação do primeiro banco de capacitores em derivação trifásico 230 kV - 20 MVar</t>
  </si>
  <si>
    <t>T2019-067</t>
  </si>
  <si>
    <t>3° BANCO DE AUTORANSFORMADOR 500/230-13,8 kV, 3x200 MVA e conexões, na SE Messias.</t>
  </si>
  <si>
    <t>T2016-048</t>
  </si>
  <si>
    <t>LT 230 kV PIRIPIRI / SOBRAL - recapacitação da capacidade de curta duração de 595 A para 630 A.</t>
  </si>
  <si>
    <t>T2016-062</t>
  </si>
  <si>
    <t>SE Fortaleza - instalação do quinto transformador 230/69 kV</t>
  </si>
  <si>
    <t>T2016-088</t>
  </si>
  <si>
    <t>SE Camaçari II - Seccionamento longitudinal das barras de 230 kV e adequações associadas.</t>
  </si>
  <si>
    <t>T2016-087</t>
  </si>
  <si>
    <t>SE Recife II - Seccionamento longitudinal das barras de 230 kV e adequações associadas.</t>
  </si>
  <si>
    <t>T2020-030</t>
  </si>
  <si>
    <t>LT Cascavel Oeste - Guaíra: alteração da tensão operativa de 230kV para 500kV.</t>
  </si>
  <si>
    <t>T2020-024</t>
  </si>
  <si>
    <t>Seccionamento da LT 230kV Londrina ESUL-Maringá na SE Sarandi</t>
  </si>
  <si>
    <t>T2019-005</t>
  </si>
  <si>
    <t>SE Itumbiara - Instalação dos módulos de conexão 345 e 230 kV para o 4º TR 345/230 kV – 225 MVA</t>
  </si>
  <si>
    <t>T2019-004</t>
  </si>
  <si>
    <t>SE Itumbiara - Instalar dois novos disjuntores nos vãos do TR 53 e da LT para Marimbondo</t>
  </si>
  <si>
    <t>T2019-007</t>
  </si>
  <si>
    <t>SE Itumbiara - Substituição dos autotransformadores AT50, AT53, AT01, AT02 e AT-Reserva</t>
  </si>
  <si>
    <t>T2019-065</t>
  </si>
  <si>
    <t>SE Barreiro 1: Adequação da entrada de linha para a SE Pimenta (345KV - BDDD.)</t>
  </si>
  <si>
    <t>T2014-061</t>
  </si>
  <si>
    <t>Instalação na SE Aquiraz II do 4º Transformador Trifásico e do 2º Transformador de Aterramento</t>
  </si>
  <si>
    <t>T2020-063</t>
  </si>
  <si>
    <t>Instalação do 2º ATF 500/138-13,8 kV, 3 x 300 MVA, na SE Zona Oeste</t>
  </si>
  <si>
    <t>T2021-002</t>
  </si>
  <si>
    <t>Recapacitação LT 230kV Blumenau - Joinville Norte</t>
  </si>
  <si>
    <t>T2021-004</t>
  </si>
  <si>
    <t>Recapacitação LT 230 kV Blumenau - Joinville</t>
  </si>
  <si>
    <t>T2021-007</t>
  </si>
  <si>
    <t>Melhoria-SE S. J. do Piauí-Substituição do reator monofásico reserva 500kV,33,3Mvar.</t>
  </si>
  <si>
    <t>T2020-008</t>
  </si>
  <si>
    <t>SE Governador Mangabeira: substituição do transformador trifásico TR1 230/69 kV - 100 MVA (melhoria)</t>
  </si>
  <si>
    <t>T2020-009</t>
  </si>
  <si>
    <t>SE Guamá - Substituição de transformador de potência TR2 230/69 kV- 3x50 MVA (Melhoria)</t>
  </si>
  <si>
    <t>T2020-011</t>
  </si>
  <si>
    <t>SE Utinga - Substituição de transformador de potência TF1 230/69 kV- 3x50 MVA (Melhoria)</t>
  </si>
  <si>
    <t>T2020-013</t>
  </si>
  <si>
    <t>SE Utinga - Substituição de transformador de potência TF2 230/69 kV- 3x50 MVA (Melhoria)</t>
  </si>
  <si>
    <t>T2020-017</t>
  </si>
  <si>
    <t>SE Vila do Conde-Substituição de bancos de reatores 500 kV, (3+1)x55 MVAr (Melhoria)</t>
  </si>
  <si>
    <t>T2020-019</t>
  </si>
  <si>
    <t>SE Colinas - Substituição de compensação série fixa BC2 500 kV, 161 MVA (Melhoria)</t>
  </si>
  <si>
    <t>T2021-016</t>
  </si>
  <si>
    <t>SE Imperatriz-Substituição do reator RT1 500 kV, 3x50 MVAr, e RTR5 500 kV, 50 MVAr (Melhoria)</t>
  </si>
  <si>
    <t>T2021-017</t>
  </si>
  <si>
    <t>SE Imperatriz-Substituição da compensação série BC2 500kV, 451 Mvar. (Melhoria)</t>
  </si>
  <si>
    <t>T2021-018</t>
  </si>
  <si>
    <t>SE Imperatriz-Substituição do reator RT3 500 kV, 3x33,3 MVAr, e RTR4 500 kV, 33,3 MVAr (Melhoria)</t>
  </si>
  <si>
    <t>T2021-019</t>
  </si>
  <si>
    <t>SE Marabá- Substituição da compensação série BC2 500kV,283 Mvar. (Melhoria)</t>
  </si>
  <si>
    <t>T2021-020</t>
  </si>
  <si>
    <t>SE Marabá-Substituição dos reator 500kV RT3,3x45,33Mvar. (Melhoria)</t>
  </si>
  <si>
    <t>T2021-021</t>
  </si>
  <si>
    <t>SE Marabá -Substituição dos reatores 500kV RTR2, 45,33Mvar, e RT2,3x45,33Mvar. (Melhoria)</t>
  </si>
  <si>
    <t>T2021-022</t>
  </si>
  <si>
    <t>SE Rondonópolis-Substituição do BC1 230 kV, 30 MVAr. (Melhoria)</t>
  </si>
  <si>
    <t>T2021-023</t>
  </si>
  <si>
    <t>SE Pres. Dutra-Substituição dos reatores 500 kV RTR1, 50 Mvar, e RTR1, 33,3Mvar (Melhoria)</t>
  </si>
  <si>
    <t>T2021-024</t>
  </si>
  <si>
    <t>SE Pres. Dutra-Substituição da compensação série BC2 500 kV, 454 Mvar. (Melhoria)</t>
  </si>
  <si>
    <t>T2021-025</t>
  </si>
  <si>
    <t>SE P.DUTRA-Substituição de um Banco de Reatores RT7 500 kV - 136 Mvar. (Melhoria)</t>
  </si>
  <si>
    <t>T2020-022</t>
  </si>
  <si>
    <t>SE Miranda II - Instalação do TR3 230/69 kV, 100MVA.</t>
  </si>
  <si>
    <t>T2021-031</t>
  </si>
  <si>
    <t>SE Vilhena - instalação de um reator de barra 230kV</t>
  </si>
  <si>
    <t>T2021-051</t>
  </si>
  <si>
    <t>SE Vilhena - instalação de um reator de barra 230kV.</t>
  </si>
  <si>
    <t>T2021-050</t>
  </si>
  <si>
    <t>Melhoria na SE Mascarenhas de Moraes - substituição dos dois transformadores 138/13,8 kV - 30 MVA</t>
  </si>
  <si>
    <t>T2021-079</t>
  </si>
  <si>
    <t>SE Rio Verde - instalação de um banco de capacitores de 80 Mvar, 138 kV.</t>
  </si>
  <si>
    <t>T2021-080</t>
  </si>
  <si>
    <t>Instalação do 1º reator de barra 230kV na SE Anastácio</t>
  </si>
  <si>
    <t>T2021-104</t>
  </si>
  <si>
    <t>Melhoria na SE Blumenau - substituição do transformador trifásico TF3, 230/138 kV , 150 MVA</t>
  </si>
  <si>
    <t>T2021-105</t>
  </si>
  <si>
    <t>Melhoria na SE Blumenau - substituição do transformador trifásico TR4, 230/138 kV, 150 MVA</t>
  </si>
  <si>
    <t>T2020-071</t>
  </si>
  <si>
    <t>SE Marabá: Substituição TF2 230/69 kV, 33MVA, por unidade de 100 MVA.</t>
  </si>
  <si>
    <t>T2022-053</t>
  </si>
  <si>
    <t>Revitalização da SE Ibiúna - revitalização da fase C (7197231)</t>
  </si>
  <si>
    <t>T2022-054</t>
  </si>
  <si>
    <t>SE IBIUNA: Revitalização da Unidade atualmente na Reserva  (7197232)</t>
  </si>
  <si>
    <t>T2023-077</t>
  </si>
  <si>
    <t>Melhoria na SE Rio Branco I: substituição do reator de derivação trifásico 230 kV/ RBRE6-02 - 20MVAr</t>
  </si>
  <si>
    <t>T2021-078</t>
  </si>
  <si>
    <t>SE Bandeirantes - instalação de fase reserva para o AT05</t>
  </si>
  <si>
    <t>T2023-103</t>
  </si>
  <si>
    <t>Melhoria na SE Vila do Conde: substituição da fase reserva do VCAT7 01</t>
  </si>
  <si>
    <t>T2024-191</t>
  </si>
  <si>
    <t>Reforço na SE Arapiraca III: Instalação do 3º Transformador de Potência Trifásico de 230/69 kV</t>
  </si>
  <si>
    <t>T2024-192</t>
  </si>
  <si>
    <t>Reforço na SE Teixeira de Freitas II: Instalação do 3º AT Monofásico de 230/138 kV - 3 x 33,33 MVA</t>
  </si>
  <si>
    <t>T2024-190</t>
  </si>
  <si>
    <t>Eletrobras</t>
  </si>
  <si>
    <t>Melhoria na SE Ivaiporã: Substituição de trafo potencia TRRG01</t>
  </si>
  <si>
    <t>T2024-151</t>
  </si>
  <si>
    <t xml:space="preserve">Reforço na SE Imperatriz: Instalação do 4º TR230/69 kV - 100 MVA e conexões </t>
  </si>
  <si>
    <t>T2024-152</t>
  </si>
  <si>
    <t>Reforço na SE Ji-Paraná: Substituição do TR1 230/69 kV de 60 MVA por 100 MVA</t>
  </si>
  <si>
    <t>T2024-153</t>
  </si>
  <si>
    <t xml:space="preserve">Reforço na SE Ji-Paraná: Instalação do 3º TF 230/138/13,8 kV </t>
  </si>
  <si>
    <t>T2024-156</t>
  </si>
  <si>
    <t>Reforço na SE Presidente Dutra: Fase reserva  reator de barra 50 MVar - 550 kV</t>
  </si>
  <si>
    <t>T2024-157</t>
  </si>
  <si>
    <t>Reforço na SE Vilhena: 3° TF 230/69/13,8 kV</t>
  </si>
  <si>
    <t>T2024-215</t>
  </si>
  <si>
    <t>Reforço na SE Ji-Paraná: Substituição do TR2 230/69 kV de 60 MVA por 100 MVA</t>
  </si>
  <si>
    <t>T2024-154</t>
  </si>
  <si>
    <t>Reforço na SE Nobres: Instalação do 3º TF 230/138/13,8 kV</t>
  </si>
  <si>
    <t>T2024-155</t>
  </si>
  <si>
    <t>Reforço na SE Porto Franco: 4º TR 230/69/13,8 kV - 100 MVA e conexões</t>
  </si>
  <si>
    <t>T2024-228</t>
  </si>
  <si>
    <t>Reforço na SE Porto Velho: Instalação do 5º TF 230/69 kV – 1 x 150 MVA e Conexoes</t>
  </si>
  <si>
    <t>T2024-230</t>
  </si>
  <si>
    <t>Reforço na SE IBICOARA: Instalação do 3° ATF 230/138 kV, 1 x 100 MVA 3? e conexões</t>
  </si>
  <si>
    <t>T2024-237</t>
  </si>
  <si>
    <t>Reforço: Seccionamento da LT 230kV Bom Nome-PauloAfonso III C3 na SE Zebu III</t>
  </si>
  <si>
    <t>T2024-238</t>
  </si>
  <si>
    <t>Reforço: Seccionamento da LT 230kV Floresta II-PauloAfonso III C2 na SE Zebu III.</t>
  </si>
  <si>
    <t>T2024-225</t>
  </si>
  <si>
    <t>Reforço na SE São José: Substituição do TR11 pelo TF 500/138kV, 3 x 300 MVA</t>
  </si>
  <si>
    <t>T2024-226</t>
  </si>
  <si>
    <t>Reforço na SE São José: Substituição do TR12 pelo TF 500/138kV, 3 x 300 MVA</t>
  </si>
  <si>
    <t>T2024-227</t>
  </si>
  <si>
    <t>Reforço na SE São José: Substituição da Fase Reserva para o TR11 e TR12 - TF 500/138kV, 1 x 300 MVA</t>
  </si>
  <si>
    <t>T2025-001</t>
  </si>
  <si>
    <t>Reforço: Recondutoramento LT 230 kVSAPEAÇU - SANTO ANTONIO DE JESUS C-1.</t>
  </si>
  <si>
    <t>T2025-002</t>
  </si>
  <si>
    <t>Reforço: Recondutoramento LT 230 kVSAPEAÇU - SANTO ANTONIO DE JESUS C-2.</t>
  </si>
  <si>
    <t>T2025-004</t>
  </si>
  <si>
    <t>Reforço SE Rondonopolis: Instalação do 3º ATF 230/138 kV – 150 MVA (5° unidade da subestação).</t>
  </si>
  <si>
    <t>T2025-005</t>
  </si>
  <si>
    <t>Reforço SE Sinop: Instalação do 4º ATF 230/138 kV – 150 MVA.</t>
  </si>
  <si>
    <t>T2025-006</t>
  </si>
  <si>
    <t>Reforço SE Nova Mutum: Instalação do 4º ATF 230/69 kV – 75 MVA.</t>
  </si>
  <si>
    <t>T2025-007</t>
  </si>
  <si>
    <t>Reforço SE Nova Mutum: Substituição TF1 230/69 kV.</t>
  </si>
  <si>
    <t>T2024-242</t>
  </si>
  <si>
    <t>Reforço: Recondutoramento LT 230 kV ITAPEBI /EUNAPOLIS C-1 BA.</t>
  </si>
  <si>
    <t>T2024-243</t>
  </si>
  <si>
    <t xml:space="preserve">Reforço: Recondutoramento LT 230 kV ITAPEBI /EUNAPOLIS C2 BA </t>
  </si>
  <si>
    <t>T2025-018</t>
  </si>
  <si>
    <t>ELETROBRAS</t>
  </si>
  <si>
    <t>Melhoria na SE Foz do Iguaçu: revitalização do transformador conversor 57844</t>
  </si>
  <si>
    <t>T2025-019</t>
  </si>
  <si>
    <t>Melhoria na SE Foz do Iguaçu: revitalização do transformador conversor 7197219</t>
  </si>
  <si>
    <t>T2025-020</t>
  </si>
  <si>
    <t>Melhoria na SE Ibiuna: revitalização do transformador conversor 57855</t>
  </si>
  <si>
    <t>T2025-021</t>
  </si>
  <si>
    <t>Melhoria na SE Ibiuna: revitalização do transformador conversor 7197222</t>
  </si>
  <si>
    <t>T2025-022</t>
  </si>
  <si>
    <t>Melhoria na SE Ibiuna: revitalização do transformador conversor 7476860</t>
  </si>
  <si>
    <t>T2025-023</t>
  </si>
  <si>
    <t>Melhoria na SE Ibiuna: revitalização do transformador conversor 7197223</t>
  </si>
  <si>
    <t>T2025-024</t>
  </si>
  <si>
    <t>Melhoria na SE Ibiuna: revitalização do transformador conversor 7197226</t>
  </si>
  <si>
    <t>T2025-025</t>
  </si>
  <si>
    <t>Melhoria na SE Ibiuna: revitalização do transformador conversor 58778</t>
  </si>
  <si>
    <t>T2025-032</t>
  </si>
  <si>
    <t>Reforço na SE Poços de Caldas: Instalação do 2° ATF 500/345 kV, 3 x 200 MVA.</t>
  </si>
  <si>
    <t>T2025-036</t>
  </si>
  <si>
    <t>Reforço na SE 230/69 kV Mirueira: Substituição do transformador 04TR3 (100 MVA)</t>
  </si>
  <si>
    <t>T2025-037</t>
  </si>
  <si>
    <t>Reforço na SE 230/69 kV Mirueira: Substituição do transformador 04TR4 (100 MVA)</t>
  </si>
  <si>
    <t>T2025-041</t>
  </si>
  <si>
    <t>Reforço na SE Sorriso: Substituição do TF 230/69 kV, T-01, 1 x 30 MVA por uma 1 x 100 MVA</t>
  </si>
  <si>
    <t>T2025-042</t>
  </si>
  <si>
    <t>Reforço na SE Sorriso: instalação do 5° TF 230/69 kV, 1 x 100 MVA</t>
  </si>
  <si>
    <t>T2025-045</t>
  </si>
  <si>
    <t>Reforço na SE Jacarepaguá: Instalação do 1º reator de barra trifásico - 30 Mvar/138 kV</t>
  </si>
  <si>
    <t>T2025-047</t>
  </si>
  <si>
    <t>Reforço na SE Mirueira II: Instalação do 3° TF 230/69 kV, 1 x 150 MVA</t>
  </si>
  <si>
    <t>T2025-050</t>
  </si>
  <si>
    <t>Reforço na SE Lucas do Rio Verde: instalação do 3° ATF 230/138 kV, 3 x 25 MVA</t>
  </si>
  <si>
    <t>T2025-052</t>
  </si>
  <si>
    <t>Reforço na SE Siderópolis: instalação do 4º TF 230/69 kV – 150 MVA</t>
  </si>
  <si>
    <t>T2024-187</t>
  </si>
  <si>
    <t>Melhoria na SE Tijuco Preto: Substituição de reator RESERVA 1 - RTIATP1/2/3</t>
  </si>
  <si>
    <t>TAP.2025.274</t>
  </si>
  <si>
    <t>MPP</t>
  </si>
  <si>
    <t>Substituição do Disjuntor (11T5) 13,8 kV, arranjo BS, associado ao TR5, na SE ACU II</t>
  </si>
  <si>
    <t>Disjuntor</t>
  </si>
  <si>
    <t>Substituição do Para-raios (71T5.A) 13,8 kV, arranjo BS, associado ao TR5, na SE ACU II</t>
  </si>
  <si>
    <t>Para-raio</t>
  </si>
  <si>
    <t>Substituição do Transformador de Corrente TC (91T521.A) 13.8 kV, arranjo BS, associado ao TR5, na SE ACU II</t>
  </si>
  <si>
    <t>Transformador de Corrente</t>
  </si>
  <si>
    <t>Substituição da Seccionadora (31T5-5) 13,8 kV, arranjo BS, associado ao  TR5, na SE ACU II</t>
  </si>
  <si>
    <t>Seccionadora</t>
  </si>
  <si>
    <t>Substituição do Transformador de Corrente TC (91T523.C) 13,8kV, arranjo BS, associado ao TR5, na SE ACU II</t>
  </si>
  <si>
    <t>Substituição da Seccionadora (31T5-4) 13,8kV, arranjo BS, associado ao  TR5, na SE ACU II</t>
  </si>
  <si>
    <t>Substituição do Transformador de Corrente TC (91T522.B) 13,8kV, arranjo BS, associado ao TR5, na SE ACU II</t>
  </si>
  <si>
    <t>Substituição do Para-raios (71T5.C) 13,8 kV, arranjo BS, associado ao TR5, na SE ACU II</t>
  </si>
  <si>
    <t>Substituição do Para-raios (71T5.B) 13,8 kV, arranjo BS, associado ao TR5, na SE ACU II</t>
  </si>
  <si>
    <t>TAP.2023.068</t>
  </si>
  <si>
    <t>Substituição do Disjuntor (14T4) 230 kV, arranjo BD5, associado ao TR4, na SE ACU II</t>
  </si>
  <si>
    <t>Substituição da Seccionadora (31T4-4) 13,8kV, arranjo BS, associado ao TR4, na SE ACU II</t>
  </si>
  <si>
    <t>Substituição do Disjuntor (11T4) 13,8k V, arranjo BS, associado ao TR4, na SE ACU II</t>
  </si>
  <si>
    <t>Substituição do Para-raios (71T4.B) 13,8kV, fase B, arranjo BS, associado ao TR4, na SE ACU II</t>
  </si>
  <si>
    <t>Substituição do Para-raios (71T4.C) 13,8kV, fase C, arranjo BS, associado ao TR4, na SE ACU II</t>
  </si>
  <si>
    <t>Substituição da Seccionadora (31T4-5) 13,8kV, arranjo BS, associado ao TR4 , na SE ACU II</t>
  </si>
  <si>
    <t>Substituição do Transformador de Corrente TC (91T421.A) 13,8kV, fase A, arranjo BS, associado ao TR4, na SE ACU II</t>
  </si>
  <si>
    <t>Substituição do Transformador de Corrente TC (91T422.B  13,8kV, fase B, arranjo BS, associado ao TR4, na SE ACU II</t>
  </si>
  <si>
    <t>Substituição do Transformador de Corrente TC (91T423.C) 13,8kV, fase C, arranjo BS, associado ao TR4, na SE ACU II</t>
  </si>
  <si>
    <t>Substituição do Para-raios (71T4.A ) 13,8 kV, fase A, arranjo BS, associado ao TR4, na SE ACU II</t>
  </si>
  <si>
    <t>Substituição do SPCS 230V, associado ao TR4, na SE ACU II</t>
  </si>
  <si>
    <t>Proteção e Controle</t>
  </si>
  <si>
    <t>Substituição do SPCS (04T5) 230kV, associado ao TR5, na SE ACU II</t>
  </si>
  <si>
    <t>Substituição do SPCS 69kV, associado ao TR4, na SE ACU II</t>
  </si>
  <si>
    <t>Substituição do SPCS (04T5)  69kV, associado ao TR5, na SE ACU II</t>
  </si>
  <si>
    <t>Substituição do Transformador Trifásico TR5 (04T5 ) 230/69/13,8kV, 39 MVA, na SE ACU II.</t>
  </si>
  <si>
    <t>Transformador de Potência</t>
  </si>
  <si>
    <t>TAP.2025.210</t>
  </si>
  <si>
    <t>Substituição do Reator de Linha Trifásico RT1 (AQRE601) 230kV, 20 MVAr, na SE ARIQUEMES</t>
  </si>
  <si>
    <t>Reator de Linha</t>
  </si>
  <si>
    <t>Substituição do SPCS AQSPR00 13,8kV, associado ao RT1, na SE ARIQUEMES</t>
  </si>
  <si>
    <t>TAP.2025.211</t>
  </si>
  <si>
    <t>Substituição do Transformador Trifásico TR1 (AQTF601) 230/69kV, 60 MVA, na SE ARIQUEMES</t>
  </si>
  <si>
    <t>Substituição do SPCS QPC1-6AY 230KV, associado ao TR1, na SE ARIQUEMES</t>
  </si>
  <si>
    <t>Substituição do SPCS QPC2-6AY 230KV, associado ao TR1, na SE ARIQUEMES</t>
  </si>
  <si>
    <t>Substituição do SPCS QPC-4AX 230KV, associado ao TR1, na SE ARIQUEMES</t>
  </si>
  <si>
    <t>Substituição do Para-raios AQPR6-01 230kV, fase A, arranjo BD4, associado ao TR1, na SE ARIQUEMES</t>
  </si>
  <si>
    <t>Substituição do Para-raios AQPR6-01 230kV, fase B, arranjo BD4, associado ao TR1, na SE ARIQUEMES</t>
  </si>
  <si>
    <t>Substituição do Para-Raio AQPR6-01 230kV, fase V, arranjo BD4, associado ao TR1, na SE ARIQUEMES</t>
  </si>
  <si>
    <t>Substituição do Para-Raio AQPR4-01 69kV, fase A, arranjo BPT, associado ao TR1, na SE ARIQUEMES</t>
  </si>
  <si>
    <t>Substituição do Para-Raio AQPR4-01 69kV, fase B, arranjo BPT, associado ao TR1, na SE ARIQUEMES</t>
  </si>
  <si>
    <t>Substituição do Para-Raio AQPR4-01 69kV, fase V, arranjo BPT, associado ao TR1, na SE ARIQUEMES</t>
  </si>
  <si>
    <t>TAP.2025.212</t>
  </si>
  <si>
    <t>Substituição do Transformador Trifásico TR2 (AQTF602) 230/69kV, 60 MVA, na SE ARIQUEMES</t>
  </si>
  <si>
    <t>Substituição do SPCS QPC1-6BY 230kV, associado ao TR2, na SE ARIQUEMES</t>
  </si>
  <si>
    <t>Substituição do SPCS  QPC2-6BY 230kV, associado ao TR2, na SE ARIQUEMES</t>
  </si>
  <si>
    <t>Substituição do SPCS QPC-4CX 230KV, associado a EL JARU, na SE ARIQUEMES</t>
  </si>
  <si>
    <t>Substituição do Para-Raio AQPR601 230kV, fase A, arranjo BD4, associado ao TR2, na SE ARIQUEMES</t>
  </si>
  <si>
    <t>Substituição do Para-Raio AQPR601 230kV, fase B, arranjo BD4, associado ao TR2, na SE ARIQUEMES</t>
  </si>
  <si>
    <t>Substituição do Para-Raio AQPR601 230kV, fase V, arranjo BD4, associado ao TR2, na SE ARIQUEMES</t>
  </si>
  <si>
    <t>Substituição do Para-Raio AQPR401 69kV, fase A, arranjo BPT, associado ao TR2, na SE ARIQUEMES</t>
  </si>
  <si>
    <t>Substituição do Para-Raio AQPR401 69kV, fase B, arranjo BPT, associado ao TR2, na SE ARIQUEMES</t>
  </si>
  <si>
    <t>Substituição do Para-Raio AQPR401 69kV, fase V, arranjo BPT, associado ao TR2, na SE ARIQUEMES</t>
  </si>
  <si>
    <t>Substituição da Seccionadora AQSB605 230kV, arranjo BD4, associado ao TR2, na SE ARIQUEMES</t>
  </si>
  <si>
    <t>Substituição da Seccionadora AQSB606 230kV, arranjo BD4, associado ao TR2, na SE ARIQUEMES</t>
  </si>
  <si>
    <t>Substituição da Seccionadora AQSY603 230kV, arranjo BD4, associado ao TR2, na SE ARIQUEMES</t>
  </si>
  <si>
    <t>Substituição da Seccionadora AQSD410 69kV, arranjo BPT, associado ao TR2, na SE ARIQUEMES</t>
  </si>
  <si>
    <t>Substituição da Seccionadora AQSY404 69kV, arranjo BPT, associado ao TR2, na SE ARIQUEMES</t>
  </si>
  <si>
    <t>Substituição do Transformador de Corrente AQTC401 69kV, fase A, arranjo BPT, associado ao TR2, na SE ARIQUEMES</t>
  </si>
  <si>
    <t>Substituição do Transformador de Corrente AQTC401 69kV, fase B, arranjo BPT, associado ao TR2, na SE ARIQUEMES</t>
  </si>
  <si>
    <t>Substituição do Transformador de Corrente AQTC401 69kV, fase V, arranjo BPT, associado ao TR2, na SE ARIQUEMES</t>
  </si>
  <si>
    <t>TAP.2025.346</t>
  </si>
  <si>
    <t>Substituição de Reator de Linha Monofásico RT1 (05E1-A) 500kV, 33,3MVAr, fase A, arranjo DJM, associado a EL de S.J Piauí, na SE B.ESPERANCA.</t>
  </si>
  <si>
    <t>Substituição do Reator de Linha de Neutro (09E1.N) 13,8kV, 0,23MVAr, associado à EL de S.J PIiauí, na SE B.ESPERANCA.</t>
  </si>
  <si>
    <t>Outros Equipamentos</t>
  </si>
  <si>
    <t>TAP.2023.060</t>
  </si>
  <si>
    <t>Substituição da Seccionadora (34T2-6) 230 kV, arranjo BPT, associado ao TR2, na SE B.JESUS LAPA</t>
  </si>
  <si>
    <t>Substituição do Para-raio (71T2.A) 13,8 kV, arranjo BS, associado ao TR2, na SE B.JESUS LAPA</t>
  </si>
  <si>
    <t>Substituição do Disjuntor (11T2 ) 13,8 kV, arranjo BS, associado ao TR2, na SE B.JESUS LAPA</t>
  </si>
  <si>
    <t>TAP.2025.268</t>
  </si>
  <si>
    <t>Substituição do Reator Limitador de Corrente RT2 (01E2-L.A) 13,8 kV. 1,66MVAr, fase A, arranjo BS na SE B.JESUS LAPA</t>
  </si>
  <si>
    <t>Reator Limitador de Corrente</t>
  </si>
  <si>
    <t>Substituição do Reator Limitador de Corrente RT2 (01E2-L.C) 13,8 kV, 1,66MVAr, fase C, arranjo BS na SE B.JESUS LAPA</t>
  </si>
  <si>
    <t>Substituição do Para-raio (71T2.C) 13,8 kV, arranjo BS, associado ao TR2, na SE B.JESUS LAPA</t>
  </si>
  <si>
    <t>Substituição da Seccionadora (32T2-5) 69kV, arranjo BPT, associado ao TR2, na SE B.JESUS LAPA</t>
  </si>
  <si>
    <t>Substituição do Reator Limitador de Corrente RT2 (01E2-L.B) 13,8 kV, 1,66MVAr, fase B, arranjo BS na SE B.JESUS LAPA</t>
  </si>
  <si>
    <t>Reator de Barra</t>
  </si>
  <si>
    <t>Substituição do Para-raio (71T2.B) 13,8 kV, arranjo BS, associado ao TR2, na SE B.JESUS LAPA</t>
  </si>
  <si>
    <t>Substituição da Seccionadora (31T2-5) 13,8 kV, arranjo BS, associado ao TR2, na SE B.JESUS LAPA</t>
  </si>
  <si>
    <t>Substituição da Seccionadora (32T2-6) 69 kV, arranjo BPT, associado ao TR2, na SE B.JESUS LAPA</t>
  </si>
  <si>
    <t>Substituição da Seccionadora (32T2-4) 69 kV, arranjo BPT, associado ao TR2, na SE B.JESUS LAPA</t>
  </si>
  <si>
    <t>Substituição do Disjuntor (12T2) 69 kV, arranjo BPT, associado ao TR2, na SE B.JESUS LAPA</t>
  </si>
  <si>
    <t>Substituição do Reator de Linha Monofásico RTR1 (04ER) 230 kV, 5MVAr, arranjo BPT, na SE B.JESUS LAPA</t>
  </si>
  <si>
    <t>TAP.2025.259</t>
  </si>
  <si>
    <t>Substituição do Reator de Barra Trifásico RT3 (04E3) 230 kV, 3,33MVAr, na SE B.JESUS LAPA</t>
  </si>
  <si>
    <t>Substituição do SPCS 230kV, associado ao RT3, na  na SE B.JESUS LAPA</t>
  </si>
  <si>
    <t>TAP.2023.131</t>
  </si>
  <si>
    <t>Substituição do Transformador Regulador de Potência TREG1 (02R1) 69/69 kV,  40MVAr, na SE BANABUIU</t>
  </si>
  <si>
    <t>Substituição do Transformador Trifásico TR1 (04T1) 230/69kV, 33MVA, na SE BANABUIU</t>
  </si>
  <si>
    <t>TAP.2025.251</t>
  </si>
  <si>
    <t>Substituição do Reator de Linha Monofásico RT1 (04E1.C) 230 kV, 3,33MVAr, fase C, na SE BANABUIU</t>
  </si>
  <si>
    <t>TAP.2025.263</t>
  </si>
  <si>
    <t>Substituição do Reator de Barra Monofásico RTR1 (04ER) 230 kV, 3,33MVAr, na SE BANABUIU</t>
  </si>
  <si>
    <t>Substituição do SPCS 230kV, associado ao TR1, na SE BANABUIU</t>
  </si>
  <si>
    <t>Substituição do SPCS 69kV,  associado ao TR1, na SE BANABUIU</t>
  </si>
  <si>
    <t>TAP.2025.200</t>
  </si>
  <si>
    <t>Substituição do Transformador Monofásico TR2 (AT02-A) 345/230kV, 75MVA, fase A, na SE BANDEIRANTES.</t>
  </si>
  <si>
    <t>Substituição do Transformador Monofásico TR2 (AT02-B) 345/230kV, 75MVA, fase B, na SE BANDEIRANTES.</t>
  </si>
  <si>
    <t>Substituição do Transformador Monofásico TR2 (AT02-C) 345/230kV, 75MVA, fase C, na SE BANDEIRANTES.</t>
  </si>
  <si>
    <t>Substituição do Disjuntor DJ2332, 13,8kV, arranjo BS, associado á IB, na SE BANDEIRANTES.</t>
  </si>
  <si>
    <t>Substituição da Seccionadora SC821, 345kV, arranjo BD5, associado ao TR2, na SE BANDEIRANTES.</t>
  </si>
  <si>
    <t>Substituição da Seccionadora SC823, 345kV, arranjo BD5, associado ao TR2, na SE BANDEIRANTES.</t>
  </si>
  <si>
    <t>Substituição da Seccionadora SC825, 345kV, arranjo BD5, associado ao TR2, na SE BANDEIRANTES.</t>
  </si>
  <si>
    <t>Substituição da Seccionadora SC827, 345kV, arranjo BD5, associado ao TR2, na SE BANDEIRANTES.</t>
  </si>
  <si>
    <t>Substituição da Seccionadora SC829 345kV, arranjo BD5, associado ao TR2, na SE BANDEIRANTES.</t>
  </si>
  <si>
    <t>TAP.2025.201</t>
  </si>
  <si>
    <t>Substituição do Reator de Linha Monofásico RTR1 (RT8V1), 345kV, 20 MVAr, na SE BANDEIRANTES.</t>
  </si>
  <si>
    <t>TAP.2023.082</t>
  </si>
  <si>
    <t>Substituição do Para-raio 345kV, fase A, arranjo BD5, associado ao BC1, na SE BANDEIRANTES</t>
  </si>
  <si>
    <t>Substituição do Para-raio 345kV, fase B, arranjo BD5, associado ao BC1, na SE BANDEIRANTES</t>
  </si>
  <si>
    <t>Substituição do Para-raio 345kV, fase C, arranjo BD5, associado ao BC1, na SE BANDEIRANTES</t>
  </si>
  <si>
    <t>Substituição da Seccionadora SC880T 345kV, arranjo BD5, associado ao BC1, na SE BANDEIRANTES</t>
  </si>
  <si>
    <t>Substituição da Seccionadora SC881C 345kV, arranjo BD5, associado ao BC1, na SE BANDEIRANTES</t>
  </si>
  <si>
    <t>Substituição da Seccionadora SC883C 345kV, arranjo BD5, associado ao BC1, na SE BANDEIRANTES</t>
  </si>
  <si>
    <t>Substituição da Seccionadora SC885C 345kV, arranjo BD5, associado ao BC1, na SE BANDEIRANTES</t>
  </si>
  <si>
    <t>Substituição da CLP - PLC2 AT02 SAT  AUTOMATION de supervisão de Chaveamento associado ao Transformador Reserva TRR2 na SE BANDEIRANTES.</t>
  </si>
  <si>
    <t>TAP.2025.383</t>
  </si>
  <si>
    <t>Substituição do Transformador Monofásico TR1 (BPAT601) 230/138/13,8 kV, 16,67 MVA, fase A, na SE BARRA PEIXE</t>
  </si>
  <si>
    <t>Substituição do Transformador Monofásico TR1 (BPAT601) 230/138/13,8 kV, 16,67 MVA, fase B, na SE BARRA PEIXE</t>
  </si>
  <si>
    <t>Substituição do Barramento Flexivel (BPBR00) 230kV, associado ao TR1, na SE BARRA PEIXE</t>
  </si>
  <si>
    <t>Barramento</t>
  </si>
  <si>
    <t>Substituição do Cubiculo (BPCB203) 13,8kV, associado ao TR1, na SE BARRA PEIXE</t>
  </si>
  <si>
    <t>Cubículo</t>
  </si>
  <si>
    <t>Substituição do Disjuntor (BPDJ205) 13,8kV, arranjo BS, associado ao TR1, na SE BARRA PEIXE</t>
  </si>
  <si>
    <t>Substituição do Para-Raio (BPPR201) 13,8kV, fase A, arranjo BS, associado ao TR1, na SE BARRA PEIXE</t>
  </si>
  <si>
    <t>Substituição do Para-Raio (BPPR201) 13,8kV, fase B, arranjo BS, associado ao TR1, na SE BARRA PEIXE</t>
  </si>
  <si>
    <t>TAP.2025.213</t>
  </si>
  <si>
    <t>Substituição do Transformador Trifásico Reserva TRR1 (BPATR601) 230/138kV, 50 MVA, na SE BARRA PEIXE</t>
  </si>
  <si>
    <t>Substituição do Para-Raio BPPR201 13,8kV, fase R, arranjo BS, associado ao TRR1, na SE BARRA PEIXE</t>
  </si>
  <si>
    <t>Substituição do Para-Raio BPPR501 138kV, fase R, arranjo BPT, associado ao TRR1, na SE BARRA PEIXE</t>
  </si>
  <si>
    <t>Substituição do Para-Raio BPPR601 230kV, fase R, arranjo BD4, associado ao TRR1, na SE BARRA PEIXE</t>
  </si>
  <si>
    <t>TAP.2025.215</t>
  </si>
  <si>
    <t>Substituição do Reator de Linha Trifásico RT1 (BPRE601) 230kV, 20 MVAr, arranjo BD4, na SE BARRA PEIXE</t>
  </si>
  <si>
    <t>Substituição do Transformador Trifásico TR3 (BPAT6-03) 230/138kV, 50 MVA, na SE BARRA PEIXE</t>
  </si>
  <si>
    <t>Substituição do SPCS BPSPRAT 13,8KV, associado ao TR3, na SE BARRA PEIXE</t>
  </si>
  <si>
    <t>Substituição do SPCS  BPSPRRE 230KV, associado ao RT1, na SE BARRA PEIXE</t>
  </si>
  <si>
    <t>Substituição do SPCS  BPSPRLI 230KV, associado a Entrada de Linha Rio Verde, na SE BARRA PEIXE</t>
  </si>
  <si>
    <t>Substituição do SPCS BPSPRLI 230KV, associado a Entrada de Linha Rio verde C2, na SE BARRA PEIXE</t>
  </si>
  <si>
    <t>Substituição do Para-Raio (BPPR201) 13,8kV, fase V, arranjo BS, associado ao TR1, na SE BARRA PEIXE</t>
  </si>
  <si>
    <t>Substituição do Sistema de Medição (BPAT601 - BPSME01) 230 kV, associado ao TR1, na SE BARRA PEIXE</t>
  </si>
  <si>
    <t>Substituição do SPCS (BPSPRAT) 230 kV, associado ao TR1, na SE BARRA PEIXE</t>
  </si>
  <si>
    <t>Substituição do Transformador de Corrente (BPTC201-A) 13,8V, fase A, arranjo BS, associado ao TR1, na SE BARRA PEIXE</t>
  </si>
  <si>
    <t>Substituição do Transformador de Corrente (BPTC201-B) 13,8V, fase B, arranjo BS, associado ao TR1, na SE BARRA PEIXE</t>
  </si>
  <si>
    <t>Substituição do Transformador de Corrente (BPTC201-V) 13,8V, fase V, arranjo BS, associado ao TR1, na SE BARRA PEIXE</t>
  </si>
  <si>
    <t>Substituição da Transformador de Potencial (BPTP201-A) 13,8KV, fase A, arranjo BS, associado ao TR1, na SE BARRA PEIXE</t>
  </si>
  <si>
    <t>Transformador de Potencial</t>
  </si>
  <si>
    <t>Substituição da Transformador de Potencial (BPTP201-B) 13,8KV, fase B, arranjo BS, associado ao TR1, na SE BARRA PEIXE</t>
  </si>
  <si>
    <t>Substituição da Transformador de Potencial (BPTP201-V) 13,8KV, fase V, arranjo BS, associado ao TR1, na SE BARRA PEIXE</t>
  </si>
  <si>
    <t>Substituição do Sistema de Medição (BPAT601 - BPSME01) 138KV, associado ao TR1, na SE BARRA PEIXE</t>
  </si>
  <si>
    <t>Substituição do SPCS (BPSPRAT) 138kV, associado ao TR1, na SE BARRA PEIXE</t>
  </si>
  <si>
    <t>TAP.2025.207</t>
  </si>
  <si>
    <t>Substituição dos sistemas de proteção da LT 500 kV IBIUNA /BATEIAS C-1 SP/PR e proteção de falha do disjuntor DJ52-103, na SE BATEIAS</t>
  </si>
  <si>
    <t>Substituição do registrador de perturbações digital com localizador de faltas por ondas viajantes (TW)  da  LT 500 kV IBIUNA /BATEIAS C-1 SP/PR, na SE BATEIAS</t>
  </si>
  <si>
    <t>Substituição dos sistemas de proteção do Reator de Linha 500 kV, 165 Mvar, associado ao RTL3, na SE BATEIAS</t>
  </si>
  <si>
    <t>Substituição do registrador de perturbações digital 500 kV 165 Mvar, associado ao RTL3, na SE BATEIAS</t>
  </si>
  <si>
    <t>Substituição dos sistemas de proteção da LT 500 kV IBIUNA /BATEIAS C-2 SP/PR  e proteção de falha do disjutor DJ52-106, na SE BATEIAS</t>
  </si>
  <si>
    <t>Substituição do registrador de perturbações digital com localizador de faltas por ondas viajantes (TW)  da  LT 500 kV IBIUNA /BATEIAS C-2 SP/PR, na SE BATEIAS</t>
  </si>
  <si>
    <t>Substituição dos sistemas de proteção do Reator de Linha 500 kV 165 Mvar, associado ao RTL4, na SE BATEIAS</t>
  </si>
  <si>
    <t>Substituição do registrador de perturbações digital do  RTL 500 kV 165 Mvar, associado ao RTL4, na SE BATEIAS</t>
  </si>
  <si>
    <t>Substituição dos sistemas de proteção de falha de disjutor do DJ52-118, 500 kV, na SE BATEIAS</t>
  </si>
  <si>
    <t>Substituição do sistema de teleproteção primário digital da LT 500 kV IBIUNA /BATEIAS C1, na SE BATEIAS</t>
  </si>
  <si>
    <t>Substituição do sistema de teleproteção alternado OPLAT, incluindo as bobinas de bloqueio, da LT 500 kV IBIUNA /BATEIAS C1, na SE BATEIAS</t>
  </si>
  <si>
    <t>Substituição do sistema de teleproteção primário digital da LT 500 kV IBIUNA /BATEIAS C2, na SE BATEIAS</t>
  </si>
  <si>
    <t>Substituição do sistema de teleproteção alternado OPLAT, incluindo as bobinas de bloqueio, da LT 500 kV IBIUNA /BATEIAS C2, na SE BATEIAS</t>
  </si>
  <si>
    <t>TAP.2025.310</t>
  </si>
  <si>
    <t>Substituição do Reator de Barra Monofásico RT1 (RE1-A) 525kV 50MVAr. fase A, na SE BLUMENAU.</t>
  </si>
  <si>
    <t>Substituição do Reator de Barra Monofásico RT1 (RE1-B) 525kV 50MVAr. fase B, na SE BLUMENAU.</t>
  </si>
  <si>
    <t>Substituição do Reator de Barra Monofásico RT1 (RE1-C) 525kV 50MVAr. fase C, na SE BLUMENAU.</t>
  </si>
  <si>
    <t>Substituição do Reator de Barra Monofásico (RE-R) 525kV 50MVAr. fase Reserva, na SE BLUMENAU.</t>
  </si>
  <si>
    <t>TAP.2023.110</t>
  </si>
  <si>
    <t>Substituição do Transformador Monofásico TR6 (TF6) 525/230/13,8kV, 224MVA, fase A, na SE BLUMENAU</t>
  </si>
  <si>
    <t>Substituição do Transformador Monofásico TR6 (TF6) 525/230/13,8kV, 224MVA, fase B, na SE BLUMENAU</t>
  </si>
  <si>
    <t>Substituição do Transformador de Corrente TC 500kV, fase B, arranjo DJM, associado ao TR6, na SE BLUMENAU</t>
  </si>
  <si>
    <t>Substituição do Transformador de Corrente TC 500kV, fase C, arranjo DJM, associado ao TR6, na SE BLUMENAU</t>
  </si>
  <si>
    <t>Substituição do Para-raios 525kV, arranjo DJM, associado ao RT1, na SE BLUMENAU.</t>
  </si>
  <si>
    <t>TAP.2025.216</t>
  </si>
  <si>
    <t>Substituição do Banco de Capacitor Derivação BC1 (BVBC201) 13,8kV, 3,6 MVAr, arranjo BS, na SE BOA VISTA</t>
  </si>
  <si>
    <t>Banco de Capacitor</t>
  </si>
  <si>
    <t>Substituição do Transformador de Corrente de Neutro BVTC201 13,8kV, arranjo BS, associado ao BC1, na SE BOA VISTA</t>
  </si>
  <si>
    <t>Substituição do Transformador de Corrente BVTC201 13,8kV, fase A, arranjo BS, associado ao BC1, na SE BOA VISTA</t>
  </si>
  <si>
    <t>Substituição do Transformador de Corrente BVTC201 13,8kV, fase B, arranjo BS, associado ao BC1, na SE BOA VISTA</t>
  </si>
  <si>
    <t>Substituição do Transformador de Corrente BVTC201 13,8kV, fase V, arranjo BS, associado ao BC1, na SE BOA VISTA</t>
  </si>
  <si>
    <t>Substituição do SPCS BVSPRBC 13,8kV, associado ao BC1, na SE BOA VISTA</t>
  </si>
  <si>
    <t>TAP.2025.217</t>
  </si>
  <si>
    <t>Substituição do Banco de Capacitor Derivação BC2 (BVBC202) 13,8kV, 3,6 MVAr, arranjo BS, na SE BOA VISTA</t>
  </si>
  <si>
    <t>Substituição do Transformador de Corrente de Neutro BVTC201 13,8kV, arranjo BS, associado ao BC2, na SE BOA VISTA</t>
  </si>
  <si>
    <t>TAP.2025.218</t>
  </si>
  <si>
    <t>Substituição do Banco de Capacitor Derivação BC3 (BVBC203) 13,8kV, 3,6 MVAr, arranjo BS, na SE BOA VISTA</t>
  </si>
  <si>
    <t>Substituição do Transformador de Corrente de Neutro BVTC201 13,8kV, arranjo BS, associado ao BC3, na SE BOA VISTA</t>
  </si>
  <si>
    <t>TAP.2025.219</t>
  </si>
  <si>
    <t>Substituição do Banco de Capacitor Derivação BC4 (BVBC204) 13,8kV, 3,6 MVAr, arranjo BS, na SE BOA VISTA</t>
  </si>
  <si>
    <t>Substituição do Transformador de Corrente de Neutro BVTC201 13,8kV, arranjo BS, associado ao BC4, na SE BOA VISTA</t>
  </si>
  <si>
    <t>Substituição do Transformador de Corrente BVTC201 13,8kV, fase A, arranjo BS, associado ao BC4, na SE BOA VISTA</t>
  </si>
  <si>
    <t>Substituição do Transformador de Corrente BVTC201 13,8kV, fase B, arranjo BS, associado ao BC4, na SE BOA VISTA</t>
  </si>
  <si>
    <t>Substituição do Transformador de Corrente BVTC201 13,8kV, fase V, arranjo BS, associado ao BC4, na SE BOA VISTA</t>
  </si>
  <si>
    <t>Substituição do SPCS BVSPRBC 13,8kV, associado ao BC4, na SE BOA VISTA</t>
  </si>
  <si>
    <t>TAP.2025.220</t>
  </si>
  <si>
    <t>Substituição do Banco de Capacitor Derivação BC5 (BVBC205) 13,8kV, 3,6 MVAr, arranjo BS, na SE BOA VISTA</t>
  </si>
  <si>
    <t>Substituição do Transformador de Corrente de Neutro BVTC201 13,8kV, arranjo BS, associado ao BC5, na SE BOA VISTA</t>
  </si>
  <si>
    <t>TAP.2025.221</t>
  </si>
  <si>
    <t>Substituição do Banco de Capacitor Derivação BC6 (BVBC206) 13,8kV, 3,6 MVAr, arranjo BS, na SE BOA VISTA</t>
  </si>
  <si>
    <t>Substituição do Transformador de Corrente de Neutro BVTC201 13,8kV, arranjo BS, associado ao BC6, na SE BOA VISTA</t>
  </si>
  <si>
    <t>Substituição do Transformador de Corrente BVTC201 13,8kV, fase A, arranjo BS, associado ao BC6, na SE BOA VISTA</t>
  </si>
  <si>
    <t>Substituição do Transformador de Corrente BVTC201 13,8kV, fase B, arranjo BS, associado ao BC6, na SE BOA VISTA</t>
  </si>
  <si>
    <t>Substituição do Transformador de Corrente BVTC201 13,8kV, fase V, arranjo BS, associado ao BC6, na SE BOA VISTA</t>
  </si>
  <si>
    <t>Substituição do SPCS BVSPRBC 13,8kV, associado ao BC6, na SE BOA VISTA</t>
  </si>
  <si>
    <t>TAP.2025.222</t>
  </si>
  <si>
    <t>Substituição do Banco de Capacitor Derivação BC7 (BVBC207) 13,8kV, 3,6 MVAr, arranjo BS, na SE BOA VISTA</t>
  </si>
  <si>
    <t>Substituição do Transformador de Corrente de Neutro BVTC201 13,8kV, arranjo BS, associado ao BC7, na SE BOA VISTA</t>
  </si>
  <si>
    <t>TAP.2025.223</t>
  </si>
  <si>
    <t>Substituição do Banco de Capacitor Derivação BC8 (BVBC208) 13,8kV, 3,6 MVAr, arranjo BS, na SE BOA VISTA</t>
  </si>
  <si>
    <t>Substituição do Transformador de Corrente de Neutro BVTC201 13,8kV, arranjo BS, associado ao BC8, na SE BOA VISTA</t>
  </si>
  <si>
    <t>TAP.2025.224</t>
  </si>
  <si>
    <t>Substituição do Banco de Capacitor Derivação BC9 (BVBC209) 13,8kV, 3,6 MVAr, arranjo BS, na SE BOA VISTA</t>
  </si>
  <si>
    <t>Substituição do Transformador de Corrente de Neutro  BVTC201 13,8kV, arranjo BS, associado ao BC9, na SE BOA VISTA</t>
  </si>
  <si>
    <t>Substituição do Transformador de Corrente BVTC201 13,8kV, fase A, arranjo BS, associado ao BC9, na SE BOA VISTA</t>
  </si>
  <si>
    <t>Substituição do Transformador de Corrente BVTC201 13,8kV, fase B, arranjo BS, associado ao BC9, na SE BOA VISTA</t>
  </si>
  <si>
    <t>Substituição do Transformador de Corrente BVTC201 13,8kV, fase V, arranjo BS, associado ao BC9, na SE BOA VISTA</t>
  </si>
  <si>
    <t>Substituição do SPCS BVSPRBC 13,8kV, associado ao BC9, na SE BOA VISTA</t>
  </si>
  <si>
    <t>TAP.2025.225</t>
  </si>
  <si>
    <t>Substituição do Banco de Capacitor Derivação BC10 (BVBC210) 13,8kV, 3,6 MVAr, arranjo BS, na SE BOA VISTA</t>
  </si>
  <si>
    <t>Substituição do Transformador de Corrente de Neutro BVTC201 13,8kV, arranjo BS, associado ao BC10, na SE BOA VISTA</t>
  </si>
  <si>
    <t>TAP.2025.276</t>
  </si>
  <si>
    <t>Substituição do Transformador Trifásico TR7 (04T7)  230/13,8kV, 40MVA, na SE BONGI</t>
  </si>
  <si>
    <t>Substituição do Para-raios (71T7-1.B) 13,8 kV, fase B, arranjo BS, associado ao TR7, na SE BONGI</t>
  </si>
  <si>
    <t>Substituição da Seccionadora (31T7-6) 13,8 kV, arranjo BS, associado ao TR7, na SE BONGI</t>
  </si>
  <si>
    <t>Substituição do Para-raios (71T7-2.C) 13,8 kV, fase C, arranjo BS, associado ao TR7, na SE BONGI</t>
  </si>
  <si>
    <t>Substituição do Disjuntor (14T7) 230 kV, arranjo BPT, associado ao TR7, na SE BONGI</t>
  </si>
  <si>
    <t>Substituição do Transformador de Corrente TC (91T7-2.A) 13,8 kV, fase A, arranjo BS, associado ao TR7, na SE BONGI</t>
  </si>
  <si>
    <t>Substituição do Para-raios (71T7-2.A) 13,8 kV, fase A, arranjo BS, associado ao TR7, na SE BONGI</t>
  </si>
  <si>
    <t>Substituição do Disjuntor (11T7) 13,8 kV, arranjo BS, associado ao TR7, na SE BONGI</t>
  </si>
  <si>
    <t>Substituição da Seccionadora (31T7-4) 13,8 kV, arranjo BS, associado ao TR7, na SE BONGI</t>
  </si>
  <si>
    <t>Substituição da Seccionadora (31T7-8) 13,8 kV, arranjo BS, associado ao TR7, na SE BONGI</t>
  </si>
  <si>
    <t>Substituição da Seccionadora (31T7-5) 13,8 kV, arranjo BS, associado ao TR7, na SE BONGI</t>
  </si>
  <si>
    <t>Substituição do Transformador de Corrente TC (91T7-2.C) 13,8 kV, fase C, arranjo BS, associado ao TR7, na SE BONGI</t>
  </si>
  <si>
    <t>Substituição do Para-raios (71T7-1.A) 13,8 kV, fase A, arranjo BS, associado ao TR7, na SE BONGI</t>
  </si>
  <si>
    <t>Substituição do Para-raios (71T7-2.B) 13,8 kV, fase B, arranjo BS, associado ao TR7, na SE BONGI</t>
  </si>
  <si>
    <t>Substituição do Para-raios (71T7-1.C ) 13,8 kV, fase C, arranjo BS, associado ao TR7, na SE BONGI</t>
  </si>
  <si>
    <t>Substituição do Transformador de Corrente TC (91T7-2.B) 13,8 kV, fase B, arranjo BS, associado ao TR7, na SE BONGI</t>
  </si>
  <si>
    <t>TAP.2025.275</t>
  </si>
  <si>
    <t>Substituição do Transformador  Trifásico TR6 (04T6) 230/13,8kV, 40MVA, na SE BONGI</t>
  </si>
  <si>
    <t>Substituição da Seccionadora (31T6-5) 13,8 kV, arranjo BS, associado ao TR6, na SE BONGI</t>
  </si>
  <si>
    <t>Substituição do Para-raios (71T6-1.C ) 13,8 kV fase C, arranjo BS, associado ao TR6, na SE BONGI</t>
  </si>
  <si>
    <t>Substituição da Seccionadora ( 31T6-4 ) 13,8 kV, arranjo BS, associado ao TR6, na SE BONGI</t>
  </si>
  <si>
    <t>Substituição do Transformador de Corrente TC (91T6-2.B) 13,8 kV, fase B, arranjo BS, associado ao TR6, na SE BONGI</t>
  </si>
  <si>
    <t>Substituição do Transformador de Corrente TC (91T6-2.C) 13,8 kV, fase C, arranjo BS, associado ao TR6, na SE BONGI</t>
  </si>
  <si>
    <t>Substituição do Para-raios (71T6-1.A) 13,8 kV fase A, arranjo BS, associado ao TR6, na SE BONGI</t>
  </si>
  <si>
    <t>Substituição do Para-raios (71T6-2.C) 13,8 kV, fase C, arranjo BS, associado ao TR6, na SE BONGI</t>
  </si>
  <si>
    <t>Substituição do Disjuntor (11T6) 13,8 kV, arranjo BS, associado ao TR6, na SE BONGI</t>
  </si>
  <si>
    <t>Substituição do Para-raios (71T6-2.A) 13,8 kV fase A, arranjo BS, associado ao TR6, na SE BONGI</t>
  </si>
  <si>
    <t>Substituição da Seccionadora (31T6-6 ) 13,8 kV, arranjo BS, associado ao TR6, na SE BONGI</t>
  </si>
  <si>
    <t>Substituição do Reator Limitador de Corrente Monofásico  (01E2-L.C ) 13,8 kV, 2 MVAr, fase C, associado ao TR6, na SE BONGI</t>
  </si>
  <si>
    <t>Substituição do Transformador de Corrente TC (91T6-2.A) 13,8 kV fase A, arranjo BS, associado ao TR6, na SE BONGI</t>
  </si>
  <si>
    <t>Substituição da Seccionadora (31T6-8) 13,8 kV, fase B, arranjo BS, associado ao TR6, na SE BONGI</t>
  </si>
  <si>
    <t>Substituição do Para-raios (71T6-2.B) 13,8 kV, fase Barranjo BS, associado ao TR6, na SE BONGI</t>
  </si>
  <si>
    <t>Substituição do Reator Limitador de Corrente (01E2-L.A) 13,8 kV, 2 MVAr, fase A, associado ao TR6, na SE BONGI</t>
  </si>
  <si>
    <t>Substituição do Para-raios (71T6-1.B) 13,8 kV, fase Barranjo BS, associado ao TR6, na SE BONGI</t>
  </si>
  <si>
    <t>Substituição do Disjuntor (14T6) 230 kV, arranjo BPT, associado ao TR6, na SE BONGI</t>
  </si>
  <si>
    <t>Substituição do Reator Limitador de Corrente Monofásico  (01E2-L.B) 13,8 kV, 2 MVAr, fase B, associado ao TR6, na SE BONGI</t>
  </si>
  <si>
    <t>Substituição do SPCS 230kV, associado ao TR6, na SE BONGI</t>
  </si>
  <si>
    <t>Substituição do SPCS 230kV, associado ao TR7, na SE BONGI</t>
  </si>
  <si>
    <t>Substituição do SPCS 13,8kV, associado ao TR6, na SE BONGI</t>
  </si>
  <si>
    <t>Substituição do SPCS 13,8kV,  associado ao TR7, na SE BONGI</t>
  </si>
  <si>
    <t>TAP.2025.304</t>
  </si>
  <si>
    <t>Substituição do Transformador Monofásico TRR2 (AT87V1) 345/230kV, 75 MVA, fase Reserva, na SE BRAS. SUL.</t>
  </si>
  <si>
    <t>Substituição do Para-raios 230kV, fase A, arranjo BD5, associado ao TR3, na SE BRAS.SUL.</t>
  </si>
  <si>
    <t>Substituição do Para-raios 230kV, fase B, arranjo BD5, associado ao TR3, na SE BRAS.SUL.</t>
  </si>
  <si>
    <t>Substituição do Para-raios 230kV, fase C, arranjo BD5, associado ao TR3, na SE BRAS.SUL.</t>
  </si>
  <si>
    <t>Substituição da Seccionadora SC731, 230kV, arranjo BD5, associado ao TR3, na SE BRAS. SUL.</t>
  </si>
  <si>
    <t>Substituição da Seccionadora SC733, 230kV, arranjo BD5, associado ao TR3, na SE BRAS. SUL</t>
  </si>
  <si>
    <t>Substituição da Seccionadora SC735, 230kV, arranjo BD5, associado ao TR3, na SE BRAS. SUL.</t>
  </si>
  <si>
    <t>Substituição da Seccionadora SC737, 230kV, arranjo BD5, associado ao TR3, na SE BRAS. SUL.</t>
  </si>
  <si>
    <t>Substituição da Seccionadora SC739, 230kV, arranjo BD5, associado ao TR3, na SE BRAS. SUL.</t>
  </si>
  <si>
    <t>Substituição do Transformador de Corrente TC lado SC737, 230kV, fase A, arranjo BD5, associado ao TR3, na SE BRAS. SUL</t>
  </si>
  <si>
    <t>Substituição do Transformador de Corrente TC lado SC737, 230kV, fase B, arranjo BD5, associado ao TR3, na SE BRAS. SUL.</t>
  </si>
  <si>
    <t>Substituição do Transformador de Corrente TC lado SC737, 230kV, fase C, arranjo BD5, associado ao TR3, na SE BRAS. SUL.</t>
  </si>
  <si>
    <t>Substituição do Para-raios 345kV, fase A,  arranjo BD5, associado ao TR3, na SE BRAS.SUL.</t>
  </si>
  <si>
    <t>Substituição do Para-raios 345kV, fase B,  arranjo BD5, associado ao TR3, na SE BRAS.SUL.</t>
  </si>
  <si>
    <t>Substituição do Para-raios 345kV, fase C, arranjo BD5, associado ao TR3, na SE BRAS.SUL.</t>
  </si>
  <si>
    <t>Substituição da Seccionadora SC835, 345kV, arranjo BD5, associado ao TR3, na SE BRAS. SUL.</t>
  </si>
  <si>
    <t>Substituição da Seccionadora SC837, 345kV, arranjo BD5, associado ao TR3, na SE BRAS. SUL.</t>
  </si>
  <si>
    <t>Substituição da Seccionadora SC839, 345kV, arranjo BD5, associado ao TR3, na SE BRAS. SUL.</t>
  </si>
  <si>
    <t>Substituição do Transformador de Corrente TC lado SC837, 345kV, fase A, arranjo BD5, associado ao TR3, na SE BRAS. SUL</t>
  </si>
  <si>
    <t>Substituição do Transformador de Corrente TC lado SC837, 345kV, fase B, arranjo BD5, associado ao TR3, na SE BRAS. SUL.</t>
  </si>
  <si>
    <t>Substituição do Transformador de Corrente TC lado SC837, 345kV, fase C, arranjo BD5, associado ao TR3, na SE BRAS. SUL.</t>
  </si>
  <si>
    <t>Substituição do Transformador Monofásico TR3 (AT03-A) 345/230kV, 75MVA, fase A, na SE BRAS. SUL</t>
  </si>
  <si>
    <t>Substituição do Transformador Monofásico TR3 (AT03-B) 345/230kV, 75MVA, fase B, na SE BRAS. SUL.</t>
  </si>
  <si>
    <t>Substituição do Transformador Monofásico TR3 (AT03-C) 345/230kV, 75MVA, fase C, na SE BRAS. SUL.</t>
  </si>
  <si>
    <t>Substituição do Para-raios Terciário 13,8kV, fase A, arranjo BS, associado ao TR3, na SE BRAS. SUL.</t>
  </si>
  <si>
    <t>Substituição do Para-raios Terciário 13,8kV, fase B,  arranjo BS, associado ao TR3, na SE BRAS. SUL.</t>
  </si>
  <si>
    <t>Substituição do Para-raios Terciário 13,8kV, fase C,  arranjo BS, associado ao TR3, na SE BRAS. SUL.</t>
  </si>
  <si>
    <t>Substituição do Transformador de Aterramento TFAT - Terciário 13.8/0,12KV, 25MVA, fase A, arranjo BS, na SE BRAS. SUL.</t>
  </si>
  <si>
    <t>Transformador de Aterramento</t>
  </si>
  <si>
    <t>Substituição do Transformador de Aterramento TFAT - Terciário 13.8/0,12KV, 25MVA, fase B, arranjo BS, na SE BRAS. SUL.</t>
  </si>
  <si>
    <t>Substituição do Transformador de Aterramento TFAT - Terciário 13.8/0,12KV, 25MVA, fase C, arranjo BS, na SE BRAS. SUL.</t>
  </si>
  <si>
    <t>Substituição da UAC21 - SINOCON de supervisão de 138kV, associado ao TR1, na SE BRAS. SUL</t>
  </si>
  <si>
    <t>Substituição da UAC22 - SINOCON de supervisão de 345kV, associado ao TR1 na SE BRAS. SUL.</t>
  </si>
  <si>
    <t>Substituição da UAC03 - SINOCON de supervisão de 230kV, associado ao TR3 na SE BRAS. SUL.</t>
  </si>
  <si>
    <t>Substituição da UAC04 - SINOCON de supervisão de 345kV, associado ao TR3 na SE BRAS. SUL.</t>
  </si>
  <si>
    <t>TAP.2024.170</t>
  </si>
  <si>
    <t>Substituição do Reator  de Barra Monofásico RT1 (09E2-C) 26 kV, 100 MVAr, fase C na SE C.GRANDE II</t>
  </si>
  <si>
    <t>TAP.2025.252</t>
  </si>
  <si>
    <t>Substituição do Reator de Barra Trifásico RT1 (04E1) 230 kV, 10 MVAr, na SE C.GRANDE II.</t>
  </si>
  <si>
    <t>TAP.2025.284</t>
  </si>
  <si>
    <t>Substituição do Transformador Monofásico TR2 (05T2.A) 500/230kV, 200MVA, fase A, na SE CAMACARI II.</t>
  </si>
  <si>
    <t>Substituição do Transformador Monofásico TR2 (05T2.B) 500/230kV, 200MVA, fase B, na SE CAMACARI II.</t>
  </si>
  <si>
    <t>Substituição do Transformador Monofásico TR2 (05T2.C) 500/230kV, 200MVA, fase C, na SE CAMACARI II.</t>
  </si>
  <si>
    <t>Substituição da Seccionadora (34T2-7)  500kV, arranjo BD6, associado ao TR2, na SE CAMACARI II.</t>
  </si>
  <si>
    <t>TAP.2025.318</t>
  </si>
  <si>
    <t>Substituição do Transformador Trifásico TR8 (02T8) 69/13,8kV, 5MVA, na SE CAMACARI II.</t>
  </si>
  <si>
    <t>TAP.2024.029</t>
  </si>
  <si>
    <t>Substituição do Transformador Monofásico TR7 (04T7) 230/13,8 kV, 100MVA, fase A, na SE CAMACARI II</t>
  </si>
  <si>
    <t>Substituição do Transformador  Monofásico TR7 (04T7) 230/13,8 kV, 100MVA, fase C, na SE CAMACARI II</t>
  </si>
  <si>
    <t>Substituição do Transformador  Monofásico TRR1 (04TR) 230/13,8kV, 100MVA, fase reserva, na SE CAMACARI II</t>
  </si>
  <si>
    <t>Substituição do SPCS 500kV, associado ao TR2, na SE CAMACARI II.</t>
  </si>
  <si>
    <t>Substituição do SPCS 230kV, associado ao TR2, na SE CAMACARI II.</t>
  </si>
  <si>
    <t>TAP.2023.040</t>
  </si>
  <si>
    <t>Substituição da Seccionadora com lâmina de terra SC9127/SC9120T 500 kV, arranjo AN, associada à EL ARARAQUARA FURNAS C1, na SE CAMPINAS.</t>
  </si>
  <si>
    <t>Substituição da Seccionadora SC9205 500 kV, arranjo AN, associada à EL ARARAQUARA FURNAS C1, na SE CAMPINAS.</t>
  </si>
  <si>
    <t>Substituição da Seccionadora SC9207 500 kV, arranjo AN, associada à EL ARARAQUARA FURNAS C1, na SE CAMPINAS.</t>
  </si>
  <si>
    <t>Substituição da Seccionadora SC9215 500 kV, arranjo AN, associada à EL FERNÃO DIAS C1, na SE CAMPINAS.</t>
  </si>
  <si>
    <t>Substituição da Seccionadora SC9217 500 kV, arranjo AN, associada à EL FERNÃO DIAS C1, na SE CAMPINAS.</t>
  </si>
  <si>
    <t>Substituição da Seccionadora com lâmina de terra SC9317/SC9310T 500 kV, arranjo AN, associada à EL FERNÃO DIAS C1, na SE CAMPINAS.</t>
  </si>
  <si>
    <t>Substituição do Disjuntor DJ9208 500kV, arranjo AN, associado à EL ARARAQUARA FURNAS C1, na SE CAMPINAS</t>
  </si>
  <si>
    <t>Substituição do Disjuntor DJ9218 500kV, arranjo AN, associado  à EL FERNÃO DIAS C1, na SE CAMPINAS</t>
  </si>
  <si>
    <t>Substituição do Transformador de Corrente TC DJ9208 500 kV, fase A, arranjo AN, associado à EL ARARAQUARA FURNAS C1, na SE CAMPINAS</t>
  </si>
  <si>
    <t>Substituição do Transformador de Corrente TC DJ9208 500 kV, fase B, arranjo AN, associado à EL ARARAQUARA FURNAS C1, na SE CAMPINAS</t>
  </si>
  <si>
    <t>Substituição do Transformador de Corrente TC DJ9208 500 kV, fase C, arranjo AN, associado à EL ARARAQUARA FURNAS C1, na SE CAMPINAS</t>
  </si>
  <si>
    <t>Substituição do Transformador de Corrente TC DJ9218 500 kV, Fase A, arranjo AN, associado  à EL FERNÃO DIAS C1, na SE CAMPINAS</t>
  </si>
  <si>
    <t>Substituição do Transformador do Corrente TC DJ9218 500 kV, Fase B, arranjo AN, associado  à EL FERNÃO DIAS C1, na SE CAMPINAS</t>
  </si>
  <si>
    <t>Substituição do Transformador de Corrente TC DJ9218 500 kV, Fase C, arranjo AN,  associado  à EL FERNÃO DIAS C1, na SE CAMPINAS</t>
  </si>
  <si>
    <t>Substituição do sistema de proteção principal, lado de baixa 345 kV, associados ao AT51, na SE CAMPINAS.</t>
  </si>
  <si>
    <t>Substituição do sistema de controle e supervisão 500 kV, módulo de alta, associado ao AT51 na SE CAMPINAS.</t>
  </si>
  <si>
    <t>Substituição do sistema de controle e supervisão 345 kV, módulo de baixa, associado ao AT51, na SE CAMPINAS.</t>
  </si>
  <si>
    <t>Substituição do registrador digital de perturbações 500/345 kV, associados ao AT51, na SE CAMPINAS.</t>
  </si>
  <si>
    <t>Substituição do sistema de proteção principal, lado de alta 500 kV, associados ao AT51, na SE CAMPINAS.</t>
  </si>
  <si>
    <t>TAP.2025.202</t>
  </si>
  <si>
    <t>Substituição do Reator de Linha Monofásico RT6 (RT06-A), 345kV, 20MVAr, fase A, na SE CAMPOS.</t>
  </si>
  <si>
    <t>Substituição do Reator de Linha Monofásico RT6 (RT06-B), 345kV, 20MVAr, fase B, na SE CAMPOS.</t>
  </si>
  <si>
    <t>Substituição do Reator de Linha Monofásico  RT6 (RT06-C), 345kV, 20MVAr, fase C, na SE CAMPOS.</t>
  </si>
  <si>
    <t>Substituição do Reator de Linha Monofásico  RTR1, 345kV, 20MVAr, fase reserva, na SE CAMPOS.</t>
  </si>
  <si>
    <t>Substituição do Disjuntor DJ8732, 345kV, arranjo AN, associado à EL MACAÉ MERCHAN C2, na SE CAMPOS.</t>
  </si>
  <si>
    <t>Substituição da Seccionadora SC8731, 345kV, arranjo AN, associado à EL MACAÉ MERCHAN C2, na SE CAMPOS.</t>
  </si>
  <si>
    <t>Substituição da Seccionadora SC8733, 345kV, arranjo AN, associado à EL MACAÉ MERCHAN C2, na SE CAMPOS.</t>
  </si>
  <si>
    <t>Substituição de Transformador de Corrente TC 345KV DJ8732 LTCMMH2 345kV, fase C, arranjo AN, associado à EL MACAÉ MERCHAN C2, na SE CAMPOS.</t>
  </si>
  <si>
    <t>Substituição da Seccionadora SC880R, 345kV, arranjo AN, associado ao RT6, na SE CAMPOS.</t>
  </si>
  <si>
    <t>Substituição da Seccionadora SC8121 345kV, arranjo AN, associado à EL MACAÉ RIO NOVO DO SUL C1, na SE CAMPOS.</t>
  </si>
  <si>
    <t>Substituição da Seccionadora SC8123 345kV, arranjo AN, associada à EL RIO NOVO DO SUL C1, na SE CAMPOS.</t>
  </si>
  <si>
    <t>Substituição de Transformador de Corrente TC 345KV DJ8122 LTCMSRNS1, fase A, arranjo AN, associado à EL RIO NOVO DO SUL C1, na SE CAMPOS.</t>
  </si>
  <si>
    <t>Substituição de Transformador de Corrente TC 345KV DJ8122 LTCMSRNS1, fase B, arranjo AN, associado à EL RIO NOVO DO SUL C1, na SE CAMPOS.</t>
  </si>
  <si>
    <t>Substituição de Transformador de Corrente TC 345KV DJ8122 LTCMSRNS1, fase C, arranjo AN, associado à EL RIO NOVO DO SUL C1, na SE CAMPOS.</t>
  </si>
  <si>
    <t>Substituição dos sistemas de proteção do RTL 345 kV, 60 MVAr, associado ao RT6 e da proteção de falha do disjuntor DJ882R na SE CAMPOS.</t>
  </si>
  <si>
    <t>Substituição da UAC06 - SINOCON de supervisão 345 kV,  associado ao RT6, na SE CAMPOS.</t>
  </si>
  <si>
    <t>TAP.2025.226</t>
  </si>
  <si>
    <t>Substituição do Banco de Capacitor Derivação BC1 (CJBC601) 230kV, 30 MVAr, arranjo BD4, na SE CARAJAS</t>
  </si>
  <si>
    <t>Substituição do SPCS CJSPRBC 230kV, associado ao BC1, na SE CARAJAS</t>
  </si>
  <si>
    <t>Substituição do Para-Raio CJPR601 230kV, arranjo BD4, associado ao BC1, na SE CARAJAS</t>
  </si>
  <si>
    <t>TAP.2025.332</t>
  </si>
  <si>
    <t>Substituição do Reator de Linha Monofásico RT2 (CORE7-02) 500kV, 55MVAr, fase A, na SE COLINAS.</t>
  </si>
  <si>
    <t>Substituição da Seccionadora COSR702 500kV, arranjo DJM, associado ao RT2 na SE COLINAS</t>
  </si>
  <si>
    <t>TAP.2025.319</t>
  </si>
  <si>
    <t>Substituição do Transformador Trifásico TR2 (04T2 ) 230/69 kV, 100 MVA, na SE COTEGIPE</t>
  </si>
  <si>
    <t>TAP.2025.227</t>
  </si>
  <si>
    <t>Substituição do Reator de Linha Trifásico RT2 (CXRE502) 138kV, 5 MVAr, na SE COXIPO</t>
  </si>
  <si>
    <t>Substituição do Para-Raio CXRE502 138kV, fase A, arranjo BD5, associado ao RT2, na SE COXIPO</t>
  </si>
  <si>
    <t>Substituição do Para-Raio CXRE502 138kV, fase B, arranjo BD5, associado ao RT2, na SE COXIPO</t>
  </si>
  <si>
    <t>Substituição do Para-Raio CXRE502 138kV, fase V, arranjo BD5, associado ao RT2, na SE COXIPO</t>
  </si>
  <si>
    <t>Substituição da Seccionadora CXRE502 138kV, arranjo BD5, associada ao RT2, na SE COXIPO</t>
  </si>
  <si>
    <t>Substituição do Transformador de Corrente CXRE502 138kV , fase A, arranjo BD5, associado ao RT2, na SE COXIPO</t>
  </si>
  <si>
    <t>Substituição do Transformador de Corrente CXRE502 138kV , fase B, arranjo BD5, associado ao RT2, na SE COXIPO</t>
  </si>
  <si>
    <t>Substituição do Transformador de Corrente CXRE502 138kV , fase V, arranjo BD5, associado ao RT2, na SE COXIPO</t>
  </si>
  <si>
    <t>TAP.2025.312</t>
  </si>
  <si>
    <t>Substituição do Reator de Barra Monofásico RT1 (Shunt RE1) 525kV, 50MVAr, Fase B, na SE CURITIBA.</t>
  </si>
  <si>
    <t>Substituição do Reator de Barra Monofásico RT1 (Shunt RE1) 525kV, 50MVAr, Fase C, na SE CURITIBA.</t>
  </si>
  <si>
    <t>Substituição do para-raios 525kV, fase A, arranjo DJM, associado ao RT1, na SE CURITIBA.</t>
  </si>
  <si>
    <t>TAP.2024.091</t>
  </si>
  <si>
    <t>Substituição de Transformador de Corrente 94T4-A, 230kV, arranjo BD5, associado ao TR4, na SE DELM. GOUVEIA</t>
  </si>
  <si>
    <t>Substituição de Transformador de Corrente 94T4-C, 230kV, arranjo BD5, associado ao TR4, na SE DELM. GOUVEIA</t>
  </si>
  <si>
    <t>Substituição de Transformador de Corrente 94T4-B, 230kV, arranjo BD5, associado ao TR4, na SE DELM. GOUVEIA</t>
  </si>
  <si>
    <t>TAP.2023.012</t>
  </si>
  <si>
    <t>Substituição do sistema de supervisão, controle contra falha de disjuntor do módulo de conexão do reator RE1 de 230 kV (DJ722) na SE DOURADOS</t>
  </si>
  <si>
    <t>TAP.2023.112</t>
  </si>
  <si>
    <t>Substituição do sistema de supervisão, controle contra falha de disjuntor do módulo de conexão do TR3 230kV (DJ752) na SE DOURADOS</t>
  </si>
  <si>
    <t>Substituição do sistema de supervisão, controle contra falha de disjuntor do módulo de conexão do TR4 230kV (DJ772) na SE DOURADOS</t>
  </si>
  <si>
    <t>TAP.2025.205</t>
  </si>
  <si>
    <t>Substituição da Seccionadora SC12221 750kV, arranjo DJM, associado a Interligação de Barras do TR2, na SE F.IGUACU 60HZ.</t>
  </si>
  <si>
    <t>Substituição da Seccionadora SC12223 750kV, arranjo DJM, associado a Interligação de Barras do TR2, na SE F.IGUACU 60HZ.</t>
  </si>
  <si>
    <t>Substituição de Transformador de Corrente TC (DJ12224), 750kV, fase A, arranjo DJM, associado a Interligação de Barras do TR2, na SE F.IGUACU 60HZ.</t>
  </si>
  <si>
    <t>Substituição de Transformador de Corrente TC (DJ12224), 750kV, fase B, arranjo DJM, associado a Interligação de Barras do TR2, na SE F.IGUACU 60HZ.</t>
  </si>
  <si>
    <t>Substituição de Transformador de Corrente TC (DJ12224), 750kV, fase C, arranjo DJM, associado a Interligação de Barras do TR2, na SE F.IGUACU 60HZ.</t>
  </si>
  <si>
    <t>Substituição da Seccionadora SC5267 69kV, arranjo BS, associado ao TR2, na SE F.IGUACU 60HZ.</t>
  </si>
  <si>
    <t>Substituição do Transformador Trifásico do Serviço Auxiliar TR (TSA2) 69/13,8 kV, 3MVA, na SE F.IGUACU 60HZ.</t>
  </si>
  <si>
    <t>Substituição do Transformador de Potencial TP (AT02-5) 69kV, fase A, arranjo BS, associado ao TR2, na SE F.IGUACU 60HZ.</t>
  </si>
  <si>
    <t>Substituição do Transformador de Potencial TP (AT02-5) 69kV, fase B, arranjo BS, associado ao TR2, na SE F.IGUACU 60HZ.</t>
  </si>
  <si>
    <t>Substituição do Transformador de Potencial TP (AT02-5) 69kV, fase C, arranjo BS, associado ao TR2, na SE F.IGUACU 60HZ.</t>
  </si>
  <si>
    <t>Substituição do Disjuntor DJ12264 750kV,arranjo DJM, associado ao TR2, na SE F.IGUACU 60HZ.</t>
  </si>
  <si>
    <t>Substituição da Seccionadora com lamina de terra (SC12261/SC12120T) 750kV,arranjo DJM, associado ao TR2, na SE F.IGUACU 60HZ.</t>
  </si>
  <si>
    <t>Substituição da Seccionadora SC12263 750kV,arranjo DJM, associado ao TR2, na SE F.IGUACU 60HZ.</t>
  </si>
  <si>
    <t>Substituição da Seccionadora SC12265 750kV,arranjo DJM, associado ao TR2, na SE F.IGUACU 60HZ.</t>
  </si>
  <si>
    <t>Substituição de Transformador de Corrente TC (DJ12264), 750kV, fase A, arranjo DJM, associado ao TR2, na SE F.IGUACU 60HZ.</t>
  </si>
  <si>
    <t>Substituição de Transformador de Corrente TC (DJ12264), 750kV, fase B, arranjo DJM, associado ao TR2, na SE F.IGUACU 60HZ.</t>
  </si>
  <si>
    <t>Substituição de Transformador de Corrente TC (DJ12264), 750kV, fase C, arranjo DJM, associado ao TR2, na SE F.IGUACU 60HZ.</t>
  </si>
  <si>
    <t>Substituição do Transformador Monofásico TR2 (AT02) 750/500 kV, 550MVA, fase A, na SE F.IGUACU 60HZ.</t>
  </si>
  <si>
    <t>Substituição do Transformador Monofásico  TR2 (AT02) 750/500 kV, 550MVA, fase B, na SE F.IGUACU 60HZ.</t>
  </si>
  <si>
    <t>Substituição do Transformador Monofásico  TR2 (AT02) 750/500 kV, 550MVA, fase C, na SE F.IGUACU 60HZ.</t>
  </si>
  <si>
    <t>Substituição do Transformador Monofásico TRR5 (AT912V) 750/500kV, 550MVA, fase Reserva, na SE F.IGUACU 60HZ.</t>
  </si>
  <si>
    <t>Substituição do para-raios PR AT912V-9 750kV, arranjo DJM, associado ao TRR5, na SE F.IGUACU 60HZ.</t>
  </si>
  <si>
    <t>Substituição da KXD.1 de supervisão de Sala de Relês Elevadora 750 KV, na SE F.IGUACU 60HZ.</t>
  </si>
  <si>
    <t>Substituição da KXE.1 de supervisão de Sala de Relês Elevadora 750 KV, na SE F.IGUACU 60HZ.</t>
  </si>
  <si>
    <t>TAP.2024.003</t>
  </si>
  <si>
    <t>Substituição do Reator de Linha Monofásico RT4 (04E4.A) 230 kV, 3,33MVAr, fase A, na SE FORTALEZA</t>
  </si>
  <si>
    <t>Substituição do Reator de Linha Monofásico RT4 (04E4.B) 230 kV, 3,33MVAr, fase B, na SE FORTALEZA</t>
  </si>
  <si>
    <t>Substituição do Reator de Linha Monofásico RT4 (04E4.C) 230 kV, 3,33MVAr, fase C, na SE FORTALEZA</t>
  </si>
  <si>
    <t>Substituição do Reator de Linha Monofásico RT3 (04E3.A) 230 kV, 3,33MVAr, fase A, na SE FORTALEZA</t>
  </si>
  <si>
    <t>Substituição do Reator de Linha Monofásico RT3 (04E3.B) 230 kV, 3,33MVAr, fase B, na SE FORTALEZA</t>
  </si>
  <si>
    <t>Substituição do Reator de Linha Monofásico RT3 (04E3.C) 230 kV, 3,33MVAr, fase C, na SE FORTALEZA</t>
  </si>
  <si>
    <t>Substituição da Seccionadora (34X3-7R) 230 kV, arranjo BPT, associada ao RT3, na SE FORTALEZA</t>
  </si>
  <si>
    <t>TAP.2025.256</t>
  </si>
  <si>
    <t>Substituição do Reator de Linha Monofásico RT2 (04E2.A) 230 kV, 3,33MVAr, fase A, na SE FORTALEZA</t>
  </si>
  <si>
    <t>Substituição da Seccionadora (34X2-7R) 230 kV, arranjo BPT, associado ao RT2, na SE FORTALEZA</t>
  </si>
  <si>
    <t>Substituição do Reator de Linha Monofásico RT2 (04E2.B) 230 kV, 3,33MVAr, fase B, na SE FORTALEZA.</t>
  </si>
  <si>
    <t>Substituição do Reator de Linha Monofásico RT2 (04E2.C) 230 kV, 3,33MVAr, fase C, arranjo BPT, na SE FORTALEZA</t>
  </si>
  <si>
    <t>TAP.2025.253</t>
  </si>
  <si>
    <t>Substituição do Reator de Barra Trifásico RT1 (04E1) 230 kV, 10 MVAr, na SE GOIANINHA</t>
  </si>
  <si>
    <t>TAP.2024.093</t>
  </si>
  <si>
    <t>Substituição de Transformador de Corrente 94T2-A, 230kV, arranjo BPT, associado ao TR2, na SE GOIANINHA.</t>
  </si>
  <si>
    <t>Substituição de Transformador de Corrente 94T2-B, 230kV, arranjo BPT, associado ao TR2, na SE GOIANINHA.</t>
  </si>
  <si>
    <t>Substituição de Transformador de Corrente 94T2-C, 230kV, arranjo BPT, associado ao TR2, na SE GOIANINHA.</t>
  </si>
  <si>
    <t>Substituição do Banco de Capacitor de Série BC1A (BSINBC1A) 500kV, 127,5MVAr, fase A, arranjo DJM, na SE IBIUNA</t>
  </si>
  <si>
    <t>Substituição do para-raios PR24F30C 500kV, fase A, arranjo DJM, associado à EL BATEIAS C-1, na SE IBIUNA</t>
  </si>
  <si>
    <t>Substituição do para-raios PR24F30C 500kV, fase B, arranjo DJM,  associado à EL BATEIAS C-1, na SE IBIUNA</t>
  </si>
  <si>
    <t>Substituição para-raios PR24F30C 500kV, fase C, arranjo DJM,  associado à EL BATEIAS C-1, na SE IBIUNA</t>
  </si>
  <si>
    <t>Substituição da Seccionadora SC24F19 500kV, arranjo DJM,  associada à EL BATEIAS C1, na SE IBIUNA</t>
  </si>
  <si>
    <t>Substituição da Seccionadora SC24F4 500kV, arranjo DJM,  associado à EL BATEIAS C1, na SE IBIUNA</t>
  </si>
  <si>
    <t>Substituição da Seccionadora SC24F5 500kV, arranjo DJM, associado à EL BATEIAS C1, na SE IBIUNA</t>
  </si>
  <si>
    <t>Substituição do Banco de Capacitor de Série BC2A (BSINBC2A) 500kV,  127,5MVAr, fase A, arranjo DJM, na SE IBIUNA</t>
  </si>
  <si>
    <t>Substituição do Para-raios PR22F30C 500kV, fase A, arranjo DJM,  associado à EL BATEIAS C-2, na SE IBIUNA</t>
  </si>
  <si>
    <t>Substituição do Para-raios PR22F30C 500kV, fase B, arranjo DJM associado à EL BATEIAS C-2, na SE IBIUNA</t>
  </si>
  <si>
    <t>Substituição do Para-raios PR22F30C 500kV, fase C, arranjo DJM,  associado à EL BATEIAS C-2, na SE IBIUNA</t>
  </si>
  <si>
    <t>Substituição da Seccionadora SC22F19 500kV, arranjo DJM,  associada à EL BATEIAS C2, na SE IBIUNA</t>
  </si>
  <si>
    <t>Substituição da Seccionadora SC22F4 500kV, arranjo DJM,  associado à EL BATEIAS C2 na SE IBIUNA</t>
  </si>
  <si>
    <t>Substituição da Seccionadora SC22F5 500kV, arranjo DJM,  associado à EL BATEIAS C2, na SE IBIUNA</t>
  </si>
  <si>
    <t>Substituição dos sistemas de proteção da LT 500 kV IBIUNA /BATEIAS C-1 SP/PR , na SE IBIUNA</t>
  </si>
  <si>
    <t>Substituição do registrador de perturbações digital com localizador de faltas por ondas viajantes (TW)  da  LT 500 kV IBIUNA /BATEIAS C-1 SP/PR , na SE IBIUNA</t>
  </si>
  <si>
    <t>Substituição dos sistemas de proteção do RTL 500 kV 105 Mvar IBIUNA RTINBC1 SP, na SE IBIUNA</t>
  </si>
  <si>
    <t>Substituição do registrador de perturbações digital do  RTL 500 kV 105 Mvar IBIUNA RTINBC1 SP, na SE IBIUNA</t>
  </si>
  <si>
    <t>Substituição dos sistemas de proteção do CR 500 kV 382 MVAr IBIUNA BC1A SP (BSINBC1A) , na SE IBIUNA</t>
  </si>
  <si>
    <t>Substituição do registrador de perturbações digital do  RTL CR 500 kV 382 MVAr IBIUNA BC1A SP  (BSINBC1A)  na SE IBIUNA</t>
  </si>
  <si>
    <t>Substituição dos sistemas de proteção do CR 500 kV 382 MVAr IBIUNA BC1B SP (BSINBC1B) , na SE IBIUNA</t>
  </si>
  <si>
    <t>Substituição do registrador de perturbações digital do  RTL CR 500 kV 382 MVAr IBIUNA BC1B SP  (BSINBC1B), na SE IBIUNA</t>
  </si>
  <si>
    <t>Substituição dos sistemas de proteção de falha de disjutor do DJ24F2, na SE IBIUNA</t>
  </si>
  <si>
    <t>Substituição dos sistemas de proteção da LT 500 kV IBIUNA /BATEIAS C-2 SP/PR , na SE IBIUNA</t>
  </si>
  <si>
    <t>Substituição do registrador de perturbações digital com localizador de faltas por ondas viajantes (TW)  da  LT 500 kV IBIUNA /BATEIAS C-2 SP/PR , na SE IBIUNA</t>
  </si>
  <si>
    <t>Substituição dos sistemas de proteção do RTL 500 kV 105 Mvar IBIUNA RTINBC2 SP, na SE IBIUNA</t>
  </si>
  <si>
    <t>Substituição do registrador de perturbações digital do  RTL 500 kV 105 Mvar IBIUNA RTINBC2 SP, na SE IBIUNA</t>
  </si>
  <si>
    <t>Substituição dos sistemas de proteção do CR 500 kV 382 MVAr IBIUNA BC2A SP (BSINBC2A), na SE IBIUNA</t>
  </si>
  <si>
    <t>Substituição do registrador de perturbações digital do  RTL CR 500 kV 382 MVAr IBIUNA BC2A SP  (BSINBC2A), na SE IBIUNA</t>
  </si>
  <si>
    <t>Substituição dos sistemas de proteção do CR 500 kV 382 MVAr IBIUNA BC2B SP (BSINBC2B), na SE IBIUNA</t>
  </si>
  <si>
    <t>Substituição do registrador de perturbações digital do  RTL CR 500 kV 382 MVAr IBIUNA BC2B SP  (BSINBC2B), na SE IBIUNA</t>
  </si>
  <si>
    <t>Substituição dos sistemas de proteção de falha de disjutor do DJ22F2, na SE IBIUNA</t>
  </si>
  <si>
    <t>Substituição do sistema de teleproteção primário digital da LT 500 kV IBIUNA /BATEIAS C1, na SE IBIUNA</t>
  </si>
  <si>
    <t>Substituição do sistema de teleproteção alternado OPLAT, incluindo as bobinas de bloqueio, da LT 500 kV IBIUNA /BATEIAS C1, na SE IBIUNA</t>
  </si>
  <si>
    <t>Substituição do sistema de teleproteção primário digital da LT 500 kV IBIUNA /BATEIAS C2, na SE IBIUNA</t>
  </si>
  <si>
    <t>Substituição do sistema de teleproteção alternado OPLAT, incluindo as bobinas de bloqueio, da LT 500 kV IBIUNA /BATEIAS C2, na SE IBIUNA</t>
  </si>
  <si>
    <t>Substituição do Banco de Capacitor de Série BC1A (BSINBC1A) 500kV,  127,5MVAr, fase B, arranjo DJM, na SE IBIUNA</t>
  </si>
  <si>
    <t>Substituição do Banco de Capacitor de Série BC1A (BSINBC1A) 500kV,  127,5MVAr, fase C, arranjo DJM, na SE IBIUNA</t>
  </si>
  <si>
    <t>Substituição do Banco de Capacitor de Série BC2A (BSINBC2A) 500kV,  127,5MVAr, fase B, arranjo DJM, na SE IBIUNA</t>
  </si>
  <si>
    <t>Substituição do Banco de Capacitor de Série BC2A (BSINBC2A) 500kV, 127,5MVAr, fase C, arranjo DJM, na SE IBIUNA</t>
  </si>
  <si>
    <t>TAP.2025.228</t>
  </si>
  <si>
    <t>Substituição do Reator de Linha Monofásico RT4 (IZRE7-04) 500kV, 50 MVAr, fase A, na SE IMPERATRIZ</t>
  </si>
  <si>
    <t>Substituição do Reator de Linha Monofásico RT4 (IZRE7-04) 500kV, 50 MVAr, fase B, na SE IMPERATRIZ</t>
  </si>
  <si>
    <t>Substituição do Reator de Linha Monofásico RT4 (IZRE7-04) 500kV, 50 MVAr, fase V, na SE IMPERATRIZ</t>
  </si>
  <si>
    <t>Substituição do Para-Raio IZPR7-01 500kV, fase A, arranjo DJM, associado ao RT4, na SE IMPERATRIZ</t>
  </si>
  <si>
    <t>Substituição do Para-Raio IZPR7-01 500kV, fase B, arranjo DJM, associado ao RT4, na SE IMPERATRIZ</t>
  </si>
  <si>
    <t>Substituição do Para-Raio IZPR7-01 500kV, fase V, arranjo DJM, associado ao RT4, na SE IMPERATRIZ</t>
  </si>
  <si>
    <t>Substituição da Seccionadora IZSR7-04 500kV, arranjo DJM, associado ao RT4, na SE IMPERATRIZ</t>
  </si>
  <si>
    <t>TAP.2025.335</t>
  </si>
  <si>
    <t>Substituição do Reator de Barra Monofásico RT14 (IZRE7-14-A) 500kV, 60MVAr, fase A, na SE IMPERATRIZ.</t>
  </si>
  <si>
    <t>Substituição do Reator de Barra Monofásico RT14 (IZRE7-14-B) 500kV, 60MVAr, fase B, na SE IMPERATRIZ.</t>
  </si>
  <si>
    <t>Substituição do Reator de Barra Monofásico RT14 (IZRE7-14-V) 500kV, 60MVAr, fase V, na SE IMPERATRIZ.</t>
  </si>
  <si>
    <t>Substituição do Reator de Barra Monofásico RTR14 (IZRE7-14-R) 500kV, 60MVAr, fase R, na SE IMPERATRIZ.</t>
  </si>
  <si>
    <t>Substituição do Para-raio (IZPR7-01-A) 500kV, fase A, arranjo DJM, associado ao RT14 na SE IMPERATRIZ.</t>
  </si>
  <si>
    <t>Substituição do Para-raio (IZPR7-01-B) 500kV, fase B, arranjo DJM, associado ao RT14 na SE IMPERATRIZ.</t>
  </si>
  <si>
    <t>Substituição do Para-raio (IZPR7-01-C) 500kV, fase C arranjo DJM, associado ao RT14 na SE IMPERATRIZ.</t>
  </si>
  <si>
    <t>Substituição da Seccionadora (IZSR2-01) 13,8kV, arranjo BS, associado ao RT14 na SE IMPERATRIZ.</t>
  </si>
  <si>
    <t>Substituição do SPCS (IZSPRRE) 500kV, associado ao RT14 na SE IMPERATRIZ.</t>
  </si>
  <si>
    <t>Substituição do SPCS (IZSPRDJ) 500kV, associado ao RT14 na SE IMPERATRIZ.</t>
  </si>
  <si>
    <t>TAP.2025.333</t>
  </si>
  <si>
    <t>Substituição do Reator de Barra Monofásico RT11 ( IZRE711-A) 500kV, 55MVAr, fase A, na SE IMPERATRIZ.</t>
  </si>
  <si>
    <t>Substituição do Reator de Barra Monofásico RT11 ( IZRE711-B) 500kV, 55MVAr, fase B, na SE IMPERATRIZ.</t>
  </si>
  <si>
    <t>Substituição do Reator de Barra Monofásico RT11 ( IZRE711-V) 500kV, 55MVAr, fase V, na SE IMPERATRIZ.</t>
  </si>
  <si>
    <t>Substituição do SPCS (IZSPRRE) 500kV, associado ao RT11, na SE IMPERATRIZ.</t>
  </si>
  <si>
    <t>Substituição do Para-Raios (IZPR701-A) 500kV, fase A, arranjo DJM, associado ao RT11, na SE IMPERATRIZ.</t>
  </si>
  <si>
    <t>Substituição da Seccionadora (IZSD736) 500kV, arranjo BS, associado ao RT11, na SE IMPERATRIZ.</t>
  </si>
  <si>
    <t>Substituição do SPCS (IZSPRDJ) 500kV, associado ao RT11, na SE IMPERATRIZ.</t>
  </si>
  <si>
    <t>TAP.2024.078</t>
  </si>
  <si>
    <t>Substituição do SPCS (IZSPRRE) 500kV, associado ao RT12, na SE IMPERATRIZ.</t>
  </si>
  <si>
    <t>Substituição do Para-Raios (IZPR701-B) 500kV, fase B, arranjo DJM, associado ao RT12, na SE IMPERATRIZ.</t>
  </si>
  <si>
    <t>Substituição do Para-Raios (IZPR701-V) 500kV, fase V, arranjo DJM, associado ao RT12, na SE IMPERATRIZ.</t>
  </si>
  <si>
    <t>Substituição da Seccionadora (IZSR712) 500kV, arranjo DJM, associado ao RT12, na SE IMPERATRIZ.</t>
  </si>
  <si>
    <t>TAP.2023.130</t>
  </si>
  <si>
    <t>Substituição de Seccionadora com lâmina de Terra IZCA7-05 500 kV, arranjo DJM, associada à EL MARABA C1, na SE IMPERATRIZ</t>
  </si>
  <si>
    <t>TAP.2023.070</t>
  </si>
  <si>
    <t>Substituição do Disjuntor (11T2) 13,8 kV, arranjo BS, associado ao TR2, na SE IRECE</t>
  </si>
  <si>
    <t>Substituição do Reator Limitador de Corrente Monofásico  RLCC (01E2-L.B) 13,8kV, 0,66MVAr, fase B, na SE IRECE.</t>
  </si>
  <si>
    <t>Substituição do Reator Limitador de Corrente Monofásico RLCC  (01E2-L.C) 13.8 kV, 0,66MVAr, fase C, na SE IRECE.</t>
  </si>
  <si>
    <t>Substituição do Para-raio (71T2.A) 13,8 kV, arranjo BS, associado ao TR2, na SE IRECE</t>
  </si>
  <si>
    <t>Substituição do Reator Limitador de Corrente Monofásico RLCC (01E2-L.A) 13,8kV, 0,66MVAr, fase A, na SE IRECE</t>
  </si>
  <si>
    <t>Substituição do Para-raio (71T2.C) 13,8 kV, arranjo BS, associado ao TR2, na SE IRECE</t>
  </si>
  <si>
    <t>Substituição do Para-raio (71T2.B) 13,8 kV, arranjo B5, associado ao TR2, na SE IRECE</t>
  </si>
  <si>
    <t>TAP.2025.264</t>
  </si>
  <si>
    <t>Substituição do Reator de Linha Trifásico RTR1 (04ER) 230 kV, 5MVAr, na SE IRECE</t>
  </si>
  <si>
    <t>TAP.2025.340</t>
  </si>
  <si>
    <t>Substituição do Para-raio (76T7.A) 6,9kV, arranjo BS, associado ao TR7, na SE IRECE.</t>
  </si>
  <si>
    <t>Substituição do Para-raio (71T8.B) 13,8kV, arranjo BS, associado ao TR7, na SE IRECE.</t>
  </si>
  <si>
    <t>Substituição da Seccionadora (31T9-8) 13,8kV, arranjo BS, associado ao TR7, na SE IRECE.</t>
  </si>
  <si>
    <t>Substituição do Para-raio (71T7.B) 13,8kV, arranjo BS, associado ao TR7, na SE IRECE.</t>
  </si>
  <si>
    <t>Substituição do Para-raio (71T7.A) 13,8kV, arranjo BS, associado ao TR7, na SE IRECE.</t>
  </si>
  <si>
    <t>Substituição do Para-raio (74T7.A) 230kV, arranjo BD5, associado ao TR7, na SE IRECE</t>
  </si>
  <si>
    <t>Substituição do Para-raio (76T7.B) 6,9kV, arranjo BS, associado ao TR7, na SE IRECE.</t>
  </si>
  <si>
    <t>Substituição do Para-raio (76T7.C) 6,9 kV, arranjo BS, associado ao TR7, na SE IRECE.</t>
  </si>
  <si>
    <t>Substituição do Para-raio (74T7.B ) 230kV, arranjo BD5, associado ao TR7, na SE IRECE.</t>
  </si>
  <si>
    <t>Substituição do Para-raio (71T7.C ) 13,8kV, arranjo BS, associado ao TR7, na SE IRECE.</t>
  </si>
  <si>
    <t>TAP.2025.250</t>
  </si>
  <si>
    <t>Substituição do Transformador Regulador de Potência TREG2 (02R2) 69/69kV, 40 MVA, na IRECE</t>
  </si>
  <si>
    <t>Transformador Regulador</t>
  </si>
  <si>
    <t>Substituição do Transformador Trifásico TR7 (04T7) 230/13,8/6,9kV, 40 MVA, na SE IRECE.</t>
  </si>
  <si>
    <t>TAP.2023.071</t>
  </si>
  <si>
    <t>Substituição do sistema de supervisão, controle e proteção (principal e alternada) associado ao módulo de conexão do reator RT1 (RE1- DJ1072) na SE ITA</t>
  </si>
  <si>
    <t>Substituição do sistema de supervisão, controle do módulo de entrada de linha NSR C1(DJ 1062) na SE ITA</t>
  </si>
  <si>
    <t>Substituição do sistema de supervisão, controle do módulo de entrada de linha Machadinho (DJ 1112) na SE ITA</t>
  </si>
  <si>
    <t>TAP.2025.271</t>
  </si>
  <si>
    <t>Substituição do Transformador de Corrente TC (92T2-B) 69 kV, arranjo BPT, fase B, associado ao TR2, na SE ITABAIANINHA</t>
  </si>
  <si>
    <t>Substituição do Transformador de Corrente TC (92T2.A) 69 kV, arranjo BPT, fase A, associado ao TR2 , na SE ITABAIANINHA</t>
  </si>
  <si>
    <t>Substituição do SPCS 230kV, associado ao TR2, na SE ITABAIANINHA</t>
  </si>
  <si>
    <t>Substituição do SPCS 69 kV, associado ao TR2, na SE ITABAIANINHA</t>
  </si>
  <si>
    <t>Substituição do Transformador TR2 (04T2) 230/69/13,8 kV, 39MVA, na SE ITABAIANINHA</t>
  </si>
  <si>
    <t>TAP.2025.203</t>
  </si>
  <si>
    <t>Substituição do Reator de Linha Monofásico  RTEBIM 500kV, 37MVAr, fase B, na SE ITUMBIARA.</t>
  </si>
  <si>
    <t>Substituição do Reator de Linha Monofásico  RTEBIM 500kV, 37MVAr, fase C, na SE ITUMBIARA.</t>
  </si>
  <si>
    <t>TAP.2025.204</t>
  </si>
  <si>
    <t>Substituição do Transformador Monofásico TR49 (AT49) 500/345kV, 186,7MVA, fase A, na SE ITUMBIARA.</t>
  </si>
  <si>
    <t>Substituição do Transformador Monofásico TR49 (AT49) 500/345kV, 186,7MVA, fase B, na SE ITUMBIARA.</t>
  </si>
  <si>
    <t>Substituição do Transformador Monofásico TR49 (AT49) 500/345kV, 186,7MVA, fase C, na SE ITUMBIARA.</t>
  </si>
  <si>
    <t>Substituição da Seccionadora SC851 345kV, arranjo BD5, associado ao TR49, na SE ITUMBIARA.</t>
  </si>
  <si>
    <t>Substituição da Seccionadora SC853 345kV, arranjo BD5, associado ao TR49, na SE ITUMBIARA.</t>
  </si>
  <si>
    <t>Substituição da Seccionadora SC855 345kV, arranjo BD5, associado ao TR49, na SE ITUMBIARA.</t>
  </si>
  <si>
    <t>Substituição da Seccionadora SC857 345kV, arranjo BD5, associado ao TR49, na SE ITUMBIARA.</t>
  </si>
  <si>
    <t>Substituição da Seccionadora SC859 345kV, arranjo BD5, associado ao TR49, na SE ITUMBIARA.</t>
  </si>
  <si>
    <t>TAP.2025.248</t>
  </si>
  <si>
    <t>Substituição da Seccionadora SC7341 230kV, arranjo BD5, associado à EL RIO VERDE FUR C2, na SE ITUMBIARA</t>
  </si>
  <si>
    <t>Substituição da Seccionadora SC7343 230kV, arranjo BD5, associado à EL RIO VERDE FUR C2, na SE ITUMBIARA</t>
  </si>
  <si>
    <t>Substituição da Seccionadora SC7345 230kV, arranjo BD5, associado à EL RIO VERDE FUR C2, na SE ITUMBIARA</t>
  </si>
  <si>
    <t>Substituição da Seccionadora SC7347 230kV, arranjo BD5, associado à EL RIO VERDE FUR C2, na SE ITUMBIARA</t>
  </si>
  <si>
    <t>Substituição da Seccionadora SC7349 230kV, arranjo BD5, associado à EL RIO VERDE FUR C2, na SE ITUMBIARA</t>
  </si>
  <si>
    <t>Substituição do Transformador de Corrente TC LTIMRV2 230kV, fase A, arranjo BD5, associado à EL RIO VERDE FUR C2, na SE ITUMBIARA</t>
  </si>
  <si>
    <t>Substituição do Transformador de Corrente TC LTIMRV2 230kV, fase B, arranjo BD5,associado à EL RIO VERDE FUR C2, na SE ITUMBIARA</t>
  </si>
  <si>
    <t>Substituição do Transformador de Corrente TC LTIMRV2 230kV, fase C, arranjo BD5, associado à EL RIO VERDE FUR C2, na SE ITUMBIARA</t>
  </si>
  <si>
    <t>TAP.2025.209</t>
  </si>
  <si>
    <t>Substituição do Banco de Capacitor Série BC1 (BSIMRV1 - A) 230kV, 11,3MVAr, fase A arranjo BD5, na SE ITUMBIARA.</t>
  </si>
  <si>
    <t>Substituição da Seccionadora SC7321 230kV, arranjo BD5, associado à EL RIO VERDE FUR C1, na SE ITUMBIARA.</t>
  </si>
  <si>
    <t>Substituição da Seccionadora SC7323 230kV, arranjo BD5, associado à EL RIO VERDE FUR C1, na SE ITUMBIARA.</t>
  </si>
  <si>
    <t>Substituição da Seccionadora SC7325 230kV, arranjo BD5, associado à EL RIO VERDE FUR C1, na SE ITUMBIARA.</t>
  </si>
  <si>
    <t>Substituição da Seccionadora SC7327 230kV, arranjo BD5, associado à EL RIO VERDE FUR C1, na SE ITUMBIARA.</t>
  </si>
  <si>
    <t>Substituição da Seccionadora SC7329 230kV, arranjo BD5, associado à EL RIO VERDE FUR C1, na SE ITUMBIARA.</t>
  </si>
  <si>
    <t>Substituição do Transformador de Corrente TC LTIMRV1  230kV, fase B, arranjo BD5, associado à EL RIO VERDE FUR C1, na SE ITUMBIARA.</t>
  </si>
  <si>
    <t>Substituição do Transformador de Corrente TC LTIMRV1 230kV, fase C, arranjo BD5, associado à EL RIO VERDE FUR C1, na SE ITUMBIARA.</t>
  </si>
  <si>
    <t>Substituição do Transformador de Potencial DCP LTIMRV1 230kV, fase A, arranjo BD5, associado à EL RIO VERDE FUR C1, na SE ITUMBIARA.</t>
  </si>
  <si>
    <t>Substituição do Transformador de Potencial  DCP LTIMRV1 230kV, fase C, arranjo BD5, associado à EL RIO VERDE FUR C1, na SE ITUMBIARA.</t>
  </si>
  <si>
    <t>Substituição do Banco de Capacitor Série BC2 (BSIMRV2 - A) 230kV, 61MVAr, fase A, arranjo BD5, na SE ITUMBIARA</t>
  </si>
  <si>
    <t>Substituição do Para-raios (PR LTIMRV2 UHITB) 230kV, fase A, arranjo BD5, associado à associado à EL RIO VERDE FUR C2, na SE ITUMBIARA</t>
  </si>
  <si>
    <t>Substituição do Para-raios (PR LTIMRV2 UHITB) 230kV, fase B, arranjo BD5, associado à EL RIO VERDE FUR C2, na SE ITUMBIARA</t>
  </si>
  <si>
    <t>Substituição do Para-raios (PR LTIMRV2 UHITB) 230kV, fase C, arranjo BD5, associado à EL RIO VERDE FUR C2, na SE ITUMBIARA</t>
  </si>
  <si>
    <t>TAP.2025.501</t>
  </si>
  <si>
    <t>Substituição do Transformador de Potencial TP LTIMCL 345kV, fase A, arranjo BD5, associado à EL PORTO COLOMBIA C1, na  SE ITUMBIARA.</t>
  </si>
  <si>
    <t>Substituição do Transformador de Potencial TP LTIMCL 345kV, fase B, arranjo BD5, associado à EL PORTO COLOMBIA C1, na  SE ITUMBIARA.</t>
  </si>
  <si>
    <t>Substituição do Transformador de Potencial TP LTIMCL 345kV, fase C, arranjo BD5, associado à EL PORTO COLOMBIA C1, na  SE ITUMBIARA.</t>
  </si>
  <si>
    <t>Substituição dos sistemas de proteção (BSIMRV1) do CR 230 kV 33,9 Mvar, associado ao BC1 na SE ITUMBIARA.</t>
  </si>
  <si>
    <t>Substituição do registrador de perturbações digital  (BSIMRV1) do CR 230 kV 33,9 Mvar, associado ao BC1 na SE ITUMBIARA.</t>
  </si>
  <si>
    <t>Substituição dos sistemas de proteção  (BSIMRV2) do CR 230 kV 183 Mvar, associado BC2, na SE ITUMBIARA</t>
  </si>
  <si>
    <t>Substituição do registrador de perturbações digital (BSIMRV2) do CR 230 kV 183 Mvarr, associado BC2, na SE ITUMBIARA</t>
  </si>
  <si>
    <t>Substituição da UAC19 SINOCON 345kV de supervisão de Banco de transformadores, associado ao TR49, na SE ITUMBIARA.</t>
  </si>
  <si>
    <t>Substituição da UAC20 SINOCON 500KV de supervisão de Banco de transformadores, associado ao TR49, na SE ITUMBIARA.</t>
  </si>
  <si>
    <t>Substituição da MACH2 de supervisão de Banco de Capacitores Série 230kV, associado a EL RIO VERDE C1, na SE ITUMBIARA.</t>
  </si>
  <si>
    <t>Substituição da DEAL de supervisão de Banco de Capacitores Séria (BSIMRV2) 230KV, associado à RIO VERDE FUR C2, na SE ITUMBIARA</t>
  </si>
  <si>
    <t>Substituição do Banco de Capacitor Série BC1 (BSIMRV1 - B) 230kV, 11,3MVAr, fase B arranjo BD5, na SE ITUMBIARA.</t>
  </si>
  <si>
    <t>Substituição do Banco de Capacitor Série BC1 (BSIMRV1 - C) 230kV, 11,3MVAr, fase C, arranjo BD5, na SE ITUMBIARA.</t>
  </si>
  <si>
    <t>Substituição do Banco de Capacitor Série BC2 (BSIMRV2 - B) 230kV, 61MVAr, fase B, arranjo BD5, na SE ITUMBIARA</t>
  </si>
  <si>
    <t>Substituição do Banco de Capacitor Série BC2 (BSIMRV2 - C) 230kV, 61MVAr, fase C, arranjo BD5, na SE ITUMBIARA</t>
  </si>
  <si>
    <t>Substituição do Reator de Linha Monofásico RTR4 500kV, 37MVAr, fase reserva, na SE ITUMBIARA.</t>
  </si>
  <si>
    <t>TAP.2025.313</t>
  </si>
  <si>
    <t>Substituição do Transformador Trifásico TR10 (TF10) 230/69kV, 83MVA, na SE J.LACERDA-A.</t>
  </si>
  <si>
    <t>TAP.2025.354</t>
  </si>
  <si>
    <t>Substituição do Transformador Monofásico AT2B 345/138kV, 75MVA, fase C, na SE JACAREPAGUA.</t>
  </si>
  <si>
    <t>Substituição do Transformador Monofásico TRR2 345/138kV, 75MVA, na SE JACAREPAGUA</t>
  </si>
  <si>
    <t>TAP.2025.307</t>
  </si>
  <si>
    <t>Substituição do SPCS (JPSPRPR) 230kV, associado ao RT1, na SE JI-PARANA.</t>
  </si>
  <si>
    <t>TAP.2025.306</t>
  </si>
  <si>
    <t>Substituição da Banco de Capacitor Derivação BC2 (JPBC6-02) 230KV, 18,5MVAR, arranjo BD3, na SE JI-PARANA.</t>
  </si>
  <si>
    <t>TAP.2025.305</t>
  </si>
  <si>
    <t>Substituição da Banco de Capacitor Derivação BC1 (JPBC6-01) 230KV, 18,5MVAR, arranjo BD3, na SE JI-PARANA.</t>
  </si>
  <si>
    <t>Substituição da Transformador de Potencial (JPTP2-01 - A) 230 KV, fase A, arranjo BD3, associado ao BC1, na SE JI-PARANA.</t>
  </si>
  <si>
    <t>Substituição da Transformador de Potencial (JPTP2-01 - B) 230 KV, fase B, arranjo BD3, associado ao BC1, na SE JI-PARANA.</t>
  </si>
  <si>
    <t>Substituição da Transformador de Potencial (JPTP2-01 - C) 230 KV, fase C, arranjo BD3, associado ao BC1, na SE JI-PARANA.</t>
  </si>
  <si>
    <t>Substituição da Reator de Linha Trifásico RT1 (JPRE6-01) 230kV, 20 MVAR, na SE JI-PARANA.</t>
  </si>
  <si>
    <t>Substituição da Para-Raios (JPPR6-01-A) 230kV, fase A, arranjo BD4, associado ao RT1, na SE JI-PARANA</t>
  </si>
  <si>
    <t>Substituição da Para-Raios (JPPR6-01-B) 230kV, fase B, arranjo BD4, associado ao RT1, na SE JI-PARANA.</t>
  </si>
  <si>
    <t>Substituição da Para-Raios (JPPR6-01-C) 230kV, fase C, arranjo BD4, associado ao RT1, na SE JI-PARANA.</t>
  </si>
  <si>
    <t>Substituição da Seccionadora (JPSR6-01) 230kV, arranjo BD4, associada ao RT1, na SE JI-PARANA.</t>
  </si>
  <si>
    <t>TAP.2023.132</t>
  </si>
  <si>
    <t>Substituição das proteções Principal, Alternada e Falha de Disjuntor, referentes a LT 230 kV Curitiba - Joinville Norte C-1, incluindo painéis e cabos de controle e potência associados, na SE JOINVILLE NORTE</t>
  </si>
  <si>
    <t>Substituição do sistema de controle e supervisão (com unidade redundante) da LT 230 kV Curitiba - Joinville Norte C-1, incluindo painéis e cabos de controle e potência associados, na SE JOINVILLE NORTE</t>
  </si>
  <si>
    <t>TAP.2025.389</t>
  </si>
  <si>
    <t>Substituição do transformador trifásico TR2 (TF2) 138/69/13,2 KV, 33MVA na SE JOINVILLE</t>
  </si>
  <si>
    <t>TAP.2023.002</t>
  </si>
  <si>
    <t>Substituição da proteção principal contra falha de disjuntor (DJ 862) 230 kV,  associado ao TR3, na SE LONDRINA ESU</t>
  </si>
  <si>
    <t>Substituição da proteção principal contra falha de disjuntor (DJ 1052) 500 kV,  associado ao TR3, na SE LONDRINA ESU</t>
  </si>
  <si>
    <t>Substituição dos sistemas de supervisão e controle 230 kV, associado ao TR3, na SE LONDRINA ESU</t>
  </si>
  <si>
    <t>Substituição dos painéis de distribuição de 48 Vcc, na SE LONDRINA ESU</t>
  </si>
  <si>
    <t>Serviços Auxiliares</t>
  </si>
  <si>
    <t>Substituição dos painéis de distribuição de 125 Vcc, na SE LONDRINA ESU</t>
  </si>
  <si>
    <t>Substituição da UAC que supervisiona os serviços auxiliares, na SE LONDRINA ESU</t>
  </si>
  <si>
    <t>Substituição dos sistemas de supervisão e controle da IB 230 kV incluindo a proteção Falha de Disjuntor,  na SE LONDRINA ESU</t>
  </si>
  <si>
    <t>Substituição do sistema de supervisão e controle 500 kV, associado ao TR3, na SE LONDRINA ESU</t>
  </si>
  <si>
    <t>TAP.2025.386</t>
  </si>
  <si>
    <t>Substituição da seccionadora (MBSB6-21) 230kV, arranjo BD4, associado ao TF3, na SE MARABA</t>
  </si>
  <si>
    <t>TAP.2025.229</t>
  </si>
  <si>
    <t>Substituição do Transformador Trifásico MBAT2-01 13,8/13,8kV, 41,8MVA, arranjo BS, associado ao Compensador Síncrono CS1, na SE MARABA</t>
  </si>
  <si>
    <t>Substituição do Transformador de Corrente CS201-MC13-AT201-MBTC201 13,8kV, fase A, arranjo BS, associado ao Compensador Síncrono CS1, na SE MARABA</t>
  </si>
  <si>
    <t>Substituição do Transformador de Corrente CS201-MC13-AT201-MBTC201 13,8kV, fase B, arranjo BS, associado ao Compensador Síncrono CS1, na SE MARABA</t>
  </si>
  <si>
    <t>Substituição do Transformador de Corrente CS201-MC13-AT201-MBTC201 13,8kV, fase V, arranjo BS, associado ao Compensador Síncrono CS1, na SE MARABA</t>
  </si>
  <si>
    <t>Substituição do Transformador de Corrente CS201-MC13-AT201-MBTC202 13,8kV, fase A, arranjo BS, associado ao Compensador Síncrono CS1, na SE MARABA</t>
  </si>
  <si>
    <t>Substituição do Transformador de Corrente CS201-MC13-AT201-MBTC202 13,8kV, fase B, arranjo BS, associado ao Compensador Síncrono CS1, na SE MARABA</t>
  </si>
  <si>
    <t>Substituição do Transformador de Corrente CS201-MC13-AT201-MBTC202 13,8kV, fase V, arranjo BS, associado ao Compensador Síncrono CS1, na SE MARABA</t>
  </si>
  <si>
    <t>Substituição do Transformador de Corrente CS201-MC13-AT201-MBTC203 13,8kV, fase A, arranjo BS, associado ao Compensador Síncrono CS1, na SE MARABA</t>
  </si>
  <si>
    <t>Substituição do Transformador de Corrente CS201-MC13-AT201-MBTC203 13,8kV, fase B, arranjo BS, associado ao Compensador Síncrono CS1, na SE MARABA</t>
  </si>
  <si>
    <t>Substituição do Transformador de Corrente CS201-MC13-AT201-MBTC203 13,8kV, fase V, arranjo BS, associado ao Compensador Síncrono CS1, na SE MARABA</t>
  </si>
  <si>
    <t>TAP.2025.230</t>
  </si>
  <si>
    <t>Substituição do Transformador Monofásico MBTF2-01 13,8/0,44 kV, 0,79 MVA, fase A, arranjo BS, associado ao Compensador Síncrono CS1, na SE MARABA</t>
  </si>
  <si>
    <t>Substituição do Transformador Monofásico MBTF2-01 13,8/0,44 kV, 0,79 MVA, fase B, arranjo BS, associado ao Compensador Síncrono CS1, na SE MARABA</t>
  </si>
  <si>
    <t>Substituição do Transformador Monofásico MBTF2-01 13,8/0,44 kV, 0,79 MVA, fase V, arranjo BS, associado ao Compensador Síncrono CS1, na SE MARABA</t>
  </si>
  <si>
    <t>Substituição do Reator Limitador de Corrente Monofásico MBRL202 13,8kV, fase A, associado ao Compensador Síncrono CS1, na SE MARABA</t>
  </si>
  <si>
    <t>Substituição do Reator Limitador de Corrente Monofásico MBRL202 13,8kV, fase B, associado ao Compensador Síncrono CS1, na SE MARABA</t>
  </si>
  <si>
    <t>Substituição do Reator Limitador de Corrente Monofásico MBRL202 13,8kV, fase V, associado ao Compensador Síncrono CS1, na SE MARABA</t>
  </si>
  <si>
    <t>Substituição do Transformador de Corrente CS201-MC13-TF201-MBTC201 13,8kV, fase A, arranjo BS, associado ao Compensador Síncrono CS1, na SE MARABA</t>
  </si>
  <si>
    <t>Substituição do Transformador de Corrente CS201-MC13-TF201-MBTC201 13,8kV, fase B, arranjo BS, associado ao Compensador Síncrono CS1, na SE MARABA</t>
  </si>
  <si>
    <t>Substituição do Transformador de Corrente CS201-MC13-TF201-MBTC201 13,8kV, fase V, arranjo BS, associado ao Compensador SíncronoCS1, na SE MARABA</t>
  </si>
  <si>
    <t>Substituição do Transformador de Corrente CS201-MC13-TF201-MBTC202 13,8kV, fase A, arranjo BS, associado ao Compensador Síncrono CS1, na SE MARABA</t>
  </si>
  <si>
    <t>Substituição do Transformador de Corrente CS201-MC13-TF201-MBTC202 13,8kV, fase B, arranjo BS, associado ao Compensador Síncrono CS1, na SE MARABA</t>
  </si>
  <si>
    <t>Substituição do Transformador de Corrente CS201-MC13-TF201-MBTC202 13,8kV, fase V, arranjo BS, associado ao Compensador Síncrono CS1, na SE MARABA</t>
  </si>
  <si>
    <t>TAP.2025.231</t>
  </si>
  <si>
    <t>Substituição do Transformador de Potencial MBTP2-01 230kV, fase A, arranjo BD5, associado ao TF1, na SE MARABA</t>
  </si>
  <si>
    <t>Substituição do Transformador de Potencial MBTP2-01 230kV, fase B, arranjo BD5, associado ao TF1, na SE MARABA</t>
  </si>
  <si>
    <t>Substituição do Transformador de Potencial MBTP2-01 230kV, fase V, arranjo BD5, associado ao TF1, na SE MARABA</t>
  </si>
  <si>
    <t>Substituição da Seccionadora MBSB6-03 230KV, arranjo BD5, associado ao TF1, na SE MARABA</t>
  </si>
  <si>
    <t>Substituição da Seccionadora MBSB6-04 230KV, arranjo BD5, associado ao TF1, na SE MARABA</t>
  </si>
  <si>
    <t>Substituição da Seccionadora MBSD6-03 230KV, arranjo BD5, associado ao TF1, na SE MARABA</t>
  </si>
  <si>
    <t>Substituição da Seccionadora MBSD6-04 230KV, arranjo BD5, associado ao TF1, na SE MARABA</t>
  </si>
  <si>
    <t>Substituição da Seccionadora com lamina de terra (MBSY6-02/MBCA6-04) 230KV, arranjo BD5, associado ao TF1, na SE MARABA</t>
  </si>
  <si>
    <t>Substituição do SPCS MBSPRTF 230KV, associado ao TF1, na SE MARABA</t>
  </si>
  <si>
    <t>Substituição do Transformador de Corrente CS201-MC230-MBTC601 230KV, fase A, arranjo BD5, associado ao TF1, na SE MARABA</t>
  </si>
  <si>
    <t>Substituição do Transformador de Corrente CS201-MC230-MBTC601 230KV, fase B, arranjo BD5, associado ao TF1, na SE MARABA</t>
  </si>
  <si>
    <t>Substituição do Transformador de Corrente CS201-MC230-MBTC601 230KV, fase V, arranjo BD5, associado ao TF1, na SE MARABA</t>
  </si>
  <si>
    <t>Substituição da seccionadora (MBSB6-22) 230kV, arranjo BD4, associado ao TF3, na SE MARABA</t>
  </si>
  <si>
    <t>Substituição da seccionadora (MBSD6-23) 230kV, arranjo BD4, associado ao TF3, na SE MARABA</t>
  </si>
  <si>
    <t>Substituição da seccionadora (MBSD6-24) 230kV, arranjo BD4, associado ao TF3, na SE MARABA</t>
  </si>
  <si>
    <t>Substituição da seccionadora (MBSY6-11) 230kV, arranjo BD4, associado ao TF3, na SE MARABA</t>
  </si>
  <si>
    <t>TAP.2025.325</t>
  </si>
  <si>
    <t>Substituição de Para-Raios 500kV, fase A, arranjo DJM, associado à EL IMPERATRIZ C1, na SE MARABA.</t>
  </si>
  <si>
    <t>Substituição de Para-Raios 500kV, fase B, arranjo DJM, associado à EL IMPERATRIZ C1, na SE MARABA.</t>
  </si>
  <si>
    <t>Substituição de Para-Raios 500kV, fase C, arranjo DJM, associado à EL IMPERATRIZ C1, na SE MARABA.</t>
  </si>
  <si>
    <t>Substituição de Transformador de Potencial Capacitivo 500kV, fase A, arranjo DJM, associado à EL IMPERATRIZ C1, na SE MARABA.</t>
  </si>
  <si>
    <t>Substituição de Transformador de Potencial Capacitivo 500kV, fase B, arranjo DJM, associado à EL IMPERATRIZ C1, na SE MARABA.</t>
  </si>
  <si>
    <t>Substituição de Transformador de Potencial Capacitivo 500 kV, fase C, arranjo DJM, associado à EL IMPERATRIZ C1, na SE MARABA.</t>
  </si>
  <si>
    <t>Substituição do Disjuntor (MBDJ6-11) 230kV, arranjo BD4, associado ao TF3, na SE MARABA</t>
  </si>
  <si>
    <t>Substituição do Transformador de corrente TF603-MC230-MBTC601 230kV, fase A, arranjo BD4, associado ao TF3 , na SE MARABA</t>
  </si>
  <si>
    <t>Substituição do Transformador de corrente TF603-MC230-MBTC601 230kV, fase B, arranjo BD4, associado ao TF3 , na SE MARABA</t>
  </si>
  <si>
    <t>Substituição do Transformador de corrente TF603-MC230-MBTC601 230kV, fase C, arranjo BD4, associado ao TF3 , na SE MARABA</t>
  </si>
  <si>
    <t>Substituição do Para-raios ( MBTF6-03-A) 230kV, fase A, arranjo BD4, associado ao TF3 , na SE MARABA</t>
  </si>
  <si>
    <t>Substituição do Para-raios ( MBTF6-03-B) 230kV, fase B, arranjo BD4, associado ao TF3 , na SE MARABA</t>
  </si>
  <si>
    <t>Substituição do Para-raios ( MBTF6-03-C) 230kV, fase C, arranjo BD4, associado ao TF3 , na SE MARABA</t>
  </si>
  <si>
    <t>Substituição dos painéis de SPCS ( MBTF6-03) 230kV, associado ao TF3, na SE MARABA</t>
  </si>
  <si>
    <t>Substituição da seccionadora (MBSD4-09) 69kV, arranjo BPT, associado ao TF3, na SE MARABA</t>
  </si>
  <si>
    <t>Substituição da seccionadora (MBSD4-10) 69kV, arranjo BPT, associado ao TF3, na SE MARABA</t>
  </si>
  <si>
    <t>Substituição da seccionadora (MBSY4-04) 69kV, arranjo BPT, associado ao TF3, na SE MARABA</t>
  </si>
  <si>
    <t>Substituição do Transformador de correnteTF603-MC69-MBTC401 69kV, fase A, arranjo BPT, associado ao TF3 , na SE MARABA</t>
  </si>
  <si>
    <t>Substituição do Transformador de corrente TF603-MC69-MBTC401 69kV, fase B, arranjo BPT, associado ao TF3 , na SE MARABA</t>
  </si>
  <si>
    <t>Substituição do Transformador de corrente TF603-MC69-MBTC401 69kV, fase C, arranjo BPT, associado ao TF3 , na SE MARABA</t>
  </si>
  <si>
    <t>Substituição do Para-raios (MBTF6-03-A) 69kV, fase A, arranjo BPT, associado ao TF3, na SE MARABA</t>
  </si>
  <si>
    <t>Substituição do Para-raios (MBTF6-03-B) 69kV, fase B, arranjo BPT, associado ao TF3, na SE MARABA</t>
  </si>
  <si>
    <t>Substituição do Para-raios (MBTF6-03-C) 69kV, fase C, arranjo BPT, associado ao TF3, na SE MARABA</t>
  </si>
  <si>
    <t>Substituição dos painéis de SPCS ( MBTF6-03) 69kV,  associado ao TF3, na SE MARABA</t>
  </si>
  <si>
    <t>TAP.2025.278</t>
  </si>
  <si>
    <t>Substituição do Transformador Trifásico Reserva TRR1 (04TR) 230/13,8/13,8 kV, 40MVA,  na SE MATATU</t>
  </si>
  <si>
    <t>TAP.2025.336</t>
  </si>
  <si>
    <t>Substituição do Transformador Trifásico TF1 (MCTF5-01) 138/13,8kV, 2MVA, na SE MIRACEMA.</t>
  </si>
  <si>
    <t>Substituição do Transformador de Corrente (MCTC501) 138kV, fase A, associado ao TF1 138/13,8kV na SE MIRACEMA.</t>
  </si>
  <si>
    <t>Substituição do Transformador de Corrente (MCTC501) 138kV, fase B, associado ao TF1 138/13,8kV na SE MIRACEMA.</t>
  </si>
  <si>
    <t>Substituição do Transformador de Corrente (MCTC501) 138kV, fase V, associado ao TF1 138/13,8kV na SE MIRACEMA.</t>
  </si>
  <si>
    <t>TAP.2025.337</t>
  </si>
  <si>
    <t>Substituição do Reator de Barra Trifásico RT1 ( MRRE6-01) 230kV, 10 MVAr,  na SE MIRANDA II.</t>
  </si>
  <si>
    <t>Substituição do SPCS (MRSPRRE) 230kV, associado ao RT1, na SE MIRANDA II.</t>
  </si>
  <si>
    <t>Substituição do Para-raios (MRPR601) 230kV, fase A, arranjo BD4, associado ao RT1, na SE MIRANDA II.</t>
  </si>
  <si>
    <t>Substituição do Para-raios (MRPR601) 230kV, fase B, arranjo BD4, associado ao RT1, na SE MIRANDA II.</t>
  </si>
  <si>
    <t>Substituição do Para-raios (MRPR601) 230kV, fase V, arranjo BD4, associado ao RT1, na SE MIRANDA II</t>
  </si>
  <si>
    <t>Substituição do SPCS (MRSPRDJ) 230kV, associado ao RT1, na SE MIRANDA II</t>
  </si>
  <si>
    <t>TAP.2025.338</t>
  </si>
  <si>
    <t>Substituição do Reator de Barra Trifásico RT2  (MRRE6-02) 230kV, 10MVAr, na SE MIRANDA II.</t>
  </si>
  <si>
    <t>Substituição do SPCS (MRSPRRE) 230kV, associado ao RT2, na SE MIRANDA II.</t>
  </si>
  <si>
    <t>Substituição do SPCS (MRSPRDJ) 230kV, associado ao RT2, na SE MIRANDA II.</t>
  </si>
  <si>
    <t>TAP.2025.369</t>
  </si>
  <si>
    <t>Subsituição de Transformador Trifásico TR1 (04T1) 230/69 kV, 100 MVA, arranjo BPT, na SE MUSSURE II</t>
  </si>
  <si>
    <t>TAP.2025.370</t>
  </si>
  <si>
    <t>Substituição de Transformador Trifásico TR3 (04T3) 230/69 kV, 100 MVA, arranjo BPT, na SE MUSSURE II</t>
  </si>
  <si>
    <t>TAP.2025.384</t>
  </si>
  <si>
    <t>Substituição de Reator de Linha Monofásico RT2 (04E2) 230 kV, 3,3MVAr, fase A, na SE NATAL II.</t>
  </si>
  <si>
    <t>Substituição de Reator de Linha Monofásico RT2 (04E2) 230 kV, 3,3MVAr, fase B, na SE NATAL II.</t>
  </si>
  <si>
    <t>Substituição de Reator de Linha Monofásico RT2 (04E2) 230 kV, 3,3MVAr, fase C, na SE NATAL II.</t>
  </si>
  <si>
    <t>Substituição do SPCS 230kV, associado ao RT2, na SE NATAL II</t>
  </si>
  <si>
    <t>TAP.2024.094</t>
  </si>
  <si>
    <t>Substituição de Transformador de Corrente 94N1-A, 230kV, arranjo BPT, na SE NATAL II.</t>
  </si>
  <si>
    <t>Substituição de Transformador de Corrente 94N1-B, 230kV, arranjo BPT, na SE NATAL II.</t>
  </si>
  <si>
    <t>Substituição de Transformador de Corrente 94N1-C, 230kV, arranjo BPT, na SE NATAL II.</t>
  </si>
  <si>
    <t>TAP.2025.267</t>
  </si>
  <si>
    <t>Substituição do Transformador Trifásico TR1 (04T1) 230/13,8 kV, 40MVA na SE OLINDINA</t>
  </si>
  <si>
    <t>Substituição do Disjuntor (14T1-A) 230 kV, arranjo BS, associado ao TR1, na SE OLINDINA</t>
  </si>
  <si>
    <t>Substituição do Transformador de Corrente TC (91T1.B) 13,8 kV, arranjo BS, associado ao TR1, na SE OLINDINA</t>
  </si>
  <si>
    <t>Substituição do Para-raio (71T1.A ) 13,8 kV, fase A, arranjo BS, associado ao TR1, na SE OLINDINA</t>
  </si>
  <si>
    <t>Substituição do Para-raio (71T1.B ) 13,8 kV, fase B, arranjo BS, associado ao TR1, na SE OLINDINA</t>
  </si>
  <si>
    <t>Substituição do Para-raio (71T1.C ) 13,8 kV, fase C, arranjo BS, associado ao TR1, na SE OLINDINA</t>
  </si>
  <si>
    <t>Substituição do Transformador de Corrente TC (91T1.C) 13,8 kV, arranjo BS, associado ao TR1, na SE OLINDINA</t>
  </si>
  <si>
    <t>Substituição do SPCS 230kV, associado ao TR1 na SE OLINDINA</t>
  </si>
  <si>
    <t>Substituição do SPCS 13,8kV, associado ao TR1 na SE OLINDINA</t>
  </si>
  <si>
    <t>TAP.2025.287</t>
  </si>
  <si>
    <t>Substituição do Transformador Monofásico TRR1 (05TR.M) 500/230kV, 200MVA, fase Reserva, na SE P.AFONSO IV.</t>
  </si>
  <si>
    <t>Substituição do Transformador Monofásico TR8 (05T8.A) 500/230kV, 200MVA, fase A, na SE P.AFONSO IV.</t>
  </si>
  <si>
    <t>Substituição do Transformador Monofásico TR8 (05T8.B) 500/230kV, 200MVA, fase B, na SE P.AFONSO IV.</t>
  </si>
  <si>
    <t>Substituição do Transformador Monofásico TR8 (05T8.C) 500/230kV, 200MVA, fase C, na SE P.AFONSO IV.</t>
  </si>
  <si>
    <t>Substituição da Seccionadora (35T8-7A) 500kV, arranjo DJM, associado à IB, na SE P.AFONSO IV.</t>
  </si>
  <si>
    <t>Substituição da Seccionadora (35T8-7B) 500kV, arranjo DJM, associado a IB, na SE P.AFONSO IV.</t>
  </si>
  <si>
    <t>Substituição do SPCS 500kV, associado ao TR8, na SE P.AFONSO IV.</t>
  </si>
  <si>
    <t>Substituição do SPCS 230kV, associado ao TR8, na SE P.AFONSO IV.</t>
  </si>
  <si>
    <t>TAP.2025.232</t>
  </si>
  <si>
    <t>Substituição do Reator de Linha Monofásico RT8 (PDRE7-08) 500kV, 50 MVAr, fase A, na SE P.DUTRA</t>
  </si>
  <si>
    <t>Substituição do Reator de Linha Monofásico RT8 (PDRE7-08) 500kV, 50 MVAr, fase B, na SE P.DUTRA</t>
  </si>
  <si>
    <t>Substituição do Reator de Linha Monofásico RT8 (PDRE7-08) 500kV, 50 MVAr, fase V, na SE P.DUTRA</t>
  </si>
  <si>
    <t>Substituição do Reator de Linha Monofásico RTR1 (PDRE7-08) 500kV, 50 MVAr, fase R, na SE P.DUTRA</t>
  </si>
  <si>
    <t>Substituição da Seccionadora PDSD725 500kV, arranjo DJM, associado à EL TERESINA II , na SE P.DUTRA</t>
  </si>
  <si>
    <t>Substituição da Seccionadora PDSD726 500kV, arranjo DJM, associado à EL TERESINA II, na SE P.DUTRA</t>
  </si>
  <si>
    <t>Substituição da Seccionadora com lamina de terra (PDSL706/PDCA715) 500kV, arranjo DJM, associado à EL TERESINA II, na SE P.DUTRA</t>
  </si>
  <si>
    <t>Substituição da Seccionadora PDSR708 500kV, arranjo DJM, associado ao RT8, na SE P.DUTRA</t>
  </si>
  <si>
    <t>TAP.2025.233</t>
  </si>
  <si>
    <t>Substituição do Reator de Barra Monofásico RT9 (PDRE7-09-A) 500kV, 60 MVAr, fase A, na SE P.DUTRA</t>
  </si>
  <si>
    <t>Substituição do Reator de Barra Monofásico RT9 (PDRE7-09-B) 500kV, 60 MVAr, fase B, na SE P.DUTRA</t>
  </si>
  <si>
    <t>Substituição do Para-Raio PDPR7-01 500kV, fase A, arranjo DJM, associado ao RT9, na SE P.DUTRA</t>
  </si>
  <si>
    <t>Substituição do Para-Raio PDPR7-01 500kV, fase B, arranjo DJM, associado ao RT9, na SE P.DUTRA</t>
  </si>
  <si>
    <t>Substituição do Para-Raio PDPR7-01 500kV, fase V, arranjo DJM, associado ao RT9, na SE P.DUTRA</t>
  </si>
  <si>
    <t>Substituição da Disjuntor PDDJ7-13 500kV, arranjo DJM, associado ao RT9, na SE P.DUTRA</t>
  </si>
  <si>
    <t>Substituição da Seccionadora PDSD7-24 500kV, arranjo DJM, associado ao RT9, na SE P.DUTRA</t>
  </si>
  <si>
    <t>Substituição do Reator de Barra Monofásico RT9 (PDRE7-09 -V) 500KV, 60 MVAr, fase V, na SE P.DUTRA</t>
  </si>
  <si>
    <t>Substituição do Reator de Barra Monofásico RTR1 (PDRE7-09 -R) 500KV, 60 MVAr, fase Reserva, na SE P.DUTRA</t>
  </si>
  <si>
    <t>TAP.2025.339</t>
  </si>
  <si>
    <t>Substituição do Transformador Trifásico TF1 (PRTF6-01) 230/69kV, 100MVA, na SE PERITORO.</t>
  </si>
  <si>
    <t>Substituição do Para-raio (PRPR201) 13,8kV, fase A, arranjo BS, associado ao TF1, na SE PERITORO.</t>
  </si>
  <si>
    <t>Substituição do Para-raio (PRPR201) 13,8kV, fase B, arranjo BS, associado ao TF1, na SE PERITORO.</t>
  </si>
  <si>
    <t>Substituição do Para-raio (PRPR201) 13,8kV, fase V, arranjo BS, associado ao TF1, na SE PERITOR.</t>
  </si>
  <si>
    <t>Substituição da Seccionadora (PRSD206 ) 13,8kV, arranjo BS, associado ao TF1, na SE PERITORO.</t>
  </si>
  <si>
    <t>Substituição da Seccionadora (PRSD207 ) 13,8kV, arranjo BS, associado ao TF1, na SE PERITORO.</t>
  </si>
  <si>
    <t>Substituição do SPCS (PRSPRTF) 230kV, associado ao TF1, na SE PERITORO.</t>
  </si>
  <si>
    <t>Substituição da Seccionadora (PRST201) 13,8kV, arranjo BS, associado ao TF1, na SE PERITORO.</t>
  </si>
  <si>
    <t>Substituição do Transformador de Corrente (PRTC201) 13,8kV, fase A, arranjo BS, associado ao TF1, na SE PERITORO.</t>
  </si>
  <si>
    <t>Substituição do Transformador de Corrente (PRTC201) 13,8kV, fase B, arranjo BS, associado ao TF1, na SE PERITORO.</t>
  </si>
  <si>
    <t>Substituição do Transformador de Corrente (PRTC201) 13,8kV, fase V, arranjo BS, associado ao TF1, na SE PERITORO.</t>
  </si>
  <si>
    <t>Substituição do Para-raio (PRPR401) 69kV, fase A, arranjo BPT, associado ao TF1, na SE PERITORO.</t>
  </si>
  <si>
    <t>Substituição do Para-raio (PRPR401) 69kV, fase B, arranjo BPT, associado ao TF1, na SE PERITORO</t>
  </si>
  <si>
    <t>Substituição do Para-raio (PRPR401) 69kV, fase V, arranjo BPT, associado ao TF1, na SE PERITORO.</t>
  </si>
  <si>
    <t>Substituição da Seccionadora (PRSB401) 69kV, arranjo BPT, associado ao TF1, na SE PERITORO.</t>
  </si>
  <si>
    <t>Substituição da Seccionadora (PRSD401) 69kV, arranjo BPT, associado ao TF1, na SE PERITORO.</t>
  </si>
  <si>
    <t>Substituição da Seccionadora (PRSD402) 69kV, arranjo BPT, associado ao TF1, na SE PERITORO.</t>
  </si>
  <si>
    <t>Substituição da Seccionadora (PRSB603) 230kV, arranjo BD5, associado ao TF1, na SE PERITORO.</t>
  </si>
  <si>
    <t>Substituição da Seccionadora (PRSB604) 230kV, arranjo BD5, associado ao TF1, na SE PERITORO.</t>
  </si>
  <si>
    <t>Substituição da Seccionadora (PRSD603) 230kV, arranjo BD5, associado ao TF1, na SE PERITORO.</t>
  </si>
  <si>
    <t>Substituição da Seccionadora (PRSD604) 230kV, arranjo BD5, associado ao TF1, na SE PERITORO.</t>
  </si>
  <si>
    <t>Substituição da Seccionadora (PRSY602) 230kV, arranjo BD5, associado ao TF1, na SE PERITORO</t>
  </si>
  <si>
    <t>Substituição do Transformador de Corrente (PRTC601) 230kV, fase B, arranjo BD5, associado ao TF1, na SE PERITORO.</t>
  </si>
  <si>
    <t>Substituição do Transformador de Corrente (PRTC601) 230kV, fase V, arranjo BD5, associado ao TF1, na SE PERITORO</t>
  </si>
  <si>
    <t>TAP.2025.352</t>
  </si>
  <si>
    <t>Substituição do SPCS 230kV, associado ao TR2, na SE PICOS.</t>
  </si>
  <si>
    <t>Substituição do SPCS 69kV, associado ao TR2, na SE PICOS.</t>
  </si>
  <si>
    <t>Substituição do Transformador Trifásico TR2 (04T2) 230/69/13,8 kV, 39MVA, na SE PICOS.</t>
  </si>
  <si>
    <t>TAP.2025.349</t>
  </si>
  <si>
    <t>Substituição do Reator de Barra Trifásico RT1 (01E1) 13,8kV, 5MVAr, na SE PIRIPIRI.</t>
  </si>
  <si>
    <t>TAP.2025.350</t>
  </si>
  <si>
    <t>Substituição do Reator Limitador de Corrente Monofásico RTS1 (01E2-L.A) 13,8kV, 1,666MVAr, fase A, na SE PIRIPIRI.</t>
  </si>
  <si>
    <t>Substituição do Reator Limitador de Corrente Monofásico RTS1 (01E2-L.B) 13,8kV, 1,666MVAr, fase B, na SE PIRIPIRI.</t>
  </si>
  <si>
    <t>Substituição do Reator Limitador de Corrente Monofásico RTS1 (01E2-L.C) 13,8kV, 1,666MVAr, fase C, na SE PIRIPIRI.</t>
  </si>
  <si>
    <t>Substituição da Seccionadora (31E1-4) 13,8kV, arranjo BS, associado ao RT1, na SE PIRIPIRI.</t>
  </si>
  <si>
    <t>Substituição  do Transformador de Corrente TC 91E1.C 13,8kV, fase C, arranjo BS, associado ao RT1, na SE PIRIPIRI</t>
  </si>
  <si>
    <t>Substituição  do Transformador de Corrente TC 91E1.B 13,8kV, fase B, arranjo BS, associado ao RT1, na SE PIRIPIRI</t>
  </si>
  <si>
    <t>Substituição  do Transformador de Corrente TC 91E1.A 13,8kV, fase A, arranjo BS, associado ao RT1, na SE PIRIPIRI</t>
  </si>
  <si>
    <t>TAP.2025.234</t>
  </si>
  <si>
    <t>Substituição do Transformador Trifásico TF1 (PFTF601) 230/69 kV, 33 MVA, na SE PORTO FRANCO</t>
  </si>
  <si>
    <t>Substituição do SPCS (PFSPRTF)  230kV, associado ao TF1, na SE PORTO FRANCO</t>
  </si>
  <si>
    <t>Substituição do SPCS PFSPRDJ 69kV, associado ao TF1, na SE PORTO FRANCO</t>
  </si>
  <si>
    <t>TAP.2025.235</t>
  </si>
  <si>
    <t>Substituição do Transformador Trifásico TF2 (PFTF602) 230/69kV, 33MVA, na SE PORTO FRANCO</t>
  </si>
  <si>
    <t>Substituição do SPCS PFSPRDJ 230kV, associado ao TF2, na SE PORTO FRANCO</t>
  </si>
  <si>
    <t>TAP.2025.285</t>
  </si>
  <si>
    <t>Substituição do Transformador Monofásico TR2 (05T2.A) 500/230kV, 200MVA, fase A, na SE RECIFE II.</t>
  </si>
  <si>
    <t>Substituição do Transformador Monofásico TR2 (05T2.B) 500/230kV, 200MVA, fase B, na SE RECIFE II.</t>
  </si>
  <si>
    <t>Substituição do Transformador Monofásico TR2 (05T2.C) 500/230kV, 200MVA, fase C, na SE RECIFE II.</t>
  </si>
  <si>
    <t>Substituição da Seccionadora (34T2-7 ) 230kV, arranjo BD5, associado ao TR2, na SE RECIFE II.</t>
  </si>
  <si>
    <t>TAP.2025.249</t>
  </si>
  <si>
    <t>Substituição do Banco de Capacitor Derivação BC1 (BSRVBP1) 230kV, 37,2MVAr, arranjo BD5, na SE RIO VERDE FUR</t>
  </si>
  <si>
    <t>TAP.2025.247</t>
  </si>
  <si>
    <t>Substituição do Banco de Capacitor Derivação BC3 (BSIMRV1) 230kV, 33,9MVAr, arranjo BD5, na SE RIO VERDE FUR</t>
  </si>
  <si>
    <t>Substituição da Seccionadora SC7321 230kV, arranjo BD5, associado à EL RIO VERDE FUR C1, na SE RIO VERDE FUR</t>
  </si>
  <si>
    <t>Substituição da Seccionadora SC7323 230kV, arranjo BD5, associado à EL RIO VERDE FUR C1, na SE RIO VERDE FUR</t>
  </si>
  <si>
    <t>Substituição da Seccionadora SC7325 230kV, arranjo BD5, associado à EL RIO VERDE FUR C1, na SE RIO VERDE FUR</t>
  </si>
  <si>
    <t>Substituição da Seccionadora SC7327 230kV, arranjo BD5, associado à EL RIO VERDE FUR C1, na SE RIO VERDE FUR</t>
  </si>
  <si>
    <t>Substituição da Seccionadora SC7329 230kV, arranjo BD5, associado à EL ITUMBIARA/RIO VERDE FUR C1, na SE RIO VERDE FUR</t>
  </si>
  <si>
    <t>Substituição do Transformador de Corrente TC LTIMRV1 230kV, fase A, arranjo BD5, associado à EL ITUMBIARA/RIO VERDE FUR C1, na SE RIO VERDE FUR</t>
  </si>
  <si>
    <t>Substituição do Transformador de Corrente  TC LTIMRV1 230kV, fase B, arranjo BD5, associado à EL ITUMBIARA/RIO VERDE FUR C1, na SE RIO VERDE FUR</t>
  </si>
  <si>
    <t>Substituição do Transformador de Corrente  TC LTIMRV1 230kV, fase C, arranjo BD5, associado à EL ITUMBIARA/RIO VERDE FUR C1, na SE RIO VERDE FUR</t>
  </si>
  <si>
    <t>Substituição da Seccionadora com lâmina de terra SC7079/SC7770T 230kV, arranjo BD5, associado à EL BARRA PEIXE C1, na SE RIO VERDE FUR</t>
  </si>
  <si>
    <t>Substituição do para-raios (PR LIRVBP1) 230kV, fase A, arranjo BD5, associado à EL BARRA PEIXE C1, na SE RIO VERDE FUR</t>
  </si>
  <si>
    <t>Substituição do para-raios (PR LIRVBP1) 230kV, fase B, arranjo BD5, associado à EL BARRA PEIXE C1, na SE RIO VERDE FUR</t>
  </si>
  <si>
    <t>Substituição do para-raios (PR LIRVBP1) 230kV, fase C, arranjo BD5, associado à EL BARRA PEIXE C1, na SE RIO VERDE FUR</t>
  </si>
  <si>
    <t>Substituição da Seccionadora SC7771 230kV, arranjo BD5, associado à EL BARRA PEIXE C1, na SE RIO VERDE FUR</t>
  </si>
  <si>
    <t>Substituição da Seccionadora SC7773 230kV, arranjo BD5, associado à EL BARRA PEIXE C1, na SE RIO VERDE FUR</t>
  </si>
  <si>
    <t>Substituição da Seccionadora SC7775 230kV, arranjo BD5, associado à EL BARRA PEIXE C1, na SE RIO VERDE FUR</t>
  </si>
  <si>
    <t>Substituição da Seccionadora SC7777 230kV, arranjo BD5, associado à EL BARRA PEIXE C1, na SE RIO VERDE FUR</t>
  </si>
  <si>
    <t>Substituição da Seccionadora SC7779 230kV, arranjo BD5, associado à EL BARRA PEIXE C1, na SE RIO VERDE FUR</t>
  </si>
  <si>
    <t>Substituição de Transformador de Corrente TC LIRVBP1 230kV, fase A, arranjo BD5, associado à EL BARRA PEIXE C1, na SE RIO VERDE FUR</t>
  </si>
  <si>
    <t>Substituição de Transformador de Corrente TC LIRVBP1 230kV, fase B, arranjo BD5, associado à EL BARRA PEIXE C1, na SE RIO VERDE FUR</t>
  </si>
  <si>
    <t>Substituição de Transformador de Corrente TC LIRVBP1 230kV, fase C, arranjo BD5, associado à EL BARRA PEIXE C1, na SE RIO VERDE FUR</t>
  </si>
  <si>
    <t>Substituição do Transformador de Potencial DCP LIRVBP1 230kV, fase A, arranjo BD5, associado à EL BARRA PEIXE C1, na SE RIO VERDE FUR</t>
  </si>
  <si>
    <t>Substituição do Transformador de Potencial DCP LIRVBP1 230kV, fase B, arranjo BD5, associado à EL BARRA PEIXE C1, na SE RIO VERDE FUR</t>
  </si>
  <si>
    <t>TAP.2025.351</t>
  </si>
  <si>
    <t>Substituição do Reator de Barra Trifásico RT4 138kV, 15MVA, na SE RIO VERDE FUR.</t>
  </si>
  <si>
    <t>Substituição do Transformador de Corrente 138kV, fase A, arranjo BD3, associado ao RT4, na SE RIO VERDE FUR.</t>
  </si>
  <si>
    <t>Substituição do Transformador de Corrente 138kV, fase B, arranjo BD3, associado ao RT4, na SE RIO VERDE FUR.</t>
  </si>
  <si>
    <t>Substituição do Transformador de Corrente 138kV, fase C, arranjo BD3, associado ao RT4, na SE RIO VERDE FUR.</t>
  </si>
  <si>
    <t>Substituição dos sistemas de proteção (BSIMRV1) do CR 230 kV, 34 Mvar, associado ao BC3, na SE RIO VERDE FUR</t>
  </si>
  <si>
    <t>Substituição do registrador de perturbações digital  (BSIMRV1) do CR 230 kV 34 Mvar, associado ao BC3, na SE RIO VERDE FUR</t>
  </si>
  <si>
    <t>Substituição dos sistemas de proteção  (BSRVBP1) do CR 230 kV 37,2 Mvar,  associado ao BC1, na SE RIO VERDE FUR</t>
  </si>
  <si>
    <t>Substituição do registrador de perturbações digital (BSRVBP1) do CR 230 kV 37,2 Mvar, associado ao BC1, na SE RIO VERDE FUR</t>
  </si>
  <si>
    <t>Substituição da MACH 1 / MACH 2 de supervisão de Banco Capacitores Série, associado à EL ITUMBIARA - RIO VERDE  C1 - 230KV, na SE RIO VERDE FUR</t>
  </si>
  <si>
    <t>TAP.2025.236</t>
  </si>
  <si>
    <t>Substituição do Reator de Linha Trifásico RT2 (RPRE602) 230kV, 30 MVAr, na SE RONDONOPOLIS</t>
  </si>
  <si>
    <t>Substituição da Seccionadora RPSR602 230kV, arranjo BD5, associada ao RT2, na SE RONDONOPOLIS</t>
  </si>
  <si>
    <t>Substituição do Transformador de Corrente RPTC601 230kV, fase A, arranjo BD5, associado ao RT2, na SE RONDONOPOLIS</t>
  </si>
  <si>
    <t>Substituição do Transformador de Corrente RPTC601 230kV, fase B, arranjo BD5, associado ao RT2, na SE RONDONOPOLIS</t>
  </si>
  <si>
    <t>Substituição do Transformador de Corrente RPTC601 230kV, fase V, arranjo BD5, associado ao RT2, na SE RONDONOPOLIS</t>
  </si>
  <si>
    <t>Substituição do SPCS 230kV,  associado ao RT2, na SE RONDONOPOLIS</t>
  </si>
  <si>
    <t>TAP.2025.237</t>
  </si>
  <si>
    <t>Substituição do Reator de Barra Trifásico RT3 (RPRE603) 230kV, 30 MVAr, na SE RONDONOPOLIS</t>
  </si>
  <si>
    <t>Substituição do SPCS 230kV,  associado ao RT3, na SE RONDONOPOLIS</t>
  </si>
  <si>
    <t>TAP.2025.366</t>
  </si>
  <si>
    <t>Substituição do Reator de Linha Trifásico RT4 (RPRE604) 230kV, 20MVAr, na SE RONDONOPOLIS.</t>
  </si>
  <si>
    <t>Substituição da Seccionadora RPSR603 230kV, arranjo BD5, associada ao RT4, na SE RONDONOPOLIS.</t>
  </si>
  <si>
    <t>Substituição do SPCS 230kV, associado ao RT4, na SE RONDONOPOLIS.</t>
  </si>
  <si>
    <t>TAP.2025.314</t>
  </si>
  <si>
    <t>Substituição do Transformador Trifásico TR7 (TF7) 230/69kV, 33,3MVA, na SE S. OSORIO.</t>
  </si>
  <si>
    <t>Substituição da seccionadora CS421 69kV, arranjo BS, associado ao TR7, na SE S. OSORIO.</t>
  </si>
  <si>
    <t>Substituição da seccionadora CS801 230kV, arranjo BPT, associado ao TR7, na SE S. OSORIO.</t>
  </si>
  <si>
    <t>Substituição da seccionadora CS803 230kV, arranjo BPT, associado ao TR7, na SE S. OSORIO.</t>
  </si>
  <si>
    <t>Substituição da seccionadora CS805 230kV, arranjo BPT, associado ao TR7, na SE S. OSORIO.</t>
  </si>
  <si>
    <t>Substituição da seccionadora CS807 230kV, arranjo BPT, associado ao TR7, na SE S. OSORIO.</t>
  </si>
  <si>
    <t>Substituição da seccionadora CS809 230kV, arranjo BPT, associado ao TR7, na SE S. OSORIO.</t>
  </si>
  <si>
    <t>Substituição do Disjuntor DJ802 230kV, arranjo BPT, associado ao TR7, na SE S. OSORIO.</t>
  </si>
  <si>
    <t>TAP.2025.280</t>
  </si>
  <si>
    <t>Substituição do Reator de Linha Monofásico RT1 (05E1.A) 500kV, 33,3MVAr, fase A, na SE S.JOAO PIAUI.</t>
  </si>
  <si>
    <t>Substituição do Reator de Linha Monofásico RT1 (05E1.B) 500kV, 33,3MVAr, fase B, na SE S.JOAO PIAUI.</t>
  </si>
  <si>
    <t>Substituição do Reator de Linha Monofásico RT1 (05E1.C) 500kV, 33,3MVAr, fase C, na SE S.JOAO PIAUI.</t>
  </si>
  <si>
    <t>Substituição do Reator de Aterramento RTN1 (02E1.N) 69kV, 0,23MVAr, na SE S.JOAO PIAUI.</t>
  </si>
  <si>
    <t>TAP.2025.371</t>
  </si>
  <si>
    <t>Substituição do SPCS 230kV, associado ao TR3 na SE S.JOAO PIAUI.</t>
  </si>
  <si>
    <t>TAP.2025.372</t>
  </si>
  <si>
    <t>Substituição do SPCS 230kV, associado ao TR4, na SE S.JOAO PIAUI</t>
  </si>
  <si>
    <t>Substituição do SPCS 500kV,  associado ao Reator RT1 (05E1) na SE S.JOAO PIAUI.</t>
  </si>
  <si>
    <t>TAP.2025.373</t>
  </si>
  <si>
    <t>Substituição do Reator de Aterramento RTN2 (02E2.N) 69kV, 0,23MVAr, na SE S.JOAO PIAUI.</t>
  </si>
  <si>
    <t>Reator de Aterramento</t>
  </si>
  <si>
    <t>Substituição do SPCS 69kV, associado ao TR3, na SE S.JOAO PIAUI.</t>
  </si>
  <si>
    <t>Substituição do SPCS 69kV, associado ao TR4,  na SE S.JOAO PIAUI</t>
  </si>
  <si>
    <t>TAP.2025.374</t>
  </si>
  <si>
    <t>Substituição  do Transformador Trifásico TR5 (02T5) 69/13,8 kV, 1MVA, na SE S.JOAO PIAUI</t>
  </si>
  <si>
    <t>TAP.2025.315</t>
  </si>
  <si>
    <t>Substituição do Transformador Trifásico TR4 (TF4)  69/13,8kV, 15MVA na SE S.SANTIAGO.</t>
  </si>
  <si>
    <t>TAP.2023.133</t>
  </si>
  <si>
    <t>Substituição do Transformador Monofásico TR3 500/345kV, 350MVA, fase B, na SE SAMAMBAIA.</t>
  </si>
  <si>
    <t>Substituição do Transformador Monofásico TR8 500/345kV, 350MVA, fase C, na SE SAMAMBAIA.</t>
  </si>
  <si>
    <t>TAP.2023.134</t>
  </si>
  <si>
    <t>Substituição do Transformador Monofásico TR2 500/345kV, 350MVA, fase A, na SE SAMAMBAIA.</t>
  </si>
  <si>
    <t>TAP.2025.390</t>
  </si>
  <si>
    <t>Substituição do Disjuntor DJ652 138kV, arranjo BD5, associado ao TR12, na SE SANTA CRUZ</t>
  </si>
  <si>
    <t>Substituição do Para-raios PR652-A 138kV, fase A, arranjo BD5, associado ao TR12, na SE SANTA CRUZ</t>
  </si>
  <si>
    <t>Substituição do Para-raios PR652-B 138kV, fase B, arranjo BD5, associado ao TR12, na SE SANTA CRUZ</t>
  </si>
  <si>
    <t>Substituição do Para-raios PR652-C 138kV, fase C, arranjo BD5, associado ao TR12, na SE SANTA CRUZ</t>
  </si>
  <si>
    <t>Substituição da Seccionadora SC651 138kV, arranjo BD5, associado ao TR12, na SE SANTA CRUZ</t>
  </si>
  <si>
    <t>Substituição da Seccionadora SC653 138kV, arranjo BD5, associado ao TR12, na SE SANTA CRUZ</t>
  </si>
  <si>
    <t>Substituição da Seccionadora SC655 138kV, arranjo BD5, associado ao TR12, na SE SANTA CRUZ</t>
  </si>
  <si>
    <t>Substituição da Seccionadora SC657 138kV, arranjo BD5, associado ao TR12, na SE SANTA CRUZ</t>
  </si>
  <si>
    <t>Substituição da Seccionadora SC659 138kV, arranjo BD5, associado ao TR12, na SE SANTA CRUZ</t>
  </si>
  <si>
    <t>Substituição do Transformador de Corrente TC652-A 138kV, fase A, arranjo BD5, associado ao TR12, na SE SANTA CRUZ</t>
  </si>
  <si>
    <t>Substituição do Transformador de Corrente TC652-B 138kV, fase B, arranjo BD5, associado ao TR12, na SE SANTA CRUZ</t>
  </si>
  <si>
    <t>Substituição do Transformador de Corrente TC652-C 138kV, fase C, arranjo BD5, associado ao TR12, na SE SANTA CRUZ</t>
  </si>
  <si>
    <t>Substituição do Transformador trifásico TR12 138/34,5kV,  1x30MVA, na SE SANTA CRUZ</t>
  </si>
  <si>
    <t>TAP.2025.391</t>
  </si>
  <si>
    <t>Substituição do Disjuntor DJ662 138kV, arranjo BD5, associado ao TR34, na SE SANTA CRUZ</t>
  </si>
  <si>
    <t>Substituição do Para-raios PR662-A 138kV, fase A, arranjo BD5, associado ao TR34, na SE SANTA CRUZ</t>
  </si>
  <si>
    <t>Substituição do Para-raios PR662-B 138kV, fase B, arranjo BD5, associado ao TR34, na SE SANTA CRUZ</t>
  </si>
  <si>
    <t>Substituição do Para-raios PR662-C 138kV, fase C, arranjo BD5, associado ao TR34, na SE SANTA CRUZ</t>
  </si>
  <si>
    <t>Substituição da Seccionadora SC661 138kV, arranjo BD5, associado ao TR34, na SE SANTA CRUZ</t>
  </si>
  <si>
    <t>Substituição da Seccionadora SC663 138kV, arranjo BD5, associado ao TR34, na SE SANTA CRUZ</t>
  </si>
  <si>
    <t>Substituição da Seccionadora SC665 138kV, arranjo BD5, associado ao TR34, na SE SANTA CRUZ</t>
  </si>
  <si>
    <t>Substituição da Seccionadora SC667 138kV, arranjo BD5, associado ao TR34, na SE SANTA CRUZ</t>
  </si>
  <si>
    <t>Substituição da Seccionadora SC669 138kV, arranjo BD5, associado ao TR34, na SE SANTA CRUZ</t>
  </si>
  <si>
    <t>Substituição do Transformador de Corrente TC667-A 138kV, fase A, arranjo BD5, associado ao TR34, na SE SANTA CRUZ</t>
  </si>
  <si>
    <t>Substituição do Transformador de Corrente TC667-B 138kV, fase B, arranjo BD5, associado ao TR34, na SE SANTA CRUZ</t>
  </si>
  <si>
    <t>Substituição do Transformador de Corrente TC667-C 138kV, fase C, arranjo BD5, associado ao TR34, na SE SANTA CRUZ</t>
  </si>
  <si>
    <t>Substituição do Transformador trifásico TR34 138/34,5kV,  1x30MVA, na SE SANTA CRUZ</t>
  </si>
  <si>
    <t>TAP.2025.357</t>
  </si>
  <si>
    <t>Substituição do Banco de Capacitor Derivação BC2 138kV, 100Mvar, arranjo BD5, na SE SÃO JOSÉ.</t>
  </si>
  <si>
    <t>TAP.2025.356</t>
  </si>
  <si>
    <t>Substituição da Seccionadora SC655C 138kV, arranjo BD5, associado aos BC1e BC2, na SE SÃO JOSÉ.</t>
  </si>
  <si>
    <t>Substituição do Banco de Capacitor Derivação BC1 138kV, 150Mvar, arranjo BD5, na SE SÃO JOSÉ.</t>
  </si>
  <si>
    <t>Substituição da Seccionadora SC675C 138kV, arranjo BD5, associado aos BC1e BC2, na SE SÃO JOSÉ.</t>
  </si>
  <si>
    <t>Substituição do Disjuntor DJ658C 138kV, arranjo BD5, associado aos BC1e BC2, na SE SÃO JOSÉ.</t>
  </si>
  <si>
    <t>Substituição do Para-raio PR650T01 138kV, fase A, arranjo BD5, associado aos BC1e BC2,  na SE SÃO JOSÉ.</t>
  </si>
  <si>
    <t>Substituição do Para-raio PR650T01 138kV, fase B, arranjo BD5, associado aos BC1e BC2,  na SE SÃO JOSÉ.</t>
  </si>
  <si>
    <t>Substituição do Para-raio PR650T01 138kV, fase C, arranjo BD5, associado aos BC1e BC2,  na SE SÃO JOSÉ.</t>
  </si>
  <si>
    <t>Substituição do Para-raio PR650T02 138kV, fase A, arranjo BD5, associado aos BC1e BC2, na SE SÃO JOSÉ.</t>
  </si>
  <si>
    <t>Substituição do Para-raio PR650T02 138kV, fase B, arranjo BD5, associado aos BC1e BC2, na SE SÃO JOSÉ.</t>
  </si>
  <si>
    <t>Substituição do Para-raio PR650T02 138kV, fase C, arranjo BD5, associado aos BC1e BC2, na SE SÃO JOSÉ.</t>
  </si>
  <si>
    <t>Substituição da Seccionadora SC651C 138kV, arranjo BD5, associada aos BC1e BC2, na SE SÃO JOSÉ.</t>
  </si>
  <si>
    <t>Substituição da Seccionadora SC653C 138kV, arranjo BD5, associada aos BC1e BC2, na SE SÃO JOSÉ.</t>
  </si>
  <si>
    <t>Substituição da Seccionadora com lamina de terra (SC657C/SC650T) 138kV, arranjo BD5, associada aos BC1e BC2, na SE SÃO JOSÉ</t>
  </si>
  <si>
    <t>Substituição do Transformador de Potencial DCPBR6A2 138kV, fase A, arranjo BD5, associado ao Barramento BRRM05, na SE SÃO JOSÉ.</t>
  </si>
  <si>
    <t>Substituição do Transformador de Potencial DCPBR6A2 138kV, fase B, arranjo BD5, associado ao Barramento BRRM05, na SE SÃO JOSÉ</t>
  </si>
  <si>
    <t>Substituição do Transformador de Potencial DCPBR6A2 138kV, fase C, arranjo BD5, associado ao Barramento BRRM05, na SE SÃO JOSÉ.</t>
  </si>
  <si>
    <t>Substituição do Transformador de Potencial TPBR6B2 138kV, fase A, arranjo BD5, associado ao Barramento BRRM07, na SE SÃO JOSÉ.</t>
  </si>
  <si>
    <t>Substituição do Transformador de Potencial TPBR6B2 138kV, fase B, arranjo BD5, associado ao Barramento BRRM07, na SE SÃO JOSÉ.</t>
  </si>
  <si>
    <t>Substituição do Transformador de Potencial TPBR6B2 138kV, fase C, arranjo BD5, associado ao Barramento BRRM07, na SE SÃO JOSÉ.</t>
  </si>
  <si>
    <t>TAP.2025.358</t>
  </si>
  <si>
    <t>Substituição do Banco de Capacitor Derivação BC3 138kV, 150Mvar, arranjo BD5, na SE SÃO JOSÉ</t>
  </si>
  <si>
    <t>Substituição da Seccionadora SC665C 138kV, arranjo BD5, associada aos BC3 e BC4, na SE SÃO JOSÉ</t>
  </si>
  <si>
    <t>Substituição do Disjuntor DJ668C 138kV, arranjo BD5, associado aos BC3 e BC4, na SE SÃO JOSÉ</t>
  </si>
  <si>
    <t>Substituição do Para-raio PR660T01 138kV, fase A, arranjo BD5, associado aos BC3 e BC4,, na SE SÃO JOSÉ</t>
  </si>
  <si>
    <t>Substituição do Para-raio PR660T01 138kV, fase B, arranjo BD5, associado aos BC3 e BC4, na SE SÃO JOSÉ</t>
  </si>
  <si>
    <t>Substituição do Para-raio PR660T01 138kV, fase C, arranjo BD5, associado aos BC3 e BC4, na SE SÃO JOSÉ</t>
  </si>
  <si>
    <t>Substituição do Para-raio PR660T02 138kV, fase A, arranjo BD5, associado aos BC3 e BC4, na SE SÃO JOSÉ</t>
  </si>
  <si>
    <t>Substituição do Para-raio PR660T02 138kV, fase B, arranjo BD5, associado aos BC3 e BC4, na SE SÃO JOSÉ</t>
  </si>
  <si>
    <t>Substituição do Para-raio PR660T02 138kV, fase C, arranjo BD5, associado aos BC3 e BC4,na SE SÃO JOSÉ</t>
  </si>
  <si>
    <t>Substituição da Seccionadora com lamina de terra (SC661C/SC660T) 138kV, arranjo BD5, associada aos BC3 e BC4,na SE SÃO JOSÉ</t>
  </si>
  <si>
    <t>Substituição da Seccionadora SC663C 138kV, arranjo BD5, associada aos BC3 e BC4, na SE SÃO JOSÉ</t>
  </si>
  <si>
    <t>Substituição da Seccionadora SC667C 138kV, arranjo BD5, associada aos BC3 e BC4, na SE SÃO JOSÉ</t>
  </si>
  <si>
    <t>TAP.2025.359</t>
  </si>
  <si>
    <t>Substituição do Banco de Capacitor Derivação BC4 138kV, 100Mvar, arranjo BD5, na SE SÃO JOSÉ.</t>
  </si>
  <si>
    <t>Substituição da Seccionadora SC685C 138kV, arranjo BD5, associada aos BC3 e BC4,, na SE SÃO JOSÉ</t>
  </si>
  <si>
    <t>Substituição do sistema de proteção e controle 138 kV, 150 Mvar, associado ao BC1, na SE SAO JOSE</t>
  </si>
  <si>
    <t>Substituição do registrador de perturbações digital 138kV, 150Mvar, associado ao BC1, na SE SAO JOSE.</t>
  </si>
  <si>
    <t>Substituição do sistema de proteção 138kV, 150Mvar, associado ao BC2, na SE SAO JOSE.</t>
  </si>
  <si>
    <t>Substituição do registrador de perturbações digital 138kV, 150Mvar, associado aos BC1 e BC2, na SE SAO JOSE.</t>
  </si>
  <si>
    <t>Substituição do sistema de proteção 138 kV, 150 Mvar, associado ao BC3, na SE SAO JOSE</t>
  </si>
  <si>
    <t>Substituição do registrador de perturbações digital 138 kV, 150 Mvar, associado ao BC3, na SE SAO JOSE</t>
  </si>
  <si>
    <t>Substituição dos sistemas de proteção 138 kV, 150 Mvar, associado ao BC4, na SE SAO JOSE</t>
  </si>
  <si>
    <t>Substituição do registrador de perturbações digital 138 kV, 150 Mvar, associado ao BC4, na SE SAO JOSE</t>
  </si>
  <si>
    <t>Substituição da UAC23 138kV de supervisão dos BC1(150Mvar) e BC2  (100Mvar), na SE SAO JOSE.</t>
  </si>
  <si>
    <t>Substituição da UAC24 138 kV de supervisão dos BC3 (150 Mvar) e BC4  (100 Mvar), na SE SAO JOSE</t>
  </si>
  <si>
    <t>TAP.2025.342</t>
  </si>
  <si>
    <t>Substituição do Transformador Trifásico TR1 (LITF6-01) 230/69kV, 100MVA, na SE SAO LUIS I.</t>
  </si>
  <si>
    <t>Substituição do SPCS (LISPRTF) 230kV,  associado ao TR1, na SE SAO LUIS I.</t>
  </si>
  <si>
    <t>Substituição do SPCS (LISPRDJ) 69kV,  associado ao TR1, na SE SAO LUIS I</t>
  </si>
  <si>
    <t>TAP.2025.239</t>
  </si>
  <si>
    <t>Substituição do Reator de Linha Trifásico RT2 (SPRE602) 230kV, 20 MVAr,  na SE SINOP</t>
  </si>
  <si>
    <t>Substituição da Seccionadora SPSR602 230kV, arranjo BD4, associado ao RT2, na SE SINOP</t>
  </si>
  <si>
    <t>Substituição do SPCS SPSR602 230kV, associado ao RT2, na SE SINOP</t>
  </si>
  <si>
    <t>TAP.2024.508</t>
  </si>
  <si>
    <t>Substituição do Reator de Linha Monofásico RT2 (04E2.B) 230 kV, 3,33MVAr, fase B, na SE SOBRAL II</t>
  </si>
  <si>
    <t>Substituição do Reator de Linha Monofásico RT2 (04E2.C) 230 kV, 3,33MVAr, fase C, na SE SOBRAL II</t>
  </si>
  <si>
    <t>TAP.2025.254</t>
  </si>
  <si>
    <t>Substituição do Reator de Linha Monofásico RT1 (04E1.B) 230 kV, 3,33MVAr, fase B, na SE SOBRAL II</t>
  </si>
  <si>
    <t>Substituição do Reator de Linha Monofásico RT1 (04E1.C) 230 kV, 3,33MVAr, fase C, na SE SOBRAL II</t>
  </si>
  <si>
    <t>Substituição do Reator de Linha Monofásico RT2 (04E2-A) 230 kV 3,33MVAr, fase A, na SE SOBRAL II</t>
  </si>
  <si>
    <t>Substituição do Reator de Linha Monofásico RT1 (04E1.A) 230 kV, 3,33MVAr, fase A, na SE SOBRAL II</t>
  </si>
  <si>
    <t>TAP.2025.240</t>
  </si>
  <si>
    <t>Substituição do Banco de Capacitor Derivação BC1 (SSBC201) 13,8kV, 3,6 MVAr, arranjo BS, na SE SORRISO</t>
  </si>
  <si>
    <t>Substituição do Para-Raio SSPR201 13,8kV, fase A, arranjo BS , associado ao BC1, na SE SORRISO</t>
  </si>
  <si>
    <t>Substituição do Para-Raio SSPR201 13,8kV, fase B, arranjo BS, associado BC1, na SE SORRISO</t>
  </si>
  <si>
    <t>Substituição do Para-Raio SSPR201 13,8kV, fase V, arranjo BS, associado BC1, na SE SORRISO</t>
  </si>
  <si>
    <t>Substituição da Seccionadora SSCA201 13,8kV, arranjo BS, associado ao BC1, na SE SORRISO</t>
  </si>
  <si>
    <t>Substituição da Seccionadora SSSC201 13,8kV, arranjo BS, associado ao BC1, na SE SORRISO</t>
  </si>
  <si>
    <t>Substituição da Seccionadora SSSC202 13,8kV, arranjo BS, associado ao BC1, na SE SORRISO</t>
  </si>
  <si>
    <t>Substituição do Transformador de Corrente SSTC201 13,8kV, fase A, arranjo BS, associado ao BC1, na SE SORRISO</t>
  </si>
  <si>
    <t>Substituição do Transformador de Corrente SSTC201 13,8kV, fase B, arranjo BS, associado ao BC1, na SE SORRISO</t>
  </si>
  <si>
    <t>Substituição do Transformador de Corrente SSTC201 13,8kV, fase V, arranjo BS, associado ao BC1, na SE SORRISO</t>
  </si>
  <si>
    <t>TAP.2025.241</t>
  </si>
  <si>
    <t>Substituição do Banco de Capacitor Derivação BC2 (SSBC202) 13,8kV, 3,6 MVAr, arranjo BS, na SE SORRISO</t>
  </si>
  <si>
    <t>Substituição do Para-Raio SSPR202 13,8kV, fase A, arranjo BS, associado ao BC2, na SE SORRISO</t>
  </si>
  <si>
    <t>Substituição do Para-Raio SSPR202 13,8kV, fase B, arranjo BS, associado ao BC2, na SE SORRISO</t>
  </si>
  <si>
    <t>Substituição do Para-Raio SSPR202 13,8kV, fase V, arranjo BS, associado ao BC2, na SE SORRISO</t>
  </si>
  <si>
    <t>Substituição da Seccionadora SSCA202 13,8kV, arranjo BS, associado ao BC2, na SE SORRISO</t>
  </si>
  <si>
    <t>Substituição da Seccionadora SSSC203 13,8kV, arranjo BS, associado ao BC2, na SE SORRISO</t>
  </si>
  <si>
    <t>Substituição da Seccionadora SSSC204 13,8kV, arranjo BS, associado ao BC2, na SE SORRISO</t>
  </si>
  <si>
    <t>Substituição do SPCS (SSSPRBC)13,8kV, associado aos BC1 e BC2, na SE SORRISO</t>
  </si>
  <si>
    <t>TAP.2025.345</t>
  </si>
  <si>
    <t>Substituição do Transformador Trifásico TR1 (TJTF6-01) 230/69kV, 30MVA, na SE TAPE DE JIRAU.</t>
  </si>
  <si>
    <t>Substituição do SPCS (TJSPRTF) 230kV, associado ao TR1 na SE TAPE DE JIRAU.</t>
  </si>
  <si>
    <t>TAP.2025.255</t>
  </si>
  <si>
    <t>Substituição do Reator de Linha Monofásico RTR1 (04ER.M) 230 kV, 3.33MVAr, fase reserva, na SE TERESINA</t>
  </si>
  <si>
    <t>TAP.2025.258</t>
  </si>
  <si>
    <t>Substituição do Reator de Linha Monofásico RT2 (04E2-A) 230 kV, 3.33MVAr, fase A, na SE TERESINA</t>
  </si>
  <si>
    <t>Substituição do Reator de Linha Monofásico RT1 (04E1-A) 230 kV, 3.33MVAr, fase A, na SE TERESINA</t>
  </si>
  <si>
    <t>Substituição do Reator de Linha Monofásico RT2 (04E2.B) 230 kV, 3,33MVAr, fase B, na SE TERESINA</t>
  </si>
  <si>
    <t>Substituição do Reator de Linha Monofásico RT1 (04E1.B) 230 kV, 3,33MVAr, fase B, na SE TERESINA</t>
  </si>
  <si>
    <t>Substituição do Reator de Linha Monofásico RT1 (04E1.C) 230 kV, 3,33MVAr, fase C, na SE TERESINA</t>
  </si>
  <si>
    <t>TAP.2025.375</t>
  </si>
  <si>
    <t>Subsituição  de Transformador Trifásico TR4 (04T4) 230/69 kV, 100 MVA, arranjo BD5, na SE TERESINA</t>
  </si>
  <si>
    <t>Subsituição de seccionadora (32T4-5) 69 kV, arranjo BPT, associado ao TR4, na SE TERESINA</t>
  </si>
  <si>
    <t>Subsituição de seccionadora (32T4-4) 69 kV, arranjo BPT, associado ao TR4, na SE TERESINA</t>
  </si>
  <si>
    <t>TAP.2025.361</t>
  </si>
  <si>
    <t>Substituição do Transformador de Corrente TC DJ844C 345kV, fase B, arranjo DJM, associado ao BC4, na SE TIJUCO PRETO</t>
  </si>
  <si>
    <t>Substituição do Transformador de Corrente TC DJ844C 345kV, fase C, arranjo DJM, associado ao BC4, na SE TIJUCO PRETO</t>
  </si>
  <si>
    <t>Substituição do Disjuntor DJ8554 345kV, arranjo DJM, associado ao BC4, na SE TIJUCO PRETO</t>
  </si>
  <si>
    <t>Substituição da Seccionadora SC8551 345kV, arranjo DJM, associada ao BC4, na SE TIJUCO PRETO</t>
  </si>
  <si>
    <t>Substituição da Seccionadora SC8553 345kV, arranjo DJM, associada ao BC4, na SE TIJUCO PRETO</t>
  </si>
  <si>
    <t>Substituição da Seccionadora SC8555 345kV, arranjo DJM, associada ao BC4, na SE TIJUCO PRETO</t>
  </si>
  <si>
    <t>Substituição da Seccionadora SC8531 345kV, arranjo DJM, associada à IB8534, na SE TIJUCO PRETO</t>
  </si>
  <si>
    <t>Substituição da Seccionadora SC8533 345kV, arranjo DJM, associada à IB8534, na SE TIJUCO PRETO</t>
  </si>
  <si>
    <t>TAP.2025.362</t>
  </si>
  <si>
    <t>Substituição do Banco de Capacitor Derivação BC5 345kV, 200Mvar, arranjo DJM, na SE TIJUCO PRETO</t>
  </si>
  <si>
    <t>Substituição da Seccionadora com lamina de terra (SC857C/SC850T) 345kV, arranjo DJM, associado ao BC5, na SE TIJUCO PRETO</t>
  </si>
  <si>
    <t>Substituição do Transformador de Corrente TC DJ854C 345kV, fase A, arranjo DJM, associado ao BC5, na SE TIJUCO PRETO</t>
  </si>
  <si>
    <t>Substituição do Transformador de Corrente TC DJ854C 345kV, fase B, arranjo DJM, associado ao BC5, na SE TIJUCO PRETO</t>
  </si>
  <si>
    <t>Substituição do Transformador de Corrente TC DJ854C 345kV, fase C, arranjo DJM, associado ao BC5, na SE TIJUCO PRETO</t>
  </si>
  <si>
    <t>TAP.2025.360</t>
  </si>
  <si>
    <t>Substituição do Banco de Capacitor Derivação BC2 345kV, 200Mvar, arranjo DJM, na SE TIJUCO PRETO</t>
  </si>
  <si>
    <t>TAP.2025.363</t>
  </si>
  <si>
    <t>Substituição do Banco de Capacitor Derivação BC6 345kV, 200Mvar, arranjo DJM, na SE TIJUCO PRETO</t>
  </si>
  <si>
    <t>Substituição da Seccionadora com lamina de terra (SC867C/SC860T) 345kV, arranjo DJM, associado ao BC6, na SE TIJUCO PRETO</t>
  </si>
  <si>
    <t>TAP.2025.364</t>
  </si>
  <si>
    <t>Substituição do Banco de Capacitor Derivação BC9 345kV, 200Mvar, arranjo DJM, na SE TIJUCO PRETO</t>
  </si>
  <si>
    <t>Substituição do Banco de Capacitor Derivação BC4 345kV, 200Mvar, arranjo DJM, na SE TIJUCO PRETO</t>
  </si>
  <si>
    <t>Substituição da Seccionadora com lamina de terra (SC897C/SC890T) 345kV, arranjo DJM, associado ao BC9, na SE TIJUCO PRETO</t>
  </si>
  <si>
    <t>TAP.2025.365</t>
  </si>
  <si>
    <t>Substituição do Banco de Capacitor Derivação BC10 345kV, 200Mvar, arranjo DJM, na SE TIJUCO PRETO.</t>
  </si>
  <si>
    <t>Substituição da Seccionadora com lamina de terra (SC807C/SC800T) 345kV, arranjo DJM, associado ao BC10, na SE TIJUCO PRETO.</t>
  </si>
  <si>
    <t>Substituição do Transformador de Corrente TC DJ804C 345kV, fase A, arranjo DJM, associado ao BC10, na SE TIJUCO PRETO.</t>
  </si>
  <si>
    <t>Substituição do Transformador de Corrente TC DJ804C 345kV, fase B, arranjo DJM, associado ao BC10, na SE TIJUCO PRETO</t>
  </si>
  <si>
    <t>Substituição do Transformador de Corrente TC DJ804C 345kV, fase C, arranjo DJM, associado ao BC10, na SE TIJUCO PRETO.</t>
  </si>
  <si>
    <t>Substituição da Seccionadora com lamina de terra (SC847C/SC840T) 345kV, arranjo DJM, associado ao BC4, na SE TIJUCO PRETO</t>
  </si>
  <si>
    <t>Substituição do Transformador de Corrente TC DJ844C 345kV, fase A, arranjo DJM, associado ao BC4, na SE TIJUCO PRETO</t>
  </si>
  <si>
    <t>Substituição dos sistemas de proteção 345 kV, associado ao BC2, na SE TIJUCO PRETO</t>
  </si>
  <si>
    <t>Substituição do registrador de perturbações digital 345 kV, associado ao BC2, na SE TIJUCO PRETO</t>
  </si>
  <si>
    <t>Substituição dos sistemas de proteção 345 kV, associado ao BC4, na SE TIJUCO PRETO</t>
  </si>
  <si>
    <t>Substituição do registrador de perturbações digital 345 kV, associado ao BC4, na SE TIJUCO PRETO</t>
  </si>
  <si>
    <t>Substituição dos sistemas de proteção  345 kV, associado ao BC5, na SE TIJUCO PRETO</t>
  </si>
  <si>
    <t>Substituição do registrador de perturbações digital 345 kV, associado ao BC5, na SE TIJUCO PRETO</t>
  </si>
  <si>
    <t>Substituição dos sistemas de proteção 345 kV, associado ao BC6, na SE TIJUCO PRETO</t>
  </si>
  <si>
    <t>Substituição do registrador de perturbações digital  345 kV,  associado ao BC6, na SE TIJUCO PRETO</t>
  </si>
  <si>
    <t>Substituição dos sistemas de proteção 345 kV, associado ao BC9, na SE TIJUCO PRETO</t>
  </si>
  <si>
    <t>Substituição do registrador de perturbações digital 345 kV, associado ao BC9, na SE TIJUCO PRETO</t>
  </si>
  <si>
    <t>Substituição dos sistemas de proteção 345kV, associado ao BC10, na SE TIJUCO PRETO.</t>
  </si>
  <si>
    <t>Substituição do registrador de perturbações digital 345kV, associado ao BC10, na SE TIJUCO PRETO.</t>
  </si>
  <si>
    <t>Substituição dos sistemas de proteção das barras BR8C1, BR8C2, BR8C3 e BR8C4 e da proteção dos disjuntores DJ824C, DJ834C, DJ844C, DJ854C, DJ864C, DJ874C, DJ884C, DJ894C e DJ804C na SE TIJUCO PRETO</t>
  </si>
  <si>
    <t>Substituição da UAC18 de supervisão 345KV, associado ao BC2 e BC3, na SE TIJUCO PRETO</t>
  </si>
  <si>
    <t>Substituição da UAC19 de supervisão 345KV, associado ao vão dos BC2 e BC3, na SE TIJUCO PRETO</t>
  </si>
  <si>
    <t>Substituição da UAC20 de supervisão 345KV, associado aos BC4 e BC5, na SE TIJUCO PRETO</t>
  </si>
  <si>
    <t>Substituição da UAC21 de supervisão 345kV, associado aos BC4 e BC5, na SE TIJUCO PRETO</t>
  </si>
  <si>
    <t>Substituição da UAC22 de supervisão  345KV, associado aos BC6, BC7 e BC8, na SE TIJUCO PRETO</t>
  </si>
  <si>
    <t>Substituição da UAC23 de supervisão  345KV,  associado aos BC6, BC7 e BC8, na SE TIJUCO PRETO</t>
  </si>
  <si>
    <t>Substituição da UAC24 de supervisão 345kV, associado ao vão dos BC9 e BC10, na SE TIJUCO PRETO.</t>
  </si>
  <si>
    <t>Substituição da UAC25 de supervisão 345kV, associado ao vão dos BC9 e BC10, na SE TIJUCO PRETO</t>
  </si>
  <si>
    <t>TAP.2025.344</t>
  </si>
  <si>
    <t>Substituição do Transformador Trifásico TR2 (TVTF4-02) 69/13,8KV, 10MVA, na SE TUCURUI VILA.</t>
  </si>
  <si>
    <t>Substituição do SPCS (TVSPRTF) 69KV, associado ao TR2, na SE TUCURUI VILA.</t>
  </si>
  <si>
    <t>Substituição de Para-Raios (TVPR401) 69KV, fase A, arranjo BS, associado ao TR2, na SE TUCURUI VILA.</t>
  </si>
  <si>
    <t>Substituição de Para-Raios (TVPR401) 69KV, fase B, arranjo BS, associado ao TR2, na SE TUCURUI VILA</t>
  </si>
  <si>
    <t>Substituição de Para-Raios (TVPR401) 69KV, fase V, arranjo BS, associado ao TR2, na SE TUCURUI VILA.</t>
  </si>
  <si>
    <t>Substituição da Seccionadora (TVST402 ) 69KV, arranjo BS, associado ao TR2, na SE TUCURUI VILA</t>
  </si>
  <si>
    <t>TAP.2025.343</t>
  </si>
  <si>
    <t>Substituição de Banco de Capacitor Derivação BC1 (TVBC2-02) 13,8kV, 3MVAr, arranjo BS, na SE TUCURUI VILA.</t>
  </si>
  <si>
    <t>Substituição da Seccionadora (TVCA2-02) 13,8kV, arranjo BS associado ao BC1, na SE TUCURUI VILA</t>
  </si>
  <si>
    <t>Substituição da Seccionadora (TVSC2-02) 13,8kV, arranjo BS, associado ao BC1, na SE TUCURUI VILA.</t>
  </si>
  <si>
    <t>Substituição da Seccionadora (TVSC2-12) 13,8kV, arranjo BS, associado ao BC1, na SE TUCURUI VILA.</t>
  </si>
  <si>
    <t>Substituição da Transformador de Corrente (TVTC2-01) 13,8kV, fase B, arranjo BS, associado ao BC1, na SE TUCURUI VILA.</t>
  </si>
  <si>
    <t>Substituição do SPCS (TVSPR01) 13,8kV, associado ao BC1, na SE TUCURUI VILA</t>
  </si>
  <si>
    <t>TAP.2025.286</t>
  </si>
  <si>
    <t>Substituição do Transformador Monofásico TRR1 (05TR) 500/230kV, 100MVA, na SE U.SOBRADINHO.</t>
  </si>
  <si>
    <t>Substituição do Transformador Monofásico TR4 (05T4.A) 500/230kV, 100MVA, fase A, na SE U.SOBRADINHO.</t>
  </si>
  <si>
    <t>Substituição do Transformador Monofásico TR4 (05T4.B) 500/230kV, 100MVA, fase B, na SE U.SOBRADINHO.</t>
  </si>
  <si>
    <t>Substituição do Transformador Monofásico TR4 (05T4.C) 500/230kV, 100MVA, fase C, na SE U.SOBRADINHO.</t>
  </si>
  <si>
    <t>Substituição da Seccionadora (35T4-7A) 500kV, arranjo DJM, associado ao TR4, na SE U.SOBRADINHO.</t>
  </si>
  <si>
    <t>Substituição da Seccionadora (34T4-1A) 230kV, arranjo BD5, associado ao TR4, na SE U.SOBRADINHO.</t>
  </si>
  <si>
    <t>Substituição do Disjuntor (11T4 ) 13,8kV, arranjo BS, associado ao TR4, na SE U.SOBRADINHO.</t>
  </si>
  <si>
    <t>Substituição da Seccionadora (34T4-5B) 230kV, arranjo BD5, associada ao TR4, na SE U.SOBRADINHO.</t>
  </si>
  <si>
    <t>Substituição da Seccionadora (34T4-2B) 230kV, arranjo BD5, associada ao TR4, na SE U.SOBRADINHO.</t>
  </si>
  <si>
    <t>Substituição do Disjuntor (14T4-A ) 230kV, arranjo BD5, associado ao TR4, na SE U.SOBRADINHO.</t>
  </si>
  <si>
    <t>Substituição do Disjuntor (14T4-B ) 230kV, arranjo BD5, associado ao TR4, na SE U.SOBRADINHO.</t>
  </si>
  <si>
    <t>Substituição da Seccionadora (34T4-5A) 230kV, arranjo BD5, associada ao TR4, na SE U.SOBRADINHO.</t>
  </si>
  <si>
    <t>Substituição da Seccionadora (34T4-2A) 230kV, arranjo BD5, associada ao TR4, na SE U.SOBRADINHO.</t>
  </si>
  <si>
    <t>Substituição da Seccionadora (34T4-1B) 230kV, arranjo BD5, associado ao TR4, na SE U.SOBRADINHO.</t>
  </si>
  <si>
    <t>Substituição da Seccionadora (34T4-7C) 230kV, arranjo BD5, associado ao TR4, na SE U.SOBRADINHO.</t>
  </si>
  <si>
    <t>Substituição da Seccionadora (34T4-7A) 230kV, arranjo BD5, associado ao TR4, na SE U.SOBRADINHO.</t>
  </si>
  <si>
    <t>TAP.2025.283</t>
  </si>
  <si>
    <t>Substituição do Reator de Linha Monofásico RT5 (05E5.A) 500kV, 33,3MVAr, fase A, na SE U.SOBRADINHO.</t>
  </si>
  <si>
    <t>Substituição do Reator de Linha Monofásico RT5 (05E5.B) 500kV, 33,3MVAr, fase B, na SE U.SOBRADINHO.</t>
  </si>
  <si>
    <t>Substituição do Reator de Linha Monofásico RT5 (05E5.C) 500kV, 33,3MVAr, fase C, na SE U.SOBRADINHO.</t>
  </si>
  <si>
    <t>Substituição do Reator de Aterramento RTN5 (02E5.N) 69kV, 0,23MVAr, na SE U.SOBRADINHO.</t>
  </si>
  <si>
    <t>TAP.2025.282</t>
  </si>
  <si>
    <t>Substituição do Reator de Linha Monofásico RT4 (05E4.A ) 500kV, 33,3MVAr, fase A, na SE U.SOBRADINHO.</t>
  </si>
  <si>
    <t>Substituição do Reator de Linha Monofásico RT4 (05E4.B ) 500kV, 33,3MVAr, fase B, na SE U.SOBRADINHO.</t>
  </si>
  <si>
    <t>Substituição do Reator de Linha Monofásico RT4 (05E4.C ) 500kV, 33,3MVAr, fase C, na SE U.SOBRADINHO.</t>
  </si>
  <si>
    <t>Substituição do Reator de Aterramento RTN4 (02E4.N) 69kV, 0,23MVAr, na SE U.SOBRADINHO.</t>
  </si>
  <si>
    <t>TAP.2025.281</t>
  </si>
  <si>
    <t>Substituição do Reator de Aterramento RTN3 (02E3.N) 69kV, 0,35MVAr, na SE U.SOBRADINHO.</t>
  </si>
  <si>
    <t>Substituição do SPCS 500 kV, associado ao RT3 na SE U.SOBRADINHO.</t>
  </si>
  <si>
    <t>Substituição do SPCS 500Kv, associado ao RT4 na SE U.SOBRADINHO.</t>
  </si>
  <si>
    <t>Substituição do SPCS 500kV, associado ao RT5, na SE U.SOBRADINHO.</t>
  </si>
  <si>
    <t>Substituição do SPCS 500Kv, associado ao TR4, na SE U.SOBRADINHO.</t>
  </si>
  <si>
    <t>Substituição do SPCS 230kV, associado ao TR4, na SE U.SOBRADINHO.</t>
  </si>
  <si>
    <t>Substituição do Reator de Linha Monofásico RT3 (05E3.A) 500kV, 50MVA, fase A, na SE U.SOBRADINHO.</t>
  </si>
  <si>
    <t>Substituição do Reator de Linha Monofásico RT3 (05E3.B) 500kV, 50MVA, fase B, na SE U.SOBRADINHO.</t>
  </si>
  <si>
    <t>Substituição do Reator de Linha Monofásico RT3 (05E3.C) 500kV, 50MVA, fase C, na SE U.SOBRADINHO.</t>
  </si>
  <si>
    <t>TAP.2025.347</t>
  </si>
  <si>
    <t>Substituição do Transformador Trifásico TR6 (04T6) 230/69/13,8kV, 33,34MVA na SE UB.ESPERANCA.</t>
  </si>
  <si>
    <t>TAP.2025.348</t>
  </si>
  <si>
    <t>Substituição do Transformador Trifásico TR7 (02T7) 69/13,8kV, 5MVA, na SE UB.ESPERANCA.</t>
  </si>
  <si>
    <t>Substituição de Para-raios (72T7.A) 69kV, fase A arranjo BS, associado ao TR7, na SE UB.ESPERANCA.</t>
  </si>
  <si>
    <t>Substituição de Para-raios (71T7) 13,8kV, arranjo BS, associado ao TR7, na SE UB.ESPERANCA.</t>
  </si>
  <si>
    <t>Substituição de Para-raios (72T7.B) 69kV, fase B, arranjo BS, associado ao TR7, na SE UB.ESPERANCA.</t>
  </si>
  <si>
    <t>Substituição de Para-raios (72T7.C) 69kV, fase C, arranjo BS, associado ao TR7, na SE UB.ESPERANCA.</t>
  </si>
  <si>
    <t>TAP.2025.242</t>
  </si>
  <si>
    <t>Substituição do Transformador Trifásico VCAT201 13,8/13,8kV, 41,8MVA, associado ao CS1, na SE VILA DO CONDE</t>
  </si>
  <si>
    <t>Substituição do Disjuntor VCDJ2-04 13,8kV, arranjo BS, associado ao  CS1, na SE VILA DO CONDE</t>
  </si>
  <si>
    <t>Substituição do Disjuntor VCDJ2-05 13,8kV, arranjo BS, associado ao  CS1, na SE VILA DO CONDE</t>
  </si>
  <si>
    <t>Substituição do Transformador de Corrente CS201-MC13-AT201-VCTC201 13,8kV, fase A, arranjo BS, associado ao  CS1, na SE VILA DO CONDE</t>
  </si>
  <si>
    <t>Substituição do Transformador de Corrente CS201-MC13-AT201-VCTC201 13,8kV, fase B, arranjo BS, associado ao CS1, na SE VILA DO CONDE</t>
  </si>
  <si>
    <t>Substituição do Transformador de Corrente CS201-MC13-AT201-VCTC201 13,8kV, fase V, arranjo BS, associado ao CS1, na SE VILA DO CONDE</t>
  </si>
  <si>
    <t>Substituição do Transformador de Corrente CS201-MC13-AT201-VCTC202 13,8kV, fase A, arranjo BS, associado ao CS1, na SE VILA DO CONDE</t>
  </si>
  <si>
    <t>Substituição do Transformador de Corrente CS201-MC13-AT201-VCTC202 13,8kV, fase B, arranjo BS, associado ao CS1, na SE VILA DO CONDE</t>
  </si>
  <si>
    <t>Substituição do Transformador de Corrente CS201-MC13-AT201-VCTC202 13,8kV, fase V, arranjo BS, associado ao CS1, na SE VILA DO CONDE</t>
  </si>
  <si>
    <t>Substituição do Transformador de Corrente CS201-MC13-AT201-VCTC203 13,8kV, fase A, arranjo BS, associado ao CS1, na SE VILA DO CONDE</t>
  </si>
  <si>
    <t>Substituição do Transformador de Corrente CS201-MC13-AT201-VCTC203 13,8kV, fase B, arranjo BS, associado ao CS1, na SE VILA DO CONDE</t>
  </si>
  <si>
    <t>Substituição do Transformador de Corrente CS201-MC13-AT201-VCTC203 13,8kV, fase V, arranjo BS, associado ao CS1, na SE VILA DO CONDE</t>
  </si>
  <si>
    <t>TAP.2025.244</t>
  </si>
  <si>
    <t>Substituição do SPCS VCSPRTF 230kV, associado ao TF1, na SE VILA DO CONDE</t>
  </si>
  <si>
    <t>Substituição do Seccionadora VCCA6-14 230kV, arranjo DJM, associada ao TF1, na SE VILA DO CONDE</t>
  </si>
  <si>
    <t>Substituição do Seccionadora VCST6-04 230kV, arranjo DJM, associada ao TF1, na SE VILA DO CONDE</t>
  </si>
  <si>
    <t>Substituição do Disjuntor VCDJ6-25 230kV, arranjo DJM, associado ao TF1, na SE VILA DO CONDE</t>
  </si>
  <si>
    <t>Substituição do Seccionadora VCSD6-49 230kV, arranjo DJM, associada ao TF1, na SE VILA DO CONDE</t>
  </si>
  <si>
    <t>Substituição do Seccionadora VCSD6-50  230kV, arranjo DJM, associada ao TF1, na SE VILA DO CONDE</t>
  </si>
  <si>
    <t>Substituição do Transformador de Corrente CS201-MC230-VCTC601 230kV, fase A, arranjo DJM, associado ao TF1, na SE VILA DO CONDE</t>
  </si>
  <si>
    <t>Substituição do Transformador de Corrente CS201-MC230-VCTC601 230kV, fase B, arranjo DJM, associado ao TF1, na SE VILA DO CONDE</t>
  </si>
  <si>
    <t>Substituição do Transformador de Corrente CS201-MC230-VCTC601 230kV, fase V, arranjo DJM, associado ao TF1, na SE VILA DO CONDE</t>
  </si>
  <si>
    <t>TAP.2025.243</t>
  </si>
  <si>
    <t>Substituição do Transformador Trifásico VCTF201 13,8/0,44kV, 0,4MVA, associado ao CS1, na SE VILA DO CONDE</t>
  </si>
  <si>
    <t>Substituição do Disjuntor VCDJ203 13,8kV, arranjo BS, associado ao TF201, na SE VILA DO CONDE</t>
  </si>
  <si>
    <t>Substituição do Reator Limitador de Corrente Monofásico VCRL202 13,8kV, 0,69 MVAr, fase A, associado ao TF201, na SE VILA DO CONDE</t>
  </si>
  <si>
    <t>Substituição do Reator Limitador de Corrente Monofásico VCRL202 13,8kV, 0,69 MVAr, fase B, associado ao TF201, na SE VILA DO CONDE</t>
  </si>
  <si>
    <t>Substituição do Reator Limitador de Corrente Monofásico VCRL202 13,8kV, 0,69 MVAr, fase V, associado ao TF201, na SE VILA DO CONDE</t>
  </si>
  <si>
    <t>Substituição do Transformador de Corrente CS201-MC13-TF201-VCTC201 13,8kV, fase A, arranjo BS, associado ao TF201, na SE VILA DO CONDE</t>
  </si>
  <si>
    <t>Substituição do Transformador de Corrente CS201-MC13-TF201-VCTC201 13,8kV, fase B, arranjo BS, associado ao TF201, na SE VILA DO CONDE</t>
  </si>
  <si>
    <t>Substituição do Transformador de Corrente CS201-MC13-TF201-VCTC201 13,8kV, fase V, arranjo BS, associado ao TF201, na SE VILA DO CONDE</t>
  </si>
  <si>
    <t>Substituição do Transformador de Corrente CS201-MC13-TF201-VCTC202 13,8kV, fase A, arranjo BS, associado ao TF201, na SE VILA DO CONDE</t>
  </si>
  <si>
    <t>Substituição do Transformador de Corrente CS201-MC13-TF201-VCTC202 13,8kV, fase B, arranjo BS, associado ao TF201, na SE VILA DO CONDE</t>
  </si>
  <si>
    <t>Substituição do Transformador de Corrente CS201-MC13-TF201-VCTC202 13,8kV, fase V, arranjo BS, associado ao TF201, na SE VILA DO CONDE</t>
  </si>
  <si>
    <t>TAP.2025.245</t>
  </si>
  <si>
    <t>Substituição do SPCS VCSPRTF 230kV, associado ao TF2, na SE VILA DO CONDE</t>
  </si>
  <si>
    <t>Substituição do Disjuntor VCDJ6-28 230kV, arranjo DJM, associado ao TF2, na SE VILA DO CONDE</t>
  </si>
  <si>
    <t>Substituição do Transformador de Corrente CS202-MC230-VCTC601 230kV, fase A, arranjo DJM, associado ao TF2, na SE VILA DO CONDE</t>
  </si>
  <si>
    <t>Substituição do Transformador de Corrente CS202-MC230-VCTC601 230kV, fase B, arranjo DJM, associado ao TF2, na SE VILA DO CONDE</t>
  </si>
  <si>
    <t>Substituição do Transformador de Corrente CS202-MC230-VCTC601 230kV, fase V, arranjo DJM, associado ao TF2, na SE VILA DO CONDE</t>
  </si>
  <si>
    <t>TAP.2025.367</t>
  </si>
  <si>
    <t>Substituição do Disjuntor VCDJ2-12 13,8kV, arranjo BS, associado ao  CS2, na SE VILA DO CONDE.</t>
  </si>
  <si>
    <t>Substituição do Seccionadora VCSS2-02 13,8kV, arranjo BS, associado ao CS2, na SE VILA DO CONDE.</t>
  </si>
  <si>
    <t>Substituição do Transformador VCTF2-06 B 13,8/0,514kV, 0,79MVA,  associado ao CS2, na SE VILA DO CONDE.</t>
  </si>
  <si>
    <t>Substituição do Transformador  VCTF2-06 V 13,8/0,514kV, 0,79MVA, associado ao CS2, na SE VILA DO CONDE.</t>
  </si>
  <si>
    <t>TAP.2025.246</t>
  </si>
  <si>
    <t>Substituição do Banco de Capacitor Derivação BC3 (VNBC603) 230kV, 116MVAr,  arranjo BD4, na SE VILHENA</t>
  </si>
  <si>
    <t>Substituição do SPCS VNSPR01 230kV, associado ao BC3, na SE VILHENA</t>
  </si>
  <si>
    <t>TAP.2025.316</t>
  </si>
  <si>
    <t>Substituição do Banco de Capacitor Derivação BC1 230kV, 100MVAr, arranjo BPT, na SE XANXERE ESU.</t>
  </si>
  <si>
    <t>Substituição do Reator Limitador de Corrente Monofásico RLC1-A 230kV, 0,12MVAr, fase A, na SE XANXERÊ.</t>
  </si>
  <si>
    <t>Substituição do Reator Limitador de Corrente Monofásico RLC1-B 230kV, 0,12MVAr, fase B, na SE XANXERÊ.</t>
  </si>
  <si>
    <t>Substituição do Reator Limitador de Corrente Monofásico RLC1-C 230kV, 0,12MVAr, fase C, na SE XANXERÊ.</t>
  </si>
  <si>
    <t>TAP.2025.387</t>
  </si>
  <si>
    <t>Substituição do sistema de controle e supervisão (com unidade redundante) da LT 230kV Passo Fundo - Xanxerê C1, e dos cabos de controle e potência associados, na SE XANXERE ESU.</t>
  </si>
  <si>
    <t>Substituição do sistema de controle e supervisão (com unidade redundante) da LT 230kV Passo Fundo - Xanxerê C2, e dos cabos de controle e potência associados, na SE XANXERE ESU.</t>
  </si>
  <si>
    <t>TAP.2024.135 - 057/2001</t>
  </si>
  <si>
    <t>AREIA</t>
  </si>
  <si>
    <t>TAP.2025.322 - 057/2001</t>
  </si>
  <si>
    <t>ATLANTIDA 2</t>
  </si>
  <si>
    <t>TAP.2023.007 - 062/2001</t>
  </si>
  <si>
    <t>B. FLUMINENSE</t>
  </si>
  <si>
    <t>TAP.2023.060 - 061/2001</t>
  </si>
  <si>
    <t>B.JESUS LAPA</t>
  </si>
  <si>
    <t>TAP.2023.086 - 062/2001</t>
  </si>
  <si>
    <t>BANDEIRANTES</t>
  </si>
  <si>
    <t>TAP.2025.378 - 061/2001</t>
  </si>
  <si>
    <t>BARREIRAS</t>
  </si>
  <si>
    <t>TAP.2023.087 - 062/2001</t>
  </si>
  <si>
    <t>BARRO ALTO</t>
  </si>
  <si>
    <t>TAP.2023.110 - 057/2001</t>
  </si>
  <si>
    <t>BLUMENAU</t>
  </si>
  <si>
    <t>TAP.2024.097 - 061/2001</t>
  </si>
  <si>
    <t>BONGI</t>
  </si>
  <si>
    <t>TAP.2025.394 - 061/2001</t>
  </si>
  <si>
    <t>TAP.2025.395 - 061/2001</t>
  </si>
  <si>
    <t>TAP.2023.027 - 058/2001</t>
  </si>
  <si>
    <t>C. MAGALHAES</t>
  </si>
  <si>
    <t>TAP.2023.040 - 062/2001</t>
  </si>
  <si>
    <t>CAMPINAS</t>
  </si>
  <si>
    <t>TAP.2023.001 - 062/2001</t>
  </si>
  <si>
    <t>TAP.2025.379 - 061/2001</t>
  </si>
  <si>
    <t>CATU</t>
  </si>
  <si>
    <t>TAP.2025.404 - 058/2001</t>
  </si>
  <si>
    <t>CAXIAS II</t>
  </si>
  <si>
    <t>TAP.2024.067 - 057/2001</t>
  </si>
  <si>
    <t>CAXIAS SUL 5</t>
  </si>
  <si>
    <t>TAP.2025.397 - 058/2001</t>
  </si>
  <si>
    <t>COELHO NETO</t>
  </si>
  <si>
    <t>TAP.2025.398 - 058/2001</t>
  </si>
  <si>
    <t>TAP.2023.012 - 057/2001</t>
  </si>
  <si>
    <t>DOURADOS</t>
  </si>
  <si>
    <t>TAP.2023.112 - 057/2001</t>
  </si>
  <si>
    <t>TAP.2025.380 - 061/2001</t>
  </si>
  <si>
    <t>EUNAPOLIS</t>
  </si>
  <si>
    <t>TAP.2024.166 - 061/2001</t>
  </si>
  <si>
    <t>TAP.2025.408 - 062/2001</t>
  </si>
  <si>
    <t>GUARULHOS</t>
  </si>
  <si>
    <t>TAP.2023.006 - 062/2001</t>
  </si>
  <si>
    <t>TAP.2024.171 - 061/2001</t>
  </si>
  <si>
    <t>IBICOARA</t>
  </si>
  <si>
    <t>TAP.2023.004 - 062/2001</t>
  </si>
  <si>
    <t>IBIUNA</t>
  </si>
  <si>
    <t>TAP.2024.165 - 061/2001</t>
  </si>
  <si>
    <t>IMPERATRIZ</t>
  </si>
  <si>
    <t>TAP.2025.341 - 061/2001</t>
  </si>
  <si>
    <t>IRECE</t>
  </si>
  <si>
    <t>TAP.2023.070 - 061/2001</t>
  </si>
  <si>
    <t>TAP.2023.077 - 061/2001</t>
  </si>
  <si>
    <t>ITABAIANA</t>
  </si>
  <si>
    <t>TAP.2024.015 - 062/2001</t>
  </si>
  <si>
    <t>IVAIPORA FUR</t>
  </si>
  <si>
    <t>TAP.2023.046 - 062/2001</t>
  </si>
  <si>
    <t>TAP.2023.073 - 058/2001</t>
  </si>
  <si>
    <t>JI-PARANA</t>
  </si>
  <si>
    <t>TAP.2023.002 - 057/2001</t>
  </si>
  <si>
    <t>LONDRINA ESU</t>
  </si>
  <si>
    <t>TAP.2024.098 - 061/2001</t>
  </si>
  <si>
    <t>LT 500 kV MILAGRES II /MILAGRES CE</t>
  </si>
  <si>
    <t>TAP.2025.019 - 061/2001</t>
  </si>
  <si>
    <t>MIRUEIRA</t>
  </si>
  <si>
    <t>TAP.2025.020 - 061/2001</t>
  </si>
  <si>
    <t>TAP.2025.011 - 061/2001</t>
  </si>
  <si>
    <t>TAP.2025.405 - 062/2001</t>
  </si>
  <si>
    <t>NIQUELANDIA</t>
  </si>
  <si>
    <t>TAP.2024.009 - 061/2001</t>
  </si>
  <si>
    <t>PIRAPAMA II</t>
  </si>
  <si>
    <t>TAP.2025.013 - 062/2001</t>
  </si>
  <si>
    <t>POCOS CALDAS</t>
  </si>
  <si>
    <t>TAP.2023.003 - 058/2001</t>
  </si>
  <si>
    <t>PORTO FRANCO</t>
  </si>
  <si>
    <t>TAP.2023.005 - 062/2001</t>
  </si>
  <si>
    <t>RESENDE</t>
  </si>
  <si>
    <t>TAP.2025.003 - 058/2001</t>
  </si>
  <si>
    <t>RONDONOPOLIS</t>
  </si>
  <si>
    <t>TAP.2025.381 - 061/2001</t>
  </si>
  <si>
    <t>SANTA CRUZ II</t>
  </si>
  <si>
    <t>TAP.2024.026 - 062/2001</t>
  </si>
  <si>
    <t>SAO JOSE</t>
  </si>
  <si>
    <t>TAP.2024.178 - 061/2001</t>
  </si>
  <si>
    <t>SAO LUIS I</t>
  </si>
  <si>
    <t>TAP.2024.057 - 061/2001</t>
  </si>
  <si>
    <t>SAO LUIS II</t>
  </si>
  <si>
    <t>TAP.2023.026 - 061/2001</t>
  </si>
  <si>
    <t>TAP.2025.021 - 061/2001</t>
  </si>
  <si>
    <t>SAPEACU</t>
  </si>
  <si>
    <t>TAP.2023.011 - 057/2001</t>
  </si>
  <si>
    <t>SIDEROPOL.ESU</t>
  </si>
  <si>
    <t>TAP.2025.029 - 058/2001</t>
  </si>
  <si>
    <t>SORRISO</t>
  </si>
  <si>
    <t>TAP.2025.382 - 061/2001</t>
  </si>
  <si>
    <t>TACAIMBO</t>
  </si>
  <si>
    <t>TAP.2025.400 - 061/2001</t>
  </si>
  <si>
    <t>TEIX. FREITAS II</t>
  </si>
  <si>
    <t>TAP.2025.401 - 058/2001</t>
  </si>
  <si>
    <t>VARZEA GRANDE</t>
  </si>
  <si>
    <t>TAP.2023.016 - 062/2001</t>
  </si>
  <si>
    <t>VITORIA</t>
  </si>
  <si>
    <t>TAP.2025.403 - 061/2001</t>
  </si>
  <si>
    <t>ZEBU II</t>
  </si>
  <si>
    <t>NPR0006 - 058/2001</t>
  </si>
  <si>
    <t>Substituição de RDP (Atendimento aos procedimento de Rede)</t>
  </si>
  <si>
    <t>NPR0001 - 058/2001</t>
  </si>
  <si>
    <t>Instalação do Reator de neutro e equipamento Complementares</t>
  </si>
  <si>
    <t>NPR0005 - 058/2001</t>
  </si>
  <si>
    <t>Instalação de SPCS 500 kV no Sistema Maranhão</t>
  </si>
  <si>
    <t>NPR0002 - 058/2001</t>
  </si>
  <si>
    <t>Instalação de secionador  de 500 kV no Sistema Maranhão</t>
  </si>
  <si>
    <t>NPR0003 - 058/2001</t>
  </si>
  <si>
    <t>Instalação de secionador  de 69 kV no Sistema Maranhão</t>
  </si>
  <si>
    <t>NPR0004 - 058/2001</t>
  </si>
  <si>
    <t>Instalação de Para-raios de 500KV no Sistema Maranhão</t>
  </si>
  <si>
    <t>NPR0007 - 058/2001</t>
  </si>
  <si>
    <t>Instalação de Grupo Gerador Diesel</t>
  </si>
  <si>
    <t>NPR0008 - 012/2009</t>
  </si>
  <si>
    <t>Operação BTB Stand Alone com UHE Jirau</t>
  </si>
  <si>
    <t>NPR0009 - 012/2009</t>
  </si>
  <si>
    <t>Operação Conjunta do BTB com UHE Jirau e UHE Santo Antonio</t>
  </si>
  <si>
    <t>NPR0010 - 012/2009</t>
  </si>
  <si>
    <t>Operação Paralela do BTB com o TF13</t>
  </si>
  <si>
    <t>NPR0011 - 012/2009</t>
  </si>
  <si>
    <t>Configuração Y na SE Coletora Porto Velho</t>
  </si>
  <si>
    <t>NPR0012 - 012/2009</t>
  </si>
  <si>
    <t>Automatismo do Modo Isolado do BTB</t>
  </si>
  <si>
    <t>NPR0013 - 058/2001</t>
  </si>
  <si>
    <t>Adequação do Serviço auxiliar 13,8kV para atendimento ao procedimento de rede</t>
  </si>
  <si>
    <t>CP00084 - 061/2001</t>
  </si>
  <si>
    <t>Adequação NBR 13.231</t>
  </si>
  <si>
    <t>CP00085 - 061/2001</t>
  </si>
  <si>
    <t>Implantação da 2ª fonte de SAUX</t>
  </si>
  <si>
    <t>CP00086 - 061/2001</t>
  </si>
  <si>
    <t>PDIG Reforço</t>
  </si>
  <si>
    <t>CP00089 - 061/2001</t>
  </si>
  <si>
    <t>RDP Reforço</t>
  </si>
  <si>
    <t>CP00087 - 061/2001</t>
  </si>
  <si>
    <t>Projeto de instalação do bay de 69 kV no 02T5 SE SJI</t>
  </si>
  <si>
    <t>CP00088 - 061/2001</t>
  </si>
  <si>
    <t>Implantação Chaves Secionadoras monopolares para Automatização de Transferência do Reator Reserva</t>
  </si>
  <si>
    <t>CP00090 - 061/2001</t>
  </si>
  <si>
    <t>Substituição de Reator de Aterramento</t>
  </si>
  <si>
    <t>CP00090 - 020/2010</t>
  </si>
  <si>
    <t>CP00090 - 019/2010</t>
  </si>
  <si>
    <t>CP00091 - 061/2001</t>
  </si>
  <si>
    <t>RDPs Compensadores - Adequação aos PR do ONS [Reforço]</t>
  </si>
  <si>
    <t>CP00092 - 061/2001</t>
  </si>
  <si>
    <t>RDPs Transformadores e Reatores - Adequação aos PR do ONS [Reforço]</t>
  </si>
  <si>
    <t>CP00098 - 061/2001</t>
  </si>
  <si>
    <t>PDIG LOTE 3D</t>
  </si>
  <si>
    <t>CP00099 - 061/2001</t>
  </si>
  <si>
    <t>PDIG LOTE 5</t>
  </si>
  <si>
    <t>CP00094 - 061/2001</t>
  </si>
  <si>
    <t>SEP SNB E CFO</t>
  </si>
  <si>
    <t>CP00095 - 019/2010</t>
  </si>
  <si>
    <t>REESTRUTURAÇÃO DA REDE DE PROCESSO</t>
  </si>
  <si>
    <t>CP00101 - 061/2001</t>
  </si>
  <si>
    <t>CABOS OPGW LOTE 2 - REFORÇO</t>
  </si>
  <si>
    <t>CP00102 - 061/2001</t>
  </si>
  <si>
    <t>NOVOS SDH FASE 2 - REFORÇO</t>
  </si>
  <si>
    <t>CP00100 - 061/2001</t>
  </si>
  <si>
    <t>NOVOS SDH FASE 4 - REFORÇO</t>
  </si>
  <si>
    <t>CP00096 - 061/2001</t>
  </si>
  <si>
    <t>PDIG LOTE 3C</t>
  </si>
  <si>
    <t>CP00097 - 061/2001</t>
  </si>
  <si>
    <t>PDIG LOTE 3B</t>
  </si>
  <si>
    <t>CP00097 - 008/2005</t>
  </si>
  <si>
    <t>CP00093 - 061/2001</t>
  </si>
  <si>
    <t>PDIG LOTE 3A</t>
  </si>
  <si>
    <t>CP00100 - 004/2010</t>
  </si>
  <si>
    <t>CP00103 - 061/2001</t>
  </si>
  <si>
    <t>CABOS OPGW LOTE 3 - REFORÇO</t>
  </si>
  <si>
    <t>CP00103 - 007/2005</t>
  </si>
  <si>
    <t>SP00039 - 007/2014</t>
  </si>
  <si>
    <t xml:space="preserve">SE DIVERSAS -  Proteção diferencial de barras Unidade de Bay Principal e Alternada - SE's CPFL </t>
  </si>
  <si>
    <t>SP00039 - 004/2008</t>
  </si>
  <si>
    <t>SP00039 - 057/2001</t>
  </si>
  <si>
    <t>SP00040 - 057/2001</t>
  </si>
  <si>
    <t xml:space="preserve">SE CAMPOS NOVOS - Substituição de Equipamentos </t>
  </si>
  <si>
    <t>SP00041 - 057/2001</t>
  </si>
  <si>
    <t xml:space="preserve">SE Biguaçu - Substituição de Equipamentos </t>
  </si>
  <si>
    <t>FP00092 - 062/2001</t>
  </si>
  <si>
    <t>SE Adrianopolis - RPP 2025</t>
  </si>
  <si>
    <t>FP00094 - 062/2001</t>
  </si>
  <si>
    <t>SE Rocha Leão - RPP 2025</t>
  </si>
  <si>
    <t>FP00095 - 062/2001</t>
  </si>
  <si>
    <t>SE BRASÍLIA SUL</t>
  </si>
  <si>
    <t>FP00096 - 062/2001</t>
  </si>
  <si>
    <t>SE Angra - RPP 2025</t>
  </si>
  <si>
    <t>FP00097 - 062/2001</t>
  </si>
  <si>
    <t>SE Angra - MPP 2025</t>
  </si>
  <si>
    <t>FP00093 - 062/2001</t>
  </si>
  <si>
    <t>SEP 345kV AD-RN - RPP 2025</t>
  </si>
  <si>
    <t>FP00098 - 062/2001</t>
  </si>
  <si>
    <t>SE Santa Cruz - SAUX RPP 2025</t>
  </si>
  <si>
    <t>FP00099 - 062/2001</t>
  </si>
  <si>
    <t>SE Guarulhos - RPP 2025</t>
  </si>
  <si>
    <t>FP00101 - 062/2001</t>
  </si>
  <si>
    <t>Instalação de OPGW - SP/MG - RPP 2025</t>
  </si>
  <si>
    <t>FP00100 - 062/2001</t>
  </si>
  <si>
    <t>Instalação de OPGW - RJ/ES - RPP 2025</t>
  </si>
  <si>
    <t>FP00005A - 062/2001</t>
  </si>
  <si>
    <t>SE São José - Substituição de diversos equipamentos por superação do 138kV - complemento</t>
  </si>
  <si>
    <t>FP00026 - 062/2001</t>
  </si>
  <si>
    <t>Gurupi - Teleassistência (Complementação)</t>
  </si>
  <si>
    <t>TAP.2025.414 - 058/2001</t>
  </si>
  <si>
    <t>ABUNÃ</t>
  </si>
  <si>
    <t>TAP.2025.415 - 058/2001</t>
  </si>
  <si>
    <t>RIO BRANCO 1</t>
  </si>
  <si>
    <t>Agente</t>
  </si>
  <si>
    <t>Região</t>
  </si>
  <si>
    <t>Tipo Equipamento</t>
  </si>
  <si>
    <t>kV</t>
  </si>
  <si>
    <t>Revitalização Necessária</t>
  </si>
  <si>
    <t>Função Transmissão</t>
  </si>
  <si>
    <t>Situação da Análise</t>
  </si>
  <si>
    <t>Número SGPMR</t>
  </si>
  <si>
    <t>Status da Obra</t>
  </si>
  <si>
    <t>Código Identificação</t>
  </si>
  <si>
    <t>Razão Principal Superação</t>
  </si>
  <si>
    <t>Data de Entrada em Operação</t>
  </si>
  <si>
    <t>LT LUIZ GONZAGA / OLINDINA (05S4) - 500</t>
  </si>
  <si>
    <t>NORTE/NORDESTE</t>
  </si>
  <si>
    <t/>
  </si>
  <si>
    <t>Substituição de 2 Cabos Para-raios do vão - (05S4). Novos cabos: Dotterel e EHS 3/8". Capacidade do novo equipamento: Novos cabos: Dotterel e EHS 3/8".</t>
  </si>
  <si>
    <t>LT 500 kV OLINDINA /US. L.GONZAGA C-1 BA/PE</t>
  </si>
  <si>
    <t>Concluída</t>
  </si>
  <si>
    <t>0000430/2016</t>
  </si>
  <si>
    <t>Em Andamento</t>
  </si>
  <si>
    <t>05S4</t>
  </si>
  <si>
    <t>Corrente de Curto-Circuito simétrica</t>
  </si>
  <si>
    <t>MOXOTO</t>
  </si>
  <si>
    <t>13,8</t>
  </si>
  <si>
    <t>Superação das secionadoras: - 31Y3-4 - 31Y3-5</t>
  </si>
  <si>
    <t>Não Informada</t>
  </si>
  <si>
    <t>0000111/2011</t>
  </si>
  <si>
    <t>Não Iniciada</t>
  </si>
  <si>
    <t>Corrente Nominal</t>
  </si>
  <si>
    <t>LT 500 kV ANGRA FUR /NOVA IGUACU C-1 RJ - 500</t>
  </si>
  <si>
    <t>SUDESTE/CENTRO-OESTE</t>
  </si>
  <si>
    <t>Substituição de um cabo 3/8’’ EAR por um CAA COCHIN saindo de Angra até a estrutura T.00042, totalizando 17,20 km de extensão, e entre as estruturas T.00171 (a 75 km de Angra) e T.00243, totalizando 28,32 km de extensão.</t>
  </si>
  <si>
    <t>0005026/2018</t>
  </si>
  <si>
    <t>LT 500 kV Angra - Nova Iguaçu</t>
  </si>
  <si>
    <t>LT 500 kV NOVA IGUACU /SAO JOSE C-1 RJ - 500</t>
  </si>
  <si>
    <t>Acréscimo de um cabo COCHIN entre a saída de São José e a estrutura T.2112 (19,69 km), de dois cabos COCHIN entre as estruturas T.2112 e T.2105 (2 x 3,02 km) e de um cabo COCHIN entre as estruturas T.2105 e T.2102 (0,5 km), totalizando 26,23 km de extensão..</t>
  </si>
  <si>
    <t>0005047/2018</t>
  </si>
  <si>
    <t>LT 500 kV São José - Nova Iguaçu</t>
  </si>
  <si>
    <t>LT 500 kV ZONA OESTE /NOVA IGUACU C-1 RJ - 500</t>
  </si>
  <si>
    <t>Substituição de um cabo 3/8’’ EAR por um CAA COCHIN entre as estruturas T.016 (a 4,16 km de Angra) e T.0233, totalizando 19,57 km de extensão.</t>
  </si>
  <si>
    <t>0005049/2018</t>
  </si>
  <si>
    <t>LT 500 kV Zona Oeste - Nova Iguaçu</t>
  </si>
  <si>
    <t>LT 500 kV NOVA IGUACU /GRAJAU C-1 RJ - 500</t>
  </si>
  <si>
    <t>Substituição de um cabo 3/8’’ EAR por um CAA COCHIN saindo de Grajaú até a estrutura T.3028, totalizando 42,58 km de extensão, e por dois cabos CAA COCHIN entre as estruturas T.3028 e T.3021, totalizando 2 x 2,94 km de extensão..</t>
  </si>
  <si>
    <t>0005050/2018</t>
  </si>
  <si>
    <t>LT 500 kV Grajaú - Nova Iguaçu</t>
  </si>
  <si>
    <t>LT 500 kV ADRIANOPOLIS /SAO JOSE C-1 RJ - 500</t>
  </si>
  <si>
    <t>Substituição de um cabo 3/8’’ EAR por um CAA COCHIN entre as estruturas T.0016 (a 7,17 km de Adrianópolis) e T.3021, totalizando 2,13 km de extensão, substituição de um cabo OPGW3 por um CAA COCHIN entre as estruturas T.0020 (a 8,72 km de Adrianópolis) e T.3021, totalizando 0,58 km de extensão, e adição de um cabo 3/8’’ EAR a partir da SE Adrianópolis até a T.0020, totalizando 8,72 km de extensão.</t>
  </si>
  <si>
    <t>0005051/2018</t>
  </si>
  <si>
    <t>LT 500 kV Adrianópolis - São José</t>
  </si>
  <si>
    <t>LT 345 kV ADRIANOPOLIS /JACAREPAGUA C-2 RJ - 345</t>
  </si>
  <si>
    <t>Substituição de um cabo 3/8’’ EAR por um cabo CAA DOTTEREL em uma extensão de 23,4 km, no trecho entre a SE Jacarepaguá e a torre 38.</t>
  </si>
  <si>
    <t>0005054/2018</t>
  </si>
  <si>
    <t>LT 345 kV Jacarepaguá – Nova Iguaçu</t>
  </si>
  <si>
    <t>Substituição de um cabo 3/8’’ EAR por um cabo CAA DOTTEREL em uma extensão de 14,7 km, no trecho entre a SE Adrianópolis e a torre 38.</t>
  </si>
  <si>
    <t>0005055/2018</t>
  </si>
  <si>
    <t>LT 345 kV Adrianópolis – Nova Iguaçu</t>
  </si>
  <si>
    <t>LT 500 kV CAMPINAS/FERNÃO DIAS SP - 500</t>
  </si>
  <si>
    <t>Substituição de dois cabos 3/8’’ EAR por dois cabos CAA DOTTEREL em um trecho de LT de 13 km a partir do ponto de seccionamento em direção a Campinas totalizando 26 km.</t>
  </si>
  <si>
    <t>0005056/2018</t>
  </si>
  <si>
    <t>LT 500 kV Campinas – Fernão Dias</t>
  </si>
  <si>
    <t>LT 500 kV CACHOEIRA PAULISTA /FERNAO DIAS SP - 500</t>
  </si>
  <si>
    <t>Substituição de dois cabos 3/8’’ EAR por dois cabos CAA DOTTEREL em um trecho de LT de 13 km a partir do ponto de seccionamento em direção a Cachoeira Paulista totalizando 26 km.</t>
  </si>
  <si>
    <t>0005057/2018</t>
  </si>
  <si>
    <t>LT 500 kV Cachoeira Paulista – Fernão Dias</t>
  </si>
  <si>
    <t>SUB C.GRANDE II - 230</t>
  </si>
  <si>
    <t>Subtituição de 1 secionadora com chave de terra do vão EL COTEMINAS (34C3-5).</t>
  </si>
  <si>
    <t>0000110/2013</t>
  </si>
  <si>
    <t>34C3-5</t>
  </si>
  <si>
    <t>LT 345 kV CAMPOS /RIO NOVO DO SUL C-1 RJ/ES - 345</t>
  </si>
  <si>
    <t>Substituição dos 2 (dois) cabos para-raios tipo aço 3/8" por cabo CAA Dotterel, em 10 km sequenciais na LT 345 kV Campos – Rio Novo do Sul C1,  a partir de 1,35 km da SE Rio Novo do Sul, no ponto de seccionamento da antiga LT 345 kV Campos – Vitória para a entrada da SE Rio Novo do Sul.</t>
  </si>
  <si>
    <t>LT 345 kV CAMPOS /RIO NOVO DO SUL C-1 RJ/ES</t>
  </si>
  <si>
    <t>0005099/2018</t>
  </si>
  <si>
    <t>LT 345 kV Campos - Rio Novo do Sul C1</t>
  </si>
  <si>
    <t>ANGELIM</t>
  </si>
  <si>
    <t>230</t>
  </si>
  <si>
    <t>Substituição de 1 Disjuntor do vão 04L1 - Paulo Afonso C1 (DJ 14L1) ._x000D_
Capacidade do novo equipamento: Capacidade nominal de curto-circuito (kA): &gt; 40 kA, Capacidade nominal de corrente (A): , Outras: .</t>
  </si>
  <si>
    <t>LT  230 kV ANGELIM      /P.AFONSO   C-1 PE/PB</t>
  </si>
  <si>
    <t>0001188/2017</t>
  </si>
  <si>
    <t>DJ 14L1</t>
  </si>
  <si>
    <t>Substituição de 1 Disjuntor do vão 04M4 - Tacaimbó C1 (DJ 14M4) ._x000D_
Capacidade do novo equipamento: Capacidade nominal de curto-circuito (kA): &gt; 40 kA, Capacidade nominal de corrente (A): , Outras: .</t>
  </si>
  <si>
    <t>LT 230 kV ANGELIM /TACAIMBO C-1 PE</t>
  </si>
  <si>
    <t>0001189/2017</t>
  </si>
  <si>
    <t>DJ 14M4</t>
  </si>
  <si>
    <t>Substituição de 1 Disjuntor do vão 04M5 - Tacaimbó C2 (DJ 14M5) ._x000D_
Capacidade do novo equipamento: Capacidade nominal de curto-circuito (kA): &gt; 40 kA, Capacidade nominal de corrente (A): , Outras: .</t>
  </si>
  <si>
    <t>LT 230 kV ANGELIM /TACAIMBO C-2 PE</t>
  </si>
  <si>
    <t>0001190/2017</t>
  </si>
  <si>
    <t>DJ 14M5</t>
  </si>
  <si>
    <t>Substituição de 1 Disjuntor do vão 04M7 - Messias C1 (DJ 14M7) ._x000D_
Capacidade do novo equipamento: Capacidade nominal de curto-circuito (kA): &gt; 40 kA, Capacidade nominal de corrente (A): , Outras: .</t>
  </si>
  <si>
    <t>LT 230 kV ANGELIM /MESSIAS C-1 PE/AL</t>
  </si>
  <si>
    <t>0001191/2017</t>
  </si>
  <si>
    <t>DJ 14M7</t>
  </si>
  <si>
    <t>Substituição de 1 Disjuntor do vão 04M8 - Messias C2 (DJ 14M8) ._x000D_
Capacidade do novo equipamento: Capacidade nominal de curto-circuito (kA): &gt; 40 kA, Capacidade nominal de corrente (A): , Outras: .</t>
  </si>
  <si>
    <t>LT 230 kV ANGELIM /MESSIAS C-2 PE/AL</t>
  </si>
  <si>
    <t>0001192/2017</t>
  </si>
  <si>
    <t>DJ 14M8</t>
  </si>
  <si>
    <t>Substituição de 1 Disjuntor do vão 04M9 - Messias C3 (DJ 14M9) ._x000D_
Capacidade do novo equipamento: Capacidade nominal de curto-circuito (kA): &gt; 40 kA, Capacidade nominal de corrente (A): , Outras: .</t>
  </si>
  <si>
    <t>LT 230 kV ANGELIM /MESSIAS C-3 PE/AL</t>
  </si>
  <si>
    <t>0001193/2017</t>
  </si>
  <si>
    <t>DJ 14M9</t>
  </si>
  <si>
    <t>Substituição de 1 Disjuntor do vão 04N4 - Garanhuns II C2 (DJ 14N4) ._x000D_
Capacidade do novo equipamento: Capacidade nominal de curto-circuito (kA): &gt; 40 kA, Capacidade nominal de corrente (A): , Outras: .</t>
  </si>
  <si>
    <t>LT 230 kV ANGELIM / GARANHUNS II C-2 PE</t>
  </si>
  <si>
    <t>0001194/2017</t>
  </si>
  <si>
    <t>DJ 14N4</t>
  </si>
  <si>
    <t>Miranda II - 230</t>
  </si>
  <si>
    <t>Revitalização necessária: substituição dos TCs da LT para Peritoró e São Luís II. Justificativa: superação da corrente nominal (fator limitante ativo) após a entrada em operação das UTEs Nova Olindina e Tocantinópolis. Origem: PAR e ONS RE 2.1/xxx/2009 Relatório de análise de superação de equipamentos 2010-2012.</t>
  </si>
  <si>
    <t>0000224/2009</t>
  </si>
  <si>
    <t>Substituição de  Secccionadoras do vão 04L1 - Paulo Afonso C1 (34L1-1, 34L1-2 ,34L1-4, 34L1-5, 34L1-6) ._x000D_
Capacidade do novo equipamento: Capacidade nominal de curto-circuito (kA): &gt; 40 kA, Capacidade nominal de corrente (A): , Outras: .</t>
  </si>
  <si>
    <t>LT Paulo Afonso C1</t>
  </si>
  <si>
    <t>0001278/2017</t>
  </si>
  <si>
    <t>34L1-1, 34L1-2 ,34L1-4, 34L1-5, 34L1-6</t>
  </si>
  <si>
    <t>Substituição de  Secccionadoras do vão 04M4 - Tacaimbó C1 (34M4-4, 34M4-5) ._x000D_
Capacidade do novo equipamento: Capacidade nominal de curto-circuito (kA): &gt; 40 kA, Capacidade nominal de corrente (A): , Outras: .</t>
  </si>
  <si>
    <t>0001281/2017</t>
  </si>
  <si>
    <t>34M4-4, 34M4-5</t>
  </si>
  <si>
    <t>Substituição de 5 Secccionadoras do vão 04M7 - Messias C1 (34M7-1, 34M7-2, 34M7-4, 34M7-5, 34M7-6) ._x000D_
Capacidade do novo equipamento: Capacidade nominal de curto-circuito (kA): &gt; 40 kA, Capacidade nominal de corrente (A): , Outras: .</t>
  </si>
  <si>
    <t>0001283/2017</t>
  </si>
  <si>
    <t>34M7-1, 34M7-2, 34M7-4, 34M7-5, 34M7-6</t>
  </si>
  <si>
    <t>Substituição de 2 Secccionadoras do vão 04M5 - Tacaimbó C2 (34M5-4, 34M5-5) ._x000D_
Capacidade do novo equipamento: Capacidade nominal de curto-circuito (kA): &gt; 40 kA, Capacidade nominal de corrente (A): , Outras: .</t>
  </si>
  <si>
    <t>0001284/2017</t>
  </si>
  <si>
    <t>34M5-4, 34M5-5</t>
  </si>
  <si>
    <t>Substituição de 4 Secccionadoras do vão 04M8 - Messias C2 (34M8-1, 34M8-2, 34M8-4, 34M8-5) ._x000D_
Capacidade do novo equipamento: Capacidade nominal de curto-circuito (kA): &gt; 40 kA, Capacidade nominal de corrente (A): , Outras: .</t>
  </si>
  <si>
    <t>0001287/2017</t>
  </si>
  <si>
    <t>34M8-1, 34M8-2, 34M8-4, 34M8-5</t>
  </si>
  <si>
    <t>Substituição de 5 Secccionadoras do vão 04M9 - Messias C3 (34M9-1, 34M9-2, 34M9-4, 34M9-5, 34M9-6) ._x000D_
Capacidade do novo equipamento: Capacidade nominal de curto-circuito (kA): &gt; 40 kA, Capacidade nominal de corrente (A): , Outras: .</t>
  </si>
  <si>
    <t>0001288/2017</t>
  </si>
  <si>
    <t>34M9-1, 34M9-2, 34M9-4, 34M9-5, 34M9-6</t>
  </si>
  <si>
    <t>Substituição de 5 Secccionadoras do vão 04N4 - Garanhuns II C2 (34N4-1, 34N4-2, 34N4-4, 34N4-5, 34N4-6) ._x000D_
Capacidade do novo equipamento: Capacidade nominal de curto-circuito (kA): &gt; 40 kA, Capacidade nominal de corrente (A): , Outras: .</t>
  </si>
  <si>
    <t>0001291/2017</t>
  </si>
  <si>
    <t>34N4-1, 34N4-2, 34N4-4, 34N4-5, 34N4-6</t>
  </si>
  <si>
    <t>PORTO VELHO</t>
  </si>
  <si>
    <t>Substituição dos trechos de barramento existentes. Serão necessários 4 cabos Dahlia 556,5 CA (sem alma de aço) e trocar os conectores, espaçadores e  lançamento de cabos e conectores paralelos para refazer as conexões existentes das descidas de cabos. Capacidade do novo equipamento: Corrente nominal de 3.160 A.</t>
  </si>
  <si>
    <t>0000006/2015</t>
  </si>
  <si>
    <t>SUB P.AFONSO III - 230</t>
  </si>
  <si>
    <t>Substituição de 6 Secccionadoras do vão 04M2 - Usina Apolônio Sales C2 (34M2-1, 34M2-2, 34M2-3, 34M2-4, 34M2-5, 34M2-6) ._x000D_
Capacidade do novo equipamento: Capacidade nominal de curto-circuito (kA): &gt; 40 kA, Capacidade nominal de corrente (A): , Outras: .</t>
  </si>
  <si>
    <t>LT 230 kV U. A. SALES /P.AFONSO III C-2 BA</t>
  </si>
  <si>
    <t>0001293/2017</t>
  </si>
  <si>
    <t>34M2-1, 34M2-2, 34M2-3, 34M2-4, 34M2-5, 34M2-6</t>
  </si>
  <si>
    <t>TIJUCO PRETO</t>
  </si>
  <si>
    <t>345</t>
  </si>
  <si>
    <t>Substituição de 1 Disjuntor do vão AT06 (DJ8464)._x000D_
Capacidade do novo equipamento: Capacidade nominal de curto-circuito (kA): 63 kA.</t>
  </si>
  <si>
    <t>TR 765/345 kV TIJUCO PRETO TR6 SP</t>
  </si>
  <si>
    <t>0002048/2020</t>
  </si>
  <si>
    <t>DJ8464</t>
  </si>
  <si>
    <t>Substituição de 1 Disjuntor do vão AT07 (DJ8474)._x000D_
Capacidade do novo equipamento: Capacidade nominal de curto-circuito (kA): 63 kA.</t>
  </si>
  <si>
    <t>TR 765/345 kV TIJUCO PRETO TR7 SP</t>
  </si>
  <si>
    <t>0002053/2020</t>
  </si>
  <si>
    <t>DJ8474</t>
  </si>
  <si>
    <t>Substituição de 1 Disjuntor do vão MC 345 kV BC 345 kV 200 MVAr TIJUCO PRETO BC2 SP MC2 (DJ8564)._x000D_
Capacidade do novo equipamento: Capacidade nominal de curto-circuito (kA): 63 kA.</t>
  </si>
  <si>
    <t>BC 345 kV 200 Mvar TIJUCO PRETO BC2 SP</t>
  </si>
  <si>
    <t>0002054/2020</t>
  </si>
  <si>
    <t>DJ8564</t>
  </si>
  <si>
    <t>Substituição de 1 Disjuntor do vão MC 345 kV BC 345 kV 200 MVAr TIJUCO PRETO BC4 SP MC1 (DJ8554)._x000D_
Capacidade do novo equipamento: Capacidade nominal de curto-circuito (kA): 63 kA.</t>
  </si>
  <si>
    <t>BC 345 kV 200 Mvar TIJUCO PRETO BC4 SP</t>
  </si>
  <si>
    <t>0002055/2020</t>
  </si>
  <si>
    <t>DJ8554</t>
  </si>
  <si>
    <t>Substituição de 1 Disjuntor do vão MC 345 kV BC 345 kV 200 Mvar TIJUCO PRETO BC10 SP MC2 (DJ8524)._x000D_
Capacidade do novo equipamento: Capacidade nominal de curto-circuito (kA): 63 kA.</t>
  </si>
  <si>
    <t>BC 345 kV 200 Mvar TIJUCO PRETO BC10 SP</t>
  </si>
  <si>
    <t>0002056/2020</t>
  </si>
  <si>
    <t>DJ8524</t>
  </si>
  <si>
    <t>BANABUIU</t>
  </si>
  <si>
    <t>69</t>
  </si>
  <si>
    <t>Substituição de 1 Disjuntor do vão LT Juatama C2 (12J4) ._x000D_
Capacidade do novo equipamento: Capacidade nominal de curto-circuito (kA): &gt; 11,9 kA</t>
  </si>
  <si>
    <t>LT Juatama C2</t>
  </si>
  <si>
    <t>0004356/2017</t>
  </si>
  <si>
    <t>12J4</t>
  </si>
  <si>
    <t>Substituição de 1 Secionadora com Chave de Terra do vão BC03 (SC837C/SC830T)_x000D_
Capacidade do novo equipamento: Capacidade nominal de curto-circuito (kA): 63 kA.</t>
  </si>
  <si>
    <t>BC 345 kV 200 Mvar TIJUCO PRETO BC3 SP</t>
  </si>
  <si>
    <t>0002443/2020</t>
  </si>
  <si>
    <t>SC837C/SC830T</t>
  </si>
  <si>
    <t>Substituição de 1 Secionadora com Chave de Terra do vão BC06 ( SC867C/SC860T)_x000D_
Capacidade do novo equipamento: Capacidade nominal de curto-circuito (kA): 63 kA.</t>
  </si>
  <si>
    <t>BC 345 kV 200 Mvar TIJUCO PRETO BC6 SP</t>
  </si>
  <si>
    <t>0002454/2020</t>
  </si>
  <si>
    <t>SC867C/SC860T</t>
  </si>
  <si>
    <t>Substituição de 1 Secionadora sem Chave de Terra do vão LIIDTP2 (SC8741)_x000D_
Capacidade do novo equipamento: Capacidade nominal de curto-circuito (kA): 63 kA.</t>
  </si>
  <si>
    <t>LI Itapeti - Tijuco Preto C2</t>
  </si>
  <si>
    <t>0002456/2020</t>
  </si>
  <si>
    <t>SC8741</t>
  </si>
  <si>
    <t>Substituição de 1 Secionadora sem Chave de Terra do vão LIIDTP2 (SC8743)_x000D_
Capacidade do novo equipamento: Capacidade nominal de curto-circuito (kA): 63 kA.</t>
  </si>
  <si>
    <t>0002460/2020</t>
  </si>
  <si>
    <t>SC8743</t>
  </si>
  <si>
    <t>Substituição de 1 Secionadora sem Chave de Terra do vão LIIDTP2 (SC8843)_x000D_
Capacidade do novo equipamento: Capacidade nominal de curto-circuito (kA): 63 kA</t>
  </si>
  <si>
    <t>0002462/2020</t>
  </si>
  <si>
    <t>SC8843</t>
  </si>
  <si>
    <t>Substituição de 1 Secionadora com Chave de Terra do vão LIIDTP2 (SC8847/SC8840T)_x000D_
Capacidade do novo equipamento: Capacidade nominal de curto-circuito (kA): 63 kA.</t>
  </si>
  <si>
    <t>0002466/2020</t>
  </si>
  <si>
    <t>SC8847/SC8840T</t>
  </si>
  <si>
    <t>13,5</t>
  </si>
  <si>
    <t>Substituição de 1 Seccionadora do vão Barra (K0-Q5) ._x000D_
Capacidade do novo equipamento: Capacidade nominal de curto-circuito (kA): &gt; 40 kA.</t>
  </si>
  <si>
    <t>MG FUNIL 13,5 kV</t>
  </si>
  <si>
    <t>0004390/2017</t>
  </si>
  <si>
    <t>K0-Q5</t>
  </si>
  <si>
    <t>Substituição de 1 Secionadora sem Chave de Terra do vão LIIDTP4 (SC8881)_x000D_
Capacidade do novo equipamento: Capacidade nominal de curto-circuito (kA): 63 kA</t>
  </si>
  <si>
    <t>LI Itapeti - Tijuco Preto C4</t>
  </si>
  <si>
    <t>0002470/2020</t>
  </si>
  <si>
    <t>SC8881</t>
  </si>
  <si>
    <t>Substituição de 1 Secionadora sem Chave de Terra do vão LIIDTP4 (SC8883)_x000D_
Capacidade do novo equipamento: Capacidade nominal de curto-circuito (kA): 63 kA</t>
  </si>
  <si>
    <t>0002473/2020</t>
  </si>
  <si>
    <t>SC8883</t>
  </si>
  <si>
    <t>Substituição de 1 Secionadora com Chave de Terra do vão LIIDTP4 (SC8887/SC8880T)_x000D_
Capacidade do novo equipamento: Capacidade nominal de curto-circuito (kA): 63 kA.</t>
  </si>
  <si>
    <t>0002476/2020</t>
  </si>
  <si>
    <t>SC8887/SC8880T</t>
  </si>
  <si>
    <t>Substituição de 1 Secionadora sem Chave de Terra do vão LIBXTP1 (SC8711)_x000D_
Capacidade do novo equipamento: Capacidade nominal de curto-circuito (kA): 63 kA</t>
  </si>
  <si>
    <t>LI Baixada - Tijuco Preto C1</t>
  </si>
  <si>
    <t>0002479/2020</t>
  </si>
  <si>
    <t>SC8711</t>
  </si>
  <si>
    <t>Substituição de 1 Secionadora sem Chave de Terra do vão LIBXTP1 (SC8713)_x000D_
Capacidade do novo equipamento: Capacidade nominal de curto-circuito (kA): 63 kA</t>
  </si>
  <si>
    <t>0002483/2020</t>
  </si>
  <si>
    <t>SC8713</t>
  </si>
  <si>
    <t>Substituição de 1 Secionadora sem Chave de Terra do vão LIBXTP1 (SC8811)_x000D_
Capacidade do novo equipamento: Capacidade nominal de curto-circuito (kA): 63 kA</t>
  </si>
  <si>
    <t>0002486/2020</t>
  </si>
  <si>
    <t>SC8811</t>
  </si>
  <si>
    <t>Substituição de 1 Secionadora sem Chave de Terra do vão LIBXTP1 (SC8813)_x000D_
Capacidade do novo equipamento: Capacidade nominal de curto-circuito (kA): 63 kA</t>
  </si>
  <si>
    <t>0002490/2020</t>
  </si>
  <si>
    <t>SC8813</t>
  </si>
  <si>
    <t>Substituição de 1 Secionadora com Chave de Terra do vão LIBXTP1 (SC8817/SC8810T)_x000D_
Capacidade do novo equipamento: Capacidade nominal de curto-circuito (kA): 63 kA.</t>
  </si>
  <si>
    <t>0002494/2020</t>
  </si>
  <si>
    <t>SC8817/SC8810T</t>
  </si>
  <si>
    <t>Substituição de 1 Secionadora sem Chave de Terra do vão AT05 (SC8453)_x000D_
Capacidade do novo equipamento: Capacidade nominal de curto-circuito (kA): 63 kA</t>
  </si>
  <si>
    <t>TR 765/345 kV TIJUCO PRETO TR5 SP</t>
  </si>
  <si>
    <t>0002496/2020</t>
  </si>
  <si>
    <t>SC8453</t>
  </si>
  <si>
    <t>MATATU</t>
  </si>
  <si>
    <t>Substituição de 3 Transformadores de Corrente do vão da LT Amaralina 02V3 (92V3-1)._x000D_
Capacidade do novo equipamento: Capacidade nominal de curto-circuito (kA): &gt; 24 kA.</t>
  </si>
  <si>
    <t>LT Amaralina 02V3</t>
  </si>
  <si>
    <t>0004638/2017</t>
  </si>
  <si>
    <t>92V3-1</t>
  </si>
  <si>
    <t>Substituição de 1 Secionadora sem Chave de Terra do vão AT05 (SC8455)_x000D_
Capacidade do novo equipamento: Capacidade nominal de curto-circuito (kA): 63 kA</t>
  </si>
  <si>
    <t>0002498/2020</t>
  </si>
  <si>
    <t>SC8455</t>
  </si>
  <si>
    <t>Substituição de 1 Secionadora sem Chave de Terra do vão AT07 (SC8471)_x000D_
Capacidade do novo equipamento: Capacidade nominal de curto-circuito (kA): 63 kA</t>
  </si>
  <si>
    <t>0002501/2020</t>
  </si>
  <si>
    <t>SC8471</t>
  </si>
  <si>
    <t>Substituição de 1 Barramento (BR7A / BR7B), com capacidade nominal de corrente de 723 A e de 940 A em emergência.
Capacidade do novo equipamento: Capacidade nominal de corrente (A): 2500.</t>
  </si>
  <si>
    <t>MG BARRO ALTO / CCO-2001-062 - RB</t>
  </si>
  <si>
    <t>0002620/2020</t>
  </si>
  <si>
    <t>BR7A / BR7B</t>
  </si>
  <si>
    <t>Substituição de 1 Secionadora sem Chave de Terra do vão AT07 (SC8473)_x000D_
Capacidade do novo equipamento: Capacidade nominal de curto-circuito (kA): 63 kA</t>
  </si>
  <si>
    <t>0002636/2020</t>
  </si>
  <si>
    <t>SC8473</t>
  </si>
  <si>
    <t>Substituição de 1 Secionadora sem Chave de Terra do vão AT07 (SC8475)_x000D_
Capacidade do novo equipamento: Capacidade nominal de curto-circuito (kA): 63 kA</t>
  </si>
  <si>
    <t>0002638/2020</t>
  </si>
  <si>
    <t>SC8475</t>
  </si>
  <si>
    <t>Substituição de 1 Secionadora sem Chave de Terra do vão BC 345 kV 200 MVAr T. PRETO BC2 SP MC2 (SC8561)_x000D_
Capacidade do novo equipamento: Capacidade nominal de curto-circuito (kA): 63 kA</t>
  </si>
  <si>
    <t>0002647/2020</t>
  </si>
  <si>
    <t>SC8561</t>
  </si>
  <si>
    <t>Substituição de 1 Secionadora sem Chave de Terra do vão IB 345 kV MG 750 kV TIJUCO PRETO MG1 SP IB1 (SC8541)_x000D_
Capacidade do novo equipamento: Capacidade nominal de curto-circuito (kA): 63 kA</t>
  </si>
  <si>
    <t>MG TIJUCO PRETO / CCO-2001-062 - RB</t>
  </si>
  <si>
    <t>0002655/2020</t>
  </si>
  <si>
    <t>SC8541</t>
  </si>
  <si>
    <t>Substituição de 1 Secionadora sem Chave de Terra do vão IB 345 kV MG 750 kV TIJUCO PRETO MG1 SP IB1 (SC8543)_x000D_
Capacidade do novo equipamento: Capacidade nominal de curto-circuito (kA): 63 kA</t>
  </si>
  <si>
    <t>0002658/2020</t>
  </si>
  <si>
    <t>SC8543</t>
  </si>
  <si>
    <t>Substituição de 1 Secionadora sem Chave de Terra do vão BC 345 kV 200 MVAr TIJUCO PRETO BC2 SP MC2 (SC8563)_x000D_
Capacidade do novo equipamento: Capacidade nominal de curto-circuito (kA): 63 kA</t>
  </si>
  <si>
    <t>0002661/2020</t>
  </si>
  <si>
    <t>SC8563</t>
  </si>
  <si>
    <t>Substituição de 1 Secionadora sem Chave de Terra do vão BC 345 kV 200 MVAr TIJUCO PRETO BC2 SP MC2 (SC8565)_x000D_
Capacidade do novo equipamento: Capacidade nominal de curto-circuito (kA): 63 kA</t>
  </si>
  <si>
    <t>0002666/2020</t>
  </si>
  <si>
    <t>SC8565</t>
  </si>
  <si>
    <t>Substituição de 1 Secionadora sem Chave de Terra do vão BC 345 kV 200 MVAr TIJUCO PRETO BC2 SP MC2 (SC8521)_x000D_
Capacidade do novo equipamento: Capacidade nominal de curto-circuito (kA): 63 kA</t>
  </si>
  <si>
    <t>0002671/2020</t>
  </si>
  <si>
    <t>SC8521</t>
  </si>
  <si>
    <t>Substituição de 1 Secionadora sem Chave de Terra do vão BC 345 kV 200 MVAr TIJUCO PRETO BC2 SP MC2 (SC8523)_x000D_
Capacidade do novo equipamento: Capacidade nominal de curto-circuito (kA): 63 kA</t>
  </si>
  <si>
    <t>0002675/2020</t>
  </si>
  <si>
    <t>SC8523</t>
  </si>
  <si>
    <t>Substituição de 1 Secionadora sem Chave de Terra do vão BC 345 kV 200 MVAr TIJUCO PRETO BC2 SP MC2 (SC8525)_x000D_
Capacidade do novo equipamento: Capacidade nominal de curto-circuito (kA): 63 kA</t>
  </si>
  <si>
    <t>0002678/2020</t>
  </si>
  <si>
    <t>SC8525</t>
  </si>
  <si>
    <t>Substituição de 2 Transformadores de Corrente do vão AT06 (TC associado ao DJ8464 - Fases B e C)._x000D_
Capacidade do novo equipamento: Capacidade nominal de curto-circuito (kA): 63 kA.</t>
  </si>
  <si>
    <t>0002767/2020</t>
  </si>
  <si>
    <t>TC associado ao DJ8464 - Fases B e C</t>
  </si>
  <si>
    <t>Substituição de 3 Transformadores de Corrente do vão AT07 (TC associado ao DJ8474)._x000D_
Capacidade do novo equipamento: Capacidade nominal de curto-circuito (kA): 63 kA.</t>
  </si>
  <si>
    <t>0002770/2020</t>
  </si>
  <si>
    <t>TC associado ao DJ8474</t>
  </si>
  <si>
    <t>Substituição de 3 Transformadores de Corrente do vão IB 345 kV MG 750 kV TIJUCO PRETO MG1 SP IB1 (TC associado ao DJ8544)._x000D_
Capacidade do novo equipamento: Capacidade nominal de curto-circuito (kA): 63 kA.</t>
  </si>
  <si>
    <t>MG TIJUCO PRETO / CCO-2001-059 - RB</t>
  </si>
  <si>
    <t>0002788/2020</t>
  </si>
  <si>
    <t>TC associado ao DJ8544</t>
  </si>
  <si>
    <t>Substituição de 3 Transformadores de Corrente do vão MC 345 kV BC 345 kV 200 MVAr TIJUCO PRETO BC2 SP MC2 (TC associado ao DJ8564)._x000D_
Capacidade do novo equipamento: Capacidade nominal de curto-circuito (kA): 63 kA.</t>
  </si>
  <si>
    <t>0002794/2020</t>
  </si>
  <si>
    <t>TC associado ao DJ8564</t>
  </si>
  <si>
    <t>Substituição de 3 Transformadores de Corrente do vão MC 345 kV BC 345 kV 200 Mvar TIJUCO PRETO BC10 SP MC2 (TC associado ao DJ8524)._x000D_
Capacidade do novo equipamento: Capacidade nominal de curto-circuito (kA): 63 kA.</t>
  </si>
  <si>
    <t>0002801/2020</t>
  </si>
  <si>
    <t>TC associado ao DJ8524</t>
  </si>
  <si>
    <t>SUB ARARAQUARA FUR - 500</t>
  </si>
  <si>
    <t>Substituição de 1 Disjuntor do vão LTARPC (DJ9516)._x000D_
Capacidade do novo equipamento: Capacidade nominal de curto-circuito (kA): 50 kA.</t>
  </si>
  <si>
    <t>LT Araraquara - Poços de Caldas</t>
  </si>
  <si>
    <t>0008215/2019</t>
  </si>
  <si>
    <t>DJ9516</t>
  </si>
  <si>
    <t>Substituição de 1 Disjuntor do vão LTARPC (DJ9316)._x000D_
Capacidade do novo equipamento: Capacidade nominal de curto-circuito (kA): 50 kA.</t>
  </si>
  <si>
    <t>0008220/2019</t>
  </si>
  <si>
    <t>DJ9316</t>
  </si>
  <si>
    <t>Substituição de 1 Disjuntor do vão LTARCA (DJ9526)._x000D_
Capacidade do novo equipamento: Capacidade nominal de curto-circuito (kA): 50 kA.</t>
  </si>
  <si>
    <t>LT Araraquara - Campinas</t>
  </si>
  <si>
    <t>0008225/2019</t>
  </si>
  <si>
    <t>DJ9526</t>
  </si>
  <si>
    <t>Substituição de 1 Disjuntor do vão LTARCA (DJ9326)._x000D_
Capacidade do novo equipamento: Capacidade nominal de curto-circuito (kA): 50 kA.</t>
  </si>
  <si>
    <t>0008231/2019</t>
  </si>
  <si>
    <t>DJ9326</t>
  </si>
  <si>
    <t>SAMAMBAIA</t>
  </si>
  <si>
    <t>500</t>
  </si>
  <si>
    <t>Substituição de 3 Transformadores de Corrente do vão IB - DJ9128 (TC associado ao DJ9128)._x000D_
Capacidade do novo equipamento: Capacidade nominal de curto-circuito (kA): 50 kA.</t>
  </si>
  <si>
    <t>MG SAMAMBAIA / CCO-2001-062 - RB</t>
  </si>
  <si>
    <t>0003041/2020</t>
  </si>
  <si>
    <t>TC associado ao DJ9128</t>
  </si>
  <si>
    <t>S.DA MESA</t>
  </si>
  <si>
    <t>Substituição de 3 Transformadores de Corrente do vão IB - DJ9522 (TC associado ao DJ9522 )._x000D_
Capacidade do novo equipamento: Capacidade nominal de curto-circuito (kA): 50 kA.</t>
  </si>
  <si>
    <t>MG S.DA MESA / CCO-2001-062 - RB</t>
  </si>
  <si>
    <t>0003060/2020</t>
  </si>
  <si>
    <t>TC associado ao DJ9522</t>
  </si>
  <si>
    <t>ADRIANOPOLIS</t>
  </si>
  <si>
    <t>Substituição de 1 Secionadora com Chave de Terra do vão LTADSJ (SC9617/9610T)._x000D_
Capacidade do novo equipamento: Capacidade nominal de curto-circuito (kA): 50 kA.</t>
  </si>
  <si>
    <t>LT 500 kV ADRIANOPOLIS /SAO JOSE C-1 RJ</t>
  </si>
  <si>
    <t>0008349/2019</t>
  </si>
  <si>
    <t>Substituição da SC9617/9610T</t>
  </si>
  <si>
    <t>SUB CAMPINAS - 138</t>
  </si>
  <si>
    <t>Substituição de 1 Transformador de Corrente do vão EL 138 kV CAMPINAS LT 138 kV TANQUINHO /CAMPINAS C-2 SP (HU310549)._x000D_
Capacidade do novo equipamento: Capacidade nominal de curto-circuito (kA): no mínimo 50 kA.</t>
  </si>
  <si>
    <t>LT 138 kV TANQUINHO /CAMPINAS C-2 SP</t>
  </si>
  <si>
    <t>0003182/2020</t>
  </si>
  <si>
    <t>HU310549</t>
  </si>
  <si>
    <t>Substituição de 1 Transformador de Corrente do vão EL 138 kV CAMPINAS LT 138 kV TANQUINHO /CAMPINAS C-2 SP (HU310551)._x000D_
Capacidade do novo equipamento: Capacidade nominal de curto-circuito (kA): no mínimo 50 kA.</t>
  </si>
  <si>
    <t>0003199/2020</t>
  </si>
  <si>
    <t>HU310551</t>
  </si>
  <si>
    <t>Substituição de 1 Transformador de Corrente do vão EL 138 kV CAMPINAS LT 138 kV TANQUINHO /CAMPINAS C-2 SP (HU310550)._x000D_
Capacidade do novo equipamento: Capacidade nominal de curto-circuito (kA): no mínimo 50 kA.</t>
  </si>
  <si>
    <t>0003203/2020</t>
  </si>
  <si>
    <t>HU310550</t>
  </si>
  <si>
    <t>Substituição de 1 Secionadora com Chave de Terra do vão LTADGR (SC9627/9620T)._x000D_
Capacidade do novo equipamento: Capacidade nominal de curto-circuito (kA): 50 kA.</t>
  </si>
  <si>
    <t>LT 500 kV ADRIANOPOLIS /GRAJAU C-1 RJ</t>
  </si>
  <si>
    <t>0008358/2019</t>
  </si>
  <si>
    <t>Substituição da SC9627/9620T</t>
  </si>
  <si>
    <t>Substituição de 1 Secionadora sem Chave de Terra do vão LT 138 kV TANQUINHO /CAMPINAS C-1 SP (SC6515)_x000D_
Capacidade do novo equipamento: Capacidade nominal de curto-circuito (kA): no mínimo 50 kA.</t>
  </si>
  <si>
    <t>LT 138 kV TANQUINHO /CAMPINAS C-1 SP</t>
  </si>
  <si>
    <t>0003213/2020</t>
  </si>
  <si>
    <t>SC6515</t>
  </si>
  <si>
    <t>Substituição de 1 Secionadora sem Chave de Terra do vão LT 138 kV TANQUINHO /CAMPINAS C-1 SP (SC6517)_x000D_
Capacidade do novo equipamento: Capacidade nominal de curto-circuito (kA): no mínimo 50 kA.</t>
  </si>
  <si>
    <t>0003215/2020</t>
  </si>
  <si>
    <t>SC6517</t>
  </si>
  <si>
    <t>Substituição de 1 Secionadora com Chave de Terra do vão LT 138 kV TANQUINHO /CAMPINAS C-1 SP (SC6519/SC6510T)_x000D_
Capacidade do novo equipamento: Capacidade nominal de curto-circuito (kA): no mínimo 50 kA.</t>
  </si>
  <si>
    <t>0003218/2020</t>
  </si>
  <si>
    <t>SC6519/SC6510T</t>
  </si>
  <si>
    <t>Substituição de 1 Secionadora sem Chave de Terra do vão LT 138 kV TANQUINHO /CAMPINAS C-2 SP (SC6525)_x000D_
Capacidade do novo equipamento: Capacidade nominal de curto-circuito (kA): no mínimo 50 kA.</t>
  </si>
  <si>
    <t>0003226/2020</t>
  </si>
  <si>
    <t>SC6525</t>
  </si>
  <si>
    <t>Substituição de 1 Secionadora sem Chave de Terra do vão LT 138 kV TANQUINHO /CAMPINAS C-2 SP (SC6527)_x000D_
Capacidade do novo equipamento: Capacidade nominal de curto-circuito (kA): no mínimo 50 kA.</t>
  </si>
  <si>
    <t>0003229/2020</t>
  </si>
  <si>
    <t>SC6527</t>
  </si>
  <si>
    <t>Substituição de 1 Secionadora com Chave de Terra do vão LT 138 kV TANQUINHO /CAMPINAS C-2 SP (SC6529/SC6520T)_x000D_
Capacidade do novo equipamento: Capacidade nominal de curto-circuito (kA): no mínimo 50 kA.</t>
  </si>
  <si>
    <t>0003232/2020</t>
  </si>
  <si>
    <t>SC6529/SC6520T</t>
  </si>
  <si>
    <t>PERITORO</t>
  </si>
  <si>
    <t>Substituição de 1 Disjuntor do vão Trafo 2 (PRDJ2-02)._x000D_
Capacidade do novo equipamento: Capacidade nominal de curto-circuito (kA): no mínimo 31,5 kA.</t>
  </si>
  <si>
    <t>TR 230/69 kV PERITORO TF2 MA</t>
  </si>
  <si>
    <t>0003235/2020</t>
  </si>
  <si>
    <t>PRDJ2-02</t>
  </si>
  <si>
    <t>USI US.COA.NUNES - 13,2</t>
  </si>
  <si>
    <t>Substituição de 1 Disjuntor do vão Vão da 3ª unidade (CNDJ2-06)._x000D_
Capacidade do novo equipamento: Capacidade nominal de curto-circuito (kA): 40 kA.</t>
  </si>
  <si>
    <t>Função Geração</t>
  </si>
  <si>
    <t>0003264/2020</t>
  </si>
  <si>
    <t>Substituição de 1 Secionadora sem Chave de Terra do vão Vão da 3ª unidade (CNSD2-10)_x000D_
Capacidade do novo equipamento: Capacidade nominal de curto-circuito (kA): no mínimo 31,5 kA</t>
  </si>
  <si>
    <t>0003265/2020</t>
  </si>
  <si>
    <t>Substituição de 1 Transformador de Corrente do vão Trafo 1 (TC 13,8kV)._x000D_
Capacidade do novo equipamento: Capacidade nominal de curto-circuito (kA): no mínimo 31,5 kA.</t>
  </si>
  <si>
    <t>TR 230/69 kV PERITORO TF1 MA</t>
  </si>
  <si>
    <t>0003272/2020</t>
  </si>
  <si>
    <t>TC 13,8kV</t>
  </si>
  <si>
    <t>Substituição de 1 Secionadora sem Chave de Terra do vão MCLI-LI4-01 - Maracanã-1 - Vão By (LISD4-22)._x000D_
Capacidade do novo equipamento: Capacidade nominal de curto-circuito: 40 kA e Capacidade nominal de corrente: 2000 A.</t>
  </si>
  <si>
    <t>SEM FUNÇÃO DE TRANSMISSÃO ASSOCIADA</t>
  </si>
  <si>
    <t>0007495/2020</t>
  </si>
  <si>
    <t>LISD4-22</t>
  </si>
  <si>
    <t>Substituição de 1 Seccionadora sem Chave de Terra do vão MCLI-LI4-01 - Maracanã-1 - Vão By (LISD4-21)._x000D_
Capacidade do novo equipamento: Capacidade nominal de curto-circuito: 40 kA e Capacidade nominal de corrente: 2000 A.</t>
  </si>
  <si>
    <t>0007497/2020</t>
  </si>
  <si>
    <t>LISD4-21</t>
  </si>
  <si>
    <t>Substituição de 1 Secionadora sem Chave de Terra e 1 Secionadora com Chave de Terra do vão Maracanã-1-Vão By (LISY4-10;LICA4-08)._x000D_
Capacidade do novo equipamento: Capacidade nominal de curto-circuito: 40 kA e Capacidade nominal de corrente: 2000 A.</t>
  </si>
  <si>
    <t>0007498/2020</t>
  </si>
  <si>
    <t>LISY4-10;LICA4-08</t>
  </si>
  <si>
    <t>Substituição de 1 Seccionadora sem Chave de Terra do vão FQLI-LI4-02 - Forquilha-2 - Vão Cy (LISD4-18)._x000D_
Capacidade do novo equipamento: Capacidade nominal de curto-circuito: 40 kA e Capacidade nominal de corrente: 2000 A.</t>
  </si>
  <si>
    <t>0007499/2020</t>
  </si>
  <si>
    <t>LISD4-18</t>
  </si>
  <si>
    <t>Substituição de 1 Seccionadora sem Chave de Terra do vão FQLI-LI4-02 - Forquilha-2 - Vão Cy (LISD4-17)._x000D_
Capacidade do novo equipamento: Capacidade nominal de curto-circuito: 40 kA e Capacidade nominal de corrente: 2000 A.</t>
  </si>
  <si>
    <t>0007500/2020</t>
  </si>
  <si>
    <t>LISD4-17</t>
  </si>
  <si>
    <t>Substituição de 1 Secionadora sem Chave de Terra e 1 Secionadora com Chave de Terra do vão Forquilha-2 Vão Cy (LISY4-08;LICA4-07)._x000D_
Capacidade do novo equipamento: Capacidade nominal de curto-circuito: 40 kA e Capacidade nominal de corrente: 2000 A.</t>
  </si>
  <si>
    <t>0007502/2020</t>
  </si>
  <si>
    <t>LISY4-08;LICA4-07</t>
  </si>
  <si>
    <t>Substituição de 3 Secionadoras sem Chave de Terra e 1 Secionadora com Chave de Terra do vão Forq.1 Dy (LISD416;LISD415;LISY407;LICA406)._x000D_
Capacidade do novo equipamento: Capacidade nominal de curto-circuito: 40 kA e Capacidade nominal de corrente: 2000 A.</t>
  </si>
  <si>
    <t>0007503/2020</t>
  </si>
  <si>
    <t>LISD416;LISD415;LISY407;LICA406</t>
  </si>
  <si>
    <t>CAMPOS</t>
  </si>
  <si>
    <t>138</t>
  </si>
  <si>
    <t>Substituição de 3 Transformadores de Corrente do vão LIPUCM ._x000D_
Capacidade do novo equipamento: Capacidade nominal de curto-circuito (kA): 40 kA, Capacidade nominal de corrente (A): 2000 A.</t>
  </si>
  <si>
    <t>LI Porto do Açu - Campos</t>
  </si>
  <si>
    <t>0008593/2019</t>
  </si>
  <si>
    <t>li</t>
  </si>
  <si>
    <t>Substituição de 2 Secccionadoras sem Chave de Terra do vão São Francisco-1 - Vão Ey (LISD410;LISD409)._x000D_
Capacidade do novo equipamento: Capacidade nominal de curto-circuito: 40 kA e Capacidade nominal de corrente: 2000 A.</t>
  </si>
  <si>
    <t>0007504/2020</t>
  </si>
  <si>
    <t>LISD410;LISD409</t>
  </si>
  <si>
    <t>Substituição de 1 Secionadora sem Chave de Terra e 1 Secionadora com Chave de Terra do vão São Francisco-1 - Vão Ey (LISY405; LICA405)._x000D_
Capacidade do novo equipamento: Capacidade nominal de curto-circuito: 40 kA e Capacidade nominal de corrente: 2000 A.</t>
  </si>
  <si>
    <t>0007505/2020</t>
  </si>
  <si>
    <t>LISY405; LICA405</t>
  </si>
  <si>
    <t>Substituição de 3 Secionadoras sem Chave de Terra e 1 Secionadora com Chave de Terra do vão Centro1 Fy (LISD408;LISD407;LISY404;LICA404)._x000D_
Capacidade do novo equipamento: Capacidade nominal de curto-circuito: 40 kA e Capacidade nominal de corrente: 2000 A.</t>
  </si>
  <si>
    <t>0007507/2020</t>
  </si>
  <si>
    <t>LISD408;LISD407;LISY404;LICA404</t>
  </si>
  <si>
    <t>Substituição de 1 Secionadora com Chave de Terra do vão Vila Palmeira-1 - Vão Gx (LICA4-03)._x000D_
Capacidade do novo equipamento: Capacidade nominal de curto-circuito: 40 kA e Capacidade nominal de corrente: 2000 A.</t>
  </si>
  <si>
    <t>0007508/2020</t>
  </si>
  <si>
    <t>LICA4-03</t>
  </si>
  <si>
    <t>Substituição de 1 Secionadora com Chave de Terra do vão RNLI-LI4-01 - Renacença - 1 - Vão Gy (LICA4-09)._x000D_
Capacidade do novo equipamento: Capacidade nominal de curto-circuito: 40 kA e Capacidade nominal de corrente: 2000 A.</t>
  </si>
  <si>
    <t>0007509/2020</t>
  </si>
  <si>
    <t>LICA4-09</t>
  </si>
  <si>
    <t>Substituição de 3 Secionadoras sem Chave de Terra e 1 Secionadora com Chave de Terra do vão Itaqui-1 Iy (LISD402;LISD401;LISY401;LICA401)._x000D_
Capacidade do novo equipamento: Capacidade nominal de curto-circuito: 40 kA e Capacidade nominal de corrente: 2000 A.</t>
  </si>
  <si>
    <t>0007510/2020</t>
  </si>
  <si>
    <t>LISD402;LISD401;LISY401;LICA401</t>
  </si>
  <si>
    <t>Substituição de 3 Secionadoras sem Chave de Terra do vão LITF6-01 - Vão Fx (LISD426;LISD425;LISY412)._x000D_
Capacidade do novo equipamento: Capacidade nominal de curto-circuito: 40 kA e Capacidade nominal de corrente: 2000 A.</t>
  </si>
  <si>
    <t>TR 230/69 kV SAO LUIS I TF1 MA</t>
  </si>
  <si>
    <t>0007512/2020</t>
  </si>
  <si>
    <t>LISD426;LISD425;LISY412</t>
  </si>
  <si>
    <t>Substituição de 2 Secccionadoras sem Chave de Terra do vão LITF6-03 - Vão Bx (LISD4-20; LISY4-09)._x000D_
Capacidade do novo equipamento: Capacidade nominal de curto-circuito: 40 kA e Capacidade nominal de corrente: 2000 A.</t>
  </si>
  <si>
    <t>TR 230/69 kV SAO LUIS I TF3 MA</t>
  </si>
  <si>
    <t>0007513/2020</t>
  </si>
  <si>
    <t>LISD4-20; LISY4-09</t>
  </si>
  <si>
    <t>Substituição de 1 Seccionadora sem Chave de Terra do vão LITF6-03 - Trafo 3 - Vão Bx (LISD4-19)._x000D_
Capacidade do novo equipamento: Capacidade nominal de curto-circuito: 40 kA e Capacidade nominal de corrente: 2000 A.</t>
  </si>
  <si>
    <t>0007514/2020</t>
  </si>
  <si>
    <t>LISD4-19</t>
  </si>
  <si>
    <t>Substituição de 1 Seccionadora sem Chave de Terra do vão LITA4-01 - TA1 - Vão Cx (LIST4-01)._x000D_
Capacidade do novo equipamento: Capacidade nominal de curto-circuito: 40 kA e Capacidade nominal de corrente: 2000 A.</t>
  </si>
  <si>
    <t>0007515/2020</t>
  </si>
  <si>
    <t>LIST4-01</t>
  </si>
  <si>
    <t>Substituição de 1 Seccionadora sem Chave de Terra do vão LITF4-05 - Tf. Serv. Aux. - Vão Hy (LISD4-03)._x000D_
Capacidade do novo equipamento: Capacidade nominal de curto-circuito: 40 kA e Capacidade nominal de corrente: 2000 A.</t>
  </si>
  <si>
    <t>0007516/2020</t>
  </si>
  <si>
    <t>LISD4-03</t>
  </si>
  <si>
    <t>Substituição de 2 Secccionadoras sem Chave de Terra do vão IB - 01 - Vão Ix-Iy (LISD429;LISD430)._x000D_
Capacidade do novo equipamento: Capacidade nominal de curto-circuito: 40 kA e Capacidade nominal de corrente: 2000 A.</t>
  </si>
  <si>
    <t>0007518/2020</t>
  </si>
  <si>
    <t>LISD429;LISD430</t>
  </si>
  <si>
    <t>Substituição de 2 Secccionadoras sem Chave de Terra do vão IB - 02 - Vão Dx-Dy (LISD4-11; LISD4-12)._x000D_
Capacidade do novo equipamento: Capacidade nominal de curto-circuito: 40 kA e Capacidade nominal de corrente: 2000 A.</t>
  </si>
  <si>
    <t>0007519/2020</t>
  </si>
  <si>
    <t>LISD4-11; LISD4-12</t>
  </si>
  <si>
    <t>Substituição de 2 Secccionadoras sem Chave de Terra do vão Transf. Barra - Vão Dy-Ey (LISD428;LISD427)._x000D_
Capacidade do novo equipamento: Capacidade nominal de curto-circuito: 40 kA e Capacidade nominal de corrente: 2000 A.</t>
  </si>
  <si>
    <t>0007520/2020</t>
  </si>
  <si>
    <t>LISD428;LISD427</t>
  </si>
  <si>
    <t>Substituição de 3 Transformadores de Corrente do vão MCLI-LI4-02 - Maracanã-2 - Vão Ay._x000D_
Capacidade do novo equipamento: Capacidade nominal de curto-circuito: 40 kA e Capacidade nominal de corrente: 2000 A.</t>
  </si>
  <si>
    <t>0007526/2020</t>
  </si>
  <si>
    <t>MCLI-LI4-02 - Maracanã-2 - Vão Ay</t>
  </si>
  <si>
    <t>Saturação</t>
  </si>
  <si>
    <t>Substituição de 3 Transformadores de Corrente do vão FQLI-LI4-02 - Forquilha-2 - Vão Cy._x000D_
Capacidade do novo equipamento: Capacidade nominal de curto-circuito: 40 kA e Capacidade nominal de corrente: 2000 A.</t>
  </si>
  <si>
    <t>0007527/2020</t>
  </si>
  <si>
    <t>FQLI-LI4-02 - Forquilha-2 - Vão Cy</t>
  </si>
  <si>
    <t>Substituição de 3 Transformadores de Corrente do vão FQLI-LI4-01 - Forquilha-1 - Vão Dy._x000D_
Capacidade do novo equipamento: Capacidade nominal de curto-circuito: 40 kA e Capacidade nominal de corrente: 2000 A.</t>
  </si>
  <si>
    <t>0007528/2020</t>
  </si>
  <si>
    <t>FQLI-LI4-01 - Forquilha-1 - Vão Dy</t>
  </si>
  <si>
    <t>Substituição de 3 Transformadores de Corrente do vão SFLI-LI4-01 - São Francisco-1 - Vão Ey._x000D_
Capacidade do novo equipamento: Capacidade nominal de curto-circuito: 40 kA e Capacidade nominal de corrente: 2000 A.</t>
  </si>
  <si>
    <t>0007530/2020</t>
  </si>
  <si>
    <t>SFLI-LI4-01 - São Francisco-1 - Vão Ey</t>
  </si>
  <si>
    <t>Substituição de 3 Transformadores de Corrente do vão CTLI-LI4-01 -  Centro C1 - Vão Fy._x000D_
Capacidade do novo equipamento: Capacidade nominal de curto-circuito: 40 kA e Capacidade nominal de corrente: 2000 A.</t>
  </si>
  <si>
    <t>0007531/2020</t>
  </si>
  <si>
    <t>CTLI-LI4-01 -  Centro C1 - Vão Fy</t>
  </si>
  <si>
    <t>Substituição de 3 Transformadores de Corrente do vão VPLI-LI4-01 - Vila Palmeira-1 - Vão Gx._x000D_
Capacidade do novo equipamento: Capacidade nominal de curto-circuito: 40 kA e Capacidade nominal de corrente: 2000 A.</t>
  </si>
  <si>
    <t>0007533/2020</t>
  </si>
  <si>
    <t>VPLI-LI4-01 - Vila Palmeira-1 - Vão Gx</t>
  </si>
  <si>
    <t>Substituição de 3 Transformadores de Corrente do vão RNLI-LI4-01 - Renacença - 1 - Vão Gy._x000D_
Capacidade do novo equipamento: Capacidade nominal de curto-circuito: 40 kA e Capacidade nominal de corrente: 2000 A.</t>
  </si>
  <si>
    <t>0007534/2020</t>
  </si>
  <si>
    <t>RNLI-LI4-01 - Renacença - 1 - Vão Gy</t>
  </si>
  <si>
    <t>Substituição de 3 Transformadores de Corrente do vão ITLI-LI4-01 - Itaqui-1 - Vão Iy._x000D_
Capacidade do novo equipamento: Capacidade nominal de curto-circuito: 40 kA e Capacidade nominal de corrente: 2000 A.</t>
  </si>
  <si>
    <t>0007535/2020</t>
  </si>
  <si>
    <t>ITLI-LI4-01 - Itaqui-1 - Vão Iy</t>
  </si>
  <si>
    <t>Substituição de 3 Transformadores de Corrente do vão LITF6-01 - Trafo 1 - Vão Fx._x000D_
Capacidade do novo equipamento: Capacidade nominal de curto-circuito: 40 kA e Capacidade nominal de corrente: 2000 A.</t>
  </si>
  <si>
    <t>0007536/2020</t>
  </si>
  <si>
    <t>LITF6-01 - Trafo 1 - Vão Fx</t>
  </si>
  <si>
    <t>Substituição de 3 Transformadores de Corrente do vão LITF6-02 - Trafo 2 - Vão Ex._x000D_
Capacidade do novo equipamento: Capacidade nominal de curto-circuito: 40 kA e Capacidade nominal de corrente: 2000 A.</t>
  </si>
  <si>
    <t>0007537/2020</t>
  </si>
  <si>
    <t>LITF6-02 - Trafo 2 - Vão Ex</t>
  </si>
  <si>
    <t>Substituição de 3 Transformadores de Corrente do vão LITF6-04 - Trafo 4 - Vão Ax._x000D_
Capacidade do novo equipamento: Capacidade nominal de curto-circuito: 40 kA e Capacidade nominal de corrente: 2000 A.</t>
  </si>
  <si>
    <t>0007538/2020</t>
  </si>
  <si>
    <t>LITF6-04 - Trafo 4 - Vão Ax</t>
  </si>
  <si>
    <t>Substituição de 3 Transformadores de Corrente do vão LITF4-05 - Tf. Serv. Aux. - Vão Hy._x000D_
Capacidade do novo equipamento: Capacidade nominal de curto-circuito: 40 kA e Capacidade nominal de corrente: 2000 A.</t>
  </si>
  <si>
    <t>0007540/2020</t>
  </si>
  <si>
    <t>LITF4-05 - Tf. Serv. Aux. - Vão Hy</t>
  </si>
  <si>
    <t>Substituição de 3 Transformadores de Corrente do vão LITA4-03 - TA3 - Vão Hx._x000D_
Capacidade do novo equipamento: Capacidade nominal de curto-circuito: 40 kA e Capacidade nominal de corrente: 2000 A.</t>
  </si>
  <si>
    <t>0007541/2020</t>
  </si>
  <si>
    <t>LITA4-03 - TA3 - Vão Hx</t>
  </si>
  <si>
    <t>Substituição de 1 Disjuntor do vão LIBXTP1 (DJ8714) ._x000D_
Capacidade do novo equipamento: Capacidade nominal de curto-circuito (kA): 63 kA.</t>
  </si>
  <si>
    <t>LT Baixada - Tijuco Preto 1</t>
  </si>
  <si>
    <t>0007552/2020</t>
  </si>
  <si>
    <t>DJ8714</t>
  </si>
  <si>
    <t>Substituição de 1 Disjuntor do vão LIBXTP1 (DJ8814) ._x000D_
Capacidade do novo equipamento: Capacidade nominal de curto-circuito (kA): 63 kA.</t>
  </si>
  <si>
    <t>0007553/2020</t>
  </si>
  <si>
    <t>DJ8814</t>
  </si>
  <si>
    <t>Instalação de proteção de barras.</t>
  </si>
  <si>
    <t>0000315/2008</t>
  </si>
  <si>
    <t>Adrianópolis - 345</t>
  </si>
  <si>
    <t>Substituição de RDP</t>
  </si>
  <si>
    <t>0000555/2012</t>
  </si>
  <si>
    <t>0000554/2012</t>
  </si>
  <si>
    <t>Substituição de SECCIONADORA 500 kV IZSD7-07 FASE A</t>
  </si>
  <si>
    <t>LT-MBIZLT701</t>
  </si>
  <si>
    <t>0006858/2016</t>
  </si>
  <si>
    <t>Substituição de SECCIONADORA 500 kV IZSD7-07 FASE B</t>
  </si>
  <si>
    <t>0006859/2016</t>
  </si>
  <si>
    <t>Substituição de SECCIONADORA 500 kV IZSD7-07 FASE V</t>
  </si>
  <si>
    <t>0006860/2016</t>
  </si>
  <si>
    <t>P.DUTRA</t>
  </si>
  <si>
    <t>MELHORIA NAS CHAVES SECCIONADORAS PDSC7-01 E PDSC7-02 COM INSTALAÇÃO DE MECANISMO DE FIM DE CURSO MECÂNICO.</t>
  </si>
  <si>
    <t>CR 500 kV 390 Mvar P.DUTRA BC1 MA</t>
  </si>
  <si>
    <t>0000109/2018</t>
  </si>
  <si>
    <t>MACEIO</t>
  </si>
  <si>
    <t>Instalação de proteção diferencial de barras.</t>
  </si>
  <si>
    <t>0000748/2009</t>
  </si>
  <si>
    <t>Instalação de Registrador Digital de Perturbações - RDP Para atender a função TR 230/69 kV P.DUTRA TF1 MA.
Aumento da observabilidade pela inclusão de entradas analógicas para atendimento aos requisitos do Procedimento de Rede e disponibilização do protocolo IEC61850.</t>
  </si>
  <si>
    <t>MG P.DUTRA / CCO-2001-058 - RB</t>
  </si>
  <si>
    <t>0000236/2019</t>
  </si>
  <si>
    <t>Instalação de Registrador Digital de Perturbações - RDP</t>
  </si>
  <si>
    <t>0000238/2019</t>
  </si>
  <si>
    <t>0000237/2019</t>
  </si>
  <si>
    <t>0000240/2019</t>
  </si>
  <si>
    <t>0000239/2019</t>
  </si>
  <si>
    <t>0000241/2019</t>
  </si>
  <si>
    <t>0000242/2019</t>
  </si>
  <si>
    <t>0000245/2019</t>
  </si>
  <si>
    <t>0000244/2019</t>
  </si>
  <si>
    <t>Instalação de Registrador Digital de Perturbações - RDP para monitoramento do equipamento RT 500 kV 148 Mvar P.DUTRA 11 MA.</t>
  </si>
  <si>
    <t>LT 500 kV TERESINA II / P.DUTRA C -2 PI/MA</t>
  </si>
  <si>
    <t>0000243/2019</t>
  </si>
  <si>
    <t>MG IMPERATRIZ / CCO-2001-058 - RBF</t>
  </si>
  <si>
    <t>0000249/2019</t>
  </si>
  <si>
    <t>0000250/2019</t>
  </si>
  <si>
    <t>MG IMPERATRIZ / CCO-2001-058 - RB</t>
  </si>
  <si>
    <t>0000251/2019</t>
  </si>
  <si>
    <t>0000253/2019</t>
  </si>
  <si>
    <t>0000255/2019</t>
  </si>
  <si>
    <t>0000256/2019</t>
  </si>
  <si>
    <t>0000254/2019</t>
  </si>
  <si>
    <t>0000257/2019</t>
  </si>
  <si>
    <t>SUBSTITUIÇÃO DO TC DO DISJUNTOR PDDJ7-02 FASE V Nº DE SÉRIE SP 17936</t>
  </si>
  <si>
    <t>0000258/2019</t>
  </si>
  <si>
    <t>ABUNA</t>
  </si>
  <si>
    <t>MG ABUNA / CCO-2001-058 - RB</t>
  </si>
  <si>
    <t>0000283/2019</t>
  </si>
  <si>
    <t>MARIMBONDO</t>
  </si>
  <si>
    <t xml:space="preserve">Instalação do controle dos seguintes vãos:  500KV [ VÃO UG01 (DJ - 9012); VÃO UG02 (DJ - 9242); VÃO UG03 (DJ - 9132 e 9032); VÃO UG04 (DJ - 9462); VÃO UG05 (DJ - 9352); VÃO UG05 (DJ - 9352); VÃO UG06 (DJ - 9062); VÃO UG07 (DJ - 9572 e 9072);VÃO UG08 (DJ - 9682); VÃO UG09 (DJ - 9022); VÃO LIMRIMAR1 (DJ - 9042); VÃO LIMRIMAR2 (DJ - 9052); VÃO LI MRAV(DJ - 9082)]; </t>
  </si>
  <si>
    <t>Supervisão e Controle</t>
  </si>
  <si>
    <t>0000209/2018</t>
  </si>
  <si>
    <t>Instalação do controle dos seguintes vãos: 345KV [ VÃO LTMRCL (DJ - 8522) ] e UAC de Serviços auxiliares.</t>
  </si>
  <si>
    <t>0000210/2018</t>
  </si>
  <si>
    <t>Substituição de Registrador Digital de Perturbações - RDP do equipamento RT 230 kV 30 Mvar ABUNA 4 RO.</t>
  </si>
  <si>
    <t>0000289/2019</t>
  </si>
  <si>
    <t>ARIQUEMES</t>
  </si>
  <si>
    <t>Substituição de Registrador Digital de Perturbações - RDP do equipamento TR 230 / 69 kV ARIQUEMES TF1 RO.</t>
  </si>
  <si>
    <t>MG ARIQUEMES / CCO-2001-058 - RB</t>
  </si>
  <si>
    <t>0000294/2019</t>
  </si>
  <si>
    <t>Substituição de Registrador Digital de Perturbações - RDP do equipamento TR 230 / 69 kV ARIQUEMES TF2 RO.</t>
  </si>
  <si>
    <t>0000295/2019</t>
  </si>
  <si>
    <t>Instalação de Registrador Digital de Perturbações - RDP para atender a função RT 230 kV 20 Mvar ARIQUEMES 1 RO.</t>
  </si>
  <si>
    <t>0000296/2019</t>
  </si>
  <si>
    <t>BARRA PEIXE</t>
  </si>
  <si>
    <t>MG BARRA PEIXE / CCO-2001-058 - RB</t>
  </si>
  <si>
    <t>0000302/2019</t>
  </si>
  <si>
    <t>0000304/2019</t>
  </si>
  <si>
    <t>CARAJAS</t>
  </si>
  <si>
    <t>Substituição de Registrador Digital de Perturbações - RDP do equipamento BC 230 kV 30 Mvar CARAJAS 1 PA.</t>
  </si>
  <si>
    <t>MG CARAJAS / CCO-2001-058 - RB</t>
  </si>
  <si>
    <t>0000305/2019</t>
  </si>
  <si>
    <t>MG COELHO NETO / CCO-2001-058 - RB</t>
  </si>
  <si>
    <t>0000307/2019</t>
  </si>
  <si>
    <t>Substituição de Registrador Digital de Perturbações - RDP do equipamento TR 230 / 69 kV COELHO NETO TF2 MA.</t>
  </si>
  <si>
    <t>0000308/2019</t>
  </si>
  <si>
    <t>0000311/2019</t>
  </si>
  <si>
    <t>COLINAS</t>
  </si>
  <si>
    <t>Instalação de Registrador Digital de Perturbações - RDP Para atender a função RT 500 kV 137 Mvar COLINAS 4 TO.</t>
  </si>
  <si>
    <t>MG COLINAS / CCO-2001-058 - RB</t>
  </si>
  <si>
    <t>0000312/2019</t>
  </si>
  <si>
    <t>COXIPO</t>
  </si>
  <si>
    <t>MG COXIPO / CCO-2001-058 - RB</t>
  </si>
  <si>
    <t>0000322/2019</t>
  </si>
  <si>
    <t>0000323/2019</t>
  </si>
  <si>
    <t>JARU</t>
  </si>
  <si>
    <t>Instalação de Registrador Digital de Perturbações - RDP para atender a função TR 230/69 kV JARU 1 RO.</t>
  </si>
  <si>
    <t>MG JARU / CCO-2001-058 - RB</t>
  </si>
  <si>
    <t>0000327/2019</t>
  </si>
  <si>
    <t>SE JAURU</t>
  </si>
  <si>
    <t>Substituição de Registrador Digital de Perturbações - RDP do equipamento TR 230 / 138 kV JAURU 1 MT.</t>
  </si>
  <si>
    <t>MG JAURU / CCO-2001-058 - RB</t>
  </si>
  <si>
    <t>0000330/2019</t>
  </si>
  <si>
    <t>JAURU</t>
  </si>
  <si>
    <t>Instalar Registrador Digital de Perturbação - RDP para monitoramento do equipamento RT 230 kV 30 Mvar JAURU 3 MT.</t>
  </si>
  <si>
    <t>LT 230 kV JAURU / VARZ.GRANDE 2 C 1 MT</t>
  </si>
  <si>
    <t>0000331/2019</t>
  </si>
  <si>
    <t>Instalação de Registrador Digital de Perturbações - RDP para monitoramento do equipamento RT 230 kV 30 Mvar JAURU 4 MT.</t>
  </si>
  <si>
    <t>LT 230 kV JAURU / VARZ.GRANDE 2 C 2 MT</t>
  </si>
  <si>
    <t>0000332/2019</t>
  </si>
  <si>
    <t>MG JI-PARANA / CCO-2001-058 - RB</t>
  </si>
  <si>
    <t>0000333/2019</t>
  </si>
  <si>
    <t>0000335/2019</t>
  </si>
  <si>
    <t>0000336/2019</t>
  </si>
  <si>
    <t>0000338/2019</t>
  </si>
  <si>
    <t>L.D.RIO VERDE</t>
  </si>
  <si>
    <t>Instalação de Registrador Digital de Perturbações - RDP para atender a função TR 230/138 kV L.D.Rio Verde ATR1 MT.</t>
  </si>
  <si>
    <t>MG L.D.RIO VERDE / CCO-2001-058 - RB</t>
  </si>
  <si>
    <t>0000343/2019</t>
  </si>
  <si>
    <t>0000340/2019</t>
  </si>
  <si>
    <t>MARABA</t>
  </si>
  <si>
    <t>Substituição de Registrador Digital de Perturbações - RDP do equipamento TR 500 / 230 kV MARABA 2 PA.</t>
  </si>
  <si>
    <t>MG MARABA / CCO-2001-058 - RB</t>
  </si>
  <si>
    <t>0000345/2019</t>
  </si>
  <si>
    <t>0000344/2019</t>
  </si>
  <si>
    <t>0000346/2019</t>
  </si>
  <si>
    <t>0000348/2019</t>
  </si>
  <si>
    <t>0000347/2019</t>
  </si>
  <si>
    <t>0000352/2019</t>
  </si>
  <si>
    <t>0000350/2019</t>
  </si>
  <si>
    <t>0000351/2019</t>
  </si>
  <si>
    <t>0000353/2019</t>
  </si>
  <si>
    <t>MIRACEMA</t>
  </si>
  <si>
    <t>Instalação de Registrador Digital de Perturbações - RDP para atender a função TR 500 / 138 kV MIRACEMA TF1 TO.</t>
  </si>
  <si>
    <t>MG MIRACEMA / CCO-2001-058 - RB</t>
  </si>
  <si>
    <t>0000354/2019</t>
  </si>
  <si>
    <t>NOVA MUTUM</t>
  </si>
  <si>
    <t>MG NOVA MUTUM / CCO-2001-058 - RB</t>
  </si>
  <si>
    <t>0000360/2019</t>
  </si>
  <si>
    <t>Instalação de Registrador Digital de Perturbações - RDP para atender a função TR 230 / 69 kV PERITORO TF1 MA.</t>
  </si>
  <si>
    <t>MG PERITORO / CCO-2001-058 - RB</t>
  </si>
  <si>
    <t>0000361/2019</t>
  </si>
  <si>
    <t>Instalação de Registrador Digital de Perturbações - RDP Para atender a função TR 230 / 138 kV PORTO FRANCO 1 MA.
Aumento da observabilidade pela inclusão de entradas analógicas para atendimento aos requisitos do Procedimento de Rede e disponibilização do protocolo IEC61850.</t>
  </si>
  <si>
    <t>MG PORTO FRANCO / CCO-2001-058 - RB</t>
  </si>
  <si>
    <t>0000371/2019</t>
  </si>
  <si>
    <t>Instalação de Registrador Digital de Perturbações - RDP Para atender a função TR 230 / 69 kV PORTO VELHO TF3 RO</t>
  </si>
  <si>
    <t>MG PORTO VELHO / CCO-2001-058 - RB</t>
  </si>
  <si>
    <t>0000377/2019</t>
  </si>
  <si>
    <t>Instalação de Registrador Digital de Perturbações - RDP Para atender a função TR 230 / 69 kV PORTO FRANCO TF1 MA.
Aumento da observabilidade pela inclusão de entradas analógicas para atendimento aos requisitos do Procedimento de Rede e disponibilização do protocolo IEC61850.</t>
  </si>
  <si>
    <t>0000373/2019</t>
  </si>
  <si>
    <t>Instalação de Registrador Digital de Perturbações - RDP Para atender a função TR 230 / 69 kV PORTO FRANCO TF2 MA.
Aumento da observabilidade pela inclusão de entradas analógicas para atendimento aos requisitos do Procedimento de Rede e disponibilização do protocolo IEC61850.</t>
  </si>
  <si>
    <t>0000374/2019</t>
  </si>
  <si>
    <t>RIO BRANCO I</t>
  </si>
  <si>
    <t>Instalação de Registrador Digital de Perturbações - RDP para atender a função TR 230/138 RIO BRANCO I ATR1 AC.</t>
  </si>
  <si>
    <t>MG RIO BRANCO I / CCO-2001-058 - RB</t>
  </si>
  <si>
    <t>0000382/2019</t>
  </si>
  <si>
    <t>MG RONDONOPOLIS / CCO-2001-058 - RB</t>
  </si>
  <si>
    <t>0000386/2019</t>
  </si>
  <si>
    <t>0000387/2019</t>
  </si>
  <si>
    <t>0000390/2019</t>
  </si>
  <si>
    <t>0000392/2019</t>
  </si>
  <si>
    <t>Instalação de Registrador Digital de Perturbações - RDP para atender a função RT 230 kV 30 Mvar RONDONOPOLIS 1 MT.</t>
  </si>
  <si>
    <t>0000391/2019</t>
  </si>
  <si>
    <t>SANTA MARIA</t>
  </si>
  <si>
    <t>MG SANTA MARIA / CCO-2001-058 - RB</t>
  </si>
  <si>
    <t>0000398/2019</t>
  </si>
  <si>
    <t>Instalação de Registrador Digital de Perturbações - RDP Para atender a função TR 230/69 kV SAO LUIS I TF3 MA</t>
  </si>
  <si>
    <t>MG SAO LUIS I / CCO-2001-058 - RB</t>
  </si>
  <si>
    <t>0000404/2019</t>
  </si>
  <si>
    <t>Instalação de Registrador Digital de Perturbações - RDP Para atender a função TR 230/69 kV SAO LUIS I TF1 MA</t>
  </si>
  <si>
    <t>0000402/2019</t>
  </si>
  <si>
    <t>Instalação de Registrador Digital de Perturbações - RDP Para atender a função TR 230/69 kV SAO LUIS I TF4 MA.</t>
  </si>
  <si>
    <t>0000405/2019</t>
  </si>
  <si>
    <t>Instalação de Registrador Digital de Perturbações - RDP Para atender a função TR 500/230 kV SAO LUIS II 1 MA.</t>
  </si>
  <si>
    <t>MG SAO LUIS II / CCO-2001-058 - RB</t>
  </si>
  <si>
    <t>0000408/2019</t>
  </si>
  <si>
    <t>Instalação de Registrador Digital de Perturbações - RDP Para atender a função TR 500 / 230 kV SAO LUIS II 2 MA.</t>
  </si>
  <si>
    <t>0000409/2019</t>
  </si>
  <si>
    <t>0000415/2019</t>
  </si>
  <si>
    <t>0000413/2019</t>
  </si>
  <si>
    <t>0000414/2019</t>
  </si>
  <si>
    <t>0000416/2019</t>
  </si>
  <si>
    <t>SINOP</t>
  </si>
  <si>
    <t>MG SINOP / CCO-2001-058 - RB</t>
  </si>
  <si>
    <t>0000418/2019</t>
  </si>
  <si>
    <t>0000420/2019</t>
  </si>
  <si>
    <t>0000422/2019</t>
  </si>
  <si>
    <t>0000421/2019</t>
  </si>
  <si>
    <t>MG SORRISO / CCO-2001-058 - RB</t>
  </si>
  <si>
    <t>0000424/2019</t>
  </si>
  <si>
    <t>0000423/2019</t>
  </si>
  <si>
    <t>VILA DO CONDE</t>
  </si>
  <si>
    <t>MG VILA DO CONDE / CCO-2001-058 - RB</t>
  </si>
  <si>
    <t>0000435/2019</t>
  </si>
  <si>
    <t>0000436/2019</t>
  </si>
  <si>
    <t>SUBSTITUIÇÃO DE TRANSFORMADOR DE CORRENTE 500 KV</t>
  </si>
  <si>
    <t>0000444/2019</t>
  </si>
  <si>
    <t>C.GRANDE II</t>
  </si>
  <si>
    <t>2 Disjuntores n° 11E1 e 11E2</t>
  </si>
  <si>
    <t>0000168/2008</t>
  </si>
  <si>
    <t>SUB CAMPINAS - 345</t>
  </si>
  <si>
    <t>Substituição de PARA-RAIOS PARARAIOS LTCAGA STCA FASE A</t>
  </si>
  <si>
    <t>LTCAGA</t>
  </si>
  <si>
    <t>0003876/2016</t>
  </si>
  <si>
    <t>Substituição de PARA-RAIOS PARARAIOS LTCAGA STCA FASE B</t>
  </si>
  <si>
    <t>0003877/2016</t>
  </si>
  <si>
    <t>Substituição de PARA-RAIOS PARARAIOS LTCAGA STCA FASE C</t>
  </si>
  <si>
    <t>0003878/2016</t>
  </si>
  <si>
    <t>Autotransformador AT01 500/230/13.8 kV : Sistema de Proteção, Supervisão e circuitos secundários de corrente, potencial e controle.</t>
  </si>
  <si>
    <t>0018995/2015</t>
  </si>
  <si>
    <t>JACAREPAGUA</t>
  </si>
  <si>
    <t>Serviços auxiliares de corrente alternada (CA) da subestação. Modernização para automatismo do grupo Motor-Gerador.</t>
  </si>
  <si>
    <t>MG JACAREPAGUA / CCO-2001-062 - RB</t>
  </si>
  <si>
    <t>0019063/2015</t>
  </si>
  <si>
    <t>Substituição da proteção e controle de reator</t>
  </si>
  <si>
    <t>RTL 500 kV 136 MVAr COLINAS RT1 TO</t>
  </si>
  <si>
    <t>0000790/2019</t>
  </si>
  <si>
    <t>RTL 500 kV 136 MVAr COLINAS RT2 TO</t>
  </si>
  <si>
    <t>0000791/2019</t>
  </si>
  <si>
    <t>RTL 500 kV 136 MVAr MIRACEMA RT1 TO</t>
  </si>
  <si>
    <t>0000793/2019</t>
  </si>
  <si>
    <t>RTL 500 kV 136 Mvar MIRACEMA RT2 TO</t>
  </si>
  <si>
    <t>0000794/2019</t>
  </si>
  <si>
    <t>RT 500 kV 136 Mvar MIRACEMA RT3 TO</t>
  </si>
  <si>
    <t>0000795/2019</t>
  </si>
  <si>
    <t>RTL 500 kV 136 Mvar IMPERATRIZ RT4 MA</t>
  </si>
  <si>
    <t>0000796/2019</t>
  </si>
  <si>
    <t>Substituição da proteção e controle diferencial de barras da cadeia principal da barra IZBR7-02, contemplando uma unidade central com capacidade de no mínimo oito vãos e seis unidades de bay (bays unit). Instalação da proteção e controle diferencial de barras da cadeia alternada da barra IZBR7-02, contemplando uma unidade central com capacidade de no mínimo oito vãos e seis unidades de bay (bays unit).</t>
  </si>
  <si>
    <t>IZBR7-02</t>
  </si>
  <si>
    <t>0000802/2019</t>
  </si>
  <si>
    <t xml:space="preserve">Substituição da proteção e controle diferencial de barras da cadeia principal da barra IZBR7-01, contemplando uma unidade central com capacidade de no mínimo sete vãos e oito unidades de bay (bays unit). Instalação da proteção e controle diferencial de barras da cadeia alternada da barra IZBR7-01, contemplando uma unidade central com capacidade de no mínimo sete vãos e oito unidades de bay (bays unit). </t>
  </si>
  <si>
    <t>IZBR7-01</t>
  </si>
  <si>
    <t>0000801/2019</t>
  </si>
  <si>
    <t>Substituição da proteção e controle diferencial de barras da cadeia principal da barra MCBR7-01, contemplando uma unidade central com capacidade de no mínimo dez vãos e quatro unidades de bay (bays unit). Instalação da proteção e controle diferencial de barras da cadeia alternada da barra MCBR7-01, contemplando uma unidade central com capacidade de no mínimo dez vãos e quatro unidades de bay (bays unit).</t>
  </si>
  <si>
    <t>MCBR7-01</t>
  </si>
  <si>
    <t>0000803/2019</t>
  </si>
  <si>
    <t>Autotransformadores AT2A 345/138/13,8 kV- Sistema de Proteção, Supervisão e circuitos secundários de corrente, potencial e controle.</t>
  </si>
  <si>
    <t>MG ADRIANOPOLIS / CCO-2001-062 - RB</t>
  </si>
  <si>
    <t>0019005/2015</t>
  </si>
  <si>
    <t xml:space="preserve">Substituição da proteção e controle diferencial de barras da cadeia principal da barra MCBR7-02, contemplando uma unidade central com capacidade de no mínimo dez vãos e duas unidades de bay (bays unit). Instalação da proteção e controle diferencial de barras da cadeia alternada da barra MCBR7-02, contemplando uma unidade central com capacidade de no mínimo dez vãos e duas unidades de bay (bays unit). </t>
  </si>
  <si>
    <t>MCBR7-02</t>
  </si>
  <si>
    <t>0000804/2019</t>
  </si>
  <si>
    <t>Substituição da proteção e controle diferencial de barras</t>
  </si>
  <si>
    <t>MBBR7-01</t>
  </si>
  <si>
    <t>0000805/2019</t>
  </si>
  <si>
    <t>MBBR7-02</t>
  </si>
  <si>
    <t>0000806/2019</t>
  </si>
  <si>
    <t>SUB P.DUTRA - 500</t>
  </si>
  <si>
    <t>PDBR7-01</t>
  </si>
  <si>
    <t>0000807/2019</t>
  </si>
  <si>
    <t>LDBR7-01</t>
  </si>
  <si>
    <t>0000809/2019</t>
  </si>
  <si>
    <t>LDBR7-02</t>
  </si>
  <si>
    <t>0000810/2019</t>
  </si>
  <si>
    <t>PDBR7-02</t>
  </si>
  <si>
    <t>0000808/2019</t>
  </si>
  <si>
    <t>TUCURUI</t>
  </si>
  <si>
    <t>TCBR7-01</t>
  </si>
  <si>
    <t>0000811/2019</t>
  </si>
  <si>
    <t>TCBR7-03</t>
  </si>
  <si>
    <t>0000813/2019</t>
  </si>
  <si>
    <t>TCBR7-02</t>
  </si>
  <si>
    <t>0000812/2019</t>
  </si>
  <si>
    <t>TCBR7-04</t>
  </si>
  <si>
    <t>0000814/2019</t>
  </si>
  <si>
    <t>Substituição da proteção e controle de linha de transmissão</t>
  </si>
  <si>
    <t>LT 500 kV MARABA /TUCURUI C-1 PA</t>
  </si>
  <si>
    <t>0000815/2019</t>
  </si>
  <si>
    <t>LT 500 kV IMPERATRIZ /P.DUTRA C-1 MA</t>
  </si>
  <si>
    <t>0000816/2019</t>
  </si>
  <si>
    <t>LT 500 kV IMPERATRIZ /P.DUTRA C-2 MA</t>
  </si>
  <si>
    <t>0000818/2019</t>
  </si>
  <si>
    <t>0000817/2019</t>
  </si>
  <si>
    <t>LT 500 kV MARABA /TUCURUI C-2 PA</t>
  </si>
  <si>
    <t>0000819/2019</t>
  </si>
  <si>
    <t>0000820/2019</t>
  </si>
  <si>
    <t>RT 500 kV 136 Mvar SAO LUIS II RT3 MA</t>
  </si>
  <si>
    <t>0000821/2019</t>
  </si>
  <si>
    <t xml:space="preserve">RTL 500 kV 136 MVAr MARABA RT4 PA </t>
  </si>
  <si>
    <t>0000824/2019</t>
  </si>
  <si>
    <t>RTB 500 kV 150 MVAr P.DUTRA RT1 MA</t>
  </si>
  <si>
    <t>0000825/2019</t>
  </si>
  <si>
    <t>RTL 500 kV 136 MVAr P.DUTRA RT2 MA</t>
  </si>
  <si>
    <t>0000826/2019</t>
  </si>
  <si>
    <t>RTL 500 kV 136 MVAr P.DUTRA RT3 MA</t>
  </si>
  <si>
    <t>0000827/2019</t>
  </si>
  <si>
    <t>RTB 500 kV 163 MVAr P.DUTRA RT9 MA</t>
  </si>
  <si>
    <t>0000828/2019</t>
  </si>
  <si>
    <t>RTB 500 kV 136 Mvar IMPERATRIZ RT6 MA</t>
  </si>
  <si>
    <t>0000830/2019</t>
  </si>
  <si>
    <t>Reator RTSMSB1 da LT 500 kV  Samambaia - Serra da Mesa C1: Sistema de Proteção, Supervisão e circuitos secundários de corrente, potencial e controle.</t>
  </si>
  <si>
    <t>0019036/2015</t>
  </si>
  <si>
    <t>RTL 500 kV 136 Mvar IMPERATRIZ RT12 MA</t>
  </si>
  <si>
    <t>0000831/2019</t>
  </si>
  <si>
    <t>RTB 500 kV 165 Mvar IMPERATRIZ RT14 MA</t>
  </si>
  <si>
    <t>0000833/2019</t>
  </si>
  <si>
    <t>Substituição de SECIONADOR SC811</t>
  </si>
  <si>
    <t>CT AT01</t>
  </si>
  <si>
    <t>0004040/2016</t>
  </si>
  <si>
    <t>Substituição de SECIONADOR SC8781</t>
  </si>
  <si>
    <t>0004041/2016</t>
  </si>
  <si>
    <t>RTB 500 kV 165 Mvar IMPERATRIZ RT11 MA</t>
  </si>
  <si>
    <t>0000832/2019</t>
  </si>
  <si>
    <t>Substituição de SECIONADOR SC8783</t>
  </si>
  <si>
    <t>0004042/2016</t>
  </si>
  <si>
    <t>Substituição da proteção e controle de autotransformador</t>
  </si>
  <si>
    <t>TR 500/230 kV IMPERATRIZ TR2 MA</t>
  </si>
  <si>
    <t>0000839/2019</t>
  </si>
  <si>
    <t>TR 500/230 kV SAO LUIS II TR1 MA</t>
  </si>
  <si>
    <t>0000840/2019</t>
  </si>
  <si>
    <t>TR 500/230 kV SAO LUIS II TR2 MA</t>
  </si>
  <si>
    <t>0000841/2019</t>
  </si>
  <si>
    <t>SUBSTITUIÇÃO DE UMA BUCHA CONDENSIVA DE 230KV EM UM AUTOTRANSFORMADOR MONOFÁSICO, FABRICAÇÃO BBC, CÓDIGO OPERACIONAL PDAT7-01 FASE A.</t>
  </si>
  <si>
    <t>TR 500/230 kV P.DUTRA TR1 MA</t>
  </si>
  <si>
    <t>0000770/2018</t>
  </si>
  <si>
    <t>SUBSTITUIÇÃO DE UMA BUCHA CONDENSIVA DE 230KV EM UM AUTOTRANSFORMADOR MONOFÁSICO, FABRICAÇÃO BBC, CÓDIGO OPERACIONAL PDAT7-01 FASE B.</t>
  </si>
  <si>
    <t>0000772/2018</t>
  </si>
  <si>
    <t>SUBSTITUIÇÃO DE UMA BUCHA CONDENSIVA DE 230KV EM UM AUTOTRANSFORMADOR MONOFÁSICO, FABRICAÇÃO BBC, CÓDIGO OPERACIONAL PDAT7-01 FASE V.</t>
  </si>
  <si>
    <t>0000775/2018</t>
  </si>
  <si>
    <t>0000873/2019</t>
  </si>
  <si>
    <t>RTL 500 kV 136 MVAr MARABA RT1 PA</t>
  </si>
  <si>
    <t>0000874/2019</t>
  </si>
  <si>
    <t>RTL 500 kV 136 MVAr MARABA RT2 PA</t>
  </si>
  <si>
    <t>0000875/2019</t>
  </si>
  <si>
    <t>RTL 500 kV 136 MVAr MARABA RT3 PA</t>
  </si>
  <si>
    <t>0000876/2019</t>
  </si>
  <si>
    <t>0000877/2019</t>
  </si>
  <si>
    <t>RTL 500 kV 150 MVAr P.DUTRA RT4 MA</t>
  </si>
  <si>
    <t>0000878/2019</t>
  </si>
  <si>
    <t>RTL 500 kV 136 MVAr P.DUTRA RT7 MA</t>
  </si>
  <si>
    <t>0000879/2019</t>
  </si>
  <si>
    <t>Substituição da proteção e controle de reator.</t>
  </si>
  <si>
    <t>RTL 500 kV 150 Mvar IMPERATRIZ RT2 MA</t>
  </si>
  <si>
    <t>0000880/2019</t>
  </si>
  <si>
    <t>RTL 500 kV 150 Mvar IMPERATRIZ RT1 MA</t>
  </si>
  <si>
    <t>0000881/2019</t>
  </si>
  <si>
    <t>RTL 500 kV 100 Mvar IMPERATRIZ RT3 MA</t>
  </si>
  <si>
    <t>0000882/2019</t>
  </si>
  <si>
    <t>Instalação de Registrador Digital de Perturbações - RDP para atender a função TR 230/69 kV RIO BRANCO I TF2 AC.</t>
  </si>
  <si>
    <t>TR 230/69 kV RIO BRANCO I TF2 AC</t>
  </si>
  <si>
    <t>0000891/2019</t>
  </si>
  <si>
    <t>LT 500 kV GURUPI /MIRACEMA C-1 TO</t>
  </si>
  <si>
    <t>0000897/2019</t>
  </si>
  <si>
    <t>LT 500 kV COLINAS /MIRACEMA C-1 TO</t>
  </si>
  <si>
    <t>0000899/2019</t>
  </si>
  <si>
    <t>0000898/2019</t>
  </si>
  <si>
    <t>LT 500 kV IMPERATRIZ /MARABA C-1 MA/PA</t>
  </si>
  <si>
    <t>0000902/2019</t>
  </si>
  <si>
    <t>LT 500 kV IMPERATRIZ /COLINAS C-1 MA/TO</t>
  </si>
  <si>
    <t>0000900/2019</t>
  </si>
  <si>
    <t>0000901/2019</t>
  </si>
  <si>
    <t>0000904/2019</t>
  </si>
  <si>
    <t>LT 500 kV IMPERATRIZ /MARABA C-2 MA/PA</t>
  </si>
  <si>
    <t>0000903/2019</t>
  </si>
  <si>
    <t>Autotransformadores AT1B 345/138/13,8 kV- Sistema de Proteção, Supervisão e circuitos secundários de corrente, potencial e controle.</t>
  </si>
  <si>
    <t>0019004/2015</t>
  </si>
  <si>
    <t>0000905/2019</t>
  </si>
  <si>
    <t>0000906/2019</t>
  </si>
  <si>
    <t>LT 500 kV MIRANDA II /P.DUTRA C-2 MA</t>
  </si>
  <si>
    <t>0000907/2019</t>
  </si>
  <si>
    <t>LT 500 kV SAO LUIS II /MIRANDA II C-1 MA</t>
  </si>
  <si>
    <t>0000912/2019</t>
  </si>
  <si>
    <t>LT 500 kV P.DUTRA /S.ANTON LOPES C-1 MA</t>
  </si>
  <si>
    <t>0000908/2019</t>
  </si>
  <si>
    <t>LT 500 kV SAO LUIS II /MIRANDA II C-2 MA</t>
  </si>
  <si>
    <t>0000913/2019</t>
  </si>
  <si>
    <t>Substituição da proteção e controle de transformador</t>
  </si>
  <si>
    <t>TR 500/138 kV MIRACEMA TF1 TO</t>
  </si>
  <si>
    <t>0000914/2019</t>
  </si>
  <si>
    <t>Substituição de Registrador Digital de Perturbações - RDP</t>
  </si>
  <si>
    <t>RT 230 kV 20 Mvar RIO BRANCO I RT2 AC</t>
  </si>
  <si>
    <t>0000917/2019</t>
  </si>
  <si>
    <t>SUBSTITUIÇÃO DE UMA BUCHA CONDENSIVA DE 500KV EM UM AUTOTRANSFORMADOR MONOFÁSICO, FABRICAÇÃO BBC, CÓDIGO OPERACIONAL PDAT7-01 FASE RESERVA.</t>
  </si>
  <si>
    <t>TRR 500/230 kV P.DUTRA TRR1 MA</t>
  </si>
  <si>
    <t>0000856/2018</t>
  </si>
  <si>
    <t>SUBSTITUIÇÃO DE UMA BUCHA CONDENSIVA DE 230KV EM UM AUTOTRANSFORMADOR MONOFÁSICO, FABRICAÇÃO BBC, CÓDIGO OPERACIONAL PDAT7-01 FASE RESERVA.</t>
  </si>
  <si>
    <t>0000859/2018</t>
  </si>
  <si>
    <t>SUBSTITUIÇÃO DE UMA BUCHA CONDENSIVA DE 500KV EM UM AUTOTRANSFORMADOR MONOFÁSICO, FABRICAÇÃO BBC, CÓDIGO OPERACIONAL LDAT7-02 FASE V.</t>
  </si>
  <si>
    <t>0000893/2018</t>
  </si>
  <si>
    <t>Desativação por fim de vida útil do banco AT02 345/138 kV.</t>
  </si>
  <si>
    <t>BANCO DE AUTOTRANSFORMADORES</t>
  </si>
  <si>
    <t>0013707/2016</t>
  </si>
  <si>
    <t>Substituição de TRAFO DE POTENCIA AT04 FASE A</t>
  </si>
  <si>
    <t>0013708/2016</t>
  </si>
  <si>
    <t>BRAS. SUL</t>
  </si>
  <si>
    <t xml:space="preserve">  Revitalização completa de duas unidades (números de série: 45972 e 45973), retiradas do banco AT02 da mesma subestação, e de um transformador (número de série: 46599), retirado da subestação Campinas. As três unidades serão instaladas no banco AT01. (verificar GEQ.O.I.080.2020)</t>
  </si>
  <si>
    <t>TR 345/138 kV BRAS. SUL TR1 DF</t>
  </si>
  <si>
    <t>0000986/2019</t>
  </si>
  <si>
    <t>0000987/2019</t>
  </si>
  <si>
    <t>0000989/2019</t>
  </si>
  <si>
    <t>REVITALIZAÇÃO DE UM REATOR DERIVAÇÃO MONOFÁSICO, CÓDIGO OPERACIONAL PDRE7-08 FASE A, CONTEMPLANDO: PINTURA COMPLETA, SUBSTITUIÇÃO DE TODAS AS VEDAÇÕES, SUBSTITUIÇÃO DA MEMBRANA DO SISTEMA DE SELAGEM, SUBSTITUIÇÃO DE INSTRUMENTOS FÍSICOS E VÁLVULAS.</t>
  </si>
  <si>
    <t>LT 500 kV TERESINA II /P.DUTRA C-1 PI/MA</t>
  </si>
  <si>
    <t>0000940/2018</t>
  </si>
  <si>
    <t>REVITALIZAÇÃO DE UM REATOR DERIVAÇÃO MONOFÁSICO, CÓDIGO OPERACIONAL PDRE7-08 FASE V, CONTEMPLANDO: PINTURA COMPLETA, SUBSTITUIÇÃO DE TODAS AS VEDAÇÕES, SUBSTITUIÇÃO DA MEMBRANA DO SISTEMA DE SELAGEM, SUBSTITUIÇÃO DE INSTRUMENTOS FÍSICOS E VÁLVULAS.</t>
  </si>
  <si>
    <t>0000942/2018</t>
  </si>
  <si>
    <t>REVITALIZAÇÃO DE UM REATOR DERIVAÇÃO MONOFÁSICO, CÓDIGO OPERACIONAL PDRE7-08 FASE B, CONTEMPLANDO: PINTURA COMPLETA, SUBSTITUIÇÃO DE TODAS AS VEDAÇÕES, SUBSTITUIÇÃO DA MEMBRANA DO SISTEMA DE SELAGEM, SUBSTITUIÇÃO DE INSTRUMENTOS FÍSICOS E VÁLVULAS.</t>
  </si>
  <si>
    <t>0000941/2018</t>
  </si>
  <si>
    <t>REVITALIZAÇÃO DE UM TRANSFORMADOR TRIFÁSICO, CÓDIGO OPERACIONAL CHTF6-01, CONTEMPLANDO: PINTURA COMPLETA, SUBSTITUIÇÃO DE TODAS AS VEDAÇÕES, SUBSTITUIÇÃO DA MEMBRANA DO SISTEMA DE SELAGEM, SUBSTITUIÇÃO DE UM RELÉ DE GÁS, SUBSTITUIÇÃO DE UM INDICADOR DE NÍVEL DE ÓLEO ISOLANTE, SUBSTITUIÇÃO DE UMA VÁLVULA DE ALÍVIIO DE PRESSÃO, SUBSTITUIÇÃO DAS VÁLVULAS ISOLADORAS DOS RADIADORES, SUBSTITUIÇÃO DO PAINEL DE COMANDO DA VENTILAÇÃO FORÇADA.</t>
  </si>
  <si>
    <t>TR 230/69 kV COELHO NETO TF1 MA</t>
  </si>
  <si>
    <t>0000944/2018</t>
  </si>
  <si>
    <t>ITABERA</t>
  </si>
  <si>
    <t>765</t>
  </si>
  <si>
    <t>Substituição da Fase B (2R8618-5)</t>
  </si>
  <si>
    <t>RT 765 kV 329 Mvar ITABERA RT1 SP</t>
  </si>
  <si>
    <t>0000998/2019</t>
  </si>
  <si>
    <t>SUBSTITUIÇÃO DE UMA BUCHA CONDENSIVA DE 230KV FASE A DO TRANSFORMADOR TRIFÁSICO DE CÓDIGO OPERACIONAL IZTF6-04.</t>
  </si>
  <si>
    <t>TR 230/69 kV IMPERATRIZ TF4 MA</t>
  </si>
  <si>
    <t>0000952/2018</t>
  </si>
  <si>
    <t>SUBSTITUIÇÃO DE UMA BUCHA CONDENSIVA DE 230KV FASE V DO TRANSFORMADOR TRIFÁSICO DE CÓDIGO OPERACIONAL IZTF6-04.</t>
  </si>
  <si>
    <t>0000956/2018</t>
  </si>
  <si>
    <t>SUB IVAIPORA - 765</t>
  </si>
  <si>
    <t>SUL/MS</t>
  </si>
  <si>
    <t>Substituição da Fase B (58558)</t>
  </si>
  <si>
    <t xml:space="preserve">RTL 750 kV 329 MVAr IVAIPORA RIA1 PR </t>
  </si>
  <si>
    <t>0001002/2019</t>
  </si>
  <si>
    <t>Substituição da Fase C (58557)</t>
  </si>
  <si>
    <t>RTL 750 kV 329 MVAr IVAIPORA RIA1 PR</t>
  </si>
  <si>
    <t>0001003/2019</t>
  </si>
  <si>
    <t>SUBSTITUIÇÃO DE UMA BUCHA CONDENSIVA DE 230KV FASE B DO TRANSFORMADOR TRIFÁSICO DE CÓDIGO OPERACIONAL IZTF6-04.</t>
  </si>
  <si>
    <t>0000954/2018</t>
  </si>
  <si>
    <t>SUBSTITUIÇÃO DOS PARA-RAIOS FASES A , B E V DA LINHA TCMB-LT7-01</t>
  </si>
  <si>
    <t>0013808/2016</t>
  </si>
  <si>
    <t>SUBSTITUIÇÃO DE 3 TRANSFORMADORES DE POTENCIAL CAPACITIVO FASES A, B e V DA LINHA TCMB-LT7-01</t>
  </si>
  <si>
    <t>0013809/2016</t>
  </si>
  <si>
    <t>Substituição do REATOR 500 kV MBRE7-01 FA.</t>
  </si>
  <si>
    <t>CR-MBRE7-01</t>
  </si>
  <si>
    <t>0000966/2018</t>
  </si>
  <si>
    <t>SUBSTITUIÇÃO DE 2 BOBINAS DE BLOQUEIO FASES B e V DA LINHA TCMB-LT7-01</t>
  </si>
  <si>
    <t>0013810/2016</t>
  </si>
  <si>
    <t>SUBSTITUIÇÃO DE 3 PARA-RAIOS-FASESA A , B e V DO MBRE7-01 - REATOR DE LINHA TCMB-LT7-01</t>
  </si>
  <si>
    <t>0013811/2016</t>
  </si>
  <si>
    <t>SUBSTITUIÇÃO DA SECCIONADORA 500 kV MBSD7-01 QUE FAZ PARTE DA EL DA TCMB-LT7-01</t>
  </si>
  <si>
    <t>0013813/2016</t>
  </si>
  <si>
    <t>SUBSTITUIÇÃO DA CHAVE SECCIONADORA IZCA7-08 DA LINHA IZPD-LT7-01</t>
  </si>
  <si>
    <t>0013821/2016</t>
  </si>
  <si>
    <t>SUBSTITUIÇÃO DE 3 PARA-RAIOS 500 kV 7PRRE DA LINHA IPDZ-LT7-01 LIGADO AO IZRE7-02</t>
  </si>
  <si>
    <t>0013823/2016</t>
  </si>
  <si>
    <t>SUBSTITUIÇÃO DE 3 BOBINAS DE BLOQUEIO FASES A, B , V  7BBZ DA LINHA PDBE-LT7-01</t>
  </si>
  <si>
    <t>LT 500 kV P.DUTRA /B. ESPERANCA C-1 MA/PI</t>
  </si>
  <si>
    <t>0013826/2016</t>
  </si>
  <si>
    <t>SUBSTITUIÇÃO DE 3 TRANSFORMADORES DE CORRENTE FASES A , B , V 7TCRE DO PDRE7-05 DA LT PDBE-LT7-01</t>
  </si>
  <si>
    <t>RTR 500 kV 33.3 MVAr P.DUTRA RTR5 MA</t>
  </si>
  <si>
    <t>0013827/2016</t>
  </si>
  <si>
    <t>SUBSTITUIÇÃO DE 3 PARA-RAIOS 500 kV  FASES A, B , V  7PRRE DO REATOR PDRE7-05 LADO ALTA DA LINHA PDBE-LT7-01</t>
  </si>
  <si>
    <t>0013828/2016</t>
  </si>
  <si>
    <t>SUBSTITUIÇÃO DE 3 PARA-RAIOS FASES A , B , V DO PDRE7-05 LIGADO A PDBE-LT7-01 LADO DE BAIXA   7PRRE</t>
  </si>
  <si>
    <t>0013829/2016</t>
  </si>
  <si>
    <t>SUBSTITUIÇÃO DE 3 PARA-RAIOS 500 kV  FASES A, B, V 7PRRE LADO ALTA DO PDRE7-06</t>
  </si>
  <si>
    <t>RTR 500 kV 60 Mvar P.DUTRA RTR6 MA</t>
  </si>
  <si>
    <t>0013834/2016</t>
  </si>
  <si>
    <t>SUBSTITUIÇÃO DE 3 TRANSFORMADORES DE CORRENTE FASES A, B , V 7TCCRE  DO PDRE7-06 DA LINHA PDBE-LET7-01</t>
  </si>
  <si>
    <t>0013833/2016</t>
  </si>
  <si>
    <t>SUBSTITUIÇÃO DE 3 PAR-RAIOS FASES A, B , V DO REATOR PDRE7-06 LADO BAIXA TENSÃO</t>
  </si>
  <si>
    <t>0013835/2016</t>
  </si>
  <si>
    <t>SUBSTITUIÇÃO DE 3 TRANSFORMADORES DE CORRENTE 500 kV  VÃO CY 7TC1Y, FASES A, B,V  DO MODULO CONEXÃO DE BARRAS DE 500 KV.</t>
  </si>
  <si>
    <t>0013837/2016</t>
  </si>
  <si>
    <t>SUBSTITUIÇÃO DE 3 TRANSFORMADORES DE CORRENTE 500 kV  VÃO CY 7TC2Y, FASES A, B,V  DO MODULO CONEXÃO DE BARRAS DE 500 KV.</t>
  </si>
  <si>
    <t>0013838/2016</t>
  </si>
  <si>
    <t>SUBSTITUIÇÃO DE 3 PARA-RAIOS 500 kV FASES A, B, V DA PDIZ-LT7-01 VÃO CZ</t>
  </si>
  <si>
    <t>FT LT 500 kV IMPERATRIZ /P.DUTRA C-1 MA</t>
  </si>
  <si>
    <t>0013840/2016</t>
  </si>
  <si>
    <t>SUBSTITUIÇÃO DE 3 BOBINAS DE BLOQUEIO FASES A, B, V   VÃO CZ 7BBX DA IZPD-LT7-01</t>
  </si>
  <si>
    <t>0013841/2016</t>
  </si>
  <si>
    <t xml:space="preserve">SUBSTITUIÇÃO DE 3 TRANSFORMADORES DE POTENCIAL 500 kV, 7TPX, VÃO CZ </t>
  </si>
  <si>
    <t>0013860/2016</t>
  </si>
  <si>
    <t>SUBSTITUIÇÃO DE 3 TRANSFORMADORES DE CORRENTE 500 kV FASES A,B,V ; 7TCRE  DO PDRE7-04, VÃO CZ</t>
  </si>
  <si>
    <t>0013862/2016</t>
  </si>
  <si>
    <t>SUBSTITUIÇÃO DE 3 TRANSFORMADORES DE CORRENTE 500 kV FASES A, B ,V  ; 7TCX ; VÃO CZ DA IZPD-LT7-01</t>
  </si>
  <si>
    <t>0013863/2016</t>
  </si>
  <si>
    <t>USI U.SOBRADINHO - 500</t>
  </si>
  <si>
    <t>Substituição do reator shunt  de 500 kV 05E6 R (reserva) da SE SOB.</t>
  </si>
  <si>
    <t>RTR 500 kV 33.33 MVAR US. L.SOBRADINHO RTR6 BA</t>
  </si>
  <si>
    <t>0001064/2019</t>
  </si>
  <si>
    <t>0001065/2019</t>
  </si>
  <si>
    <t>TR 500/230 kV MARABA TR1 PA</t>
  </si>
  <si>
    <t>0001066/2019</t>
  </si>
  <si>
    <t>TR 500/230 kV IMPERATRIZ TR1 MA</t>
  </si>
  <si>
    <t>0001067/2019</t>
  </si>
  <si>
    <t>Substituição de TRANSFORMADOR DE POTÊNCIA 69 kV TCTF4-02</t>
  </si>
  <si>
    <t>TR 69/13,8 kV TUCURUI VILA TR2 PA</t>
  </si>
  <si>
    <t>0001052/2018</t>
  </si>
  <si>
    <t>0019042/2015</t>
  </si>
  <si>
    <t>0019066/2015</t>
  </si>
  <si>
    <t>Autotransformador AT04 230/138/13.8 kV : Sistema de Proteção, Supervisão e circuitos secundários de corrente, potencial e controle.</t>
  </si>
  <si>
    <t>0018997/2015</t>
  </si>
  <si>
    <t>Substituição do Para-Raios 7PRRE - Fase A</t>
  </si>
  <si>
    <t>RTR  500 kV  50 MVAr P.DUTRA        RTR4 MA</t>
  </si>
  <si>
    <t>0014107/2016</t>
  </si>
  <si>
    <t>Substituição do Para-Raios 7PRRE - Fase B</t>
  </si>
  <si>
    <t>0014108/2016</t>
  </si>
  <si>
    <t>Substituição do Para-Raios 7PRRE - Fase V</t>
  </si>
  <si>
    <t>0014109/2016</t>
  </si>
  <si>
    <t>Substituição completa do banco de capacitores série BSIATP1 de 1242 Mvar, localizado na saída de linha da LT 765kV Itaberá - Tijuco Preto C1, por outro de características similares.</t>
  </si>
  <si>
    <t>LT 765 kV ITABERA /TIJUCO PRETO C-1 SP</t>
  </si>
  <si>
    <t>0001369/2019</t>
  </si>
  <si>
    <t>Substituição completa do banco de capacitores série BSIATP2 de 1242 Mvar, localizado na saída de linha da LT 765kV Itaberá - Tijuco Preto C2, por outro de características similares.</t>
  </si>
  <si>
    <t>LT 765 kV ITABERA /TIJUCO PRETO C-2 SP</t>
  </si>
  <si>
    <t>0001368/2019</t>
  </si>
  <si>
    <t>SUB IVAIPORA FUR - 765</t>
  </si>
  <si>
    <t>Substituição completa do banco de capacitores série BSIAIV2 de 1056 Mvar, localizado na saída de linha da LT 765kV Ivaiporã - Itaberá C2, por outro de características similares.</t>
  </si>
  <si>
    <t>LT 765 kV Itaberá - Ivaiporã C2</t>
  </si>
  <si>
    <t>0001371/2019</t>
  </si>
  <si>
    <t>Substituição completa do banco de capacitores série BSIAIV1 de 1056 Mvar, localizado na saída de linha da LT 765kV Itaberá - Ivaiporã C1, por outro de características similares.</t>
  </si>
  <si>
    <t>LT 765kV Itaberá - Ivaiporã C1</t>
  </si>
  <si>
    <t>0001373/2019</t>
  </si>
  <si>
    <t>Substituição completa do banco de capacitores série BSIFIV2 de 1017 Mvar, localizado na saída de linha da LT 765kV Ivaiporã - Foz do Iguaçu C2, por outro de características similares.</t>
  </si>
  <si>
    <t>LT 765 kV Ivaiporã - Foz do Iguaçu C2</t>
  </si>
  <si>
    <t>0001375/2019</t>
  </si>
  <si>
    <t>Substituição completa do banco de capacitores série BSIFIV1 de 1017 Mvar, localizado na saída de linha da LT 765kV Ivaiporã - Foz do Iguaçu C1, por outro de características similares.</t>
  </si>
  <si>
    <t>LT 765 kV Ivaiporã - Foz do Iguaçu C1</t>
  </si>
  <si>
    <t>0001376/2019</t>
  </si>
  <si>
    <t>20</t>
  </si>
  <si>
    <t xml:space="preserve">MODERNIZAÇÃO DO SISTEMA DE REGULAÇÃO DE TENSÃO, CONTROLE DE PARTIDA E CONTROLE CONJUNTO DE TENSÃO </t>
  </si>
  <si>
    <t>CS 330/-220 Mvar IBIUNA CS3 SP</t>
  </si>
  <si>
    <t>0001502/2019</t>
  </si>
  <si>
    <t>CS 330/-220 Mvar IBIUNA CS4 SP</t>
  </si>
  <si>
    <t>0001503/2019</t>
  </si>
  <si>
    <t xml:space="preserve">SUB POCOS CALDAS - </t>
  </si>
  <si>
    <t>SUBSTITUIÇÃO DO GRUPO GERADOR DE EMERGÊNCIA</t>
  </si>
  <si>
    <t>MG 500 kV POCOS CALDAS MG1 MG</t>
  </si>
  <si>
    <t>0001520/2019</t>
  </si>
  <si>
    <t>TERESINA II</t>
  </si>
  <si>
    <t>SUBSTITUIÇÃO DO REGULADOR DE TENSÃO DO CS 01K1</t>
  </si>
  <si>
    <t>FT CS 150/-105 MVAr TERESINA II CS1 PI</t>
  </si>
  <si>
    <t>0001526/2019</t>
  </si>
  <si>
    <t>SUBSTITUIÇÃO DO PAINEL DE COMANDO E CONTROLE DO CS 01K1</t>
  </si>
  <si>
    <t>0001527/2019</t>
  </si>
  <si>
    <t>SUBSTITUIÇÃO DO PAINEL DE PROTEÇÃO DO TRANSFORMADOR TR 04T3</t>
  </si>
  <si>
    <t>0001530/2019</t>
  </si>
  <si>
    <t>SUBSTITUIÇÃO DAS PONTES RETIFICADORAS DO CS 01K1</t>
  </si>
  <si>
    <t>0001529/2019</t>
  </si>
  <si>
    <t>SUBSTITUIÇÃO DO PAINEL DE PROTEÇÃO DO CS 01K1</t>
  </si>
  <si>
    <t>0001528/2019</t>
  </si>
  <si>
    <t>Substituição do REATOR 500 kV MBRE7-03 Fase Reserva(FR).</t>
  </si>
  <si>
    <t>0001614/2018</t>
  </si>
  <si>
    <t>Substituição de DISJUNTOR DJ218</t>
  </si>
  <si>
    <t>MIG 13,8 kV BARRA A - CA1</t>
  </si>
  <si>
    <t>0011057/2016</t>
  </si>
  <si>
    <t>Substituição de DISJUNTOR DJ2118</t>
  </si>
  <si>
    <t>MIG 13,8 kV BARRA A - CA2</t>
  </si>
  <si>
    <t>0011058/2016</t>
  </si>
  <si>
    <t>Substituição de DISJUNTOR DJ2128</t>
  </si>
  <si>
    <t>MIG 13,8 kV BARRA A - CA3</t>
  </si>
  <si>
    <t>0011059/2016</t>
  </si>
  <si>
    <t>Substituição de DISJUNTOR DJ2138</t>
  </si>
  <si>
    <t>MIG 13,8 kV BARRA A - CA4</t>
  </si>
  <si>
    <t>0011060/2016</t>
  </si>
  <si>
    <t>BOM NOME</t>
  </si>
  <si>
    <t>SUBSTITUIÇÃO DO SISTEMA DE PROTEÇÃO DE 01 VÃO DE TRANSFERÊNCIA 12D1 SE BNO 69KV.</t>
  </si>
  <si>
    <t>DJ 12D1 SE BNO</t>
  </si>
  <si>
    <t>0001868/2018</t>
  </si>
  <si>
    <t>Substituição de DISJUNTOR DJ2018</t>
  </si>
  <si>
    <t>MIG 13,8 kV BARRA A - CA5</t>
  </si>
  <si>
    <t>0011061/2016</t>
  </si>
  <si>
    <t>Substituição de SECIONADOR SC2117</t>
  </si>
  <si>
    <t>MIG 13,8 kV BARRA A - TSA1</t>
  </si>
  <si>
    <t>0011062/2016</t>
  </si>
  <si>
    <t>Substituição de SECIONADOR SC2127</t>
  </si>
  <si>
    <t>MIG 13,8 kV BARRA A - TSA3</t>
  </si>
  <si>
    <t>0011063/2016</t>
  </si>
  <si>
    <t>Substituição de SECIONADOR SC2227</t>
  </si>
  <si>
    <t>MIG 13,8 kV BARRA A - TSA4</t>
  </si>
  <si>
    <t>0011064/2016</t>
  </si>
  <si>
    <t>Substituição de SECIONADOR SC2137</t>
  </si>
  <si>
    <t>MIG 13,8 kV BARRA A - TSA5</t>
  </si>
  <si>
    <t>0011065/2016</t>
  </si>
  <si>
    <t>Substituição de DISJUNTOR DJ228</t>
  </si>
  <si>
    <t>MIG 13,8 kV BARRA B - CB1</t>
  </si>
  <si>
    <t>0011066/2016</t>
  </si>
  <si>
    <t>Substituição de DISJUNTOR DJ2218</t>
  </si>
  <si>
    <t>MIG 13,8 kV BARRA B - CB2</t>
  </si>
  <si>
    <t>0011067/2016</t>
  </si>
  <si>
    <t>Substituição de DISJUNTOR DJ2228</t>
  </si>
  <si>
    <t>MIG 13,8 kV BARRA B - CB3</t>
  </si>
  <si>
    <t>0011068/2016</t>
  </si>
  <si>
    <t>Substituição de DISJUNTOR DJ2238</t>
  </si>
  <si>
    <t>MIG 13,8 kV BARRA B - CB4</t>
  </si>
  <si>
    <t>0011069/2016</t>
  </si>
  <si>
    <t>SUB DELM. GOUVEIA - 69</t>
  </si>
  <si>
    <t>SUBSTITUIÇÃO DO SISTEMA DE PROTEÇÃO DE 01 VÃO DE TRANSFERÊNCIA 12D1 SE DMG 69KV.</t>
  </si>
  <si>
    <t>DJ 12D1 SE DMG</t>
  </si>
  <si>
    <t>0001876/2018</t>
  </si>
  <si>
    <t>Substituição de DISJUNTOR DJ2038</t>
  </si>
  <si>
    <t>MIG 13,8 kV BARRA B - CB5</t>
  </si>
  <si>
    <t>0011070/2016</t>
  </si>
  <si>
    <t>Substituição de DISJUNTOR DJ2028</t>
  </si>
  <si>
    <t>MIG 13,8 kV BARRA B - CB7</t>
  </si>
  <si>
    <t>0011071/2016</t>
  </si>
  <si>
    <t>Substituição de SECIONADOR SC2217</t>
  </si>
  <si>
    <t>MIG 13,8 kV BARRA B - TSA2</t>
  </si>
  <si>
    <t>0011072/2016</t>
  </si>
  <si>
    <t>Substituição de SECIONADOR SC2237</t>
  </si>
  <si>
    <t>MIG 13,8 kV BARRA B - TSA6</t>
  </si>
  <si>
    <t>0011073/2016</t>
  </si>
  <si>
    <t>Autotransformador AT02 500/230/13.8 kV : Sistema de Proteção, Supervisão e circuitos secundários de corrente, potencial e controle.</t>
  </si>
  <si>
    <t>0018996/2015</t>
  </si>
  <si>
    <t>Substituição do Registrador Digital de Perturbação, que monitora os equipamentos AT02.</t>
  </si>
  <si>
    <t>TR 500/230 kV S.DA MESA TR2 GO</t>
  </si>
  <si>
    <t>0002067/2019</t>
  </si>
  <si>
    <t>Substituição dos Registradores Digitais de Perturbação, que monitora o equipamento RTSMSB2.</t>
  </si>
  <si>
    <t>RT 500 kV 136 Mvar SAMAMBAIA 2 DF</t>
  </si>
  <si>
    <t>0002101/2019</t>
  </si>
  <si>
    <t>Substituição dos Registradores Digitais de Perturbação, que monitora o equipamento RTSMSB1.</t>
  </si>
  <si>
    <t xml:space="preserve"> RT 500 kV 73P6 Mvar SAMAMBAIA 1 DF</t>
  </si>
  <si>
    <t>0002102/2019</t>
  </si>
  <si>
    <t>ARAPIRACA III</t>
  </si>
  <si>
    <t>Substituição de 125km de cabo para-raio por cabo OPGW para atendimento a SE ARAPIRACA da LT 230KV ARAPIRACA III / RIO LARGO II</t>
  </si>
  <si>
    <t>LT 230 kV ARAPIRACA III/RIO LARGO II C-1 AL</t>
  </si>
  <si>
    <t>0002068/2018</t>
  </si>
  <si>
    <t>CAMACARI II</t>
  </si>
  <si>
    <t>Substituição de  24km de cabo para-raio  por cabo OPGW da LT 230KV CAMAÇARI / COTEGIPE</t>
  </si>
  <si>
    <t>LT 230 kV CAMACARI II /COTEGIPE C-1 BA</t>
  </si>
  <si>
    <t>0002070/2018</t>
  </si>
  <si>
    <t>Implantação de Registrador Digital de Perturbação com a finalidade de monitoração do BS 500 kV 382 Mvar IBIUNA 1A SP no terminal da subestação de Ibiúna.</t>
  </si>
  <si>
    <t>BS 500 kV 382 Mvar IBIUNA 1A SP</t>
  </si>
  <si>
    <t>0002159/2019</t>
  </si>
  <si>
    <t>Implantação de Registrador Digital de Perturbação com a finalidade de monitoração do BS 500 kV 382 Mvar IBIUNA 2A SP no terminal da subestação de Ibiúna.</t>
  </si>
  <si>
    <t>BS 500 kV 382 Mvar IBIUNA 2A SP</t>
  </si>
  <si>
    <t>0002163/2019</t>
  </si>
  <si>
    <t>Implantação de Registrador Digital de Perturbação com a finalidade de monitoração do BS 500 kV 382 Mvar IBIUNA 2B SP no terminal da subestação de Ibiúna.</t>
  </si>
  <si>
    <t>BS 500 kV 382 Mvar IBIUNA 2B SP</t>
  </si>
  <si>
    <t>0002165/2019</t>
  </si>
  <si>
    <t>Implantação de Registrador Digital de Perturbação com a finalidade de monitoração do BS 500 kV 382 Mvar IBIUNA 1B SP no terminal da subestação de Ibiúna.</t>
  </si>
  <si>
    <t>BS 500 kV 382 Mvar IBIUNA 1B SP</t>
  </si>
  <si>
    <t>0002161/2019</t>
  </si>
  <si>
    <t>INSTALAÇÃO E MONTAGEM DO RACK DE GÁS HIDROGÊNIO USADO NA REPRESSURIZAÇÃO DO COMPENSADOR SINCRONO Nº02.</t>
  </si>
  <si>
    <t>CS 100/-70 + 100/-70 Mvar P.DUTRA CS1CS2 MA</t>
  </si>
  <si>
    <t>0002117/2018</t>
  </si>
  <si>
    <t>SUB S.DA MESA - 500</t>
  </si>
  <si>
    <t>Modernização da proteção associada ao disjuntor central da LT Serra da Mesa – Serra da Mesa 2 na SE Serra da Mesa, com vistas a aumentar a segurança intrínseca dessa subestação.</t>
  </si>
  <si>
    <t>Outros</t>
  </si>
  <si>
    <t>0002168/2019</t>
  </si>
  <si>
    <t>SUBSTITUIÇÃO DO SISTEMA DE ATERRAMENTO DO EIXO DO COMPENSADOR SINCRONO Nº02.</t>
  </si>
  <si>
    <t>0002126/2018</t>
  </si>
  <si>
    <t>INSTALAÇÃO E MONTAGEM DO RACK DE GÁS HIDROGÊNIO USADO NA REPRESSURIZAÇÃO DO COMPENSADOR SINCRONO Nº01.</t>
  </si>
  <si>
    <t>0002136/2018</t>
  </si>
  <si>
    <t>SUBSTITUIÇÃO DO PÁRA-RAIOS DA FASE 'B'</t>
  </si>
  <si>
    <t>0002154/2018</t>
  </si>
  <si>
    <t>RT 500 kV 136 Mvar S.DA MESA SB2 GO</t>
  </si>
  <si>
    <t>0002218/2019</t>
  </si>
  <si>
    <t>Substituição dos Registradores Digitais de Perturbação, que monitora o equipamento RTSMGU1.</t>
  </si>
  <si>
    <t>RT 500 kV 136 Mvar S.DA MESA GU1 GO</t>
  </si>
  <si>
    <t>0002214/2019</t>
  </si>
  <si>
    <t>SUBSTITUIR TCs (FASES A, B e V) DE 230KV DO DJ604-TC601</t>
  </si>
  <si>
    <t>0002183/2018</t>
  </si>
  <si>
    <t>?SUBSTITUIR TRANSFORMADORES DE CORRENTE DO CUBÍCULO DE 13,8KV</t>
  </si>
  <si>
    <t>TR 230/138 kV PORTO FRANCO TR1 MA</t>
  </si>
  <si>
    <t>0002188/2018</t>
  </si>
  <si>
    <t>SUBSTITUIR TCs 230KV (FASES A, B e V) DO DJ606-TC601</t>
  </si>
  <si>
    <t>0002189/2018</t>
  </si>
  <si>
    <t>?SUBSTITUIR TCs 230 (FASES A, B e V) DO DISJUNTOR LDDJ6-08</t>
  </si>
  <si>
    <t>0002192/2018</t>
  </si>
  <si>
    <t>SUBSTITUIR TCs 230 (FASES A, B e V) DO DISJUNTOR LDDJ6-10</t>
  </si>
  <si>
    <t>0002194/2018</t>
  </si>
  <si>
    <t>??SUBSTITUIR TCs 230 (FASES A, B e V) DO BAY DA LINHA LDMR-LT601</t>
  </si>
  <si>
    <t>LT 230 kV SAO LUIS II /MIRANDA II C-1 MA</t>
  </si>
  <si>
    <t>0002202/2018</t>
  </si>
  <si>
    <t>??SUBSTITUIR TCs 230 (FASES A, B e V) DO BAY DA LINHA LDLI-LT601</t>
  </si>
  <si>
    <t>LT 230 kV SAO LUIS II /SAO LUIS I C-1 MA</t>
  </si>
  <si>
    <t>0002205/2018</t>
  </si>
  <si>
    <t>?SUBSTITUIR TCs 230 (FASES A, B e V) DO BAY DA LINHA LDLI-LT602</t>
  </si>
  <si>
    <t>LT 230 kV SAO LUIS II /SAO LUIS I C-2 MA</t>
  </si>
  <si>
    <t>0002212/2018</t>
  </si>
  <si>
    <t>SUBSTITUIR TCs 230 KV (FASES A, B e V) DO BAY DO LDAT7-03</t>
  </si>
  <si>
    <t>TR 500/230 kV SAO LUIS II TR3 MA</t>
  </si>
  <si>
    <t>0002215/2018</t>
  </si>
  <si>
    <t>SUBSTITUIÇÃO DE UM TRANSFORMADOR DE CORRENTE DE 500 KV, FASE A DA MRLD-LT7-01, ASSOCIADO AO LDDJ7-01.</t>
  </si>
  <si>
    <t>LT 500 kV MIRANDA II / SAO LUIS II C 1 MA</t>
  </si>
  <si>
    <t>0002304/2018</t>
  </si>
  <si>
    <t>Reator RTSMSB2 da LT 500 kV  Samambaia - Serra da Mesa C2: Sistema de Proteção, Supervisão e circuitos secundários de corrente, potencial e controle.</t>
  </si>
  <si>
    <t>0019043/2015</t>
  </si>
  <si>
    <t>MOGI CRUZES</t>
  </si>
  <si>
    <t>LI 230 kV Mogi (CTEEP)- Mogi : Sistema de Proteção, Supervisão e circuitos secundários de corrente, potencial e controle.</t>
  </si>
  <si>
    <t>MG MOGI CRUZES / CCO-2001-062 - RB</t>
  </si>
  <si>
    <t>0019024/2015</t>
  </si>
  <si>
    <t>0019037/2015</t>
  </si>
  <si>
    <t>RT 230 kV 30 Mvar RONDONOPOLIS RT3 MT</t>
  </si>
  <si>
    <t>0002649/2019</t>
  </si>
  <si>
    <t>Instalação de Registrador Digital de Perturbações - RDP para atender a função RT 500 136 Mvar MIRACEMA 1 TO.</t>
  </si>
  <si>
    <t>RT 500 kV 136 Mvar MIRACEMA 1 TO</t>
  </si>
  <si>
    <t>0002651/2019</t>
  </si>
  <si>
    <t>Instalação de Registrador Digital de Perturbações - RDP para atender a função RT 500 136 Mvar MIRACEMA 2 TO.</t>
  </si>
  <si>
    <t>RT 500 kV 136 Mvar MIRACEMA 2 TO</t>
  </si>
  <si>
    <t>0002652/2019</t>
  </si>
  <si>
    <t>0002653/2019</t>
  </si>
  <si>
    <t>SUB RIO BRANCO I - 230</t>
  </si>
  <si>
    <t xml:space="preserve">BC  230 kV 18P5 Mvar RIO BRANCO I 1 AC  </t>
  </si>
  <si>
    <t>0002654/2019</t>
  </si>
  <si>
    <t>SUBSTITUIÇÃO DO DISJUNTOR PDDJ7-17</t>
  </si>
  <si>
    <t>LT 500 kV TERESINA II /P.DUTRA C-3 PI/MA</t>
  </si>
  <si>
    <t>0002677/2019</t>
  </si>
  <si>
    <t>SUBSTITUIÇÃO DO DISJUNTOR PDDJ7-06</t>
  </si>
  <si>
    <t>0002678/2019</t>
  </si>
  <si>
    <t>SUBSTITUIÇÃO DO DISJUNTOR PDDJ2-02 FRENAGEM</t>
  </si>
  <si>
    <t>0002679/2019</t>
  </si>
  <si>
    <t>SUBSTITUIÇÃO DO DISJUNTOR PDDJ2-03 PARTIDA</t>
  </si>
  <si>
    <t>0002681/2019</t>
  </si>
  <si>
    <t>SUBSTITUIÇÃO DO DISJUNTOR PDDJ2-04 NEUTRO</t>
  </si>
  <si>
    <t>0002682/2019</t>
  </si>
  <si>
    <t>SUBSTITUIÇÃO DO DISJUNTOR PDDJ2-05 EXCITAÇÃO</t>
  </si>
  <si>
    <t>0002683/2019</t>
  </si>
  <si>
    <t>COTEGIPE</t>
  </si>
  <si>
    <t>Construção de muro de contenção de talude do Patio de 69 kV. (Volume de muro a ser construído: 660 m³).</t>
  </si>
  <si>
    <t>FT MG 230 kV COTEGIPE MG1 BA</t>
  </si>
  <si>
    <t>0002653/2018</t>
  </si>
  <si>
    <t>Construção de muro no entorno da subestação. (Muro composto por mourões e placas em concreto pré-moldado no total de 1075 m;_x000D_
Muro em Alvenaria de Concreto no total de 216 m.)</t>
  </si>
  <si>
    <t>0002652/2018</t>
  </si>
  <si>
    <t>SUBSTITUIÇÃO DO DISJUNTOR PDDJ2-06 SERVIÇO AUXILIAR</t>
  </si>
  <si>
    <t>0002690/2019</t>
  </si>
  <si>
    <t>REVITALIZAÇÃO DOS PÓLOS (VEDAÇÕES, CONTATOS, CÂMARAS, COLUNAS ETC) DAS FASES 'A', 'B' E 'V' DO DISJUNTOR LDDB6-01</t>
  </si>
  <si>
    <t>0002692/2019</t>
  </si>
  <si>
    <t>REVITALIZAÇÃO DOS PÓLOS (VEDAÇÕES, CONTATOS, CÂMARAS, COLUNAS ETC) DAS FASES 'A', 'B' E 'V' DO DISJUNTOR LDDB6-02</t>
  </si>
  <si>
    <t>0002696/2019</t>
  </si>
  <si>
    <t>REVITALIZAÇÃO DOS PÓLOS (VEDAÇÕES, CONTATOS, CÂMARAS, COLUNAS ETC) DAS FASES 'A', 'B' E 'V' DO DISJUNTOR LDDJ6-04</t>
  </si>
  <si>
    <t>0002698/2019</t>
  </si>
  <si>
    <t>REVITALIZAÇÃO DOS PÓLOS (VEDAÇÕES, CONTATOS, CÂMARAS, COLUNAS ETC) DAS FASES 'A', 'B' E 'V' DO DISJUNTOR LDDJ6-06</t>
  </si>
  <si>
    <t>0002759/2019</t>
  </si>
  <si>
    <t>REVITALIZAÇÃO DOS PÓLOS (VEDAÇÕES, CONTATOS, CÂMARAS, COLUNAS ETC) DAS FASES 'A', 'B' E 'V' DO DISJUNTOR LDDJ6-08</t>
  </si>
  <si>
    <t>0002760/2019</t>
  </si>
  <si>
    <t>REVITALIZAÇÃO DOS PÓLOS (VEDAÇÕES, CONTATOS, CÂMARAS, COLUNAS ETC) DAS FASES 'A', 'B' E 'V' DO DISJUNTOR LDDJ6-10</t>
  </si>
  <si>
    <t>0002761/2019</t>
  </si>
  <si>
    <t>REVITALIZAÇÃO DOS PÓLOS (VEDAÇÕES, CONTATOS, CÂMARAS, COLUNAS ETC) DAS FASES 'A', 'B' E 'V' DO DISJUNTOR LDDJ6-19</t>
  </si>
  <si>
    <t>LT 230 kV SAO LUIS II /MIRANDA C-1 MA</t>
  </si>
  <si>
    <t>0002762/2019</t>
  </si>
  <si>
    <t>REVITALIZAÇÃO DOS PÓLOS (VEDAÇÕES, CONTATOS, CÂMARAS, COLUNAS ETC) DAS FASES 'A', 'B' E 'V' DO DISJUNTOR LDDJ6-16</t>
  </si>
  <si>
    <t>0002763/2019</t>
  </si>
  <si>
    <t>SUBSTITUIÇÃO DE TRANSFORMADOR DE CORRENTE DE FABRICAÇÃO BBC NÚMERO DE SÉRIE SP18011. TRANSFORMADOR DE CORRENTE DO REATOR NR 07 DA SEPD (PDRE7-07) FASE B, ASSOCIADO À LINHA IZPDLT7-02.</t>
  </si>
  <si>
    <t>0002764/2019</t>
  </si>
  <si>
    <t>REVITALIZAÇÃO DOS PÓLOS (VEDAÇÕES, CONTATOS, CÂMARAS, COLUNAS ETC) DAS FASES 'A', 'B' E 'V' DO DISJUNTOR LDDJ6-18</t>
  </si>
  <si>
    <t>0002765/2019</t>
  </si>
  <si>
    <t>REVITALIZAÇÃO DOS PÓLOS (VEDAÇÕES, CONTATOS, CÂMARAS, COLUNAS ETC) DAS FASES 'A', 'B' E 'V' DO DISJUNTOR LDDJ6-03</t>
  </si>
  <si>
    <t>BC 230 kV 61,1 + 50,8 Mvar SAO LUIS II BC2 BC1 MA</t>
  </si>
  <si>
    <t>0002766/2019</t>
  </si>
  <si>
    <t xml:space="preserve"> Substituição/Revitalização dos cubículos de 13,8 kV e transformadores de serviço auxiliar e seus comandos e proteção</t>
  </si>
  <si>
    <t>0002855/2018</t>
  </si>
  <si>
    <t>?SUBSTITUIR A CHAVE SECCIONADORA DE 230KV LDSB6-38</t>
  </si>
  <si>
    <t>0002901/2018</t>
  </si>
  <si>
    <t>??SUBSTITUIR A CHAVE SECCIONADORA DE 230KV - LDSD6-28</t>
  </si>
  <si>
    <t>0002904/2018</t>
  </si>
  <si>
    <t>??SUBSTITUIR A CHAVE SECCIONADORA DE 230KV - LDSB6-06</t>
  </si>
  <si>
    <t>0002905/2018</t>
  </si>
  <si>
    <t>Substituição da bucha de 500KV da fase A do autotransformador PDAT7-01</t>
  </si>
  <si>
    <t>0002940/2018</t>
  </si>
  <si>
    <t>Substituição da bucha de 500 da fase B do autotransformador PDAT7-01.</t>
  </si>
  <si>
    <t>0002941/2018</t>
  </si>
  <si>
    <t>Substituição de SECCIONADORA 500 kV IZSD7-10 FASE A</t>
  </si>
  <si>
    <t>MG-IZMG-07</t>
  </si>
  <si>
    <t>0006139/2016</t>
  </si>
  <si>
    <t>Substituição de SECCIONADORA 500 kV IZSD7-10 FASE B</t>
  </si>
  <si>
    <t>0006140/2016</t>
  </si>
  <si>
    <t>Substituição de SECCIONADORA 500 kV IZSD7-10 FASE V</t>
  </si>
  <si>
    <t>0006141/2016</t>
  </si>
  <si>
    <t>LT Foz do Iguaçu - Ibiúna C4 - 600</t>
  </si>
  <si>
    <t>Substituição de cabo contrapeso.</t>
  </si>
  <si>
    <t>FT LT 600 kV F.IGUACU 50HZ / IBIUNA C-4 PR/SP</t>
  </si>
  <si>
    <t>0003117/2018</t>
  </si>
  <si>
    <t>LT Foz do Iguaçu - Ibiúna C3 - 600</t>
  </si>
  <si>
    <t>FT LT 600 kV F.IGUACU 50HZ / IBIUNA C-3 PR/SP</t>
  </si>
  <si>
    <t>0003116/2018</t>
  </si>
  <si>
    <t>LT Araraquara - Poços de Caldas - 500</t>
  </si>
  <si>
    <t>Substituição de espaçadores-amortecedores ao longo do trecho da linha, iniciando na torre 01 até  a torre 255, totalizando 1671 espaçadores-amortecedores.</t>
  </si>
  <si>
    <t>LT 500 kV ARARAQUARA FUR / POCOS CALDAS C 1 SP/MG</t>
  </si>
  <si>
    <t>0003202/2019</t>
  </si>
  <si>
    <t>LT Araraquara - Campinas - 500</t>
  </si>
  <si>
    <t>Substituição de espaçadores-amortecedores ao longo do trecho da linha, iniciando na torre 01 até  a torre 202, totalizando 2649 espaçadores-amortecedores.</t>
  </si>
  <si>
    <t>LT 500 kV ARARAQUARA FUR / CAMPINAS C 1 SP</t>
  </si>
  <si>
    <t>0003201/2019</t>
  </si>
  <si>
    <t>Substituição de TRANSFORMADOR CORRENTE 500 kV FASE A</t>
  </si>
  <si>
    <t>CR-IZPDLT701</t>
  </si>
  <si>
    <t>0006386/2016</t>
  </si>
  <si>
    <t>BOBINA DE BLOQUEIO 500 kV FASE A</t>
  </si>
  <si>
    <t>LT-IZPDLT701</t>
  </si>
  <si>
    <t>0006387/2016</t>
  </si>
  <si>
    <t>BOBINA DE BLOQUEIO 500 kV FASE B</t>
  </si>
  <si>
    <t>0006388/2016</t>
  </si>
  <si>
    <t>BOBINA DE BLOQUEIO 500 kV FASE V</t>
  </si>
  <si>
    <t>0006389/2016</t>
  </si>
  <si>
    <t>PÁRA-RAIOS 500 kV FASE A</t>
  </si>
  <si>
    <t>0006391/2016</t>
  </si>
  <si>
    <t>PÁRA-RAIOS 500 kV FASE B</t>
  </si>
  <si>
    <t>0006392/2016</t>
  </si>
  <si>
    <t>PÁRA-RAIOS 500 kV FASE V</t>
  </si>
  <si>
    <t>0006393/2016</t>
  </si>
  <si>
    <t>Substituição de TRANSFORMADOR CORRENTE 500 kV FASE B</t>
  </si>
  <si>
    <t>0006395/2016</t>
  </si>
  <si>
    <t>SECCIONADORA 500 kV IZSD7-08 FASE A</t>
  </si>
  <si>
    <t>0006396/2016</t>
  </si>
  <si>
    <t>SECCIONADORA 500 kV IZSD7-08 FASE B</t>
  </si>
  <si>
    <t>0006397/2016</t>
  </si>
  <si>
    <t>SECCIONADORA 500 kV IZSD7-08 FASE V</t>
  </si>
  <si>
    <t>0006398/2016</t>
  </si>
  <si>
    <t>SECCIONADORA 500 kV IZSD7-09 FASE A</t>
  </si>
  <si>
    <t>0006400/2016</t>
  </si>
  <si>
    <t>SECCIONADORA 500 kV IZSD7-09 FASE B</t>
  </si>
  <si>
    <t>0006401/2016</t>
  </si>
  <si>
    <t>SECCIONADORA 500 kV IZSD7-09 FASE V</t>
  </si>
  <si>
    <t>0006402/2016</t>
  </si>
  <si>
    <t>SECCIONADORA 500 kV IZSL7-02</t>
  </si>
  <si>
    <t>0006403/2016</t>
  </si>
  <si>
    <t>SECCIONADORA 500 kV IZSR7-02 FASE A</t>
  </si>
  <si>
    <t>0006405/2016</t>
  </si>
  <si>
    <t>SECCIONADORA 500 kV IZSR7-02 FASE B</t>
  </si>
  <si>
    <t>0006406/2016</t>
  </si>
  <si>
    <t>SECCIONADORA 500 kV IZSR7-02 FASE V</t>
  </si>
  <si>
    <t>0006407/2016</t>
  </si>
  <si>
    <t>Substituição de TRANSFORMADOR CORRENTE 500 kV FASE V</t>
  </si>
  <si>
    <t>0006414/2016</t>
  </si>
  <si>
    <t>Substituição de PARA-RAIOS PARARAIOS LADO 500 KV TR01 FASE A</t>
  </si>
  <si>
    <t>0012426/2016</t>
  </si>
  <si>
    <t>Substituição de PARA-RAIOS PARARAIOS LADO 500 KV TR01 FASE C</t>
  </si>
  <si>
    <t>0012427/2016</t>
  </si>
  <si>
    <t>Modernização da teleproteção da LT 138 kV Ilha dos Pombos - São José.</t>
  </si>
  <si>
    <t>LT 138 kV SAO JOSE ILHA POMBOS C1</t>
  </si>
  <si>
    <t>0003317/2018</t>
  </si>
  <si>
    <t>Modernização da teleproteção da LT 138 kV Triagem - São José C2</t>
  </si>
  <si>
    <t>LT 138 kV TRIAGEM / SAO JOSE C-2 RJ</t>
  </si>
  <si>
    <t>0003319/2018</t>
  </si>
  <si>
    <t>Modernização da teleproteção da LT 138 kV Triagem - São José C-1 RJ</t>
  </si>
  <si>
    <t>LT 138 kV TRIAGEM / SAO JOSE C-1 RJ</t>
  </si>
  <si>
    <t>0003318/2018</t>
  </si>
  <si>
    <t>Modernização da teleproteção da LT 138 kV Cordovil - São José C1</t>
  </si>
  <si>
    <t>LT 138 kV CORDOVIL / SAO JOSE C-1 RJ</t>
  </si>
  <si>
    <t>0003320/2018</t>
  </si>
  <si>
    <t>Modernização da teleproteção da LT 138 kV Cordovil - São José C2.</t>
  </si>
  <si>
    <t>LT 138 kV CORDOVIL / SAO JOSE C-2 RJ</t>
  </si>
  <si>
    <t>0003322/2018</t>
  </si>
  <si>
    <t>Modernização da teleproteção da LT 138 kV Magé - São José C1</t>
  </si>
  <si>
    <t>LT 138 kV SAO JOSE / MAGE C-1 RJ</t>
  </si>
  <si>
    <t>0003325/2018</t>
  </si>
  <si>
    <t>Modernização da teleproteção da LT 138 kV Magé - São José C2</t>
  </si>
  <si>
    <t>LT 138 kV SAO JOSE / MAGE C-2 RJ</t>
  </si>
  <si>
    <t>0003328/2018</t>
  </si>
  <si>
    <t>Modernização da teleproteção da LT 138 kV Imbariê - São José C2</t>
  </si>
  <si>
    <t>LT 138 kV IMBARIE / SAO JOSE C-2 RJ</t>
  </si>
  <si>
    <t>0003333/2018</t>
  </si>
  <si>
    <t>Substituição de PARA-RAIOS PARARAIOS 1 BR8A2 FASE A</t>
  </si>
  <si>
    <t>BARRA BR8A2</t>
  </si>
  <si>
    <t>0012444/2016</t>
  </si>
  <si>
    <t>Substituição de PARA-RAIOS PARARAIOS 1 BR8A2 FASE B</t>
  </si>
  <si>
    <t>0012445/2016</t>
  </si>
  <si>
    <t>Substituição de PARA-RAIOS PARARAIOS 1 BR8A2 FASE C</t>
  </si>
  <si>
    <t>0012446/2016</t>
  </si>
  <si>
    <t>Substituição de PARA-RAIOS PARARAIOS 2 BR8A2 FASE A</t>
  </si>
  <si>
    <t>0012447/2016</t>
  </si>
  <si>
    <t>Modernização da teleproteção da LT 138 kV Imbariê - São José C1.</t>
  </si>
  <si>
    <t>LT 138 kV IMBARIE / SAO JOSE C-1 RJ</t>
  </si>
  <si>
    <t>0003331/2018</t>
  </si>
  <si>
    <t>Substituição de PARA-RAIOS PARARAIOS 2 BR8A2 FASE B</t>
  </si>
  <si>
    <t>0012448/2016</t>
  </si>
  <si>
    <t>Substituição de PARA-RAIOS PARARAIOS 2 BR8A2 FASE C</t>
  </si>
  <si>
    <t>0012449/2016</t>
  </si>
  <si>
    <t>Substituição de PARA-RAIOS PARARAIOS 1 BR8B2 FASE A</t>
  </si>
  <si>
    <t>BARRA BR8B2</t>
  </si>
  <si>
    <t>0012450/2016</t>
  </si>
  <si>
    <t>Substituição de PARA-RAIOS PARARAIOS 1 BR8B2 FASE B</t>
  </si>
  <si>
    <t>0012451/2016</t>
  </si>
  <si>
    <t>Substituição de PARA-RAIOS PARARAIOS 1 BR8B2 FASE C</t>
  </si>
  <si>
    <t>0012452/2016</t>
  </si>
  <si>
    <t>Substituição de PARA-RAIOS PARARAIOS 2 BR8B2 FASE A</t>
  </si>
  <si>
    <t>0012453/2016</t>
  </si>
  <si>
    <t>Substituição de PARA-RAIOS PARARAIOS 2 BR8B2 FASE B</t>
  </si>
  <si>
    <t>0012454/2016</t>
  </si>
  <si>
    <t>Substituição de PARA-RAIOS PARARAIOS 2 BR8B2 FASE C</t>
  </si>
  <si>
    <t>0012455/2016</t>
  </si>
  <si>
    <t>Substituição de DISJUNTOR DJ8454</t>
  </si>
  <si>
    <t>CT 345 kV AT05</t>
  </si>
  <si>
    <t>0012456/2016</t>
  </si>
  <si>
    <t>Substituição de SECIONADOR SC12941</t>
  </si>
  <si>
    <t>CT 765 kV AT04</t>
  </si>
  <si>
    <t>0012457/2016</t>
  </si>
  <si>
    <t>Substituição de SECIONADOR SC12943</t>
  </si>
  <si>
    <t>0012458/2016</t>
  </si>
  <si>
    <t>Substituição de SECIONADOR SC12947</t>
  </si>
  <si>
    <t>0012459/2016</t>
  </si>
  <si>
    <t>Substituição de SECIONADOR c/lt SC12140T</t>
  </si>
  <si>
    <t>0012460/2016</t>
  </si>
  <si>
    <t>Substituição de DISJUNTOR DJ12954</t>
  </si>
  <si>
    <t>CT 765 kV AT05</t>
  </si>
  <si>
    <t>0012461/2016</t>
  </si>
  <si>
    <t>Substituição de DISJUNTOR DJ12964</t>
  </si>
  <si>
    <t>CT 765 kV AT06</t>
  </si>
  <si>
    <t>0012462/2016</t>
  </si>
  <si>
    <t>Substituição de SECIONADOR SC12841</t>
  </si>
  <si>
    <t>IB 765 kV  (ITABERÁC2/AT04)</t>
  </si>
  <si>
    <t>0012471/2016</t>
  </si>
  <si>
    <t>Substituição de SECIONADOR SC12843</t>
  </si>
  <si>
    <t>0012472/2016</t>
  </si>
  <si>
    <t>Substituição de DISJUNTOR DJ12854</t>
  </si>
  <si>
    <t>IB 765 kV  (ITABERÁC3/AT05)</t>
  </si>
  <si>
    <t>0012473/2016</t>
  </si>
  <si>
    <t>Substituição de PARA-RAIOS PARARAIOS LIBXTP1 STTP FASE A</t>
  </si>
  <si>
    <t>LIBXTP1 345 KV</t>
  </si>
  <si>
    <t>0012474/2016</t>
  </si>
  <si>
    <t>Substituição de PARA-RAIOS PARARAIOS LIBXTP1 STTP FASE B</t>
  </si>
  <si>
    <t>0012475/2016</t>
  </si>
  <si>
    <t>Substituição de PARA-RAIOS PARARAIOS LIBXTP1 STTP FASE C</t>
  </si>
  <si>
    <t>0012476/2016</t>
  </si>
  <si>
    <t>Substituição de PARA-RAIOS PARARAIOS LIIDTP1 STTP FASE B</t>
  </si>
  <si>
    <t>LIIDTP1 345 KV</t>
  </si>
  <si>
    <t>0012477/2016</t>
  </si>
  <si>
    <t>Substituição de PARA-RAIOS PARARAIOS LIIDTP1 STTP FASE C</t>
  </si>
  <si>
    <t>0012478/2016</t>
  </si>
  <si>
    <t>Substituição de PARA-RAIOS PARARAIOS LIIDTP2 STTP FASE A</t>
  </si>
  <si>
    <t>LIIDTP2 345 KV</t>
  </si>
  <si>
    <t>0012482/2016</t>
  </si>
  <si>
    <t>Substituição de PARA-RAIOS PARARAIOS LIIDTP2 STTP FASE B</t>
  </si>
  <si>
    <t>0012483/2016</t>
  </si>
  <si>
    <t>Substituição de PARA-RAIOS PARARAIOS LIIDTP2 STTP FASE C</t>
  </si>
  <si>
    <t>0012484/2016</t>
  </si>
  <si>
    <t>Substituição de PARA-RAIOS PARARAIOS LITLTP2 STTP FASE B</t>
  </si>
  <si>
    <t>LITLTP2</t>
  </si>
  <si>
    <t>0012488/2016</t>
  </si>
  <si>
    <t>Substituição de PARA-RAIOS PARARAIOS LITLTP2 STTP FASE C</t>
  </si>
  <si>
    <t>0012489/2016</t>
  </si>
  <si>
    <t>Substituição de PARA-RAIOS PARARAIOS LITPID4 STTP FASE A</t>
  </si>
  <si>
    <t>LITPID4 345 KV</t>
  </si>
  <si>
    <t>0012496/2016</t>
  </si>
  <si>
    <t>Substituição de PARA-RAIOS PARARAIOS LITPID4 STTP FASE B</t>
  </si>
  <si>
    <t>0012497/2016</t>
  </si>
  <si>
    <t>Substituição de PARA-RAIOS PARARAIOS LITPID4 STTP FASE C</t>
  </si>
  <si>
    <t>0012498/2016</t>
  </si>
  <si>
    <t>Substituição de PÁRA-RAIOS 69 KV IZRE7-02 PR401 FASE N</t>
  </si>
  <si>
    <t>0006500/2016</t>
  </si>
  <si>
    <t>Substituição de PARA-RAIOS CS01 - fase A</t>
  </si>
  <si>
    <t>0012510/2016</t>
  </si>
  <si>
    <t>Substituição de PARA-RAIOS CS01 - fase B</t>
  </si>
  <si>
    <t>0012511/2016</t>
  </si>
  <si>
    <t>Restauração de reator de derivação, fase A, que compõe o banco CORE7-01</t>
  </si>
  <si>
    <t>0003435/2019</t>
  </si>
  <si>
    <t>Substituição de PÁRA-RAIOS 500 kV FASE A</t>
  </si>
  <si>
    <t>0006507/2016</t>
  </si>
  <si>
    <t>Substituição de PARA-RAIOS PARARAIOS LADO 20 KV AT05 FASE C</t>
  </si>
  <si>
    <t>0012514/2016</t>
  </si>
  <si>
    <t>Substituição e automação do grupo gerador de emergência</t>
  </si>
  <si>
    <t>MG 500 kV SAO JOSE MG1 RJ</t>
  </si>
  <si>
    <t>0003436/2019</t>
  </si>
  <si>
    <t>Substituição do Centro de Cargas de Emergência 2 - CCEM-2</t>
  </si>
  <si>
    <t>0003438/2019</t>
  </si>
  <si>
    <t>Substituição de PÁRA-RAIOS 500 kV FASE B</t>
  </si>
  <si>
    <t>0006509/2016</t>
  </si>
  <si>
    <t>Substituição de PARA-RAIOS CS01 - fase C</t>
  </si>
  <si>
    <t>0012516/2016</t>
  </si>
  <si>
    <t>Substituição do Centro de Cargas Normais 1 - CCN-1</t>
  </si>
  <si>
    <t>0003439/2019</t>
  </si>
  <si>
    <t>Substituição do Centro de Cargas de Emergência 1 - CCEM-1</t>
  </si>
  <si>
    <t>0003437/2019</t>
  </si>
  <si>
    <t>Substituição do Centro de Cargas Normais 2 - CCN-2</t>
  </si>
  <si>
    <t>0003440/2019</t>
  </si>
  <si>
    <t>Restauração de reator de derivação, fase B, que compõe o banco CORE7-01</t>
  </si>
  <si>
    <t>0003445/2019</t>
  </si>
  <si>
    <t>Substituição do Painel QIECC</t>
  </si>
  <si>
    <t>0003444/2019</t>
  </si>
  <si>
    <t>Substituição do Painel QDCC</t>
  </si>
  <si>
    <t>0003442/2019</t>
  </si>
  <si>
    <t>Restauração de reator de neutro, que compõe o banco CORE7-01</t>
  </si>
  <si>
    <t>0003450/2019</t>
  </si>
  <si>
    <t>Restauração de reator de derivação, fase V, que compõe o banco CORE7-01</t>
  </si>
  <si>
    <t>0003448/2019</t>
  </si>
  <si>
    <t>Restauração de reator de derivação, fase A, que compõe o banco CORE7-02</t>
  </si>
  <si>
    <t>0003454/2019</t>
  </si>
  <si>
    <t>Substituição de PÁRA-RAIOS 500 kV FASE V</t>
  </si>
  <si>
    <t>0006525/2016</t>
  </si>
  <si>
    <t>Restauração de reator de derivação, fase B, que compõe o banco CORE7-02</t>
  </si>
  <si>
    <t>0003458/2019</t>
  </si>
  <si>
    <t xml:space="preserve">SUB IVAIPORA - </t>
  </si>
  <si>
    <t>Substituição do Painel QDCC-1</t>
  </si>
  <si>
    <t>MG 750 kV IVAIPORA MG1 PR</t>
  </si>
  <si>
    <t>0003461/2019</t>
  </si>
  <si>
    <t>Substituição do Painel QDCC-2</t>
  </si>
  <si>
    <t>0003463/2019</t>
  </si>
  <si>
    <t>Restauração de reator de derivação, fase V, que compõe o banco CORE7-02</t>
  </si>
  <si>
    <t>0003462/2019</t>
  </si>
  <si>
    <t>Instalação de 01 transformador de aterramento</t>
  </si>
  <si>
    <t>MG 750 kV TIJUCO PRETO MG1 SP</t>
  </si>
  <si>
    <t>0003473/2019</t>
  </si>
  <si>
    <t>Instalação de 01 cubículo blindado, classe 15 kV</t>
  </si>
  <si>
    <t>0003471/2019</t>
  </si>
  <si>
    <t>Restauração de reator de neutro, que compõe o banco CORE7-02</t>
  </si>
  <si>
    <t>0003468/2019</t>
  </si>
  <si>
    <t>Instalação de 01 resistor de aterramento</t>
  </si>
  <si>
    <t>0003474/2019</t>
  </si>
  <si>
    <t>"Restauração de 01 (um) reator reserva quente comum aos bancos CORE7-01 e CORE7-02_x000D_
"</t>
  </si>
  <si>
    <t>RTR 500 kV 45.45 MVAr COLINAS RTR1 TO</t>
  </si>
  <si>
    <t>0003480/2019</t>
  </si>
  <si>
    <t>Substituição de transformador de potencial capacitivo, fase V, instalado na saída de linha da SE Miracema, vão MCDP7-DX</t>
  </si>
  <si>
    <t>0003489/2019</t>
  </si>
  <si>
    <t>Revitalização e restauração do disjuntor com três polos,  CODJ7-09, VÃO CZ SE COLINAS</t>
  </si>
  <si>
    <t>0003521/2019</t>
  </si>
  <si>
    <t xml:space="preserve">Revitalização e restauração de um Disjuntor com três polos, CODJ7-07, VÃO CX SE COLINAS  </t>
  </si>
  <si>
    <t>0003527/2019</t>
  </si>
  <si>
    <t xml:space="preserve">SUBSTITUIÇÃO MOTOR 25 HP 14 PÓLOS SISTEMA DE REFRIGERAÇÃO </t>
  </si>
  <si>
    <t>MBCS2 02</t>
  </si>
  <si>
    <t>0003501/2018</t>
  </si>
  <si>
    <t xml:space="preserve">SUBSTITUIÇÃO  de 2 MOTORES 25 HP 14 PÓLOS SISTEMA DE REFRIGERAÇÃO </t>
  </si>
  <si>
    <t>VCCS2 02</t>
  </si>
  <si>
    <t>0003498/2018</t>
  </si>
  <si>
    <t>SUBSTITUIÇÃO DAS BUCHAS DE 230 KV</t>
  </si>
  <si>
    <t>VCTF6 01</t>
  </si>
  <si>
    <t>0003533/2018</t>
  </si>
  <si>
    <t>VCTF6 02</t>
  </si>
  <si>
    <t>0003534/2018</t>
  </si>
  <si>
    <t>SUBSTITUIÇÃO COMPLETA (PÓLOS, ARMÁRIO DE COMANDO E SPCS) DO DISJUNTOR LDDJ7-07</t>
  </si>
  <si>
    <t>0003648/2019</t>
  </si>
  <si>
    <t>SUBSTITUIÇÃO DO TC DE 230KV DO BAY DO DISJUNTOR LDDJ6-04 (FASE 'A')</t>
  </si>
  <si>
    <t>0003714/2019</t>
  </si>
  <si>
    <t>Revitalização e restauração de um Disjuntor, MCDJ7-08, VÃO CY SE MIRACEMA</t>
  </si>
  <si>
    <t>0003733/2019</t>
  </si>
  <si>
    <t>"Revitalização e restauração de um Disjuntor, MCDJ7-07, VÃO CX SE MIRACEMA"</t>
  </si>
  <si>
    <t>0003739/2019</t>
  </si>
  <si>
    <t>Substituição do Secioonador SC9013.</t>
  </si>
  <si>
    <t>UG1</t>
  </si>
  <si>
    <t>0003756/2018</t>
  </si>
  <si>
    <t xml:space="preserve">SUBSTITUIÇÃO DO TRANSFORMADOR DE CORRENTE 500KV DA FASE A DO REATOR IZRE7-06 </t>
  </si>
  <si>
    <t>RT 500 kV 136 Mvar IMPERATRIZ RT6 MA</t>
  </si>
  <si>
    <t>0003805/2019</t>
  </si>
  <si>
    <t>?SUBSTITUIÇÃO DO BANCO DE BATERIAS 125VCC 600AH - BANCO BATERIAS 125 VCC Nº 03 - SALA DE COMANDO</t>
  </si>
  <si>
    <t>0003786/2018</t>
  </si>
  <si>
    <t>?SUBSTITUIÇÃO DO BANCO DE BATERIAS 125VCC 600AH - BANCO BATERIAS 125 VCC Nº 04 - SALA DE COMANDO</t>
  </si>
  <si>
    <t>0003787/2018</t>
  </si>
  <si>
    <t>Substituição do Secionador SC9037/9030T.</t>
  </si>
  <si>
    <t>LT 500 kV MARIMBONDO /ARARAQUARA C-1 MG/SP</t>
  </si>
  <si>
    <t>0003816/2018</t>
  </si>
  <si>
    <t>Substituição do Secionador SC9057/9050T.</t>
  </si>
  <si>
    <t>LT 500 kV MARIMBONDO /ARARAQUARA C-2 MG/SP</t>
  </si>
  <si>
    <t>0003838/2018</t>
  </si>
  <si>
    <t xml:space="preserve">Substituição da secionadora SC870R. (N87989B)  </t>
  </si>
  <si>
    <t xml:space="preserve">MC 345 kV RTL 345 kV 60 MVAr CAMPOS RT5 RJ </t>
  </si>
  <si>
    <t>0003870/2019</t>
  </si>
  <si>
    <t xml:space="preserve">Substituição do disjuntor DJ9104. (N. série - C-10780-03)                               </t>
  </si>
  <si>
    <t>TR 500/345 kV POCOS CALDAS TR51 MG</t>
  </si>
  <si>
    <t>0003871/2019</t>
  </si>
  <si>
    <t>Substituição do TC12916 - FASE B. (N. Série - 472693) com capacidade de 3000 A/40,0 kA por um de 4000 A/50 kA</t>
  </si>
  <si>
    <t>EL 750 kV IVAIPORA LT 750 kV ITABERA /IVAIPORA C-1 SP/PR</t>
  </si>
  <si>
    <t>0003876/2019</t>
  </si>
  <si>
    <t>Substituição do TC12916 - FASE C.  (N. Série - 472696) com capacidade de 3000 A/40,0 kA por um de 4000 A/50 kA</t>
  </si>
  <si>
    <t>0003874/2019</t>
  </si>
  <si>
    <t>Substituição do TC12926 - FASE C. (N. Série - 7176028) com capacidade de 3000 A/45,0 kA por um de 4000 A/50 kA</t>
  </si>
  <si>
    <t>EL 750 kV IVAIPORA LT 750 kV ITABERA /IVAIPORA C-2 SP/PR</t>
  </si>
  <si>
    <t>0003878/2019</t>
  </si>
  <si>
    <t>Substituição da secionadora SC12923.</t>
  </si>
  <si>
    <t xml:space="preserve">EL 750 kV IVAIPORA LT 750 kV ITABERA /IVAIPORA C-2 SP/PR </t>
  </si>
  <si>
    <t>0003890/2019</t>
  </si>
  <si>
    <t>Substituição do TC12926 - FASE B. (N. Série - 7176031) com capacidade de 3000 A/45,0 kA por um de 4000 A/50 kA</t>
  </si>
  <si>
    <t>0003891/2019</t>
  </si>
  <si>
    <t>Substituição do TC12916 - FASE A. (N.Série - 472695) com capacidade de 3000 A/40,0 kA por um de 4000 A/50 kA</t>
  </si>
  <si>
    <t>0003888/2019</t>
  </si>
  <si>
    <t>Substituição do disjuntor DJ12916 (N. série - 11226R009) com capacidade de 3150 A/40,0 kA por um de 4000 A/50 kA</t>
  </si>
  <si>
    <t>0004019/2019</t>
  </si>
  <si>
    <t>Substituição de seccionador SC12927 (nº serie: 01042, cod. mat.: 10196925), por outro seccionador com lâmina de terra.</t>
  </si>
  <si>
    <t>CR 750 kV 528 Mvar IVAIPORA BC3B PR</t>
  </si>
  <si>
    <t>0004073/2019</t>
  </si>
  <si>
    <t>Substituição de SECIONADOR SC12929 c/LT SC12920T</t>
  </si>
  <si>
    <t>CR 750 kV 528 Mvar IVAIPORA BC3A PR</t>
  </si>
  <si>
    <t>0004074/2019</t>
  </si>
  <si>
    <t>Substituição de SECIONADOR SC12919 c/LT SC12910T</t>
  </si>
  <si>
    <t>CR 750 kV 528 Mvar IVAIPORA BC1A PR</t>
  </si>
  <si>
    <t>0004078/2019</t>
  </si>
  <si>
    <t>Substituição de seccionador SC12925 (nº serie: 01025, cod. mat.: 10196926), por outro seccionador com lâmina de terra.</t>
  </si>
  <si>
    <t>0004076/2019</t>
  </si>
  <si>
    <t>Substituição de seccionador SC12915 (nº serie: 1866, cod. mat.: 10196018), por outro seccionador com lâmina de terra.</t>
  </si>
  <si>
    <t>CR 750 kV 528 Mvar IVAIPORA BC5A PR</t>
  </si>
  <si>
    <t>0004080/2019</t>
  </si>
  <si>
    <t>Substituição de SECIONADOR SC12629 c/LT SC12620T</t>
  </si>
  <si>
    <t>CR 750 kV 508 Mvar IVAIPORA BC4A PR</t>
  </si>
  <si>
    <t>0004086/2019</t>
  </si>
  <si>
    <t>Substituição de seccionador SC12627 (nº serie: 1446 M, cod. mat.: 10196020), por outro seccionador com lâmina de terra.</t>
  </si>
  <si>
    <t>CR 750 kV 508 Mvar IVAIPORA BC4B PR</t>
  </si>
  <si>
    <t>0004084/2019</t>
  </si>
  <si>
    <t>Substituição de seccionador SC12625 (nº serie: 1447, cod. mat.: 10196021), por outro seccionador com lâmina de terra.</t>
  </si>
  <si>
    <t>0004083/2019</t>
  </si>
  <si>
    <t>Substituição de seccionador SC12727 (nº serie: 01045, cod. mat.: 10196911), por outro seccionador com lâmina de terra.</t>
  </si>
  <si>
    <t>CR 765 kV 621 Mvar ITABERA BC2A SP</t>
  </si>
  <si>
    <t>0004094/2019</t>
  </si>
  <si>
    <t>SUB POCOS CALDAS - 138</t>
  </si>
  <si>
    <t>Modernização da proteção e supervisão da LT 138kV DME - Poços de Caldas C2.</t>
  </si>
  <si>
    <t>LT 138 kV DME - POCOS DE CALDAS C-2</t>
  </si>
  <si>
    <t>0004073/2018</t>
  </si>
  <si>
    <t>Modernização da proteção e supervisão da LT 138kV DME - Poços de Caldas C1.</t>
  </si>
  <si>
    <t>LT 138 kV DME - POCOS DE CALDAS C-1</t>
  </si>
  <si>
    <t>0004071/2018</t>
  </si>
  <si>
    <t>Substituição de SECIONADOR SC12619 c/LT SC12610T</t>
  </si>
  <si>
    <t>CR 750 kV 508 Mvar IVAIPORA BC2A PR</t>
  </si>
  <si>
    <t>0004091/2019</t>
  </si>
  <si>
    <t>Substituição de PARA-RAIOS 765 kV Fase A</t>
  </si>
  <si>
    <t>CR 750 kV 621 Mvar ITABERA BC1A SP</t>
  </si>
  <si>
    <t>0004101/2019</t>
  </si>
  <si>
    <t>Substituição de seccionador SC12725 (nº serie: 01044, cod. mat.: 10196910), por outro seccionador com lâmina de terra.</t>
  </si>
  <si>
    <t>0004098/2019</t>
  </si>
  <si>
    <t>Substituição de PARA-RAIOS 765 kV Fase C</t>
  </si>
  <si>
    <t>0004106/2019</t>
  </si>
  <si>
    <t>Modernização da proteção, controle e supervisão da LT 138 kV Ilha dos Pombos - São José.</t>
  </si>
  <si>
    <t>LT 138 kV ILHA DOS POMBOS - SAO JOSE</t>
  </si>
  <si>
    <t>0004082/2018</t>
  </si>
  <si>
    <t>Substituição de PARA-RAIOS 765 kV Fase B</t>
  </si>
  <si>
    <t>0004104/2019</t>
  </si>
  <si>
    <t>Modernização da proteção, controle e supervisão da LT 138kV Cascadura - São José C1.</t>
  </si>
  <si>
    <t>LT 138 kV CASCADURA - SAO JOSE C-1</t>
  </si>
  <si>
    <t>0004084/2018</t>
  </si>
  <si>
    <t>Modernização da proteção, controle e supervisão da LT 138kV Cascadura - São José C2.</t>
  </si>
  <si>
    <t>LT 138 kV CASCADURA - SAO JOSE C-2</t>
  </si>
  <si>
    <t>0004086/2018</t>
  </si>
  <si>
    <t>0004108/2019</t>
  </si>
  <si>
    <t>Modernização da proteção, controle e supervisão da LT 138kV Triagem - São José C1.</t>
  </si>
  <si>
    <t>LT 138 kV TRIAGEM - SAO JOSE C-1</t>
  </si>
  <si>
    <t>0004087/2018</t>
  </si>
  <si>
    <t>Modernização da proteção, controle e supervisão da LT 138kV Triagem - São José C2.</t>
  </si>
  <si>
    <t>LT 138 kV TRIAGEM - SAO JOSE C2</t>
  </si>
  <si>
    <t>0004089/2018</t>
  </si>
  <si>
    <t>0004110/2019</t>
  </si>
  <si>
    <t>0004111/2019</t>
  </si>
  <si>
    <t>Modernização da proteção, controle e supervisão da LT 138kV Cordovil - São José C1.</t>
  </si>
  <si>
    <t>LT 138 kV CORDOVIL - SAO JOSE C1</t>
  </si>
  <si>
    <t>0004091/2018</t>
  </si>
  <si>
    <t>Modernização da proteção, controle e supervisão da LT 138kV Cordovil - São José C2.</t>
  </si>
  <si>
    <t>LT 138 kV CORDOVIL - SAO JOSE C-2</t>
  </si>
  <si>
    <t>0004093/2018</t>
  </si>
  <si>
    <t>Modernização da proteção, controle e supervisão da LT 138kV Magé - São José C2.</t>
  </si>
  <si>
    <t>LT 138 kV MAGE - SAO JOSE C-2</t>
  </si>
  <si>
    <t>0004101/2018</t>
  </si>
  <si>
    <t>Modernização da proteção, controle e supervisão da LT 139kV Imbariê - São José C1 (terminal São José).</t>
  </si>
  <si>
    <t>LT 138 kV IMBARIE - SAO JOSE C-1</t>
  </si>
  <si>
    <t>0004103/2018</t>
  </si>
  <si>
    <t>SUBSTITUIÇÃO DOS TRANSFORMADORES DE CORRENTE 230KV FASES A, B, V DO TRANSFORMADOR IZTF6-02</t>
  </si>
  <si>
    <t>CS 100/-70 Mvar IMPERATRIZ CS3 + TF2 MA</t>
  </si>
  <si>
    <t>0004122/2019</t>
  </si>
  <si>
    <t>Modernização da proteção, controle e supervisão da LT 138kV Imbariê - São José C2 (terminal São José).</t>
  </si>
  <si>
    <t>LT 138 kV IMBARIE - SAO JOSE C-2</t>
  </si>
  <si>
    <t>0004105/2018</t>
  </si>
  <si>
    <t>SUBSTITUIÇÃO DO TRANSFORMADOR DE CORRENTE 500KV DA FASE A DO REATOR IZRE7-03</t>
  </si>
  <si>
    <t>0004139/2019</t>
  </si>
  <si>
    <t>SUBSTITUIÇÃO DO TRANSFORMADOR DE CORRENTE 500KV DA FASE A DO DISJUNTOR IZDJ7-05</t>
  </si>
  <si>
    <t>0004157/2019</t>
  </si>
  <si>
    <t>SUBSTITUIÇÃO DAS BUCHAS DE 13.8 KV</t>
  </si>
  <si>
    <t>TR 230/13,8 kV MARABA TF1 PA</t>
  </si>
  <si>
    <t>0004161/2019</t>
  </si>
  <si>
    <t>Substitu~ição de 3 Para-raios na entrada de linha da LT 345kV Marimbondo - Porto Colômbia.</t>
  </si>
  <si>
    <t>LT 345 kV MARIMBONDO /P. COLOMBIA C-1 MG</t>
  </si>
  <si>
    <t>0004155/2018</t>
  </si>
  <si>
    <t>Substituição de REATOR 500 kV IZRE7-06 (FASES A, B, V e R)
Melhoria com Reforço de Pequeno Porte associado (SGPMR nº 0009786/2021)</t>
  </si>
  <si>
    <t>RTR 500 kV 45.45 MVAr IMPERATRIZ RTR6 MA</t>
  </si>
  <si>
    <t>0004197/2018</t>
  </si>
  <si>
    <t>Modernização nos serviços auxiliares.</t>
  </si>
  <si>
    <t>MODULO GERAL (FT MG 345 kV BANDEIRANTES MG1 GO)</t>
  </si>
  <si>
    <t>0004358/2018</t>
  </si>
  <si>
    <t>SUB BRAS. SUL - 13,8</t>
  </si>
  <si>
    <t>MODULO GERAL (FT MG 345 kV BRAS.SUL MG1 DF</t>
  </si>
  <si>
    <t>0004360/2018</t>
  </si>
  <si>
    <t>SUB F.IGUACU 60HZ - 13,8</t>
  </si>
  <si>
    <t>Modernização nos serviços auxiliares de Média Tensão.</t>
  </si>
  <si>
    <t>MODULO GERAL (FT MG 500 kV F.IGUACU 60HZ MG1 PR)</t>
  </si>
  <si>
    <t>0004363/2018</t>
  </si>
  <si>
    <t>Substituição de REATOR 500 kV LDRE7-03 (FASES A, B, V e R).
Melhoria com Reforço de Pequeno Porte associado (SGPMR nº 0009788/2021)</t>
  </si>
  <si>
    <t>LDRE7-03</t>
  </si>
  <si>
    <t>0004442/2018</t>
  </si>
  <si>
    <t>Substituição de REATOR 500 kV PDRE7-01 (FASES A, B e V).
Melhoria com Reforço de Pequeno Porte associado (SGPMR nº 0009787/2021)</t>
  </si>
  <si>
    <t>PDRE7-01</t>
  </si>
  <si>
    <t>0004458/2018</t>
  </si>
  <si>
    <t>FORTALEZA</t>
  </si>
  <si>
    <t>Substituição de 01 (um) Transformador trifásico 230 kV, potência 100 MVA, posição operacional 04T2, da subestação FTZ.</t>
  </si>
  <si>
    <t>TR 230/69/13,8 kV FORTALEZA TR2 CE</t>
  </si>
  <si>
    <t>0004508/2018</t>
  </si>
  <si>
    <t>Substituição do transformador 04T3 da SE MTT e suas conexões.</t>
  </si>
  <si>
    <t>FT TR 230/69 kV MATATU TR3 BA</t>
  </si>
  <si>
    <t>0004515/2018</t>
  </si>
  <si>
    <t>Substituição de 01 (um) Transformador trifásico 230 kV, potência 100 MVA, posição operacional 04T3, da subestação MCO.</t>
  </si>
  <si>
    <t>TR 230/69 kV MACEIO TR3 AL</t>
  </si>
  <si>
    <t>0004520/2018</t>
  </si>
  <si>
    <t>Substituição de 01 (um) Transformador trifásico 230 kV, potência 100 MVA, posição operacional 04T4, da subestação FTZ.</t>
  </si>
  <si>
    <t>TR 230/69/13,8 kV FORTALEZA TR4 CE</t>
  </si>
  <si>
    <t>0004525/2018</t>
  </si>
  <si>
    <t>JARDIM</t>
  </si>
  <si>
    <t>Substituição do transformador 04T2 da SE JDM e suas conexões.</t>
  </si>
  <si>
    <t>FT TR 230/69 kV JARDIM TR2 SE</t>
  </si>
  <si>
    <t>0004528/2018</t>
  </si>
  <si>
    <t>JACARACANGA</t>
  </si>
  <si>
    <t>Substituição do transformador 04T2 da SE JCR e suas conexões.</t>
  </si>
  <si>
    <t>FT TR 230/69 kV JACARACANGA TR2 BA</t>
  </si>
  <si>
    <t>0004529/2018</t>
  </si>
  <si>
    <t>RECIFE II</t>
  </si>
  <si>
    <t>Substituição dos três reatores 05E2 A/B/C da SE RCD e suas conexões.</t>
  </si>
  <si>
    <t>RT 500 kV 100 Mvar RECIFE II RT2 PE</t>
  </si>
  <si>
    <t>0004547/2018</t>
  </si>
  <si>
    <t>Substituição do reator reserva 05E2 R da SE RCD.</t>
  </si>
  <si>
    <t>RTR 500 kV 33.3 MVAr RECIFE II RTR1 PE</t>
  </si>
  <si>
    <t>0004548/2018</t>
  </si>
  <si>
    <t>Substituição dos dois reatores 05E1 A/B da SE CMDe suas conexões.</t>
  </si>
  <si>
    <t>RT 500 kV 100 Mvar CAMACARI II RT1 BA</t>
  </si>
  <si>
    <t>0004549/2018</t>
  </si>
  <si>
    <t>Substituição do reator reserva 05E1 R da SE CMD.</t>
  </si>
  <si>
    <t>RTR 500 kV 33.3 MVAr CAMACARI II RTR1 BA</t>
  </si>
  <si>
    <t>0004550/2018</t>
  </si>
  <si>
    <t>SUBSTITUIÇÃO DA CHAVE SECCIONADORA PRINCIPAL DE 13.8 KV DO COMPENSADOR SÍNCRONO VCCS2-01</t>
  </si>
  <si>
    <t>VCCS2-01</t>
  </si>
  <si>
    <t>0004822/2018</t>
  </si>
  <si>
    <t>SUBSTITUIÇÃO DOS DISJUNTORES DE 13.8 KV VCDJ2-01 DO COMPENSADOR SÍNCRONO VCCS2-01</t>
  </si>
  <si>
    <t>0004831/2018</t>
  </si>
  <si>
    <t xml:space="preserve"> MODERNIZAÇÃO DOS SISTEMAS DE PORTA ESCÔVAS / ESCOVAS COM ESTIBO E LIMITADOR E MICROSWITCHES, SISTEMA MDC DE ASPIRAÇÃO DE PÓ COM SISTEMA DE MONITORAMENTOEM TEMPO REAL (I-BRUSH) DO COMPENSADOR SÍNCRONO MBCS2-01</t>
  </si>
  <si>
    <t>CS 150/-90 Mvar VILA DO CONDE CS1 PA</t>
  </si>
  <si>
    <t>0004835/2018</t>
  </si>
  <si>
    <t>SUBSTITUIÇÃO DOS DISJUNTORES DE 13.8 KV VCDJ2-03 DO COMPENSADOR SÍNCRONO VCCS2-01</t>
  </si>
  <si>
    <t>0004837/2018</t>
  </si>
  <si>
    <t>SUBSTITUIÇÃO DE 01 CONJUNTO DE MOTOBOMBAS DO SISTEMA DE ÁGUA DE RESFRIAMENTO DO COMPENSADOR SÍNCRONO MBCS2-01</t>
  </si>
  <si>
    <t>CS 150/-90 Mvar MARABA CS1 PA</t>
  </si>
  <si>
    <t>0004836/2018</t>
  </si>
  <si>
    <t>SUBSTITUIR PONTA DE EIXO COM ANEL COLETOR DO COMPENSADOR SÍNCRONO MBCS2-01</t>
  </si>
  <si>
    <t>0004841/2018</t>
  </si>
  <si>
    <t>SUBSTITUIÇÃO DOS DISJUNTORES DE 13.8 KV VCDJ2-04 DO COMPENSADOR SÍNCRONO VCCS2-01</t>
  </si>
  <si>
    <t>0004840/2018</t>
  </si>
  <si>
    <t>SUBSTITUIR PONTA DE EIXO COM ANEL COLETOR DO COMPENSADOR SÍNCRONO VCCS2-01</t>
  </si>
  <si>
    <t>0004844/2018</t>
  </si>
  <si>
    <t>SUBSTITUIÇÃO DOS DISJUNTORES DE 13.8 KV VCDJ2-05 DO COMPENSADOR SÍNCRONO VCCS2-01</t>
  </si>
  <si>
    <t>0004842/2018</t>
  </si>
  <si>
    <t>SUBSTITUIR PONTA DE EIXO COM ANEL COLETOR DO COMPENSADOR SÍNCRONO VCCS2-02</t>
  </si>
  <si>
    <t>CS 150/-90 Mvar VILA DO CONDE CS2 PA</t>
  </si>
  <si>
    <t>0004848/2018</t>
  </si>
  <si>
    <t>SUBSTITUIR ANÉIS DE ESTANQUEIDADE DO COMPENSADOR SÍNCRONO VCCS2-01</t>
  </si>
  <si>
    <t>0004855/2018</t>
  </si>
  <si>
    <t>SUBSTITUIÇÃO DOS DISJUNTORES DE 13.8 KV VCDJ2-07 DO COMPENSADOR SÍNCRONO VCCS2-01</t>
  </si>
  <si>
    <t>0004853/2018</t>
  </si>
  <si>
    <t>SUBSTITUIÇÃO DOS DISJUNTORES DE 13.8 KV VCDJ2-10 DO COMPENSADOR SÍNCRONO VCCS2-02</t>
  </si>
  <si>
    <t xml:space="preserve"> VCCS2-02</t>
  </si>
  <si>
    <t>0004852/2018</t>
  </si>
  <si>
    <t>SUBSTITUIÇÃO DE 2,0 VÁLVULA DE RETENÇÃO DO SISTEMA DE ÁGUA DE RESFRIAMENTO DO COMPENSADOR SÍNCRONO MBCS2-01</t>
  </si>
  <si>
    <t>0004846/2018</t>
  </si>
  <si>
    <t>SUBSTITUIR ANÉIS DE ESTANQUEIDADE DO COMPENSADOR SÍNCRONO  VCCS2-02</t>
  </si>
  <si>
    <t>0004857/2018</t>
  </si>
  <si>
    <t>SUBSTITUIÇÃO DE 03 CONJUNTOS DE PÁS DE ALUMINIO DOS AEROVENTILADORES DO SISTEMA DE ÁGUA DE RESFRIAMENTO DO COMPENSADOR SÍNCRONO MBCS2-01</t>
  </si>
  <si>
    <t>0004856/2018</t>
  </si>
  <si>
    <t>0004860/2018</t>
  </si>
  <si>
    <t>SUBSTITUIR 1,0 CONJUNTO DE SELAGENS MECÂNICAS DO COMPENSADOR SÍNCRONO VCCS2-01</t>
  </si>
  <si>
    <t>0004861/2018</t>
  </si>
  <si>
    <t>SUBSTITUIÇÃO DOS DISJUNTORES DE 13.8 KV VCDJ2-11 DO COMPENSADOR SÍNCRONO VCCS2-02</t>
  </si>
  <si>
    <t>0004859/2018</t>
  </si>
  <si>
    <t>SUBSTITUIÇÃO DOS RADIADORES (ÁGUA/AR) DO SISTEMA DE ÁGUA DE RESFRIAMENTO DO COMPENSADOR SÍNCRONO MBCS2-01</t>
  </si>
  <si>
    <t>0004865/2018</t>
  </si>
  <si>
    <t>SUBSTITUIR 1,0 CONJUNTO DE SELAGENS MECÂNICAS DO COMPENSADOR SÍNCRONO  VCCS2-02</t>
  </si>
  <si>
    <t>0004867/2018</t>
  </si>
  <si>
    <t>LT 230 kV VILA DO CONDE/GUAMA C-2 PA</t>
  </si>
  <si>
    <t>0004872/2018</t>
  </si>
  <si>
    <t>SUBSTITUIÇÃO DOS DISJUNTORES DE 13.8 KV VCDJ2-13 DO COMPENSADOR SÍNCRONO VCCS2-02</t>
  </si>
  <si>
    <t>0004871/2018</t>
  </si>
  <si>
    <t>SUBSTITUIÇÃO DE 03 CONJUNTOS DE PÁS DE ALUMINIO EXTRUDADO DOS AEROVENTILADORES DO SISTEMA DE ÁGUA DE RESFRIAMENTO</t>
  </si>
  <si>
    <t>0004870/2018</t>
  </si>
  <si>
    <t>SUBSTITUIÇÃO DOS RADIADORES (ÁGUA/AR) DO SISTEMA DE ÁGUA DE RESFRIAMENTO DO COMPENSADOR SÍNCRONO VCCS2-01.</t>
  </si>
  <si>
    <t>0004874/2018</t>
  </si>
  <si>
    <t>SUBSTITUIÇÃO DE 01 CONJUNTO DE MOTOBOMBAS DO SISTEMA DE ÁGUA DE RESFRIAMENTO DO COMPENSADOR SÍNCRONO VCCS2-02</t>
  </si>
  <si>
    <t>0004875/2018</t>
  </si>
  <si>
    <t>SUBSTITUIÇÃO DE 6,0 (SEIS) CAIXAS METÁLICAS DE AR DO SISTEMA DE ÁGUA DE RESFRIAMENTO DO COMPENSADOR SÍNCRONO MBCS2-01</t>
  </si>
  <si>
    <t>0004876/2018</t>
  </si>
  <si>
    <t>SUBSTITUIÇÃO DE 2 VÁLVULA DE RETENÇÃO DO SISTEMA DE ÁGUA DE RESFRIAMENTO DO COMPENSADOR SÍNCRONO VCCS2-02</t>
  </si>
  <si>
    <t>0004878/2018</t>
  </si>
  <si>
    <t>SUBSTITUIÇÃO DE 03 CONJUNTOS DE PÁS DE ALUMINIO DOS  AEROVENTILADORES DO SISTEMA DE ÁGUA DE RESFRIAMENTO DO COMPENSADOR SÍNCRONO VCCS2-02</t>
  </si>
  <si>
    <t>0004881/2018</t>
  </si>
  <si>
    <t>SUBSTITUIÇÃO DAS VÁVULAS REGULADORAS DOS SISTEMAS DE ÓLEO DE LUBRIFICAÇÃO / LEVANTAMENTO E ESTANQUEIDADE DO COMPENSADOR SÍNCRONO VCCS2-01.</t>
  </si>
  <si>
    <t>0004886/2018</t>
  </si>
  <si>
    <t>SUBSTITUIÇÃO DO DISJUNTOR DE 13,8 KV - MBDJ2-01  DO COMPENSADOR SÍNCRONO MBCS2-01</t>
  </si>
  <si>
    <t>0004884/2018</t>
  </si>
  <si>
    <t>SUBSTITUIÇÃO DOS RADIADORES (ÁGUA/AR) DO SISTEMA DE ÁGUA DE RESFRIAMENTO DO COMPENSADOR SÍNCRONO VCCS2-02</t>
  </si>
  <si>
    <t>0004882/2018</t>
  </si>
  <si>
    <t xml:space="preserve"> MODERNIZAÇÃO DOS SISTEMAS DE PORTA ESCÔVAS / ESCOVAS COM ESTIBO E LIMITADOR E MICROSWITCHES, SISTEMA MDC DE ASPIRAÇÃO DE PÓ COM SISTEMA DE MONITORAMENTOEM TEMPO REAL (I-BRUSH) DO COMPENSADOR SÍNCRONO VCCS2-02</t>
  </si>
  <si>
    <t>0004889/2018</t>
  </si>
  <si>
    <t>SUBSTITUIÇÃO DA CHAVE SECCIONADORA PRINCIPAL DE 13.8 KV DO COMPENSADOR SÍNCRONO MBCS2-01</t>
  </si>
  <si>
    <t>0004895/2018</t>
  </si>
  <si>
    <t>SUBSTITUIÇÃO DA CHAVE SECCIONADORA PRINCIPAL DE 13.8 KV DO COMPENSADOR SÍNCRONO VCCS2-02</t>
  </si>
  <si>
    <t>0004896/2018</t>
  </si>
  <si>
    <t>SUBSTITUIÇÃO MOTOR 25 HP 14 PÓLOS SISTEMA DE REFRIGERAÇÃO DO COMPENSADOR SÍNCRONO MBCS2-01</t>
  </si>
  <si>
    <t>0004893/2018</t>
  </si>
  <si>
    <t>SUBSTITUIÇÃO DOS DISJUNTORES DE 13.8 KV MBDJ2-07 DO COMPENSADOR SÍNCRONO MBCS2-01</t>
  </si>
  <si>
    <t>0004892/2018</t>
  </si>
  <si>
    <t xml:space="preserve"> MODERNIZAÇÃO DOS SISTEMAS DE PORTA ESCOVAS / ESCOVAS COM ESTIBO E LIMITADOR E MICROSWITCHES, SISTEMA MDC DE ASPIRAÇÃO DE PÓ COM SISTEMA DE MONITORAMENTOEM TEMPO REAL (I-BRUSH) DO COMPENSADOR SÍNCRONO VCCS2-01</t>
  </si>
  <si>
    <t>0004891/2018</t>
  </si>
  <si>
    <t>SUBSTITUIÇÃO DOS DISJUNTORES DE 13.8 KV MBDJ2-04 DO COMPENSADOR SÍNCRONO MBCS2-01</t>
  </si>
  <si>
    <t>0004899/2018</t>
  </si>
  <si>
    <t>SUBSTITUIÇÃO DOS DISJUNTORES DE 13.8 KV MBDJ2-03 DO COMPENSADOR SÍNCRONO MBCS2-01</t>
  </si>
  <si>
    <t>0004897/2018</t>
  </si>
  <si>
    <t>SUBSTITUIÇÃO DOS DISJUNTORES DE 13.8 KV VCDJ2-08 DO COMPENSADOR SÍNCRONO VCCS2-02</t>
  </si>
  <si>
    <t>0004900/2018</t>
  </si>
  <si>
    <t>SUBSTITUIR 1,0 CONJUNTO DE SELAGENS MECÂNICAS DO COMPENSADOR SÍNCRONO MBCS2-01</t>
  </si>
  <si>
    <t>0004906/2018</t>
  </si>
  <si>
    <t>SUBSTITUIÇÃO DOS DISJUNTORES DE 13.8 KV MBDJ2-05 DO COMPENSADOR SÍNCRONO MBCS2-01</t>
  </si>
  <si>
    <t>0004903/2018</t>
  </si>
  <si>
    <t>SUBSTITUIÇÃO DOS DISJUNTORES DE 13.8 KV VCDJ2-09 DO COMPENSADOR SÍNCRONO VCCS2-02</t>
  </si>
  <si>
    <t>0004904/2018</t>
  </si>
  <si>
    <t>SUBSTITUIR ANÉIS DE ESTANQUEIDADE DO COMPENSADOR SÍNCRONO MBCS2-01</t>
  </si>
  <si>
    <t>0004898/2018</t>
  </si>
  <si>
    <t>0004908/2018</t>
  </si>
  <si>
    <t xml:space="preserve"> SUBSTITUIÇÃO DOS DISJUNTORES DE 13.8 KV MBDJ2-01 DO COMPENSADOR SÍNCRONO MBCS2-01</t>
  </si>
  <si>
    <t>0004907/2018</t>
  </si>
  <si>
    <t>0004910/2018</t>
  </si>
  <si>
    <t>0004909/2018</t>
  </si>
  <si>
    <t>LT 500 kV US. L.GONZAGA /GARANHUNS II PE - 500</t>
  </si>
  <si>
    <t>Substituição do conjunto de cadeias de isoladores de mesma classe de tensão nas 171 estruturas listadas no campo observação.</t>
  </si>
  <si>
    <t>FT LT 500 kV US. L.GONZAGA /GARANHUNS II C-2 PE</t>
  </si>
  <si>
    <t>0004940/2018</t>
  </si>
  <si>
    <t>LT 230 kV P.AFONSO III /GARANHUNS II AL/PE - 230</t>
  </si>
  <si>
    <t>Substituição do conjunto de cadeias de isoladores de mesma classe de tensão nas 65 estruturas listadas no campo observação.</t>
  </si>
  <si>
    <t>FT LT 230 kV P.AFONSO III /GARANHUNS II C-4 AL/PE</t>
  </si>
  <si>
    <t>0004949/2018</t>
  </si>
  <si>
    <t>SUBSTITUIÇÃO DO SISTEMA DE PROTEÇÃO DO TRAFO 04T6 230/138kV SE FNL</t>
  </si>
  <si>
    <t>FT TR 230/138 kV FUNIL TR6 BA</t>
  </si>
  <si>
    <t>0004948/2018</t>
  </si>
  <si>
    <t>SUBSTITUIÇÃO DO SISTEMA DE PROTEÇÃO DO TRAFO 04T2 230/138kV SE FNL</t>
  </si>
  <si>
    <t>FT TR 230/138 kV FUNIL TR2 BA</t>
  </si>
  <si>
    <t>0004947/2018</t>
  </si>
  <si>
    <t>SUBSTITUIÇÃO DO SISTEMA DE PROTEÇÃO DO TRAFO 04T1 230/138kV SE FNL</t>
  </si>
  <si>
    <t>FT TR 230/138 kV FUNIL TR1 BA</t>
  </si>
  <si>
    <t>0004946/2018</t>
  </si>
  <si>
    <t>SUBSTITUIÇÃO DO SISTEMA DE PROTEÇÃO DE 01 TERMINAL DE LT 03J2 D. MEIRA (COELBA) 138KV</t>
  </si>
  <si>
    <t>LT 03J2 SE FNL</t>
  </si>
  <si>
    <t>0004957/2018</t>
  </si>
  <si>
    <t>SUBSTITUIÇÃO DO SISTEMA DE PROTEÇÃO DO TRAFO 03T7 138/115kV SE FNL</t>
  </si>
  <si>
    <t>TR 138/115 kV FUNIL TR7 (03T7) BA</t>
  </si>
  <si>
    <t>0004952/2018</t>
  </si>
  <si>
    <t>SUBSTITUIÇÃO DO SISTEMA DE PROTEÇÃO DE 01 TERMINAL DE LT 03J4 ITABUNA II (COELBA) 138KV</t>
  </si>
  <si>
    <t>LT 03J4 SE FNL</t>
  </si>
  <si>
    <t>0004960/2018</t>
  </si>
  <si>
    <t>SUBSTITUIÇÃO DO SISTEMA DE PROTEÇÃO DE 01 TERMINAL DE LT 03J3 ITABUNA I (COELBA) 138KV</t>
  </si>
  <si>
    <t>LT 03J3 SE FNL</t>
  </si>
  <si>
    <t>0004958/2018</t>
  </si>
  <si>
    <t>SUBSTITUIÇÃO DO SISTEMA DE PROTEÇÃO DE 01 TERMINAL DE LT 03J1 UPE/IPIAÚ (COELBA) 138KV</t>
  </si>
  <si>
    <t>LT 03J1 SE FNL</t>
  </si>
  <si>
    <t>0004956/2018</t>
  </si>
  <si>
    <t>SUBSTITUIÇÃO DO SISTEMA DE PROTEÇÃO DE 01 TERMINAL DE LT 03P2 V. CONQUISTA/ POÇÕES/IPIAÚ (COELBA) 138KV</t>
  </si>
  <si>
    <t>LT 03P2 SE FNL</t>
  </si>
  <si>
    <t>0004961/2018</t>
  </si>
  <si>
    <t>Modernização de da proteção, controle e supervisão da LT 500 kV Samambaia - Serra da Mesa C1 na SE Samambaia</t>
  </si>
  <si>
    <t>LT 500 kV Samambaia - Serra da Mesa C1</t>
  </si>
  <si>
    <t>0005043/2018</t>
  </si>
  <si>
    <t>Modernização de da proteção, controle e supervisão da LT 500 kV Samambaia - Serra da Mesa C2 na SE Samambaia</t>
  </si>
  <si>
    <t>LT 500 kV Samambaia-Serra da Mesa C2</t>
  </si>
  <si>
    <t>0005044/2018</t>
  </si>
  <si>
    <t>LT 500 kV S.DA MESA /SAMAMBAIA C-1 GO/DF</t>
  </si>
  <si>
    <t>0005045/2018</t>
  </si>
  <si>
    <t>Modernização de da proteção, controle e supervisão da LT 500 kV Samambaia - Serra da Mesa C2 na SE Serra da Mesa</t>
  </si>
  <si>
    <t>LT 500 kV S.DA MESA /SAMAMBAIA C-2 GO/DF</t>
  </si>
  <si>
    <t>0005046/2018</t>
  </si>
  <si>
    <t>Modernização da proteção, controle e supervisão da LT 138 kV Magé - São José C1</t>
  </si>
  <si>
    <t>LT 138 kV Magé - São José C1</t>
  </si>
  <si>
    <t>0005059/2018</t>
  </si>
  <si>
    <t>Substituição do Sistema de Proteção e dispositivos auxiliares de 01 terminal de LT 02J6.</t>
  </si>
  <si>
    <t>LT 02J6</t>
  </si>
  <si>
    <t>0000480/2017</t>
  </si>
  <si>
    <t>Substituição do Sistema de Proteção e dispositivos auxiliares de 01 terminal de LT 02J7.</t>
  </si>
  <si>
    <t>LT 02J7</t>
  </si>
  <si>
    <t>0000481/2017</t>
  </si>
  <si>
    <t>Substituição do Sistema de Proteção e dispositivos auxiliares de 01 terminal de LT 02N2.</t>
  </si>
  <si>
    <t>LT 02N2</t>
  </si>
  <si>
    <t>0000485/2017</t>
  </si>
  <si>
    <t>Substituição do Sistema de Proteção e dispositivos auxiliares do Trafo Aterramento 69kV 02A1.</t>
  </si>
  <si>
    <t>TT 02A1</t>
  </si>
  <si>
    <t>0000491/2017</t>
  </si>
  <si>
    <t>Substituição do Sistema de Proteção e dispositivos auxiliares do Trafo Aterramento 69kV 02A2.</t>
  </si>
  <si>
    <t>TT 02A2</t>
  </si>
  <si>
    <t>0000492/2017</t>
  </si>
  <si>
    <t>SUB DELM. GOUVEIA - 230</t>
  </si>
  <si>
    <t>Substituição do Sistema de Proteção e dispositivos auxiliares do Trafo 04T1 230/69kV.</t>
  </si>
  <si>
    <t>FT TR 230/69 kV DELM. GOUVEIA TR1 CE</t>
  </si>
  <si>
    <t>0000494/2017</t>
  </si>
  <si>
    <t>Substituição do Sistema de Proteção e dispositivos auxiliares do Trafo 04T2 230/69kV.</t>
  </si>
  <si>
    <t>FT TR 230/69 kV DELM. GOUVEIA TR2 CE</t>
  </si>
  <si>
    <t>0000495/2017</t>
  </si>
  <si>
    <t>Substituição do Sistema de Proteção e dispositivos auxiliares do Trafo 04T3 230/69kV.</t>
  </si>
  <si>
    <t>FT TR 230/69 kV DELM. GOUVEIA TR3 CE</t>
  </si>
  <si>
    <t>0000496/2017</t>
  </si>
  <si>
    <t>Substituição do Sistema de Proteção e dispositivos auxiliares do Trafo 04T4 230/69kV.</t>
  </si>
  <si>
    <t>FT TR 230/69 kV DELM. GOUVEIA TR4 CE</t>
  </si>
  <si>
    <t>0000497/2017</t>
  </si>
  <si>
    <t>Substituição do Sistema de Proteção e dispositivos auxiliares de 01 terminal de LT 02V1.</t>
  </si>
  <si>
    <t>LT 02V1</t>
  </si>
  <si>
    <t>0000538/2017</t>
  </si>
  <si>
    <t>Substituição do Sistema de Proteção e dispositivos auxiliares de 01 terminal de LT 02V3.</t>
  </si>
  <si>
    <t>LT 02V3</t>
  </si>
  <si>
    <t>0000539/2017</t>
  </si>
  <si>
    <t>Substituição do Sistema de Proteção e dispositivos auxiliares do Trafo Aterramento 02A1.</t>
  </si>
  <si>
    <t>0000540/2017</t>
  </si>
  <si>
    <t>Substituição do Sistema de Proteção e dispositivos auxiliares do Trafo 02T3 69/13,8kV.</t>
  </si>
  <si>
    <t>FT MG 230 kV BOM NOME MG1 PE</t>
  </si>
  <si>
    <t>0000541/2017</t>
  </si>
  <si>
    <t>SUB B.JESUS LAPA - 69</t>
  </si>
  <si>
    <t>Substituição do Sistema de Proteção e dispositivos auxiliares de 01 terminal de LT 02C2.</t>
  </si>
  <si>
    <t>LT 02C2</t>
  </si>
  <si>
    <t>0000561/2017</t>
  </si>
  <si>
    <t>Substituição do Sistema de Proteção e dispositivos auxiliares de 01 terminal de LT 02M3.</t>
  </si>
  <si>
    <t>LT 02M3</t>
  </si>
  <si>
    <t>0000564/2017</t>
  </si>
  <si>
    <t>Itumbiara - 500</t>
  </si>
  <si>
    <t>Grupo Transformador Elevador e Unidade Geradora 04 -TRUG04 : Revitalização do Sistema de Proteção, Supervisão e Controle acrescidos do reforço de blindagem nos circuitos secundários de corrente, potencial e controle.</t>
  </si>
  <si>
    <t>Unidade Geradora 4</t>
  </si>
  <si>
    <t>0001419/2014</t>
  </si>
  <si>
    <t>Grupo Transformador Elevador e Unidade Geradora 01 -TRUG01 : Revitalização do Sistema de Proteção, Supervisão e Controle acrescidos do reforço de blindagem nos circuitos secundários de corrente, potencial e controle.</t>
  </si>
  <si>
    <t>Unidade Geradora 1</t>
  </si>
  <si>
    <t>0001413/2014</t>
  </si>
  <si>
    <t>Grupo Transformador Elevador e Unidade Geradora 03 -TRUG03 : Revitalização do Sistema de Proteção, Supervisão e Controle acrescidos do reforço de blindagem nos circuitos secundários de corrente, potencial e controle.</t>
  </si>
  <si>
    <t>Unidade Geradora 3</t>
  </si>
  <si>
    <t>0001424/2014</t>
  </si>
  <si>
    <t>SE da UTE Campos - 69</t>
  </si>
  <si>
    <t xml:space="preserve"> Substituição de 3 disjuntores (DJ538 5838 5848) e 8 seccionadoras (SC5835/SC5830T 5831 5833 5815/5810T 5825/5820T 5845/5840T 5841 5843)</t>
  </si>
  <si>
    <t>0001390/2014</t>
  </si>
  <si>
    <t>Grupo Transformador Elevador e Unidade Geradora 02 -TRUG02 : Revitalização do Sistema de Proteção, Supervisão e Controle acrescidos do reforço de blindagem nos circuitos secundários de corrente, potencial e controle.</t>
  </si>
  <si>
    <t>Unidade Geradora 2</t>
  </si>
  <si>
    <t>0001321/2014</t>
  </si>
  <si>
    <t>Grupo Transformador Elevador e Unidade Geradora 05 -TRUG05 : Revitalização do Sistema de Proteção, Supervisão e Controle acrescidos do reforço de blindagem nos circuitos secundários de corrente, potencial e controle.</t>
  </si>
  <si>
    <t>Unidade Geradora 5</t>
  </si>
  <si>
    <t>0001412/2014</t>
  </si>
  <si>
    <t>Aquisição de  um Sub-Quadro de distribuição de corrente continua 125 VCC, com  duas barras, e demais cabos</t>
  </si>
  <si>
    <t>0000287/2014</t>
  </si>
  <si>
    <t>Adrianópolis - 138</t>
  </si>
  <si>
    <t>Substituição de 9 disjuntores (DJ606 626 6316 6326 6336 6346 6356 636 e 6366) 25 seccionadoras s/LT (SC6351 6355 6365 621 623 625 635 631 633 6361 6335 6331 6341 6345 601 603 605 607 6321 6325 6311 6315 641 643 645) 6 seccionadoras c/LT (SC6310T/SC6313 6320T/6323 6330T/6333 6340T/6343 6350T/6353 6360T/6363) e 30 TC (Magé 1 e 2 Alcântara Alcântara 1 2 e 3 AT1B AT2A e amarre)</t>
  </si>
  <si>
    <t>0000692/2014</t>
  </si>
  <si>
    <t>Substituição das seguintes seccionadoras: SC921, SC9315, SC9317, SC9325, SC9327 e SC9440T/9447.</t>
  </si>
  <si>
    <t>0001391/2014</t>
  </si>
  <si>
    <t>Grupo Transformador Elevador e Unidade Geradora 06 -TRUG06 : Revitalização do Sistema de Proteção, Supervisão e Controle acrescidos do reforço de blindagem nos circuitos secundários de corrente, potencial e controle.</t>
  </si>
  <si>
    <t>Unidade Geradora 6</t>
  </si>
  <si>
    <t>0001426/2014</t>
  </si>
  <si>
    <t>Substituição de 2 disjuntores (DJ12728 12848) e 5 seccionadoras (SC12853 12933 12719 12729 12739/12730T).</t>
  </si>
  <si>
    <t>-</t>
  </si>
  <si>
    <t>0001421/2014</t>
  </si>
  <si>
    <t>Substituição do sistema de proteção e controle do terminal RCD da LT 04M3-RCD/AGL 230kV, composto de: 02 Painéis de proteção; 02 Relés Digitais (PP e PA); 01 Unidade de Controle; 01 Registrador de Perturbação (RDP).</t>
  </si>
  <si>
    <t>LT 230 kV RECIFE II / ANGELIM C-2 PE</t>
  </si>
  <si>
    <t>0000434/2020</t>
  </si>
  <si>
    <t>LT 500 kV OLINDINA /US. L.GONZAGA BA/PE - 500</t>
  </si>
  <si>
    <t>Substituição de 69 esferas de sinalização aérea.</t>
  </si>
  <si>
    <t>FT LT 500 kV OLINDINA /US. L.GONZAGA C-1 BA/PE</t>
  </si>
  <si>
    <t>0000454/2016</t>
  </si>
  <si>
    <t>Substituição do TCS DJ8764 - Fase C.</t>
  </si>
  <si>
    <t>IB 345 kV MG 750 kV TIJUCO PRETO MG1 SP IB7</t>
  </si>
  <si>
    <t>0000736/2020</t>
  </si>
  <si>
    <t>Substituição do TCS DJ8764 - Fase B.</t>
  </si>
  <si>
    <t>0000737/2020</t>
  </si>
  <si>
    <t>Substituição do TCS DJ8734 - Fase B.</t>
  </si>
  <si>
    <t>IB 345 kV MG 750 kV TIJUCO PRETO MG1 SP IB9</t>
  </si>
  <si>
    <t>0000741/2020</t>
  </si>
  <si>
    <t>ARARAQUARA FUR</t>
  </si>
  <si>
    <t>Substituição do REATOR LTARACAM fase B (nº de série: 51401).</t>
  </si>
  <si>
    <t>LT 500 kV ARARAQUARA /CAMPINAS C-1 SP</t>
  </si>
  <si>
    <t>0001151/2020</t>
  </si>
  <si>
    <t>Substituição do REATOR LTARACAM fase A (nº de série: 51400).</t>
  </si>
  <si>
    <t>0001150/2020</t>
  </si>
  <si>
    <t>Substituição do REATOR LTARAPCA1 fase A (nº de série: 51397).</t>
  </si>
  <si>
    <t>LT 500 kV ARARAQUARA /POCOS CALDAS C-1 SP/MG</t>
  </si>
  <si>
    <t>0001155/2020</t>
  </si>
  <si>
    <t>Substituição do REATOR LTARAPCA1 fase B (nº de série: 51399).</t>
  </si>
  <si>
    <t>0001152/2020</t>
  </si>
  <si>
    <t>Substituição do REATOR LTARACAM fase C (nº de série: 51403).</t>
  </si>
  <si>
    <t>0001156/2020</t>
  </si>
  <si>
    <t>Substituição do REATOR LTARAPCA1 fase C (nº de série: 51404).</t>
  </si>
  <si>
    <t>0001157/2020</t>
  </si>
  <si>
    <t>Substituição do REATOR LTARAMAR2 fase A (nº de série: 51402).</t>
  </si>
  <si>
    <t>0001159/2020</t>
  </si>
  <si>
    <t>Substituição do REATOR LTARAMAR2 fase B (nº de série: 51398).</t>
  </si>
  <si>
    <t>0001161/2020</t>
  </si>
  <si>
    <t>Substituição do REATOR RTMRAR2 FASE C fase C (nº de série: 51396).</t>
  </si>
  <si>
    <t>0001162/2020</t>
  </si>
  <si>
    <t>Substituição do REATOR LTARAMAR1 fase C (nº de série: 6506178).</t>
  </si>
  <si>
    <t>0001166/2020</t>
  </si>
  <si>
    <t>Substituição do REATOR RTMRARV - Reserva (nº de série: 51395).</t>
  </si>
  <si>
    <t>0001164/2020</t>
  </si>
  <si>
    <t>Substituição do REATOR LTARAMAR1 fase B (nº de série: 6506177).</t>
  </si>
  <si>
    <t>0001167/2020</t>
  </si>
  <si>
    <t>Substituição do REATOR LTARAMAR1 fase A (nº de série: 6506176).</t>
  </si>
  <si>
    <t>0001168/2020</t>
  </si>
  <si>
    <t>C. PAULISTA</t>
  </si>
  <si>
    <t>Substituição do TR TRANS AT57 fase A (nº de série: 500789).</t>
  </si>
  <si>
    <t>TR 500/138 kV C. PAULISTA TR57 SP</t>
  </si>
  <si>
    <t>0001179/2020</t>
  </si>
  <si>
    <t>Substituição do TR TRANS AT57 fase C (nº de série: 500791).</t>
  </si>
  <si>
    <t>0001176/2020</t>
  </si>
  <si>
    <t>SUB C. PAULISTA - 500</t>
  </si>
  <si>
    <t>Substituição do REATOR RT01 fase A (nº de série: 6397061).</t>
  </si>
  <si>
    <t>RT 500 kV 136 Mvar C. PAULISTA RT1 SP</t>
  </si>
  <si>
    <t>0001185/2020</t>
  </si>
  <si>
    <t>Substituição do TR TRANS AT57 fase B (nº de série: 500790).</t>
  </si>
  <si>
    <t>0001182/2020</t>
  </si>
  <si>
    <t>Substituição do REATOR RT01 fase B (nº de série: 6397059).</t>
  </si>
  <si>
    <t>0001187/2020</t>
  </si>
  <si>
    <t>Substituição do REATOR RT01 - Reserva (nº de série: 56293).</t>
  </si>
  <si>
    <t>0001188/2020</t>
  </si>
  <si>
    <t>Substituição do TR TRANS - Reserva AT57/AT59 (nº de série: 46492).</t>
  </si>
  <si>
    <t>TRR 525/138 kV C. PAULISTA TRR1 SP</t>
  </si>
  <si>
    <t>0001191/2020</t>
  </si>
  <si>
    <t>Substituição do TR TRANS AT59 fase A (nº de série: 46493).</t>
  </si>
  <si>
    <t>TR 500/138 kV C. PAULISTA TR59 SP</t>
  </si>
  <si>
    <t>0001192/2020</t>
  </si>
  <si>
    <t>Substituição do TR TRANS AT59 fase C (nº de série: 46495).</t>
  </si>
  <si>
    <t>0001197/2020</t>
  </si>
  <si>
    <t>Substituição do TR TRANS AT59 fase B (nº de série: 46494).</t>
  </si>
  <si>
    <t>0001195/2020</t>
  </si>
  <si>
    <t>Substituição do TR TRANS AT51 fase A (nº de série: K547272).</t>
  </si>
  <si>
    <t>TR 500/345 kV CAMPINAS TR51 SP</t>
  </si>
  <si>
    <t>0001203/2020</t>
  </si>
  <si>
    <t>Substituição do TR TRANS AT51 fase C (nº de série: K547271).</t>
  </si>
  <si>
    <t>0001199/2020</t>
  </si>
  <si>
    <t>Substituição do TR TRANS AT51 fase B (nº de série: K547273).</t>
  </si>
  <si>
    <t>0001205/2020</t>
  </si>
  <si>
    <t>ITUMBIARA</t>
  </si>
  <si>
    <t>Substituição do TR GER - Reserva (nº de série: 500553).</t>
  </si>
  <si>
    <t>MG ITUMBIARA / CCO-2001-062 - RB</t>
  </si>
  <si>
    <t>0001229/2020</t>
  </si>
  <si>
    <t>Substituição do TR GER TRUG05 fase B (nº de série: 500558).</t>
  </si>
  <si>
    <t>0001231/2020</t>
  </si>
  <si>
    <t>Substituição do TR GER TRUG04 fase B (nº de série: 500556).</t>
  </si>
  <si>
    <t>0001230/2020</t>
  </si>
  <si>
    <t>Substituição do TR GER TRUG06 fase C (nº de série: 500564).</t>
  </si>
  <si>
    <t>0001233/2020</t>
  </si>
  <si>
    <t>Substituição do TR GER TRUG01 fase B (nº de série: 500547).</t>
  </si>
  <si>
    <t>0001236/2020</t>
  </si>
  <si>
    <t>Substituição do TR GER TRUG01 fase C (nº de série: 500548).</t>
  </si>
  <si>
    <t>0001238/2020</t>
  </si>
  <si>
    <t>Substituição do TR GER TRUG03 fase C (nº de série: 500550).</t>
  </si>
  <si>
    <t>0001239/2020</t>
  </si>
  <si>
    <t>RIB.GONCALVES</t>
  </si>
  <si>
    <t>SUBSTITUIÇÃO DOS RELÉS AUXILIARES DO DISJUNTOR RGDJ6-03.</t>
  </si>
  <si>
    <t>TR 500/230 kV RIB.GONCALVES TR1 PI</t>
  </si>
  <si>
    <t>0006273/2020</t>
  </si>
  <si>
    <t>MIRANDA II</t>
  </si>
  <si>
    <t>SUBSTITUIR O TRANSFORMADOR DE CORRENTE FASE A (MRTF6-02)</t>
  </si>
  <si>
    <t>TR 230/69 kV MIRANDA II TF2 MA</t>
  </si>
  <si>
    <t>0006276/2020</t>
  </si>
  <si>
    <t>SUBSTITUIÇÃO DOS RELÉS AUXILIARES DO DISJUNTOR RGDJ6-02.</t>
  </si>
  <si>
    <t>TR 230/69 kV RIB.GONCALVES TF1 PI</t>
  </si>
  <si>
    <t>0006278/2020</t>
  </si>
  <si>
    <t>SUBSTITUIÇÃO DOS RELÉS AUXILIARES DO DISJUNTOR RGDJ6-01.</t>
  </si>
  <si>
    <t>LT 230 kV BALSAS /RIB.GONCALVES C-1 MA/PI</t>
  </si>
  <si>
    <t>0006281/2020</t>
  </si>
  <si>
    <t>SUBSTITUIÇÃO DO SISTEMA DE PROTEÇÃO CONTRA INCÊNDIO DO PÁTIO DE 500kV - ETAPA 1</t>
  </si>
  <si>
    <t>MG 500 kV TUCURUI MG1 PA</t>
  </si>
  <si>
    <t>0006292/2020</t>
  </si>
  <si>
    <t>SUB RIB.GONCALVES - 500</t>
  </si>
  <si>
    <t>SUBSTITUIÇÃO DOS RELÉS AUXILIARES DO DISJUNTOR RGDB4-01.</t>
  </si>
  <si>
    <t>MG 500 kV RIB.GONCALVES MG3 PI IB1</t>
  </si>
  <si>
    <t>0006290/2020</t>
  </si>
  <si>
    <t>US. TUCURUI</t>
  </si>
  <si>
    <t>SUBSTITUIÇÃO DE TP 69 KV - TCTU-LT4-01</t>
  </si>
  <si>
    <t>EL 69 kV TUCURUI LT 69 kV US. TUCURUI /TUCURUI C-1 PA</t>
  </si>
  <si>
    <t>0006305/2020</t>
  </si>
  <si>
    <t>BALSAS</t>
  </si>
  <si>
    <t>SUBSTITUIÇÃO DOS RELÉS AUXILIARES DO DISJUNTOR BSDB6-01.</t>
  </si>
  <si>
    <t>MG BALSAS / CCO-2009-001 - RB</t>
  </si>
  <si>
    <t>0006309/2020</t>
  </si>
  <si>
    <t>SUBSTITUIÇÃO DOS RELÉS AUXILIARES DO DISJUNTOR BSDJ6-03.</t>
  </si>
  <si>
    <t>TR 230/69 kV BALSAS TR1 MA</t>
  </si>
  <si>
    <t>0006326/2020</t>
  </si>
  <si>
    <t>SUBSTITUIÇÃO DOS RELÉS AUXILIARES DO DISJUNTOR BSDJ6-02.</t>
  </si>
  <si>
    <t>0006327/2020</t>
  </si>
  <si>
    <t>SUBSTITUIÇÃO DOS RELÉS AUXILIARES DO DISJUNTOR BSDJ6-01.</t>
  </si>
  <si>
    <t>0006329/2020</t>
  </si>
  <si>
    <t>SUBSTITUIÇÃO DOS RELÉS AUXILIARES DO DISJUNTOR BSDJ4-06.</t>
  </si>
  <si>
    <t>FT TR 230/69 kV BALSAS TR2 MA</t>
  </si>
  <si>
    <t>0006331/2020</t>
  </si>
  <si>
    <t>SUBSTITUIÇÃO DOS RELÉS AUXILIARES DO DISJUNTOR BSDB4-01.</t>
  </si>
  <si>
    <t>0006330/2020</t>
  </si>
  <si>
    <t>INSTALAÇÃO de Sistema de Detecção e combate a Incêndio</t>
  </si>
  <si>
    <t>0006348/2020</t>
  </si>
  <si>
    <t>Substituição de 01  (um) pára-raio de 230 KV, Fase V, do BAY TRANSFORMADOR DE 230/69/13.8 KV - JRTF6-01.</t>
  </si>
  <si>
    <t>TR 230/69 kV JARU TR1 RO</t>
  </si>
  <si>
    <t>0006351/2020</t>
  </si>
  <si>
    <t>Modernização do CFTV da SE Marabá</t>
  </si>
  <si>
    <t>MG 500 kV MARABA MG1 PA</t>
  </si>
  <si>
    <t>0006349/2020</t>
  </si>
  <si>
    <t>SUBSTITUIÇÃO DO DISJUNTOR TRIPOLAR DE 69 KV - TCDB4-01</t>
  </si>
  <si>
    <t>MG TUCURUI / CCO-2001-058 - RB</t>
  </si>
  <si>
    <t>0006355/2020</t>
  </si>
  <si>
    <t>Substituição do Quadro de Comando e Controle de Motores do Compensador Síncrono</t>
  </si>
  <si>
    <t>0006356/2020</t>
  </si>
  <si>
    <t>Substituição buchas 230 kV MBTF6-01</t>
  </si>
  <si>
    <t>0006359/2020</t>
  </si>
  <si>
    <t>Substituição bucha 230kV VCTF6-02</t>
  </si>
  <si>
    <t>TR 500/230 kV VILA DO CONDE TR1 PA</t>
  </si>
  <si>
    <t>0006361/2020</t>
  </si>
  <si>
    <t xml:space="preserve">SUSBTITUIÇÃO DOS TRANSFORMADORES DE CORRENTE DE 230 KV - VCTC6 LY2, FA, FB e FV do VCDJ6 02 </t>
  </si>
  <si>
    <t>BC 230 kV 111 Mvar VILA DO CONDE BC1 PA</t>
  </si>
  <si>
    <t>0006363/2020</t>
  </si>
  <si>
    <t>GRAJAU</t>
  </si>
  <si>
    <t>CS 200/-150 Mvar GRAJAU CS1 RJ</t>
  </si>
  <si>
    <t>0001497/2020</t>
  </si>
  <si>
    <t>CS 200/-150 Mvar GRAJAU CS2 RJ</t>
  </si>
  <si>
    <t>0001498/2020</t>
  </si>
  <si>
    <t>SUBSTITUIÇÃO DE DISJUNTOR TRIPOLAR 69 KV -  TCDJ4-09</t>
  </si>
  <si>
    <t>EL 69 kV TUCURUI LT 69 kV US. TUCURUI /TUCURUI C-2 PA</t>
  </si>
  <si>
    <t>0006377/2020</t>
  </si>
  <si>
    <t>SUBSTITUIÇÃO DOS RELÉS AUXILIARES DO DISJUNTOR BSDJ4-01.</t>
  </si>
  <si>
    <t>0006380/2020</t>
  </si>
  <si>
    <t>SUBSTITUIÇÃO DAS VEDAÇÕES DO SISTEMA HIDRÁULICO, REVITALIZAÇÃO DA PINTURA, SUBSTITUIÇÃO DE VEDAÇÕES DAS CÂMARAS DE EXTINÇÃO DO DISJUNTOR PFDJ6-01</t>
  </si>
  <si>
    <t>LT 230 kV IMPERATRIZ /PORTO FRANCO C-1 MA</t>
  </si>
  <si>
    <t>0006398/2020</t>
  </si>
  <si>
    <t>SUBSTITUIÇÃO DO PARA-RAIO DA LINHA PDMRLT7-02 F.V</t>
  </si>
  <si>
    <t>FT LT 500 kV MIRANDA II /P.DUTRA C-2 MA</t>
  </si>
  <si>
    <t>0006399/2020</t>
  </si>
  <si>
    <t>SUBSTITUIÇÃO DOS PÊNDULOS DA ESTRUTURA 608.</t>
  </si>
  <si>
    <t>LT 500 kV MIRANDA II /SAO LUIS II C-1 MA</t>
  </si>
  <si>
    <t>0006401/2020</t>
  </si>
  <si>
    <t>Substituição de 01  (um) pára-raio de 230 KV, Fase B, do BAY TRANSFORMADOR DE 230/69/13.8 KV - JRTF6-01.</t>
  </si>
  <si>
    <t>0006406/2020</t>
  </si>
  <si>
    <t>SUBSTITUIÇÃO DO PARA-RAIO DA LINHA PDMRLT7-02 F.B</t>
  </si>
  <si>
    <t>0006414/2020</t>
  </si>
  <si>
    <t>Substituição de 01  (um) pára-raio de 230 KV, Fase A, do BAY TRANSFORMADOR DE 230/69/13.8 KV - JRTF6-01.</t>
  </si>
  <si>
    <t>0006423/2020</t>
  </si>
  <si>
    <t>SUBSTITUIÇÃO DE UMA BUCHA CONDENSIVA DE 69KV EM UM TRANSFORMADOR TRIFÁSICO, CÓDIGO OPERACIONAL PDTF6-01 - FASE V.</t>
  </si>
  <si>
    <t>TR 230/69 kV P.DUTRA TF1 MA</t>
  </si>
  <si>
    <t>0006458/2020</t>
  </si>
  <si>
    <t>SUBSTITUIÇÃO DE UMA BUCHA CONDENSIVA DE 69KV EM UM TRANSFORMADOR TRIFÁSICO, CÓDIGO OPERACIONAL PDTF6-01 - FASE B.</t>
  </si>
  <si>
    <t>0006462/2020</t>
  </si>
  <si>
    <t>SUBSTITUIÇÃO DE UMA BUCHA CONDENSIVA DE 69KV EM UM TRANSFORMADOR TRIFÁSICO, CÓDIGO OPERACIONAL PDTF6-01 - FASE A.</t>
  </si>
  <si>
    <t>0006467/2020</t>
  </si>
  <si>
    <t>SUBSTITUIÇÃO DE UMA BUCHA CONDENSIVA DE 230KV EM UM TRANSFORMADOR MONOFÁSICO,  CÓDIGO OPERACIONAL IZTF6-02 FASE V.</t>
  </si>
  <si>
    <t>0006471/2020</t>
  </si>
  <si>
    <t>SUBSTITUIÇÃO DE UMA BUCHA CONDENSIVA DE 230KV EM UM TRANSFORMADOR MONOFÁSICO,  CÓDIGO OPERACIONAL IZTF6-02 FASE B.</t>
  </si>
  <si>
    <t>0006473/2020</t>
  </si>
  <si>
    <t>SUBSTITUIÇÃO DE UMA BUCHA CONDENSIVA DE 230KV EM UM TRANSFORMADOR MONOFÁSICO,  CÓDIGO OPERACIONAL IZTF6-02 FASE A.</t>
  </si>
  <si>
    <t>0006477/2020</t>
  </si>
  <si>
    <t>SUBSTITUIÇÃO DE UMA BUCHA CONDENSIVA DE 230KV EM UM TRANSFORMADOR MONOFÁSICO,  CÓDIGO OPERACIONAL IZTF6-01 FASE RESERVA.</t>
  </si>
  <si>
    <t>CS 2x(100/-70) Mvar IMPERATRIZ CS1 CS2 TF1 MA</t>
  </si>
  <si>
    <t>0006478/2020</t>
  </si>
  <si>
    <t>SUBSTITUIÇÃO DE UMA BUCHA CONDENSIVA DE 230KV EM UM TRANSFORMADOR MONOFÁSICO,  CÓDIGO OPERACIONAL IZTF6-01 FASE B.</t>
  </si>
  <si>
    <t>0006485/2020</t>
  </si>
  <si>
    <t>SUBSTITUIÇÃO DE UMA BUCHA CONDENSIVA DE 230KV EM UM TRANSFORMADOR MONOFÁSICO,  CÓDIGO OPERACIONAL IZTF6-01 FASE V.</t>
  </si>
  <si>
    <t>0006482/2020</t>
  </si>
  <si>
    <t>SUBSTITUIÇÃO DE UMA BUCHA CONDENSIVA DE 230KV EM UM TRANSFORMADOR MONOFÁSICO,  CÓDIGO OPERACIONAL IZTF6-01 FASE A.</t>
  </si>
  <si>
    <t>0006487/2020</t>
  </si>
  <si>
    <t>SUBSTITUIÇÃO DE UMA BUCHA CONDENSIVA DE 230KV EM UM TRANSFORMADOR MONOFÁSICO,  CÓDIGO OPERACIONAL PDTF6-03 FASE RESERVA.</t>
  </si>
  <si>
    <t>0006494/2020</t>
  </si>
  <si>
    <t>IMPLEMENTAÇÃO NO IZAT7-01 FASE V DE UM DISPOSITIVO E TUBULAÇÃO PARA COLETA DE ÓLEO DO COMUTADOR COM EQUIPAMENTO ENERGIZADO.</t>
  </si>
  <si>
    <t>0006498/2020</t>
  </si>
  <si>
    <t>SUBSTITUIÇÃO DE UMA BUCHA CONDENSIVA DE 230KV EM UM TRANSFORMADOR MONOFÁSICO,  CÓDIGO OPERACIONAL PDTF6-03 FASE V.</t>
  </si>
  <si>
    <t>0006496/2020</t>
  </si>
  <si>
    <t>SUBSTITUIÇÃO DE UMA BUCHA CONDENSIVA DE 230KV EM UM TRANSFORMADOR MONOFÁSICO,  CÓDIGO OPERACIONAL PDTF6-03 FASE B.</t>
  </si>
  <si>
    <t>0006500/2020</t>
  </si>
  <si>
    <t>Instalação da proteção e controle diferencial de barras da cadeia alternada da barra MBBR7-01, contemplando uma unidade central com capacidade de no mínimo oito vãos e quatro unidades de bay (bays unit).</t>
  </si>
  <si>
    <t>MG MARABA</t>
  </si>
  <si>
    <t>0001600/2020</t>
  </si>
  <si>
    <t>Instalação da proteção e controle diferencial de barras da cadeia alternada da barra MBBR7-02, contemplando uma unidade central com capacidade de no mínimo sete vãos e cinco unidades de bay (bays unit).</t>
  </si>
  <si>
    <t>0001601/2020</t>
  </si>
  <si>
    <t>SUBSTITUIÇÃO DE UMA BUCHA CONDENSIVA DE 230KV EM UM TRANSFORMADOR MONOFÁSICO,  CÓDIGO OPERACIONAL PDTF6-03 FASE A.</t>
  </si>
  <si>
    <t>0006508/2020</t>
  </si>
  <si>
    <t>Instalação da proteção e controle diferencial de barras da cadeia alternada da barra PDBR7-01, contemplando uma unidade central com capacidade de no mínimo seis vãos e oito unidades de bay (bays unit).</t>
  </si>
  <si>
    <t>MG P.DUTRA</t>
  </si>
  <si>
    <t>0001602/2020</t>
  </si>
  <si>
    <t>Instalação da proteção e controle diferencial de barras da cadeia alternada da barra PDBR7-02, contemplando uma unidade central com capacidade de no mínimo seis vãos e seis unidades de bay (bays unit).</t>
  </si>
  <si>
    <t>0001603/2020</t>
  </si>
  <si>
    <t>Instalação da proteção e controle diferencial de barras da cadeia alternada da barra LDBR7-01, contemplando uma unidade central com capacidade de no mínimo sete vãos e cinco unidades de bay (bays unit).</t>
  </si>
  <si>
    <t>MG SAO LUIS II</t>
  </si>
  <si>
    <t>0001604/2020</t>
  </si>
  <si>
    <t>SUBSTITUIÇÃO DE ISOLADORES COM CORROSÃO</t>
  </si>
  <si>
    <t>FT LT 230 kV SAO LUIS II /SAO LUIS III C-1 MA</t>
  </si>
  <si>
    <t>0006506/2020</t>
  </si>
  <si>
    <t>Instalação da proteção e controle diferencial de barras da cadeia alternada da barra LDBR7-02, contemplando uma unidade central com capacidade de no mínimo seis vãos e quatro unidades de bay (bays unit).</t>
  </si>
  <si>
    <t>0001605/2020</t>
  </si>
  <si>
    <t>Instalação da proteção e controle diferencial de barras da cadeia alternada da barra TCBR7-01, contemplando uma unidade central com capacidade de no mínimo treze vãos e seis unidades de bay (bays unit).</t>
  </si>
  <si>
    <t>MG TUCURUI</t>
  </si>
  <si>
    <t>0001606/2020</t>
  </si>
  <si>
    <t>Instalação da proteção e controle diferencial de barras da cadeia alternada da barra TCBR7-02, contemplando uma unidade central com capacidade de no mínimo treze vãos e cinco unidades de bay (bays unit).</t>
  </si>
  <si>
    <t>0001607/2020</t>
  </si>
  <si>
    <t>Instalação da proteção e controle diferencial de barras da cadeia alternada da barra TCBR7-03, contemplando cinco unidades de bay (bays unit).</t>
  </si>
  <si>
    <t>0001608/2020</t>
  </si>
  <si>
    <t>Instalação da proteção e controle diferencial de barras da cadeia alternada da barra TCBR7-04, contemplando duas unidades de bay (bays unit).</t>
  </si>
  <si>
    <t>0001609/2020</t>
  </si>
  <si>
    <t>SUBSTITUIÇÃO DE UMA BUCHA DE NEUTRO EM UM REATOR DERIVAÇÃO MONOFÁSICO, CÓDIGO OPERACIONAL IZRE7-11 FASE V.</t>
  </si>
  <si>
    <t>RT 500 kV 136 Mvar IMPERATRIZ RT11 MA</t>
  </si>
  <si>
    <t>0006517/2020</t>
  </si>
  <si>
    <t>SUBSTITUIÇÃO DOS ISOLADORES DE ANCORAGEM DE AUXILIARES</t>
  </si>
  <si>
    <t>0006516/2020</t>
  </si>
  <si>
    <t xml:space="preserve">SUBSTITUIÇÃO DE UMA BUCHA DE NEUTRO EM UM REATOR DERIVAÇÃO MONOFÁSICO, CÓDIGO OPERACIONAL IZRE7-11 FASE A._x000D_
</t>
  </si>
  <si>
    <t>0006524/2020</t>
  </si>
  <si>
    <t>SUBSTITUIÇÃO DOS ISOLADORES DE ANCORAGEM DO BAY</t>
  </si>
  <si>
    <t>0006520/2020</t>
  </si>
  <si>
    <t>SUBSTITUIÇÃO DOS ISOLADORES DE ANCORAGEM</t>
  </si>
  <si>
    <t>0006525/2020</t>
  </si>
  <si>
    <t>SUBSTITUIÇÃO DE UMA BUCHA DE NEUTRO EM UM REATOR DERIVAÇÃO MONOFÁSICO, CÓDIGO OPERACIONAL IZRE7-12 FASE RESERVA.</t>
  </si>
  <si>
    <t>0006526/2020</t>
  </si>
  <si>
    <t>SUBSTITUIÇÃO DE UMA BUCHA DE NEUTRO EM UM REATOR DERIVAÇÃO MONOFÁSICO, CÓDIGO OPERACIONAL IZRE7-12 FASE V.</t>
  </si>
  <si>
    <t>0006527/2020</t>
  </si>
  <si>
    <t>SUBSTITUIÇÃO DE UMA BUCHA DE NEUTRO EM UM REATOR DERIVAÇÃO MONOFÁSICO, CÓDIGO OPERACIONAL IZRE7-12 FASE B.</t>
  </si>
  <si>
    <t>0006528/2020</t>
  </si>
  <si>
    <t>SUBSTITUIÇÃO DOS ISOLADORES DE ANCORAGEM DAS TORRES</t>
  </si>
  <si>
    <t>0006529/2020</t>
  </si>
  <si>
    <t>FT LT 500 kV SAO LUIS II /MIRANDA II C-2 MA</t>
  </si>
  <si>
    <t>0006530/2020</t>
  </si>
  <si>
    <t>FT LT 500 kV SAO LUIS II /MIRANDA II C-1 MA</t>
  </si>
  <si>
    <t>0006531/2020</t>
  </si>
  <si>
    <t>0006532/2020</t>
  </si>
  <si>
    <t>SUBSTITUIÇÃO DOS CABOS PARA RAIOS DA LINHA</t>
  </si>
  <si>
    <t>0006534/2020</t>
  </si>
  <si>
    <t>REVITALIZAÇÃO DO ACIONAMENTO DAS CHAVES SECCIONADORAS PDSD7-11.</t>
  </si>
  <si>
    <t>FT LT 500 kV MIRANDA II /P.DUTRA C-1 MA</t>
  </si>
  <si>
    <t>0006535/2020</t>
  </si>
  <si>
    <t>REVITALIZAÇÃO DO ACIONAMENTO DAS CHAVES SECCIONADORAS PDSD7-10.</t>
  </si>
  <si>
    <t>0006536/2020</t>
  </si>
  <si>
    <t xml:space="preserve">Substituição de buchas 230kV - MBTF6-03  </t>
  </si>
  <si>
    <t>TR 230/69 kV MARABA TF3 PA</t>
  </si>
  <si>
    <t>0006538/2020</t>
  </si>
  <si>
    <t>REVITALIZAÇÃO DO ACIONAMENTO DAS CHAVES SECCIONADORAS PDSD7-09</t>
  </si>
  <si>
    <t>0006537/2020</t>
  </si>
  <si>
    <t>REVITALIZAÇÃO DO ACIONAMENTO DAS CHAVES SECCIONADORAS PDSR7-01.</t>
  </si>
  <si>
    <t>0006541/2020</t>
  </si>
  <si>
    <t>SUBSTITUIÇÃO DE UMA BUCHA CONDENSIVA DE 500KV EM UM REATOR DERIVAÇÃO MONOFÁSICO, CÓDIGO OPERACIONAL IZRE7-12 FASE RESERVA.</t>
  </si>
  <si>
    <t>0006542/2020</t>
  </si>
  <si>
    <t>SUBSTITUIÇÃO DE UMA BUCHA CONDENSIVA DE 500KV EM UM REATOR DERIVAÇÃO MONOFÁSICO, CÓDIGO OPERACIONAL IZRE7-12 FASE V.</t>
  </si>
  <si>
    <t>0006543/2020</t>
  </si>
  <si>
    <t>SUBSTITUIÇÃO DE UMA BUCHA CONDENSIVA DE 500KV EM UM REATOR DERIVAÇÃO MONOFÁSICO, CÓDIGO OPERACIONAL IZRE7-12 FASE B.</t>
  </si>
  <si>
    <t>0006545/2020</t>
  </si>
  <si>
    <t>REVITALIZAÇÃO DO ACIONAMENTO DAS CHAVES SECCIONADORAS PDSD7-08</t>
  </si>
  <si>
    <t>0006544/2020</t>
  </si>
  <si>
    <t>REVITALIZAÇÃO DO ACIONAMENTO DAS CHAVES SECCIONADORAS PDSD7-06.</t>
  </si>
  <si>
    <t>0006547/2020</t>
  </si>
  <si>
    <t>REVITALIZAÇÃO DO ACIONAMENTO DAS CHAVES SECCIONADORAS PDSD7-07.</t>
  </si>
  <si>
    <t>0006549/2020</t>
  </si>
  <si>
    <t>"SUBSTITUIÇÃO DE VEDAÇÕES DO TANQUE PRINCIPAL E RADIADORES DA FASE B QUE SÃO DE BORRACHA DO TIPO NITRÍLICA POR VEDAÇÕES DE FLÚOR-SILICONE"""</t>
  </si>
  <si>
    <t>RT 500 kV 136 Mvar MIRANDA II RT71 MA</t>
  </si>
  <si>
    <t>0006559/2020</t>
  </si>
  <si>
    <t>"SUBSTITUIÇÃO DE VEDAÇÕES DO TANQUE PRINCIPAL E RADIADORES DA FASE A QUE SÃO DE BORRACHA DO TIPO NITRÍLICA POR VEDAÇÕES DE FLÚOR-SILICONE"""</t>
  </si>
  <si>
    <t>0006561/2020</t>
  </si>
  <si>
    <t>Substituição de um (01) disjuntor 230kV JRDJ6-03, associado ao bay do transformador JRTF6-01 da Subestação de Jarú.</t>
  </si>
  <si>
    <t>0006599/2020</t>
  </si>
  <si>
    <t>PIMENTA BUENO</t>
  </si>
  <si>
    <t>Substituição de 02  (dois) transformadores de potencial capacitivo de 230 KV,  da Linha de Transmissão JPPB-LT601.</t>
  </si>
  <si>
    <t>EL 230 kV PIMENTA BUENO LT 230 kV JI-PARANA /PIMENTA BUENO C-1 RO</t>
  </si>
  <si>
    <t>0006605/2020</t>
  </si>
  <si>
    <t>Substituição de 01  (um) transformador de potencial capacitivo de 230 KV, Fase B, do barramento flexível PBBR6-02.</t>
  </si>
  <si>
    <t>MG PIMENTA BUENO / CCO-2001-058 - RB</t>
  </si>
  <si>
    <t>0006607/2020</t>
  </si>
  <si>
    <t>Substituição de 01  (um) transformador de potencial capacitivo de 230 KV, Fase A, do barramento flexível PBBR6-02.</t>
  </si>
  <si>
    <t>0006608/2020</t>
  </si>
  <si>
    <t>SUBSTITUIÇÃO DO PARA-RAIO DA LINHA PDMRLT7-02 F.A</t>
  </si>
  <si>
    <t>0006645/2020</t>
  </si>
  <si>
    <t>SUBSTITUIÇÃO DO PARA-RAIO DA LINHA PDSOLT7-01 F.B</t>
  </si>
  <si>
    <t>0006654/2020</t>
  </si>
  <si>
    <t>SUBSTITUIÇÃO DO PARA-RAIO DA LINHA PDSOLT7-01 F.V</t>
  </si>
  <si>
    <t>0006651/2020</t>
  </si>
  <si>
    <t>SUBSTITUIÇÃO DE PARA-RAIOS DA LINHA PDSOLT7-01 F.A</t>
  </si>
  <si>
    <t>0006656/2020</t>
  </si>
  <si>
    <t>TPC - 01 UNIDADE PARA O BARRAMENTO I de 230 KV DA SEPV - FASE B.</t>
  </si>
  <si>
    <t>MG 230 kV PORTO VELHO MG1 RO</t>
  </si>
  <si>
    <t>0006681/2020</t>
  </si>
  <si>
    <t>Substituição de DISJUNTOR 500 kV MBDJ7-02</t>
  </si>
  <si>
    <t>MG-MBMG-07</t>
  </si>
  <si>
    <t>0008289/2016</t>
  </si>
  <si>
    <t>TPC - 01 UNIDADE PARA O BARRAMENTO I de 230 KV DA SEPV - FASE A.</t>
  </si>
  <si>
    <t>0006688/2020</t>
  </si>
  <si>
    <t>Substituição de 03  (três) divisor capacitivo de potencial de 230 KV, Fases A,B e V, da Linha de Transmissão JRJP-LT601.</t>
  </si>
  <si>
    <t>EL 230 kV JI-PARANA LT 230 kV JARU /JI-PARANA C-1 RO</t>
  </si>
  <si>
    <t>0006691/2020</t>
  </si>
  <si>
    <t>Substituição de TRANSFORMADOR DE CORRENTE 500 kV MBTC72B-DJ-MBDJ702</t>
  </si>
  <si>
    <t>0008305/2016</t>
  </si>
  <si>
    <t>SUBSTITUIÇÃO DO TPC -01 UNIDADES PARA A LINHA CTPVLI6-01 - Fase V (extremidade SEPV).</t>
  </si>
  <si>
    <t>LT 230 kV COLETORA PORTO VELHO /PORTO VELHO C-1 RO</t>
  </si>
  <si>
    <t>0006702/2020</t>
  </si>
  <si>
    <t>Substituição de TRANSFORMADOR DE CORRENTE 500 kV MBTC72V-DJ-MBDJ702</t>
  </si>
  <si>
    <t>0008307/2016</t>
  </si>
  <si>
    <t>Substituição de 02  (dois) transformadores de potencial de 230 KV, Fase A e B, do barramento flexível JPBR6-01.</t>
  </si>
  <si>
    <t>0006714/2020</t>
  </si>
  <si>
    <t>SUBSTITUIÇÃO DO TPC -01 UNIDADES PARA A LINHA CTPVLI6-01 - Fase B (extremidade SEPV).</t>
  </si>
  <si>
    <t>0006718/2020</t>
  </si>
  <si>
    <t>SUBSTITUIÇÃO DO DISJUNTOR PDDJ7-13</t>
  </si>
  <si>
    <t>RT 500 kV 163 Mvar P.DUTRA RT9 MA</t>
  </si>
  <si>
    <t>0006730/2020</t>
  </si>
  <si>
    <t>SUBSTITUIÇÃO DO PARA-RAIO DO PDRE7-03 RESERVA</t>
  </si>
  <si>
    <t>RTR 500 kV 50 MVAr P.DUTRA RTR3 MA</t>
  </si>
  <si>
    <t>0006778/2020</t>
  </si>
  <si>
    <t>Substituição das cadeias Principal e Alternada da Proteção e Controle da LT Marabá - Carajás 230kV (MBCJ-LT6-01 vão 6CX)</t>
  </si>
  <si>
    <t>LT 230 kV MARABA /CARAJAS - EL 230 kV MARABA LT 230 kV MARABA /CARAJAS</t>
  </si>
  <si>
    <t>0006798/2020</t>
  </si>
  <si>
    <t>DISJUNTOR 500 kV MBDJ7-01</t>
  </si>
  <si>
    <t>LT-TCMBLT701</t>
  </si>
  <si>
    <t>0008370/2016</t>
  </si>
  <si>
    <t>SECCIONADORA 500 kV MBSD7-02</t>
  </si>
  <si>
    <t>0008371/2016</t>
  </si>
  <si>
    <t>0006792/2020</t>
  </si>
  <si>
    <t>SECCIONADORA 500 kV MBSD7-03</t>
  </si>
  <si>
    <t>0008372/2016</t>
  </si>
  <si>
    <t>SECCIONADORA 500 kV MBSL7-01</t>
  </si>
  <si>
    <t>0008373/2016</t>
  </si>
  <si>
    <t>SECCIONADORA 500 kV MBSR7-01</t>
  </si>
  <si>
    <t>0008374/2016</t>
  </si>
  <si>
    <t>SECCIONADORA DE ATERRAMENTO 500 kV MBCA7-03</t>
  </si>
  <si>
    <t>0008375/2016</t>
  </si>
  <si>
    <t>TRANSFORMADOR DE CORRENTE 500 kV MBTC7FB-DJ-MBDJ701</t>
  </si>
  <si>
    <t>0008378/2016</t>
  </si>
  <si>
    <t>TRANSFORMADOR DE CORRENTE 500 kV MBTC7FB-RE-MBRE701</t>
  </si>
  <si>
    <t>0008379/2016</t>
  </si>
  <si>
    <t>TRANSFORMADOR DE CORRENTE 500 kV MBTC7FV-DJ-MBDJ701</t>
  </si>
  <si>
    <t>0008380/2016</t>
  </si>
  <si>
    <t>TRANSFORMADOR DE CORRENTE 500 kV MBTC7FV-RE-MBRE701</t>
  </si>
  <si>
    <t>0008381/2016</t>
  </si>
  <si>
    <t>SUBSTITUIÇÃO DO PARA-RAIO DO PDRE7-03 F.A</t>
  </si>
  <si>
    <t>0006814/2020</t>
  </si>
  <si>
    <t>SUBSTITUIÇÃO DO PARA-RAIO DO PDRE7-02 F.B</t>
  </si>
  <si>
    <t>RTR 500 kV 45.3 MVAr P.DUTRA RTR2 MA</t>
  </si>
  <si>
    <t>0006824/2020</t>
  </si>
  <si>
    <t>SUBSTITUIÇÃO DO PARA-RAIO DO PDRE7-02 F.V</t>
  </si>
  <si>
    <t>0006820/2020</t>
  </si>
  <si>
    <t>0006828/2020</t>
  </si>
  <si>
    <t>Substituição das cadeias Principal e Alternada da Proteção, Comando, Controle e Supervisão da LT Marabá - Distrito Industrial 230kV (MBMC-LT6-01 - vão 6BX)</t>
  </si>
  <si>
    <t>LT Marabá - Distrito industrial 230kV - MBMC-LT6-01</t>
  </si>
  <si>
    <t>0006829/2020</t>
  </si>
  <si>
    <t>COMPENSAÇÃO SÉRIE FÍXA 500 kV N.01 MBCL7-01</t>
  </si>
  <si>
    <t>CR-MBCL7-01</t>
  </si>
  <si>
    <t>0008395/2016</t>
  </si>
  <si>
    <t>SUBSTITUIÇÃO DO PARA-RAIO DO PDRE7-01 F.V</t>
  </si>
  <si>
    <t>RT 500 kV 150 Mvar P.DUTRA RT1 MA</t>
  </si>
  <si>
    <t>0006838/2020</t>
  </si>
  <si>
    <t>REATOR 500 kV MBRE7-01 FB</t>
  </si>
  <si>
    <t>0008397/2016</t>
  </si>
  <si>
    <t>SUBSTITUIÇÃO DO PARA-RAIO DO PDRE7-02 F.A</t>
  </si>
  <si>
    <t>0006832/2020</t>
  </si>
  <si>
    <t>REATOR 500 kV MBRE7-01 FV</t>
  </si>
  <si>
    <t>0008398/2016</t>
  </si>
  <si>
    <t>SUBSTITUIÇÃO DO TPC -01 UNIDADES PARA A LINHA CTPVLI6-01 - Fase A (extremidade SEPV).</t>
  </si>
  <si>
    <t>0006834/2020</t>
  </si>
  <si>
    <t>SUBSTITUIÇÃO DO PARA-RAIO DO PDRE7-01 F.B</t>
  </si>
  <si>
    <t>0006842/2020</t>
  </si>
  <si>
    <t>TPC - 01 UNIDADE PARA O BARRAMENTO I de 230 KV DA SEPV - FASE V.</t>
  </si>
  <si>
    <t>0006843/2020</t>
  </si>
  <si>
    <t>SUBSTITUIÇÃO DO PARA-RAIO DO PDRE7-01 F.A</t>
  </si>
  <si>
    <t>0006845/2020</t>
  </si>
  <si>
    <t>Substituição de SECCIONADORA 500 kV MBSD7-04</t>
  </si>
  <si>
    <t>0008406/2016</t>
  </si>
  <si>
    <t>SUBSTITUIÇÃO DO PARA-RAIO DO PDAT7-01 F.V</t>
  </si>
  <si>
    <t>0006852/2020</t>
  </si>
  <si>
    <t>Substituição de 03  (três) pára-raios de 230 KV, Fase A, B e V do BAY TRANSFORMADOR DE 230/69/13.8 KV - JRTF6-02.</t>
  </si>
  <si>
    <t>TR 230/69 kV JARU TR2 RO</t>
  </si>
  <si>
    <t>0006851/2020</t>
  </si>
  <si>
    <t>Substituição das cadeias Principal e Alternada da Proteção, Controle e Supervisão do MBTF6-01- 230kV - vãos 6FY</t>
  </si>
  <si>
    <t>0006858/2020</t>
  </si>
  <si>
    <t>Substituição das cadeias Principal e Alternada da Proteção, Comando, Controle e Supervisão do MBTF6-03 - 230kV e 69kV - vãos 6AY e 4CX</t>
  </si>
  <si>
    <t>0006860/2020</t>
  </si>
  <si>
    <t>Substituição das cadeias Principal e Alternada da Proteção, Comando, Controle e Supervisão da LT Marabá - Nova Jacundá C1 69kV (MBNJ-LT4-01) vão AY</t>
  </si>
  <si>
    <t>EL 69 kV LT  MARABA NOVA JACUNDÁ 1</t>
  </si>
  <si>
    <t>0006861/2020</t>
  </si>
  <si>
    <t>SUBSTITUIÇÃO DO PARA-RAIO DO PDAT7-01 F.B</t>
  </si>
  <si>
    <t>0006862/2020</t>
  </si>
  <si>
    <t>SUBSTITUIÇÃO DO PARA-RAIO DO PDAT7-01 F.A</t>
  </si>
  <si>
    <t>0006863/2020</t>
  </si>
  <si>
    <t>SUBSTITUIÇÃO DE PARA-RAIO 01 DA LINHA PDTSLI7-01 F.V</t>
  </si>
  <si>
    <t>FT LT 500 kV TERESINA II /P.DUTRA C-1 PI/MA</t>
  </si>
  <si>
    <t>0006864/2020</t>
  </si>
  <si>
    <t>SUBSGTITUIÇÃO DO PARA-RAIO 01 DA LINHA PDTSLI7-01 F.B</t>
  </si>
  <si>
    <t>0006865/2020</t>
  </si>
  <si>
    <t>SUBSTITUIÇÃO DO PARA-RAIO 02 DA IZPDLT7-02 F.V</t>
  </si>
  <si>
    <t>FT LT 500 kV IMPERATRIZ /P.DUTRA C-2 MA</t>
  </si>
  <si>
    <t>0006867/2020</t>
  </si>
  <si>
    <t>SUBSTITUIÇÃO DO PARA-RAIO 01 DA LINHA PDTSLI7-01 F.A</t>
  </si>
  <si>
    <t>0006866/2020</t>
  </si>
  <si>
    <t>SUBSTITUIÇÃO DO PARA-RAIO 02 DA IZPDLT7-02 F.B</t>
  </si>
  <si>
    <t>0006870/2020</t>
  </si>
  <si>
    <t>0006868/2020</t>
  </si>
  <si>
    <t>SUBSTITUIÇÃO DO PARA-RAIO 02 DA IZPDLT7-01 F.V</t>
  </si>
  <si>
    <t>0006877/2020</t>
  </si>
  <si>
    <t>SUBSTITUIÇÃO DO PARA-RAIO 02 DA LINHA IZPDLT7-01 F.B</t>
  </si>
  <si>
    <t>0006879/2020</t>
  </si>
  <si>
    <t>SUBSTITUIÇÃO DE ISOLADORES DO BAY</t>
  </si>
  <si>
    <t>FT LT 230 kV SAO LUIS II /SAO LUIS I C-2 MA</t>
  </si>
  <si>
    <t>0006881/2020</t>
  </si>
  <si>
    <t>SUBSTITUIÇÃO DO PARA-RAIO 02 DA LINHA IZPDLT7-01 F.A</t>
  </si>
  <si>
    <t>0006882/2020</t>
  </si>
  <si>
    <t>REVITALIZAÇÃO DO ACIONAMENTO DAS CHAVES SECCIONADORAS PDSD7-02.</t>
  </si>
  <si>
    <t>FT MG 500 kV P.DUTRA MG1 MA</t>
  </si>
  <si>
    <t>0006886/2020</t>
  </si>
  <si>
    <t>SUBSTITUIÇÃO DO PARA-RAIO 01 DA LINHA IZPDLT7-01 F.B</t>
  </si>
  <si>
    <t>0006887/2020</t>
  </si>
  <si>
    <t>SUBSTITUIÇÃO DO PARA-RAIO 01 DA IZPDLT7-01 F.V</t>
  </si>
  <si>
    <t>0006884/2020</t>
  </si>
  <si>
    <t>SUBSTITUIÇÃO DOS ISOLADORES DO BAY</t>
  </si>
  <si>
    <t>FT LT 230 kV SAO LUIS II /SAO LUIS I C-1 MA</t>
  </si>
  <si>
    <t>0006890/2020</t>
  </si>
  <si>
    <t>SUBSTITUIÇÃO DO PARA-RAIO 01 DA LINHA IZPDLT7-01 F.A</t>
  </si>
  <si>
    <t>0006889/2020</t>
  </si>
  <si>
    <t>REVITALIZAÇÃO DO ACIONAMENTO DAS CHAVES SECCIONADORAS PDSR7-02.</t>
  </si>
  <si>
    <t>0006891/2020</t>
  </si>
  <si>
    <t>PFSY6-03 - REALIZAÇÃO DE REVITALIZAÇÃO NA CAIXA DE MOLA E MECANISMO DE COMANDO DA HASTE PRINCIPAL DA SECCIONADORA LORENZETTI COM A SUBSTITUIÇÃO DE BUCHAS, LIMPEZA, LUBRIFICAÇÃO, PINTURA, SUBSTITUIÇÃO DE MOLAS E AJUSTES.</t>
  </si>
  <si>
    <t>TR 230/69 kV PORTO FRANCO TF2 MA</t>
  </si>
  <si>
    <t>0006896/2020</t>
  </si>
  <si>
    <t>PFSB6-05 - REALIZAÇÃO DE REVITALIZAÇÃO NA CAIXA DE MOLA E MECANISMO DE COMANDO DA HASTE PRINCIPAL DA SECCIONADORA LORENZETTI COM A SUBSTITUIÇÃO DE BUCHAS, LIMPEZA, LUBRIFICAÇÃO, PINTURA, SUBSTITUIÇÃO DE MOLAS E AJUSTES.</t>
  </si>
  <si>
    <t>0006904/2020</t>
  </si>
  <si>
    <t>SUBSTITUIÇÃO DA TUBULAÇÃO E CONEXÕES DO SISTEMA HIDRÁULICO DO DISJUNTOR LDDJ7-10</t>
  </si>
  <si>
    <t>0006909/2020</t>
  </si>
  <si>
    <t>REVITALIZAÇÃO DO ACIONAMENTO DAS CHAVES SECCIONADORAS PDSD7-01.</t>
  </si>
  <si>
    <t>FT RTB 500 kV 150 MVAr P.DUTRA RT1 MA</t>
  </si>
  <si>
    <t>0006961/2020</t>
  </si>
  <si>
    <t>Substituição das cadeias Principal e Alternada da Proteção e Controle da LT Marabá - Nova Jacundá C2 69kV (MBNJ-LT4-02) vão DX</t>
  </si>
  <si>
    <t>EL 69 kV LT MARABA NOVA JACUNDÁ 2</t>
  </si>
  <si>
    <t>0006973/2020</t>
  </si>
  <si>
    <t>Substituição das cadeias Principal e Alternada da Proteção, Comando,  Controle e Supervisão da LT Marabá - Rondon C1 69kV (MBRN-LT4-01) vão BY</t>
  </si>
  <si>
    <t>EL 69 kV LT MARABA RONDON DO PARÁ C1</t>
  </si>
  <si>
    <t>0006980/2020</t>
  </si>
  <si>
    <t>Substituição das cadeias Principal e Alternada da Proteção e Controle de Barras 69kV -(MBBR4-01)</t>
  </si>
  <si>
    <t>IB 69 kV MARABA MG1 PA IB1</t>
  </si>
  <si>
    <t>0006985/2020</t>
  </si>
  <si>
    <t>Substituição das cadeias Principal e Alternada da Proteção e Controle do Paralelismo dos Bancos de Autotransformadores de 500kV - MBAT7-01 e MBAT7-02</t>
  </si>
  <si>
    <t xml:space="preserve"> TR 500/230 kV MARABA TR1 PA - TR 500/230 kV MARABA TR2 PA</t>
  </si>
  <si>
    <t>0006993/2020</t>
  </si>
  <si>
    <t>VILHENA</t>
  </si>
  <si>
    <t>Instalação de parafusos lubrificadores na parte ativa da seccionadora VNSR6-01</t>
  </si>
  <si>
    <t>EL 230 kV VILHENA LT 230 kV PIMENTA BUENO /VILHENA C-1 RO</t>
  </si>
  <si>
    <t>0007022/2020</t>
  </si>
  <si>
    <t>LT 230 kV CAUIPE /FORTALEZA II CE - 230</t>
  </si>
  <si>
    <t>Substituição da estrutura metálica autoportante: 205/1 e componentes associados. Altura = 33 m e Carregamento/Esforço = 3980 DAN.</t>
  </si>
  <si>
    <t>FT LT 230 kV CAUIPE /FORTALEZA II C-3 CE</t>
  </si>
  <si>
    <t>0002167/2020</t>
  </si>
  <si>
    <t>Substituição de PARA-RAIOS LOCALIZAÇÃO AT RESERVA 500/345/13.8 KV</t>
  </si>
  <si>
    <t>AUTOTRANSFORMADORES RESERVA</t>
  </si>
  <si>
    <t>0002197/2016</t>
  </si>
  <si>
    <t>0002201/2016</t>
  </si>
  <si>
    <t>Substituição de PARA-RAIOS LOCALIZAÇÃO AT1B</t>
  </si>
  <si>
    <t>0002202/2016</t>
  </si>
  <si>
    <t>0002203/2016</t>
  </si>
  <si>
    <t>0002204/2016</t>
  </si>
  <si>
    <t>Substituição de SECIONADOR SC8103C</t>
  </si>
  <si>
    <t>BC10</t>
  </si>
  <si>
    <t>0002206/2016</t>
  </si>
  <si>
    <t>LT 230 kV QUIXERE /MOSSORO II CE/RN - 230</t>
  </si>
  <si>
    <t>Substituição da estrutura metálica autoportante: 030/2 e componentes associados. Altura = 21 m e Carregamento/Esforço = 3700 DAN.</t>
  </si>
  <si>
    <t>FT LT 230 kV QUIXERE /MOSSORO II C-1 CE/RN</t>
  </si>
  <si>
    <t>0002190/2020</t>
  </si>
  <si>
    <t>Substituição da estrutura metálica autoportante: 027/3 e componentes associados. Altura = 21 m e Carregamento/Esforço = 3700 DAN.</t>
  </si>
  <si>
    <t>0002188/2020</t>
  </si>
  <si>
    <t>Substituição da estrutura metálica autoportante: 045/2 e componentes associados. Altura = 21 m e Carregamento/Esforço = 3700 DAN.</t>
  </si>
  <si>
    <t>0002192/2020</t>
  </si>
  <si>
    <t>Substituição da estrutura metálica autoportante: 050/3 e componentes associados. Altura = 21 m e Carregamento/Esforço = 3700 DAN.</t>
  </si>
  <si>
    <t>0002194/2020</t>
  </si>
  <si>
    <t>Substituição de SECIONADOR SC861</t>
  </si>
  <si>
    <t>CT AT2B</t>
  </si>
  <si>
    <t>0002217/2016</t>
  </si>
  <si>
    <t>Substituição da estrutura metálica autoportante: 054/3 e componentes associados. Altura = 21 m e Carregamento/Esforço = 3700 DAN.</t>
  </si>
  <si>
    <t>0002204/2020</t>
  </si>
  <si>
    <t>Substituição de SECIONADOR SC863</t>
  </si>
  <si>
    <t>0002218/2016</t>
  </si>
  <si>
    <t>Substituição de SECIONADOR SC865</t>
  </si>
  <si>
    <t>0002219/2016</t>
  </si>
  <si>
    <t>Substituição de SECIONADOR SC867</t>
  </si>
  <si>
    <t>0002220/2016</t>
  </si>
  <si>
    <t>LT 230 kV RUSSAS II /QUIXERE CE - 230</t>
  </si>
  <si>
    <t>Substituição da estrutura metálica autoportante: 005/5 e componentes associados. Altura = 21 m e Carregamento/Esforço = 3700 DAN.</t>
  </si>
  <si>
    <t>FT LT 230 kV RUSSAS II /QUIXERE C-1 CE</t>
  </si>
  <si>
    <t>0002210/2020</t>
  </si>
  <si>
    <t>Substituição de SECIONADOR SC869</t>
  </si>
  <si>
    <t>0002222/2016</t>
  </si>
  <si>
    <t>Substituição da estrutura metálica autoportante: 004/3 e componentes associados. Altura = 21 m e Carregamento/Esforço = 3700 DAN.</t>
  </si>
  <si>
    <t>0002206/2020</t>
  </si>
  <si>
    <t>Substituição da estrutura metálica autoportante: 018/2 e componentes associados. Altura = 21 m e Carregamento/Esforço = 3700 DAN.</t>
  </si>
  <si>
    <t>0002214/2020</t>
  </si>
  <si>
    <t>LT 230 kV CAUIPE /SOBRAL II CE - 230</t>
  </si>
  <si>
    <t>Substituição da estrutura metálica autoportante: 004/2 e componentes associados. Altura = 45 m e Carregamento/Esforço = 3980 DAN.</t>
  </si>
  <si>
    <t>FT LT 230 kV CAUIPE /SOBRAL II C-1 CE</t>
  </si>
  <si>
    <t>0002216/2020</t>
  </si>
  <si>
    <t>Substituição de SECIONADOR SC6391</t>
  </si>
  <si>
    <t>EL Adrianópolis - Cepel C1</t>
  </si>
  <si>
    <t>0002230/2016</t>
  </si>
  <si>
    <t>Substituição da estrutura metálica autoportante: 009/2 e componentes associados. Altura = 45 m e Carregamento/Esforço = 3980 DAN.</t>
  </si>
  <si>
    <t>0002218/2020</t>
  </si>
  <si>
    <t>LT 230 kV C.GRANDE II /PARAISO PB/RN - 230</t>
  </si>
  <si>
    <t>Substituição da estrutura metálica autoportante: 036/1 e componentes associados. Altura = 38,9 m e Carregamento/Esforço = 3990 DAN.</t>
  </si>
  <si>
    <t>FT LT 230 kV C.GRANDE II /PARAISO C-2 PB/RN</t>
  </si>
  <si>
    <t>0002220/2020</t>
  </si>
  <si>
    <t>LT 138 kV C.GRANDE II /SANTA CRUZ II PB/RN - 138</t>
  </si>
  <si>
    <t>Substituição da estrutura metálica autoportante: 169 e componentes associados. Altura = 31,5 m e Carregamento/Esforço = 3700 DAN.</t>
  </si>
  <si>
    <t>LT 138 kV C.GRANDE II /SANTA CRUZ II C-1 PB/RN</t>
  </si>
  <si>
    <t>0002226/2020</t>
  </si>
  <si>
    <t>Substituição da estrutura metálica autoportante: 12 e componentes associados. Altura = 34,5 m e Carregamento/Esforço = 3700 DAN.</t>
  </si>
  <si>
    <t>0002224/2020</t>
  </si>
  <si>
    <t>LT 230 kV GOIANINHA /SANTA RITA II PE/PB - 230</t>
  </si>
  <si>
    <t>Substituição da estrutura metálica autoportante: 042/1 e componentes associados. Altura = 38,8 m e Carregamento/Esforço = 5000 DAN.</t>
  </si>
  <si>
    <t>FT LT 230 kV GOIANINHA /SANTA RITA II C-1 PE/PB</t>
  </si>
  <si>
    <t>0002259/2020</t>
  </si>
  <si>
    <t>LT 230 kV TACAIMBO /C.GRANDE II PE/PB - 230</t>
  </si>
  <si>
    <t>Substituição da estrutura metálica autoportante: 351 e componentes associados. Altura = 31,5 m e Carregamento/Esforço = 3700 DAN.</t>
  </si>
  <si>
    <t>FT LT 230 kV TACAIMBO /C.GRANDE II C-2 PE/PB</t>
  </si>
  <si>
    <t>0002260/2020</t>
  </si>
  <si>
    <t>Substituição da estrutura metálica autoportante: 386 e componentes associados. Altura = 31,5 m e Carregamento/Esforço = 3700 DAN.</t>
  </si>
  <si>
    <t>FT LT 230 kV TACAIMBO /C.GRANDE II C-1 PE/PB</t>
  </si>
  <si>
    <t>0002261/2020</t>
  </si>
  <si>
    <t>Substituição da estrutura metálica autoportante: 464 e componentes associados. Altura = 38,8 m e Carregamento/Esforço = 4043 DAN.</t>
  </si>
  <si>
    <t>0002264/2020</t>
  </si>
  <si>
    <t>Substituição da estrutura metálica autoportante: 389 e componentes associados. Altura = 31,5 m e Carregamento/Esforço = 3700 DAN.</t>
  </si>
  <si>
    <t>0002263/2020</t>
  </si>
  <si>
    <t>Substituição de TRAFO CORRENTE CA/CC TC1 2701 TERCIARIO AT53 FASE A</t>
  </si>
  <si>
    <t>0002272/2016</t>
  </si>
  <si>
    <t>Substituição de TRAFO CORRENTE CA/CC TC1 2701 TERCIARIO AT53 FASE B</t>
  </si>
  <si>
    <t>0002280/2016</t>
  </si>
  <si>
    <t>Substituição de TRAFO CORRENTE CA/CC TC1 2701 TERCIARIO AT53 FASE C</t>
  </si>
  <si>
    <t>0002282/2016</t>
  </si>
  <si>
    <t>Substituição de TRAFO CORRENTE CA/CC TC2 2701 TERCIARIO AT53 FASE A</t>
  </si>
  <si>
    <t>0002290/2016</t>
  </si>
  <si>
    <t>Substituição de TRAFO CORRENTE CA/CC TC2 2701 TERCIARIO AT53 FASE B</t>
  </si>
  <si>
    <t>0002294/2016</t>
  </si>
  <si>
    <t>Substituição de TRAFO CORRENTE CA/CC TC2 2701 TERCIARIO AT53 FASE C</t>
  </si>
  <si>
    <t>0002298/2016</t>
  </si>
  <si>
    <t>Substituição de SECIONADOR SC6371</t>
  </si>
  <si>
    <t>0002314/2016</t>
  </si>
  <si>
    <t>Substituição de TRAFO CORRENTE CA/CC TC AT1B 345KV FASE A</t>
  </si>
  <si>
    <t>0002322/2016</t>
  </si>
  <si>
    <t>Substituição de TRAFO CORRENTE CA/CC TC AT1B 345KV FASE B</t>
  </si>
  <si>
    <t>0002323/2016</t>
  </si>
  <si>
    <t>Substituição de TRAFO CORRENTE CA/CC TC AT1B 345KV FASE C</t>
  </si>
  <si>
    <t>0002324/2016</t>
  </si>
  <si>
    <t>Instalação de TP para Proteção de Controle da LT 69 kV São Luis I - São Francisco C1 (SFLI-LI4-01).</t>
  </si>
  <si>
    <t>EL 69 kV SAO LUIS I DIST4</t>
  </si>
  <si>
    <t>0007489/2020</t>
  </si>
  <si>
    <t>Substituição da Cadeia Principal de Proteção e Instalação da Cadeia Complementar de Proteção e Controle da LT 69 kV São Luis I - São Francisco C1 (SFLI-LI4-01).</t>
  </si>
  <si>
    <t>0007490/2020</t>
  </si>
  <si>
    <t>Instalação de TP para Proteção de Controle da LT 69 kV São Luis I - Forquilha C1 (FQLI-LI4-01).</t>
  </si>
  <si>
    <t>EL 69 kV SAO LUIS I DIST3</t>
  </si>
  <si>
    <t>0007491/2020</t>
  </si>
  <si>
    <t>Substituição da Cadeia Principal de Proteção e Instalação da Cadeia Complementar de Proteção e Controle da LT 69 kV São Luis I - Forquilha C1 (FQLI-LI4-01).</t>
  </si>
  <si>
    <t>EL 13,8 kV SAO LUIS I DIST3</t>
  </si>
  <si>
    <t>0007492/2020</t>
  </si>
  <si>
    <t>Instalação de TP para Proteção de Controle da LT 69 kV São Luis I - Forquilha C2 (FQLI-LI4-02).</t>
  </si>
  <si>
    <t>EL 69 kV SAO LUIS I DIST2</t>
  </si>
  <si>
    <t>0007493/2020</t>
  </si>
  <si>
    <t>Substituição da Cadeia Principal de Proteção e Instalação da Cadeia Complementar de Proteção e Controle da LT 69 kV São Luis I - Forquilha C2 (FQLI-LI4-02).</t>
  </si>
  <si>
    <t>EL 13,8 kV SAO LUIS I DIST2</t>
  </si>
  <si>
    <t>0007494/2020</t>
  </si>
  <si>
    <t>Instalação de TP para Proteção de Controle da LT 69 kV São Luis I - Maracanã C1 (MCLI-LI4-01).</t>
  </si>
  <si>
    <t>EL 69 kV SAO LUIS I DIST1</t>
  </si>
  <si>
    <t>0007496/2020</t>
  </si>
  <si>
    <t>Substituição da Cadeia Principal de Proteção e Instalação da Cadeia Complementar de Proteção e Controle da LT 69 kV São Luis I - Maracanã C1 (MCLI-LI4-01).</t>
  </si>
  <si>
    <t>0007501/2020</t>
  </si>
  <si>
    <t>Instalação de TP para Proteção de Controle da LT 69 kV São Luis I - Itaqui C1 (ITLI-LI4-01).</t>
  </si>
  <si>
    <t>EL 69 kV SAO LUIS I  DIST8</t>
  </si>
  <si>
    <t>0007517/2020</t>
  </si>
  <si>
    <t>Substituição da Cadeia Principal de Proteção e Instalação da Cadeia Complementar de Proteção e Controle da LT 69 kV São Luis I - Itaqui C1 (ITLI-LI4-01).</t>
  </si>
  <si>
    <t>0007521/2020</t>
  </si>
  <si>
    <t>Instalação de TP para Proteção de Controle da LT 69 kV São Luis I - Renascença C1 (RNLI-LI4-01).</t>
  </si>
  <si>
    <t>EL 69 kV SAO LUIS I DIST7</t>
  </si>
  <si>
    <t>0007522/2020</t>
  </si>
  <si>
    <t>Substituição da Cadeia Principal de Proteção e Instalação da Cadeia Complementar de Proteção e Controle da LT 69 kV São Luis I - Renascença C1 (RNLI-LI4-01).</t>
  </si>
  <si>
    <t>0007523/2020</t>
  </si>
  <si>
    <t>Instalação de TP para Proteção de Controle da LT 69 kV São Luis I - Vila Palmeira C1 (VPLI-LI4-01).</t>
  </si>
  <si>
    <t>EL 69 kV SAO LUIS I DIST6</t>
  </si>
  <si>
    <t>0007524/2020</t>
  </si>
  <si>
    <t>Substituição da Cadeia Principal de Proteção e Instalação da Cadeia Complementar de Proteção e Controle da LT 69 kV São Luis I - Vila Palmeira C1 (VPLI-LI4-01).</t>
  </si>
  <si>
    <t>0007525/2020</t>
  </si>
  <si>
    <t>Instalação de TP para Proteção de Controle da LT 69 kV São Luis I - Centro C1 (CTLI-LI4-01).</t>
  </si>
  <si>
    <t xml:space="preserve"> EL 69 kV SAO LUIS I DIST5</t>
  </si>
  <si>
    <t>0007529/2020</t>
  </si>
  <si>
    <t>Substituição da Cadeia Principal de Proteção e Instalação da Cadeia Complementar de Proteção e Controle da LT 69 kV São Luis I - Centro C1 (CTLI-LI4-01).</t>
  </si>
  <si>
    <t>EL 69 kV SAO LUIS I DIST5</t>
  </si>
  <si>
    <t>0007532/2020</t>
  </si>
  <si>
    <t>Substituição do Registrador Digital de Perturbação (RDP) referente à LT 05V7 (JARDIM/CAMACARI IV C-1).</t>
  </si>
  <si>
    <t>FT LT 500 kV JARDIM /CAMACARI IV C-1 SE/BA</t>
  </si>
  <si>
    <t>0007562/2020</t>
  </si>
  <si>
    <t>Substituição do Registrador Digital de Perturbação (RDP) referente à CT 230kV do 05T6.</t>
  </si>
  <si>
    <t>TR 500/230 kV JARDIM SE TR6 SE</t>
  </si>
  <si>
    <t>0007563/2020</t>
  </si>
  <si>
    <t>Substituição do Registrador Digital de Perturbação (RDP) referente à CT 500kV do 05T6.</t>
  </si>
  <si>
    <t>0007564/2020</t>
  </si>
  <si>
    <t>SUB JARDIM SE - 500</t>
  </si>
  <si>
    <t>Adequação da EL 05V7 da SE Jardim, com a instalação de: 01 DJ, 01 CS S/LT (incluindo respectivos suportes e fundações, conexões de alta tensão, cabos de controle e potência) e sistema de proteção associado (2 painéis para a UA e remanejamento das proteções da LT), além de cabos de proteção e controle..</t>
  </si>
  <si>
    <t>0002706/2020</t>
  </si>
  <si>
    <t>Substituição de 04 fundação em concreto armado da estrutura metálica autoportante: 207/1 e componentes associados. Altura da torre = 31,2 m ; Carregamento/Esforço da torre = 3980 DAN; Volume de concreto = 11,84m³.</t>
  </si>
  <si>
    <t>0002737/2020</t>
  </si>
  <si>
    <t>LT 230 kV FORTALEZA II /PICI II CE - 230</t>
  </si>
  <si>
    <t>Substituição de 01 fundação em concreto armado da estrutura de concreto retangular: 008/4 e componentes associados. Altura da torre = 31,85 m ; Carregamento/Esforço da torre = 3700 DAN; Volume de concreto = 10,56m³.</t>
  </si>
  <si>
    <t>FT LT 230 kV FORTALEZA II /PICI II C-1 CE</t>
  </si>
  <si>
    <t>0002739/2020</t>
  </si>
  <si>
    <t>Substituição de 04 fundação em concreto armado da estrutura metálica autoportante: 022/1 e componentes associados. Altura da torre = 44,8 m ; Carregamento/Esforço da torre = 4209 DAN; Volume de concreto = 4,00m³.</t>
  </si>
  <si>
    <t>0002741/2020</t>
  </si>
  <si>
    <t>Substituição de 04 fundação em concreto armado da estrutura metálica autoportante: 037/2 e componentes associados. Altura da torre = 31,5 m ; Carregamento/Esforço da torre = 5000 DAN; Volume de concreto = 14,49m³.</t>
  </si>
  <si>
    <t>0002742/2020</t>
  </si>
  <si>
    <t>Substituição de 01 fundação em concreto armado da estrutura de concreto duplo T: 353 e componentes associados. Altura da torre = 23,5 m ; Carregamento/Esforço da torre = 2400 DAN; Volume de concreto = 4,5m³.</t>
  </si>
  <si>
    <t>0002746/2020</t>
  </si>
  <si>
    <t>Substituição de 04 fundação em concreto armado da estrutura metálica autoportante: 090/1 e componentes associados. Altura da torre = 32,1 m ; Carregamento/Esforço da torre = 5000 DAN; Volume de concreto = 14,49m³.</t>
  </si>
  <si>
    <t>0002744/2020</t>
  </si>
  <si>
    <t>LT 230 kV SANTA RITA II /MUSSURE II PB - 230</t>
  </si>
  <si>
    <t>Substituição de 01 fundação em concreto armado da estrutura metálica autoportante: 050/3 e componentes associados. Altura da torre = 39 m ; Carregamento/Esforço da torre = 3700 DAN; Volume de concreto = 10,12m³.</t>
  </si>
  <si>
    <t>FT LT 230 kV SANTA RITA II /MUSSURE II C-1 PB</t>
  </si>
  <si>
    <t>0002749/2020</t>
  </si>
  <si>
    <t>Substituição de 9 vigas da Subestação Fortaleza I.</t>
  </si>
  <si>
    <t>MG 230 kV FORTALEZA MG1 CE</t>
  </si>
  <si>
    <t>0002751/2020</t>
  </si>
  <si>
    <t>LT 500 kV ANGELIM II /PAU FERRO PE - 500</t>
  </si>
  <si>
    <t>Substituir 252 cadeias isoladores mesma classe tensão-tipo-material-composição das 34 est 000/1;000/2;000/3;001/1;002/1;002/2;002/3;003/1;003/2;003/3;003/4;004/2;005/1;005/2;005/3;005/4;006/1;006/3;007/1;008/1;008/2;009/1;009/2;011/1;011/2;012/1;012/2;013/1;014/1;015/1;016/1;018/1;022/1;022/2 Est</t>
  </si>
  <si>
    <t>FT LT 500 kV ANGELIM II /PAU FERRO C-1 PE</t>
  </si>
  <si>
    <t>0004187/2020</t>
  </si>
  <si>
    <t>Substituir 161 cadeias isoladores mesma classe tensão-tipo-material-composição das 34 est 023/1;024/1;024/2;025/1;025/2;026/1;027/1;027/2;028/1;028/2;028/3;029/1;030/1;030/2;035/2;036/1;036/2;037/1;038/1;039/2;039/3;040/1;041/1;041/2;042/1;043/2;043/3;044/1;044/2;046/1;047/1;050/2;051/1;051/2 Est</t>
  </si>
  <si>
    <t>0004217/2020</t>
  </si>
  <si>
    <t>Substituir 163 cadeias isoladores mesma classe tensão-tipo-material-composição das 34 est 052/1;052/3;053/1;053/2;054/1;054/2;055/2;056/1;056/2;057/1;057/3;057/4;058/1;060/2;061/1;061/2;061/3;062/1;063/2;064/2;064/3;065/1;066/2;066/3;067/1;067/2;067/3;072/2;073/2;073/3;074/1;074/2;074/3;075/1 Est</t>
  </si>
  <si>
    <t>0004221/2020</t>
  </si>
  <si>
    <t>LT 500 kV ANGELIM II /RECIFE II PE - 500</t>
  </si>
  <si>
    <t>Substituir 136 cadeias isoladores mesma classe tensão-tipo-material-composição das 34 est 033/1;034/1;034/2;035/1;035/2;036/1;036/2;037/1;037/2;037/3;038/1;039/1;039/2;040/1;040/2;040/3;041/1;041/2;042/1;042/2;043/1;043/2;043/3;044/1;044/2;045/1;045/2;046/1;046/2;050/3;050/4;051/1;052/1;054/3 Est</t>
  </si>
  <si>
    <t>FT LT 500 kV ANGELIM II /RECIFE II C-2 PE</t>
  </si>
  <si>
    <t>0004232/2020</t>
  </si>
  <si>
    <t>Substituir 154 cadeias isoladores mesma classe tensão-tipo-material-composição das 34 est 001/3;002/1;002/2;003/1;003/2;004/2;005/1;005/2;006/3;007/1;007/2;008/2;011/1;013/1;022/2;023/1;023/2;024/1;024/2;025/1;025/2;026/1;027/1;027/2;028/1;028/2;029/1;029/2;029/3;030/1;030/2;031/2;032/1;032/2 Est</t>
  </si>
  <si>
    <t>0004230/2020</t>
  </si>
  <si>
    <t>LT XINGÓ - MESSIAS (05V4) - 500</t>
  </si>
  <si>
    <t>Substituir 148 cadeias isoladores mesma classe tensão-tipo-material-composição das 34 est 090/1;090/2;091/1;092/1;092/2;093/2;094/2;095/2;096/1;096/2;097/1;097/2;098/1;098/2;099/1;100/1;100/2;101/1;101/2;102/1;102/2;104/1;104/2;105/1;105/2;106/1;107/1;107/2;108/1;108/2;109/1;112/1;113/1;115/2 Est</t>
  </si>
  <si>
    <t>LT 500 kV USINA XINGO /MESSIAS C-1 AL</t>
  </si>
  <si>
    <t>0004241/2020</t>
  </si>
  <si>
    <t>Substituir 152 cadeias de isoladores de mesma classe tensão-tipo-material-composição das 29 est 055/1;055/2;057/2;058/1;058/2;059/1;059/2;059/3;060/1;061/2;062/1;062/2;063/1;064/1;064/2;064/3;065/1;065/2;066/1;067/1;067/2;067/3;068/2;069/1;069/2;070/1;073/1;073/2;074/1 Est</t>
  </si>
  <si>
    <t>0004235/2020</t>
  </si>
  <si>
    <t>Substituir 140 cadeias isoladores mesma classe tensão-tipo-material-composição das 34 est 116/2;117/1;117/2;118/1;119/2;120/1;120/2;121/1;121/2;122/1;122/2;123/1;123/2;124/1;124/2;125/1;125/2;126/1;127/2;128/1;129/2;130/2;131/1;131/2;132/1;132/2;133/1;133/2;134/2;135/1;135/2;136/1;136/2;137/1 Est</t>
  </si>
  <si>
    <t>0004244/2020</t>
  </si>
  <si>
    <t>Substituir 144 cadeias isoladores mesma classe tensão-tipo-material-composição das 34 est 137/2;138/1;139/1;140/1;140/2;141/1;142/1;142/2;143/1;143/2;144/1;146/1;146/2;147/1;147/2;150/1;150/2;151/1;153/1;155/2;156/2;157/1;158/1;158/2;159/1;160/1;161/1;161/3;162/2;163/1;163/2;164/1;165/1;165/2 Est</t>
  </si>
  <si>
    <t>0004245/2020</t>
  </si>
  <si>
    <t>Substituir 140 cadeias isoladores mesma classe tensão-tipo-material-composição das 34 est 167/2;167/3;168/1;168/2;170/1;170/2;171/1;171/2;172/1;172/2;173/1;173/2;174/1;175/1;175/2;177/1;177/2;178/1;178/2;178/3;179/1;179/2;179/3;180/1;181/2;182/1;182/2;183/1;183/2;184/1;184/2;184/3;186/1;187/1 Est</t>
  </si>
  <si>
    <t>0004246/2020</t>
  </si>
  <si>
    <t>Instalação do controle no vão da LT 345 Bandeirantes - Samambaia c2</t>
  </si>
  <si>
    <t>LT 345 kV BANDEIRANTES /SAMAMBAIA C-2 GO/DF</t>
  </si>
  <si>
    <t>0004255/2020</t>
  </si>
  <si>
    <t>LT 500 kV US. L.GONZAGA /JUAZEIRO III PE/BA - 500</t>
  </si>
  <si>
    <t>Substituição de 136 fundações em concreto armado das estruturas metálicas estaiadas tipo "V":5/2;6/2;7/2;8/1;8/2;10/2;10/3;11/1;16/1;17/1;18/1;20/1;23/2;34/1;36/2;39/1;39/2;40/1;46/2;51/1;51/2;52/1;57/2;64/2;65/1;66/2;67/1;86/1;92/1;92/2;93/1;93/2;100/1;100/2 (34 estruturas). Total = 81,6 m³.</t>
  </si>
  <si>
    <t>FT LT 500 kV US. L.GONZAGA /JUAZEIRO III C-1 PE/BA</t>
  </si>
  <si>
    <t>0002876/2020</t>
  </si>
  <si>
    <t>LT 500 kV MESSIAS /SUAPE II AL/PE - 500</t>
  </si>
  <si>
    <t>Substituir 140 cadeias isoladores mesma classe tensão-tipo-material-composição das 35 est 121/3;122/1;122/2;123/1;123/2;123/3;124/1;124/2;125/1;125/2;125/3;126/1;126/2;127/1;127/2;128/1;129/1;129/2;129/3;130/1;130/2;131/1;131/2;132/1;132/2;133/1;133/2;134/1;134/2;134/3;135/1;135/2;136/1;137/1;137/2</t>
  </si>
  <si>
    <t>FT LT 500 kV MESSIAS /SUAPE II C-1 AL/PE</t>
  </si>
  <si>
    <t>0004265/2020</t>
  </si>
  <si>
    <t>LT 500 kV JUAZEIRO III /U.SOBRADINHO BA - 500</t>
  </si>
  <si>
    <t>Substituição de 84 fundações em concreto armado das estruturas metálicas estaiadas tipo "V": 1/2; 4/1; 5/1; 5/2; 6/1; 6/2; 10/2; 11/1; 12/1; 12/2; 13/1; 17/1; 20/2; 25/1; 26/1; 26/2; 29/2; 30/1; 30/2; 32/1; 32/2 (21 estruturas). Total = 50,4 m³.</t>
  </si>
  <si>
    <t>FT LT 500 kV JUAZEIRO III /U.SOBRADINHO C-1 BA</t>
  </si>
  <si>
    <t>0002879/2020</t>
  </si>
  <si>
    <t>Instalação do controle no vão de Amarre de 345kV</t>
  </si>
  <si>
    <t>MG BANDEIRANTES / CCO-2001-062 - RB</t>
  </si>
  <si>
    <t>0004277/2020</t>
  </si>
  <si>
    <t>Instalação do controle no vão da LI 230 Xavantes - Bandeirantes c1</t>
  </si>
  <si>
    <t>LI 230 KV XAVANTES / BANDEIRANTES C-1</t>
  </si>
  <si>
    <t>0004292/2020</t>
  </si>
  <si>
    <t>Instalação do controle no vão da LI 230 Xavantes - Bandeirantes c2</t>
  </si>
  <si>
    <t>LI 230 KV XAVANTES / BANDEIRANTES C-2</t>
  </si>
  <si>
    <t>0004293/2020</t>
  </si>
  <si>
    <t>Instalação do controle no vão da LI 230 Anhanguera - Bandeirantes c1</t>
  </si>
  <si>
    <t>LT 230 kV ANHANGUERA /BANDEIRANTES C-1 GO</t>
  </si>
  <si>
    <t>0004294/2020</t>
  </si>
  <si>
    <t>Instalação do controle no vão de Amarre de 230kV</t>
  </si>
  <si>
    <t>0004296/2020</t>
  </si>
  <si>
    <t>Instalação do controle no vão da LI 230 Anhanguera - Bandeirantes c2</t>
  </si>
  <si>
    <t>LT 230 kV ANHANGUERA /BANDEIRANTES C-2 GO</t>
  </si>
  <si>
    <t>0004295/2020</t>
  </si>
  <si>
    <t>Substituir 212 cadeias isoladores mesma classe tensão-tipo-material-composição das 35 est 095/1;096/1;096/2;096/3;097/1;097/2;098/1;098/2;098/3;098/4;099/1;099/2;100/1;100/2;100/3;100/4;101/1;101/2;101/3;102/1;102/2;103/1;103/2;103/3;104/1;104/2;105/1;105/2;106/1;106/2;107/1;107/2;107/3;108/1;108/2</t>
  </si>
  <si>
    <t>0004306/2020</t>
  </si>
  <si>
    <t>Ampliação do sistema registrador de perturbação, instalando modulo TW  de oscilógrafia digital(RDP)</t>
  </si>
  <si>
    <t>LT 230 kV SAMUEL /ARIQUEMES C-3 RO</t>
  </si>
  <si>
    <t>0002931/2020</t>
  </si>
  <si>
    <t>SAMUEL</t>
  </si>
  <si>
    <t>0002956/2020</t>
  </si>
  <si>
    <t>LT  500 kV ANGRA FUR / NOVA IGUACU C 1  RJ           - 500</t>
  </si>
  <si>
    <t>troca de 485 cadeias de isoladores</t>
  </si>
  <si>
    <t>LT 500 kV ANGRA FUR / NOVA IGUACU C 1 RJ</t>
  </si>
  <si>
    <t>0004366/2020</t>
  </si>
  <si>
    <t>LT 230 kV SAMUEL /PORTO VELHO C-3 RO</t>
  </si>
  <si>
    <t>0002984/2020</t>
  </si>
  <si>
    <t>troca de  amortecedores em  100 vãos</t>
  </si>
  <si>
    <t>0004367/2020</t>
  </si>
  <si>
    <t>0002992/2020</t>
  </si>
  <si>
    <t>Instalação da proteção e controle diferencial de barras da cadeia alternada das barras JPBR6-01 e JPBR6-02, contemplando uma unidade central com capacidade de no mínimo nove vãos e seis unidades de bay (bays unit).</t>
  </si>
  <si>
    <t>0003017/2020</t>
  </si>
  <si>
    <t>Instalar sistema de oscilografia digital(RDP)</t>
  </si>
  <si>
    <t>LT 230 kV JARU /JI-PARANA C-1 RO</t>
  </si>
  <si>
    <t>0003032/2020</t>
  </si>
  <si>
    <t>LT 230 kV SAMUEL /PORTO VELHO C-2 RO</t>
  </si>
  <si>
    <t>0003034/2020</t>
  </si>
  <si>
    <t>LT 230 kV SAMUEL /ARIQUEMES C-1 RO</t>
  </si>
  <si>
    <t>0003045/2020</t>
  </si>
  <si>
    <t>LT 230 kV SAMUEL /PORTO VELHO C-1 RO</t>
  </si>
  <si>
    <t>0003040/2020</t>
  </si>
  <si>
    <t>LT 230 kV PIMENTA BUENO/VILHENA C-3 RO</t>
  </si>
  <si>
    <t>0003047/2020</t>
  </si>
  <si>
    <t>0003052/2020</t>
  </si>
  <si>
    <t>Adequação da CT 500 kV 05T6 da SE Jardim, contemplando a instalação de: 01 disjuntor, 02 chaves-seccionadoras sem lâmina de terra, 03 TCs e 03 TPs (incluindo respectivos suportes e fundações, conexões de alta tensão, cabos de controle e potência).</t>
  </si>
  <si>
    <t>0003056/2020</t>
  </si>
  <si>
    <t>LT 230 kV JI-PARANA /PIMENTA BUENO C-3 RO</t>
  </si>
  <si>
    <t>0003059/2020</t>
  </si>
  <si>
    <t>Instalar sistema de oscilografia digital(RDP).</t>
  </si>
  <si>
    <t>0003067/2020</t>
  </si>
  <si>
    <t>LT 345 kV ADRIANÓPOLIS - ITUTINGA CIRC 2 - 345</t>
  </si>
  <si>
    <t>Instalação de 03 e substituição de 03 esferas de sinalização</t>
  </si>
  <si>
    <t xml:space="preserve">LT  345 kV ADRIANOPOLIS / ITUTINGA C 2  RJ/MG       </t>
  </si>
  <si>
    <t>0004466/2020</t>
  </si>
  <si>
    <t>Substituição do sistema de proteção e controle (composto por proteção principal, proteção alternada e UC) e instalação de 2 painéis e cabos de controle para atender a adequação do novo vão de 500 kV do TR 500/230 kV (05T6).</t>
  </si>
  <si>
    <t>0003108/2020</t>
  </si>
  <si>
    <t>Substituição do sistema de controle (UC), lado 230kV do 05T6, para atender a adequação do novo vão de 500/230 kV do TR, com a instalação de 1 painel e cabos de controle.</t>
  </si>
  <si>
    <t>0003115/2020</t>
  </si>
  <si>
    <t>0003121/2020</t>
  </si>
  <si>
    <t>LI 500 kV GURUPI - MIRACEMA CIRC 1 - 500</t>
  </si>
  <si>
    <t>Substituição de  5 esferas de sinalização</t>
  </si>
  <si>
    <t xml:space="preserve">LT  500 kV GURUPI / MIRACEMA C 1  TO          </t>
  </si>
  <si>
    <t>0004491/2020</t>
  </si>
  <si>
    <t>LT 230 kV ARIQUEMES /JI-PARANA C-3 RO</t>
  </si>
  <si>
    <t>0003124/2020</t>
  </si>
  <si>
    <t>0003132/2020</t>
  </si>
  <si>
    <t>LT 500 kV SERRA DA MESA - GURUPI CIRC 1 - 500</t>
  </si>
  <si>
    <t>Substituição de  13 esferas de sinalização</t>
  </si>
  <si>
    <t xml:space="preserve">LT  500 kV S.DA MESA / GURUPI C 1  GO/TO       </t>
  </si>
  <si>
    <t>0004504/2020</t>
  </si>
  <si>
    <t>LT 500 kV SERRA DA MESA - SAMAMBAIA CIRC 1 - 500</t>
  </si>
  <si>
    <t xml:space="preserve">LT  500 kV S.DA MESA / SAMAMBAIA C 1  GO/DF       </t>
  </si>
  <si>
    <t>0004506/2020</t>
  </si>
  <si>
    <t>Substituição de 29 cadeias de isoladores completas ao longo da LT.</t>
  </si>
  <si>
    <t>0004505/2020</t>
  </si>
  <si>
    <t>LT 500 kV SERRA DA MESA - SAMAMBAIA CIRC 2 - 500</t>
  </si>
  <si>
    <t xml:space="preserve">LT  500 kV S.DA MESA / SAMAMBAIAC 2  GO/DF       </t>
  </si>
  <si>
    <t>0004508/2020</t>
  </si>
  <si>
    <t>EL 230 kLT 230 kV SAMUEL /PORTO VELHO C-1 RO</t>
  </si>
  <si>
    <t>0003138/2020</t>
  </si>
  <si>
    <t>Substituição de 16 cadeias de isoladores completas ao longo da LT.</t>
  </si>
  <si>
    <t>0004507/2020</t>
  </si>
  <si>
    <t>LT 230 kV ARIQUEMES /JARU C-1 RO</t>
  </si>
  <si>
    <t>0003137/2020</t>
  </si>
  <si>
    <t>Substituição de 20 cadeias de isoladores completas ao longo da LT.</t>
  </si>
  <si>
    <t xml:space="preserve">LT  500 kV S.DA MESA / SAMAMBAIA C 2  GO/DF       </t>
  </si>
  <si>
    <t>0004509/2020</t>
  </si>
  <si>
    <t>0003141/2020</t>
  </si>
  <si>
    <t>LT 345 kV CORUMBÁ - BRASÍLIA SUL - 345</t>
  </si>
  <si>
    <t>Substituição de  16 esferas de sinalização</t>
  </si>
  <si>
    <t xml:space="preserve">LT  345 kV CORUMBA/ BRAS. SUL C 1  GO/DF       </t>
  </si>
  <si>
    <t>0004510/2020</t>
  </si>
  <si>
    <t>Substituição de 23 cadeias de isoladores completas ao longo da LT.</t>
  </si>
  <si>
    <t xml:space="preserve">LT  345 kV CORUMBA  / BRAS. SUL  C 1  GO/DF       </t>
  </si>
  <si>
    <t>0004513/2020</t>
  </si>
  <si>
    <t>0003148/2020</t>
  </si>
  <si>
    <t>0003153/2020</t>
  </si>
  <si>
    <t>LT 345 kV BANDEIRANTES - SAMAMBAIA CIRC 1 - 345</t>
  </si>
  <si>
    <t>Substituição de  17 esferas de sinalização</t>
  </si>
  <si>
    <t xml:space="preserve">LT  345 kV BANDEIRANTES / SAMAMBAIA C 1  GO/DF       </t>
  </si>
  <si>
    <t>0004523/2020</t>
  </si>
  <si>
    <t>Instalação das proteções e controle diferencial para as barras nº 01 (CJBR7-01) e nº 2 (CJBR702) - Cadeia Alternada, contemplando uma unidade central com capacidade de, no mínimo, trezes vãos e, no mínimo, sete unidades de bay (bays unit).</t>
  </si>
  <si>
    <t>0003155/2020</t>
  </si>
  <si>
    <t>Instalação de uma unidade de bay da Proteção e Controle Diferencial de Barras no Vão de Interligação de Barras de 230 kV da SE Abunã (ANDB6-01). (Vão CX).</t>
  </si>
  <si>
    <t>MG 230 kV ABUNA MG1 RO</t>
  </si>
  <si>
    <t>0003156/2020</t>
  </si>
  <si>
    <t>LT 345 kV BANDEIRANTES - SAMAMBAIA CIRC 2 - 345</t>
  </si>
  <si>
    <t>Substituição de  7 esferas de sinalização</t>
  </si>
  <si>
    <t xml:space="preserve">LT  345 kV BANDEIRANTES / SAMAMBAIAC 2  GO/DF       </t>
  </si>
  <si>
    <t>0004526/2020</t>
  </si>
  <si>
    <t>LT 500 kV São José – Nova Iguaçu - 500</t>
  </si>
  <si>
    <t>Substituição de cabo OPGW degradado por cabo OPGW novo. Trecho de 15 km da torre 2125 até o pórtico da SE São José.</t>
  </si>
  <si>
    <t>LT 500 kV SÃO JOSÉ / NOVA IGUAÇU</t>
  </si>
  <si>
    <t>0004531/2020</t>
  </si>
  <si>
    <t>LT 345 kV Adrianópolis – Jacarepaguá Circ 2 - 345</t>
  </si>
  <si>
    <t>Substituição de cabo para-raios 3/8” EHS degradado por cabo OPGW. Trecho de 3 km da torre 83 até o pórtico da SE Jacarepaguá.</t>
  </si>
  <si>
    <t xml:space="preserve">LT  345 kV ADRIANOPOLIS / JACAREPAGUA C 2  RJ          </t>
  </si>
  <si>
    <t>0004535/2020</t>
  </si>
  <si>
    <t xml:space="preserve">Substituição da proteção e controle diferencial de barras  da cadeia principal das barras (MRBR6-01 e MRBR6-02), contemplando uma unidade central com capacidade de processamento de no mínimo 18 vãos e quinze unidades de bay (bays unit). </t>
  </si>
  <si>
    <t>MG MIRANDA II / CCO-2001-058 - RB</t>
  </si>
  <si>
    <t>0003162/2020</t>
  </si>
  <si>
    <t>LT 345 kV Adrianópolis – Jacarepaguá Circ 1 - 345</t>
  </si>
  <si>
    <t>Instalação de cabo OPGW novo. Trecho de 300 m referente à passagem pela torre 85, interligando as torres 3077 da LT 500 kV ADRIANÓPOLIS - GRAJAÚ com a torre 83 da LT 345 kV ADRIANÓPOLIS - JACAREPAGUÁ 2 .</t>
  </si>
  <si>
    <t xml:space="preserve">LT  345 kV ADRIANOPOLIS / JACAREPAGUA C 1  RJ          </t>
  </si>
  <si>
    <t>0004540/2020</t>
  </si>
  <si>
    <t>LT 500 kV Grajaú – Nova Iguaçu - 500</t>
  </si>
  <si>
    <t>Substituição de cabo para-raios 3/8” EHS degradado por cabo OPGW. Trecho 19 km da torre 3077 até o pórtico da SE Grajaú.</t>
  </si>
  <si>
    <t>LT 500 kV GRAJAU / NOVA IGUACU C 1 RJ</t>
  </si>
  <si>
    <t>0004543/2020</t>
  </si>
  <si>
    <t>LT 500 kV Adrianópolis – Grajaú - 500</t>
  </si>
  <si>
    <t>Substituição de cabo OPGW degradado por cabo OPGW novo. Trecho de 9 km da torre 3077 até a torre 3092.</t>
  </si>
  <si>
    <t xml:space="preserve">LT  500 kV ADRIANOPOLIS / GRAJAU C 1  RJ          </t>
  </si>
  <si>
    <t>0004542/2020</t>
  </si>
  <si>
    <t>NOBRES</t>
  </si>
  <si>
    <t>Instalação da Proteção e Controle Diferencial de Barras de 230 kV da SE Nobres - Cadeia Alternada - constituída de uma unidade central com, no mínimo, oito vãos e seis unidades de bay.</t>
  </si>
  <si>
    <t>MG 230 kV NOBRES MG2 MT</t>
  </si>
  <si>
    <t>0003172/2020</t>
  </si>
  <si>
    <t>LT 500 kV Zona Oeste – Nova Iguaçu - 500</t>
  </si>
  <si>
    <t>Substituição de cabo OPGW degradado por cabo OPGW novo. Trecho de 3 km da torre 215 até a torre 224.</t>
  </si>
  <si>
    <t>LT 500 kV NOVA IGUACU / ZONA OESTE C 1 RJ</t>
  </si>
  <si>
    <t>0004544/2020</t>
  </si>
  <si>
    <t>LT Itumbiara - Rio Verde 1 - 230</t>
  </si>
  <si>
    <t>Substituição de cadeias de isoladores de porcela escura por de vidro ao longo da LT (totalizando 255 cadeias).</t>
  </si>
  <si>
    <t xml:space="preserve">LT  230 kV ITUMBIARA / RIO VERDE FUR C 1  MG/GO       </t>
  </si>
  <si>
    <t>0004548/2020</t>
  </si>
  <si>
    <t>LT  Rio Verde - Cachoeira Celg 2 - 138</t>
  </si>
  <si>
    <t>Substituição de cadeias de isoladores de porcelana escura por de vidro ao longo da LT (totalizando 106 cadeias).</t>
  </si>
  <si>
    <t xml:space="preserve">LT  138 kV RIO VERDE  / CACHOEIRA DOURADA C2 GO       </t>
  </si>
  <si>
    <t>0004551/2020</t>
  </si>
  <si>
    <t>Instalação da Proteção e Controle Diferencial de Barras de 230kV da SE Jauru - Cadeia Alternada - constituída de uma unidade central com 13 vãos e 7 unidades de bay.</t>
  </si>
  <si>
    <t>MG 230 kV JAURU MG1 MT</t>
  </si>
  <si>
    <t>0003201/2020</t>
  </si>
  <si>
    <t>Instalação de TC de Barras para monitoramento das Correntes do Vão de Interligação de Barras nº 01 de 230 kV - (ANDB6-01). (Vão CX).</t>
  </si>
  <si>
    <t>0003207/2020</t>
  </si>
  <si>
    <t>Instalação de TC de Barras para monitoramento das Correntes do Vão de Interligação de Barras nº 01 de 230 kV - (RBDB6-01). (Vão AY).</t>
  </si>
  <si>
    <t>MG 230 kV RIO BRANCO 1 MG1 AC</t>
  </si>
  <si>
    <t>0003212/2020</t>
  </si>
  <si>
    <t>MACAE MERCHAN</t>
  </si>
  <si>
    <t>Troca da rede de dados operativa</t>
  </si>
  <si>
    <t>MG MACAE MERCHAN / CCO-2001-062 - RB</t>
  </si>
  <si>
    <t>0004599/2020</t>
  </si>
  <si>
    <t>Troca do sistema de monitoramento da LI MHVP (RDP4)</t>
  </si>
  <si>
    <t>LT 345 kV MACAE MERCHAN/VENDA PEDRAS C-1 RJ</t>
  </si>
  <si>
    <t>0004602/2020</t>
  </si>
  <si>
    <t>Substituição do sistema de sincronismo  de tempo da subestação Macaé, instalado em  2001.</t>
  </si>
  <si>
    <t>0004600/2020</t>
  </si>
  <si>
    <t>Troca da proteção BF DJ8112</t>
  </si>
  <si>
    <t>LT 345 kV CAMPOS /MACAE MERCHAN C-1 RJ</t>
  </si>
  <si>
    <t>0004606/2020</t>
  </si>
  <si>
    <t>Troca da proteção da linha</t>
  </si>
  <si>
    <t>0004604/2020</t>
  </si>
  <si>
    <t>Troca do sistema de monitoramento da LT CMMH1 (RDP)</t>
  </si>
  <si>
    <t>0004608/2020</t>
  </si>
  <si>
    <t>Substituição do sistema de controle e supervisão da linha 345 kV Campos-Macaé circuito 1, na subestação Campos, instalado em 2001.</t>
  </si>
  <si>
    <t>0004607/2020</t>
  </si>
  <si>
    <t>LT 345 kV CAMPOS /MACAE MERCHAN C-2 RJ</t>
  </si>
  <si>
    <t>0004609/2020</t>
  </si>
  <si>
    <t>Troca do sistema de monitoramento da LT CMMH2 (RDP)</t>
  </si>
  <si>
    <t>0004613/2020</t>
  </si>
  <si>
    <t>Troca da proteção BF DJ8732</t>
  </si>
  <si>
    <t>0004611/2020</t>
  </si>
  <si>
    <t>Substituição do sistema de controle e supervisão da linha 345 kV Campos-Macaé circuito 2, na subestação Campos, instalado em 2001.</t>
  </si>
  <si>
    <t>0004612/2020</t>
  </si>
  <si>
    <t>Troca do sistema de monitoramento da LT CMMH3 (RDP)</t>
  </si>
  <si>
    <t>LT 345 kV CAMPOS /MACAE MERCHAN C-3 RJ</t>
  </si>
  <si>
    <t>0004615/2020</t>
  </si>
  <si>
    <t>IRIRI</t>
  </si>
  <si>
    <t>Instalação de um equipamento de sincronismo em substituição aos equipamentos TS3100 e XLi responsáveis pelo fornecimento de sinais tempo e frequencia para sistemas de telecomunicações, proteção, controle e supervisão atendendo os submódulos 2.7, 11.8 e 12.2 do procedimentos de rede do ONS.</t>
  </si>
  <si>
    <t>MG 138 kV IRIRI MG1 RJ</t>
  </si>
  <si>
    <t>0004658/2020</t>
  </si>
  <si>
    <t>LT 500 kV JARDIM /CAMACARI IV SE/BA - 500</t>
  </si>
  <si>
    <t>Substituir 161 cadeias de isoladores de mesma classe tensão-tipo-material-composição das 34 est 001/1;001/2;002/1;002/2;003/1;003/2;004/1;004/2;005/1;005/2;006/1;006/2;007/1;007/2;007/3;008/1;009/1;009/2;010/1;010/2;011/1;011/2;012/1;012/2;013/1;013/2;014/1;014/2;015/1;016/1;016/2;017/1;017/2;017/3</t>
  </si>
  <si>
    <t>0003359/2020</t>
  </si>
  <si>
    <t>PDIZLT701</t>
  </si>
  <si>
    <t>0009599/2016</t>
  </si>
  <si>
    <t>0009600/2016</t>
  </si>
  <si>
    <t>0009601/2016</t>
  </si>
  <si>
    <t>SECCIONADORA 500 kV PDSD7-13</t>
  </si>
  <si>
    <t>0009603/2016</t>
  </si>
  <si>
    <t>SECCIONADORA 500 kV PDSD7-14</t>
  </si>
  <si>
    <t>0009604/2016</t>
  </si>
  <si>
    <t>SECCIONADORA 500 kV PDSL7-03</t>
  </si>
  <si>
    <t>0009605/2016</t>
  </si>
  <si>
    <t>SECCIONADORA 500 kV PDSR7-03</t>
  </si>
  <si>
    <t>0009606/2016</t>
  </si>
  <si>
    <t>SECCIONADORA DE ATERRAMENTO 500 kV PDCA7-09</t>
  </si>
  <si>
    <t>0009607/2016</t>
  </si>
  <si>
    <t>SECCIONADORA 500 kV PDSD7-12</t>
  </si>
  <si>
    <t>PDMG-07</t>
  </si>
  <si>
    <t>0009611/2016</t>
  </si>
  <si>
    <t>LT P. AFONSO IV - OLINDINA (05S5) - 500</t>
  </si>
  <si>
    <t>Substituir 70 cadeias de isoladores de mesma classe tensão-tipo-material-composição das 15 est 205/2;206/1;206/3;207/2;208/1;208/2;209/1;209/2;210/1;210/2;211/1;211/2;212/1;212/3;213/1</t>
  </si>
  <si>
    <t>LT 500 kV P. AFONSO IV /OLINDINA C-1 BA</t>
  </si>
  <si>
    <t>0003391/2020</t>
  </si>
  <si>
    <t>SECCIONADORA 500 kV PDSD7-15</t>
  </si>
  <si>
    <t>PDBELI701</t>
  </si>
  <si>
    <t>0009628/2016</t>
  </si>
  <si>
    <t>SECCIONADORA 500 kV PDSD7-16</t>
  </si>
  <si>
    <t>0009629/2016</t>
  </si>
  <si>
    <t>SECCIONADORA 500 kV PDSL7-04</t>
  </si>
  <si>
    <t>0009630/2016</t>
  </si>
  <si>
    <t>SECCIONADORA 500 kV PDSR7-04</t>
  </si>
  <si>
    <t>0009631/2016</t>
  </si>
  <si>
    <t>SECCIONADORA 500 kV PDSR7-06</t>
  </si>
  <si>
    <t>0009632/2016</t>
  </si>
  <si>
    <t>SECCIONADORA DE ATERRAMENTO 500 kV PDCA7-12</t>
  </si>
  <si>
    <t>0009633/2016</t>
  </si>
  <si>
    <t>TRANSFORMADOR CORRENTE 500 kV FV</t>
  </si>
  <si>
    <t>0009634/2016</t>
  </si>
  <si>
    <t>SECCIONADORA 500 kV PDSD7-17</t>
  </si>
  <si>
    <t>0009636/2016</t>
  </si>
  <si>
    <t>LT 230 kV C.GRANDE III /C.GRANDE II PB - 230</t>
  </si>
  <si>
    <t>Substituir 177 cadeias de isoladores de mesma classe tensão-tipo-material-composição das 27 est 001/1;001/1D;001/2;001/2D;001/3D;002/1;002/1D;002/2;003/1;003/1D;003/2;003/2D;003/3;004/1;004/1D;004/2;004/2D;004/3;005/1;005/1D;005/2;005/2D;005/3D;006/1;006/2;CGD;CGT</t>
  </si>
  <si>
    <t>FT LT 230 kV C.GRANDE III /C.GRANDE II C-3 PB</t>
  </si>
  <si>
    <t>0003515/2020</t>
  </si>
  <si>
    <t>FT LT 230 kV C.GRANDE III /C.GRANDE II C-2 PB</t>
  </si>
  <si>
    <t>0003511/2020</t>
  </si>
  <si>
    <t>LT 230 kV C.GRANDE III /EXTREMOZ II PB/RN - 230</t>
  </si>
  <si>
    <t>Substituir 15 cadeias de isoladores de mesma classe tensão-tipo-material-composição das 4 est. 158/2;159/1;163/1;177/2</t>
  </si>
  <si>
    <t>FT LT 230 kV C.GRANDE III /EXTREMOZ II C-1 PB/RN</t>
  </si>
  <si>
    <t>0003528/2020</t>
  </si>
  <si>
    <t>LT SOBRADINHO - S.J.PIAUÍ (05C5) - 500</t>
  </si>
  <si>
    <t>Substituir 212 cadeias de isoladores de mesma classe tensão-tipo-material-composição das 41 est 01/1;01/2;04/2;13/2;14/1;14/2;15/1;16/2;17/2;18/1;18/2;19/1;19/2;20/1;20/2;21/1;22/1;22/2;23/1;23/2;26/1;30/1;31/1;36/2;43/2;44/1;44/2;48/2;50/1;50/2;51/1;52/1;52/2;53/1;54/1;54/2;56/1;59/2;60/1;60/2;61/1</t>
  </si>
  <si>
    <t>LT 500 kV U.SOBRADINHO /S.JOAO PIAUI C-1 BA/PI</t>
  </si>
  <si>
    <t>0003535/2020</t>
  </si>
  <si>
    <t>LT  500 kV US. L.GONZAGA/U.SOBRADINHO  PE/BA - 500</t>
  </si>
  <si>
    <t>Substituir 184 cadeias de isoladores de mesma classe tensão-tipo-material-composição das 34 est 001/3;003/1;004/1;005/1;011/1;011/2;012/1;012/2;018/1;018/2;019/1;020/1;020/2;033/1;036/2;037/1;037/2;038/1;039/1;039/2;040/1;041/1;041/2;042/1;042/2;043/1;044/2;045/1;064/1;064/2;067/2;072/1;072/2;073/1</t>
  </si>
  <si>
    <t>FT LT 500 kV US. L.GONZAGA /U.SOBRADINHO C-2 PE/BA</t>
  </si>
  <si>
    <t>0003536/2020</t>
  </si>
  <si>
    <t>Substituir 152 cadeias de isoladores de mesma classe tensão-tipo-material-composição das 35 est 01/3;02/1;05/1;05/2;06/1;06/3;010/1;010/2;011/1;012/1;012/2;013/1;014/2;016/1;016/2;017/1;017/2;018/1;020/2;023/1;025/1;026/2;027/2;029/2;030/2;032/1;032/2;033/1;033/2;034/1;034/2;035/1;035/2;035/3;038/2</t>
  </si>
  <si>
    <t>0003542/2020</t>
  </si>
  <si>
    <t>Substituir 148 cadeias de isoladores de mesma classe tensão-tipo-material-composição das 34 est 185/2;186/1;189/2;190/1;199/1;203/1;210/1;214/2;215/2;217/1;217/2;218/1;218/2;222/2;225/1;225/2;226/1;226/2;227/1;227/2;228/1;228/2;229/1;229/2;230/1;230/2;231/1;231/2;232/1;232/2;233/1;233/2;234/1;234/2</t>
  </si>
  <si>
    <t>0003541/2020</t>
  </si>
  <si>
    <t>LT OLINDINA - CAMAÇARI II (05L5) - 500</t>
  </si>
  <si>
    <t>Substituir 148 cadeias de isoladores de mesma classe tensão-tipo-material-composição das 35 est 14/2;15/2;52/1;52/2;53/1;053/2;054/1;054/2;055/1;055/2;055/3;056/1;056/2;057/1;057/2;058/1;058/2;059/1;059/2;060/1;060/2;061/1;061/2;061/3;062/1;062/2;063/1;063/2;064/1;064/2;065/1;065/2;066/1;066/2;066/3</t>
  </si>
  <si>
    <t>LT 500 kV OLINDINA /CAMACARI II C-2 BA</t>
  </si>
  <si>
    <t>0003666/2020</t>
  </si>
  <si>
    <t>Substituir 44 cadeias de isoladores de mesma classe tensão-tipo-material-composição das 7 est 067/1;067/2;067/3;068/1;068/2;068/3;069/1</t>
  </si>
  <si>
    <t>0003667/2020</t>
  </si>
  <si>
    <t>LT FORTALEZA II - CAUÍPE (04S1) - 230</t>
  </si>
  <si>
    <t xml:space="preserve">Substituir 153 cadeias isoladores mesma classe tensão-tipo-material-composição das 31 est 001/1D;001/2D;001/3D;002/1D;002/2D;003/1D;003/2D;003/3D;004/1D;005/1D;005/2D;006/1D;006/2D;007/1D;007/2D;008/1D;008/2D;009/1D;009/2D;009/3D;010/1D;170/1;170/2;171/1;171/2;172/1;172/2;173/1;173/2;174/1;174/2 </t>
  </si>
  <si>
    <t>LT 230 kV CAUIPE /FORTALEZA II C-3 CE</t>
  </si>
  <si>
    <t>0003668/2020</t>
  </si>
  <si>
    <t xml:space="preserve">Substituir 141 cadeias isoladores mesma classe tensão-tipo-material-composição das 35 est 174/3;175/1;175/2;176/1;176/2;177/1;177/2;178/1;178/2;179/1;179/2;180/1;180/2;180/3;181/1;182/1;182/2;183/1;183/2;184/1;184/2;184/3;185/1;185/2;186/1;186/2;187/1;187/2;187/3;188/1;188/2;189/1;189/2;190/1;190/2 </t>
  </si>
  <si>
    <t>0003669/2020</t>
  </si>
  <si>
    <t>LT FORTALEZA II - D. GOUVEIA (04F5) - 230</t>
  </si>
  <si>
    <t xml:space="preserve">Substituir 291 cadeias isoladores mesma classe tensão-tipo-material-composição das 35 est 001/1;001/2;001/3;001/4;001/5;001/6;002/1;002/2;002/3;002/4;002/5;002/6;003/1;003/2;003/3;003/4;003/5;003/6;003/7;004/1;004/2;004/3;004/4;004/5;004/6;004/7;005/1;005/2;005/3;005/4;005/5;005/6;006/1;006/2;006/3 </t>
  </si>
  <si>
    <t>LT 230 kV DELM. GOUVEIA/FORTALEZA II C-1 CE</t>
  </si>
  <si>
    <t>0003671/2020</t>
  </si>
  <si>
    <t>LT FORTALEZA II - D. GOUVEIA (04F4) - 230</t>
  </si>
  <si>
    <t>LT 230 kV DELM. GOUVEIA/FORTALEZA II C-2 CE</t>
  </si>
  <si>
    <t>0003672/2020</t>
  </si>
  <si>
    <t>LT SOBRAL II - CAUÍPE (04S2) - 230</t>
  </si>
  <si>
    <t xml:space="preserve">Substituir 186 cadeias isoladores mesma classe tensão-tipo-material-composição das 34 est 007/3;008/1;008/1D;008/2;008/2D;008/3;009/1;009/1D;009/2;009/2D;009/3D;010/1;010/1D;010/2;011/1;011/2;012/1;012/2;013/1;013/2;013/3;014/1;014/2;015/1;015/2;016/1;016/2;016/3;017/1;017/2;018/1;018/2;019/1;019/2 </t>
  </si>
  <si>
    <t>LT 230 kV CAUIPE /SOBRAL II C-1 CE</t>
  </si>
  <si>
    <t>0003675/2020</t>
  </si>
  <si>
    <t xml:space="preserve">Substituir 204 cadeias de isoladores de mesma classe tensão-tipo-material-composição das 32 est 1/1;1/1D;001/2;001/2D;001/3;001/3D;001/4;001/5;002/1;002/1D;002/2;002/2D;003/1;003/1D;003/2D;003/3D;004/1;004/1D;004/2;005/1;005/1D;005/2;005/2D;006/1;006/1D;006/2;006/2D;006/3;007/1;007/1D;007/2;007/2D </t>
  </si>
  <si>
    <t>0003674/2020</t>
  </si>
  <si>
    <t xml:space="preserve">Substituir 129 cadeias isoladores mesma classe tensão-tipo-material-composição das 35 est 020/1;020/2;021/1;021/2;021/3;022/1;023/1;023/2;024/1;024/2;024/3;025/1;025/2;026/1;026/2;027/1;027/2;028/1;028/2;029/1;029/2;029/3;030/1;030/2;031/1;031/2;031/3;032/1;032/2;032/3;033/1;033/2;034/1;034/2;035/1 </t>
  </si>
  <si>
    <t>0003676/2020</t>
  </si>
  <si>
    <t xml:space="preserve">Substituir 165 cadeias isoladores mesma classe tensão-tipo-material-composição das 35 est 035/2;035/3;036/1;036/2;037/1;037/2;038/1;038/2;039/1;039/2;039/3;040/1;040/2;041/1;041/2;042/1;042/2;043/1;043/2;043/3;044/1;044/2;044/3;045/1;045/2;046/1;046/2;047/1;047/2;047/3;048/1;048/2;048/3;049/1;049/2 </t>
  </si>
  <si>
    <t>0003677/2020</t>
  </si>
  <si>
    <t xml:space="preserve">Substituir 177 cadeias isoladores mesma classe tensão-tipo-material-composição das 35 est 049/3;050/1;050/2;051/1;051/2;052/1;052/2;052/3;053/1;053/2;053/3;054/1;054/2;055/1;055/2;056/1;056/2;057/1;057/2;058/1;058/2;058/3;059/1;059/2;060/1;060/2;060/3;061/1;061/2;062/1;062/2;062/3;063/1;063/2;064/1 </t>
  </si>
  <si>
    <t>0003678/2020</t>
  </si>
  <si>
    <t xml:space="preserve">Substituir 129 cadeias isoladores mesma classe tensão-tipo-material-composição das 35 est 064/2;064/3;065/1;065/2;065/3;066/1;066/2;067/1;067/2;067/3;068/1;068/2;068/3;069/1;069/2;069/3;070/1;070/2;071/1;071/2;072/1;072/2;072/3;073/1;073/2;074/1;074/2;074/3;075/1;075/2;075/3;076/1;076/2;076/3;077/1 </t>
  </si>
  <si>
    <t>0003679/2020</t>
  </si>
  <si>
    <t>REATOR 500 kV PDRE7-05 FASE A</t>
  </si>
  <si>
    <t>0010005/2016</t>
  </si>
  <si>
    <t>REATOR 500 kV PDRE7-05 FASE B</t>
  </si>
  <si>
    <t>0010006/2016</t>
  </si>
  <si>
    <t>REATOR 500 kV PDRE7-05 FASE V</t>
  </si>
  <si>
    <t>0010007/2016</t>
  </si>
  <si>
    <t>REATOR 500 kV PDRE7-06 FASE A</t>
  </si>
  <si>
    <t>0010008/2016</t>
  </si>
  <si>
    <t>REATOR 500 kV PDRE7-06 FASE B</t>
  </si>
  <si>
    <t>0010009/2016</t>
  </si>
  <si>
    <t>REATOR 500 kV PDRE7-06 FASE V</t>
  </si>
  <si>
    <t>0010011/2016</t>
  </si>
  <si>
    <t>REATOR 500 kV PDRE7-04 FASE A</t>
  </si>
  <si>
    <t>0010016/2016</t>
  </si>
  <si>
    <t>REATOR 500 kV PDRE7-04 FASE B</t>
  </si>
  <si>
    <t>0010017/2016</t>
  </si>
  <si>
    <t>REATOR 500 kV PDRE7-04 FASE V</t>
  </si>
  <si>
    <t>0010019/2016</t>
  </si>
  <si>
    <t>Substituir 230 cadeias isoladores mesma classe tensão-tipo-material-composição das 35 est 001/1;001/2;001/3;002/3;003/1;003/2;004/1;004/2;005/1;005/2;006/1;006/2;006/3;008/1;008/2;008/3;009/1;009/3;010/1;010/2;010/3;011/1;011/2;012/1;012/2;013/1;013/2;014/1;014/2;015/1;015/2;015/3;018/1;018/2;020/1</t>
  </si>
  <si>
    <t>0005543/2020</t>
  </si>
  <si>
    <t>Substituir 230 cadeias isoladores mesma classe tensão-tipo-material-composição das 35 est 020/2;021/1;021/2;022/1;022/2;023/2;024/1;024/2;025/1;026/3;027/2;028/1;028/2;029/2;030/3;032/1;032/2;032/3;033/2;033/3;034/1;034/2;035/1;035/3;036/1;036/2;036/3;037/1;038/2;038/3;039/1;039/3;040/3;041/2;041/3</t>
  </si>
  <si>
    <t>0005566/2020</t>
  </si>
  <si>
    <t>Substituir 140 cadeias isoladores mesma classe tensão-tipo-material-composição das 35 est 041/4;042/1;042/2;042/3;043/2;044/1;044/2;044/3;045/2;046/1;046/2;047/1;047/2;047/3;048/2;048/3;048/4;049/1;049/2;049/3;050/2;050/3;051/1;051/3;052/1;052/2;053/1;053/2;053/3;054/3;055/1;055/2;055/3;056/1;056/2</t>
  </si>
  <si>
    <t>0005569/2020</t>
  </si>
  <si>
    <t>LT L. GONZAGA - OLINDINA (05S4) - 500</t>
  </si>
  <si>
    <t>Substituir 326 cadeias isoladores mesma classe tensão-tipo-material-composição das 35 est 001/2;003/1;006/3;020/1;024/2;025/1;026/1;026/2;027/1;027/3;028/1;028/2;029/1;029/3;030/2;031/1;031/2;032/1;032/2;032/3;033/1;033/2;034/1;034/2;034/3;035/1;035/2;036/1;036/2;036/3;037/1;037/2;037/3;037/4;037/5</t>
  </si>
  <si>
    <t>0005575/2020</t>
  </si>
  <si>
    <t>Substituir 158 cadeias isoladores mesma classe tensão-tipo-material-composição das 35 est 038/2;038/3;038/4;039/1;039/2;039/3;040/1;040/2;040/3;040/4;041/1;041/2;041/3;042/1;042/2;042/3;042/4;043/1;043/2;043/3;044/1;044/2;044/3;044/4;045/1;045/2;045/3;046/1;046/2;046/3;046/4;047/1;047/2;047/3;048/1</t>
  </si>
  <si>
    <t>0005599/2020</t>
  </si>
  <si>
    <t>Substituir 158 cadeias isoladores mesma classe tensão-tipo-material-composição das 35 est 059/3;060/1;060/2;060/3;061/1;061/2;061/3;061/4;062/1;062/2;062/3;063/1;063/2;063/3;063/4;064/1;064/2;064/3;065/1;065/2;065/3;065/4;066/1;066/2;066/3;067/1;067/2;067/3;068/1;068/2;068/3;068/4;069/1;069/2;069/3</t>
  </si>
  <si>
    <t>0005603/2020</t>
  </si>
  <si>
    <t>Substituir 158 cadeias isoladores mesma classe tensão-tipo-material-composição das 35 est 048/2;048/3;049/1;049/2;049/3;050/1;050/2;050/3;050/4;051/1;051/3;052/1;052/2;052/3;053/1;053/2;053/3;054/1;054/2;054/3;054/4;055/1;055/2;055/3;056/1;056/2;056/3;056/4;057/1;057/2;058/1;058/2;058/3;059/1;059/2</t>
  </si>
  <si>
    <t>0005602/2020</t>
  </si>
  <si>
    <t>Substituir 140 cadeias isoladores mesma classe tensão-tipo-material-composição das 35 est 016/1;016/2;017/1;017/2;018/1;018/2;019/1;019/2;020/1;020/2;021/1;021/2;022/1;022/2;022/3;023/1;023/2;024/1;024/2;025/1;025/2;026/1;026/2;026/3;027/1;027/2;028/1;028/2;029/1;029/2;030/1;030/2;031/1;031/2;032/1</t>
  </si>
  <si>
    <t>0005620/2020</t>
  </si>
  <si>
    <t>Substituir 200 cadeias isoladores mesma classe tensão-tipo-material-composição das 35 est 001/1;001/2;001/3;001/4;002/1;002/2;002/3;003/1;003/2;004/1;004/2;005/1;005/2;006/1;006/2;007/1;007/2;007/3;008/1;008/2;009/1;009/2;010/1;010/2;011/1;011/2;012/1;012/2;013/1;013/2;014/1;014/2;014/3;015/1;015/2</t>
  </si>
  <si>
    <t>0005617/2020</t>
  </si>
  <si>
    <t>Substituir 140 cadeias isoladores mesma classe tensão-tipo-material-composição das 35 est 032/2;032/3;033/1;033/2;034/1;034/2;035/1;035/2;036/1;036/2;036/3;037/1;037/2;038/1;038/2;039/1;039/2;040/1;040/2;040/3;041/1;041/2;042/1;042/2;043/1;043/2;044/1;044/2;045/1;045/2;045/3;046/1;046/2;047/1;047/2</t>
  </si>
  <si>
    <t>0005623/2020</t>
  </si>
  <si>
    <t>LT MILAGRES - QUIXADÁ (05V3) - 500</t>
  </si>
  <si>
    <t>Substituir 267 cadeias de isoladores de mesma classe tensão-tipo-material-composição das 34 est 123/1;123/2;123/3;124/1;125/1;125/2;126/1;126/2;127/1;127/2;128/1;128/2;129/1;129/2;130/1;130/2;131/1;131/2;132/1;137/1;137/2;138/1;138/2;141/1;141/2;142/1;142/2;143/1;143/2;143/3;146/2;147/1;147/2;148/1</t>
  </si>
  <si>
    <t>LT 500 kV MILAGRES /QUIXADA C-1 CE</t>
  </si>
  <si>
    <t>0005624/2020</t>
  </si>
  <si>
    <t>LT 500 kV TIANGUA II /SOBRAL III CE - 500</t>
  </si>
  <si>
    <t>Substituir 205 cadeias de isoladores de mesma classe tensão-tipo-material-composição das 33 est 303/2;305/2;306/2;317/2;318/2;319/1;319/2;320/1;320/2;321/1;321/2;322/1;322/2;323/1;323/2;324/1;324/2;325/1;325/2;326/1;326/2;327/1;327/2;328/1;328/2;329/1;329/2;329/3;330/1;330/2;330/3;331/1;331/2</t>
  </si>
  <si>
    <t>FT LT 500 kV TIANGUA II /SOBRAL III C-1 CE</t>
  </si>
  <si>
    <t>0005628/2020</t>
  </si>
  <si>
    <t>AMPLIAÇÃO DO SISTEMA REGISTRADOR DE PERTURBAÇÃO, RDP, DA LINHA DE TRANSMISSÃO PARA DO TIPO ONDAS VIAJANTES DA EL 500 kV SAO LUIS II LT 500 kV SAO LUIS II /MIRANDA II C-2 MA.</t>
  </si>
  <si>
    <t>0005834/2020</t>
  </si>
  <si>
    <t>AMPLIAÇÃO DO SISTEMA REGISTRADOR DE PERTURBAÇÃO, RDP, DA LINHA DE TRANSMISSÃO PARA DO TIPO ONDAS VIAJANTES DA EL 500 kV SAO LUIS II LT 500 kV SAO LUIS II /MIRANDA II C-1 MA.</t>
  </si>
  <si>
    <t>0005835/2020</t>
  </si>
  <si>
    <t>AMPLIAÇÃO DO SISTEMA REGISTRADOR DE PERTURBAÇÃO, RDP, DA LINHA DE TRANSMISSÃO PARA DO TIPO ONDAS VIAJANTES DA EL 500 kV P.DUTRA LT 500 kV IMPERATRIZ /P.DUTRA C-2 MA.</t>
  </si>
  <si>
    <t>0005836/2020</t>
  </si>
  <si>
    <t>AMPLIAÇÃO DO SISTEMA REGISTRADOR DE PERTURBAÇÃO, RDP, DA LINHA DE TRANSMISSÃO PARA DO TIPO ONDAS VIAJANTES DA EL 500 kV P.DUTRA LT 500 kV IMPERATRIZ /P.DUTRA C-1 MA.</t>
  </si>
  <si>
    <t>0005837/2020</t>
  </si>
  <si>
    <t>AMPLIAÇÃO DO SISTEMA REGISTRADOR DE PERTURBAÇÃO, RDP, DA LINHA DE TRANSMISSÃO PDSO-LT701 PARA DO TIPO ONDAS VIAJANTES DA EL 500 kV P.DUTRA LT 500 kV MIRANDA II /P.DUTRA C-1 MA.</t>
  </si>
  <si>
    <t>LT 500 kV MIRANDA II /P.DUTRA C-1 MA</t>
  </si>
  <si>
    <t>0005838/2020</t>
  </si>
  <si>
    <t>AMPLIAÇÃO DO SISTEMA REGISTRADOR DE PERTURBAÇÃO, RDP, DA LINHA DE TRANSMISSÃO PARA DO TIPO ONDAS VIAJANTES DA EL 500 kV P.DUTRA LT 500 kV MIRANDA II /P.DUTRA C-2 MA.</t>
  </si>
  <si>
    <t>0005839/2020</t>
  </si>
  <si>
    <t>AMPLIAÇÃO DO SISTEMA REGISTRADOR DE PERTURBAÇÃO, RDP, DA LINHA DE TRANSMISSÃO PARA DO TIPO ONDAS VIAJANTES DA EL 500 kV IMPERATRIZ LT 500 kV IMPERATRIZ /COLINAS C-1 MA/TO.</t>
  </si>
  <si>
    <t>0005840/2020</t>
  </si>
  <si>
    <t>AMPLIAÇÃO DO SISTEMA REGISTRADOR DE PERTURBAÇÃO, RDP, DA LINHA DE TRANSMISSÃO PARA DO TIPO ONDAS VIAJANTES DA EL 500 kV IMPERATRIZ LT 500 kV IMPERATRIZ /MARABA C-2 MA/PA.</t>
  </si>
  <si>
    <t>0005841/2020</t>
  </si>
  <si>
    <t>AMPLIAÇÃO DO SISTEMA REGISTRADOR DE PERTURBAÇÃO, RDP, DA LINHA DE TRANSMISSÃO PARA DO TIPO ONDAS VIAJANTES DA EL 500 kV IMPERATRIZ LT 500 kV IMPERATRIZ /MARABA C-1 MA/PA.</t>
  </si>
  <si>
    <t>0005842/2020</t>
  </si>
  <si>
    <t>AMPLIAÇÃO DO SISTEMA REGISTRADOR DE PERTURBAÇÃO, RDP, DA LINHA DE TRANSMISSÃO PARA DO TIPO ONDAS VIAJANTES DA EL 500 kV IMPERATRIZ LT 500 kV IMPERATRIZ /P.DUTRA C-2 MA.</t>
  </si>
  <si>
    <t>0005843/2020</t>
  </si>
  <si>
    <t>0005845/2020</t>
  </si>
  <si>
    <t>AMPLIAÇÃO DO SISTEMA REGISTRADOR DE PERTURBAÇÃO, RDP, DA LINHA DE TRANSMISSÃO PARA DO TIPO ONDAS VIAJANTES DA EL 500 kV IMPERATRIZ LT 500 kV IMPERATRIZ /P.DUTRA C-1 MA.</t>
  </si>
  <si>
    <t>0005844/2020</t>
  </si>
  <si>
    <t>0005846/2020</t>
  </si>
  <si>
    <t>LT 500 kV MIRANDA II /P.DUTRA MA - 500</t>
  </si>
  <si>
    <t>AMPLIAÇÃO DO SISTEMA REGISTRADOR DE PERTURBAÇÃO, RDP, DA LINHA DE TRANSMISSÃO PARA DO TIPO ONDAS VIAJANTES DA LT 500 kV MIRANDA II /P.DUTRA C-2 MA</t>
  </si>
  <si>
    <t>LT 500 kV MIRANDA II /P.DUTRA MA</t>
  </si>
  <si>
    <t>0005848/2020</t>
  </si>
  <si>
    <t>AMPLIAÇÃO DO SISTEMA REGISTRADOR DE PERTURBAÇÃO, RDP, DA LINHA DE TRANSMISSÃO PARA DO TIPO ONDAS VIAJANTES DA LT 500 kV MIRANDA II /P.DUTRA C-1 MA</t>
  </si>
  <si>
    <t>0005847/2020</t>
  </si>
  <si>
    <t>Substituição do Sistema de Proteção, Comando, Controle e Supervisão - SPCS do Serviço Auxiliar da SE Carajás - Cadeias Principal e Alternada</t>
  </si>
  <si>
    <t>0005849/2020</t>
  </si>
  <si>
    <t>INTEGRADORA</t>
  </si>
  <si>
    <t>Substituição da Unidade de Supervisão e Comando do Automatismo do Grupo Gerador Diesel (Quadro Completo)</t>
  </si>
  <si>
    <t>MG INTEGRADORA / CCO-2001-058 - RB</t>
  </si>
  <si>
    <t>0005852/2020</t>
  </si>
  <si>
    <t>SUBSTITUIÇÃO DO SISTEMA DE PROTEÇÃO E AUTOMAÇÃO (UPC) - TCTU-LT4-01.</t>
  </si>
  <si>
    <t>0005854/2020</t>
  </si>
  <si>
    <t>Substituição da Unidade de Comando, Controle e Supervisão De Linha de Transmissão</t>
  </si>
  <si>
    <t>LT 230 kV CARAJAS /INTEGRADORA C-3 PA</t>
  </si>
  <si>
    <t>0005855/2020</t>
  </si>
  <si>
    <t>LT 230 kV CARAJAS /INTEGRADORA C-2 PA</t>
  </si>
  <si>
    <t>0005856/2020</t>
  </si>
  <si>
    <t>Substituição da Proteção, Comando, Controle e Supervisão - SPCS da LT 230 kV Carajás - Integradora C1 (CJIG-LT6-01).</t>
  </si>
  <si>
    <t>LT 230 kV CARAJAS /INTEGRADORA C-1 PA</t>
  </si>
  <si>
    <t>0005857/2020</t>
  </si>
  <si>
    <t>Substituição da Proteção, Comando, Controle e Supervisão do Bay de Interligação de Barras (IB 230 kV MG 230 kV CARAJAS MG1 PA IB1) (CJDB6-01)</t>
  </si>
  <si>
    <t>0005860/2020</t>
  </si>
  <si>
    <t>Substituição do Quadro e Equipamentos de Supervisão e Comando do Automatismo do Grupo Diesel Gerador- GDG -01 380/220 V - 115 kVA</t>
  </si>
  <si>
    <t>0005858/2020</t>
  </si>
  <si>
    <t>Substituição da Proteção, Comando, Controle e Supervisão - SPCS de Banco de Capacitor (CJBC6-01).</t>
  </si>
  <si>
    <t>BC 230 kV 30 Mvar CARAJAS BC1 PA</t>
  </si>
  <si>
    <t>0005861/2020</t>
  </si>
  <si>
    <t>SUB CARAJAS - 230</t>
  </si>
  <si>
    <t>Substituição da Proteção, Comando, Controle e Supervisão - SPCS da LT 230 kV Carajás - Integradora C3 (CJIG-LT6-03).</t>
  </si>
  <si>
    <t>0005862/2020</t>
  </si>
  <si>
    <t>Substituição da Proteção, Comando, Controle e Supervisão - SPCS da LT 230 kV Carajás - Integradora C2 (CJIG-LT6-02).</t>
  </si>
  <si>
    <t>0005863/2020</t>
  </si>
  <si>
    <t>0005864/2020</t>
  </si>
  <si>
    <t>Substituição da Proteção, Comando, Controle e Supervisão do Serviço Auxiliar - Principal e Alternada</t>
  </si>
  <si>
    <t>0005865/2020</t>
  </si>
  <si>
    <t>Substituição dos IEDs conectados no SICAM de 500kV</t>
  </si>
  <si>
    <t>0005920/2020</t>
  </si>
  <si>
    <t>SUBSTITUIÇÃO PÁRA-RAIOS 69 KV - TCTU-LT4-01</t>
  </si>
  <si>
    <t>0005932/2020</t>
  </si>
  <si>
    <t>Substituição do Disjuntor MBDJ6-06.</t>
  </si>
  <si>
    <t>LT 230 kV MARABA /CARAJAS</t>
  </si>
  <si>
    <t>0006000/2020</t>
  </si>
  <si>
    <t>Substituição do Disjuntor MBDJ7-06.</t>
  </si>
  <si>
    <t>0006010/2020</t>
  </si>
  <si>
    <t xml:space="preserve">SUB CARAJAS - </t>
  </si>
  <si>
    <t>Substituição de painéis QSACA e QSACC, Cubículos de disjuntores de 13,8kV, Retificadores do serviço auxiliar da SE Carajás</t>
  </si>
  <si>
    <t>MG 230 kV CARAJAS MG1 PA</t>
  </si>
  <si>
    <t>0006018/2020</t>
  </si>
  <si>
    <t>Substituição de bucha 230kV do transformador VCTF6-01.</t>
  </si>
  <si>
    <t>0006022/2020</t>
  </si>
  <si>
    <t>SUBSTITUIÇÃO DO DISJUNTOR TRIPOLAR 69 KV - TCDJ4-07</t>
  </si>
  <si>
    <t>0006082/2020</t>
  </si>
  <si>
    <t>Substituição do disjuntor 500 KV - TCDJ7-03</t>
  </si>
  <si>
    <t>RTB 500 kV 50 Mvar TUCURUI RT1 PA</t>
  </si>
  <si>
    <t>0006096/2020</t>
  </si>
  <si>
    <t>Substituição do disjuntor TCDJ7-08</t>
  </si>
  <si>
    <t>0006120/2020</t>
  </si>
  <si>
    <t>Substituição do disjuntor TCDJ7-05</t>
  </si>
  <si>
    <t>0006160/2020</t>
  </si>
  <si>
    <t>Substituição do disjuntor TCDJ7-12</t>
  </si>
  <si>
    <t>0006194/2020</t>
  </si>
  <si>
    <t>SUBSTITUIR O TRANSFORMADOR DE CORRENTE FASE V</t>
  </si>
  <si>
    <t>0006252/2020</t>
  </si>
  <si>
    <t>SUBSTITUIÇÃO DOS RELÉS AUXILIARES DO DISJUNTOR 15D2.</t>
  </si>
  <si>
    <t>0006266/2020</t>
  </si>
  <si>
    <t>SUBSTITUIÇÃO DOS RELÉS AUXILIARES DO DISJUNTOR 15T2.</t>
  </si>
  <si>
    <t>0006261/2020</t>
  </si>
  <si>
    <t>SUBSTITUIR O TRANSFORMADOR DE CORRENTE FASE B (MRTF6-02)</t>
  </si>
  <si>
    <t>0006271/2020</t>
  </si>
  <si>
    <t>SUBSTITUIÇÃO DOS RELÉS AUXILIARES DO DISJUNTOR RGDB6-01.</t>
  </si>
  <si>
    <t>FT MG 500 kV RIB.GONCALVES MG3 PI</t>
  </si>
  <si>
    <t>0006270/2020</t>
  </si>
  <si>
    <t>ARARAQUARA 2</t>
  </si>
  <si>
    <t>Instalação de sistemas de monitoramento on-line de gases dissolvido no óleo, no transformador TF2Y FASE C da subestação Araraquara II, em Araraquara - SP.</t>
  </si>
  <si>
    <t>POLO 2 CC SE ARARAQUARA 2 CV2 SP</t>
  </si>
  <si>
    <t>0007118/2019</t>
  </si>
  <si>
    <t>Instalação cabo OPGW</t>
  </si>
  <si>
    <t>0007120/2019</t>
  </si>
  <si>
    <t>Instalação de sistemas de monitoramento on-line de gases dissolvido no óleo, no transformador TF2Y FASE B da subestação Araraquara II, em Araraquara - SP.</t>
  </si>
  <si>
    <t>0007114/2019</t>
  </si>
  <si>
    <t>C.PORTO VELHO</t>
  </si>
  <si>
    <t>Instalação de sistema de monitoramento de temperatura de óleo e enrolamento digital, no transformador CTTF-05-FASE A da subestação Coletora, em Porto Velho RO.</t>
  </si>
  <si>
    <t>POLO 2 500 kV C.PORTO VELHO CV5 RO</t>
  </si>
  <si>
    <t>0007122/2019</t>
  </si>
  <si>
    <t>CASTANHAL</t>
  </si>
  <si>
    <t>Ampliação e modernização da rede de cabos ópticos da Eletronorte</t>
  </si>
  <si>
    <t>FT LT 230 kV CASTANHAL /SANTA MARIA C-2 PA</t>
  </si>
  <si>
    <t>0007135/2019</t>
  </si>
  <si>
    <t>Instalação de sistema de monitoramento de temperatura de óleo e enrolamento digital, no transformador CTTF-05-FASE V da subestação Coletora, em Porto Velho RO.</t>
  </si>
  <si>
    <t>0007133/2019</t>
  </si>
  <si>
    <t>Instalação de sistema de monitoramento de temperatura de óleo e enrolamento digital, no transformador CTTF-06-FASE B da subestação Coletora, em Porto Velho RO.</t>
  </si>
  <si>
    <t>POLO 1 500 kV C.PORTO VELHO CV6 RO</t>
  </si>
  <si>
    <t>0007139/2019</t>
  </si>
  <si>
    <t>Instalação de sistemas de sistema de monitoramento de temperatura de óleo e enrolamento digital, no transformador CTTF-05-FASE B da subestação Coletora, em Porto Velho RO.</t>
  </si>
  <si>
    <t>0007129/2019</t>
  </si>
  <si>
    <t>Instalação de sistema de monitoramento de temperatura de óleo e enrolamento digital, no transformador CTTF-06-FASE V da subestação Coletora, em Porto Velho RO.</t>
  </si>
  <si>
    <t>0007145/2019</t>
  </si>
  <si>
    <t>Instalação de sistema de monitoramento de temperatura de óleo e enrolamento digital, no transformador CTTF-06-FASE A da subestação Coletora, em Porto Velho RO.</t>
  </si>
  <si>
    <t>0007137/2019</t>
  </si>
  <si>
    <t>Instalação de sistema de monitoramento de temperatura de óleo e enrolamento digital, no transformador CTTF-11 da subestação Coletora, em Porto Velho RO.</t>
  </si>
  <si>
    <t>CV 37,8 KV BTB PORTO VELHO POLO 2</t>
  </si>
  <si>
    <t>0007165/2019</t>
  </si>
  <si>
    <t>Instalação de sistemas de sistema de monitoramento de temperatura de óleo e enrolamento digital, no transformador CTTF-08  da subestação Coletora, em Porto Velho RO.</t>
  </si>
  <si>
    <t>CV 37,8 KV BTB PORTO VELHO POLO 1</t>
  </si>
  <si>
    <t>0007151/2019</t>
  </si>
  <si>
    <t>SUBSTITUIÇÃO DO SISTEMA DE PROTEÇÃO DO TERMINAL AGL DA LT 04M3 AGL/RCD 230KV</t>
  </si>
  <si>
    <t>FT LT 230 kV ANGELIM /RECIFE II C-2 PE</t>
  </si>
  <si>
    <t>0007167/2019</t>
  </si>
  <si>
    <t>Instalação de sistema de monitoramento de temperatura de óleo e enrolamento digital, no transformador CTTF-10 da subestação Coletora, em Porto Velho RO.</t>
  </si>
  <si>
    <t>0007161/2019</t>
  </si>
  <si>
    <t>LT 230 kV TUCURUI /ALTAMIRA C-1 PA</t>
  </si>
  <si>
    <t>0007168/2019</t>
  </si>
  <si>
    <t>Instalação de sistema de monitoramento de temperatura de óleo e enrolamento digital, no transformador CTTF-12 da subestação Coletora, em Porto Velho RO.</t>
  </si>
  <si>
    <t>MG C.PORTO VELHO / CCO-2009-012 - RB</t>
  </si>
  <si>
    <t>0007170/2019</t>
  </si>
  <si>
    <t>0007163/2019</t>
  </si>
  <si>
    <t>Instalação de sistema de monitoramento de temperatura de óleo e enrolamento digital, no transformador CTTF-07 da subestação Coletora, em Porto Velho RO.</t>
  </si>
  <si>
    <t>MG C.PORTO VELHO / CCO-2009-010 - RB</t>
  </si>
  <si>
    <t>0007149/2019</t>
  </si>
  <si>
    <t>Instalação de sistema de monitoramento de temperatura de óleo e enrolamento digital, no transformador CTTF-09 da subestação Coletora, em Porto Velho RO.</t>
  </si>
  <si>
    <t>0007157/2019</t>
  </si>
  <si>
    <t>LT 500 kV TUCURUI /VILA DO CONDE C-1 PA</t>
  </si>
  <si>
    <t>0007178/2019</t>
  </si>
  <si>
    <t>BOA VISTA</t>
  </si>
  <si>
    <t>SUBSTITUIÇÃO DE QUADROS , SUBQUADROS E DO SISTEMA DE PROTEÇÃO,  MEDIÇÃO, CONTROLE E SUPERVISÃO DOS SERVIÇO AUXILIAR 125 VCC DA SE BOA VISTA</t>
  </si>
  <si>
    <t>MG BOA VISTA / CCO-2001-058 - RB</t>
  </si>
  <si>
    <t>0007186/2019</t>
  </si>
  <si>
    <t>SUBSTITUIÇÃO DE QUADROS , SUBQUADROS E DO SISTEMA PROTEÇÃO,  MEDIÇÃO, CONTROLE E SUPERVISÃO DOS SERVIÇO AUXILIAR 380 VAC DA SE BOA VISTA</t>
  </si>
  <si>
    <t>0007179/2019</t>
  </si>
  <si>
    <t>Instalação de sistema de monitoramento de temperatura de óleo e enrolamento digital, no transformador TF1Y FASE B da subestação Araraquara II, em Araraquara - SP.</t>
  </si>
  <si>
    <t>POLO 1 CC SE ARARAQUARA 2 CV1 SP</t>
  </si>
  <si>
    <t>0007187/2019</t>
  </si>
  <si>
    <t>Instalação de sistema de monitoramento de temperatura de óleo e enrolamento digital, no transformador TF1D FASE A da subestação Araraquara II, em Araraquara - SP.</t>
  </si>
  <si>
    <t>0007173/2019</t>
  </si>
  <si>
    <t>Instalação de sistema de monitoramento de temperatura de óleo e enrolamento digital, no transformador TF1D FASE B da subestação Araraquara II, em Araraqiara - SP.</t>
  </si>
  <si>
    <t>0007176/2019</t>
  </si>
  <si>
    <t>Instalação de sistema de monitoramento de temperatura de óleo e enrolamento digital, no transformador TF1D FASE C da subestação Araraquara II, em Araraquara - SP.</t>
  </si>
  <si>
    <t>0007184/2019</t>
  </si>
  <si>
    <t>0007182/2019</t>
  </si>
  <si>
    <t>Instalação de sistema de monitoramento de temperatura de óleo e enrolamento digital, no transformador TF2D FASE A da subestação Araraquara II, em Araraquara - SP.</t>
  </si>
  <si>
    <t>0007196/2019</t>
  </si>
  <si>
    <t>Instalação de sistema de monitoramento de temperatura de óleo e enrolamento digital, no transformador TF2D FASE B da subestação Araraquara II, em Araraquara - SP.</t>
  </si>
  <si>
    <t>0007201/2019</t>
  </si>
  <si>
    <t>SUBSTITUIÇÃO DO SISTEMA DE PROTEÇÃO DO TRAFO 04T3 230/69kV SE AGL</t>
  </si>
  <si>
    <t>FT TR 230/69 kV ANGELIM TR3 PE</t>
  </si>
  <si>
    <t>0007198/2019</t>
  </si>
  <si>
    <t>Instalação de sistema de monitoramento de temperatura de óleo e enrolamento digital, no transformador TF1Y FASE A da subestação Araraquara II, em Araraquara - SP.</t>
  </si>
  <si>
    <t>0007193/2019</t>
  </si>
  <si>
    <t>Instalaçãode sistema de monitoramento de temperatura de óleo e enrolamento digital, no transformador TF2D FASE C  da subestação Araraquara II, em Araraquara - SP.</t>
  </si>
  <si>
    <t>0007206/2019</t>
  </si>
  <si>
    <t>Instalação de sistema de monitoramento de temperatura de óleo e enrolamento digital, no transformador TF1Y FASE C da subestação Araraquara II, em Araraquara - SP.</t>
  </si>
  <si>
    <t>0007190/2019</t>
  </si>
  <si>
    <t>SUBSTITUIÇÃO DO SISTEMA DE PROTEÇÃO DO TRAFO 04T5 230/69kV SE AGL</t>
  </si>
  <si>
    <t>FT TR 230/69 kV ANGELIM TR5 PE</t>
  </si>
  <si>
    <t>0007203/2019</t>
  </si>
  <si>
    <t>Instalação de sistema de monitoramento de temperatura de óleo e enrolamento digital, no transformador TF2Y FASE A da subestação Araraquara II, em Araraquara - SP.</t>
  </si>
  <si>
    <t>0007209/2019</t>
  </si>
  <si>
    <t>SUBSTITUIÇÃO DO SISTEMA DE PROTEÇÃO DO TRAFO 04T6 230/69kV SE AGL</t>
  </si>
  <si>
    <t>FT TR 230/69 kV ANGELIM TR6 PE</t>
  </si>
  <si>
    <t>0007208/2019</t>
  </si>
  <si>
    <t>SUBSTITUIÇÃO DO SISTEMA DE PROTEÇÃO DO TERMINAL TAC DA LT 04M4 TAC/AGL 230KV</t>
  </si>
  <si>
    <t>FT LT 230 kV ANGELIM /TACAIMBO C-1 PE</t>
  </si>
  <si>
    <t>0007224/2019</t>
  </si>
  <si>
    <t>Instalação de sistema de monitoramento de temperatura de óleo e enrolamento digital, no transformador TF2Y FASE B da subestação Araraquara II, em Araraquara - SP.</t>
  </si>
  <si>
    <t>0007213/2019</t>
  </si>
  <si>
    <t>Instalação de sistema de monitoramento de temperatura de óleo e enrolamento digital, no transformador TF2Y FASE C da subestação Araraquara II, em Araraquara - SP.</t>
  </si>
  <si>
    <t>0007214/2019</t>
  </si>
  <si>
    <t>SUBSTITUIÇÃO DO SISTEMA DE PROTEÇÃO DO TERMINAL TAC DA LT 04M5 TAC/AGL 230KV</t>
  </si>
  <si>
    <t>FT LT 230 kV ANGELIM /TACAIMBO C-2 PE</t>
  </si>
  <si>
    <t>0007228/2019</t>
  </si>
  <si>
    <t>MESSIAS</t>
  </si>
  <si>
    <t>SUBSTITUIÇÃO DO SISTEMA DE PROTEÇÃO DO TERMINAL MSI DA LT 04M7 MSI/AGL 230KV</t>
  </si>
  <si>
    <t>FT LT 230 kV ANGELIM /MESSIAS C-1 PE/AL</t>
  </si>
  <si>
    <t>0007279/2019</t>
  </si>
  <si>
    <t>RIBEIRAO</t>
  </si>
  <si>
    <t>SUBSTITUIÇÃO DO SISTEMA DE PROTEÇÃO DO TERMINAL RIB DA LT 04S1 RIB/AGL 230KV</t>
  </si>
  <si>
    <t>FT LT 230 kV ANGELIM /RIBEIRAO C-2 PE</t>
  </si>
  <si>
    <t>0007305/2019</t>
  </si>
  <si>
    <t>SUBSTITUIÇÃO DO SISTEMA DE PROTEÇÃO DO TERMINAL MSI DA LT 04M9 MSI/AGL 230KV</t>
  </si>
  <si>
    <t>FT LT 230 kV ANGELIM /MESSIAS C-3 PE/AL</t>
  </si>
  <si>
    <t>0007293/2019</t>
  </si>
  <si>
    <t>SUBSTITUIÇÃO DO SISTEMA DE PROTEÇÃO DO TERMINAL MSI DA LT 04M8 MSI/AGL 230KV</t>
  </si>
  <si>
    <t>FT LT 230 kV ANGELIM /MESSIAS C-2 PE/AL</t>
  </si>
  <si>
    <t>0007286/2019</t>
  </si>
  <si>
    <t>Implantação de Barra de Transferência e Painéis de Plugue no setor de 345kV e 138kV da SE Campinas.</t>
  </si>
  <si>
    <t>MG CAMPINAS / CCO-2001-062 - RB</t>
  </si>
  <si>
    <t>0007320/2019</t>
  </si>
  <si>
    <t>Substituição de equipamentos</t>
  </si>
  <si>
    <t>0007459/2019</t>
  </si>
  <si>
    <t>Painéis de Distribuição do serviço auxiliar de 220VCA.</t>
  </si>
  <si>
    <t>0007455/2019</t>
  </si>
  <si>
    <t>SUBSTITUIÇÃO DO SISTEMA DE PROTEÇÃO DO TRAFO 04T4 230/69kV.</t>
  </si>
  <si>
    <t>FT TR 230/69 kV C.GRANDE II TR4 PB</t>
  </si>
  <si>
    <t>0007457/2019</t>
  </si>
  <si>
    <t>SUBSTITUIÇÃO DO SISTEMA DE PROTEÇÃO DO TRAFO 04T3 230/69kV.</t>
  </si>
  <si>
    <t>FT TR 230/69 kV C.GRANDE II TR3 PB</t>
  </si>
  <si>
    <t>0007462/2019</t>
  </si>
  <si>
    <t>TUCURUI VILA</t>
  </si>
  <si>
    <t>Substituição de painéis de 125Vcc com vida útil esgotada</t>
  </si>
  <si>
    <t>MG 69 kV TUCURUI VILA MG1 PA</t>
  </si>
  <si>
    <t>0007473/2019</t>
  </si>
  <si>
    <t xml:space="preserve">SUB TUCURUÍ-VILA - </t>
  </si>
  <si>
    <t xml:space="preserve">MG 69 kV TUCURUI VILA MG1 PA </t>
  </si>
  <si>
    <t>0007471/2019</t>
  </si>
  <si>
    <t>SUB C.GRANDE II - 69</t>
  </si>
  <si>
    <t>SUBSTITUIÇÃO DO SISTEMA DE PROTEÇÃO DE 01 TERMINAL DE LT 02J1  CGD/CATOLÉ 69KV.</t>
  </si>
  <si>
    <t>LT 69 kV C.GRANDE II / CATOLE 02J1</t>
  </si>
  <si>
    <t>0007486/2019</t>
  </si>
  <si>
    <t>SUBSTITUIÇÃO DO SISTEMA DE PROTEÇÃO DE 01 TERMINAL DE LT 02J4  CGD/BVT 69KV.</t>
  </si>
  <si>
    <t>LT 69 kV C.GRANDE II / BVT 02J4</t>
  </si>
  <si>
    <t>0007507/2019</t>
  </si>
  <si>
    <t>SUBSTITUIÇÃO DO SISTEMA DE PROTEÇÃO DE 01 TERMINAL DE LT 02J2  CGD/AEROCLUBE 69KV.</t>
  </si>
  <si>
    <t>LT 69 kV C.GRANDE II / AEROCLUBE 02J2</t>
  </si>
  <si>
    <t>0007496/2019</t>
  </si>
  <si>
    <t>Substituição do conjunto de cadeias de isoladores de mesma classe de tensão, tipo, material e composição das estr: 000/1;001/1;001/2;001/3;001/3A;001/3B;002/1;002/2;002/3;002/4;003/1;003/2;004/1;004/2;004/3;005/1;005/2;006/1;006/2;007/1;007/2;007/3;008/1;008/2;009/1;009/2;010/1;010/2;010/3 = 29 Estr</t>
  </si>
  <si>
    <t>FT LT 230 kV C.GRANDE II /PARAISO C-1 PB/RN</t>
  </si>
  <si>
    <t>0007502/2019</t>
  </si>
  <si>
    <t>SUBSTITUIÇÃO DO SISTEMA DE PROTEÇÃO DE 01 TERMINAL DE LT 02J3  CGD/BORBOREMA 69KV.</t>
  </si>
  <si>
    <t>LT 69 kV C.GRANDE II / BORBOREMA 02J3</t>
  </si>
  <si>
    <t>0007499/2019</t>
  </si>
  <si>
    <t>SUBSTITUIÇÃO DO SISTEMA DE PROTEÇÃO DE 01 TERMINAL DE LT 02J7  CGD/AROEIRAS 69KV.</t>
  </si>
  <si>
    <t>LT 69 kV C.GRANDE II / AROEIRAS 02J7</t>
  </si>
  <si>
    <t>0007532/2019</t>
  </si>
  <si>
    <t>SUBSTITUIÇÃO DO SISTEMA DE PROTEÇÃO DE 01 TERMINAL DE LT 02J6  CGD/BOQUEIRÃO 69KV.</t>
  </si>
  <si>
    <t>LT 69 kV C.GRANDE II / BOQUEIRAO 02J6</t>
  </si>
  <si>
    <t>0007522/2019</t>
  </si>
  <si>
    <t>SUBSTITUIÇÃO DO SISTEMA DE PROTEÇÃO DE 01 TERMINAL DE LT 02J5  CGD/EMBRATEX 69KV.</t>
  </si>
  <si>
    <t>LT 69 kV C.GRANDE II / EMBRATEX 02J5</t>
  </si>
  <si>
    <t>0007513/2019</t>
  </si>
  <si>
    <t>SUBSTITUIÇÃO DO SISTEMA DE PROTEÇÃO DE 01 TERMINAL DE LT 02N1  CGD/BOA VISTA 69KV.</t>
  </si>
  <si>
    <t>LT 69 kV C.GRANDE II / BOA VISTA 02N1</t>
  </si>
  <si>
    <t>0007538/2019</t>
  </si>
  <si>
    <t>SUBSTITUIÇÃO DO SISTEMA DE PROTEÇÃO DE 01 TERMINAL DE LT 02N2  CGD/POCINHOS 69KV.</t>
  </si>
  <si>
    <t>LT 69 kV C.GRANDE II / POCINHOS 02N2</t>
  </si>
  <si>
    <t>0007547/2019</t>
  </si>
  <si>
    <t>SUBSTITUIÇÃO DO SISTEMA DE PROTEÇÃO E DISPOSITIVOS AUXILIARES DO TRAFO DE ATERRAMENTO 02A1 CGD 69KV</t>
  </si>
  <si>
    <t xml:space="preserve">TT 69kV C. GRANDE II 02A1 </t>
  </si>
  <si>
    <t>0007575/2019</t>
  </si>
  <si>
    <t>SUBSTITUIÇÃO DO SISTEMA DE PROTEÇÃO E DISPOSITIVOS AUXILIARES DO BANCO DE CAPACITORES 02H2 CGD 69KV</t>
  </si>
  <si>
    <t>BC 69kV C. GRANDE II 02H2</t>
  </si>
  <si>
    <t>0007588/2019</t>
  </si>
  <si>
    <t>0007585/2019</t>
  </si>
  <si>
    <t>SUBSTITUIÇÃO DO SISTEMA DE PROTEÇÃO DE 01 VÃO DE TRANSFERÊNCIA 12D1 SE CGD 69KV</t>
  </si>
  <si>
    <t>FT MG 230 kV C.GRANDE II MG1 PB</t>
  </si>
  <si>
    <t>0007570/2019</t>
  </si>
  <si>
    <t>SUBSTITUIÇÃO DO SISTEMA DE PROTEÇÃO E DISPOSITIVOS AUXILIARES DO BANCO DE CAPACITORES 02H1 CGD 69KV</t>
  </si>
  <si>
    <t>BC 69kV C. GRANDE II 02H1</t>
  </si>
  <si>
    <t>0007580/2019</t>
  </si>
  <si>
    <t>SUBSTITUIÇÃO DO SISTEMA DE PROTEÇÃO DO TRAFO 02T7 69/13,8kV.</t>
  </si>
  <si>
    <t>TR 69/13,8 kV C. GRANDE II PB</t>
  </si>
  <si>
    <t>0007591/2019</t>
  </si>
  <si>
    <t>Substituição do conjunto de cadeias de isoladores de mesma classe de tensão, tipo, material e composição das estr: 005/2D;005/1D;004/2D;004/1D;003/2D;003/1D;002/2D;002/1D;001/3D;001/2D;001/1D;007/1;007/2;008/1;008/2;008/3;009/1;009/2;010/1;010/2;011/1;011/2;012/1;012/2;013/1;013/2;014/1 = 27 Estr</t>
  </si>
  <si>
    <t>0007643/2019</t>
  </si>
  <si>
    <t>COREMAS</t>
  </si>
  <si>
    <t>SUBSTITUIÇÃO DO SISTEMA DE PROTEÇÃO DO TRAFO 04T1 230/69kV.</t>
  </si>
  <si>
    <t>FT TR 230/69 kV COREMAS TR1 PB</t>
  </si>
  <si>
    <t>0007629/2019</t>
  </si>
  <si>
    <t>Substituição do conjunto de cadeias de isoladores de mesma classe de tensão, tipo, material e composição das estr: 014/2;015/1;015/2;016/1;016/2;017/1;017/2;017/3;018/1;018/2;019/1;019/2;020/1;020/2;020/3;021/1;021/2;022/1;022/2;022/3;023/1;023/2;024/1;025/1;025/2;026/1;026/2;027/1;027/2; = 29 Estr</t>
  </si>
  <si>
    <t>0007648/2019</t>
  </si>
  <si>
    <t>Substituição do conjunto de cadeias de isoladores de mesma classe de tensão, tipo, material e composição das estr: 041/3;042/1;042/2;043/1;043/2;044/1;044/2;045/1;045/2;046/1;046/2;047/1;047/2;048/1;048/2;049/1;049/2;050/1;050/2;051/1;051/2;052/1;052/2;053/1;053/2;054/1;054/2;055/1;056/1; = 29 Estr</t>
  </si>
  <si>
    <t>0007661/2019</t>
  </si>
  <si>
    <t>Substituição do conjunto de cadeias de isoladores de mesma classe de tensão, tipo, material e composição das estr: 028/1;028/2;028/3;028/4;029/1;030/1;030/2;031/1;031/2;031/3;032/1;032/2;033/1;033/2;034/1;034/2;035/1;035/2;036/1;036/2;037/1;037/2;038/1;039/1;039/2;040/1;040/2;041/1;041/2; = 29 Estr</t>
  </si>
  <si>
    <t>0007653/2019</t>
  </si>
  <si>
    <t>SUBSTITUIÇÃO DO SISTEMA DE PROTEÇÃO DO TRAFO 04T2 230/69kV.</t>
  </si>
  <si>
    <t>FT TR 230/69 kV COREMAS TR2 PB</t>
  </si>
  <si>
    <t>0007672/2019</t>
  </si>
  <si>
    <t>Substituição do conjunto de cadeias de isoladores de mesma classe de tensão, tipo, material e composição das estr: 071/2;072/1;072/2;073/1;073/2;074/1;074/2;075/1;075/2;076/1;077/1;077/2;078/1;078/2;079/1;079/2;080/1;081/1;081/2;082/1;082/2;083/1;083/2;084/1;085/1;085/2;086/1;086/2;087/1; = 29 Estr</t>
  </si>
  <si>
    <t>0007682/2019</t>
  </si>
  <si>
    <t>Substituição do conjunto de cadeias de isoladores de mesma classe de tensão, tipo, material e composição das estr: 056/2;056/3;057/1;058/1;058/2;059/1;059/2;060/1;060/2;061/1;062/1;062/2;063/1;063/2;064/1;065/1;065/2;065/3;066/1;066/2;067/1;068/1;068/2;068/3;069/1;069/2;070/1;070/2;071/1; = 29 Estr</t>
  </si>
  <si>
    <t>0007667/2019</t>
  </si>
  <si>
    <t>SUBSTITUIÇÃO DO SISTEMA DE PROTEÇÃO DE 01 TERMINAL DE LT 02J2  CMA/POMBAL 69KV.</t>
  </si>
  <si>
    <t>LT 69 kV COREMAS / POMBAL 02J2</t>
  </si>
  <si>
    <t>0007680/2019</t>
  </si>
  <si>
    <t>Substituição do conjunto de cadeias de isoladores de mesma classe de tensão, tipo, material e composição das estr: 087/2;088/1;089/1;089/2;090/1;090/2;091/1;091/2;092/1;092/2;093/1;093/2;094/1;094/2;095/1;096/1;096/2;096/3;097/1;098/1;098/2;099/1;099/2;100/1;100/2 = 25 Estr</t>
  </si>
  <si>
    <t>0007686/2019</t>
  </si>
  <si>
    <t>SUBSTITUIÇÃO DO SISTEMA DE PROTEÇÃO DE 01 TERMINAL DE LT 02J1  CMA/POMBAL 69KV.</t>
  </si>
  <si>
    <t>LT 69 kV COREMAS / POMBAL 02J1</t>
  </si>
  <si>
    <t>0007678/2019</t>
  </si>
  <si>
    <t>SUBSTITUIÇÃO DO SISTEMA DE PROTEÇÃO DE 01 TERMINAL DE LT 02J3 CMA/MALTA 69KV.</t>
  </si>
  <si>
    <t>LT 69 kV COREMAS / MALTA 02J3</t>
  </si>
  <si>
    <t>0007687/2019</t>
  </si>
  <si>
    <t>SUBSTITUIÇÃO DO SISTEMA DE PROTEÇÃO DE 01 TERMINAL DE LT 02J9  CMA/DVS 69KV.</t>
  </si>
  <si>
    <t>LT 69 kV COREMAS / DVS 02J9</t>
  </si>
  <si>
    <t>0007697/2019</t>
  </si>
  <si>
    <t>SUBSTITUIÇÃO DO SISTEMA DE PROTEÇÃO DE 01 TERMINAL DE LT 02J5  CMA/CRM 69KV.</t>
  </si>
  <si>
    <t>LT 69 kV COREMAS / CRM 02J5</t>
  </si>
  <si>
    <t>0007691/2019</t>
  </si>
  <si>
    <t>LT 230 kV C.GRANDE III /NATAL III PB/RN - 230</t>
  </si>
  <si>
    <t>Substituição do conjunto de cadeias de isoladores de mesma classe de tensão, tipo, material e composição das estr: 023/2; 024/1; 025/1; 025/2; 026/1; 026/2; 027/1; 027/2; 028/1; 028/2; 028/3; 028/4; 029/1; 030/1; 030/2; 031/1; 031/2; 031/3; 032/1; 032/2; 033/1; 033/2; 034/1; 034/2; 035/1 = 25 Estr</t>
  </si>
  <si>
    <t>FT LT 230 kV C.GRANDE III /NATAL III C-1 PB/RN</t>
  </si>
  <si>
    <t>0007696/2019</t>
  </si>
  <si>
    <t>Substituição do conjunto de cadeias de isoladores de mesma classe de tensão, tipo, material e composição das estr: 012/2; 013/1; 013/2; 014/1; 014/2; 015/1; 015/2; 016/1; 016/2; 017/1; 017/2; 017/3; 018/1; 018/2; 019/1; 019/2; 020/1; 020/2; 020/3; 021/1; 021/2; 022/1; 022/2; 022/3; 023/1 = 25 Estr</t>
  </si>
  <si>
    <t>0007694/2019</t>
  </si>
  <si>
    <t>SUBSTITUIÇÃO DO SISTEMA DE PROTEÇÃO DE 01 TERMINAL DE LT 02J4 CMA/MALTA 69KV.</t>
  </si>
  <si>
    <t>LT 69 kV COREMAS / MALTA 02J4</t>
  </si>
  <si>
    <t>0007689/2019</t>
  </si>
  <si>
    <t>SUBSTITUIÇÃO DO SISTEMA DE PROTEÇÃO DE 01 VÃO DE TRANSFERÊNCIA 12D1 SE CMA 69KV</t>
  </si>
  <si>
    <t>FT MG 230 kV COREMAS MG1 PB</t>
  </si>
  <si>
    <t>0007699/2019</t>
  </si>
  <si>
    <t>Substituição do conjunto de cadeias de isoladores de mesma classe de tensão, tipo, material e composição das estr: 005/2D;005/1D; 004/2D; 004/1D; 003/2D; 003/1D; 002/2D; 002/1D; 001/3D; 001/2D; 001/1D; 007/1; 007/2; 008/1; 008/2; 008/3; 009/1; 009/2; 010/1; 010/2; 011/1; 011/2; 012/1 = 23 Estr</t>
  </si>
  <si>
    <t>0007690/2019</t>
  </si>
  <si>
    <t>Substituição do conjunto de cadeias de isoladores de mesma classe de tensão, tipo, material e composição das estr: 035/2; 036/1; 036/2; 037/1; 037/2; 038/1; 039/1; 039/2; 040/1; 040/2; 041/1; 041/2; 041/3; 042/1; 042/2; 043/1; 043/2; 044/1; 044/2; 045/1; 045/2; 046/1; 046/2; 047/1; 047/2 = 25 Estr</t>
  </si>
  <si>
    <t>0007698/2019</t>
  </si>
  <si>
    <t>SUBSTITUIÇÃO DO SISTEMA DE PROTEÇÃO DE 01 TERMINAL DE LT 02J6  CMA/PIANCO 69KV.</t>
  </si>
  <si>
    <t>LT 69 kV COREMAS / PIANCO 02J6</t>
  </si>
  <si>
    <t>0007693/2019</t>
  </si>
  <si>
    <t>SUBSTITUIÇÃO DO SISTEMA DE PROTEÇÃO DE 01 TERMINAL DE LT 02J8  CMA/SÃO GONCALO 69KV.</t>
  </si>
  <si>
    <t>LT 69 kV COREMAS / SÃO GONCALO 02J8</t>
  </si>
  <si>
    <t>0007695/2019</t>
  </si>
  <si>
    <t>Substituição do conjunto de cadeias de isoladores de mesma classe de tensão, tipo, material e composição das estr: 048/1; 048/2; 049/1; 049/2; 050/1; 050/2; 051/1; 051/2; 052/1; 052/2; 053/1; 053/2; 054/1; 054/2; 055/1; 056/1; 056/2; 056/3; 057/1; 058/1; 058/2; 059/1; 059/2; 060/1; 060/2 = 25 Estr</t>
  </si>
  <si>
    <t>0007700/2019</t>
  </si>
  <si>
    <t>SUBSTITUIÇÃO DO SISTEMA DE PROTEÇÃO E DISPOSITIVOS AUXILIARES DO TRAFO DE ATERRAMENTO 02A1 CMA 69KV</t>
  </si>
  <si>
    <t xml:space="preserve">TT 69kV COREMAS 02A1 </t>
  </si>
  <si>
    <t>0007702/2019</t>
  </si>
  <si>
    <t>SUBSTITUIÇÃO DO SISTEMA DE PROTEÇÃO DO TRAFO 03T9 138/69kV.</t>
  </si>
  <si>
    <t>0007710/2019</t>
  </si>
  <si>
    <t>Substituição do conjunto de cadeias de isoladores de mesma classe de tensão, tipo, material e composição das estr: 061/1; 062/1; 062/2; 063/1; 063/2; 064/1; 065/1; 065/2; 065/3; 066/1; 066/2; 067/1; 068/1; 068/2; 068/3; 069/1; 069/2; 070/1; 070/2; 071/1; 071/2; 072/1; 072/2; 073/1; 073/2 = 25 Estr</t>
  </si>
  <si>
    <t>0007708/2019</t>
  </si>
  <si>
    <t>Substituição do conjunto de cadeias de isoladores de mesma classe de tensão, tipo, material e composição das estr: 074/1; 074/2; 075/1; 075/2; 076/1; 077/1; 077/2; 078/1; 078/2; 079/1; 079/2; 080/1; 081/1; 081/2; 082/1; 082/2; 083/1; 083/2; 084/1; 085/1; 085/2; 086/1; 086/2; 087/1; 087/2 = 25 Estr</t>
  </si>
  <si>
    <t>0007713/2019</t>
  </si>
  <si>
    <t>LT 230 kV PAU FERRO /C.GRANDE II PE/PB - 230</t>
  </si>
  <si>
    <t>Substituição do conjunto de cadeias de isoladores de mesma classe de tensão, tipo, material e composição das estr: 065/1; 065/2; 066/1; 067/1; 068/1; 068/2; 069/1; 069/2; 070/1; 071/1; 071/2; 072/1; 072/2; 073/1; 073/2; 074/1; 074/2; 075/1; 075/2; 075/3; 076/1; 076/2; 077/1; 077/2; 078/1 = 25 Estr</t>
  </si>
  <si>
    <t>FT LT 230 kV PAU FERRO /C.GRANDE II C-2 PE/PB</t>
  </si>
  <si>
    <t>0007718/2019</t>
  </si>
  <si>
    <t>Substituição do conjunto de cadeias de isoladores de mesma classe de tensão, tipo, material e composição das estr: 088/1; 089/1; 089/2; 090/1; 090/2; 091/1; 091/2; 092/1; 092/2; 093/1; 093/2; 094/1; 094/2; 095/1; 096/1; 096/2; 096/3; 097/1; 098/1; 098/2; 099/1; 099/2; 100/1; 100/2 = 24 Estr</t>
  </si>
  <si>
    <t>0007714/2019</t>
  </si>
  <si>
    <t>Substituição do conjunto de cadeias de isoladores de mesma classe de tensão, tipo, material e composição das estr: 078/2; 079/1; 079/2; 079/3; 080/1; 081/1; 082/1; 083/1; 083/2; 083/3; 084/1; 084/2; 085/1; 085/2; 086/1; 086/2; 087/1; 087/2; 088/1; 088/2; 089/1; 089/2; 090/1; 090/2; 091/1 = 25 Estr</t>
  </si>
  <si>
    <t>0007720/2019</t>
  </si>
  <si>
    <t>SUBSTITUIÇÃO DO SISTEMA DE PROTEÇÃO DE 01 VÃO DE TRANSFERÊNCIA 13D1 SE FNL 138KV</t>
  </si>
  <si>
    <t>FT MG 230 kV FUNIL MG1 BA</t>
  </si>
  <si>
    <t>0007715/2019</t>
  </si>
  <si>
    <t>Substituição do conjunto de cadeias de isoladores de mesma classe de tensão, tipo, material e composição das estr: 051/1; 052/1; 052/2; 053/1; 053/2; 053/3; 054/1; 055/1; 055/2; 056/1; 056/2; 057/1; 057/2; 058/1; 059/1; 059/2; 060/1; 060/2; 061/1; 061/2; 062/1; 063/1; 063/2; 063/3; 064/1 = 25 Estr</t>
  </si>
  <si>
    <t>0007716/2019</t>
  </si>
  <si>
    <t>Substituição do conjunto de cadeias de isoladores de mesma classe de tensão, tipo, material e composição das estr: 091/2; 092/1; 093/1; 093/2; 094/1; 094/2; 094/3; 095/1; 095/2; 096/1; 096/2; 097/1; 097/2; 098/1; 098/2; 098/3; 099/1; 099/2; 100/1; 100/2; 101/1; 101/2; 102/1; 102/2; 103/1 = 25 Estr</t>
  </si>
  <si>
    <t>0007721/2019</t>
  </si>
  <si>
    <t>LT 230 kV COTEMINAS /PAU FERRO PB/PE - 230</t>
  </si>
  <si>
    <t>LT 230 kV LAGOA DO CARRO / COTEMINAS C F9 PE/PB</t>
  </si>
  <si>
    <t>0007729/2019</t>
  </si>
  <si>
    <t>Substituição do conjunto de cadeias de isoladores de mesma classe de tensão, tipo, material e composição das estr: 104/1; 104/2; 105/1; 106/1; 106/2; 107/1; 108/1; 108/2; 109/1; 109/2; 110/1; 110/2; 111/1; 111/2; 112/1; 112/2; 113/1; 113/2; 114/1; 115/1; 115/2; 116/1; 116/2; 117/1; 117/2 = 25 Estr</t>
  </si>
  <si>
    <t>0007722/2019</t>
  </si>
  <si>
    <t>0007728/2019</t>
  </si>
  <si>
    <t>Substituição do conjunto de cadeias de isoladores de mesma classe de tensão, tipo, material e composição das estr: 117/3; 118/1; 118/2; 119/1; 119/2; 120/1; 120/2; 120/3; 121/1; 121/2; 122/1; 122/2; 122/3; 123/1; 123/2; 123/3; 124/1; 124/2; 124/3; 124/4; 125/1;125/2;126/1;126/2;126/3;127/1 = 26 Estr</t>
  </si>
  <si>
    <t>0007725/2019</t>
  </si>
  <si>
    <t>Substituição do conjunto de cadeias de isoladores de mesma classe de tensão, tipo, material e composição das estr: 117/3; 118/1; 118/2; 119/1; 119/2; 120/1; 120/2; 120/3; 121/1; 121/2; 122/1; 122/2; 122/3; 123/1; 123/2; 123/3; 124/1; 124/2; 124/3; 124/4; 124/5; 124/6 = 22 Estr</t>
  </si>
  <si>
    <t>0007736/2019</t>
  </si>
  <si>
    <t>SUBSTITUIÇÃO  DO SISTEMA DE PROTEÇÃO DO TRANSFORMADOR 04T3</t>
  </si>
  <si>
    <t>FT TR 230/13,8 kV TERESINA II TRR2 PI</t>
  </si>
  <si>
    <t>0007740/2019</t>
  </si>
  <si>
    <t>0007732/2019</t>
  </si>
  <si>
    <t>0007730/2019</t>
  </si>
  <si>
    <t>0007735/2019</t>
  </si>
  <si>
    <t>Substituição do conjunto de cadeias de isoladores de mesma classe de tensão, tipo, material e composição das estr: 488; 489; 490; 491; 492; 493; 494; 495; 496; 497; 498; 499; 500; 501; 502; 503; 504; 505; 506; 507; 508; 509; 510; 511; 512; 513; 514; 515; 516; 517; 518; 519; 520; 521; 522 = 35 Estr</t>
  </si>
  <si>
    <t>0007756/2019</t>
  </si>
  <si>
    <t>SUBSTITUIÇÃO DO SISTEMA DE PROTEÇÃO DO DISJUNTOR DE TRANSFERÊNCIA DE BARRAS 14D1</t>
  </si>
  <si>
    <t>FT MG 500 kV TERESINA II MG1 PI</t>
  </si>
  <si>
    <t>0007744/2019</t>
  </si>
  <si>
    <t>Substituição do conjunto de cadeias de isoladores de mesma classe de tensão, tipo, material e composição das estr: 523; 524; 525; 526; 527; 528; 529; 530; 531; 532; 533; 534; 535; 536; 537; 538; 539; 540; 541; 542; 543; 544; 545; 546; 547; 548; 549; 550; 551; 552; 553; 554; 555; 556; 557 = 35 Estr</t>
  </si>
  <si>
    <t>0007758/2019</t>
  </si>
  <si>
    <t>Substituição do conjunto de cadeias de isoladores de mesma classe de tensão, tipo, material e composição das estr: 383; 384; 385; 386; 387; 388; 389; 390; 391; 392 ;393; 394; 395; 396; 397; 398; 399; 400; 401; 402; 403; 404; 405; 406; 407; 408; 409; 410; 411; 412; 413; 414; 415; 416; 417 = 35 Estr</t>
  </si>
  <si>
    <t>0007749/2019</t>
  </si>
  <si>
    <t>Substituição do conjunto de cadeias de isoladores de mesma classe de tensão, tipo, material e composição das estr: 348; 349; 350; 351; 352; 353; 354; 355; 356; 357; 358; 359; 360; 361; 362; 363; 364; 365; 366; 367; 368; 369; 370; 371; 372; 373; 374; 375; 376; 377; 378; 379; 380; 381; 382 = 35 Estr</t>
  </si>
  <si>
    <t>0007746/2019</t>
  </si>
  <si>
    <t>Substituição do conjunto de cadeias de isoladores de mesma classe de tensão, tipo, material e composição das estr: 418; 419; 420; 421; 422; 423; 424; 425; 426; 427; 428; 429; 430; 431; 432; 433; 434; 435; 436; 437; 438; 439; 440; 441; 442; 443 ;444; 445; 446; 447; 448; 449; 450; 451; 452 = 35 Estr</t>
  </si>
  <si>
    <t>0007750/2019</t>
  </si>
  <si>
    <t>Substituição do conjunto de cadeias de isoladores de mesma classe de tensão, tipo, material e composição das estr: 453; 454; 455; 456; 457; 458; 459; 460; 461; 462; 463; 464; 465; 466; 467; 468; 469; 470; 471; 472; 473; 474; 475; 476; 477; 478; 479; 480; 481; 482; 483; 484; 485; 486; 487 = 35 Estr</t>
  </si>
  <si>
    <t>0007753/2019</t>
  </si>
  <si>
    <t>Substituição do conjunto de cadeias de isoladores de mesma classe de tensão, tipo, material e composição das estr: 558; 559; 560; 561; 562; 563; 564; 565; 566; 567; 568; 569; 570; 571; 572; 573; 574; 575 ;576; 577; 578; 579; 580 ;581; 582 ;583; 584; 585; 586; 587; 588; 589; 590; 591; 592 = 35 Estr</t>
  </si>
  <si>
    <t>0007760/2019</t>
  </si>
  <si>
    <t>0007766/2019</t>
  </si>
  <si>
    <t>Substituição do conjunto de cadeias de isoladores de mesma classe de tensão, tipo, material e composição das estr: 593; 594; 595; 596; 597; 598; 599; 599A; 600; 606; 607 = 11 Estr.</t>
  </si>
  <si>
    <t>0007762/2019</t>
  </si>
  <si>
    <t>0007771/2019</t>
  </si>
  <si>
    <t>0007772/2019</t>
  </si>
  <si>
    <t>0007768/2019</t>
  </si>
  <si>
    <t xml:space="preserve">SUBSTITUIÇÃO DO SISTEMA DE PROTEÇÃO E DO CONTROLADOR LÓGICO PROGRAMÁVEL DO TRAFO 05T1 </t>
  </si>
  <si>
    <t>FT TR 500/230 kV TERESINA II TR1 PI</t>
  </si>
  <si>
    <t>0007769/2019</t>
  </si>
  <si>
    <t>SUBSTITUIÇÃO  DO SISTEMA DE PROTEÇÃO E DO CONTROLADOR LÓGICO PROGRAMÁVEL DO TRAFO 05T2</t>
  </si>
  <si>
    <t>FT TR 500/230 kV TERESINA II TR2 PI</t>
  </si>
  <si>
    <t>0007773/2019</t>
  </si>
  <si>
    <t>SUBSTITUIÇÃO DO SISTEMA DE PROTEÇÃO DE 01 TERMINAL DE LT 05V9</t>
  </si>
  <si>
    <t>LT 500 KV TERESINA II / TIANGUA II C-1 PI/CE</t>
  </si>
  <si>
    <t>0007785/2019</t>
  </si>
  <si>
    <t>0007778/2019</t>
  </si>
  <si>
    <t>SUBSTITUIÇÃO DO SISTEMA DE PROTEÇÃO DO TERMINAL MCO DA LT 04S6 MCO/MSI 230KV</t>
  </si>
  <si>
    <t>0007788/2019</t>
  </si>
  <si>
    <t>SUBSTITUIÇÃO DO SISTEMA DE PROTEÇÃO E CONTROLE DO DISJUNTOR DE TRANSFERÊNCIA 14D1  230KV</t>
  </si>
  <si>
    <t>FT MG 230 kV MACEIO MG1 AL</t>
  </si>
  <si>
    <t>0007793/2019</t>
  </si>
  <si>
    <t>SUBSTITUIÇÃO DO SISTEMA DE PROTEÇÃO DO TERMINAL MCO DA LT 04S7 MCO/MSI 230KV</t>
  </si>
  <si>
    <t>0007790/2019</t>
  </si>
  <si>
    <t>Substituição do conjunto de cadeias de isoladores de mesma classe de tensão, tipo, material e composição das estr: 558; 559; 560; 561; 562; 563; 564; 565; 566; 567; 568; 569; 570; 571; 572; 573; 574; 575; 576; 577; 578; 579; 580; 581; 582; 583; 584; 585; 586; 587; 588; 589; 590; 591; 592 = 35 Estr</t>
  </si>
  <si>
    <t>0007804/2019</t>
  </si>
  <si>
    <t>Substituição do conjunto de cadeias de isoladores de mesma classe de tensão, tipo, material e composição das estr: 593; 594; 595; 596; 597; 598; 599; 600; 601; 602; 603; 604; 604A; 605; 606; 607 = 16 Estr</t>
  </si>
  <si>
    <t>0007805/2019</t>
  </si>
  <si>
    <t>0007803/2019</t>
  </si>
  <si>
    <t>MILAGRES</t>
  </si>
  <si>
    <t xml:space="preserve">Substituição de 120km cabo pararaio por cabo OPGW para atendimento a SE COREMAS  </t>
  </si>
  <si>
    <t>FT LT 230 kV MILAGRES /TAUA II C-1 CE</t>
  </si>
  <si>
    <t>0007879/2019</t>
  </si>
  <si>
    <t>Revitalização para serviços de tratamento e pintura anticorrosiva nos Vasos de Pressão do disjuntor CODJ7-16 instalados na Subestação de Colinas  associado a função Reatores 500KV CORE7-04</t>
  </si>
  <si>
    <t>RT 500 kV 136 Mvar COLINAS RT4 TO</t>
  </si>
  <si>
    <t>0008032/2019</t>
  </si>
  <si>
    <t>Revitalização do sistema de Excitação do Compensador Síncrono 01-PDCS2-01 com substituição de componentes da ponte de Tiristores  da máquina 01 - associado a função COMPENSADOR SÍNCRONO PDCS2-01</t>
  </si>
  <si>
    <t>0008038/2019</t>
  </si>
  <si>
    <t>Revitalização do sistema de Excitação do Compensador Síncrono 02 - PDCS2-02 com substituição de componentes da ponte de Tiristores  da máquina 02 - associado a função COMPENSADOR SÍNCRONO PDCS2-02</t>
  </si>
  <si>
    <t>0008046/2019</t>
  </si>
  <si>
    <t>SUBSTITUIÇÃO DE 14 CADEIAS DE ISOLADORES DE VIDRO POR ISOLADORES POLIMERICOS</t>
  </si>
  <si>
    <t>0008075/2019</t>
  </si>
  <si>
    <t>SUBSTITUIÇÃO DE 47 CADEIAS DE ISOLADORES DE VIDRO POR ISOLADORES POLIMERICOS</t>
  </si>
  <si>
    <t>0008146/2019</t>
  </si>
  <si>
    <t>SUBSTITUIÇÃO DE 58 CADEIAS DE ISOLADORES DE VIDRO POR ISOLADORES POLIMERICOS</t>
  </si>
  <si>
    <t>LT 230 kV CARAJAS /MARABA C-1 PA</t>
  </si>
  <si>
    <t>0008250/2019</t>
  </si>
  <si>
    <t>Aquisição de Transformador de Potencial Capacitivo de 230 KV, Fase A.</t>
  </si>
  <si>
    <t>FT LT 230 kV SAMUEL /PORTO VELHO C-2 RO</t>
  </si>
  <si>
    <t>0008251/2019</t>
  </si>
  <si>
    <t>ALTAMIRA</t>
  </si>
  <si>
    <t>SUBSTITUIÇÃO DE 28 CADEIAS DE ISOLADORES DE VIDRO POR ISOLADORES POLIMERICOS</t>
  </si>
  <si>
    <t>LT 230 kV ALTAMIRA /TRANSAMAZONIC C-1 PA</t>
  </si>
  <si>
    <t>0008264/2019</t>
  </si>
  <si>
    <t>Revitalização geral com substituição de componentes do mecanismo de acionamento de abertura e fechamento de 01(um) Disjuntor de 230KV -(TCDJ6-04)  - associado a função LINHA DE TRANSMISSÃO TCAT-LT6-01</t>
  </si>
  <si>
    <t>0008267/2019</t>
  </si>
  <si>
    <t>RUROPOLIS</t>
  </si>
  <si>
    <t>LT 230 kV RUROPOLIS /TRANSAMAZONIC C-1 PA</t>
  </si>
  <si>
    <t>0008273/2019</t>
  </si>
  <si>
    <t>Aquisição de Transformador de Potencial Capacitivo de 230 KV, fase B</t>
  </si>
  <si>
    <t>0008282/2019</t>
  </si>
  <si>
    <t>Aquisição de CHAVE SECCIONADORA 69 kV</t>
  </si>
  <si>
    <t>FT TR 230/69 kV VILHENA TR1 RO</t>
  </si>
  <si>
    <t>0008277/2019</t>
  </si>
  <si>
    <t>0008287/2019</t>
  </si>
  <si>
    <t>Aquisição de Transformador de Potencial Capacitivo de 230 KV, Fase V.</t>
  </si>
  <si>
    <t>0008291/2019</t>
  </si>
  <si>
    <t>0008304/2019</t>
  </si>
  <si>
    <t>TR 230/69 kV VILHENA TR2 RO</t>
  </si>
  <si>
    <t>0008313/2019</t>
  </si>
  <si>
    <t>Aquisição de CHAVE SECCIONADORA 69KV -  Fases A, B e C</t>
  </si>
  <si>
    <t>0008317/2019</t>
  </si>
  <si>
    <t>Aquisição de CHAVE SECCIONADORA 69KV - Fases A, B e C</t>
  </si>
  <si>
    <t>0008330/2019</t>
  </si>
  <si>
    <t xml:space="preserve">Substituição do Sistema de  Registrador Digital de Perturbações - RDP </t>
  </si>
  <si>
    <t>MG SAMUEL / CCO-2001-058 - RB</t>
  </si>
  <si>
    <t>0008362/2019</t>
  </si>
  <si>
    <t>Substituição de 01 (um) Bobina de Bloqueio, Posição Operacional 64M6, SUB ANGELIM</t>
  </si>
  <si>
    <t>FT LT 230 kV ANGELIM /TACAIMBO C-3 PE</t>
  </si>
  <si>
    <t>0008402/2019</t>
  </si>
  <si>
    <t>Substituição de 01 (um) Bobina de Bloqueio, Posição Operacional 64M8, SUB ANGELIM</t>
  </si>
  <si>
    <t>0008405/2019</t>
  </si>
  <si>
    <t>Substituição de 01 (um) Bobina de Bloqueio, Posição Operacional 64S1, SUB ANGELIM</t>
  </si>
  <si>
    <t>FT LT 230 kV ANGELIM /RIBEIRAO C-1 PE</t>
  </si>
  <si>
    <t>0008406/2019</t>
  </si>
  <si>
    <t>Substituição de 01 (um) Bobina de Bloqueio, Posição Operacional 64S2, SUB ANGELIM</t>
  </si>
  <si>
    <t>FT LT 230 kV ANGELIM /RECIFE II C-1 PE</t>
  </si>
  <si>
    <t>0008410/2019</t>
  </si>
  <si>
    <t>Substituição de 01 (um) Bobina de Bloqueio, Posição Operacional 64M7, SUB ANGELIM</t>
  </si>
  <si>
    <t>0008416/2019</t>
  </si>
  <si>
    <t>Substituição de 01 (um) Bobina de Bloqueio, Posição Operacional 64L1, SUB ANGELIM</t>
  </si>
  <si>
    <t>FT LT 230 kV P.AFONSO III /ANGELIM C-1 AL/PE</t>
  </si>
  <si>
    <t>0008417/2019</t>
  </si>
  <si>
    <t>Substituição de 85,5 km de cabo de fibra ótica da CJIG-LT6-02 e 03 circuito duplo.</t>
  </si>
  <si>
    <t>CJIG-LT6-02 e 03</t>
  </si>
  <si>
    <t>0008431/2019</t>
  </si>
  <si>
    <t>"Realizar o desvio das LTs CJIG-LT6-02 e 03, compreendendo  4 km"</t>
  </si>
  <si>
    <t>0008432/2019</t>
  </si>
  <si>
    <t>SUBSTITUIÇÃO DOS TRANSFORMADORES DE CORRENTE DE 230 KV  - FA, FB e FV.</t>
  </si>
  <si>
    <t>TR 230/69 kV MARABA TF2 PA</t>
  </si>
  <si>
    <t>0008530/2019</t>
  </si>
  <si>
    <t>GUAMA</t>
  </si>
  <si>
    <t>SUSBTITUIÇÃO DOS TRANSFORMADORES DE CORRENTE DE 230 KV  - FA, FB e FV.</t>
  </si>
  <si>
    <t>LT 230 kV GUAMA /UTINGA C-1 PA</t>
  </si>
  <si>
    <t>0008564/2019</t>
  </si>
  <si>
    <t>UTINGA</t>
  </si>
  <si>
    <t>SUBSTITUIÇÃO DO DISJUNTOR UGDJ6 18 DE FABRICAÇÃO ABB TIPO LTB 245 (UGBC6 03)</t>
  </si>
  <si>
    <t>BC 230 kV 55 Mvar UTINGA BC3 PA</t>
  </si>
  <si>
    <t>0008589/2019</t>
  </si>
  <si>
    <t>SUBSTITUIÇÃO DO DISJUNTOR UGDJ6 19 DE FABRICAÇÃO ABB TIPO LTB 245 (UGBC6 04)</t>
  </si>
  <si>
    <t>BC 230 kV 55 Mvar UTINGA BC4 PA</t>
  </si>
  <si>
    <t>0008592/2019</t>
  </si>
  <si>
    <t>LT 230 kV GUAMA /UTINGA C-2 PA</t>
  </si>
  <si>
    <t>0008598/2019</t>
  </si>
  <si>
    <t xml:space="preserve">SUSBTITUIÇÃO DOS TRANSFORMADORES DE CORRENTE DE 230 KV - VCTC6 KX,  FA, FB e FV do VCDJ6 04 (VCBC6 03)_x000D_
</t>
  </si>
  <si>
    <t>BC 230 kV 111 Mvar VILA DO CONDE BC3 PA</t>
  </si>
  <si>
    <t>0008603/2019</t>
  </si>
  <si>
    <t>SUBSTITUIÇÃO  DO ROTEADOR NO SISTEMA DE TELECOMUNICAÇÃO E SUPERVISÃO</t>
  </si>
  <si>
    <t>0008604/2019</t>
  </si>
  <si>
    <t>SUBSTITUIÇÃO DOS TRANSFORMADORES DE POTENCIAL DA BARRA I</t>
  </si>
  <si>
    <t>MG ALTAMIRA / CCO-2001-058 - RB</t>
  </si>
  <si>
    <t>0008608/2019</t>
  </si>
  <si>
    <t>SUSBTITUIÇÃO DOS TRANSFORMADORES DE CORRENTE DE 230 KV - VCTC6 LY1,  FA, FB e FV do VCDJ6 01</t>
  </si>
  <si>
    <t>0008607/2019</t>
  </si>
  <si>
    <t>SUSBTITUIÇÃO DOS TRANSFORMADORES DE CORRENTE DE 230 KV  - VCTC 6DY1, FA, FB e FV do VCDJ6 01</t>
  </si>
  <si>
    <t>0008612/2019</t>
  </si>
  <si>
    <t>SUBSTITUIÇÃO DOS TRANSFORMADORES DE POTENCIAL DOS TERMINAIS DA LINHA ATTC LT6 01</t>
  </si>
  <si>
    <t>0008610/2019</t>
  </si>
  <si>
    <t>SUSBTITUIÇÃO DOS TRANSFORMADORES DE CORRENTE DE 230 KV  - VCTC 6DX, FA, FB e FV do VCDJ6 01</t>
  </si>
  <si>
    <t>TR VCTF6-01</t>
  </si>
  <si>
    <t>0008617/2019</t>
  </si>
  <si>
    <t>GMVCLT6 02</t>
  </si>
  <si>
    <t>0008619/2019</t>
  </si>
  <si>
    <t>SUBSTITUIÇÃO DE 06 TRANSFORMADORES DE POTENCIAL DE 13.8 KV.</t>
  </si>
  <si>
    <t>BC 230 kV 111 Mvar VILA DO CONDE BC2 PA</t>
  </si>
  <si>
    <t>0008618/2019</t>
  </si>
  <si>
    <t>Substituição de 01 (uma) bucha condensiva 34,5kV do transformador TVAT4-01 fase A.</t>
  </si>
  <si>
    <t xml:space="preserve">TR TVAT4-01 </t>
  </si>
  <si>
    <t>0008624/2019</t>
  </si>
  <si>
    <t>SUBSTITUIÇÃO DO DISJUNTOR GMDJ6 11 DE FABRICAÇÃO ABB TIPO LTB 245</t>
  </si>
  <si>
    <t>BC 230 kV 55,5 Mvar GUAMA BC1 PA</t>
  </si>
  <si>
    <t>0008625/2019</t>
  </si>
  <si>
    <t>Substituição de 01 (uma) bucha condensiva 34,5kV do transformador TVAT4-01 fase V.</t>
  </si>
  <si>
    <t>0008628/2019</t>
  </si>
  <si>
    <t>SUBSTITUIÇÃO DO DISJUNTOR GMDJ6 12 DE FABRICAÇÃO ABB TIPO LTB 245</t>
  </si>
  <si>
    <t>BC 230 kV 55,5 Mvar GUAMA BC2 PA</t>
  </si>
  <si>
    <t>0008627/2019</t>
  </si>
  <si>
    <t>Substituição de 01 (uma) bucha condensiva 34,5kV do transformador TVAT4-01 fase B.</t>
  </si>
  <si>
    <t>0008626/2019</t>
  </si>
  <si>
    <t>0008630/2019</t>
  </si>
  <si>
    <t>MBTF6-01</t>
  </si>
  <si>
    <t>0008633/2019</t>
  </si>
  <si>
    <t>TRANSAMAZONIC</t>
  </si>
  <si>
    <t>Substituição dos transformadores de potencial indutivo 34,5kV no TMTF6-01</t>
  </si>
  <si>
    <t>TR 230/34,5 kV TRANSAMAZONIC TF1 PA</t>
  </si>
  <si>
    <t>0008641/2019</t>
  </si>
  <si>
    <t>SUBSTITUIÇÃO DO GERADOR DE EMERGÊNCIA  No.1  (380VCA  200 KVA)</t>
  </si>
  <si>
    <t>MG RUROPOLIS / CCO-2001-058 - RB</t>
  </si>
  <si>
    <t>0008639/2019</t>
  </si>
  <si>
    <t>MG GUAMA / CCO-2001-058 - RB</t>
  </si>
  <si>
    <t>0008638/2019</t>
  </si>
  <si>
    <t>Substituição dos transformadores de potencial indutivo 34,5kV no TMTF6-02</t>
  </si>
  <si>
    <t>TR 230/34,5 kV TRANSAMAZONIC TF2 PA</t>
  </si>
  <si>
    <t>0008643/2019</t>
  </si>
  <si>
    <t>INSTALAÇÃO DE INVERSORES DE TENSÃO NO SISTEMA DE ALIMENTAÇÃO CA/CC DO SISTEMA DE TELECOMUNICAÇÕES E SAGE.</t>
  </si>
  <si>
    <t>0004185/2019</t>
  </si>
  <si>
    <t xml:space="preserve">SUBSTITUIÇÃO DA CAIXA DE INTERLIGAÇÃO DOS TRANSFORMADORES DE POTENCIAL CAPACITIVO DAS BARRAS MRBR6-01 </t>
  </si>
  <si>
    <t>0004189/2019</t>
  </si>
  <si>
    <t>MG UTINGA / CCO-2001-058 - RB</t>
  </si>
  <si>
    <t>0004197/2019</t>
  </si>
  <si>
    <t>SUBSTITUIÇÃO DA CAIXA DE INTERLIGAÇÃO DOS TRANSFORMADORES DE POTENCIAL CAPACITIVO</t>
  </si>
  <si>
    <t>LT 230 kV MIRANDA II /PERITORO C-1 MA</t>
  </si>
  <si>
    <t>0004193/2019</t>
  </si>
  <si>
    <t>MIRAMAR</t>
  </si>
  <si>
    <t>MG 230 kV MIRAMAR MG1 PA</t>
  </si>
  <si>
    <t>0004195/2019</t>
  </si>
  <si>
    <t>SUBSTITUIÇÃO DA CAIXA DE INTERLIGAÇÃO DOS TRANSFORMADORES DE CORRENTE</t>
  </si>
  <si>
    <t>TR 230/138 kV MIRANDA II TR1 MA</t>
  </si>
  <si>
    <t>0004198/2019</t>
  </si>
  <si>
    <t>0004199/2019</t>
  </si>
  <si>
    <t>SUB POCOS CALDAS - 13,8</t>
  </si>
  <si>
    <t>Substituição do TC LADO 13.8 KV DO AT02 - TCTTB2 - FASE B, número de série - T81015-01-14.</t>
  </si>
  <si>
    <t xml:space="preserve">MC 13,8 kV TR 345/138 kV POCOS CALDAS TR2 MG </t>
  </si>
  <si>
    <t>0004266/2019</t>
  </si>
  <si>
    <t>Substituição do TC LADO 13.8 KV DO AT02 - TCTTB2 - FASE A, número de série - T81015-01-5.</t>
  </si>
  <si>
    <t>0004265/2019</t>
  </si>
  <si>
    <t>Substituição do TC LADO 13.8 KV DO AT02 - TCTTB2 - FASE C, número de série - T81015-01-15.</t>
  </si>
  <si>
    <t>0004268/2019</t>
  </si>
  <si>
    <t>Substituição do TC de Neutro TCTTB2, número de série - 73680.</t>
  </si>
  <si>
    <t>0004269/2019</t>
  </si>
  <si>
    <t>Substituição do TRAFO ATERRAMENTO AT02 - TRTTB2 - Fase C, número de série - 166645.</t>
  </si>
  <si>
    <t>0004298/2019</t>
  </si>
  <si>
    <t>Substituição do TRAFO ATERRAMENTO AT02 - TRTTB2 - Fase B, número de série - 166646.</t>
  </si>
  <si>
    <t>0004305/2019</t>
  </si>
  <si>
    <t>0004310/2019</t>
  </si>
  <si>
    <t>SUBSTITUIÇÃO DA BUCHA DE 230 KV DA FASE V do VCAT701</t>
  </si>
  <si>
    <t>0004314/2019</t>
  </si>
  <si>
    <t>TR 230/69 kV MIRANDA II TF1 MA</t>
  </si>
  <si>
    <t>0004317/2019</t>
  </si>
  <si>
    <t>SUBSTITUIÇÃO DA BUCHA DE 230 KV DA FASE B</t>
  </si>
  <si>
    <t>TR 500/230 kV VILA DO CONDE TR2 PA</t>
  </si>
  <si>
    <t>0004316/2019</t>
  </si>
  <si>
    <t>RT 230 kV 10 Mvar MIRANDA II RT2 MA</t>
  </si>
  <si>
    <t>0004325/2019</t>
  </si>
  <si>
    <t>Substituição do TRAFO ATERRAMENTO AT02 - TRTTB2 - Fase A, número de série - 166647.</t>
  </si>
  <si>
    <t>0004327/2019</t>
  </si>
  <si>
    <t>Substituição do TC LADO 13.8 KV DO AT01 - TCTTB1 - FASE A, número de série - T81015-02-2.</t>
  </si>
  <si>
    <t xml:space="preserve">MC 13,8 kV TR 345/138 kV POCOS CALDAS TR1 MG </t>
  </si>
  <si>
    <t>0004333/2019</t>
  </si>
  <si>
    <t>LDMR-LT6-01</t>
  </si>
  <si>
    <t>0004339/2019</t>
  </si>
  <si>
    <t>Substituição do TC LADO 13.8 KV DO AT01 - TCTTB1 - FASE B, número de série - T81015-02-5.</t>
  </si>
  <si>
    <t>0004335/2019</t>
  </si>
  <si>
    <t>Substituição do TC LADO 13.8 KV DO AT01 - TCTTB1 - FASE C, número de série - T81015-2-10.</t>
  </si>
  <si>
    <t>0004337/2019</t>
  </si>
  <si>
    <t>Substituição do TC de Neutro TCTTB1, número de série - 65G12529.</t>
  </si>
  <si>
    <t>0004340/2019</t>
  </si>
  <si>
    <t>Substituição do TRAFO ATERRAMENTO AT01 - TRTTB1 - Fase B, número de série - 166641.</t>
  </si>
  <si>
    <t>0004342/2019</t>
  </si>
  <si>
    <t>Substituição do TRAFO ATERRAMENTO AT01 - TRTTB1 - Fase C, número de série - 166642.</t>
  </si>
  <si>
    <t>0004347/2019</t>
  </si>
  <si>
    <t>Substituição do TRAFO ATERRAMENTO AT01 - TRTTB1 - Fase A, número de série - 146498.</t>
  </si>
  <si>
    <t>0004346/2019</t>
  </si>
  <si>
    <t>SUB POCOS CALDAS - 500</t>
  </si>
  <si>
    <t>Substituição do TC9107 - Fase B, número de série K74081-13-2.</t>
  </si>
  <si>
    <t>MC 500 kV TR 500/345 kV POCOS CALDAS TR51 MG</t>
  </si>
  <si>
    <t>0004348/2019</t>
  </si>
  <si>
    <t>Substituição do TC9107 - Fase A, número de série - K74081-07-4.</t>
  </si>
  <si>
    <t>0004351/2019</t>
  </si>
  <si>
    <t>Substituição do TC9107 - Fase C, número de série - K74081-09-3.</t>
  </si>
  <si>
    <t>0004349/2019</t>
  </si>
  <si>
    <t>SUB POCOS CALDAS - 345</t>
  </si>
  <si>
    <t>Substituição do DCPBT51 LADO 345 KV - FASE A, número de série - 730414.</t>
  </si>
  <si>
    <t>MC 345 kV TR 500/345 kV POCOS CALDAS TR51 MG</t>
  </si>
  <si>
    <t>0004353/2019</t>
  </si>
  <si>
    <t>Substituição do TCS DJ8764 - Fase A com capacidade de 3000 A/63,0 kA por um de 4000 A/63 kA</t>
  </si>
  <si>
    <t>0004365/2019</t>
  </si>
  <si>
    <t>Substituição do TCS DJ8734 - Fase A com capacidade de 3000 A/63,0 kA por um de 4000 A/63 kA</t>
  </si>
  <si>
    <t>0004371/2019</t>
  </si>
  <si>
    <t>Substituição do TCS DJ8734 - Fase C com capacidade de 3000 A/63,0 kA por um de 4000 A/63 kA</t>
  </si>
  <si>
    <t>0004412/2019</t>
  </si>
  <si>
    <t>Substituição do TCS DJ8774 - Fase A com capacidade de 3000 A/63,0 kA por um de 4000 A/63 kA</t>
  </si>
  <si>
    <t>IB 345 kV MG 750 kV TIJUCO PRETO MG1 SP IB6</t>
  </si>
  <si>
    <t>0004423/2019</t>
  </si>
  <si>
    <t>Substituição do TCS DJ8774 - Fase B com capacidade de 3000 A/63,0 kA por um de 4000 A/63 kA</t>
  </si>
  <si>
    <t>0004424/2019</t>
  </si>
  <si>
    <t>Substituição do TCS DJ8774 - Fase C com capacidade de 3000 A/63,0 kA por um de 4000 A/63 kA</t>
  </si>
  <si>
    <t>0004428/2019</t>
  </si>
  <si>
    <t>Substituição do TCS DJ8554 - Fase B com capacidade de 3000 A/63,0 kA por um de 4000 A/63 kA</t>
  </si>
  <si>
    <t>MC 345 kV BC 345 kV 200 MVAr TIJUCO PRETO BC4 SP MC1</t>
  </si>
  <si>
    <t>0004447/2019</t>
  </si>
  <si>
    <t>Substituição do TCS DJ8554 - Fase C com capacidade de 3000 A/63,0 kA por um de 4000 A/63 kA</t>
  </si>
  <si>
    <t>0004448/2019</t>
  </si>
  <si>
    <t>Substituição do TCS DJ8554 - Fase A com capacidade de 3000 A/63,0 kA por um de 4000 A/63 kA</t>
  </si>
  <si>
    <t>0004450/2019</t>
  </si>
  <si>
    <t>Substituição do TCS DJ8464 - Fase A com capacidade de 3000 A/63,0 kA por um de 4000 A/63 kA</t>
  </si>
  <si>
    <t>F-S-STTPR-TR06-MC345</t>
  </si>
  <si>
    <t>0004455/2019</t>
  </si>
  <si>
    <t>Substituição do TCS DJ8744 - Fase C com capacidade de 3000 A/63,0 kA por um de 4000 A/63 kA</t>
  </si>
  <si>
    <t>IB 345 kV MG 750 kV TIJUCO PRETO MG1 SP IB8</t>
  </si>
  <si>
    <t>0004462/2019</t>
  </si>
  <si>
    <t>Substituição do TCS DJ8744 - Fase B com capacidade de 3000 A/63,0 kA por um de 4000 A/63 kA</t>
  </si>
  <si>
    <t>0004465/2019</t>
  </si>
  <si>
    <t>Substituição do TCS DJ8744 - Fase A com capacidade de 3000 A/63,0 kA por um de 4000 A/63 kA</t>
  </si>
  <si>
    <t>0004464/2019</t>
  </si>
  <si>
    <t>Substituição do TCS DJ8844 - Fase C com capacidade de 3000 A/63,0 kA por um de 4000 A/63 kA</t>
  </si>
  <si>
    <t>EL 345 kV TIJUCO PRETO LT 345 kV ITAPETI /TIJUCO PRETO C-2 SP</t>
  </si>
  <si>
    <t>0004501/2019</t>
  </si>
  <si>
    <t>Substituição do TCS DJ8844 - Fase B com capacidade de 3000 A/63,0 kA por um de 4000 A/63 kA</t>
  </si>
  <si>
    <t>0004499/2019</t>
  </si>
  <si>
    <t>Substituição do TCS DJ8844 - Fase A com capacidade de 3000 A/63,0 kA por um de 4000 A/63 kA</t>
  </si>
  <si>
    <t>0004497/2019</t>
  </si>
  <si>
    <t>Substituição do TCS DJ8714 - Fase C com capacidade de 3000 A/63,0 kA por um de 4000 A/63 kA</t>
  </si>
  <si>
    <t>IB 345 kV MG 750 kV TIJUCO PRETO MG1 SP IB13</t>
  </si>
  <si>
    <t>0004513/2019</t>
  </si>
  <si>
    <t>Substituição do TCS DJ8714 - Fase B com capacidade de 3000 A/63,0 kA por um de 4000 A/63 kA</t>
  </si>
  <si>
    <t>0004511/2019</t>
  </si>
  <si>
    <t>Substituição do TCS DJ8714 - Fase A com capacidade de 3000 A/63,0 kA por um de 4000 A/63 kA</t>
  </si>
  <si>
    <t>0004507/2019</t>
  </si>
  <si>
    <t>Substituição do TCS DJ8814 - Fase A com capacidade de 3000 A/63,0 kA por um de 4000 A/63 kA</t>
  </si>
  <si>
    <t>EL 345 kV TIJUCO PRETO LT 345 kV B. SANTISTA /TIJUCO PRETO C-1 SP</t>
  </si>
  <si>
    <t>0004518/2019</t>
  </si>
  <si>
    <t>Substituição do TCS DJ8814 - Fase B com capacidade de 3000 A/63,0 kA por um de 4000 A/63 kA</t>
  </si>
  <si>
    <t>0004520/2019</t>
  </si>
  <si>
    <t>Substituição do TCS DJ8814 - Fase C com capacidade de 3000 A/63,0 kA por um de 4000 A/63 kA</t>
  </si>
  <si>
    <t>0004523/2019</t>
  </si>
  <si>
    <t>SUBSTITUIÇÃO COMPLETA (CHAVES DE TRANSFERÊNCIA, RÉGUAS DE BORNES, CANALETAS DE PASSAGEM ETC) DO ARMÁRIO DE TRANSFERÊNCIA DO LDAT7-03</t>
  </si>
  <si>
    <t>0004565/2019</t>
  </si>
  <si>
    <t>SUBSTITUIÇÃO COMPLETA (PÓLOS, ARMÁRIO DE COMANDO E SPCS) DO DISJUNTOR LDDJ6-26</t>
  </si>
  <si>
    <t>0004564/2019</t>
  </si>
  <si>
    <t>SUBSTITUIÇÃO DAS BUCHAS DE 13,8KV DEVIDO FINAL DE VIDA ÚTIL (LDAT7-03)</t>
  </si>
  <si>
    <t>0004566/2019</t>
  </si>
  <si>
    <t>SUBSTITUIÇÃO COMPLETA (PÓLOS, ARMÁRIO DE COMANDO E SPCS) DO DISJUNTOR LDDJ7-09</t>
  </si>
  <si>
    <t>0004567/2019</t>
  </si>
  <si>
    <t>SUBSTITUIÇÃO COMPLETA (PÓLOS, ARMÁRIO DE COMANDO E SPCS) DO DISJUNTOR LDDJ7-10</t>
  </si>
  <si>
    <t>0004569/2019</t>
  </si>
  <si>
    <t>Substituição Dos Rádios VHF´s Fixos e Móveis da SE-COXIPÓ</t>
  </si>
  <si>
    <t>0004616/2019</t>
  </si>
  <si>
    <t>Substituição de 01 (um) Disjuntor, Posição Operacional 12T4, SUB ANGELIM</t>
  </si>
  <si>
    <t>MG ANGELIM / CCO-2001-061 - RB</t>
  </si>
  <si>
    <t>0004664/2019</t>
  </si>
  <si>
    <t>Substituição de 01 (um) Seccionador, Posição Operacional 34BA-1, SUB ANGELIM</t>
  </si>
  <si>
    <t>FT MG 230 kV ANGELIM MG1 PE</t>
  </si>
  <si>
    <t>0004665/2019</t>
  </si>
  <si>
    <t>Substituição de 01 (um) Seccionador, Posição Operacional 34D1-1, SUB ANGELIM</t>
  </si>
  <si>
    <t>0004667/2019</t>
  </si>
  <si>
    <t>Substituição de 01 (um) Seccionador, Posição Operacional 34BP-1, SUB ANGELIM</t>
  </si>
  <si>
    <t>0004666/2019</t>
  </si>
  <si>
    <t>Substituição de 01 (um) Seccionador, Posição Operacional 34D1-2, SUB ANGELIM</t>
  </si>
  <si>
    <t>0004668/2019</t>
  </si>
  <si>
    <t>Substituição de 01 (um) Transformador Corrente, Posição Operacional 94D1, Fase A, SUB ANGELIM</t>
  </si>
  <si>
    <t>0004669/2019</t>
  </si>
  <si>
    <t>Substituição de 01 (um) Transformador Corrente, Posição Operacional 94D1, Fase B, SUB ANGELIM</t>
  </si>
  <si>
    <t>0004670/2019</t>
  </si>
  <si>
    <t>Substituição de 01 (um) Transformador Corrente, Posição Operacional 94D1, Fase C, SUB ANGELIM</t>
  </si>
  <si>
    <t>0004671/2019</t>
  </si>
  <si>
    <t>Substituição de 01 (um) Seccionador, Posição Operacional 34D2-1, SUB ANGELIM</t>
  </si>
  <si>
    <t>0004672/2019</t>
  </si>
  <si>
    <t>Substituição de 01 (um) Seccionador, Posição Operacional 34D2-2, SUB ANGELIM</t>
  </si>
  <si>
    <t>0004673/2019</t>
  </si>
  <si>
    <t>Substituição de 01 (um) Para-Raio, Posição Operacional 74L1, Fase A, SUB ANGELIM</t>
  </si>
  <si>
    <t>0004677/2019</t>
  </si>
  <si>
    <t>Substituição de 01 (um) Para-Raio, Posição Operacional 74L1, Fase C, SUB ANGELIM</t>
  </si>
  <si>
    <t>0004679/2019</t>
  </si>
  <si>
    <t>Substituição de 01 (um) Para-Raio, Posição Operacional 74L1, Fase B, SUB ANGELIM</t>
  </si>
  <si>
    <t>0004678/2019</t>
  </si>
  <si>
    <t>Substituição de 01 (um) Seccionador, Posição Operacional 34M3-4, SUB ANGELIM</t>
  </si>
  <si>
    <t>0004680/2019</t>
  </si>
  <si>
    <t>Substituição de 01 (um) Para-Raio, Posição Operacional 74M4-2, Fase A, SUB ANGELIM</t>
  </si>
  <si>
    <t>0004681/2019</t>
  </si>
  <si>
    <t>Substituição de 01 (um) Para-Raio, Posição Operacional 74M4-2, Fase B, SUB ANGELIM</t>
  </si>
  <si>
    <t>0004682/2019</t>
  </si>
  <si>
    <t>Substituição de 01 (um) Para-Raio, Posição Operacional 74M4-2, Fase C, SUB ANGELIM</t>
  </si>
  <si>
    <t>0004683/2019</t>
  </si>
  <si>
    <t>Substituição de 01 (um) Transformador Corrente, Posição Operacional 94M4, Fase A, SUB ANGELIM</t>
  </si>
  <si>
    <t>0004684/2019</t>
  </si>
  <si>
    <t>Substituição de 01 (um) Transformador Corrente, Posição Operacional 94M4, Fase B, SUB ANGELIM</t>
  </si>
  <si>
    <t>0004685/2019</t>
  </si>
  <si>
    <t>Substituição de 01 (um) Transformador Corrente, Posição Operacional 94M4, Fase C, SUB ANGELIM</t>
  </si>
  <si>
    <t>0004686/2019</t>
  </si>
  <si>
    <t>Substituição de 01 (um) Transformador Corrente, Posição Operacional 94M5, Fase B, SUB ANGELIM</t>
  </si>
  <si>
    <t>0004690/2019</t>
  </si>
  <si>
    <t>Substituição de 01 (um) Transformador Corrente, Posição Operacional 94M5, Fase A, SUB ANGELIM</t>
  </si>
  <si>
    <t>0004689/2019</t>
  </si>
  <si>
    <t>Substituição de 01 (um) Seccionador, Posição Operacional 34M6-1, SUB ANGELIM</t>
  </si>
  <si>
    <t>0004692/2019</t>
  </si>
  <si>
    <t>Substituição de 01 (um) Seccionador, Posição Operacional 34M6-2, SUB ANGELIM</t>
  </si>
  <si>
    <t>0004693/2019</t>
  </si>
  <si>
    <t>Substituição de 01 (um) Transformador Corrente, Posição Operacional 94M5, Fase C, SUB ANGELIM</t>
  </si>
  <si>
    <t>0004691/2019</t>
  </si>
  <si>
    <t>Substituição de 01 (um) Seccionador, Posição Operacional 34M6-6, SUB ANGELIM</t>
  </si>
  <si>
    <t>0004694/2019</t>
  </si>
  <si>
    <t>Substituição de 01 (um) Transformador Corrente, Posição Operacional 94M6, Fase B, SUB ANGELIM</t>
  </si>
  <si>
    <t>0004698/2019</t>
  </si>
  <si>
    <t>Substituição de 01 (um) Transformador Corrente, Posição Operacional 94M6, Fase A, SUB ANGELIM</t>
  </si>
  <si>
    <t>0004697/2019</t>
  </si>
  <si>
    <t>Substituição de 01 (um) Transformador Corrente, Posição Operacional 94M6, Fase C, SUB ANGELIM</t>
  </si>
  <si>
    <t>0004699/2019</t>
  </si>
  <si>
    <t>Substituição de 01 (um) Para-Raio, Posição Operacional 74M7, Fase C, SUB ANGELIM</t>
  </si>
  <si>
    <t>0004702/2019</t>
  </si>
  <si>
    <t>Substituição de 01 (um) Para-Raio, Posição Operacional 74M7, Fase A, SUB ANGELIM</t>
  </si>
  <si>
    <t>0004700/2019</t>
  </si>
  <si>
    <t>Substituição de 01 (um) Para-Raio, Posição Operacional 74M7, Fase B, SUB ANGELIM</t>
  </si>
  <si>
    <t>0004701/2019</t>
  </si>
  <si>
    <t>Substituição do TC LADO 345 KV AT03 - Fase A com capacidade de 1200 A/24,0 kA por um de 4000 A/50 kA</t>
  </si>
  <si>
    <t>TR 345/138 kV CAMPINAS TR3 SP</t>
  </si>
  <si>
    <t>0004793/2019</t>
  </si>
  <si>
    <t>SUBSTITUIÇÃO DO TRANSFORMADOR DE CORRENTE DA FASE 'V' DO DISJUNTOR LDDJ7-05, CÓD. OPERACIONAL DJ705-TC702</t>
  </si>
  <si>
    <t>0004794/2019</t>
  </si>
  <si>
    <t>Substituição do TC LADO 345 KV AT03 - Fase B com capacidade de 1200 A/24,0 kA por um de 4000 A/50 kA</t>
  </si>
  <si>
    <t>0004798/2019</t>
  </si>
  <si>
    <t>Substituição do TC LADO 345 KV AT03 - Fase C com capacidade de 1200 A/24,0 kA por um de 4000 A/50 kA</t>
  </si>
  <si>
    <t>0004801/2019</t>
  </si>
  <si>
    <t>SUBSTITUIÇÃO DO TRANSFORMADOR DE CORRENTE DA FASE 'B' DO DISJUNTOR LDDJ7-05, CÓD. OPERACIONAL DJ705-TC702</t>
  </si>
  <si>
    <t>0004799/2019</t>
  </si>
  <si>
    <t>SUBSTITUIÇÃO DO TRANSFORMADOR DE CORRENTE DA FASE 'A' DO DISJUNTOR LDDJ7-05, CÓD. OPERACIONAL DJ705-TC702</t>
  </si>
  <si>
    <t>0004805/2019</t>
  </si>
  <si>
    <t>SUBSTITUIÇÃO DO PARA-RAIOS 500KV, AT702-PR701, FASE 'A'</t>
  </si>
  <si>
    <t>0004813/2019</t>
  </si>
  <si>
    <t>SUBSTITUIÇÃO DO PÁRA-RAIOS 230KV, BC601-PR601 FASE 'V'</t>
  </si>
  <si>
    <t>0004836/2019</t>
  </si>
  <si>
    <t>SUBSTITUIÇÃO DO PÁRA-RAIOS 230KV, BC601-PR601 FASE 'B'</t>
  </si>
  <si>
    <t>0004823/2019</t>
  </si>
  <si>
    <t>SUBSTITUIÇÃO DO PARA-RAIOS 500KV, AT702-PR701, FASE 'V'</t>
  </si>
  <si>
    <t>0004820/2019</t>
  </si>
  <si>
    <t>SUBSTITUIÇÃO DO TPC 230KV, BC601-DP601 FASE 'A'</t>
  </si>
  <si>
    <t>0004840/2019</t>
  </si>
  <si>
    <t>SUBSTITUIÇÃO DO PARA-RAIOS 500KV, RE703-PR701, FASE 'B'</t>
  </si>
  <si>
    <t>0004843/2019</t>
  </si>
  <si>
    <t>SUBSTITUIÇÃO DO TRANSFORMADOR DE CORRENTE DA FASE 'V' DO DISJUNTOR LDDJ7-04</t>
  </si>
  <si>
    <t>MA-CPLD-LD-LDBC-LI702</t>
  </si>
  <si>
    <t>0004868/2019</t>
  </si>
  <si>
    <t>SUBSTITUIÇÃO DO TRANSFORMADOR DE CORRENTE DA FASE 'V' DO DISJUNTOR LDDJ7-01</t>
  </si>
  <si>
    <t>MA-CPLD-LD-LDBC-LI701</t>
  </si>
  <si>
    <t>0004890/2019</t>
  </si>
  <si>
    <t>SUBSTITUIÇÃO DO TRANSFORMADOR DE CORRENTE DA FASE 'B' DO DISJUNTOR LDDJ7-01</t>
  </si>
  <si>
    <t>0004892/2019</t>
  </si>
  <si>
    <t>Substituição do TC LTGAIN2 STGA - Fase A com capacidade de 4000 A/31,5 kA por um de 4000 A/63 kA</t>
  </si>
  <si>
    <t>LT 345 kV GUARULHOS /IBIUNA C-2 SP</t>
  </si>
  <si>
    <t>0004903/2019</t>
  </si>
  <si>
    <t>Substituição do TC LTGAIN1 STGA - Fase C com capacidade de 4000 A/31,5 kA por um de 4000 A/63 kA</t>
  </si>
  <si>
    <t>LT 345 kV GUARULHOS /IBIUNA C-1 SP</t>
  </si>
  <si>
    <t>0004901/2019</t>
  </si>
  <si>
    <t>Substituição do TC LTGAIN1 STGA - Fase B com capacidade de 4000 A/31,5 kA por um de 4000 A/63 kA</t>
  </si>
  <si>
    <t>0004898/2019</t>
  </si>
  <si>
    <t>Substituição do TC LTGAIN2 STGA - Fase B com capacidade de 4000 A/31,5 kA por um de 4000 A/63 kA</t>
  </si>
  <si>
    <t>0004904/2019</t>
  </si>
  <si>
    <t>Substituição do TC LIGANE STGA - Fase A com capacidade de 2000 A/31,5 kA por um de 4000 A/63 kA</t>
  </si>
  <si>
    <t>LT 345 kV GUARULHOS /NORDESTE C-1 SP</t>
  </si>
  <si>
    <t>0004907/2019</t>
  </si>
  <si>
    <t>Substituição do TC LIGANE STGA - Fase C com capacidade de 2000 A/31,5 kA por um de 4000 A/63 kA</t>
  </si>
  <si>
    <t>0004911/2019</t>
  </si>
  <si>
    <t>Substituição do TC LIGAIN2 STGA - Fase C com capacidade de 4000 A/31,5 kA por um de 4000 A/63 kA</t>
  </si>
  <si>
    <t>0004906/2019</t>
  </si>
  <si>
    <t>Substituição do TC LIGANE STGA - Fase B com capacidade de 2000 A/31,5 kA por um de 4000 A/63 kA</t>
  </si>
  <si>
    <t>0004910/2019</t>
  </si>
  <si>
    <t>SUBSTITUIÇÃO DO TRANSFORMADOR DE CORRENTE DA FASES 'A' DO DISJUNTOR LDDJ7-06, CÓD. OPERACIONAL DJ706-TC701</t>
  </si>
  <si>
    <t>0004931/2019</t>
  </si>
  <si>
    <t>Substituição do TC8120T LTFUIT02 UHFU - Fase A com capacidade de 2000 A/31,5 kA por um de 4000 A/50 kA</t>
  </si>
  <si>
    <t>LT 345 kV FURNAS /ITUTINGA C-2 MG</t>
  </si>
  <si>
    <t>0004955/2019</t>
  </si>
  <si>
    <t>Substituição do TC8120T LTFUIT02 UHFU - Fase B com capacidade de 2000 A/31,5 kA por um de 4000 A/50 kA</t>
  </si>
  <si>
    <t>0004957/2019</t>
  </si>
  <si>
    <t>Substituição do TC DJ806 LADO BR8C - FASE C com capacidade de 2000 A/31,5 kA por um de 4000 A/50 kA</t>
  </si>
  <si>
    <t>IB 345 kV MG 345 kV FURNAS MG1 MG IB1</t>
  </si>
  <si>
    <t>0004973/2019</t>
  </si>
  <si>
    <t>Substituição do TC8120T LTFUIT02 UHFU - Fase C com capacidade de 2000 A/31,5 kA por um de 4000 A/50 kA</t>
  </si>
  <si>
    <t>0004959/2019</t>
  </si>
  <si>
    <t>Substituição do TC DJ806 LADO BR8C - FASE B com capacidade de 2000 A/31,5 kA por um de 4000 A/50 kA</t>
  </si>
  <si>
    <t>0004970/2019</t>
  </si>
  <si>
    <t>Substituição do TC DJ806 LADO BR8C - FASE A com capacidade de 2000 A/31,5 kA por um de 4000 A/50 kA</t>
  </si>
  <si>
    <t>0004969/2019</t>
  </si>
  <si>
    <t>SUBSTITUIÇÃO DO PARA-RAIOS 500KV DO BAY DA LINHA BCLD-LI702, FASE 'V'</t>
  </si>
  <si>
    <t>0004975/2019</t>
  </si>
  <si>
    <t>SUBSTITUIÇÃO DO PARA-RAIOS 500KV, AT701-PR701, FASE 'RESERVA'</t>
  </si>
  <si>
    <t>TRR 500/230 kV SAO LUIS II TRR1 MA</t>
  </si>
  <si>
    <t>0004979/2019</t>
  </si>
  <si>
    <t>SUBSTITUIÇÃO DO PARA-RAIOS 500KV, AT701-PR701, FASE 'V'</t>
  </si>
  <si>
    <t>0004982/2019</t>
  </si>
  <si>
    <t>SUBSTITUIÇÃO DO PARA-RAIOS 500KV, AT701-PR701, FASE 'A'</t>
  </si>
  <si>
    <t>0004985/2019</t>
  </si>
  <si>
    <t>SUBSTITUIÇÃO DO PARA-RAIOS 500KV DO BAY DA LINHA BCLD-LI701, FASE 'B'</t>
  </si>
  <si>
    <t>0004994/2019</t>
  </si>
  <si>
    <t>SUBSTITUIÇÃO DO DISJUNTOR LORENZETTI INEBRASA FA2-245-40 MRDJ6-02</t>
  </si>
  <si>
    <t>0004996/2019</t>
  </si>
  <si>
    <t>SUBSTITUIÇÃO DO PARA-RAIOS 500KV, LDBC-LI701, FASE 'A'</t>
  </si>
  <si>
    <t>0004998/2019</t>
  </si>
  <si>
    <t>SUBSTITUIÇÃO DO TC DE 230KV DO BAY DO DISJUNTOR LDDJ6-04 (FASE 'V')</t>
  </si>
  <si>
    <t>0005002/2019</t>
  </si>
  <si>
    <t>SUBSTITUIÇÃO DO TC DE 230KV DO BAY DO DISJUNTOR LDDJ6-04 (FASE 'B')</t>
  </si>
  <si>
    <t>0005004/2019</t>
  </si>
  <si>
    <t>SUB F.IGUACU 60HZ - 765</t>
  </si>
  <si>
    <t>Substituição da secionadora SC12611 com capacidade de 3500 A/40,0 kA por um de 4000 A/50 kA</t>
  </si>
  <si>
    <t>EL 750 kV F.IGUACU 60HZ LT 750 kV F.IGUACU 60HZ /IVAIPORA C-1 PR</t>
  </si>
  <si>
    <t>0005051/2019</t>
  </si>
  <si>
    <t>Substituição da lâmina de terra SC12220T com capacidade de 3500 A/40,0 kA por um de 4000 A/50 kA</t>
  </si>
  <si>
    <t>EL 750 kV F.IGUACU 60HZ LT 750 kV F.IGUACU 60HZ /IVAIPORA C-2 PR</t>
  </si>
  <si>
    <t>0005054/2019</t>
  </si>
  <si>
    <t>Substituição da secionadora SC12617 com capacidade de 3150 A/40,0 kA por um de 4000 A/50 kA</t>
  </si>
  <si>
    <t>0005053/2019</t>
  </si>
  <si>
    <t>Substituição da lâmina de terra SC12610T com capacidade de 3150 A/40,0 kA por um de 4000 A/50 kA</t>
  </si>
  <si>
    <t>0005050/2019</t>
  </si>
  <si>
    <t>Substituição da lâmina de terra SC12620T com capacidade de 3500 A/40,0 kA por um de 4000 A/50 kA</t>
  </si>
  <si>
    <t>0005055/2019</t>
  </si>
  <si>
    <t>Substituição da secionadora SC12627 com capacidade de 3500 A/40,0 kA por um de 4000 A/50 kA</t>
  </si>
  <si>
    <t>0005059/2019</t>
  </si>
  <si>
    <t>Substituição da secionadora SC12623 com capacidade de 3500 A/40,0 kA por um de 4000 A/50 kA</t>
  </si>
  <si>
    <t>0005058/2019</t>
  </si>
  <si>
    <t>Substituição da secionadora SC12621 com capacidade de 3500 A/40,0 kA por um de 4000 A/50 kA</t>
  </si>
  <si>
    <t>0005057/2019</t>
  </si>
  <si>
    <t>Substituição da lâmina de terra SC12630T com capacidade de 3150 A/40,0 kA por um de 4000 A/50 kA</t>
  </si>
  <si>
    <t>EL 750 kV F.IGUACU 60HZ LT 750 kV F.IGUACU 60HZ /IVAIPORA C-3 PR</t>
  </si>
  <si>
    <t>0005060/2019</t>
  </si>
  <si>
    <t>Substituição da secionadora SC12637 com capacidade de 3150 A/40,0 kA por um de 4000 A/50 kA</t>
  </si>
  <si>
    <t>0005070/2019</t>
  </si>
  <si>
    <t>Substituição da secionadora SC12917.</t>
  </si>
  <si>
    <t>LT 765 kV ITABERA /IVAIPORA C-1 SP/PR</t>
  </si>
  <si>
    <t>0005076/2019</t>
  </si>
  <si>
    <t>Substituição da lâmina de terra SC12910T.</t>
  </si>
  <si>
    <t>0005072/2019</t>
  </si>
  <si>
    <t>SUBSTITUIÇÃO DO DISJUNTOR SIEMENS 3AS2 LIDB6-01</t>
  </si>
  <si>
    <t>0005103/2019</t>
  </si>
  <si>
    <t>SUBSTITUIÇÃO DO DISJUNTOR SIEMENS 3AS2 LIDJ6-05</t>
  </si>
  <si>
    <t>LDLI-LT6-02</t>
  </si>
  <si>
    <t>0005106/2019</t>
  </si>
  <si>
    <t>EL 750 kV IVAIPORA LT 750 kV F.IGUACU 60HZ /IVAIPORA C-2 PR</t>
  </si>
  <si>
    <t>0005107/2019</t>
  </si>
  <si>
    <t>SUBSTITUIÇÃO DO DISJUNTOR SIEMENS 3AS2 LIDJ6-04</t>
  </si>
  <si>
    <t>LDLI-LT6-01</t>
  </si>
  <si>
    <t>0005114/2019</t>
  </si>
  <si>
    <t>Substituição da secionadora SC12711.</t>
  </si>
  <si>
    <t xml:space="preserve">EL 750 kV TIJUCO PRETO LT 750 kV ITABERA /TIJUCO PRETO C-1 SP </t>
  </si>
  <si>
    <t>0005122/2019</t>
  </si>
  <si>
    <t>SUBSTITUIÇÃO DO DISJUNTOR SIEMENS 3AS2 LIDJ6-03</t>
  </si>
  <si>
    <t>TR 230/69 kV SAO LUIS I TF4 MA</t>
  </si>
  <si>
    <t>0005124/2019</t>
  </si>
  <si>
    <t>Substituição da lâmina de terra SC12710T com capacidade de 3500 A/40,0 kA por um de 4000 A/50 kA</t>
  </si>
  <si>
    <t>EL 750 kV TIJUCO PRETO LT 750 kV ITABERA /TIJUCO PRETO C-1 SP</t>
  </si>
  <si>
    <t>0005121/2019</t>
  </si>
  <si>
    <t>Substituição da secionadora SC12713.</t>
  </si>
  <si>
    <t>0005126/2019</t>
  </si>
  <si>
    <t>Substituição da secionadora SC12721.</t>
  </si>
  <si>
    <t xml:space="preserve">EL 750 kV TIJUCO PRETO LT 750 kV ITABERA /TIJUCO PRETO C-2 SP </t>
  </si>
  <si>
    <t>0005133/2019</t>
  </si>
  <si>
    <t>Substituição da lâmina de terra SC12720T.</t>
  </si>
  <si>
    <t>0005132/2019</t>
  </si>
  <si>
    <t>Substituição da lâmina de terra SC12240T.</t>
  </si>
  <si>
    <t>0005131/2019</t>
  </si>
  <si>
    <t>Substituição da secionadora SC12727.</t>
  </si>
  <si>
    <t>0005136/2019</t>
  </si>
  <si>
    <t>Substituição da secionadora SC12723.</t>
  </si>
  <si>
    <t>0005135/2019</t>
  </si>
  <si>
    <t>SUBSTITUIÇÃO DO DISJUNTOR SIEMENS 3AS2 LIDJ6-02</t>
  </si>
  <si>
    <t>0005146/2019</t>
  </si>
  <si>
    <t>0005145/2019</t>
  </si>
  <si>
    <t>SUBSTITUIÇÃO DO DISJUNTOR SIEMENS 3AS2 LIDJ6-01</t>
  </si>
  <si>
    <t>TR 230/69 kV SAO LUIS I TF2 MA</t>
  </si>
  <si>
    <t>0005156/2019</t>
  </si>
  <si>
    <t>LT 230 kV CAMACARI II /COTEGIPE BA - 230</t>
  </si>
  <si>
    <t>Substituição do conjunto de cadeias de isoladores de mesma classe de tensão, tipo, material e composição das estruturas: 1 2 4 5 6 7 8 9 10 11 14 15 16 17 18 19 20 21 22 23 24 25 26 29 31 32 33 34 35 36 37 38 39 40 42 43 44 45 46 47 48 49 50 51 52 53 54 55 56 58 61  (51 estruturas).</t>
  </si>
  <si>
    <t>FT LT 230 kV CAMACARI II /COTEGIPE C-2 BA</t>
  </si>
  <si>
    <t>0005236/2019</t>
  </si>
  <si>
    <t>LT 230 kV NATAL III /NATAL II RN - 230</t>
  </si>
  <si>
    <t>Substituição do conjunto de cadeias de isoladores de mesma classe de tensão, tipo, material e composição das estruturas: 001/1, 001/2, 001/3, 006/2, 007/1, 009/3, 010/1, 011/1, 011/2, 012/1, 012/2 e pórtico da NTD. Totalizando 11 estrutura e 01 pórtico.</t>
  </si>
  <si>
    <t>FT LT 230 kV NATAL III /NATAL II C-1 RN</t>
  </si>
  <si>
    <t>0005251/2019</t>
  </si>
  <si>
    <t>LT 138 kV PARAISO /SANTA CRUZ II RN - 138</t>
  </si>
  <si>
    <t>Substituição do conjunto de cadeias de isoladores de mesma classe de tensão, tipo, material e composição das estruturas: 000531, 000533, 000534, 000536, 000537, 000539, 000541, 000542, 000543, 000544, 000548, 000550, 000551 e Pórtico de STD. Totalizando 13 Estruturas e 01 pórtico.</t>
  </si>
  <si>
    <t>LT - LINHA DE TRANSMISSÃO</t>
  </si>
  <si>
    <t>0005249/2019</t>
  </si>
  <si>
    <t>LT 230 kV EXTREMOZ II /NATAL III RN - 230</t>
  </si>
  <si>
    <t>Substituição do conjunto de cadeias de isoladores de mesma classe de tensão, tipo, material e composição das estruturas: 177/2A e pórtico de NTT.</t>
  </si>
  <si>
    <t>FT LT 230 kV EXTREMOZ II /NATAL III C-1 RN</t>
  </si>
  <si>
    <t>0005250/2019</t>
  </si>
  <si>
    <t>LT 230 kV PARAISO /ACU II RN - 230</t>
  </si>
  <si>
    <t>Substituição do conjunto de cadeias de isoladores de mesma classe de tensão, tipo, material e composição das estruturas:  099/1, 099/2, 100/1, 100/2, 101/1, 101/2, 102/1, 102/2, 103/1, 103/2, 104/1, 104/2, 105/1, 106/1, 106/2, 107/1, 107/2, 107/3, 108/1, 109/1, 109/2,  Totalizando 21 Estruturas.</t>
  </si>
  <si>
    <t>FT LT 230 kV PARAISO /ACU II C-2 RN</t>
  </si>
  <si>
    <t>0005252/2019</t>
  </si>
  <si>
    <t>LT 230 kV PARAISO /NATAL II RN - 230</t>
  </si>
  <si>
    <t>Substituição do conjunto de cadeias de isoladores de mesma classe de tensão;tipo;material e composição das estruturas:  24/1;24/3;26/1;26/2;32/3;39/2;40/2;42/2;42/3;43/1;44/1;45/2;46/1;49/2;50/1;55/3;58/1;59/3;60/2;61/1;62/2;64/2;66/1;68/1;69/1;69/2;71/2;75/3;78/1;87/1;88/3;090/3;091/2. = 33 Torres</t>
  </si>
  <si>
    <t>FT LT 230 kV PARAISO /NATAL II C-1 RN</t>
  </si>
  <si>
    <t>0005266/2019</t>
  </si>
  <si>
    <t>Substituição do conjunto de cadeias de isoladores de mesma classe de tensão;tipo;material e composição das estruturas:  1/1;1/2;1/3;2/1;2/2;2/3;3/1;3/2;3/3;4/1;4/2;5/2;6/1;6/3;8/1;14/2;15/1;15/2;15/3;17/1;18/2;19/1;19/2;19/3;20/1;20/2;20/3;21/1;21/2;21/3;22/1;23/1. = 32 Estruturas</t>
  </si>
  <si>
    <t>0005265/2019</t>
  </si>
  <si>
    <t>Substituição do conjunto de cadeias de isoladores de mesma classe de tensão;tipo;material e composição das estruturas:  1/1;1/3;2/1;2/2;003/1;003/2;003/3;004/1;004/2;005/2;005/3;006/1;012/2;015/1;015/3;016/1;016/3;017/1;018/1;018/2;019/1;019/2;020/2;020/3;021/1;023/1. Totalizando 26 Estruturas</t>
  </si>
  <si>
    <t>FT LT 230 kV PARAISO /NATAL II C-2 RN</t>
  </si>
  <si>
    <t>0005267/2019</t>
  </si>
  <si>
    <t>Substituição do conjunto de cadeias de isoladores de mesma classe de tensão;tipo;material e composição das estruturas:  088/2;089/1;089/2;089/3;090/1;090/2;091/2;092/1;092/2;093/1;093/2;094/1;094/2;094/3;095/1;095/2;095/3;096/1;096/2;096/3;097/1;097/2;097/3;099/1;099/3. Totalizando 25 Estruturas</t>
  </si>
  <si>
    <t>0005269/2019</t>
  </si>
  <si>
    <t>Substituição do conjunto de cadeias de isoladores de mesma classe de tensão;tipo;material e composição das estruturas:  88/2;89/1;89/2;89/3;90/1;90/2;90/3;91/1;91/2;91/3;92/1;92/2;93/1;93/2;94/1;94/2;94/3;95/1;95/2;95/3;96/1;96/2;96/3;97/1;97/2;97/3;98/1;98/2;99/1;99/2;99/3 = 31 Torres</t>
  </si>
  <si>
    <t>0005270/2019</t>
  </si>
  <si>
    <t>Substituição do conjunto de cadeias de isoladores de mesma classe de tensão;tipo;material e composição das estruturas: 466;467;468;469;470;471;472;473;474;476;477;478;479;480;481; 482;484;485;487;488;489;491;492;493;494;495;496;499;503; = 29 Estruturas</t>
  </si>
  <si>
    <t>0005271/2019</t>
  </si>
  <si>
    <t>Substituição do conjunto de cadeias de isoladores de mesma classe de tensão;tipo;material e composição das estruturas: 1/1;1/2;1/3;1/4;2/2;003/1;003/2;003/3;003/4;004/1;004/2;004/3;005/1;005/2;006/1;006/2;007/2;008/1;009/1;009/3;010/1;011/2;012/1;012/2 e pórtico NTD. = 24 estruturas e 01 pórtico.</t>
  </si>
  <si>
    <t>FT LT 230 kV NATAL III /NATAL II C-2 RN</t>
  </si>
  <si>
    <t>0005273/2019</t>
  </si>
  <si>
    <t>Substituição do conjunto de cadeias de isoladores de mesma classe de tensão;tipo;material e composição das estruturas: 82/1;82/2;83/1;84/1;84/2;85/1;85/2;86/1;86/2;87/1;87/2;88/1;88/2;89/1;89/2;90/1;90/2;91/1;91/2;92/1;92/2;93/1;93/2;94/1;94/2;95/1;95/2;96/1;96/2;97/1;97/2;98/1 = 32 Est.</t>
  </si>
  <si>
    <t>0005274/2019</t>
  </si>
  <si>
    <t>Substituição do conjunto de cadeias de isoladores de mesma classe de tensão;tipo;material;composição das estruturas: 100/3;101/1;101/2;102/1;102/2;103/1;106/1;106/2;119/2;120/1;129/2;130/1;134/1;166/2;170/1;171/1;172/1;172/2;173/1;173/2;174/1;174/2;175/1;175/2;176/1;176/2;177/1;177/2. = 28 Torres</t>
  </si>
  <si>
    <t>0005272/2019</t>
  </si>
  <si>
    <t>Troca do sistema de proteção, controle e supervisão</t>
  </si>
  <si>
    <t>0005497/2019</t>
  </si>
  <si>
    <t>SUB MACAE MERCHAN - 345</t>
  </si>
  <si>
    <t>Troca do sistema de controle e supervisão</t>
  </si>
  <si>
    <t xml:space="preserve">EL 345 kV MACAE MERCHAN LT 345 kV CAMPOS /MACAE MERCHAN C-1 RJ </t>
  </si>
  <si>
    <t>0005501/2019</t>
  </si>
  <si>
    <t>0005499/2019</t>
  </si>
  <si>
    <t>Troca da proteção BF DJ8464</t>
  </si>
  <si>
    <t>0005500/2019</t>
  </si>
  <si>
    <t>Troca da proteção BF DJ8574</t>
  </si>
  <si>
    <t>MG 345 kV MACAE MERCHAN MG1 RJ</t>
  </si>
  <si>
    <t>0005505/2019</t>
  </si>
  <si>
    <t xml:space="preserve">EL 345 kV MACAE MERCHAN LT 345 kV CAMPOS /MACAE MERCHAN C-2 RJ </t>
  </si>
  <si>
    <t>0005507/2019</t>
  </si>
  <si>
    <t>Troca do sistema de controle e supervisão (após seccionamentos COMPERJ e SE Lagos)</t>
  </si>
  <si>
    <t xml:space="preserve">EL 345 kV MACAE MERCHAN LT 345 kV ADRIANOPOLIS /MACAE MERCHAN C-1 RJ </t>
  </si>
  <si>
    <t>0005504/2019</t>
  </si>
  <si>
    <t>0005509/2019</t>
  </si>
  <si>
    <t>Troca da proteção BF DJ8474</t>
  </si>
  <si>
    <t>0005508/2019</t>
  </si>
  <si>
    <t>Troca da proteção BF DJ8554</t>
  </si>
  <si>
    <t>0005516/2019</t>
  </si>
  <si>
    <t>Troca da proteção BF DJ8584</t>
  </si>
  <si>
    <t>0005523/2019</t>
  </si>
  <si>
    <t>Troca do controle e supervisão Proteção de barras e Serviço Auxiliar</t>
  </si>
  <si>
    <t>0005528/2019</t>
  </si>
  <si>
    <t>Troca da proteção de barras</t>
  </si>
  <si>
    <t>0005529/2019</t>
  </si>
  <si>
    <t>Substituição do conjunto de cadeias de isoladores de mesma classe de tensão, tipo, material e composição das estr.: 109/3, 110/2, 110/3, 111/1, 111/2, 112/1, 112/2, 113/1, 113/2, 114/1, 114/2, 115/1, 115/2, 116/1, 116/2, 117/1, 117/2, 118/2, 118/3A, 118/4A, 118/5 = 21 Estr.</t>
  </si>
  <si>
    <t>0005534/2019</t>
  </si>
  <si>
    <t>Substituição do conjunto de cadeias de isoladores de mesma classe de tensão, tipo, material e composição das estr.: 100/1, 100/2, 100/3, 101/1, 101/2, 102/1, 102/2, 103/1, 103/2, 103/3, 104/1, 104/2, 105/2, 105/3, 106/1, 106/2, 107/2, 107/3, 108/1, 108/2, 108/3, 109/2 = 22 Estr.</t>
  </si>
  <si>
    <t>0005533/2019</t>
  </si>
  <si>
    <t>Substituição de 01 (um) Transformador Potencial, Posição Operacional 84M7, Fase A, SUB ANGELIM</t>
  </si>
  <si>
    <t>0005685/2019</t>
  </si>
  <si>
    <t>Substituição de 01 (um) Transformador Potencial, Posição Operacional 84M7, Fase B, SUB ANGELIM</t>
  </si>
  <si>
    <t>0005686/2019</t>
  </si>
  <si>
    <t>Substituição de 01 (um) Transformador Potencial, Posição Operacional 84M7, Fase C, SUB ANGELIM</t>
  </si>
  <si>
    <t>0005691/2019</t>
  </si>
  <si>
    <t>Substituição de 01 (um) Para-Raio, Posição Operacional 74M8, Fase B, SUB ANGELIM</t>
  </si>
  <si>
    <t>0005695/2019</t>
  </si>
  <si>
    <t>Substituição de 01 (um) Para-Raio, Posição Operacional 74M8, Fase C, SUB ANGELIM</t>
  </si>
  <si>
    <t>0005696/2019</t>
  </si>
  <si>
    <t>Substituição de 01 (um) Para-Raio, Posição Operacional 74M8, Fase A, SUB ANGELIM</t>
  </si>
  <si>
    <t>0005693/2019</t>
  </si>
  <si>
    <t>Substituição de 01 (um) Transformador Potencial, Posição Operacional 84M8, Fase C, SUB ANGELIM</t>
  </si>
  <si>
    <t>0005700/2019</t>
  </si>
  <si>
    <t>Substituição de 01 (um) Transformador Potencial, Posição Operacional 84M8, Fase A, SUB ANGELIM</t>
  </si>
  <si>
    <t>0005697/2019</t>
  </si>
  <si>
    <t>Substituição de 01 (um) Transformador Potencial, Posição Operacional 84M8, Fase B, SUB ANGELIM</t>
  </si>
  <si>
    <t>0005698/2019</t>
  </si>
  <si>
    <t>Substituição de 01 (um) Para-Raio, Posição Operacional 74N2, Fase B, SUB ANGELIM</t>
  </si>
  <si>
    <t>FT LT 230 kV GARANHUNS II /ANGELIM C-1 PE</t>
  </si>
  <si>
    <t>0005704/2019</t>
  </si>
  <si>
    <t>Substituição de 01 (um) Para-Raio, Posição Operacional 74N2, Fase A, SUB ANGELIM</t>
  </si>
  <si>
    <t>0005703/2019</t>
  </si>
  <si>
    <t>Substituição de 01 (um) Transformador Corrente, Posição Operacional 94N2, Fase B, SUB ANGELIM</t>
  </si>
  <si>
    <t>0005709/2019</t>
  </si>
  <si>
    <t>Substituição de 01 (um) Transformador Corrente, Posição Operacional 94N2, Fase A, SUB ANGELIM</t>
  </si>
  <si>
    <t>0005708/2019</t>
  </si>
  <si>
    <t>Substituição de 01 (um) Para-Raio, Posição Operacional 74N2, Fase C, SUB ANGELIM</t>
  </si>
  <si>
    <t>0005707/2019</t>
  </si>
  <si>
    <t>Substituição de 01 (um) Disjuntor, Posição Operacional 14N2, SUB ANGELIM</t>
  </si>
  <si>
    <t>0005711/2019</t>
  </si>
  <si>
    <t>Substituição de 01 (um) Transformador Corrente, Posição Operacional 94N2, Fase C, SUB ANGELIM</t>
  </si>
  <si>
    <t>0005710/2019</t>
  </si>
  <si>
    <t>Substituição de 01 (um) Seccionador, Posição Operacional 34N2-5, SUB ANGELIM</t>
  </si>
  <si>
    <t>0005715/2019</t>
  </si>
  <si>
    <t>Substituição de 01 (um) Seccionador, Posição Operacional 34N2-4, SUB ANGELIM</t>
  </si>
  <si>
    <t>0005713/2019</t>
  </si>
  <si>
    <t>Substituição de 01 (um) Para-Raio, Posição Operacional 74N4, Fase B, SUB ANGELIM</t>
  </si>
  <si>
    <t>FT LT 230 kV GARANHUNS II /ANGELIM C-3 PE</t>
  </si>
  <si>
    <t>0005718/2019</t>
  </si>
  <si>
    <t>Substituição de 01 (um) Para-Raio, Posição Operacional 74N4, Fase C, SUB ANGELIM</t>
  </si>
  <si>
    <t>0005719/2019</t>
  </si>
  <si>
    <t>Substituição de 01 (um) Seccionador, Posição Operacional 34S1-1, SUB ANGELIM</t>
  </si>
  <si>
    <t>0005721/2019</t>
  </si>
  <si>
    <t>Substituição de 01 (um) Seccionador, Posição Operacional 34S1-2, SUB ANGELIM</t>
  </si>
  <si>
    <t>0005725/2019</t>
  </si>
  <si>
    <t>Substituição de 01 (um) Seccionador, Posição Operacional 34S1-4, SUB ANGELIM</t>
  </si>
  <si>
    <t>0005728/2019</t>
  </si>
  <si>
    <t>Substituição de 01 (um) Seccionador, Posição Operacional 34S1-5, SUB ANGELIM</t>
  </si>
  <si>
    <t>0005731/2019</t>
  </si>
  <si>
    <t>Substituição de 01 (um) Para-Raio, Posição Operacional 74S1, Fase A, SUB ANGELIM</t>
  </si>
  <si>
    <t>0005734/2019</t>
  </si>
  <si>
    <t>Substituição de 01 (um) Transformador Potencial, Posição Operacional 84S1, Fase B, da SUB ANGELIM</t>
  </si>
  <si>
    <t>0005747/2019</t>
  </si>
  <si>
    <t>Substituição de 01 (um) Para-Raio, Posição Operacional 74S1, Fase B, SUB ANGELIM</t>
  </si>
  <si>
    <t>0005738/2019</t>
  </si>
  <si>
    <t>Substituição de 01 (um) Transformador Potencial, Posição Operacional 84S1, Fase A, da SUB ANGELIM</t>
  </si>
  <si>
    <t>0005742/2019</t>
  </si>
  <si>
    <t>Substituição de 01 (um) Para-Raio, Posição Operacional 74S1, Fase C, SUB ANGELIM</t>
  </si>
  <si>
    <t>0005741/2019</t>
  </si>
  <si>
    <t>Substituição de 01 (um) Transformador Potencial, Posição Operacional 84S1, Fase C, da SUB ANGELIM</t>
  </si>
  <si>
    <t>0005750/2019</t>
  </si>
  <si>
    <t>Substituição de 01 (um) Transformador Corrente, Posição Operacional 94S1, Fase A, SUB ANGELIM</t>
  </si>
  <si>
    <t>0005755/2019</t>
  </si>
  <si>
    <t>Substituição de 01 (um) Transformador Corrente, Posição Operacional 94S1, Fase B, SUB ANGELIM</t>
  </si>
  <si>
    <t>0005764/2019</t>
  </si>
  <si>
    <t>Substituição de 01 (um) Transformador Corrente, Posição Operacional 94S1, Fase C, SUB ANGELIM</t>
  </si>
  <si>
    <t>0005767/2019</t>
  </si>
  <si>
    <t>Substituição de 01 (um) Seccionador, Posição Operacional 34S2-4, SUB ANGELIM</t>
  </si>
  <si>
    <t>0005770/2019</t>
  </si>
  <si>
    <t>Substituição de 01 (um) Para-Raio, Posição Operacional 74T3, Fase A, SUB ANGELIM</t>
  </si>
  <si>
    <t>0005776/2019</t>
  </si>
  <si>
    <t>Substituição de 01 (um) Para-Raio, Posição Operacional 74T3, Fase B, SUB ANGELIM</t>
  </si>
  <si>
    <t>0005778/2019</t>
  </si>
  <si>
    <t>Substituição de 01 (um) Seccionador, Posição Operacional 34S2-5, SUB ANGELIM</t>
  </si>
  <si>
    <t>0005774/2019</t>
  </si>
  <si>
    <t>Substituição de 01 (um) Para-Raio, Posição Operacional 74T3, Fase C, SUB ANGELIM</t>
  </si>
  <si>
    <t>0005781/2019</t>
  </si>
  <si>
    <t>Substituição de 01 (um) Seccionador, Posição Operacional 34T5-4, SUB ANGELIM</t>
  </si>
  <si>
    <t>0005786/2019</t>
  </si>
  <si>
    <t>Substituição de 01 (um) Seccionador, Posição Operacional 34T5-5, SUB ANGELIM</t>
  </si>
  <si>
    <t>0005790/2019</t>
  </si>
  <si>
    <t>Substituição de 01 (um) Conjunto de Isoladores de Pedestal associado a EL 04M3 da SUB ANGELIM</t>
  </si>
  <si>
    <t>0005794/2019</t>
  </si>
  <si>
    <t>Substituição de 01 (um) Conjunto de Isoladores de Pedestal associado a EL 04M6 da SUB ANGELIM</t>
  </si>
  <si>
    <t>0005795/2019</t>
  </si>
  <si>
    <t>Substituição de 01 (um) Conjunto de Isoladores de Pedestal associado a EL 04M8 da SUB ANGELIM</t>
  </si>
  <si>
    <t>0005803/2019</t>
  </si>
  <si>
    <t>Substituição de 01 (um) Conjunto de Isoladores de Pedestal associado a EL 04M7 da SUB ANGELIM</t>
  </si>
  <si>
    <t>0005800/2019</t>
  </si>
  <si>
    <t>Substituição de 01 (um) Conjunto de Isoladores de Pedestal associado a EL 04N2 da SUB ANGELIM</t>
  </si>
  <si>
    <t>0005811/2019</t>
  </si>
  <si>
    <t>Substituição de 01 (um) Conjunto de Isoladores de Pedestal associado a EL 04M9 da SUB ANGELIM</t>
  </si>
  <si>
    <t>0005808/2019</t>
  </si>
  <si>
    <t>Substituição de 01 (um) Conjunto de Isoladores de Pedestal associado a EL 04S1 da SUB ANGELIM</t>
  </si>
  <si>
    <t>0005819/2019</t>
  </si>
  <si>
    <t>Substituição de 01 (um) Conjunto de Isoladores de Pedestal associado ao TR 04T5 da SUB ANGELIM</t>
  </si>
  <si>
    <t>0005827/2019</t>
  </si>
  <si>
    <t>Substituição de 01 (um) Conjunto de Isoladores de Pedestal associado a Interligação de Barras da SUB ANGELIM</t>
  </si>
  <si>
    <t>0005829/2019</t>
  </si>
  <si>
    <t>Substituição de 01 (um) Conjunto de Isoladores de Pedestal associado a EL 04S2 da SUB ANGELIM</t>
  </si>
  <si>
    <t>0005824/2019</t>
  </si>
  <si>
    <t>Substituição do conjunto de cadeias de isoladores de mesma classe de tensão, tipo, material e composição das estr: 100/1, 100/2, 100/3, 101/1, 101/2, 102/1, 102/2, 103/1, 103/2, 104/2, 105/2, 105/3, 106/1, 106/2, 107/1, 107/2, 107/3, 108/1, 108/3, 109/1, 109/2, 109/3, 110/2, 111/1, 111/2 = 25 Estr</t>
  </si>
  <si>
    <t>0005926/2019</t>
  </si>
  <si>
    <t>Substituição do conjunto de cadeias de isoladores de mesma classe de tensão, tipo, material e composição das estr: 112/1, 112/2, 113/1, 113/2, 114/1, 114/2, 115/1, 115/2, 116/1, 116/2, 117/2, 118/1, 118/2, 118/3B, 118/5 = 15 Estr</t>
  </si>
  <si>
    <t>0005930/2019</t>
  </si>
  <si>
    <t>LT 138 kV ACU II /SAN.MATOS II RN - 138</t>
  </si>
  <si>
    <t>Substituição do conjunto de cadeias de isoladores de mesma classe de tensão, tipo, material e composição das estr: 021/3, 022/1, 022/2, 022/3, 022/4, 022/5, 023/1, 023/2, 023/3, 024/1, 024/2, 024/3,  024/4, 024/5, 025/1, 025/2, 025/3, 025/4, 026/1, 026/2, 026/3, 026/4, 027/1, 027/2, 027/3 = 25 Estr</t>
  </si>
  <si>
    <t>0005959/2019</t>
  </si>
  <si>
    <t>Substituição do conjunto de cadeias de isoladores de mesma classe de tensão, tipo, material e composição das estr: 035/2, 035/3, 035/4, 036/1, 036/2, 036/3, 036/4, 037/1, 037/2, 037/3, 037/4, 038/1, 038/2, 038/3, 038/4, 039/1, 039/2, 039/3, 039/4, 039/5, 040/1, 040/2, 040/3, 041/1, 041/2 = 25 Estr</t>
  </si>
  <si>
    <t>0005966/2019</t>
  </si>
  <si>
    <t>Substituição do conjunto de cadeias de isoladores de mesma classe de tensão, tipo, material e composição das estr: 015/4, 016/1, 016/2, 016/3, 016/4, 017/1, 017/2, 017/3, 017/4, 018/1, 018/2, 018/3, 018/4, 019/1, 019/2, 019/3, 019/4, 019/5, 020/1, 020/2, 020/3, 020/4, 020/5, 021/1, 021/2 = 25 Estr</t>
  </si>
  <si>
    <t>0005957/2019</t>
  </si>
  <si>
    <t>Substituição do conjunto de cadeias de isoladores de mesma classe de tensão, tipo, material e composição das estr: 027/4, 028/1, 028/2, 028/4, 029/1, 029/2, 029/3, 030/1, 030/2, 030/3, 030/4, 031/1, 031/2, 032/1, 032/2, 032/3, 032/4, 033/1, 033/2, 033/3, 033/4, 034/1, 034/2, 034/2A, 035/1 = 25 Estr</t>
  </si>
  <si>
    <t>0005961/2019</t>
  </si>
  <si>
    <t>Substituição do conjunto de cadeias de isoladores de mesma classe de tensão, tipo, material e composição das estr: 047/3, 047/4, 047/5, 048/1, 048/2, 048/3, 048/4, 049/2, 049/3, 049/4, 050/1, 050/2, 050/3, 050/4, ACD, SMD = 16 Estr</t>
  </si>
  <si>
    <t>0005971/2019</t>
  </si>
  <si>
    <t>Substituição do conjunto de cadeias de isoladores de mesma classe de tensão, tipo, material e composição das estr: 041/3, 041/4, 042/1, 042/2, 042/3, 042/4, 042/4A, 043/2, 043/3, 043/4, 043/5, 043/6, 044/1, 044/2, 044/3, 045/1, 045/2, 045/3, 045/4, 046/1, 046/2, 046/3, 046/4, 047/1, 047/2 = 25 Estr</t>
  </si>
  <si>
    <t>0005969/2019</t>
  </si>
  <si>
    <t>Substituição do conjunto de cadeias de isoladores de mesma classe de tensão,tipo,material e composição das est: 427, 428, 429, 430, 431, 432, 433, 434, 435, 436, 437, 438, 439, 441, 442, 443, 444, 445, 446, 447, 449, 450, 451, 452, 453, 454, 455, 458, 459, 460, 461, 462, 463, 464, 465, 504 = 36 Est.</t>
  </si>
  <si>
    <t>0005982/2019</t>
  </si>
  <si>
    <t>Substituição do TC  LTGAIN1 STGA - Fase A com capacidade de 4000 A/31,5 kA por um de 4000 A/63 kA</t>
  </si>
  <si>
    <t>0005979/2019</t>
  </si>
  <si>
    <t>Substituição do conjunto de cadeias de isoladores de mesma classe de tensão,tipo,material e composição das est: 505, 506, 507, 508, 509, 511, 512, 513, 514, 515, 517, 518, 519, 520, 525, 526, 529, 530, 532, 534, 535, 538, 539, 540, 541, 543, 544, 546, 547, 548, 549, 550, 551, 552, 553, 554 = 36 Est</t>
  </si>
  <si>
    <t>0005993/2019</t>
  </si>
  <si>
    <t>LT 138 kV PILOES /PARAISO PB/RN - 138</t>
  </si>
  <si>
    <t>Substituição do conjunto de cadeias de isoladores de mesma classe de tensão, tipo, material e composição das estr: 493;494;495;496;497;499;500;504;505;506;507;508;509;511;512;513;514;515;516;518;519;520;524;525;526;527;528;529;529A;1/1;1/2;1/3;2/1;2/2;3/1;3/2;4/1;4/2;PRS = 39 Estr.</t>
  </si>
  <si>
    <t>0006025/2019</t>
  </si>
  <si>
    <t>Substituição do conjunto de cadeias de isoladores de mesma classe de tensão, tipo, material e composição das estr: 427;428;430;432;433;434;438;441;442;443;444;445;446;447;449;450;451;452;458;459;461;462;463;464;465;466;468;469;471;474;477;478;479;480;481;482;484;485;486;487;488;489;490;492 = 44 Estr</t>
  </si>
  <si>
    <t>0006020/2019</t>
  </si>
  <si>
    <t>Substituição do conjunto de cadeias de isoladores de mesma classe de tensão, tipo, material e composição das estr: 124/2;125/1;125/2;126/1;126/2;127/1;127/2;128/1;128/2;129/1;129/2;130/1;130/2;131/1;131/2;153/2;166/2;171/2;174/2;175/1;175/2;176/1;177/1 = 23 Estr.</t>
  </si>
  <si>
    <t>0006051/2019</t>
  </si>
  <si>
    <t>Substituição do conjunto de cadeias de isoladores de mesma classe de tensão, tipo, material e composição das estr: 040/2, 041/1, 041/2, 042/1, 042/2, 043/1, 043/2, 044/1, 045/1, 045/2, 046/1, 046/2, 047/1, 047/2, 048/1, 049/1, 049/2, 050/1, 050/2, 051/1, 052/1, 052/2, 053/1, 053/2, 054/1 = 25 Estr</t>
  </si>
  <si>
    <t>0006083/2019</t>
  </si>
  <si>
    <t>Substituição do conjunto de cadeias de isoladores de mesma classe de tensão, tipo, material e composição das estr: 070/1, 070/2, 070/3, 071/1, 071/2, 072/1, 072/2, 073/1, 073/2, 074/1, 074/2, 075/1, 075/2, 076/1, 076/2, 077/1, 077/2, 078/1, 078/2, 079/1, 080/1, 080/2, 081/1, 081/2, 110/1 = 25 Estr</t>
  </si>
  <si>
    <t>0006089/2019</t>
  </si>
  <si>
    <t xml:space="preserve"> LT Adrianópolis Jacarepaguá C1  - 345</t>
  </si>
  <si>
    <t>Tratamento de proteção anticorrosiva, para extensão de vida útil, em fundações do tipo grelha: 16 fundações metálicas (04 torres ao longo da LT) </t>
  </si>
  <si>
    <t xml:space="preserve"> LT 345 kV Adrianópolis - Jacarepaguá C1 </t>
  </si>
  <si>
    <t>0006073/2019</t>
  </si>
  <si>
    <t>Substituição do conjunto de cadeias de isoladores de mesma classe de tensão, tipo, material e composição das estr: 028/1, 028/2, 029/1, 029/2, 030/1, 030/2, 031/1, 031/2, 032/1, 032/2, 033/1, 034/1, 034/2, 035/1, 035/2, 036/1, 036/2, 036/3, 036/4, 037/1, 038/1, 038/2, 039/1, 039/2, 040/1 = 25 Estr</t>
  </si>
  <si>
    <t>0006082/2019</t>
  </si>
  <si>
    <t>LT Adrianópolis Jacarepaguá  C2  - 345</t>
  </si>
  <si>
    <t>LT 345 kV Adrianópolis - Jacarepaguá C2</t>
  </si>
  <si>
    <t>0006076/2019</t>
  </si>
  <si>
    <t>Substituição do conjunto de cadeias de isoladores de mesma classe de tensão, tipo, material e composição das estr: 110/2, 111/1, 111/2, 112/1, 112/2, 113/1, 113/2,114/1, 114/2, 115/1, 115/2, 116/1, 116/2, 117/1, 117/2, 118/1, 118/2, 119/1, 119/2, 120/1, 120/2, 121/1, 121/2, 122/1, 122/2 = 25 Estr</t>
  </si>
  <si>
    <t>0006091/2019</t>
  </si>
  <si>
    <t>Substituição do conjunto de cadeias de isoladores de mesma classe de tensão, tipo, material e composição das estr: 123/1, 124/1, 124/2, 125/1, 125/2, 126/1, 126/2, 127/1, 127/2, 128/1, 128/2, 129/1, 129/2, 130/1, 130/2, 130/3, 131/1, 131/2, 132/1, 132/2, 133/1, 133/2, ACD, PRS = 24 Estr</t>
  </si>
  <si>
    <t>0006093/2019</t>
  </si>
  <si>
    <t xml:space="preserve"> LT 230 kV BARRA PEIXE /RONDONOPOLIS C-1 MT - 230</t>
  </si>
  <si>
    <t>Desenvolver, adquirir e instalar dispositivo de proteção de cadeias de isoladores contra fezes de aves em 538 estruturas.</t>
  </si>
  <si>
    <t>LT 230 kV BARRA PEIXE /RONDONOPOLIS C-1 MT</t>
  </si>
  <si>
    <t>0006160/2019</t>
  </si>
  <si>
    <t>USI M. MORAES - 13,8</t>
  </si>
  <si>
    <t>Substituição da secionadora SC2053.</t>
  </si>
  <si>
    <t>UG-05</t>
  </si>
  <si>
    <t>0006459/2019</t>
  </si>
  <si>
    <t>Substituição da secionadora SC2063.</t>
  </si>
  <si>
    <t>UG-06</t>
  </si>
  <si>
    <t>0006461/2019</t>
  </si>
  <si>
    <t>Substituição da secionadora SC2083.</t>
  </si>
  <si>
    <t>UG-08</t>
  </si>
  <si>
    <t>0006466/2019</t>
  </si>
  <si>
    <t>Substituição da secionadora SC2073.</t>
  </si>
  <si>
    <t>UG-07</t>
  </si>
  <si>
    <t>0006463/2019</t>
  </si>
  <si>
    <t xml:space="preserve">Substituição de 01(um) Disjuntor de 230 kV -GMDJ6 11 - associado a função BANCO DE CAPACITORES GMBC6-01 da Subestação Guamá. </t>
  </si>
  <si>
    <t>0006498/2019</t>
  </si>
  <si>
    <t>LT 500 kV USI XINGO /JARDIM AL/SE - 500</t>
  </si>
  <si>
    <t>Substituição do conjunto de cadeias de isoladores de mesma classe de tensão, tipo, material e composição das estruturas: 132/1 131/2 131/1 130/2 130/1 129/3 129/2 129/1 128/1 127/3 127/2 127/1 126/2 126/1 125/2 125/1 124/2 124/1 123/2 123/1 122/2 122/1 121/2 121/1 120/1 119/3 119/2(27 estruturas)</t>
  </si>
  <si>
    <t>FT LT 500 kV USINA XINGO /JARDIM C-1 AL/SE</t>
  </si>
  <si>
    <t>0006528/2019</t>
  </si>
  <si>
    <t>Substituição do conjunto de cadeias de isoladores de mesma classe de tensão, tipo, material e composição das estruturas: 160/2 160/1 159/2 159/1 158/2 158/1 157/2 157/1 156/2 156/1 155/2 155/1 154/2 154/1 153/2 153/1 152/1 151/2 151/1 150/2 149/3 150/1 149/2 149/1 148/2 148/1 147/2(27 estruturas)</t>
  </si>
  <si>
    <t>0006521/2019</t>
  </si>
  <si>
    <t>Substituição do conjunto de cadeias de isoladores de mesma classe de tensão, tipo, material e composição das estruturas: 147/1 146/2 146/1 145/2 145/1 144/1 143/2 143/1 142/1 141/2 141/1 140/1 139/3 139/2 139/1 138/1 137/2 137/1 136/2 136/1 135/2 135/1 134/1 133/2 133/1 132/3 132/2(27 estruturas)</t>
  </si>
  <si>
    <t>0006525/2019</t>
  </si>
  <si>
    <t xml:space="preserve">Revitalização geral com substituição de componentes do mecanismo de acionamento de abertura e fechamento de 01(um) Disjuntor de 230 kV -GMDJ6 11 - associado a função BANCO DE CAPACITORES GMBC6-01 da Subestação Guamá. </t>
  </si>
  <si>
    <t>0006574/2019</t>
  </si>
  <si>
    <t xml:space="preserve">Revitalização geral com substituição de componentes do mecanismo de acionamento de abertura e fechamento  01(um) Disjuntor de 230 kV ( GMDJ6 12 ) associado a função BANCO DE CAPACITORES GMBC6-02 da Subestação Guamá. </t>
  </si>
  <si>
    <t>0006589/2019</t>
  </si>
  <si>
    <t>0006594/2019</t>
  </si>
  <si>
    <t>Revitalização geral com substituição de componentes do mecanismo de acionamento de abertura e fechamento de 01(um) Disjuntor de 230KV -(UGDJ6-19)  - associado a função BANCO DE CAPACITORES UGBC6-04 da Subestação Utinga</t>
  </si>
  <si>
    <t>0006657/2019</t>
  </si>
  <si>
    <t>Revitalização geral com substituição de componentes do mecanismo de acionamento de abertura e fechamento de 01(um) Disjuntor de 230KV -(UGDJ6-18)  - associado a função BANCO DE CAPACITORES UGBC6-03 da Subestação Utinga</t>
  </si>
  <si>
    <t>0006653/2019</t>
  </si>
  <si>
    <t>Revitalização geral com substituição de componentes do mecanismo de acionamento de abertura e fechamento de 01(um) Disjuntor de 230KV -(MMDJ6-01)  - associado a função TRANSFORMAÇÃO MMTF601.</t>
  </si>
  <si>
    <t>TRANSFORMAÇÃO MMTF601</t>
  </si>
  <si>
    <t>0006661/2019</t>
  </si>
  <si>
    <t>SUBSTITUIÇÃO DO SISTEMA DE PROTEÇÃO DO TERMINAL AGL DA LT 04M4 AGL/TAC 230KV</t>
  </si>
  <si>
    <t>0006666/2019</t>
  </si>
  <si>
    <t>SUBSTITUIÇÃO DO SISTEMA DE PROTEÇÃO DO TERMINAL AGL DA LT 04M5 AGL/TAC 230KV</t>
  </si>
  <si>
    <t>0006674/2019</t>
  </si>
  <si>
    <t>SUBSTITUIÇÃO DO SISTEMA DE PROTEÇÃO DO TERMINAL AGL DA LT 04M8 AGL/MSI 230KV</t>
  </si>
  <si>
    <t>0006687/2019</t>
  </si>
  <si>
    <t>SUBSTITUIÇÃO DO SISTEMA DE PROTEÇÃO DO TERMINAL AGL DA LT 04M7 AGL/MSI 230KV</t>
  </si>
  <si>
    <t>0006685/2019</t>
  </si>
  <si>
    <t>SUBSTITUIÇÃO DO SISTEMA DE PROTEÇÃO DO TERMINAL AGL DA LT 04M6 AGL/TAC 230KV</t>
  </si>
  <si>
    <t>0006682/2019</t>
  </si>
  <si>
    <t>SUBSTITUIÇÃO DO SISTEMA DE PROTEÇÃO DO TERMINAL AGL DA LT 04S1 AGL/RIB 230KV</t>
  </si>
  <si>
    <t>0006695/2019</t>
  </si>
  <si>
    <t>SUBSTITUIÇÃO DO SISTEMA DE PROTEÇÃO DO TERMINAL AGL DA LT 04M9 AGL/MSI 230KV</t>
  </si>
  <si>
    <t>0006691/2019</t>
  </si>
  <si>
    <t>LT 500 kV P. AFONSO IV /OLINDINA BA - 500</t>
  </si>
  <si>
    <t>Substituir 9 cadeias de isoladores de mesma classe tensão-tipo-material-composição das 3 est 206/2;207/1;212/2</t>
  </si>
  <si>
    <t>FT LT 500 kV P. AFONSO IV /OLINDINA C-1 BA</t>
  </si>
  <si>
    <t>0006744/2019</t>
  </si>
  <si>
    <t>Substituição do conjunto de cadeias de isoladores de mesma classe de tensão, tipo, material e composição das estruturas: 241/3 241/4 242/1 242/2 242/3 243/1 243/2 243/3 244/1 244/2 244/3 244/4 245/1 245/2 245/3 246/1 246/2 246/3 247/1 247/2 247/3 247/4 248/1 248/2 248/3 249/1 249/2(27 estruturas)</t>
  </si>
  <si>
    <t>0006742/2019</t>
  </si>
  <si>
    <t>Substituição de bobina de bloqueio</t>
  </si>
  <si>
    <t>0006808/2019</t>
  </si>
  <si>
    <t>0006813/2019</t>
  </si>
  <si>
    <t>0006825/2019</t>
  </si>
  <si>
    <t>0006816/2019</t>
  </si>
  <si>
    <t>0006820/2019</t>
  </si>
  <si>
    <t>Substituição de teleproteção digital</t>
  </si>
  <si>
    <t>0006844/2019</t>
  </si>
  <si>
    <t>LT 500 kV OLINDINA /CAMACARI II BA - 500</t>
  </si>
  <si>
    <t>Substituição do conjunto de cadeias de isoladores de mesma classe de tensão, tipo, material e composição das estruturas: 110/3 111/1 111/2 112/1 112/2 112/3 113/1 113/2 114/1 115/1 115/2 115/3 116/1 116/2 116/3 117/1 117/2 118/1 118/2 118/3 119/1 119/2 120/1 120/2 121/1 122/1 122/2(27 estruturas)</t>
  </si>
  <si>
    <t>FT LT 500 kV OLINDINA /CAMACARI II C-2 BA</t>
  </si>
  <si>
    <t>0006854/2019</t>
  </si>
  <si>
    <t>Substituição do conjunto de cadeias de isoladores de mesma classe de tensão, tipo, material e composição das estruturas: 123/1 123/2 123/3 124/1 124/2 125/1 125/2 125/3 126/1 126/2 127/1 127/2 128/1 128/2 129/1 129/2 130/1 130/2 130/3 131/1 132/1 132/2 133/1 133/2 133/3 134/1 134/2(27 estruturas)</t>
  </si>
  <si>
    <t>0006852/2019</t>
  </si>
  <si>
    <t>Substituição do conjunto de cadeias de isoladores de mesma classe de tensão, tipo, material e composição das estruturas:33/1 33/2 135/1 135/2 136/1 136/2 137/1 137/2 138/1 138/2 139/1 139/2 140/1 140/2 141/1 141/2 142/1 142/2 143/1 143/2 144/1 144/2 145/1 145/2 146/1 146/2 146/3 146/4(28 estruturas)</t>
  </si>
  <si>
    <t>0006850/2019</t>
  </si>
  <si>
    <t>Substituição do conjunto de cadeias de isoladores de mesma classe de tensão, tipo, material e composição das estruturas: 51/1 51/2 51/3 69/2 70/1 70/2 71/1 71/2 72/1 72/2 73/1 73/2 74/1 74/2 75/1 75/2 76/1 76/2 77/1 77/2 78/1 78/2 78/3 79/1 79/2 79/3 80/1 80/2 80/3 81/1 81/2 82/1 82/2(33 estruturas)</t>
  </si>
  <si>
    <t>0006861/2019</t>
  </si>
  <si>
    <t>Substituição do conjunto de cadeias de isoladores de mesma classe de tensão, tipo, material e composição das estruturas: 35/2 35/3 36/1 36/2 37/1 37/2 38/1 38/2 39/1 39/2 39/3 40/1 40/2 41/1 41/2 42/1 43/1 43/2 43/3 44/1 44/2 45/1 45/2 46/1 46/2 47/1 47/2 48/1 48/2 49/1 49/2 50/1 50/2(33 estruturas)</t>
  </si>
  <si>
    <t>0006865/2019</t>
  </si>
  <si>
    <t>Substituição do conjunto de cadeias de isoladores de mesma classe de tensão, tipo, material e composição das estruturas: 98/1 98/2 98/3 99/1 99/2 100/1 100/2 101/1 101/2 102/1 102/2 103/1 103/2 104/1 104/2 105/1 105/2 106/1 106/2 106/3 107/1 107/2 108/1 108/2 109/1 109/2 110/1 110/2(28 estruturas)</t>
  </si>
  <si>
    <t>0006855/2019</t>
  </si>
  <si>
    <t>Substituição do conjunto de cadeias de isoladores de mesma classe de tensão, tipo, material e composição das estruturas: 1 2 3 4 5 6 7 8 9 10 11 12 13 14 15 16 17 18 19 20 21 22 23 24 25 26 27 28 29 30 31 32 33 34 35 36 37 38 39 40 41 42 43 44 45 46 47 48 49 50 51 52 53 54 55 56 57 58(58 estruturas)</t>
  </si>
  <si>
    <t>FT LT 500 kV OLINDINA /CAMACARI II C-1 BA</t>
  </si>
  <si>
    <t>0006878/2019</t>
  </si>
  <si>
    <t>Substituição do conjunto de cadeias de isoladores de mesma classe de tensão tipo material e composição das estruturas: 59 60 61 62 63 64 65 66 67 68 69 70 71 72 73 74 75 76 77 78 79 80 81 82 83 84 85 86 87 88 89 90 91 92 93 94 95 96 97 98 99 100 101 102 104 105 106 107 108 109 110 111(52 estruturas)</t>
  </si>
  <si>
    <t>0006881/2019</t>
  </si>
  <si>
    <t>Substituição do conjunto de cadeias de isoladores de mesma classe de tensão, tipo, material e composição das estruturas: 153 154 155 156 157 158 159 160 161 162 163 219 220 221 222 223 224 225 226 227 228 229 230 231 232 233 234 235 236 237 238 239 240 241 242 243 244 245 246 247 248(41 estruturas)</t>
  </si>
  <si>
    <t>0006886/2019</t>
  </si>
  <si>
    <t>Substituição do conjunto de cadeias de isoladores de mesma classe de tensão, tipo, material e composição das estruturas: 112 113 114 115 116 117 118 119 120 121 122 123 124 125 126 127 128 129 130 131 132 133 134 135 136 137 138 139 140 141 142 143 144 145 146 147 148 149 150 151 152(41 estruturas)</t>
  </si>
  <si>
    <t>0006884/2019</t>
  </si>
  <si>
    <t>Substituição do conjunto de cadeias de isoladores de mesma classe de tensão, tipo, material e composição das estruturas: 249 250 251 252 253 254 255 256 257 258 259 260 261 262 263 264 265 266 267 268 269 270 271 272 273 274 275 276 277 278 279 280 281 282 283 284 285 286 287 288 289(41 estruturas)</t>
  </si>
  <si>
    <t>0006890/2019</t>
  </si>
  <si>
    <t>Substituição do conjunto de cadeias de isoladores de mesma classe de tensão, tipo, material e composição das estruturas: 331 332 333 334 335 336 337 338 339 340 341 342 343 344 345 346 347 348 349 350 351 352 353 354 355 356 357 358 359 360 361 362 363 364 365 366 367 368 369 370 371(41 estruturas)</t>
  </si>
  <si>
    <t>0006898/2019</t>
  </si>
  <si>
    <t>Substituição do conjunto de cadeias de isoladores de mesma classe de tensão, tipo, material e composição das estruturas: 372 373 374 375 376 377 378 379 380 381 382 383 384 385 386 387 388 389 390 391 392 393 394 395 396 397 398 399 400 401 402 403 404 405 406 407 408 409 410 411 412(41 estruturas)</t>
  </si>
  <si>
    <t>0006902/2019</t>
  </si>
  <si>
    <t>Substituição do conjunto de cadeias de isoladores de mesma classe de tensão, tipo, material e composição das estruturas: 290 291 292 293 294 295 296 297 298 299 300 301 302 303 304 305 306 307 308 309 310 311 312 313 314 315 316 317 318 319 320 321 322 323 324 325 326 327 328 329 330(41 estruturas)</t>
  </si>
  <si>
    <t>0006895/2019</t>
  </si>
  <si>
    <t>Substituição do conjunto de cadeias de isoladores de mesma classe de tensão, tipo, material e composição das estruturas: 413 414 415 416 417 418 419 420 421 422 423 424 425 426 427 428 429 430 431 432 433 434 435 436 437 438 (26 estruturas)</t>
  </si>
  <si>
    <t>0006904/2019</t>
  </si>
  <si>
    <t>LT 230 kV ITABAIANINHA /CATU SE/BA - 230</t>
  </si>
  <si>
    <t>Substituir 78 cadeias de isoladores de mesma classe tensão-tipo-material-composição das 26 est 41/2;43/1;44/1;44/2;45/1;45/2;46/1;46/2;46/3;47/1;47/2;48/1;48/2;49/1;49/2;49/3;50/1;50/2;51/1;51/2;51/3;52/1;52/2;53/2;54/1;55/1</t>
  </si>
  <si>
    <t>FT LT 230 kV ITABAIANINHA /CATU C-1 SE/BA</t>
  </si>
  <si>
    <t>0006920/2019</t>
  </si>
  <si>
    <t>Substituir 54 cadeias de isoladores de mesma classe tensão-tipo-material-composição das 18 est 55/2;56/1;56/2;58/2;59/2;60/1;60/2;60/3;61/1;61/2;62/1;62/2;65/1;65/3;66/1;66/2;66/3;69/2</t>
  </si>
  <si>
    <t>0006923/2019</t>
  </si>
  <si>
    <t>Substituir 81 cadeias de isoladores de mesma classe tensão-tipo-material-composição das 27 est 15/1;15/2;16/1;16/2;16/3;17/2;17/3;18/1;18/2;18/3;19/1;20/1;20/2;20/3;21/1;21/2;21/3;22/1;22/2;24/1;24/2;25/1;25/2;26/1;26/2;27/1;27/2</t>
  </si>
  <si>
    <t>0006913/2019</t>
  </si>
  <si>
    <t>Substituir 84 cadeias de isoladores de mesma classe tensão-tipo-material-composição das 28 est 69/3;70/1;70/2;71/1;71/2;71/3;72/1;72/2;72/3;73/1;73/2;73/3;74/1;74/2;74/3;75/1;75/2;76/1;76/2;77/1;78/1;79/1;79/2;79/3;80/3;81/1;81/2;82/1</t>
  </si>
  <si>
    <t>0006926/2019</t>
  </si>
  <si>
    <t>Substituir 72 cadeias de isoladores de mesma classe tensão-tipo-material-composição das 24 est 28/2;29/2;29/3;30/1;30/2;30/3;31/2;31/3;32/1;33/2;34/1;34/2;35/2;36/2;36/3;37/1;37/2;38/1;38/2;38/3;39/2;39/3;40/1;40/2</t>
  </si>
  <si>
    <t>0006914/2019</t>
  </si>
  <si>
    <t>Substituir 72 cadeias de isoladores de mesma classe tensão-tipo-material-composição das 24 est 122/1;122/2;123/1;124/1;124/2;125/1;125/3;126/1;126/2;127/1;127/2;128/1;128/2;128/3;129/2;130/1;130/2;131/1;131/2;132/2;133/1;133/2;134/1;134/2</t>
  </si>
  <si>
    <t>0006950/2019</t>
  </si>
  <si>
    <t>Substituir 72 cadeias de isoladores de mesma classe tensão-tipo-material-composição das 24 est 109/1;110/1;110/2;110/3;111/1;111/2;112/1;112/2;113/1;113/2;114/1;115/1;115/2;115/3;116/1;117/2;118/1;119/1;119/2;120/1;120/2;121/1;121/2;121/3</t>
  </si>
  <si>
    <t>0006944/2019</t>
  </si>
  <si>
    <t>Substituir 75 cadeias de isoladores de mesma classe tensão-tipo-material-composição das 25 est 83/1;83/2;84/1;86/1;87/2;87/3;88/1;88/2;89/1;89/2;90/1;90/2;90/3;91/1;91/2;92/1;93/1;93/2;94/1;94/2;95/1;95/2;95/3;96/1;96/2</t>
  </si>
  <si>
    <t>0006930/2019</t>
  </si>
  <si>
    <t>Substituição do conjunto de cadeias de isoladores de mesma classe de tensão, tipo, material e composição das estruturas: 96/3 97/1 97/2 98/1 98/2 98/3 99/1 99/2 100/1 100/2 100/3 101/1 101/2 101/3 102/1 103/1 103/2 103/3 104/1 105/1 105/2 106/1 106/2 107/1 107/2 108/1 108/2 108/3(28 estruturas)</t>
  </si>
  <si>
    <t>0006938/2019</t>
  </si>
  <si>
    <t>Substituir 69 cadeias de isoladores de mesma classe tensão-tipo-material-composição das 23 est 135/1;136/1;136/2;136/3;137/1;137/2;138/1;138/2;138/3;139/1;139/2;140/1;140/2;140/3;140/5;141/1;141/2;141/3;142/1;142/2;143/1;143/2;144/1</t>
  </si>
  <si>
    <t>0006953/2019</t>
  </si>
  <si>
    <t>0006983/2019</t>
  </si>
  <si>
    <t>0006990/2019</t>
  </si>
  <si>
    <t>Instalação de sistemas de monitoramento on-line de gases dissolvido no óleo, no transformador CTTF-05-FASE A da subestação Coletora, em Porto Velho RO.</t>
  </si>
  <si>
    <t>0007001/2019</t>
  </si>
  <si>
    <t>Instalação de sistemas de monitoramento on-line de gases dissolvido no óleo, no transformador CTTF-05-FASE B da subestação Coletora, em Porto Velho RO.</t>
  </si>
  <si>
    <t>0007005/2019</t>
  </si>
  <si>
    <t>Instalação de sistemas de monitoramento on-line de gases dissolvido no óleo, no transformador CTTF-05-FASE V da subestação Coletora, em Porto Velho RO.</t>
  </si>
  <si>
    <t>0007008/2019</t>
  </si>
  <si>
    <t>0007017/2019</t>
  </si>
  <si>
    <t>Instalação de sistemas de monitoramento on-line de gases dissolvido no óleo, no transformador CTTF-06-FASE A da subestação Coletora, em Porto Velho RO.</t>
  </si>
  <si>
    <t>0007010/2019</t>
  </si>
  <si>
    <t>Instalação de sistemas de monitoramento on-line de gases dissolvido no óleo, no transformador CTTF-06-FASE V da subestação Coletora, em Porto Velho RO.</t>
  </si>
  <si>
    <t>0007019/2019</t>
  </si>
  <si>
    <t>Instalação de sistemas de monitoramento on-line de gases dissolvido no óleo, no transformador CTTF-06-FASE B da subestação Coletora, em Porto Velho RO.</t>
  </si>
  <si>
    <t>0007015/2019</t>
  </si>
  <si>
    <t>0007030/2019</t>
  </si>
  <si>
    <t>Instalação de sistemas de monitoramento on-line de gases dissolvido no óleo, no transformador CTTF-10 da subestação Coletora, em Porto Velho RO.</t>
  </si>
  <si>
    <t>0007060/2019</t>
  </si>
  <si>
    <t>Instalação de sistemas de monitoramento on-line de gases dissolvido no óleo, no transformador CTTF-08  da subestação Coletora, em Porto Velho RO.</t>
  </si>
  <si>
    <t>0007054/2019</t>
  </si>
  <si>
    <t>Instalação de sistemas de monitoramento on-line de gases dissolvido no óleo, no transformador CTTF-09 da subestação Coletora, em Porto Velho RO.</t>
  </si>
  <si>
    <t>0007057/2019</t>
  </si>
  <si>
    <t>Instalação de sistemas de monitoramento on-line de gases dissolvido no óleo, no transformador CTTF-11 da subestação Coletora, em Porto Velho RO.</t>
  </si>
  <si>
    <t>0007064/2019</t>
  </si>
  <si>
    <t>Instalação de sistemas de monitoramento on-line de gases dissolvido no óleo, no transformador TF1Y FASE A da subestação Araraquara II, em Araraquara - SP.</t>
  </si>
  <si>
    <t>0007089/2019</t>
  </si>
  <si>
    <t>Instalação de sistemas de monitoramento on-line de gases dissolvido no óleo, no transformador TF1D FASE A da subestação Araraquara II, em Araraquara - SP.</t>
  </si>
  <si>
    <t>0007075/2019</t>
  </si>
  <si>
    <t>Instalação de sistemas de monitoramento on-line de gases dissolvido no óleo, no transformador TF1D FASE C da subestação Araraquara II, em Araraqiara - SP.</t>
  </si>
  <si>
    <t>0007082/2019</t>
  </si>
  <si>
    <t>Instalação de sistemas de monitoramento on-line de gases dissolvido no óleo, no transformador TF1D FASE B da subestação Araraquara II, em Araraquara - SP.</t>
  </si>
  <si>
    <t>0007079/2019</t>
  </si>
  <si>
    <t>Instalação de sistemas de monitoramento on-line de gases dissolvido no óleo, no transformador TF1Y FASE B da subestação Araraquara II, em Araraquara - SP.</t>
  </si>
  <si>
    <t>0007093/2019</t>
  </si>
  <si>
    <t>Instalação de sistemas de monitoramento on-line de gases dissolvido no óleo, no transformador TF2D FASE A da subestação Araraquara II, em Araraquara - SP.</t>
  </si>
  <si>
    <t>0007100/2019</t>
  </si>
  <si>
    <t>Instalação de sistemas de monitoramento on-line de gases dissolvido no óleo, no transformador TF2D FASE C  da subestação Araraquara II, em Araraquara - SP.</t>
  </si>
  <si>
    <t>0007108/2019</t>
  </si>
  <si>
    <t>Instalação de sistemas de monitoramento on-line de gases dissolvido no óleo, no transformador TF2D FASE B da subestação Araraquara II, em Araraquara - SP.</t>
  </si>
  <si>
    <t>0007103/2019</t>
  </si>
  <si>
    <t>Instalação de sistemas de monitoramento on-line de gases dissolvido no óleo, no transformador TF1Y FASE C da subestação Araraquara II, em Araraqiara - SP.</t>
  </si>
  <si>
    <t>0007095/2019</t>
  </si>
  <si>
    <t>Instalação de sistemas de monitoramento on-line de gases dissolvido no óleo, no transformador TF2Y FASE A da subestação Araraquara II, em Araraquara - SP.</t>
  </si>
  <si>
    <t>0007112/2019</t>
  </si>
  <si>
    <t>NOVA STA RITA</t>
  </si>
  <si>
    <t>Substituição de 3 Transformadores de Corrente do vão TR 525 / 230 kV NOVA STA RITA 2 RS (TCs associados ao DJ762).
Capacidade nominal de curto-circuito do novo equipamento (kA): 63 kA.
Associado à obra são esperadas substituições/adaptações de fundações, suportes, caixa de junção, cabos, barramento, conectores e conexão de aterramento. Funções do TC: proteção e medição.</t>
  </si>
  <si>
    <t>TR 525 / 230 kV NOVA STA RITA 2 RS</t>
  </si>
  <si>
    <t>0000270/2021</t>
  </si>
  <si>
    <t>TC DJ762</t>
  </si>
  <si>
    <t>Substituição de 3 Transformadores de Corrente do vão TR 525 / 230 kV NOVA STA RITA 3 RS (TCs associados ao DJ792).
Capacidade nominal de curto-circuito do novo equipamento (kA): 63 kA.
Associado à obra são esperadas substituições/adaptações de fundações, suportes, caixa de junção, cabos, barramento, conectores e conexão de aterramento. Funções do TC: proteção e medição.</t>
  </si>
  <si>
    <t>TR 525 / 230 kV NOVA STA RITA 3 RS</t>
  </si>
  <si>
    <t>0000271/2021</t>
  </si>
  <si>
    <t>TC DJ792</t>
  </si>
  <si>
    <t>Substituição de 3 Transformadores de Corrente do vão TR 525 / 230 kV NOVA STA RITA 4 RS (TCs associados ao DJ842). Capacidade nominal de curto-circuito do novo equipamento (kA): 63 kA.
Associado à obra são esperadas substituições/adaptações de fundações, suportes, caixa de junção, cabos, barramento, conectores e conexão de aterramento. Funções do TC: proteção e medição.</t>
  </si>
  <si>
    <t>TR 525 / 230 kV NOVA STA RITA 4 RS</t>
  </si>
  <si>
    <t>0000272/2021</t>
  </si>
  <si>
    <t>TC DJ842</t>
  </si>
  <si>
    <t>Desativação do CER 2x(+100/-70) Mvar (Fim de Vida Util). Associado aos módulos: MC 230 kV CE 100/-70 MvAr FORTALEZA CE1 CE CE2, CE 100/-70 Mvar FORTALEZA CE2 CE e CE 100/-70 MvAr FORTALEZA CE1 CE.</t>
  </si>
  <si>
    <t>CE 2X(100/-70) Mvar FORTALEZA CE1+CE2 CE</t>
  </si>
  <si>
    <t>0000249/2021</t>
  </si>
  <si>
    <t>CE1 e CE2</t>
  </si>
  <si>
    <t>Desativação do setor de 69 kV da Camaçari II e dos transformadores T5 e T6 existentes de 230/69 kV - 100/107 MVA (vida útil esgota em 2020). 
Associada a implantação do novo setor de 69 kV, Lote 10 do Leilão Nº 02/2019-ANEEL.</t>
  </si>
  <si>
    <t>MG CAMACARI II / CCO-2001-061 - RB</t>
  </si>
  <si>
    <t>0000251/2021</t>
  </si>
  <si>
    <t>T5 e T6</t>
  </si>
  <si>
    <t>Desativação  pátio de 69 kV, incluindo TR3 230/69 kV, transformador reserva (TRR1) 230/69 kV, EL 69 kV Caxias do Sul 5 - Caxias do Sul 2 C-1, EL 69 kV Caxias do Sul 5 - Caxias do Sul 1 C-1, EL 69 kV Caxias do Sul 5 - Flores da Cunha C-1 e equipamentos referentes ao Módulo Geral de 69 kV (Infraestrutura, barramentos e Interligador de Barras). Associados aos módulos: MG 69 kV CAXIAS DO SUL 5, TR 230/69 kV CAXIAS SUL 5 TR3 RS, MC 230 kV TR 230/69 kV CAXIAS SUL 5 TR3 RS, MC 69 kV TR 230/69 kV CAXIAS SUL 5 TR3 RS, TR 230/69 kV CAXIAS SUL 5 TRR1 RS, LT 69 kV CAXIAS DO SUL 5 / CAXIAS DO SUL 1 C-1 RS, LT 69 kV CAXIAS DO SUL 5 / CAXIAS DO SUL 2 C-1 RS e LT 69 kV CAXIAS DO SUL 5 / FLORES DA CUNHA C-1 RS.</t>
  </si>
  <si>
    <t>MG CAXIAS SUL 5 / CCO-2001-057 - RB</t>
  </si>
  <si>
    <t>0000253/2021</t>
  </si>
  <si>
    <t>setor 69 kV</t>
  </si>
  <si>
    <t>CHARQUEADAS</t>
  </si>
  <si>
    <t>Desativação do pátio de 69 kV, incluindo desativação de TR5 230/69 kV, EL 69 kV Charqueadas - Charqueadas 2 C-1,  EL 69 kV Charqueadas - Guaíba 1 C-1, EL 69 kV Charqueadas - Taquari C-1, EL 69 kV Charqueadas - Triunfo C-1 e equipamentos referentes ao Módulo Geral do pátio de 69 kV (Infraestrutura, barramentos e Interligador de Barras), exceto o setor que atende ao consumidor livre GERDAU. 
Associados aos módulos: TR 230/69 kV CHARQUEADAS TR5 RS, MC 69 kV TR 230/69 kV CHARQUEADAS TR5 RS, MC 230 kV TR 230/69 kV CHARQUEADAS TR5 RS, EL 69 kV CHARQUEADAS LT 69 kV CHARQUEADAS 2 /CHARQUEADAS C-1 RS, EL 69 kV CHARQUEADAS LT 69 kV GUAIBA /CHARQUEADAS C-1 RS, EL 69 kV CHARQUEADAS LT 69 kV TRIUNFO /CHARQUEADAS C-1 RS, EL 69 kV CHARQUEADAS LT 69 kV TAQUARI /CHARQUEADAS C-1 RS e EL 69 kV CHARQUEADAS LT 69 kV SAO JERONIMO /CHARQUEADAS C-1 RS.</t>
  </si>
  <si>
    <t>MG CHARQUEADAS / CCO-2001-057 - RB</t>
  </si>
  <si>
    <t>0000254/2021</t>
  </si>
  <si>
    <t>Substituição de 6 Seccionadoras associadas do vão TR 525 / 230 kV NOVA STA RITA 4 RS (Seccionadoras CS841, CS843, CS845, CS847, CS849 e CS849R). Capacidade nominal de curto-circuito do novo equipamento (kA): 63 kA.
Associado a esta obra são esperadas substituições/adaptações de fundações, suportes, cabos de controle e potência, barramento, conectores e conexão do aterramento.</t>
  </si>
  <si>
    <t>0000287/2021</t>
  </si>
  <si>
    <t>CS841 / CS843 / CS845 / CS847 / CS849 / CS849R</t>
  </si>
  <si>
    <t>Crista da Corrente de Curto-Circuito</t>
  </si>
  <si>
    <t>Substituição de 6 Seccionadoras associadas do vão TR 525 / 230 kV NOVA STA RITA 3 RS (Seccionadoras CS791, CS793, CS795, CS797, CS799 e CS799R). Capacidade nominal de curto-circuito do novo equipamento (kA): 63 kA.
Associado a esta obra são esperadas substituições/adaptações de fundações, suportes, cabos de controle e potência, barramento, conectores e conexão do aterramento.</t>
  </si>
  <si>
    <t>0000289/2021</t>
  </si>
  <si>
    <t>CS791 / CS793 / CS795 / CS797 / CS799 / CS799R</t>
  </si>
  <si>
    <t>C.NOVOS</t>
  </si>
  <si>
    <t>Substituição de 2 Seccionadoras associadas do vão MG CAMPOS NOVOS (Seccionadoras CS751 e CS753).
Capacidade nominal de curto-circuito do novo equipamento (kA): 63 kA.</t>
  </si>
  <si>
    <t>MG C.NOVOS / CCO-2001-057 - RB</t>
  </si>
  <si>
    <t>0000290/2021</t>
  </si>
  <si>
    <t>CS751 / CS753</t>
  </si>
  <si>
    <t>Substituição de 2 Seccionadoras associadas ao vão LT 230 kV SIDEROPOL ESUL / J.LACERDA B C-1 (Seccionadoras CS711 e CS713). Associado a esta obra são esperadas substituições/adaptações de fundações, suportes, cabos de controle e potência, barramento, conectores e conexão do aterramento. Capacidade nominal de curto-circuito (kA): no mínimo 40 kA.</t>
  </si>
  <si>
    <t>LT 230 kV SIDEROPOL ESU / J.LACERDA B C-1 SC</t>
  </si>
  <si>
    <t>0000297/2021</t>
  </si>
  <si>
    <t>CS711 / CS713</t>
  </si>
  <si>
    <t>Substituição de 1 Disjuntor do vão TF2 525/230/13,8 kV (DJ762) da SE Nova Santa Rita. Capacidade nominal de curto-circuito do novo equipamento (kA): 63 kA.
Associado a esta obra são esperadas substituições/adaptações de fundações, suportes, cabos de controle e potência, barramento, conectores e conexão do aterramento.</t>
  </si>
  <si>
    <t>0000333/2021</t>
  </si>
  <si>
    <t>DJ762</t>
  </si>
  <si>
    <t>Substituição de 1 Disjuntor do vão TF3 525/230/13,8 kV (DJ792) da SE Nova Santa Rita. Capacidade nominal de curto-circuito do novo equipamento (kA): 63 kA.
Associado a esta obra são esperadas substituições/adaptações de fundações, suportes, cabos de controle e potência, barramento, conectores e conexão do aterramento.</t>
  </si>
  <si>
    <t>0000335/2021</t>
  </si>
  <si>
    <t>DJ792</t>
  </si>
  <si>
    <t>Substituição de 1 Disjuntor do vão TF4 525/230/13,8 kV (DJ842) da SE Nova Santa Rita. Capacidade nominal de curto-circuito do novo equipamento (kA): 63 kA.
Associado a esta obra são esperadas substituições/adaptações de fundações, suportes, cabos de controle e potência, barramento, conectores e conexão do aterramento.</t>
  </si>
  <si>
    <t>0000336/2021</t>
  </si>
  <si>
    <t>DJ842</t>
  </si>
  <si>
    <t>Substituição de Transformador de Potencial DCP SINC FASE B  AT51 - DCPS 9205 (nº serie: 730407, cod. int.: 10190023)</t>
  </si>
  <si>
    <t>0001092/2021</t>
  </si>
  <si>
    <t>DCP SINC FASE B  AT51 - DCPS 9205</t>
  </si>
  <si>
    <t>Substituição de Disjuntor DJ9308 (nº serie: F10781-04, cod. int.: 10190780)</t>
  </si>
  <si>
    <t>0001083/2021</t>
  </si>
  <si>
    <t>DJ9308</t>
  </si>
  <si>
    <t>Substituição de Transformador de Potencial TP2513 FASES A E B (nº serie: 337635, cod. int.: 10232814)</t>
  </si>
  <si>
    <t>0001050/2021</t>
  </si>
  <si>
    <t>TP2513 FASES A E B</t>
  </si>
  <si>
    <t>Substituição de Disjuntor DJ612 (nº serie: HA-1905433, cod. int.: 10191426)</t>
  </si>
  <si>
    <t>0001038/2021</t>
  </si>
  <si>
    <t>DJ612</t>
  </si>
  <si>
    <t>ANGRA FUR</t>
  </si>
  <si>
    <t>Substituição de Transformador de Potencial BR 6O - TP FASE A (nº serie: P91095, cod. int.: 10187891)</t>
  </si>
  <si>
    <t>MG ANGRA FUR / CCO-2001-062 - RB</t>
  </si>
  <si>
    <t>0000941/2021</t>
  </si>
  <si>
    <t>BR 6O - TP FASE A</t>
  </si>
  <si>
    <t>Substituição de Transformador de Potencial BR 6O - TP FASE B (nº serie: 6194123, cod. int.: 10187917)</t>
  </si>
  <si>
    <t>0000942/2021</t>
  </si>
  <si>
    <t>BR 6O - TP FASE B</t>
  </si>
  <si>
    <t>Substituição de Transformador de Potencial BR 6O - TP FASE C (nº serie: P1045, cod. int.: 10187918)</t>
  </si>
  <si>
    <t>0000943/2021</t>
  </si>
  <si>
    <t>BR 6O - TP FASE C</t>
  </si>
  <si>
    <t>Substituição de Transformador de Potencial BR 6O - TP FASE A (nº serie: 76/53050/30, cod. int.: 10187930)</t>
  </si>
  <si>
    <t>0000944/2021</t>
  </si>
  <si>
    <t>Substituição de Transformador de Potencial BR 6O - TP FASE B (nº serie: 76/53050/31, cod. int.: 10187931)</t>
  </si>
  <si>
    <t>0000945/2021</t>
  </si>
  <si>
    <t>Substituição de Transformador de Potencial BR 6O - TP FASE C (nº serie: 76/53050/32, cod. int.: 10187932)</t>
  </si>
  <si>
    <t>0000947/2021</t>
  </si>
  <si>
    <t>Substituição de Disjuntor DJ9012R (nº serie: 1140-4R-001, cod. int.: 10191528)</t>
  </si>
  <si>
    <t>RT 500 kV 136 Mvar C. PAULISTA 1 SP</t>
  </si>
  <si>
    <t>0001071/2021</t>
  </si>
  <si>
    <t>DJ9012R</t>
  </si>
  <si>
    <t>Substituição de Disjuntor DJ622 (nº serie: HA-1905434, cod. int.: 10191427)</t>
  </si>
  <si>
    <t>0001052/2021</t>
  </si>
  <si>
    <t>DJ622</t>
  </si>
  <si>
    <t>Substituição de Disjuntor DJ8518 (nº serie: A04034, cod. int.: 10191749)</t>
  </si>
  <si>
    <t>CS 60 / -30 Mvar VITORIA CS2 + TR2 2 ES</t>
  </si>
  <si>
    <t>0001244/2021</t>
  </si>
  <si>
    <t>DJ8518</t>
  </si>
  <si>
    <t>Compensador estático</t>
  </si>
  <si>
    <t>10,5</t>
  </si>
  <si>
    <t>Desativação de Compensador Estático CE01.</t>
  </si>
  <si>
    <t>CE 100/-50 Mvar BANDEIRANTES CE1 TRC1 GO</t>
  </si>
  <si>
    <t>0000969/2021</t>
  </si>
  <si>
    <t>CE01</t>
  </si>
  <si>
    <t>Desativação de Compensador Estático CE02.</t>
  </si>
  <si>
    <t>CE 100/-50 Mvar BANDEIRANTES CE2 GO</t>
  </si>
  <si>
    <t>0000977/2021</t>
  </si>
  <si>
    <t>CE02</t>
  </si>
  <si>
    <t>Substituição de Seccionadora SC911 (nº serie: M973, cod. int.: 10195266)</t>
  </si>
  <si>
    <t>0001084/2021</t>
  </si>
  <si>
    <t>SC911</t>
  </si>
  <si>
    <t>Substituição de Seccionadora SC9305 (nº serie: M940, cod. int.: 10195264)</t>
  </si>
  <si>
    <t>0001086/2021</t>
  </si>
  <si>
    <t>SC9305</t>
  </si>
  <si>
    <t>Substituição de Seccionadora SC9307 (nº serie: M974, cod. int.: 10195260)</t>
  </si>
  <si>
    <t>0001088/2021</t>
  </si>
  <si>
    <t>SC9307</t>
  </si>
  <si>
    <t>Substituição de Seccionadora SC611 (nº serie: 222, cod. int.: 10195971)</t>
  </si>
  <si>
    <t>0001039/2021</t>
  </si>
  <si>
    <t>SC611</t>
  </si>
  <si>
    <t>Substituição de Seccionadora SC613 (nº serie: 223, cod. int.: 10195972)</t>
  </si>
  <si>
    <t>0001040/2021</t>
  </si>
  <si>
    <t>SC613</t>
  </si>
  <si>
    <t>Substituição de Seccionadora SC615 (nº serie: 229, cod. int.: 10195973)</t>
  </si>
  <si>
    <t>0001041/2021</t>
  </si>
  <si>
    <t>SC615</t>
  </si>
  <si>
    <t>Substituição de Seccionadora SC617 (nº serie: 228, cod. int.: 10195974)</t>
  </si>
  <si>
    <t>0001042/2021</t>
  </si>
  <si>
    <t>SC617</t>
  </si>
  <si>
    <t>Substituição de Seccionadora SC619 (nº serie: 221, cod. int.: 10195975)</t>
  </si>
  <si>
    <t>0001043/2021</t>
  </si>
  <si>
    <t>SC619</t>
  </si>
  <si>
    <t>Substituição de Seccionadora SC917 (nº serie: 9365/16, cod. int.: 10195414)</t>
  </si>
  <si>
    <t>0001047/2021</t>
  </si>
  <si>
    <t>SC917</t>
  </si>
  <si>
    <t>Substituição de Seccionadora SC9355 (nº serie: 9365/12, cod. int.: 10195410)</t>
  </si>
  <si>
    <t>0001048/2021</t>
  </si>
  <si>
    <t>SC9355</t>
  </si>
  <si>
    <t>Substituição de Seccionadora SC9357 (nº serie: 12514, cod. int.: 10194808)</t>
  </si>
  <si>
    <t>0001049/2021</t>
  </si>
  <si>
    <t>SC9357</t>
  </si>
  <si>
    <t>Substituição de Seccionadora SC621 (nº serie: 226, cod. int.: 10195976)</t>
  </si>
  <si>
    <t>0001054/2021</t>
  </si>
  <si>
    <t>SC621</t>
  </si>
  <si>
    <t>Substituição de Seccionadora SC623 (nº serie: 227, cod. int.: 10195977)</t>
  </si>
  <si>
    <t>0001055/2021</t>
  </si>
  <si>
    <t>SC623</t>
  </si>
  <si>
    <t>Substituição de Seccionadora SC625 (nº serie: 231, cod. int.: 10195978)</t>
  </si>
  <si>
    <t>0001059/2021</t>
  </si>
  <si>
    <t>SC625</t>
  </si>
  <si>
    <t>Substituição de Seccionadora SC627 (nº serie: 230, cod. int.: 10195979)</t>
  </si>
  <si>
    <t>0001060/2021</t>
  </si>
  <si>
    <t>SC627</t>
  </si>
  <si>
    <t>Substituição de Seccionadora SC629 (nº serie: 220, cod. int.: 10195980)</t>
  </si>
  <si>
    <t>0001061/2021</t>
  </si>
  <si>
    <t>SC629</t>
  </si>
  <si>
    <t>Substituição de Seccionadora SC927 (nº serie: 9365/17, cod. int.: 10195415)</t>
  </si>
  <si>
    <t>0001066/2021</t>
  </si>
  <si>
    <t>SC927</t>
  </si>
  <si>
    <t>LT 345 kV Guarulhos - Nordeste</t>
  </si>
  <si>
    <t>Cabo para-raio</t>
  </si>
  <si>
    <t>Substituição de 34,7 km de cabo para-raios 3/8" por OPGW de 14,7 mm, em toda a extensão da linha. 
Substituição de 6,5 km de cabo para-raios 3/8" por cabo tipo DOTTEREL, da SE Guaruhos até a torre T13, e entre a torre 66 e a torre 70 e o trecho remanescente de 3/8" entre as torres T13 e T66  (extensão de 23,2 km)  deverá ser substituido por um novo cabo do tipo 3/8", pois o trecho está danificado por vandalismo.</t>
  </si>
  <si>
    <t>0000347/2021</t>
  </si>
  <si>
    <t>Não se aplica</t>
  </si>
  <si>
    <t>LT 345 kV Mogi das Cruzes - Nordeste</t>
  </si>
  <si>
    <t>Substituição de 25,2 km de cabo para-raios 3/8" por OPGW de 14,7 mm, em toda a extensão da linha. 
Substituição de 3,5 km de cabo para-raios 3/8" por cabo tipo DOTTEREL, da SE Mogi das Cruzes até a torre T113, e entre a torre T70 e a torre T74 e o trecho remanescente de 3/8" entre as torres T74 e T113  (extensão de 16,7 km) deverá ser substituído por um novo cabo do tipo 3/8".</t>
  </si>
  <si>
    <t>LT 345 kV MOGI CRUZES /NORDESTE C-1 SP</t>
  </si>
  <si>
    <t>0000348/2021</t>
  </si>
  <si>
    <t>Substituição de Transformador de Corrente TC DJ9308 FASE A (nº serie: K74081-15-1, cod. int.: 10184440)</t>
  </si>
  <si>
    <t>0001089/2021</t>
  </si>
  <si>
    <t>TC DJ9308 FASE A</t>
  </si>
  <si>
    <t>Substituição de Transformador de Corrente TC DJ9308 FASE B (nº serie: K74081-15-7, cod. int.: 10184441)</t>
  </si>
  <si>
    <t>0001090/2021</t>
  </si>
  <si>
    <t>TC DJ9308 FASE B</t>
  </si>
  <si>
    <t>Substituição de Transformador de Corrente TC DJ9308 FASE C (nº serie: K74081-16-5, cod. int.: 10184442)</t>
  </si>
  <si>
    <t>0001091/2021</t>
  </si>
  <si>
    <t>TC DJ9308 FASE C</t>
  </si>
  <si>
    <t>Substituição de Transformador de Potencial TP2513 FASES B E C (nº serie: 337634, cod. int.: 10232815)</t>
  </si>
  <si>
    <t>0001051/2021</t>
  </si>
  <si>
    <t>TP2513 FASES B E C</t>
  </si>
  <si>
    <t>Substituição de Transformador de Potencial TP2553 FASES A E B (nº serie: 337636, cod. int.: 10232822)</t>
  </si>
  <si>
    <t>0001067/2021</t>
  </si>
  <si>
    <t>TP2553 FASES A E B</t>
  </si>
  <si>
    <t>Substituição de Transformador de Potencial TP2553 FASES B E C (nº serie: 337637, cod. int.: 10232823)</t>
  </si>
  <si>
    <t>0001068/2021</t>
  </si>
  <si>
    <t>TP2553 FASES B E C</t>
  </si>
  <si>
    <t>Substituição de Transformador de Potência TRANSFORMADOR FASE C (nº série: 302358, cod. int: 10182903)</t>
  </si>
  <si>
    <t>TRELV 500/13,8 KV UG04</t>
  </si>
  <si>
    <t>0001207/2021</t>
  </si>
  <si>
    <t>Substituição de Transformador de Potência TRANSFORMADOR FASE A (nº serie: 302229, cod. int: 10182913)</t>
  </si>
  <si>
    <t>0001209/2021</t>
  </si>
  <si>
    <t>Instalação de equipamento de medição de tensão no módulo TR 500/345 kV IBIUNA ATR1 SP, fase A, lado de alta tensão - 500kV.</t>
  </si>
  <si>
    <t>TR 500/345 kV IBIUNA ATR1 SP</t>
  </si>
  <si>
    <t>0001151/2021</t>
  </si>
  <si>
    <t>BPD BUCHA AT AT01A</t>
  </si>
  <si>
    <t>Instalação de equipamento de medição de tensão no módulo TR 500/345 kV IBIUNA ATR1 SP, fase B, lado de alta tensão - 500kV.</t>
  </si>
  <si>
    <t>0001152/2021</t>
  </si>
  <si>
    <t>BPD BUCHA AT AT01B</t>
  </si>
  <si>
    <t>Instalação de equipamento de medição de tensão no módulo TR 500/345 kV IBIUNA ATR1 SP, fase C, lado de alta tensão - 500kV.</t>
  </si>
  <si>
    <t>0001153/2021</t>
  </si>
  <si>
    <t>BPD BUCHA AT AT01C</t>
  </si>
  <si>
    <t>Instalação de equipamento de medição de tensão no módulo TR 500/345 kV IBIUNA ATR1 SP, fase A, lado de baixa tensão - 345kV.</t>
  </si>
  <si>
    <t>0001154/2021</t>
  </si>
  <si>
    <t>BPD BUCHA BT AT01A</t>
  </si>
  <si>
    <t>Instalação de equipamento de medição de tensão no módulo TR 500/345 kV IBIUNA ATR1 SP, fase B, lado de baixa tensão - 345kV.</t>
  </si>
  <si>
    <t>0001156/2021</t>
  </si>
  <si>
    <t>BPD BUCHA BT AT01B</t>
  </si>
  <si>
    <t>Instalação de equipamento de medição de tensão no módulo TR 500/345 kV IBIUNA ATR1 SP, fase C, lado de baixa tensão - 345kV.</t>
  </si>
  <si>
    <t>0001157/2021</t>
  </si>
  <si>
    <t>BPD BUCHA BT AT01C</t>
  </si>
  <si>
    <t>Instalação de equipamento de medição de tensão no módulo TR 500/345 kV IBIUNA ATR2 SP, fase A, lado de alta tensão - 500kV.</t>
  </si>
  <si>
    <t>TR 500/345 kV IBIUNA ATR2 SP</t>
  </si>
  <si>
    <t>0001158/2021</t>
  </si>
  <si>
    <t>BPD BUCHA AT AT02A</t>
  </si>
  <si>
    <t>Instalação de equipamento de medição de tensão no módulo TR 500/345 kV IBIUNA ATR2 SP, fase B, lado de alta tensão - 500kV.</t>
  </si>
  <si>
    <t>0001160/2021</t>
  </si>
  <si>
    <t>BPD BUCHA AT AT02B</t>
  </si>
  <si>
    <t>Instalação de equipamento de medição de tensão no módulo TR 500/345 kV IBIUNA ATR2 SP, fase C, lado de alta tensão - 500kV.</t>
  </si>
  <si>
    <t>0001161/2021</t>
  </si>
  <si>
    <t>BPD BUCHA AT AT02C</t>
  </si>
  <si>
    <t>Instalação de equipamento de medição de tensão no módulo TR 500/345 kV IBIUNA ATR2 SP, fase A, lado de baixa tensão - 345kV.</t>
  </si>
  <si>
    <t>0001163/2021</t>
  </si>
  <si>
    <t>BPD BUCHA BT AT02A</t>
  </si>
  <si>
    <t>Instalação de equipamento de medição de tensão no módulo TR 500/345 kV IBIUNA ATR2 SP, fase B, lado de baixa tensão - 345kV.</t>
  </si>
  <si>
    <t>0001164/2021</t>
  </si>
  <si>
    <t>BPD BUCHA BT AT02B</t>
  </si>
  <si>
    <t>Instalação de equipamento de medição de tensão no módulo TR 500/345 kV IBIUNA ATR2 SP, fase C, lado de baixa tensão - 345kV.</t>
  </si>
  <si>
    <t>0001165/2021</t>
  </si>
  <si>
    <t>BPD BUCHA BT AT02C</t>
  </si>
  <si>
    <t>Instalação de equipamento de medição de tensão no módulo TR 500/345 kV IBIUNA ATR3 SP, fase A, lado de alta tensão - 500kV.</t>
  </si>
  <si>
    <t>TR 500/345 kV IBIUNA ATR3 SP</t>
  </si>
  <si>
    <t>0001167/2021</t>
  </si>
  <si>
    <t>BPD BUCHA AT AT03A</t>
  </si>
  <si>
    <t>Instalação de equipamento de medição de tensão no módulo TR 500/345 kV IBIUNA ATR3 SP, fase B, lado de alta tensão - 500kV.</t>
  </si>
  <si>
    <t>0001168/2021</t>
  </si>
  <si>
    <t>BPD BUCHA AT AT03B</t>
  </si>
  <si>
    <t>Instalação de equipamento de medição de tensão no módulo TR 500/345 kV IBIUNA ATR3 SP, fase C, lado de alta tensão - 500kV.</t>
  </si>
  <si>
    <t>0001169/2021</t>
  </si>
  <si>
    <t>BPD BUCHA AT AT03C</t>
  </si>
  <si>
    <t>Instalação de equipamento de medição de tensão no módulo TR 500/345 kV IBIUNA ATR3 SP, fase A, lado de baixa tensão - 345kV.</t>
  </si>
  <si>
    <t>0001172/2021</t>
  </si>
  <si>
    <t>BPD BUCHA BT AT03A</t>
  </si>
  <si>
    <t>Instalação de equipamento de medição de tensão no módulo TR 500/345 kV IBIUNA ATR3 SP, fase B, lado de baixa tensão - 345kV.</t>
  </si>
  <si>
    <t>0001173/2021</t>
  </si>
  <si>
    <t>BPD BUCHA BT AT03B</t>
  </si>
  <si>
    <t>Instalação de equipamento de medição de tensão no módulo TR 500/345 kV IBIUNA ATR3 SP, fase C, lado de baixa tensão - 345kV.</t>
  </si>
  <si>
    <t>0001175/2021</t>
  </si>
  <si>
    <t>BPD BUCHA BT AT03C</t>
  </si>
  <si>
    <t>MUSSURE II</t>
  </si>
  <si>
    <t>Substituição de 1 (um) Disjuntor 69 kV associado ao vão LT Ilha do Bispo (DJ12J7), base e estrutura de suporte, posição operacional 12J7 da SE MUSSURE II, por outro com capacidade nominal de curto-circuito mínima de 31,5 kA.</t>
  </si>
  <si>
    <t>LT 69 kV MUSSURE II / ILHA DO BISPO PB</t>
  </si>
  <si>
    <t>0000623/2021</t>
  </si>
  <si>
    <t>11340422</t>
  </si>
  <si>
    <t>Substituição de 1 (um) Disjuntor 69 kV associado ao vão LT Cristo (DJ12J2), base e estrutura de suporte, posição operacional 12J2 da SE MUSSURE II, por outro com capacidade nominal de curto-circuito mínima de 31,5 kA.</t>
  </si>
  <si>
    <t>LT 69 kV MUSSURE II / CRISTO PB</t>
  </si>
  <si>
    <t>0000675/2021</t>
  </si>
  <si>
    <t>11340421</t>
  </si>
  <si>
    <t>Substituição de 1 (um) Disjuntor 69 kV associado ao vão Amarre (DJ12D1), base e estrutura de suporte, posição operacional 12D1 (um) da SE MUSSURE II, por outro com capacidade nominal de curto-circuito mínima de 31,5 kA.</t>
  </si>
  <si>
    <t>MG MUSSURE II / CCO-2001-061 - RB</t>
  </si>
  <si>
    <t>0000687/2021</t>
  </si>
  <si>
    <t>11340419</t>
  </si>
  <si>
    <t>ITA</t>
  </si>
  <si>
    <t>525</t>
  </si>
  <si>
    <t>Substituição do painel da proteção Falha de Disjuntor e dos cabos de controle e potência associados (200 m), referente ao Reator 1 (RT1) 525 kV da SE Itá</t>
  </si>
  <si>
    <t>RT 525 kV 150 Mvar ITA RT1 SC</t>
  </si>
  <si>
    <t>0001658/2021</t>
  </si>
  <si>
    <t>PP44A</t>
  </si>
  <si>
    <t>Reator</t>
  </si>
  <si>
    <t>Substituição do reator monofásico, RE1, 525 kV, 33,333 Mvar, Fase A, SE Campos Novos.</t>
  </si>
  <si>
    <t>RT 525 kV 100 Mvar C.NOVOS RT1 SC</t>
  </si>
  <si>
    <t>0001170/2021</t>
  </si>
  <si>
    <t>RE1/A</t>
  </si>
  <si>
    <t>Substituição do reator monofásico, RE1, 525 kV, 33,333 Mvar, Fase B, SE Campos Novos.</t>
  </si>
  <si>
    <t>0001171/2021</t>
  </si>
  <si>
    <t>RE1/B</t>
  </si>
  <si>
    <t>Substituição do painel Falha de Disjuntor e dos cabos de controle e potência associados (200 m), referente à LT 525 kV Itá - Salto Santiago C1</t>
  </si>
  <si>
    <t>LT 500 kV S.SANTIAGO /ITA C-1 PR/SC</t>
  </si>
  <si>
    <t>0001661/2021</t>
  </si>
  <si>
    <t>PP54A</t>
  </si>
  <si>
    <t>Substituir Reator de Linha de 30MVAr, código operacional RPRE6-01, por vida útil esgotada.</t>
  </si>
  <si>
    <t>FT LT 230 kV RIO VERDE FUR /RONDONOPOLIS C-2 GO/MT</t>
  </si>
  <si>
    <t>0000886/2021</t>
  </si>
  <si>
    <t>RPRE6-01</t>
  </si>
  <si>
    <t>Implantação do painel da proteção Falha de Disjuntor do tipo Alternada e dos cabos de controle e potência associados (200 m), referente à LT 525 kV Itá - Salto Santiago C1</t>
  </si>
  <si>
    <t>0001664/2021</t>
  </si>
  <si>
    <t>Capacitor</t>
  </si>
  <si>
    <t>SUBSTITUIÇÃO DO BANCO DE CAPACITORES DE 13.8kV NÚMERO 2 DA SUB RONDONÓPOLIS.</t>
  </si>
  <si>
    <t>BC 13,8 kV 9,6 Mvar RONDONOPOLIS BC2 MT</t>
  </si>
  <si>
    <t>0000888/2021</t>
  </si>
  <si>
    <t>RPBC2-02</t>
  </si>
  <si>
    <t>SUBSTITUIÇÃO DO BANCO DE CAPACITORES 13.8 NÚMERO 1 DA SUB RONDONÓPOLIS.</t>
  </si>
  <si>
    <t>BC 13,8 kV 9,6 Mvar RONDONOPOLIS BC1 MT</t>
  </si>
  <si>
    <t>0000887/2021</t>
  </si>
  <si>
    <t>RPBC2-01</t>
  </si>
  <si>
    <t>Substituição do reator monofásico, RE1, 525 kV, 33,333 Mvar, Fase C, SE Campos Novos.</t>
  </si>
  <si>
    <t>0001174/2021</t>
  </si>
  <si>
    <t>RE1/C</t>
  </si>
  <si>
    <t>SUBSTITUIÇÃO DO BANCO DE CAPACITORES 13.8 NÚMERO 3 DA SUB RONDONÓPOLIS.</t>
  </si>
  <si>
    <t>BC 13,8 kV 9,6 Mvar RONDONOPOLIS BC3 MT</t>
  </si>
  <si>
    <t>0000890/2021</t>
  </si>
  <si>
    <t>RPBC2-03</t>
  </si>
  <si>
    <t>SUBSTITUIÇÃO DO TRANSFORMADOR DE FORÇA Nº 03 230/69kV DE 100MVA DA SUB SÃO LUÍS I POR OUTRO TR 230/69/13,8kV DE MESMA POTÊNCIA</t>
  </si>
  <si>
    <t>0000891/2021</t>
  </si>
  <si>
    <t>LITF6-03</t>
  </si>
  <si>
    <t>SUBSTITUIÇÃO DOS AUTOTRANSFORMADORES DE FORÇA Nº 01 500/230kV DE 200MVA DA SE SÃO LUÍS II, FASES "A", "B" E "V".</t>
  </si>
  <si>
    <t>0000892/2021</t>
  </si>
  <si>
    <t>LDAT7-01 FASES "A", "B" E "V"</t>
  </si>
  <si>
    <t>Implantação do painel da proteção Falha de Disjuntor do tipo Alternada e dos cabos de controle e potência associados (200 m), referente ao Reator 1 (RT1) 525 kV da SE Itá</t>
  </si>
  <si>
    <t>0001659/2021</t>
  </si>
  <si>
    <t>Substituição do reator monofásico, RTR1, 525 kV, 33,333 Mvar, Fase Reserva 1, SE Campos Novos.</t>
  </si>
  <si>
    <t>RTR 525 kV 33.3 MVAr C.NOVOS RTR1 SC</t>
  </si>
  <si>
    <t>0001178/2021</t>
  </si>
  <si>
    <t>RE1R</t>
  </si>
  <si>
    <t>Substituição do reator monofásico, RE2, 525 kV, 33,333 Mvar, Fase A, SE Campos Novos.</t>
  </si>
  <si>
    <t>RT 525 kV 100 Mvar C.NOVOS RT2 SC</t>
  </si>
  <si>
    <t>0001179/2021</t>
  </si>
  <si>
    <t>RE2/A</t>
  </si>
  <si>
    <t>SUBSTITUIÇÃO DO REATOR 230 kV 30 MVAr - TMRE6.01</t>
  </si>
  <si>
    <t>LT 230 kV TRANSAMAZONIC /ALTAMIRA C-1 PA</t>
  </si>
  <si>
    <t>0001614/2021</t>
  </si>
  <si>
    <t>TMRE6-01</t>
  </si>
  <si>
    <t>Substituição do reator monofásico, RE2, 525 kV, 33,333 Mvar, Fase B, SE Campos Novos.</t>
  </si>
  <si>
    <t>0001327/2021</t>
  </si>
  <si>
    <t>RE2/B</t>
  </si>
  <si>
    <t>Substituição do reator monofásico, RE2, 525 kV, 33,333 Mvar, Fase C, SE Campos Novos.</t>
  </si>
  <si>
    <t>0001336/2021</t>
  </si>
  <si>
    <t>RE2/C</t>
  </si>
  <si>
    <t>Substituição do Reator - MBRE7 04 SUB MARABA somente as Fases A e V.</t>
  </si>
  <si>
    <t>0001008/2021</t>
  </si>
  <si>
    <t>MBRE7-04</t>
  </si>
  <si>
    <t>SUBSTITUIÇÃO BANCO DE AUTOTRANSFORMADOR DE FORÇA 500/230 kV 750 MVA -VCAT7 02 FASES: A, B e V.</t>
  </si>
  <si>
    <t>0001010/2021</t>
  </si>
  <si>
    <t>VCAT7-02</t>
  </si>
  <si>
    <t>Substituição do painel Falha de Disjuntor e dos cabos de controle e potência associados (200 m), referente à LT 525 kV Itá - Machadinho.</t>
  </si>
  <si>
    <t>LT 525 kV ITA /MACHADINHO C-1 SC</t>
  </si>
  <si>
    <t>0001666/2021</t>
  </si>
  <si>
    <t>PP64A</t>
  </si>
  <si>
    <t>Implantação do painel da proteção Falha de Disjuntor do tipo Alternada e dos cabos de controle e potência associados (200 m), referente à LT 525 kV Itá - Machadinho C1</t>
  </si>
  <si>
    <t>0001667/2021</t>
  </si>
  <si>
    <t>SUBSTITUIÇÃO DO BANCO DE AUTOTRANSFORMADOR DE POTÊNCIA 01 - 500/230/13,8 kV 750 MVA -VCAT7 01 FASES B, V e R</t>
  </si>
  <si>
    <t>0001012/2021</t>
  </si>
  <si>
    <t>VCAT7-01</t>
  </si>
  <si>
    <t>Substituição do painel Falha de Disjuntor e dos cabos de controle e potência associados (200 m), referente à LT 525 kV Itá - Nova Santa Rita C1.</t>
  </si>
  <si>
    <t>LT 525 kV ITA /NOVA STA RITA C-1 SC/RS</t>
  </si>
  <si>
    <t>0001668/2021</t>
  </si>
  <si>
    <t>PP44B</t>
  </si>
  <si>
    <t>Implantação do painel da proteção Falha de Disjuntor do tipo Alternada e dos cabos de controle e potência associados (200 m), referente à LT 525 kV Itá - Nova Santa Rita C1</t>
  </si>
  <si>
    <t>0001670/2021</t>
  </si>
  <si>
    <t>Substituição do painel Falha de Disjuntor e dos cabos de controle e potência associados (200 m), referente à LT 525 kV Itá - Caxias.</t>
  </si>
  <si>
    <t>LT 500 kV CAXIAS /ITA C-1 RS/SC</t>
  </si>
  <si>
    <t>0001672/2021</t>
  </si>
  <si>
    <t>PP74B</t>
  </si>
  <si>
    <t>Implantação do painel da proteção Falha de Disjuntor do tipo Alternada e dos cabos de controle e potência associados (200 m), referente à LT 525 kV Itá - Caxias</t>
  </si>
  <si>
    <t>0001674/2021</t>
  </si>
  <si>
    <t>Substituição do autotransformador trifásico com comutador sob carga, TF1, 230/138 kV, 75 MVA Nota EPE/ONS: Os novos TRs de 75 MVA da SE Dourados devem ter a mesma impedância (em torno de 9% na base 75 MVA) que o atual TR2 (único TR que não será substituído). Além de evitar desbalanço de fluxo entre as unidades paralelas, a impedância reduzida na SE Dourados, auxilia na redução de fluxo da fronteira mais próxima (SE Dourados 2), postergando assim a possíveis sobrecargas e indicações de reforços já detectados no horizonte de longo prazo.</t>
  </si>
  <si>
    <t>TR 230/138 kV DOURADOS TR1 MS</t>
  </si>
  <si>
    <t>0001340/2021</t>
  </si>
  <si>
    <t>TF1</t>
  </si>
  <si>
    <t>Substituição do autotransformador trifásico com comutador sob carga, TF4, 230/138 kV, 75 MVA Nota EPE/ONS: Os novos TRs de 75 MVA da SE Dourados devem ter a mesma impedância (em torno de 9% na base 75 MVA) que o atual TR2 (único TR que não será substituído). Além de evitar desbalanço de fluxo entre as unidades paralelas, a impedância reduzida na SE Dourados, auxilia na redução de fluxo da fronteira mais próxima (SE Dourados 2), postergando assim a possíveis sobrecargas e indicações de reforços já detectados no horizonte de longo prazo.</t>
  </si>
  <si>
    <t>TR 230/138 kV DOURADOS TR4 MS</t>
  </si>
  <si>
    <t>0001343/2021</t>
  </si>
  <si>
    <t>TF4</t>
  </si>
  <si>
    <t>Substituição do autotransformador trifásico com comutador sob carga, TF3, 230/138 kV, 75 MVA Nota EPE/ONS: Os novos TRs de 75 MVA da SE Dourados devem ter a mesma impedância (em torno de 9% na base 75 MVA) que o atual TR2 (único TR que não será substituído). Além de evitar desbalanço de fluxo entre as unidades paralelas, a impedância reduzida na SE Dourados, auxilia na redução de fluxo da fronteira mais próxima (SE Dourados 2), postergando assim a possíveis sobrecargas e indicações de reforços já detectados no horizonte de longo prazo.</t>
  </si>
  <si>
    <t>TR 230/138 kV DOURADOS TR3 MS</t>
  </si>
  <si>
    <t>0001349/2021</t>
  </si>
  <si>
    <t>TF3</t>
  </si>
  <si>
    <t>Implantação de um módulo de Entrada de Linha em 138kV, arranjo barra principal e transferência, com destino à SE Bonito na SE IRECÊ</t>
  </si>
  <si>
    <t>LT 138 kV Irecê - Bonito</t>
  </si>
  <si>
    <t>0000896/2021</t>
  </si>
  <si>
    <t>Substituição do reator monofásico, RE1, 525 kV, 50 Mvar, Fase A, SE Itá.</t>
  </si>
  <si>
    <t>0001352/2021</t>
  </si>
  <si>
    <t>Substituição do reator monofásico, RE1, 525 kV, 50 Mvar, Fase B, SE Itá.</t>
  </si>
  <si>
    <t>0001357/2021</t>
  </si>
  <si>
    <t>Substituição do reator monofásico, RE1, 525 kV, 50 Mvar, Fase C, SE Itá.</t>
  </si>
  <si>
    <t>0001361/2021</t>
  </si>
  <si>
    <t>Substituição do reator monofásico, RTR1, 525 kV, 50 Mvar, Fase Reserva 1, SE Itá.</t>
  </si>
  <si>
    <t>RTR 525 kV 50 Mvar ITA RTR1 SC</t>
  </si>
  <si>
    <t>0001363/2021</t>
  </si>
  <si>
    <t>GRAVATAI</t>
  </si>
  <si>
    <t>Substituição do autotransformador monofásico com comutador sob carga,TF2, 525/230 kV, 224 MVA, Fase A, SE Gravataí.</t>
  </si>
  <si>
    <t>TR 525/230 kV GRAVATAI TR2 + LT 230 kV GRAV2/GRAV C-2 RS</t>
  </si>
  <si>
    <t>0001368/2021</t>
  </si>
  <si>
    <t>TF2/A</t>
  </si>
  <si>
    <t>Substituição do autotransformador monofásico com comutador sob carga,TF2, 525/230 kV, 224 MVA, Fase B, SE Gravataí.</t>
  </si>
  <si>
    <t>0001372/2021</t>
  </si>
  <si>
    <t>TF2/B</t>
  </si>
  <si>
    <t>Substituição do autotransformador monofásico com comutador sob carga,TF2, 525/230 kV, 224 MVA, Fase C, SE Gravataí.</t>
  </si>
  <si>
    <t>0001377/2021</t>
  </si>
  <si>
    <t>TF2/C</t>
  </si>
  <si>
    <t>Substituição do autotransformador monofásico com comutador sob carga,TF3, 525/230 kV, 224 MVA, Fase A, SE Gravataí.</t>
  </si>
  <si>
    <t>TR 525/230 kV GRAVATAI TR3 + LT 230 kV GRAV2/GRAV C-3 RS</t>
  </si>
  <si>
    <t>0001386/2021</t>
  </si>
  <si>
    <t>TF3/A</t>
  </si>
  <si>
    <t>Substituição do autotransformador monofásico com comutador sob carga,TF3, 525/230 kV, 224 MVA, Fase B, SE Gravataí.</t>
  </si>
  <si>
    <t>0001391/2021</t>
  </si>
  <si>
    <t>TF3/B</t>
  </si>
  <si>
    <t>Substituição do autotransformador monofásico com comutador sob carga,TF3, 525/230 kV, 224 MVA, Fase C, SE Gravataí.</t>
  </si>
  <si>
    <t>0001396/2021</t>
  </si>
  <si>
    <t>TF3/C</t>
  </si>
  <si>
    <t>Substituição da Proteção e Controle da LT 138 kV Porto Franco - Tocantinópolis</t>
  </si>
  <si>
    <t>EL 138 kV PORTO FRANCO DIST1</t>
  </si>
  <si>
    <t>0001013/2021</t>
  </si>
  <si>
    <t>N-S-MAPF-DIT-TTPFLI501-PFSPRLI</t>
  </si>
  <si>
    <t>Desativação do reator monofásico, RE1, 525 kV, 50 Mvar, Fase A, SE Gravataí. Associado a esta obra são esperadas adaptações à base existente, caixa separadora de óleo, parede corta fogo e sistema de proteção contra incêndio.</t>
  </si>
  <si>
    <t>RT 525 kV 150 Mvar GRAVATAI RT1 RS</t>
  </si>
  <si>
    <t>0001400/2021</t>
  </si>
  <si>
    <t>Desativação do reator monofásico, RE1, 525 kV, 50 Mvar, Fase B, SE Gravataí. Associado a esta obra são esperadas adaptações à base existente, caixa separadora de óleo, parede corta fogo e sistema de proteção contra incêndio.</t>
  </si>
  <si>
    <t>0001405/2021</t>
  </si>
  <si>
    <t>Substituição de 1 (um) disjuntor 69 kV, base e estrutura de suporte, posição operacional 12J1 da SE MUSSURE II, por outro com capacidade nominal de curto-circuito mínima de 31,5 kA</t>
  </si>
  <si>
    <t>LT 69 kV MUSSURE II /J. PESSOA (02J1)</t>
  </si>
  <si>
    <t>0001031/2021</t>
  </si>
  <si>
    <t>11340420</t>
  </si>
  <si>
    <t>Desativação do reator monofásico, RE1, 525 kV, 50 Mvar, Fase C, SE Gravataí. Associado a esta obra são esperadas adaptações à base existente, caixa separadora de óleo, parede corta fogo e sistema de proteção contra incêndio.</t>
  </si>
  <si>
    <t>0001409/2021</t>
  </si>
  <si>
    <t>Desativação do reator monofásico, RTR1, 525 kV, 50 Mvar, Fase Reserva 1, SE Gravataí. Associado a esta obra são esperadas adaptações à base existente, caixa separadora de óleo, parede corta fogo e sistema de proteção contra incêndio.</t>
  </si>
  <si>
    <t>RTR 525 kV 50 MVAr GRAVATAI RTR1 RS</t>
  </si>
  <si>
    <t>0001413/2021</t>
  </si>
  <si>
    <t>RE1/R</t>
  </si>
  <si>
    <t>Substituição do reator monofásico, RE2, 525 kV, 50 Mvar, Fase A, SE Gravataí.</t>
  </si>
  <si>
    <t>RT 525 kV 150 Mvar GRAVATAI RT2 RS</t>
  </si>
  <si>
    <t>0001419/2021</t>
  </si>
  <si>
    <t>Substituição do reator monofásico, RE2, 525 kV, 50 Mvar, Fase C, SE Gravataí.</t>
  </si>
  <si>
    <t>0001431/2021</t>
  </si>
  <si>
    <t>GRAVATAI2</t>
  </si>
  <si>
    <t>Substituição do banco de capacitores, BC4, 230 kV, 100 Mvar, SE Gravataí 2.</t>
  </si>
  <si>
    <t>BC 230 kV 95 Mvar GRAVATAI2 BC4 RS</t>
  </si>
  <si>
    <t>0001471/2021</t>
  </si>
  <si>
    <t>BC4</t>
  </si>
  <si>
    <t>Substituição do banco de capacitores, BC5, 230 kV, 100 Mvar, SE Gravataí 2.</t>
  </si>
  <si>
    <t>BC 230 kV 95 Mvar GRAVATAI2 BC5 RS</t>
  </si>
  <si>
    <t>0001473/2021</t>
  </si>
  <si>
    <t>BC5</t>
  </si>
  <si>
    <t>PASSO FUNDO</t>
  </si>
  <si>
    <t>Substituição do autotransformador monofásico com comutador sob carga,TF3, 230/138 kV, 28 MVA, Fase A, SE Passo Fundo.</t>
  </si>
  <si>
    <t>TR 230/138 kV PASSO FUNDO TR3 RS</t>
  </si>
  <si>
    <t>0001442/2021</t>
  </si>
  <si>
    <t>Substituição do autotransformador monofásico com comutador sob carga,TF3, 230/138 kV, 28 MVA, Fase B, SE Passo Fundo.</t>
  </si>
  <si>
    <t>0001450/2021</t>
  </si>
  <si>
    <t>Substituição do autotransformador monofásico com comutador sob carga,TF3, 230/138 kV, 28 MVA, Fase C, SE Passo Fundo.</t>
  </si>
  <si>
    <t>0001454/2021</t>
  </si>
  <si>
    <t>Substituição do autotransformador monofásico com comutador sob carga,TF3R, 230/138 kV, 28 MVA, Fase Reserva, SE Passo Fundo.</t>
  </si>
  <si>
    <t>0001456/2021</t>
  </si>
  <si>
    <t>TF3R</t>
  </si>
  <si>
    <t>Substituição de 3 Seccionadoras associadas da LT 230 kV BLUMENAU /JOINV.NORTE C-1 SC (Seccionadoras CS711, CS713 e CS715). Associado a esta obra são esperadas substituições/adaptações de fundações, suportes, cabos de controle e potência, barramento, conectores e conexão do aterramento. Capacidade nominal de curto-circuito (kA): no mínimo 40 kA.</t>
  </si>
  <si>
    <t>LT 230 kV BLUMENAU /JOINV.NORTE C-1 SC</t>
  </si>
  <si>
    <t>0001682/2021</t>
  </si>
  <si>
    <t>CS711, CS713 e CS715</t>
  </si>
  <si>
    <t>Substituição de 3 Seccionadoras associadas da LT 230 kV BLUMENAU /JOINVILLE C-1 SC (Seccionadoras CS721, CS723 e CS725). Associado a esta obra são esperadas substituições/adaptações de fundações, suportes, cabos de controle e potência, barramento, conectores e conexão do aterramento. Capacidade nominal de curto-circuito (kA): no mínimo 40 kA.</t>
  </si>
  <si>
    <t>LT 230 kV BLUMENAU /JOINVILLE C-1 SC</t>
  </si>
  <si>
    <t>0001683/2021</t>
  </si>
  <si>
    <t>CS721, CS723 e CS725</t>
  </si>
  <si>
    <t>Substituição de 3 Seccionadoras associadas da LT 230 kV BLUMENAU /GASPAR 2 C-2 SC (Seccionadoras CS731, CS733 e CS735). Associado a esta obra são esperadas substituições/adaptações de fundações, suportes, cabos de controle e potência, barramento, conectores e conexão do aterramento. Capacidade nominal de curto-circuito (kA): no mínimo 40 kA.</t>
  </si>
  <si>
    <t>LT 230 kV BLUMENAU / GASPAR 2 C 2 SC</t>
  </si>
  <si>
    <t>0001687/2021</t>
  </si>
  <si>
    <t>CS731, CS733 e CS735</t>
  </si>
  <si>
    <t>Substituição de 3 Seccionadoras associadas da LT 230 kV BLUMENAU /GASPAR 2 C-1 SC (Seccionadoras CS741, CS743 e CS745). Associado a esta obra são esperadas substituições/adaptações de fundações, suportes, cabos de controle e potência, barramento, conectores e conexão do aterramento. Capacidade nominal de curto-circuito (kA): no mínimo 40 kA.</t>
  </si>
  <si>
    <t>LT 230 kV BLUMENAU / GASPAR 2 C 1 SC</t>
  </si>
  <si>
    <t>0001689/2021</t>
  </si>
  <si>
    <t>CS741, CS743 e CS745</t>
  </si>
  <si>
    <t>PALHOCA ESU</t>
  </si>
  <si>
    <t>Substituição do banco de capacitores, BC1, 230 kV, 50 Mvar, SE Palhoça.</t>
  </si>
  <si>
    <t>BC 230 kV 50 Mvar PALHOCA ESU BC1 SC</t>
  </si>
  <si>
    <t>0001474/2021</t>
  </si>
  <si>
    <t>BC1</t>
  </si>
  <si>
    <t>CURITIBA</t>
  </si>
  <si>
    <t>Substituição de 3 Seccionadoras associadas ao vão da LT 230 kV CURITIBA /S.MATEUS SUL C-1 (Seccionadoras CS711, CS713 e CS715). Associado a esta obra são esperadas substituições/adaptações de fundações, suportes, cabos de controle e potência, barramento, conectores e conexão do aterramento. Capacidade nominal de curto-circuito (kA): 63 kA.</t>
  </si>
  <si>
    <t>LT 230 kV CURITIBA /S.MATEUS SUL C-1 PR</t>
  </si>
  <si>
    <t>0001695/2021</t>
  </si>
  <si>
    <t>Substituição de 3 Seccionadoras associadas ao vão da LT 230 kV CURITIBA /JOINVILLE C-1 (Seccionadoras CS721, CS723 e CS725). Associado a esta obra são esperadas substituições/adaptações de fundações, suportes, cabos de controle e potência, barramento, conectores e conexão do aterramento. Capacidade nominal de curto-circuito (kA): 63 kA.</t>
  </si>
  <si>
    <t>LT 230 kV CURITIBA /JOINVILLE C-1 PR/SC</t>
  </si>
  <si>
    <t>0001696/2021</t>
  </si>
  <si>
    <t>Substituição de 2 Seccionadoras associadas ao vão da barramento de transferência 230 kV (Seccionadoras CS743 e CS745). Associado a esta obra são esperadas substituições/adaptações de fundações, suportes, cabos de controle e potência, barramento, conectores e conexão do aterramento. Capacidade nominal de curto-circuito (kA): 63 kA.</t>
  </si>
  <si>
    <t>MG CURITIBA / CCO-2001-057 - RB</t>
  </si>
  <si>
    <t>0001697/2021</t>
  </si>
  <si>
    <t>CS743 e CS745</t>
  </si>
  <si>
    <t>Substituição de 3 Seccionadoras associadas ao vão da LT 230 kV CURITIBA /JOINV.NORTE C-1 (Seccionadoras CS761, CS763 e CS765). Associado a esta obra são esperadas substituições/adaptações de fundações, suportes, cabos de controle e potência, barramento, conectores e conexão do aterramento. Capacidade nominal de curto-circuito (kA): 63 kA.</t>
  </si>
  <si>
    <t>LT 230 kV CURITIBA /JOINV.NORTE C-1 PR/SC</t>
  </si>
  <si>
    <t>0001699/2021</t>
  </si>
  <si>
    <t>CS761, CS763 e CS765</t>
  </si>
  <si>
    <t>Substituição de 2 Seccionadoras associadas ao vão da LT 230 kV LONDRINA ESU /APUCARANA C-1 (Seccionadoras CS771 e CS775). Associado a esta obra são esperadas substituições/adaptações de fundações, suportes, cabos de controle e potência, barramento, conectores e conexão do aterramento. Capacidade nominal de curto-circuito (kA): no mínimo 50 kA.</t>
  </si>
  <si>
    <t>LT 230 kV LONDRINA ESU /APUCARANA C-1 PR</t>
  </si>
  <si>
    <t>0001700/2021</t>
  </si>
  <si>
    <t>CS771 e CS775</t>
  </si>
  <si>
    <t>Substituição de 2 Seccionadoras associadas ao vão da LT 230 kV LONDRINA ESU /LONDRINA COT C-1 (Seccionadoras CS831 e CS835). Associado a esta obra são esperadas substituições/adaptações de fundações, suportes, cabos de controle e potência, barramento, conectores e conexão do aterramento. Capacidade nominal de curto-circuito (kA): no mínimo 50 kA.</t>
  </si>
  <si>
    <t>LT 230 kV LONDRINA ESU /LONDRINA COT C-1 PR</t>
  </si>
  <si>
    <t>0001702/2021</t>
  </si>
  <si>
    <t>CS831 e CS835</t>
  </si>
  <si>
    <t>Instalação de 01 unidade de controle, 02 falhas de disjuntor (principal e alternado), 02 unidades de bay de proteção de barra (principal e alternada) e cabos de controle associados ao módulo de interligação de barras (14D1), na SE Angelim.</t>
  </si>
  <si>
    <t>0001776/2021</t>
  </si>
  <si>
    <t>Instalação de 02 unidades de bay de proteção de barra (principal e alternada) e cabos de controle associados ao módulo de conexão da LT Angelim/Garanhuns II-C5 (04N6), na SE Angelim, para integrar as proteções de barra do tipo adaptativa e distribuída.</t>
  </si>
  <si>
    <t>LT 230 kV GARANHUNS II /ANGELIM C-5 PE</t>
  </si>
  <si>
    <t>0001777/2021</t>
  </si>
  <si>
    <t>Instalação de 02 unidades de bay de proteção de barra (principal e alternada) e cabos de controle associados ao módulo de conexão da LT Angelim/Messias-C1 (04M7), na SE Angelim, para integrar as proteções de barra do tipo adaptativa e distribuída.</t>
  </si>
  <si>
    <t>0001739/2021</t>
  </si>
  <si>
    <t>Instalação de 02 unidades de bay de proteção de barra (principal e alternada) e cabos de controle associados ao módulo de conexão da LT Angelim/Messias-C2 (04M8), na SE Angelim, para integrar as proteções de barra do tipo adaptativa e distribuída.</t>
  </si>
  <si>
    <t>0001742/2021</t>
  </si>
  <si>
    <t>Instalação de 02 unidades de bay de proteção de barra (principal e alternada) e cabos de controle associados ao módulo de conexão da LT Angelim/Messias-C3 (04M9), na SE Angelim, para integrar as proteções de barra do tipo adaptativa e distribuída.</t>
  </si>
  <si>
    <t>0001745/2021</t>
  </si>
  <si>
    <t>Instalação de 02 unidades de bay de proteção de barra (principal e alternada) e cabos de controle associados ao módulo de conexão da LT Angelim/Ribeirão-C2 (04S2), na SE Angelim, para integrar as proteções de barra do tipo adaptativa e distribuída.</t>
  </si>
  <si>
    <t>LT  230 kV ANGELIM      /RIBEIRAO     C-2 PE</t>
  </si>
  <si>
    <t>0001747/2021</t>
  </si>
  <si>
    <t>Instalação de 02 unidades de bay de proteção de barra (principal e alternada) e cabos de controle associados ao módulo de conexão da LT Angelim/Recife II-C1 (04M3), na SE Angelim, para integrar as proteções de barra do tipo adaptativa e distribuída.</t>
  </si>
  <si>
    <t>LT 230 kV ANGELIM /RECIFE II C-1 PE</t>
  </si>
  <si>
    <t>0001748/2021</t>
  </si>
  <si>
    <t>Instalação de 02 unidades de bay de proteção de barra (principal e alternada) e cabos de controle associados ao módulo de conexão da LT Angelim/Ribeirão-C1 (04S1), na SE Angelim, para integrar as proteções de barra do tipo adaptativa e distribuída.</t>
  </si>
  <si>
    <t>LT 230 kV ANGELIM /RIBEIRAO C-1 PE</t>
  </si>
  <si>
    <t>0001750/2021</t>
  </si>
  <si>
    <t>Instalação de 02 unidades de bay de proteção de barra (principal e alternada) e cabos de controle associados ao módulo de conexão da LT Angelim/Tacaimbó-C1 (04M4), na SE Angelim, para integrar as proteções de barra do tipo adaptativa e distribuída.</t>
  </si>
  <si>
    <t>0001753/2021</t>
  </si>
  <si>
    <t>Instalação de 02 unidades de bay de proteção de barra (principal e alternada) e cabos de controle associados ao módulo de conexão da LT Angelim/Tacaimbó-C2 (04M5), na SE Angelim, para integrar as proteções de barra do tipo adaptativa e distribuída.</t>
  </si>
  <si>
    <t>0001754/2021</t>
  </si>
  <si>
    <t>Instalação de 02 unidades de bay de proteção de barra (principal e alternada) e cabos de controle associados ao módulo de conexão da LT Angelim/Tacaimbó-C3 (04M6), na SE Angelim, para integrar as proteções de barra do tipo adaptativa e distribuída.</t>
  </si>
  <si>
    <t>LT 230 kV ANGELIM /TACAIMBO C-3 PE</t>
  </si>
  <si>
    <t>0001756/2021</t>
  </si>
  <si>
    <t>Instalação de 02 unidades de bay de proteção de barra (principal e alternada) e cabos de controle associados ao módulo de conexão da LT P. Afonso III/Angelim-C1 (04L1), na SE Angelim, para integrar as proteções de barra do tipo adaptativa e distribuída.</t>
  </si>
  <si>
    <t>LT 230 kV P.AFONSO III /ANGELIM C-1 AL/PE</t>
  </si>
  <si>
    <t>0001779/2021</t>
  </si>
  <si>
    <t>Instalação de 02 unidades de bay de proteção de barra (principal e alternada) e cabos de controle associados ao módulo de conexão da LT Garanhuns II/Angelim-C1 (04N2), na SE Angelim, para integrar as proteções de barra do tipo adaptativa e distribuída.</t>
  </si>
  <si>
    <t>LT 230 kV GARANHUNS II /ANGELIM C-1 PE</t>
  </si>
  <si>
    <t>0001780/2021</t>
  </si>
  <si>
    <t>Instalação de 02 unidades de bay de proteção de barra (principal e alternada) e cabos de controle associados ao módulo de conexão da LT Garanhuns II/Angelim-C2 (04N4), na SE Angelim, para integrar as proteções de barra do tipo adaptativa e distribuída.</t>
  </si>
  <si>
    <t>LT 230 kV GARANHUNS II /ANGELIM C-2 PE</t>
  </si>
  <si>
    <t>0001782/2021</t>
  </si>
  <si>
    <t>Instalação de 02 unidades centrais de proteção de barras (principal e alternada), do tipo adaptativa e distribuída, com capacidade para atender no mínimo 16 vãos e 03 bastidores de rede SPCS composto por 14 switches Ethernet e componentes associados na SE Angelim.</t>
  </si>
  <si>
    <t>0001789/2021</t>
  </si>
  <si>
    <t>Instalação de 01 unidade de controle, 02 falhas de disjuntor (principal e alternado), 02 unidades de bay de proteção de barra (principal e alternada) e cabos de controle associados ao módulo de interligação de barras (14D2), na SE Angelim.</t>
  </si>
  <si>
    <t>0001778/2021</t>
  </si>
  <si>
    <t>Instalação de 02 unidades de bay de proteção de barra (principal e alternada) e cabos de controle associados ao módulo de conexão do TR 230/69 kV (04T3), na SE Angelim, para integrar as proteções de barra do tipo adaptativa e distribuída.</t>
  </si>
  <si>
    <t>TR 230/69 kV ANGELIM TR3 PE</t>
  </si>
  <si>
    <t>0001781/2021</t>
  </si>
  <si>
    <t>Instalação de 02 unidades de bay de proteção de barra (principal e alternada) e cabos de controle associados ao módulo de conexão do TR 230/69 kV (04T5), na SE Angelim, para integrar as proteções de barra do tipo adaptativa e distribuída.</t>
  </si>
  <si>
    <t>TR 230/69 kV ANGELIM TR5 PE</t>
  </si>
  <si>
    <t>0001783/2021</t>
  </si>
  <si>
    <t>Instalação de 02 unidades de bay de proteção de barra (principal e alternada) e cabos de controle associados ao módulo de conexão do TR 230/69 kV (04T6), na SE Angelim, para integrar as proteções de barra do tipo adaptativa e distribuída.</t>
  </si>
  <si>
    <t>TR 230/69 kV ANGELIM TR6 PE</t>
  </si>
  <si>
    <t>0001785/2021</t>
  </si>
  <si>
    <t>LT 230 kV PALHOCA ESU / GASPAR 2 C-1 SC</t>
  </si>
  <si>
    <t>Itens não elétricos</t>
  </si>
  <si>
    <t>Execução de serviços de estabilização e proteção de talude próximo a torre 192 da LT 230 kV Palhoça - Gaspar 2 C-1.</t>
  </si>
  <si>
    <t>0003602/2021</t>
  </si>
  <si>
    <t>LT 230 PAL/GAS2 C-1</t>
  </si>
  <si>
    <t>LT 230 kV BIGUACU / GASPAR 2 C-1 SC</t>
  </si>
  <si>
    <t>Execução de serviços de estabilização e proteção de talude próximo a torre 349 da LT 230 kV Biguaçu - Gaspar 2 C-1.</t>
  </si>
  <si>
    <t>0003603/2021</t>
  </si>
  <si>
    <t>LT 230 BIG/GAS2 C-1</t>
  </si>
  <si>
    <t>Para-raios</t>
  </si>
  <si>
    <t>Substituição de Para-raio PARA-RAIOS - LITQCA4 STCAM FASE A (nº serie: 45452, cod. int.: 10200192)</t>
  </si>
  <si>
    <t>TR 345/138 kV CAMPINAS TR4 SP</t>
  </si>
  <si>
    <t>0007269/2021</t>
  </si>
  <si>
    <t>PARA-RAIOS - LITQCA4 STCAM FASE A</t>
  </si>
  <si>
    <t>Substituição de Para-raio PARA-RAIOS - LITQCA4 STCAM FASE B (nº serie: 45453, cod. int.: 10200193)</t>
  </si>
  <si>
    <t>0007280/2021</t>
  </si>
  <si>
    <t>PARA-RAIOS - LITQCA4 STCAM FASE B</t>
  </si>
  <si>
    <t>Substituição de Para-raio PARA-RAIOS - LITQCA4 STCAM FASE C (nº serie: 45451, cod. int.: 10200194)</t>
  </si>
  <si>
    <t>0007284/2021</t>
  </si>
  <si>
    <t>PARA-RAIOS - LITQCA4 STCAM FASE C</t>
  </si>
  <si>
    <t>Substituição de Para-raio PR LADO 13.8 KV AT51 FASE A (nº serie: 74/1, cod. int.: 10198785)</t>
  </si>
  <si>
    <t>0007287/2021</t>
  </si>
  <si>
    <t>PR LADO 13.8 KV AT51 FASE A</t>
  </si>
  <si>
    <t>Substituição de Para-raio PR LADO 13.8 KV AT51 FASE B (nº serie: 74/2, cod. int.: 10198786)</t>
  </si>
  <si>
    <t>0007289/2021</t>
  </si>
  <si>
    <t>PR LADO 13.8 KV AT51 FASE B</t>
  </si>
  <si>
    <t>Substituição de Para-raio PR LADO 13.8 KV AT51 FASE C (nº serie: 74/3, cod. int.: 10198787)</t>
  </si>
  <si>
    <t>0007290/2021</t>
  </si>
  <si>
    <t>PR LADO 13.8 KV AT51 FASE C</t>
  </si>
  <si>
    <t>Substituição de Disjuntor DJ508 (nº serie: 1140-PM-002, cod. int.: 10191580)</t>
  </si>
  <si>
    <t>DIT</t>
  </si>
  <si>
    <t>0005449/2023</t>
  </si>
  <si>
    <t>DJ508</t>
  </si>
  <si>
    <t>Substituição de Disjuntor DJ7518 (nº serie: 1140-2R-007, cod. int.: 10191572)</t>
  </si>
  <si>
    <t>LT 230 kV BARRO ALTO /AGUAS LINDAS C-1 GO</t>
  </si>
  <si>
    <t>0005447/2023</t>
  </si>
  <si>
    <t>DJ7518</t>
  </si>
  <si>
    <t>Substituição de Disjuntor DJ7018C (nº serie: 1133-2R-001, cod. int.: 10191604)</t>
  </si>
  <si>
    <t>BC 230 kV 27,7 Mvar BARRO ALTO BC1 GO</t>
  </si>
  <si>
    <t>0005446/2023</t>
  </si>
  <si>
    <t>DJ7018C</t>
  </si>
  <si>
    <t>Substituição de Disjuntor DJ708 (nº serie: 1140-2R-009, cod. int.: 10191570)</t>
  </si>
  <si>
    <t>0005451/2023</t>
  </si>
  <si>
    <t>DJ708</t>
  </si>
  <si>
    <t>Substituição de Transformador de Corrente TC9347 FASE A (nº serie: K74081-03-4, cod. int.: 10184503)</t>
  </si>
  <si>
    <t>LT 500 kV C. PAULISTA /ANGRA C-1 SP/RJ</t>
  </si>
  <si>
    <t>0005540/2023</t>
  </si>
  <si>
    <t>TC9347 FASE A</t>
  </si>
  <si>
    <t>Substituição de Transformador de Corrente TC9347 FASE B (nº serie: K74081-06-4, cod. int.: 10184504)</t>
  </si>
  <si>
    <t>0005541/2023</t>
  </si>
  <si>
    <t>TC9347 FASE B</t>
  </si>
  <si>
    <t>Substituição de Transformador de Corrente TC9347 FASE C (nº serie: K74081-16-3, cod. int.: 10184506)</t>
  </si>
  <si>
    <t>0005543/2023</t>
  </si>
  <si>
    <t>TC9347 FASE C</t>
  </si>
  <si>
    <t>Substituição de Transformador de Corrente TC9325 FASE A (nº serie: K74081-19-3, cod. int.: 10184510)</t>
  </si>
  <si>
    <t>LT 500 kV C. PAULISTA /CAMPINAS C-1 SP</t>
  </si>
  <si>
    <t>0005545/2023</t>
  </si>
  <si>
    <t>TC9325 FASE A</t>
  </si>
  <si>
    <t>Substituição de Transformador de Corrente TC9325 FASE B (nº serie: K74081-17-4, cod. int.: 10184509)</t>
  </si>
  <si>
    <t>0005546/2023</t>
  </si>
  <si>
    <t>TC9325 FASE B</t>
  </si>
  <si>
    <t>Substituição de Transformador de Corrente TC9325 FASE C (nº serie: K74081-17-1, cod. int.: 10184508)</t>
  </si>
  <si>
    <t>0005547/2023</t>
  </si>
  <si>
    <t>TC9325 FASE C</t>
  </si>
  <si>
    <t>Substituição de Transformador de Corrente TC9127 FASE A (nº serie: K74081-19-5, cod. int.: 10184512)</t>
  </si>
  <si>
    <t>LT 500 kV C. PAULISTA /ITAJUBA 3 C-1 SP/MG</t>
  </si>
  <si>
    <t>0005548/2023</t>
  </si>
  <si>
    <t>TC9127 FASE A</t>
  </si>
  <si>
    <t>Substituição de Transformador de Corrente TC9127 FASE B (nº serie: K74081-19-7, cod. int.: 10184531)</t>
  </si>
  <si>
    <t>0005550/2023</t>
  </si>
  <si>
    <t>TC9127 FASE B</t>
  </si>
  <si>
    <t>Substituição de Transformador de Corrente TC9127 FASE C (nº serie: K74081-01-2, cod. int.: 10184530)</t>
  </si>
  <si>
    <t>0005552/2023</t>
  </si>
  <si>
    <t>TC9127 FASE C</t>
  </si>
  <si>
    <t>Substituição de Transformador de Potencial DCP9210T LICHIJ STCH FASE A (nº serie: 730448, cod. int.: 10190005)</t>
  </si>
  <si>
    <t>0005634/2023</t>
  </si>
  <si>
    <t>DCP9210T LICHIJ STCH FASE A</t>
  </si>
  <si>
    <t>Substituição de Transformador de Potencial DCP9210T LICHIJ STCH FASE B (nº serie: 730463, cod. int.: 10190035)</t>
  </si>
  <si>
    <t>0005635/2023</t>
  </si>
  <si>
    <t>DCP9210T LICHIJ STCH FASE B</t>
  </si>
  <si>
    <t>Substituição de Transformador de Potencial DCP9210T LICHIJ STCH FASE C (nº serie: 730461, cod. int.: 10189993)</t>
  </si>
  <si>
    <t>0005636/2023</t>
  </si>
  <si>
    <t>DCP9210T LICHIJ STCH FASE C</t>
  </si>
  <si>
    <t>Substituição de Transformador de Corrente TC9137 FASE A (nº serie: K79341-04-6, cod. int.: 10184536)</t>
  </si>
  <si>
    <t>LT 500 kV C. PAULISTA /RESENDE C-1 SP/RJ</t>
  </si>
  <si>
    <t>0005553/2023</t>
  </si>
  <si>
    <t>TC9137 FASE A</t>
  </si>
  <si>
    <t>Substituição de Transformador de Corrente TC9137 FASE B (nº serie: K79341-04-5, cod. int.: 10184537)</t>
  </si>
  <si>
    <t>0005554/2023</t>
  </si>
  <si>
    <t>TC9137 FASE B</t>
  </si>
  <si>
    <t>Substituição de Transformador de Corrente TC9137 FASE C (nº serie: K79341-04-4, cod. int.: 10184538)</t>
  </si>
  <si>
    <t>0005555/2023</t>
  </si>
  <si>
    <t>TC9137 FASE C</t>
  </si>
  <si>
    <t>Substituição de Transformador de Potencial DCP9430T LTCHRS STCH FASE A (nº serie: 324320, cod. int.: 10190299)</t>
  </si>
  <si>
    <t>0005638/2023</t>
  </si>
  <si>
    <t>DCP9430T LTCHRS STCH FASE A</t>
  </si>
  <si>
    <t>Substituição de Transformador de Potencial DCP9430T LTCHRS STCH FASE B (nº serie: 324319, cod. int.: 10190300)</t>
  </si>
  <si>
    <t>0005639/2023</t>
  </si>
  <si>
    <t>DCP9430T LTCHRS STCH FASE B</t>
  </si>
  <si>
    <t>Substituição de Transformador de Potencial DCP9430T LTCHRS STCH FASE C (nº serie: 324318, cod. int.: 10190301)</t>
  </si>
  <si>
    <t>0005640/2023</t>
  </si>
  <si>
    <t>DCP9430T LTCHRS STCH FASE C</t>
  </si>
  <si>
    <t>Substituição de Seccionadora SC9365 (nº serie: 12513, cod. int.: 10194809)</t>
  </si>
  <si>
    <t>LT 500 kV C. PAULISTA /TAUBATE C-1 SP</t>
  </si>
  <si>
    <t>0005514/2023</t>
  </si>
  <si>
    <t>SC9365</t>
  </si>
  <si>
    <t>Substituição de Seccionadora SC9367 (nº serie: 9365/13, cod. int.: 10195411)</t>
  </si>
  <si>
    <t>0005515/2023</t>
  </si>
  <si>
    <t>SC9367</t>
  </si>
  <si>
    <t>Substituição de Transformador de Potencial DCP9330T LICHTA STCH FASE A (nº serie: K83025-04-3, cod. int.: 10189549)</t>
  </si>
  <si>
    <t>0005641/2023</t>
  </si>
  <si>
    <t>DCP9330T LICHTA STCH FASE A</t>
  </si>
  <si>
    <t>Substituição de Transformador de Potencial DCP9330T LICHTA STCH FASE B (nº serie: K83025-04-2, cod. int.: 10189548)</t>
  </si>
  <si>
    <t>0005642/2023</t>
  </si>
  <si>
    <t>DCP9330T LICHTA STCH FASE B</t>
  </si>
  <si>
    <t>Substituição de Transformador de Potencial DCP9330T LICHTA STCH FASE C (nº serie: K83025-03-3, cod. int.: 10189545)</t>
  </si>
  <si>
    <t>0005643/2023</t>
  </si>
  <si>
    <t>DCP9330T LICHTA STCH FASE C</t>
  </si>
  <si>
    <t>Substituição de Transformador de Potencial DCP9420T LICHPTMR STCH FASE A (nº serie: 730473, cod. int.: 10189992)</t>
  </si>
  <si>
    <t>LT 500 kV TERMINAL RIO /C. PAULISTA C-1 RJ/SP</t>
  </si>
  <si>
    <t>0005644/2023</t>
  </si>
  <si>
    <t>DCP9420T LICHPTMR STCH FASE A</t>
  </si>
  <si>
    <t>Substituição de Transformador de Potencial DCP9420T LICHPTMR STCH FASE C (nº serie: 730464, cod. int.: 10189990)</t>
  </si>
  <si>
    <t>0005645/2023</t>
  </si>
  <si>
    <t>DCP9420T LICHPTMR STCH FASE C</t>
  </si>
  <si>
    <t>Substituição de Seccionadora SC9485 (nº serie: 10672, cod. int.: 10194873)</t>
  </si>
  <si>
    <t>LT 500 kV C. PAULISTA /TIJUCO PRETO C-1 SP</t>
  </si>
  <si>
    <t>0005517/2023</t>
  </si>
  <si>
    <t>SC9485</t>
  </si>
  <si>
    <t>Substituição de Transformador de Corrente TC9485 FASE A (nº serie: K74081-15-5, cod. int.: 10184434)</t>
  </si>
  <si>
    <t>0005557/2023</t>
  </si>
  <si>
    <t>TC9485 FASE A</t>
  </si>
  <si>
    <t>Substituição de Transformador de Corrente TC9485 FASE B (nº serie: K74081-15-3, cod. int.: 10184435)</t>
  </si>
  <si>
    <t>0005559/2023</t>
  </si>
  <si>
    <t>TC9485 FASE B</t>
  </si>
  <si>
    <t>Substituição de Transformador de Corrente TC9485 FASE C (nº serie: K74081-15-8, cod. int.: 10184436)</t>
  </si>
  <si>
    <t>0005561/2023</t>
  </si>
  <si>
    <t>TC9485 FASE C</t>
  </si>
  <si>
    <t>Substituição de Transformador de Potencial DCP9460T LTCHTP1 STCH FASE A (nº serie: 88635501, cod. int.: 10190376)</t>
  </si>
  <si>
    <t>0005646/2023</t>
  </si>
  <si>
    <t>DCP9460T LTCHTP1 STCH FASE A</t>
  </si>
  <si>
    <t>Substituição de Transformador de Potencial DCP9460T LTCHTP1 STCH FASE B (nº serie: 88635502, cod. int.: 10190377)</t>
  </si>
  <si>
    <t>0005647/2023</t>
  </si>
  <si>
    <t>DCP9460T LTCHTP1 STCH FASE B</t>
  </si>
  <si>
    <t>Substituição de Transformador de Potencial DCP9460T LTCHTP1 STCH FASE C (nº serie: 88635504, cod. int.: 10190378)</t>
  </si>
  <si>
    <t>0005649/2023</t>
  </si>
  <si>
    <t>DCP9460T LTCHTP1 STCH FASE C</t>
  </si>
  <si>
    <t>Substituição de Transformador de Corrente TC9225 FASE A (nº serie: K74081-19-4, cod. int.: 10184511)</t>
  </si>
  <si>
    <t>MG C. PAULISTA / CCO-2001-062 - RB</t>
  </si>
  <si>
    <t>0005564/2023</t>
  </si>
  <si>
    <t>TC9225 FASE A</t>
  </si>
  <si>
    <t>Substituição de Transformador de Corrente TC9225 FASE B (nº serie: K74081-19-6, cod. int.: 10184507)</t>
  </si>
  <si>
    <t>0005566/2023</t>
  </si>
  <si>
    <t>TC9225 FASE B</t>
  </si>
  <si>
    <t>Substituição de Transformador de Corrente TC9225 FASE C (nº serie: K74081-15-4, cod. int.: 10184505)</t>
  </si>
  <si>
    <t>0005567/2023</t>
  </si>
  <si>
    <t>TC9225 FASE C</t>
  </si>
  <si>
    <t>Substituição de Seccionadora SC9445 (nº serie: 9365/15, cod. int.: 10195413)</t>
  </si>
  <si>
    <t>0005519/2023</t>
  </si>
  <si>
    <t>SC9445</t>
  </si>
  <si>
    <t>Substituição de Seccionadora SC9447 (nº serie: 9365/18, cod. int.: 10195416)</t>
  </si>
  <si>
    <t>0005520/2023</t>
  </si>
  <si>
    <t>SC9447</t>
  </si>
  <si>
    <t>Substituição de Seccionadora SC9455 (nº serie: 9365/19, cod. int.: 10195417)</t>
  </si>
  <si>
    <t>0005521/2023</t>
  </si>
  <si>
    <t>SC9455</t>
  </si>
  <si>
    <t>Substituição de Seccionadora SC9457 (nº serie: 9365/14, cod. int.: 10195412)</t>
  </si>
  <si>
    <t>0005523/2023</t>
  </si>
  <si>
    <t>SC9457</t>
  </si>
  <si>
    <t>Substituição de Para-raio PARA-RAIOS - LTIATP1 STTPR FASE A (nº serie: 75026404, cod. int.: 10198533)</t>
  </si>
  <si>
    <t>LT 750 kV ITABERA /TIJUCO PRETO C-1 SP</t>
  </si>
  <si>
    <t>0004839/2023</t>
  </si>
  <si>
    <t>PARA-RAIOS - LTIATP1 STTPR FASE A</t>
  </si>
  <si>
    <t>Substituição de Para-raio PARA-RAIOS - LTIATP1 STTPR FASE B (nº serie: 75026405, cod. int.: 10198534)</t>
  </si>
  <si>
    <t>0004841/2023</t>
  </si>
  <si>
    <t>PARA-RAIOS - LTIATP1 STTPR FASE B</t>
  </si>
  <si>
    <t>Substituição de Para-raio PARA-RAIOS - LTIATP1 STTPR FASE C (nº serie: 75026406, cod. int.: 10198535)</t>
  </si>
  <si>
    <t>0004843/2023</t>
  </si>
  <si>
    <t>PARA-RAIOS - LTIATP1 STTPR FASE C</t>
  </si>
  <si>
    <t>Substituição de Para-raio PARA-RAIOS - LTIATP2 STTPR FASE A (nº serie: 75026398, cod. int.: 10198526)</t>
  </si>
  <si>
    <t>LT 750 kV ITABERA /TIJUCO PRETO C-2 SP</t>
  </si>
  <si>
    <t>0004833/2023</t>
  </si>
  <si>
    <t>PARA-RAIOS - LTIATP2 STTPR FASE A</t>
  </si>
  <si>
    <t>Substituição de Para-raio PARA-RAIOS - LTIATP2 STTPR FASE B (nº serie: 75026399, cod. int.: 10198527)</t>
  </si>
  <si>
    <t>EL 750 kV TIJUCO PRETO LT 750 kV ITABERA /TIJUCO PRETO C-2 SP</t>
  </si>
  <si>
    <t>0004835/2023</t>
  </si>
  <si>
    <t>PARA-RAIOS - LTIATP2 STTPR FASE B</t>
  </si>
  <si>
    <t>Substituição de Para-raio PARA-RAIOS - LTIATP2 STTPR FASE C (nº serie: 75026400, cod. int.: 10198528)</t>
  </si>
  <si>
    <t>0004836/2023</t>
  </si>
  <si>
    <t>PARA-RAIOS - LTIATP2 STTPR FASE C</t>
  </si>
  <si>
    <t>Substituição de Transformador de Corrente TCS DJ12724 FASE A (nº serie: 7176012, cod. int.: 10185094)</t>
  </si>
  <si>
    <t>0004907/2023</t>
  </si>
  <si>
    <t>TCS DJ12724 FASE A</t>
  </si>
  <si>
    <t>Substituição de Transformador de Corrente TCS DJ12724 FASE B (nº serie: 7176010, cod. int.: 10185096)</t>
  </si>
  <si>
    <t>0004911/2023</t>
  </si>
  <si>
    <t>TCS DJ12724 FASE B</t>
  </si>
  <si>
    <t>Substituição de Transformador de Corrente TCS DJ12724 FASE C (nº serie: 7176007, cod. int.: 10185091)</t>
  </si>
  <si>
    <t>0004915/2023</t>
  </si>
  <si>
    <t>TCS DJ12724 FASE C</t>
  </si>
  <si>
    <t>SUBSTITUIÇÃO DE REATOR A SECO COM NUCLEO DE AR P/ FILTRO DE 3ª HARMONICA - FASE A</t>
  </si>
  <si>
    <t>CE 55/-20 Mvar SINOP CE1 MT</t>
  </si>
  <si>
    <t>0002982/2021</t>
  </si>
  <si>
    <t>N-S-MTSP-CE101-MC230-SPRL102A</t>
  </si>
  <si>
    <t>SUBSTITUIÇÃO DE REATOR A SECO COM NUCLEO DE AR P/ FILTRO DE 3ª HARMONICA</t>
  </si>
  <si>
    <t>0002983/2021</t>
  </si>
  <si>
    <t>N-S-MTSP-CE101-MC230-SPRL102B</t>
  </si>
  <si>
    <t>0002984/2021</t>
  </si>
  <si>
    <t>N-S-MTSP-CE101-MC230-SPRL102V</t>
  </si>
  <si>
    <t>USINA XINGO</t>
  </si>
  <si>
    <t>Instalação de firewall (hardware específico) na edificação USINA XINGÓ, composto por: 02 Switchs Ethernet Dedicados (Firewalls).</t>
  </si>
  <si>
    <t>MODULO NOVO</t>
  </si>
  <si>
    <t>0003465/2021</t>
  </si>
  <si>
    <t>LT 230 kV CIC. DANTAS /CATU BA</t>
  </si>
  <si>
    <t>Substituir 15 cadeias de isolador em 01 est 080/4-LT 230 kV CIC. DANTAS /CATU C-1 BA-04L2</t>
  </si>
  <si>
    <t>LT 230 kV CIC. DANTAS /CATU C-1 BA</t>
  </si>
  <si>
    <t>0003587/2021</t>
  </si>
  <si>
    <t>04L2</t>
  </si>
  <si>
    <t>LT 230 kV AQUIRAZ II /FORTALEZA CE</t>
  </si>
  <si>
    <t>Substituir 01 estrutura metálica autoportante 176/2 e componentes e 04 fundações associados. Altura = 23 m e Carregamento/Esforço = 3686,8 DAN-LT 230 kV AQUIRAZ II /FORTALEZA C-3 CE (04F1)</t>
  </si>
  <si>
    <t>LT 230 kV AQUIRAZ II /FORTALEZA C-3 CE</t>
  </si>
  <si>
    <t>0003622/2021</t>
  </si>
  <si>
    <t>11647028</t>
  </si>
  <si>
    <t>Substituir 01 estrutura metálica autoportante 176/1 e componentes e 04 fundações associados. Altura = 23 m e Carregamento/Esforço = 3686,8 DAN-LT 230 kV AQUIRAZ II /FORTALEZA C-3 CE (04F1)</t>
  </si>
  <si>
    <t>0003625/2021</t>
  </si>
  <si>
    <t>11647018</t>
  </si>
  <si>
    <t>LT 230 kV CAUIPE /FORTALEZA II CE</t>
  </si>
  <si>
    <t>Substituir 01 estrutura metálica autoportante 213/1 e componentes e 04 fundações associados. Altura = 39 m e Carregamento/Esforço = 7501,7 DAN-LT 230 kV CAUIPE /FORTALEZA II C-3 CE (04S1)</t>
  </si>
  <si>
    <t>0003627/2021</t>
  </si>
  <si>
    <t>11661378</t>
  </si>
  <si>
    <t>LT 500 kV USINA XINGO /MESSIAS AL</t>
  </si>
  <si>
    <t>Substituir 236 cadeias de isolador em 35 est 001/1;001/2;001/3;002/1;002/2;003/1;003/2;004/1;004/2;005/1;005/2;006/1;006/2;007/1;007/2;008/1;008/2;009/1;009/2;010/1;010/2;011/1;011/2;012/1;012/2;013/1;014/1;014/2;015/1;016/1;016/2;017/1;017/2;018/1;018/2-LT 500 kV USINA XINGO /MESSIAS C-1 AL-05V4</t>
  </si>
  <si>
    <t>0003667/2021</t>
  </si>
  <si>
    <t>05V4</t>
  </si>
  <si>
    <t>LT 500 kV US. L.GONZAGA /MILAGRES PE/CE</t>
  </si>
  <si>
    <t>Substituir 68 cadeias de isolador em 14 est 040/1;040/2;041/1;041/2;042/2;044/1;045/1;047/2;048/2;102/1;130/1;131/2;134/1;136/3-LT 500 kV US. L.GONZAGA /MILAGRES C-1 PE/CE-05V1</t>
  </si>
  <si>
    <t>LT 500 kV US. L.GONZAGA /MILAGRES C-1 PE/CE</t>
  </si>
  <si>
    <t>0003668/2021</t>
  </si>
  <si>
    <t>05V1</t>
  </si>
  <si>
    <t>LT 500 kV USINA XINGO /JARDIM AL/SE</t>
  </si>
  <si>
    <t>Substituir 212 cadeias de isolador em 35 est 001/1;001/2;001/3;002/1;002/2;003/1;003/2;004/1;004/2;005/1;005/2;006/1;006/2;007/1;007/2;008/1;008/2;009/1;009/2;010/1;011/1;011/2;012/1;012/2;013/1;013/2;014/1;015/1;015/2;015/3;016/1;017/1;017/2;018/1;018/2-LT 500 kV USINA XINGO /JARDIM C-1 AL/SE-05V5</t>
  </si>
  <si>
    <t>LT 500 kV USINA XINGO /JARDIM C-1 AL/SE</t>
  </si>
  <si>
    <t>0003670/2021</t>
  </si>
  <si>
    <t>05V5</t>
  </si>
  <si>
    <t>LT  500 kV US. L.GONZAGA/U.SOBRADINHO  PE/BA</t>
  </si>
  <si>
    <t>Substituir 164 cadeias de isolador em 35 est 161/2;162/2;164/1;164/2;173/2;174/2;177/1;178/1;179/1;180/1;180/2;181/1;181/2;182/1;182/2;209/2;210/1;226/2;240/1;241/2;243/2;250/2;260/1;260/2;261/1;261/2;262/1;262/2;263/2;264/2;265/1;266/1;267/1;268/1;268/2-LT 500 kV US. L.GONZAGA/U.SOBRADINHO C2-05C4</t>
  </si>
  <si>
    <t>LT 500 kV US. L.GONZAGA /U.SOBRADINHO C-2 PE/BA</t>
  </si>
  <si>
    <t>0003671/2021</t>
  </si>
  <si>
    <t>05C4</t>
  </si>
  <si>
    <t>LT 500 kV P. AFONSO IV /ANGELIM II BA/PE</t>
  </si>
  <si>
    <t>Substituir 152 cadeias de isolador em 35 est 124/1;124/2;125/1;125/2;126/1;126/2;127/2;128/1;128/2;129/1;129/2;129/3;130/1;130/2;131/1;131/2;132/1;132/2;133/1;133/2;134/1;134/2;135/1;135/2;136/2;137/1;137/2;138/1;138/2;139/1;140/1;140/2;140/3;141/1;141/2-LT 500 kV P. AFONSO IV /ANGELIM II C1-05L6</t>
  </si>
  <si>
    <t>LT 500 kV P. AFONSO IV /ANGELIM II C-1 BA/PE</t>
  </si>
  <si>
    <t>0003672/2021</t>
  </si>
  <si>
    <t>05L6</t>
  </si>
  <si>
    <t>Substituir 200 cadeias de isolador em 35 est 001/1;001/2;002/1;002/2;003/1;003/2;003/3;004/1;005/1;006/3;008/3;009/2;010/1;011/2;012/1;013/1;013/2;014/1;014/2;031/2;032/1;033/1;033/2;033/3;034/2;035/1;035/2;036/1;036/2;036/3;037/1;038/1;038/2;039/1;039/2-LT 500 kV P. AFONSO IV /ANGELIM II C1-05L6</t>
  </si>
  <si>
    <t>0003675/2021</t>
  </si>
  <si>
    <t>LT 230 kV P.AFONSO III /ITABAIANA AL/SE</t>
  </si>
  <si>
    <t>Substituir 132 cadeias de isolador em 35 est 001/3;001/4;003/1;003/2;003/3;004/2;005/1;005/2;005/3;006/2;007/1;007/2;008/2;009/2;010/2;011/2;011/3;012/1;012/2;013/1;014/1;015/1;015/2;015/3;016/2;017/2;019/2;022/1;023/1;023/2;024/1;024/3;025/1;025/2;027/1-LT 230 kV P.AFONSO III /ITABAIANA C2-04S7</t>
  </si>
  <si>
    <t>LT 230 kV P.AFONSO III /ITABAIANA C-2 AL/SE</t>
  </si>
  <si>
    <t>0003676/2021</t>
  </si>
  <si>
    <t>04S7</t>
  </si>
  <si>
    <t>LT 230 kV P.AFONSO III /BOM NOME AL/PE</t>
  </si>
  <si>
    <t>Substituir 195 cadeias de isolador em 35 est 001/3;002/2;002/3;007/2;009/2;009/3;010/1;010/2;010/3;010/4;011/1;011/2;011/3;013/1;013/2;014/1;016/4;017/2;017/3;017/4;020/1;020/4;021/4;022/1;023/3;023/4;024/1;024/3;025/1;025/2;025/3;028/1;031/1;032/1;032/3-LT 230 kV P.AFONSO III /BOM NOME C3-04F3</t>
  </si>
  <si>
    <t>LT 230 kV P.AFONSO III /BOM NOME C-3 AL/PE</t>
  </si>
  <si>
    <t>0003679/2021</t>
  </si>
  <si>
    <t>04F3</t>
  </si>
  <si>
    <t>LT 500 kV US. L.GONZAGA /JUAZEIRO III PE/BA</t>
  </si>
  <si>
    <t>Substituir 152 cadeias de isolador em 35 est 124/2;125/2;126/2;127/1;127/2;128/1;128/2;130/2;131/1;134/1;134/2;135/1;136/1;137/2;138/1;138/2;139/1;140/1;140/2;141/1;142/1;142/2;143/1;143/2;144/1;145/1;146/2;147/1;148/1;148/2;149/1;149/2;150/1;150/2;151/1-LT 500 kV US. L.GONZAGA /JUAZEIRO III C1-05C5</t>
  </si>
  <si>
    <t>LT 500 kV US. L.GONZAGA /JUAZEIRO III C-1 PE/BA</t>
  </si>
  <si>
    <t>0003683/2021</t>
  </si>
  <si>
    <t>05C5</t>
  </si>
  <si>
    <t>Substituir 140 cadeias de isolador em 35 est 072/2;073/1;073/2;073/3;083/1;083/2;084/1;085/1;085/2;086/1;086/2;087/1;087/2;088/1;088/2;089/1;090/1;090/2;091/1;091/2;092/1;092/2;093/1;093/2;094/2;095/2;096/2;097/1;099/1;099/2;100/1;100/2;101/1;101/2;101/3-LT 500 kV US. L.GONZAGA /JUAZEIRO III C1-05C5</t>
  </si>
  <si>
    <t>0003686/2021</t>
  </si>
  <si>
    <t>LT 230 kV BOM NOME /MILAGRES PE/CE</t>
  </si>
  <si>
    <t>Substituir 348 cadeias de isolador em 34 est 000/1;000/2;001/1;001/2;001/3;001/4;001/5;002/1;002/2;002/3;003/1;003/2;003/3;003/4;004/1;004/2;004/3;004/4;005/1;005/2;005/3;005/4;006/1;006/2;006/3;006/4;007/1;007/2;007/3;007/4;008/1;008/2;008/3;008/4-LT 230 kV BOM NOME /MILAGRES C-3 PE/CE-04L3</t>
  </si>
  <si>
    <t>LT 230 kV BOM NOME /MILAGRES C-3 PE/CE</t>
  </si>
  <si>
    <t>0003687/2021</t>
  </si>
  <si>
    <t>04L3</t>
  </si>
  <si>
    <t>LT 500 kV PAU FERRO /RECIFE II PE</t>
  </si>
  <si>
    <t>Substituir 325 cadeias de isolador em 35 est RCD;001/1;001/2;002/1;002/2;002/3;003/1;003/2;004/1;004/2;004/3;005/1;005/2;005/3;006/1;006/2;007/1;007/2;007/3;008/1;009/1;009/2;010/1;010/2;011/1;011/2;012/1;012/2;013/1;013/2;014/1;014/2;014/3;015/1;015/2-LT 500 kV PAU FERRO /RECIFE II C-1 PE-05L8</t>
  </si>
  <si>
    <t>LT 500 kV PAU FERRO /RECIFE II C-1 PE</t>
  </si>
  <si>
    <t>0003694/2021</t>
  </si>
  <si>
    <t>05L8</t>
  </si>
  <si>
    <t>LT 500 kV SUAPE II /RECIFE II PE</t>
  </si>
  <si>
    <t>Substituir 140 cadeias de isolador em 35 est 024/1;024/2;024/3;025/1;025/2;026/1;026/2;027/1;027/2;028/1;028/2;029/1;029/2;030/1;030/2;031/1;031/2;032/1;032/2;033/1;033/2;034/1;034/2;034/3;035/1;035/2;036/1;036/2;037/1;038/1;038/2;039/1;039/2;040/1;040/2-LT 500 kV SUAPE II /RECIFE II C-1 PE-05L7</t>
  </si>
  <si>
    <t>LT 500 kV SUAPE II /RECIFE II C-1 PE</t>
  </si>
  <si>
    <t>0003696/2021</t>
  </si>
  <si>
    <t>05L7</t>
  </si>
  <si>
    <t>LT 230 kV SAPEACU /FUNIL BA</t>
  </si>
  <si>
    <t>Substituir 186 cadeias de isolador em 34 est 173/1;173/2;174/2;175/1;177/1;177/2;178/1;179/1;180/1;180/2;181/1;181/2;182/1;182/2;183/1;183/2;184/2;185/1;185/2;186/1;186/2;187/1;187/2;187/3;188/1;188/2;189/1;189/2;190/1;190/2;191/1;191/2;192/1;192/2-LT 230 kV SAPEACU /FUNIL C-1 BA-04F1</t>
  </si>
  <si>
    <t>LT 230 kV SAPEACU /FUNIL C-1 BA</t>
  </si>
  <si>
    <t>0003697/2021</t>
  </si>
  <si>
    <t>04F1</t>
  </si>
  <si>
    <t>LT 230 kV RIBEIRAO /RECIFE II PE</t>
  </si>
  <si>
    <t>Substituir 117 cadeias de isolador em 34 est 018/1;018/2;018/3;019/1;019/2;020/1;020/2;021/1;022/1;022/2;023/1;023/2;023/3;024/1;024/2;025/1;025/2;026/1;026/2;027/1;027/2;027/3;028/1;029/1;029/2;030/1;030/2;031/2;032/1;033/1;034/1;034/2;035/1;035/2-LT 230 kV RIBEIRAO /RECIFE II C-1 PE-04M1</t>
  </si>
  <si>
    <t>LT 230 kV RIBEIRAO /RECIFE II C-1 PE</t>
  </si>
  <si>
    <t>0003698/2021</t>
  </si>
  <si>
    <t>04M1</t>
  </si>
  <si>
    <t>Substituir 135 cadeias de isolador em 34 est RIB;000001;001/3;001/6;002/2;003/1;003/2;004/2;005/1;005/2;005/3;006/1;007/1;007/2;008/1;008/2;009/1;009/3;010/1;010/2;012/1;012/2;013/1;013/3;014/1;014/2;014/3;015/1;015/2;016/1;016/2;017/1;017/2;017/3-LT 230 kV RIBEIRAO /RECIFE II C-1 PE-04M1</t>
  </si>
  <si>
    <t>0003699/2021</t>
  </si>
  <si>
    <t>LT 230 kV STO.A.JESUS /FUNIL BA</t>
  </si>
  <si>
    <t>Substituir 111 cadeias de isolador em 17 est 158/1;158/2;158/3;159/1;159/2;159/3;160/1;160/2;161/1;161/2;162/1;162/2;163/1;163/2;163/3;163/4;164/1-LT 230 kV STO.A.JESUS /FUNIL C-1 BA-04F2</t>
  </si>
  <si>
    <t>LT 230 kV STO.A.JESUS /FUNIL C-1 BA</t>
  </si>
  <si>
    <t>0003700/2021</t>
  </si>
  <si>
    <t>04F2</t>
  </si>
  <si>
    <t>LT 138 kV ACU II /SAN.MATOS II RN</t>
  </si>
  <si>
    <t>Substituir 54 cadeias de isolador em 18 est 001/3;001/4;001/5;002/1;002/3;004/2;004/3;004/4;006/1;006/2;008/3;010/2;013/2;013/5;014/1;014/3;015/2;034/4-LT 138 kV ACU II /SAN.MATOS II C-1 RN-03C2</t>
  </si>
  <si>
    <t>LT 138 kV ACU II /SAN.MATOS II C-1 RN</t>
  </si>
  <si>
    <t>0003703/2021</t>
  </si>
  <si>
    <t>03C2</t>
  </si>
  <si>
    <t>LT 138 kV PARAISO /SANTA CRUZ II RN</t>
  </si>
  <si>
    <t>Substituir 54 cadeias de isolador em 12 est 530A;530B;552;001/1;001/2;001/3;002/1;002/2;003/1;003/2;004/1;004/2-LT 138 kV PARAISO /SANTA CRUZ II C-1 RN-03M1</t>
  </si>
  <si>
    <t>LT 138 kV PARAISO /SANTA CRUZ II C-1 RN</t>
  </si>
  <si>
    <t>0003704/2021</t>
  </si>
  <si>
    <t>03M1</t>
  </si>
  <si>
    <t>LT 230 kV NATAL III /NATAL II RN</t>
  </si>
  <si>
    <t>Substituir 60 cadeias de isolador em 19 est 001/4;002/1;002/2;003/1;003/2;003/3;003/4;004/1;004/2;004/3;005/1;005/2;006/1;007/2;008/1;008/2;009/1;009/2;010/2-LT 230 kV NATAL III /NATAL II C-1 RN-04N3</t>
  </si>
  <si>
    <t>LT 230 kV NATAL III /NATAL II C-1 RN</t>
  </si>
  <si>
    <t>0003710/2021</t>
  </si>
  <si>
    <t>04N3</t>
  </si>
  <si>
    <t>LT 138 kV C.GRANDE II /SANTA CRUZ II PB/RN</t>
  </si>
  <si>
    <t>Substituir 15 cadeias de isolador em 5 est 516;510;533;527;536-LT 138 kV C.GRANDE II /SANTA CRUZ II C-1 PB/RN-03L1</t>
  </si>
  <si>
    <t>0003713/2021</t>
  </si>
  <si>
    <t>03L1</t>
  </si>
  <si>
    <t>Substituição de 1 (um) Transformador de Potencial 13,8 kV posição operacional 81T3 fase A da Subestação BNO</t>
  </si>
  <si>
    <t>MC 13,8 kV TR 69/13,8 kV BOM NOME TR3A PE</t>
  </si>
  <si>
    <t>0004004/2021</t>
  </si>
  <si>
    <t>11456346</t>
  </si>
  <si>
    <t>Substituição de 1 (um) Transformador de Potencial 13,8 kV posição operacional 81T3 fase C da Subestação BNO</t>
  </si>
  <si>
    <t>0004009/2021</t>
  </si>
  <si>
    <t>11456347</t>
  </si>
  <si>
    <t>IVAIPORA ELS</t>
  </si>
  <si>
    <t>Substituição dos painéis da proteção Principal, Alternada, Falha de Disjuntor (com instalação de unidades redundantes), e dos cabos de controle e potência associados (6.640 m), referente a LT 525 kV Ivaiporã Eletrosul - Ivaiporã Furnas C-1.</t>
  </si>
  <si>
    <t>LT 525 kV IVAIPORA ELETROSUL / IVAIPORA FURNAS C-1 PR</t>
  </si>
  <si>
    <t>0004059/2021</t>
  </si>
  <si>
    <t>PP, PA, BF - LT STIV C-1</t>
  </si>
  <si>
    <t>Substituição dos painéis da proteção Principal, Alternada, Falha de Disjuntor (com instalação de unidades redudantes), e dos cabos de controle e potência associados (6.640 m), referente a LT 525 kV Ivaiporã Eletrosul - Ivaiporã Furnas C-2.</t>
  </si>
  <si>
    <t>LT 525 kV IVAIPORA ELETROSUL / IVAIPORA FURNAS C-2 PR</t>
  </si>
  <si>
    <t>0004065/2021</t>
  </si>
  <si>
    <t>PP, PA, BF - LT STIV C-2</t>
  </si>
  <si>
    <t>Substituição dos painéis da proteção Principal, Alternada, Falha de Disjuntor (com instalação de unidades redundantes), e dos cabos de controle e potência associados (6.640 m), referente a LT 525 kV Ivaiporã Eletrosul - Ivaiporã Furnas C-3.</t>
  </si>
  <si>
    <t>LT 525 kV IVAIPORA ELETROSUL / IVAIPORA FURNAS C-3 PR</t>
  </si>
  <si>
    <t>0004066/2021</t>
  </si>
  <si>
    <t>PP, PA, BF - LT STIV C-3</t>
  </si>
  <si>
    <t>Substituição do esquema de Falha de Disjuntor (com instalação de unidades redundantes), e dos cabos de controle e potência associados (4.980 m), referente ao Interligador de Barras (IB) 525 kV da SE Ivaiporã Eletrosul, DJ 1010 (vão entre as LT Ivaiporã Furnas C-1 e Cascavel Oeste C-1).</t>
  </si>
  <si>
    <t>MG IVAIPORA / CCO-2001-057 - RB</t>
  </si>
  <si>
    <t>0004081/2021</t>
  </si>
  <si>
    <t>BF - DJ1010</t>
  </si>
  <si>
    <t>Substituição do esquema de Falha de Disjuntor (com instalação de unidades redundantes), e dos cabos de controle e potência associados (4.980 m), referente ao Interligador de Barras (IB) 525 kV da SE Ivaiporã Eletrosul, DJ 1050 (vão entre as LT Ivaiporã Furnas C-3 e S.Santiago C-2).</t>
  </si>
  <si>
    <t>0004083/2021</t>
  </si>
  <si>
    <t>BF - DJ1050</t>
  </si>
  <si>
    <t>Substituição dos sistemas de medição, controle e supervisão do CS 330/-220 MVAr IBIUNA CS1 SP.</t>
  </si>
  <si>
    <t>CS 330/-220 Mvar IBIUNA CS1 SP</t>
  </si>
  <si>
    <t>0004588/2021</t>
  </si>
  <si>
    <t>UAC do CS01</t>
  </si>
  <si>
    <t>Substituição do sistema de controle e supervisão (com unidade redundante) da LT 525 kV Ivaiporã Eletrosul - Ivaiporã Furnas C-1, e dos cabos de controle e potência associados (9.960 m).</t>
  </si>
  <si>
    <t>0004091/2021</t>
  </si>
  <si>
    <t>Controle - LT STIV C-1</t>
  </si>
  <si>
    <t>Substituição do sistema de controle e supervisão (com unidade redundante) da LT 525 kV Ivaiporã Eletrosul - Ivaiporã Furnas C-2, e dos cabos de controle e potência associados (9.960 m).</t>
  </si>
  <si>
    <t>0004094/2021</t>
  </si>
  <si>
    <t>Controle - LT STIV C-2</t>
  </si>
  <si>
    <t>Substituição dos sistemas de  proteção do CS 330/-220 MVAr IBIUNA CS1 SP.</t>
  </si>
  <si>
    <t>0004113/2021</t>
  </si>
  <si>
    <t>Proteção do CS1</t>
  </si>
  <si>
    <t>Substituição do sistema de controle e supervisão (com unidade redundante) da LT 525 kV Ivaiporã Eletrosul - Ivaiporã Furnas C-3, e dos cabos de controle e potência associados (9.960 m).</t>
  </si>
  <si>
    <t>0004099/2021</t>
  </si>
  <si>
    <t>Controle - LT STIV C-3</t>
  </si>
  <si>
    <t>Substituição do sistema de controle e supervisão (com unidade redundante) da LT 525 kV Ivaiporã Eletrosul - Salto Santiago C-1, e dos cabos de controle e potência associados (9.960 m).</t>
  </si>
  <si>
    <t>LT 525 kV IVAIPORA /S.SANTIAGO C-1 PR</t>
  </si>
  <si>
    <t>0004106/2021</t>
  </si>
  <si>
    <t>Controle - LT SSA C-1</t>
  </si>
  <si>
    <t>Substituição do sistema de controle e supervisão (com unidade redundante) da LT 525 kV Ivaiporã Eletrosul - Salto Santiago C-2, e dos cabos de controle e potência associados (9.960 m).</t>
  </si>
  <si>
    <t>LT 525 kV IVAIPORA /S.SANTIAGO C-2 PR</t>
  </si>
  <si>
    <t>0004108/2021</t>
  </si>
  <si>
    <t>Controle - LT SSA C-2</t>
  </si>
  <si>
    <t>Instalação do controle no vão da LTCampos - Macaé circuito 1</t>
  </si>
  <si>
    <t>0004131/2021</t>
  </si>
  <si>
    <t>UAC do vão da LTCampos - Macaé circuito 1</t>
  </si>
  <si>
    <t>Instalação do controle no vão da LTCampos - Macaé circuito 2</t>
  </si>
  <si>
    <t>0004133/2021</t>
  </si>
  <si>
    <t>UAC do vão da LTCampos - Macaé circuito 2</t>
  </si>
  <si>
    <t>Substituição do sistema de controle e supervisão (com unidade redundante) do Interligador de Barras (IB) 525 kV da SE Ivaiporã Eletrosul, e dos cabos de controle e potência associados (7.470 m),  DJ 1010 (vão entre as LT Ivaiporã Furnas C-1 e Cascavel Oeste C-1).</t>
  </si>
  <si>
    <t>0004112/2021</t>
  </si>
  <si>
    <t>Controle - DJ1010</t>
  </si>
  <si>
    <t>Instalação do controle no vão da LTCampos - Macaé circuito 3</t>
  </si>
  <si>
    <t>0004135/2021</t>
  </si>
  <si>
    <t>UAC do vão da LTCampos - Macaé circuito 3</t>
  </si>
  <si>
    <t>Substituição do registrador de perturbações do CS 330/-220 MVAr IBIUNA CS1 SP.</t>
  </si>
  <si>
    <t>0004116/2021</t>
  </si>
  <si>
    <t>RDP do CS1</t>
  </si>
  <si>
    <t>Substituição do sistema de controle e supervisão (com unidade redundante) do Interligador de Barras (IB) 525 kV da SE Ivaiporã Eletrosul, e dos cabos de controle e potência associados (7.470 m), DJ 1030 (vão entre as LT Ivaiporã Furnas C-2 e S.Santiago C-1).</t>
  </si>
  <si>
    <t>0004119/2021</t>
  </si>
  <si>
    <t>Controle - DJ1030</t>
  </si>
  <si>
    <t>Substituição do sistema de controle e supervisão (com unidade redundante) do Interligador de Barras (IB) 525 kV da SE Ivaiporã Eletrosul, e dos cabos de controle e potência associados (7.470 m),  DJ 1050 (vão entre as LT Ivaiporã Furnas C-3 e S.Santiago C-2).</t>
  </si>
  <si>
    <t>0004121/2021</t>
  </si>
  <si>
    <t>Controle - DJ1050</t>
  </si>
  <si>
    <t>Instalação do controle no vão da LI Campos - Vitória circuito 1</t>
  </si>
  <si>
    <t>LT 345 kV CAMPOS /VITORIA C-1 RJ/ES</t>
  </si>
  <si>
    <t>0004387/2021</t>
  </si>
  <si>
    <t>UAC do vão da LI Campos - Vitória circuito 1</t>
  </si>
  <si>
    <t>Substituição do painel de SPCS dos serviços auxiliares CA e CC do setor 525 kV da SE Ivaiporã, e cabos associados. Denominação do novo painel: 5UASA.</t>
  </si>
  <si>
    <t>0004125/2021</t>
  </si>
  <si>
    <t>Painel - 5UASA</t>
  </si>
  <si>
    <t>Substituição dos sistemas de medição, controle e supervisão do CS 330/-220 MVAr IBIUNA CS2 SP.</t>
  </si>
  <si>
    <t>CS 330/-220 Mvar IBIUNA CS2 SP</t>
  </si>
  <si>
    <t>0004597/2021</t>
  </si>
  <si>
    <t>UAC do CS02</t>
  </si>
  <si>
    <t>Substituição dos sistemas de  proteção do CS 330/-220 MVAr IBIUNA CS2 SP.</t>
  </si>
  <si>
    <t>0004138/2021</t>
  </si>
  <si>
    <t>Proteção do CS2</t>
  </si>
  <si>
    <t>Substituição do registrador de perturbações do CS 330/-220 MVAr IBIUNA CS2 SP.</t>
  </si>
  <si>
    <t>0004140/2021</t>
  </si>
  <si>
    <t>RDP do CS2</t>
  </si>
  <si>
    <t>Instalação do controle no vão do AT01-AT</t>
  </si>
  <si>
    <t>TR 345 / 138 kV CAMPOS 1 RJ</t>
  </si>
  <si>
    <t>0004142/2021</t>
  </si>
  <si>
    <t>UAC do vão do AT01-AT</t>
  </si>
  <si>
    <t>Instalação do controle no vão do AT02-AT</t>
  </si>
  <si>
    <t>TR 345 / 138 kV CAMPOS 2 RJ</t>
  </si>
  <si>
    <t>0004144/2021</t>
  </si>
  <si>
    <t>Substituição dos sistemas de medição, controle e supervisão do CS 330/-220 MVAr IBIUNA CS3 SP.</t>
  </si>
  <si>
    <t>0004602/2021</t>
  </si>
  <si>
    <t>UAC do CS03</t>
  </si>
  <si>
    <t>Instalação do controle no vão do AT03-AT</t>
  </si>
  <si>
    <t>TR 345 / 138 kV CAMPOS 3 RJ</t>
  </si>
  <si>
    <t>0004148/2021</t>
  </si>
  <si>
    <t>Substituição dos sistemas de  proteção do CS 330/-220 MVAr IBIUNA CS3 SP.</t>
  </si>
  <si>
    <t>0004150/2021</t>
  </si>
  <si>
    <t>Proteção do CS3</t>
  </si>
  <si>
    <t>Instalação do controle no vão do AT04-AT</t>
  </si>
  <si>
    <t>TR 345 / 138 kV CAMPOS 4 RJ</t>
  </si>
  <si>
    <t>0004160/2021</t>
  </si>
  <si>
    <t>Instalação do controle no vão do Reator 05</t>
  </si>
  <si>
    <t>RT 345 kV 60 Mvar CAMPOS RT5 RJ</t>
  </si>
  <si>
    <t>0004163/2021</t>
  </si>
  <si>
    <t>UAC do vão do Reator 05</t>
  </si>
  <si>
    <t>Instalação do controle no vão do Reator 06</t>
  </si>
  <si>
    <t>RT 345 kV 60 Mvar CAMPOS RT6 RJ</t>
  </si>
  <si>
    <t>0004165/2021</t>
  </si>
  <si>
    <t>UAC do vão do Reator 06</t>
  </si>
  <si>
    <t>Instalação do controle no vão do Banco de Capacitor 09</t>
  </si>
  <si>
    <t>BC 345 kV 60 Mvar CAMPOS BC9 RJ</t>
  </si>
  <si>
    <t>0004169/2021</t>
  </si>
  <si>
    <t>UAC do vão do Banco de Capacitor 09</t>
  </si>
  <si>
    <t>Instalação do controle no vão do Banco de Capacitor 10</t>
  </si>
  <si>
    <t>BC 345 kV 60 Mvar CAMPOS BC10 RJ</t>
  </si>
  <si>
    <t>0004172/2021</t>
  </si>
  <si>
    <t>UAC do vão do Banco de Capacitor 10</t>
  </si>
  <si>
    <t>Substituição dos sistemas de medição, controle, supervisão do CS 330/-220 MVAr IBIUNA CS4 SP.</t>
  </si>
  <si>
    <t>0004614/2021</t>
  </si>
  <si>
    <t>UAC do CS04</t>
  </si>
  <si>
    <t>Substituição dos sistemas de  proteção do CS 330/-220 MVAr IBIUNA CS4 SP.</t>
  </si>
  <si>
    <t>0004192/2021</t>
  </si>
  <si>
    <t>Proteção do CS4</t>
  </si>
  <si>
    <t>Substituição de 2 (dois) painéis de distribuição do serviço auxiliar DC associado ao Compensador síncrono - posição operacional 01K1 da Subestação RCD</t>
  </si>
  <si>
    <t>CS 2x(150/-105) Mvar RECIFE II CS1 CS2 TR5 PE</t>
  </si>
  <si>
    <t>0004278/2021</t>
  </si>
  <si>
    <t>11344365</t>
  </si>
  <si>
    <t>Substituição da Mesa de Operação existente na sala de comando da SE Ivaiporã.</t>
  </si>
  <si>
    <t>0004315/2021</t>
  </si>
  <si>
    <t>Mesa de Operação</t>
  </si>
  <si>
    <t>Substituição dos sistemas de medição, controle e supervisão do EL 500 kV S.DA MESA LT 500 kV S.DA MESA /GURUPI C-1 GO/TO.</t>
  </si>
  <si>
    <t>LT 500 kV S.DA MESA /GURUPI C-1 GO/TO</t>
  </si>
  <si>
    <t>0007534/2021</t>
  </si>
  <si>
    <t>UAC da LTSMGU1</t>
  </si>
  <si>
    <t>S.SANTIAGO</t>
  </si>
  <si>
    <t>Substituição dos painéis da proteção Principal, Alternada, Barra (com instalação de unidades de Bay), Falha de Disjuntor (com instalação de unidades redundantes), e dos cabos de controle e potência associados (6.640 m), referente a LT 525 kV Salto Santiago - Segredo C-1.</t>
  </si>
  <si>
    <t>LT 525 kV S.SANTIAGO /SEGREDO C-1 PR</t>
  </si>
  <si>
    <t>0004317/2021</t>
  </si>
  <si>
    <t>PP, PA, BA, BF - LT SGD C-1</t>
  </si>
  <si>
    <t>Substituição dos sistemas de  proteção do EL 500 kV S.DA MESA LT 500 kV S.DA MESA /GURUPI C-1 GO/TO.</t>
  </si>
  <si>
    <t>0007576/2021</t>
  </si>
  <si>
    <t>Proteção da LTSMGU1</t>
  </si>
  <si>
    <t>Substituição do registrador de perturbações e Localizador de Faltas por ondas viajantes (TW) do EL 500 kV S.DA MESA LT 500 kV S.DA MESA /GURUPI C-1 GO/TO.</t>
  </si>
  <si>
    <t>0007727/2021</t>
  </si>
  <si>
    <t>RDP da LTSMGU1</t>
  </si>
  <si>
    <t>Substituição dos painéis da proteção Principal, Alternada, Barra (com instalação de unidades de Bay), Falha de Disjuntor (com instalação de unidades redundantes), e dos cabos de controle e potência associados (6.640 m), referente a LT 525 kV Salto Santiago - UHE Salto Santiago C-1.</t>
  </si>
  <si>
    <t>LT 525 kV S.SANTIAGO / UHE S.SANTIAGO C-1 PR</t>
  </si>
  <si>
    <t>0004325/2021</t>
  </si>
  <si>
    <t>PP, PA, BA, BF - LT UHSS C-1</t>
  </si>
  <si>
    <t>Substituição dos painéis da proteção Principal, Alternada, Barra (com instalação de unidades de Bay), Falha de Disjuntor (com instalação de unidades redundantes), e dos cabos de controle e potência associados (6.640 m), referente a LT 525 kV Salto Santiago - UHE Salto Santiago C-2.</t>
  </si>
  <si>
    <t>LT 525 kV S.SANTIAGO / UHE S.SANTIAGO C-2 PR</t>
  </si>
  <si>
    <t>0004327/2021</t>
  </si>
  <si>
    <t>PP, PA, BA, BF - LT UHSS C-2</t>
  </si>
  <si>
    <t>Substituição dos sistemas de medição, controle e supervisão do RTL 500 kV 136 Mvar S.DA MESA RTSMGU1 GO</t>
  </si>
  <si>
    <t>RT  500 kV  136 Mvar S.DA MESA GU1 GO</t>
  </si>
  <si>
    <t>0007545/2021</t>
  </si>
  <si>
    <t>UAC do RTSMGU1</t>
  </si>
  <si>
    <t>Substituição do sistema de proteção de Barra (com instalação de unidades de Bay), e dos cabos de controle e potência associados (3.320 m), referente a LT 525 kV Salto Santiago - Ivaiporã Eletrosul C-1.</t>
  </si>
  <si>
    <t>LT 525 kV S.SANTIAGO / IVAIPORA ELETROSUL C-1 PR</t>
  </si>
  <si>
    <t>0004331/2021</t>
  </si>
  <si>
    <t>BA - LT IVP C-1</t>
  </si>
  <si>
    <t>Substituição do sistema de proteção de Barra (com instalação de unidades de Bay), esquema de Falha de Disjuntor (com instalação de unidades redundantes), e dos cabos de controle e potência associados (6.640 m), referente a LT 525 kV Salto Santiago - Ivaiporã Eletrosul C-2.</t>
  </si>
  <si>
    <t>LT 525 kV S.SANTIAGO / IVAIPORA ELETROSUL C-2 PR</t>
  </si>
  <si>
    <t>0004334/2021</t>
  </si>
  <si>
    <t>BA, BF - LT IVP C-2</t>
  </si>
  <si>
    <t>Substituição dos sistemas de  proteção do RTL 500 kV 136 Mvar S.DA MESA RTSMGU1 GO.</t>
  </si>
  <si>
    <t>0007503/2021</t>
  </si>
  <si>
    <t>Proteção do RTSMGU1</t>
  </si>
  <si>
    <t>Substituição dos painéis da proteção Principal, Alternada, Barra (com instalação de unidades de Bay), Falha de Disjuntor (com instalação de unidades redundantes), e dos cabos de controle e potência associados (6.640 m), referente a LT 525 kV Salto Santiago - Itá C-1.</t>
  </si>
  <si>
    <t>LT 525 kV S.SANTIAGO /ITA C-1 PR/SC</t>
  </si>
  <si>
    <t>0004339/2021</t>
  </si>
  <si>
    <t>PP, PA, BA, BF - LT YTA C-1</t>
  </si>
  <si>
    <t>Substituição dos painéis da proteção Principal, Alternada, Falha de Disjuntor (com instalação de unidades redundantes), e dos cabos de controle e potência associados (6.640 m), referente a LT 525 kV Itá - Salto Santiago C-1.</t>
  </si>
  <si>
    <t>LT 525 kV ITÁ / S.SANTIAGO C-1 SC/PR</t>
  </si>
  <si>
    <t>0004343/2021</t>
  </si>
  <si>
    <t>PP, PA, BF - LT SSA C-1</t>
  </si>
  <si>
    <t>GURUPI</t>
  </si>
  <si>
    <t>Substituição dos sistemas de medição, controle e supervisão da EL 500 kV GURUPI LT 500 kV S.DA MESA /GURUPI C-1 GO/TO.</t>
  </si>
  <si>
    <t>0004583/2021</t>
  </si>
  <si>
    <t>Substituição dos sistemas de  proteção da EL 500 kV GURUPI LT 500 kV S.DA MESA /GURUPI C-1 GO/TO.</t>
  </si>
  <si>
    <t>0004585/2021</t>
  </si>
  <si>
    <t>Substituição de 2 (dois) painéis de distribuição do serviço auxiliar AC  associado ao Compensador síncrono - posição operacional 01K1 da Subestação RCD</t>
  </si>
  <si>
    <t>0004586/2021</t>
  </si>
  <si>
    <t>11344367</t>
  </si>
  <si>
    <t>Substituição de 1 (um) Painel de Proteção  associado ao Compensador síncrono - posição operacional 01K1 da subestação RCD</t>
  </si>
  <si>
    <t>CS 150 / -105 Mvar RECIFE II K1 PE</t>
  </si>
  <si>
    <t>0004589/2021</t>
  </si>
  <si>
    <t>11349625</t>
  </si>
  <si>
    <t>Substituição de 1 (um) Painel de Proteção associado ao Compensador síncrono - posição operacional 01K2 da subestação RCD</t>
  </si>
  <si>
    <t>CS 150 / -105 Mvar RECIFE II K2 PE</t>
  </si>
  <si>
    <t>0004590/2021</t>
  </si>
  <si>
    <t>11349753</t>
  </si>
  <si>
    <t>Substituição de 2 (dois) Reatores de partida posição operacional 01L1/01L2  do Compensador síncrono - posição operacional 01K1 da subestação RCD</t>
  </si>
  <si>
    <t>CS 150/ 105 MVAr RECIFE II CS1 PE</t>
  </si>
  <si>
    <t>0004592/2021</t>
  </si>
  <si>
    <t>Substituição de 1 (um) Regulador de Tensão e 1 (uma) ponte retificadora do Compensador síncrono - posição operacional 01K1 da subestção RCD</t>
  </si>
  <si>
    <t>0004593/2021</t>
  </si>
  <si>
    <t>11445855</t>
  </si>
  <si>
    <t>Substituição de 1 (um) Regulador de Tensão e 1 (uma) ponte retificadora do Compensador síncrono - posição operacional 01K2 da subestção RCD</t>
  </si>
  <si>
    <t>CS 150/-105 Mvar RECIFE II CS2 PE</t>
  </si>
  <si>
    <t>0004595/2021</t>
  </si>
  <si>
    <t>11445856</t>
  </si>
  <si>
    <t>Substituição de 1 (um) Resistor de frenagem do Compensador síncrono - posição operacional 01K1 da subestação RCD</t>
  </si>
  <si>
    <t>0004599/2021</t>
  </si>
  <si>
    <t>Substituição de 1 (um) Resistor de frenagem do Compensador síncrono - posição operacional 01K2 da subestação RCD</t>
  </si>
  <si>
    <t>0004603/2021</t>
  </si>
  <si>
    <t>11344368</t>
  </si>
  <si>
    <t>Substituição de 1 (um) conjunto de todos os condutos e acessórios do Sistema de Resfriamento de Varredura associado ao Compensador síncrono - posição operacional 01K1 da Subestação de RCD.</t>
  </si>
  <si>
    <t>0004604/2021</t>
  </si>
  <si>
    <t>Substituição de 1 (um) conjunto de todos os condutos e acessórios do Sistema de Resfriamento de Varredura  associado ao Compensador síncrono - posição operacional 01K2 da Subestação de RCD.</t>
  </si>
  <si>
    <t>0004607/2021</t>
  </si>
  <si>
    <t>Substituição de 2 (dois) Transformadores de partida posição operacional 01T3 e 01T4  do Compensador síncrono - posição operacional 01K1 da subestação RCD</t>
  </si>
  <si>
    <t>0004608/2021</t>
  </si>
  <si>
    <t>11348290</t>
  </si>
  <si>
    <t>Substituição de 1 (um) Transformador de Excitação do Compensador síncrono - posição operacional 01K1 da Subestação RCD</t>
  </si>
  <si>
    <t>0004613/2021</t>
  </si>
  <si>
    <t>11456486</t>
  </si>
  <si>
    <t>Substituição de 1 (um) Transformador de Excitação do Compensador síncrono posição operacional 01K2 da Subestação RCD</t>
  </si>
  <si>
    <t>0004623/2021</t>
  </si>
  <si>
    <t>11456491</t>
  </si>
  <si>
    <t>Substituição de 1 (um) Sistema de água de resfriamento associado ao Compensador síncrono - posição operacional 01K1 da Subestação de RCD.</t>
  </si>
  <si>
    <t>0004625/2021</t>
  </si>
  <si>
    <t>Substituição de 1 (um) Sistema de água de resfriamento associado ao Compensador síncrono - posição operacional 01K2 da Subestação de RCD.</t>
  </si>
  <si>
    <t>0004628/2021</t>
  </si>
  <si>
    <t>Substituição de 1 (um) Sistema de resfriamento a óleo associado ao Compensador síncrono - posição operacional 01K1 da Subestação de RCD.</t>
  </si>
  <si>
    <t>0004630/2021</t>
  </si>
  <si>
    <t>Substituição do registrador de perturbações e Localizador de Faltas por ondas viajantes (TW) da EL 500 kV GURUPI LT 500 kV S.DA MESA /GURUPI C-1 GO/TO.</t>
  </si>
  <si>
    <t>0007730/2021</t>
  </si>
  <si>
    <t>Substituição dos sistemas de medição, controle e supervisão do RTL 500 kV 136 MVAr GURUPI RSM1 TO.</t>
  </si>
  <si>
    <t>RTL 500 kV 136 MVAr GURUPI RSM1 TO</t>
  </si>
  <si>
    <t>0007552/2021</t>
  </si>
  <si>
    <t>Substituição dos sistemas de  proteção do RTL 500 kV 136 MVAr GURUPI RSM1 TO.</t>
  </si>
  <si>
    <t>0007515/2021</t>
  </si>
  <si>
    <t>Substituição do registrador de perturbações do RTL 500 kV 136 MVAr GURUPI RSM1 TO.</t>
  </si>
  <si>
    <t>0007732/2021</t>
  </si>
  <si>
    <t>RDP do RTSMGU1</t>
  </si>
  <si>
    <t>Substituição dos sistemas de medição, controle e supervisão da EL 500 kV GURUPI LT 500 kV GURUPI /MIRACEMA C-1 TO.</t>
  </si>
  <si>
    <t>0004709/2021</t>
  </si>
  <si>
    <t>UAC da LTGUMI1</t>
  </si>
  <si>
    <t>Substituição dos sistemas de  proteção da EL 500 kV GURUPI LT 500 kV GURUPI /MIRACEMA C-1 TO.</t>
  </si>
  <si>
    <t>0007724/2021</t>
  </si>
  <si>
    <t>Proteção da LTGUMI1</t>
  </si>
  <si>
    <t>Substituição do registrador de perturbações e Localizador de Faltas por ondas viajantes (TW) da EL 500 kV GURUPI LT 500 kV GURUPI /MIRACEMA C-1 TO.</t>
  </si>
  <si>
    <t>0007733/2021</t>
  </si>
  <si>
    <t>RDP da LTGUMI1</t>
  </si>
  <si>
    <t>Substituição dos sistemas de mediçãp, controle e supervisão do RTL 500 kV 136 MVAr GURUPI RMI1 TO.</t>
  </si>
  <si>
    <t>RTL 500 kV 136 MVAr GURUPI RMI1 TO</t>
  </si>
  <si>
    <t>0007557/2021</t>
  </si>
  <si>
    <t>UAC do RTGUMI1</t>
  </si>
  <si>
    <t>Substituição dos sistemas de  proteção do RTL 500 kV 136 MVAr GURUPI RMI1 TO.</t>
  </si>
  <si>
    <t>0007725/2021</t>
  </si>
  <si>
    <t>Proteção do RTGUMI1</t>
  </si>
  <si>
    <t>Substituição do sistema de proteção de Barra (com instalação de unidades de Bay), e dos cabos de controle e potência associados (3.320 m), referente a LT 525 kV Salto Santiago - Itá C-2.</t>
  </si>
  <si>
    <t>LT 525 kV S.SANTIAGO / ITÁ C-2 PR/SC</t>
  </si>
  <si>
    <t>0004744/2021</t>
  </si>
  <si>
    <t>BA - LT YTA C-2</t>
  </si>
  <si>
    <t>Substituição do registrador de perturbações do RTL 500 kV 136 MVAr GURUPI RMI1 TO.</t>
  </si>
  <si>
    <t>0007735/2021</t>
  </si>
  <si>
    <t>RDP do RTGUMI1</t>
  </si>
  <si>
    <t>Substituição do sistema de proteção de Barra (com instalação de unidades de Bay), e dos cabos de controle e potência associados (3.320 m), referente ao Interligador de Barras (IB) 525 kV da SE Salto Santiago, DJ 1010 (vão da LT Itá C-2).</t>
  </si>
  <si>
    <t>MG S.SANTIAGO / CCO-2001-057 - RB</t>
  </si>
  <si>
    <t>0004749/2021</t>
  </si>
  <si>
    <t>BA - DJ1010</t>
  </si>
  <si>
    <t>Substituição do esquema de Falha de Disjuntor (com instalação de unidades redundantes), e dos cabos de controle e potência associados (4.980 m), referente ao Interligador de Barras (IB) 525 kV da SE Salto Santiago, DJ 1030 (vão entre as LT Segredo C-1 e Itá C-1).</t>
  </si>
  <si>
    <t>0004751/2021</t>
  </si>
  <si>
    <t>BF - DJ1030</t>
  </si>
  <si>
    <t>Substituição de 01 (um) Trocador de calor do Transformador de Força 230kV de posição operacional 04T3 da Subestação FNL</t>
  </si>
  <si>
    <t>TR 230/138 kV FUNIL TR3 BA</t>
  </si>
  <si>
    <t>0004752/2021</t>
  </si>
  <si>
    <t>11347884</t>
  </si>
  <si>
    <t>Substituição do esquema de Falha de Disjuntor (com instalação de unidades redundantes), e dos cabos de controle e potência associados (4.980 m), referente ao Interligador de Barras (IB) 525 kV da SE Salto Santiago, DJ 1070 (vão entre as LT UH Salto Santiago C-2 e Salto Caxias C-1).</t>
  </si>
  <si>
    <t>0004766/2021</t>
  </si>
  <si>
    <t>BF - DJ1070</t>
  </si>
  <si>
    <t>Substituição dos painéis da proteção de Barra Unidade Central (com instalação de proteção principal e alternada) e dos cabos de controle e potência associados, referente a  Barra A de 525 kV da SE Salto Santiago.</t>
  </si>
  <si>
    <t>0004767/2021</t>
  </si>
  <si>
    <t>BA - Barra A</t>
  </si>
  <si>
    <t>Substituição dos painéis da proteção de Barra Unidade Central (com instalação de proteção principal e alternada) e dos cabos de controle e potência associados, referente a  Barra B de 525 kV da SE Salto Santiago.</t>
  </si>
  <si>
    <t>0004779/2021</t>
  </si>
  <si>
    <t>BA - Barra B</t>
  </si>
  <si>
    <t>Substituição do sistema de controle e supervisão (com unidade redundante) da LT 525 kV Salto Santiago - Segredo C-1, e dos cabos de controle e potência associados (9.960 m).</t>
  </si>
  <si>
    <t>0004782/2021</t>
  </si>
  <si>
    <t>Controle - LT SGD C-1</t>
  </si>
  <si>
    <t>Substituição do sistema de controle e supervisão (com unidade redundante) da LT 525 kV Salto Santiago - UHE Salto Santiago C-1, e dos cabos de controle e potência associados (9.960 m).</t>
  </si>
  <si>
    <t>0004794/2021</t>
  </si>
  <si>
    <t>Controle - LT UHSS C-1</t>
  </si>
  <si>
    <t>Substituição do sistema de controle e supervisão (com unidade redundante) da LT 525 kV Salto Santiago - UHE Salto Santiago C-2, e dos cabos de controle e potência associados (9.960 m).</t>
  </si>
  <si>
    <t>0004803/2021</t>
  </si>
  <si>
    <t>Controle - LT UHSS C-2</t>
  </si>
  <si>
    <t>Substituição de 2 (dois) Sistema de monitoramento de Temperatura do Transformador de Força 230 kV posição operacional 04T2 - T fase T da Subestação MCO</t>
  </si>
  <si>
    <t>TR 230/69 kV MACEIO TR2 AL</t>
  </si>
  <si>
    <t>0004805/2021</t>
  </si>
  <si>
    <t>11347904</t>
  </si>
  <si>
    <t>Substituição de 2 (dois) Sistema de monitoramento de Temperatura do Transformador de Força 230 kV posição operacional 04T4 - T fase T da Subestação MCO</t>
  </si>
  <si>
    <t>TR 230/69 kV MACEIO TR4 AL</t>
  </si>
  <si>
    <t>0004817/2021</t>
  </si>
  <si>
    <t>11347846</t>
  </si>
  <si>
    <t>Substituição do sistema de controle e supervisão (com unidade redundante) da LT 525 kV Salto Santiago - Ivaiporã Eletrosul C-1, e dos cabos de controle e potência associados (9.960 m).</t>
  </si>
  <si>
    <t>0004819/2021</t>
  </si>
  <si>
    <t>Controle - LT IVP C-1</t>
  </si>
  <si>
    <t>Substituição de 1 (uma) Seccionadora 230 kV posição operacional 34T5-1 fase T da Subestação RCD</t>
  </si>
  <si>
    <t>0004823/2021</t>
  </si>
  <si>
    <t>11334935</t>
  </si>
  <si>
    <t>Substituição do sistema de controle e supervisão (com unidade redundante) da LT 525 kV Salto Santiago - Itá C-1, e dos cabos de controle e potência associados (9.960 m).</t>
  </si>
  <si>
    <t>0004833/2021</t>
  </si>
  <si>
    <t>Controle - LT YTA C-1</t>
  </si>
  <si>
    <t>Substituição do sistema de controle e supervisão (com unidade redundante) do Interligador de Barras (IB) 525 kV da SE Salto Santiago, e dos cabos de controle e potência associados (7.470 m),  DJ 1030 (vão entre as LT Segredo C-1 e Itá C-1).</t>
  </si>
  <si>
    <t>0004836/2021</t>
  </si>
  <si>
    <t>Substituição do sistema de controle e supervisão (com unidade redundante) do Interligador de Barras (IB) 525 kV da SE Salto Santiago, e dos cabos de controle e potência associados (7.470 m),  DJ 1070 (vão entre as LT UH Salto Santiago C-2 e Salto Caxias C-1).</t>
  </si>
  <si>
    <t>0004848/2021</t>
  </si>
  <si>
    <t>Controle - DJ1070</t>
  </si>
  <si>
    <t>Substituição de 1 (uma) Seccionadora 230 kV posição operacional 34T5-2 fase T da Subestação RCD</t>
  </si>
  <si>
    <t>0004864/2021</t>
  </si>
  <si>
    <t>11334936</t>
  </si>
  <si>
    <t>P. AFONSO IV_SE</t>
  </si>
  <si>
    <t>Substituição de 1 (um) um grupo-motor-gerador do SISTEMA DE ALIMENTAÇÃO DE ENERGIA posição operacional 400G2 da Subestação PAQ</t>
  </si>
  <si>
    <t>MG P. AFONSO IV / CCO-2001-061 - RB</t>
  </si>
  <si>
    <t>0004896/2021</t>
  </si>
  <si>
    <t>11343837</t>
  </si>
  <si>
    <t>SOBRAL III</t>
  </si>
  <si>
    <t>Substituição de 1 (um) RETIFICADOR do SISTEMA DE ALIMENTAÇÃO DE ENERGIA posição operacional 400R1 da Subestação SBT</t>
  </si>
  <si>
    <t>MG SOBRAL III / CCO-2001-061 - RB</t>
  </si>
  <si>
    <t>0004964/2021</t>
  </si>
  <si>
    <t>11455567</t>
  </si>
  <si>
    <t>Substituição de 1 (um) RETIFICADOR do SISTEMA DE ALIMENTAÇÃO DE ENERGIA posição operacional 400R2 da Subestação SBT</t>
  </si>
  <si>
    <t>0004969/2021</t>
  </si>
  <si>
    <t>11455568</t>
  </si>
  <si>
    <t>FORTALEZA II</t>
  </si>
  <si>
    <t>Substituição de 2 (dois) Radiadores Completos do Autotransformador 500 kV posição operacional 05T1 - C fase C da Subestação FZD</t>
  </si>
  <si>
    <t>TR 500/230 kV FORTALEZA II TR1 CE</t>
  </si>
  <si>
    <t>0004975/2021</t>
  </si>
  <si>
    <t>11348182</t>
  </si>
  <si>
    <t>GOIANINHA</t>
  </si>
  <si>
    <t>Substituição de 1 (um) um grupo-motor-gerador do SISTEMA DE ALIMENTAÇÃO DE ENERGIA posição operacional 200G1 da Subestação GNN</t>
  </si>
  <si>
    <t>MG GOIANINHA / CCO-2001-061 - RB</t>
  </si>
  <si>
    <t>0005097/2021</t>
  </si>
  <si>
    <t>11343812</t>
  </si>
  <si>
    <t>Substituição de 1 (um) um grupo-motor-gerador do SISTEMA DE ALIMENTAÇÃO DE ENERGIA posição operacional 200G1 da Subestação MCO</t>
  </si>
  <si>
    <t>MG MACEIO / CCO-2001-061 - RB</t>
  </si>
  <si>
    <t>0005284/2021</t>
  </si>
  <si>
    <t>11451307</t>
  </si>
  <si>
    <t>SUBSTITUIÇÃO DOS PARA-RAIOS DO SPRE6-02</t>
  </si>
  <si>
    <t>LT 230 kV SINOP /SORRISO C-1 MT</t>
  </si>
  <si>
    <t>0005523/2021</t>
  </si>
  <si>
    <t>N-S-MTSP-RE602-MC230-SPPR601</t>
  </si>
  <si>
    <t>SUBSTITUIR O PARA-RAIO DA LINHA SSSP-LT6-01.</t>
  </si>
  <si>
    <t>0005537/2021</t>
  </si>
  <si>
    <t>SUBSTITUIÇÃO DOS PARA-RAIOS DA LINHA NMNB-LT6-01.</t>
  </si>
  <si>
    <t>LT 230 kV NOBRES /NOVA MUTUM C-1 MT</t>
  </si>
  <si>
    <t>0005560/2021</t>
  </si>
  <si>
    <t>N-S-MTNM-NBNMLT601-ELNM-NMPR601</t>
  </si>
  <si>
    <t>SUBSTITUIÇÃO DO PARA-RAIOS DO BPRE6-01.</t>
  </si>
  <si>
    <t>RTL 230 kV 20 MVAr BARRA PEIXE RT1 MT</t>
  </si>
  <si>
    <t>0005565/2021</t>
  </si>
  <si>
    <t>N-S-MTBP-RE601-MC230-BPPR601</t>
  </si>
  <si>
    <t>SUBSTITUIÇÃO DOS PARA-RAIOS DE 230kV DO BPAT6-01.</t>
  </si>
  <si>
    <t>TR 230/138 kV BARRA PEIXE TR1</t>
  </si>
  <si>
    <t>0005571/2021</t>
  </si>
  <si>
    <t>N-S-MTBP-AT601-MC230-BPPR601</t>
  </si>
  <si>
    <t>SUBSTITUIÇÃO DOS PARA-RAIOS DE 138kV DO BPAT6-01.</t>
  </si>
  <si>
    <t>0005576/2021</t>
  </si>
  <si>
    <t>N-S-MTBP-AT601-MC138-BPPR501</t>
  </si>
  <si>
    <t>Substituição de 1 (um) RETIFICADOR do SISTEMA DE ALIMENTAÇÃO DE ENERGIA posição operacional 200R3 da Subestação FNL</t>
  </si>
  <si>
    <t>MG FUNIL / CCO-2001-061 - RB</t>
  </si>
  <si>
    <t>0005583/2021</t>
  </si>
  <si>
    <t>11455697</t>
  </si>
  <si>
    <t>Substituição de 1 (um) RETIFICADOR do SISTEMA DE ALIMENTAÇÃO DE ENERGIA posição operacional 200R4 da Subestação FNL</t>
  </si>
  <si>
    <t>0005587/2021</t>
  </si>
  <si>
    <t>11455698</t>
  </si>
  <si>
    <t>SUBSTITUIR OS PARA-RAIOS DA LINHA BPRV-LI6-02.</t>
  </si>
  <si>
    <t>LT 230 kV RIO VERDE FUR /BARRA PEIXE C-2 GO/MT</t>
  </si>
  <si>
    <t>0005596/2021</t>
  </si>
  <si>
    <t>N-S-MTBP-RVBPLI602-ELBP-BPPR601</t>
  </si>
  <si>
    <t>SUBSTITUIÇÃO DOS PARA-RAIOS DO REATOR RPRE6-04.</t>
  </si>
  <si>
    <t>LT 230 kV BARRA PEIXE /RONDONOPOLIS C-2 MT</t>
  </si>
  <si>
    <t>0005599/2021</t>
  </si>
  <si>
    <t>N-S-MTRP-BPRPLT602-MCRPRE604-RPPR601</t>
  </si>
  <si>
    <t>SUBSTITUIR OS PARA-RAIOS DA LINHA BPRP-LT6-02</t>
  </si>
  <si>
    <t>0005643/2021</t>
  </si>
  <si>
    <t>N-S-MTBP-BPRPLT602-ELBP-BPPR601</t>
  </si>
  <si>
    <t>Substituição do sistema de controle e supervisão (com unidade redundante) do Interligador de Barras (IB) 525 kV da SE Salto Santiago, e dos cabos de controle e potência associados (7.470 m),  DJ 1090 (vão entre as LT UH Salto Santiago C-1 e Ivaiporã Eletrosul C-1).</t>
  </si>
  <si>
    <t>0005660/2021</t>
  </si>
  <si>
    <t>Controle - DJ1090</t>
  </si>
  <si>
    <t>Substituição do painel de SPCS dos serviços auxiliares CA e CC do setor 525 kV da SE Salto Santiago, e cabos associados. Denominação do novo painel: 5UASA.</t>
  </si>
  <si>
    <t>0005662/2021</t>
  </si>
  <si>
    <t>Instalação de painel de Switches com terminal server, denominado 5SWT, na Sala de Relés 525 kV da SE Salto Santiago, e cabos associados.</t>
  </si>
  <si>
    <t>0005667/2021</t>
  </si>
  <si>
    <t>Painel -  5SWT</t>
  </si>
  <si>
    <t>Instalação de 3 Isoladores de Pedestal no setor de 525 kV da SE Ivaiporã, associados ao módulo da LT Ivaiporã (Eletrosul) - Ivaiporã (Furnas) C-1, em substituição a unidades existentes na subestação.</t>
  </si>
  <si>
    <t>0005668/2021</t>
  </si>
  <si>
    <t>Isolador de Pedestal</t>
  </si>
  <si>
    <t>Substituição do painel das unidades concentradoras (atual PCS01), na Sala de Relés 525 kV, da SE Itá, e cabos associados. Denominação do novo painel: 5UCSD.</t>
  </si>
  <si>
    <t>MG ITA / CCO-2001-057 - RB</t>
  </si>
  <si>
    <t>0005669/2021</t>
  </si>
  <si>
    <t>Painel - 5UCSD</t>
  </si>
  <si>
    <t>SUBSTITUIÇÃO DE DOIS (2) PARA-RAIOS  DA LINHA BPRP-LT6-02 - FASES A e V.</t>
  </si>
  <si>
    <t>0005670/2021</t>
  </si>
  <si>
    <t>N-S-MTRP-BPRPLT602-ELRP-RPPR601</t>
  </si>
  <si>
    <t>REVITALIZAÇÃO DO DISJUNTOR RPDJ6-03. CORRIGIR FALHAS NO ACIONAMENTO DOS DISJUNTORES, COM A SUBSTITUIÇÃO DE PEÇAS (GATILHOS, AMORTECEDORES, MICROSWITCH, PROTEÇÕES DAS MOLAS DE ABERTURA E FECHAMENTO, DENTRE OUTROS) E REALIZAÇÃO DOS TESTES NECESSÁRIOS PARA COMPATIBILIZAÇÃO DOS POLOS AOS COMANDOS.</t>
  </si>
  <si>
    <t>LT 230 kV RONDONOPOLIS /COXIPO C-1 MT</t>
  </si>
  <si>
    <t>0006576/2021</t>
  </si>
  <si>
    <t>RPDJ6-03</t>
  </si>
  <si>
    <t>REVITALIZAÇÃO DO DISJUNTOR CXDJ6-14. CORRIGIR FALHAS NO ACIONAMENTO DOS DISJUNTORES, COM A SUBSTITUIÇÃO DE PEÇAS (GATILHOS, AMORTECEDORES, MICROSWITCH, PROTEÇÕES DAS MOLAS DE ABERTURA E FECHAMENTO, DENTRE OUTROS) E REALIZAÇÃO DOS TESTES NECESSÁRIOS PARA COMPATIBILIZAÇÃO DOS POLOS AOS COMANDOS.</t>
  </si>
  <si>
    <t>TR 230/138 kV COXIPO TR4 MT</t>
  </si>
  <si>
    <t>0006575/2021</t>
  </si>
  <si>
    <t>CXDJ6-14</t>
  </si>
  <si>
    <t>REVITALIZAÇÃO DOS COMANDOS DO DISJUNTOR JUDJ6-19. CORRIGIR FALHAS NO ACIONAMENTO DOS DISJUNTORES, COM A SUBSTITUIÇÃO DE PEÇAS (GATILHOS, AMORTECEDORES, MICROSWITCH, PROTEÇÕES DAS MOLAS DE ABERTURA E FECHAMENTO, DENTRE OUTROS) E REALIZAÇÃO DOS TESTES NECESSÁRIOS PARA COMPATIBILIZAÇÃO DOS POLOS AOS COMANDOS.</t>
  </si>
  <si>
    <t>LT 230 kV VILHENA /JAURU C-3 RO/MT</t>
  </si>
  <si>
    <t>0006574/2021</t>
  </si>
  <si>
    <t>JUDJ6-19</t>
  </si>
  <si>
    <t>SUBSTITUIÇÃO DE RETIFICADOR 48 VCC/120A - 380VC 230KV</t>
  </si>
  <si>
    <t>0006779/2021</t>
  </si>
  <si>
    <t>N-S-MTJU-MG601-MG230-STC01-JUSAE01-RET48Vcc-01</t>
  </si>
  <si>
    <t>Substituição de 1 (uma) Seccionadora 230 kV posição operacional 34T5-4 fase T da Subestação RCD</t>
  </si>
  <si>
    <t>CS 150/-105 MVAr RECIFE II CS1 PE</t>
  </si>
  <si>
    <t>0005697/2021</t>
  </si>
  <si>
    <t>11334937</t>
  </si>
  <si>
    <t>Substituição de 1 (uma) Seccionadora 230 kV posição operacional 34T5-5 fase T da Subestação RCD</t>
  </si>
  <si>
    <t>0005704/2021</t>
  </si>
  <si>
    <t>11338604</t>
  </si>
  <si>
    <t>Substituição de 1 (uma) Seccionadora 230 kV posição operacional 34T5-6 fase T da Subestação RCD</t>
  </si>
  <si>
    <t>0005713/2021</t>
  </si>
  <si>
    <t>11334938</t>
  </si>
  <si>
    <t>DELM. GOUVEIA</t>
  </si>
  <si>
    <t>Substituição de 1 (um) Disjuntor 230 kV posição operacional 14D1 fase T da Subestação DMG</t>
  </si>
  <si>
    <t>MG DELM. GOUVEIA / CCO-2001-061 - RB</t>
  </si>
  <si>
    <t>0005728/2021</t>
  </si>
  <si>
    <t>11341754</t>
  </si>
  <si>
    <t>J.LACERDA-B</t>
  </si>
  <si>
    <t>Substituição dos painéis da proteção Principal, Alternada, Barra (com instalação de unidades de Bay), Falha de Disjuntor (com instalação de unidades redundantes), e dos cabos de controle e potência associados (3.870 m), referente a LT 230 kV J.Lacerda B - Biguaçu C-1.</t>
  </si>
  <si>
    <t>LT 230 kV J.LACERDA B / BIGUACU C-1 SC</t>
  </si>
  <si>
    <t>0005731/2021</t>
  </si>
  <si>
    <t>PP, PA, BA, BF - LT BIG C-1</t>
  </si>
  <si>
    <t>Substituição dos painéis da proteção Principal, Alternada, Barra (com instalação de unidades de Bay), Falha de Disjuntor (com instalação de unidades redundantes), e dos cabos de controle e potência associados (3.870 m), referente a LT 230 kV J.Lacerda B - Palhoça C-1.</t>
  </si>
  <si>
    <t>LT 230 kV J.LACERDA-B /PALHOCA ESU C-1 SC</t>
  </si>
  <si>
    <t>0005744/2021</t>
  </si>
  <si>
    <t>PP, PA, BA, BF - LT PAL C-1</t>
  </si>
  <si>
    <t>Instalação de 12 Isoladores de Pedestal no setor de 525 kV da SE Ivaiporã, associados aos barramentos, em substituição a unidades existentes na subestação.</t>
  </si>
  <si>
    <t>0005759/2021</t>
  </si>
  <si>
    <t>Substituição do transformador de Serviço Auxiliar, 13,8 kV / 480 V, 1.000 kVA, TSA1, da SE Ivaiporã, e cabos associados. Esta obra inclui a execução da bacia coletora de óleo, e conexão desta à caixa separadora de óleo existente na subestação.</t>
  </si>
  <si>
    <t>0005761/2021</t>
  </si>
  <si>
    <t>TSA1</t>
  </si>
  <si>
    <t>Substituição do transformador de Serviço Auxiliar, 13,8 kV / 480 V, 1.000 kVA, TSA2, da SE Ivaiporã, e cabos associados. Esta obra inclui a execução da bacia coletora de óleo, e conexão desta à caixa separadora de óleo existente na subestação.</t>
  </si>
  <si>
    <t>0005767/2021</t>
  </si>
  <si>
    <t>TSA2</t>
  </si>
  <si>
    <t>Substituição dos painéis da proteção Principal, Alternada, Barra (com instalação de unidades de Bay), Falha de Disjuntor (com instalação de unidades redundantes), e dos cabos de controle e potência associados (3.870 m), referente a LT 230 kV J.Lacerda B - UTE J.Lacerda C C-1.</t>
  </si>
  <si>
    <t>LT 230 kV J.LACERDA B / UTE J.LACERDA C C-1 SC</t>
  </si>
  <si>
    <t>0005785/2021</t>
  </si>
  <si>
    <t>PP, PA, BA, BF - LT UTLC C-1</t>
  </si>
  <si>
    <t>Substituição de Grupo Motor-Gerador na SE Ivaiporã. Características do novo equipamento: Tensão - 480 Vca e Capacidade - 165 kVA.</t>
  </si>
  <si>
    <t>0005787/2021</t>
  </si>
  <si>
    <t>MG1</t>
  </si>
  <si>
    <t>Substituição dos painéis da proteção Principal, Alternada, Barra (com instalação de unidades de Bay), e dos cabos de controle e potência associados (3.870 m), referente a LT 230 kV J.Lacerda B - UTE J.Lacerda C C-2.</t>
  </si>
  <si>
    <t>LT 230 kV J.LACERDA B / UTE J.LACERDA C C-2 SC</t>
  </si>
  <si>
    <t>0005790/2021</t>
  </si>
  <si>
    <t>PP, PA, BA - LT UTLC C-2</t>
  </si>
  <si>
    <t>Substituição dos transformadores de Serviço Auxiliar, 480 - 220 / 127 V, TA1, TA2 e TA3, e cabos associados, da SE Ivaiporã. Capacidade dos novos equipamentos: 2 x 45 kVA (TA1 e TA3) e 1 x 75 kVA (TA2).</t>
  </si>
  <si>
    <t>0005792/2021</t>
  </si>
  <si>
    <t>TA1, TA2, TA3</t>
  </si>
  <si>
    <t>Substituição dos painéis da proteção de Barra (com instalação de unidades de Bay), Falha de Disjuntor (com instalação de unidades redundantes) e dos cabos de controle e potência associados (3.870 m), referente a LT 230 kV J.Lacerda B - UTE J.Lacerda B C-1.</t>
  </si>
  <si>
    <t>LT 230 kV J.LACERDA B / UTE J.LACERDA B C-1 SC</t>
  </si>
  <si>
    <t>0005794/2021</t>
  </si>
  <si>
    <t>BA, BF - LT UTLB C-1</t>
  </si>
  <si>
    <t>Instalação de Painéis contendo Sistema Retificador e Quadro de Distribuição 48 VCC, e cabos associados, em substituição aos retificadores e painéis de distribuição existentes (SACC48-RET1, SACC48-RET2, QD1/48, QD2/48, QD3/48), referentes aos Serviços Auxiliares da SE Ivaiporã. Denominação dos novos painéis: 5CB03 e 5CB04. Capacidade dos novos equipamentos: 350 A.</t>
  </si>
  <si>
    <t>0005797/2021</t>
  </si>
  <si>
    <t>Painel - 48 VCC</t>
  </si>
  <si>
    <t>Substituição dos Painéis de Distribuição 125 VCC (QD1, QD2, QD3) e cabos associados, referentes aos Serviços Auxiliares da SE Ivaiporã. Denominação dos novos painéis: 5SC1 e 5SC2.</t>
  </si>
  <si>
    <t>0005799/2021</t>
  </si>
  <si>
    <t>Painel - 125 VCC</t>
  </si>
  <si>
    <t>Substituição dos Painéis de Distribuição 480 VCA (QD2, QD3, QD4, QD5, QD6, QD7) e cabos associados, referentes aos Serviços Auxiliares da SE Ivaiporã. Denominação dos novos painéis: 5SA1, 5SA2, 5SA3 e 5SA4.</t>
  </si>
  <si>
    <t>0005805/2021</t>
  </si>
  <si>
    <t>Painel - 480 VCA</t>
  </si>
  <si>
    <t>Substituição dos Painéis de Distribuição 220 / 127 VCA (QD1, QD2) e cabos associados, referentes aos Serviços Auxiliares da SE Ivaiporã. Denominação dos novos painéis: 5SA5 e 5SA6.</t>
  </si>
  <si>
    <t>0005810/2021</t>
  </si>
  <si>
    <t>Painel - 220/127 VCA</t>
  </si>
  <si>
    <t>Substituição dos painéis da proteção de Barra (com instalação de unidades de Bay), Falha de Disjuntor (com instalação de unidades redundantes) e dos cabos de controle e potência associados (3.870 m), referente a LT 230 kV J.Lacerda B - UTE J.Lacerda B C-2.</t>
  </si>
  <si>
    <t>LT 230 kV J.LACERDA B / UTE J.LACERDA B C-2 SC</t>
  </si>
  <si>
    <t>0005832/2021</t>
  </si>
  <si>
    <t>BA, BF - LT UTLB C-2</t>
  </si>
  <si>
    <t>Substituição dos painéis da proteção de Barra (com instalação de unidades de Bay), Falha de Disjuntor (com instalação de unidades redundantes) e dos cabos de controle e potência associados (3.870 m), referente a LT 230 kV J.Lacerda B - UTE J.Lacerda B C-3.</t>
  </si>
  <si>
    <t>LT 230 kV J.LACERDA B / UTE J.LACERDA B C-3 SC</t>
  </si>
  <si>
    <t>0005836/2021</t>
  </si>
  <si>
    <t>BA, BF - LT UTLB C-3</t>
  </si>
  <si>
    <t>Substituição dos painéis da proteção de Barra (com instalação de unidades de Bay), Falha de Disjuntor (com instalação de unidades redundantes) e dos cabos de controle e potência associados (3.870 m), referente a LT 230 kV J.Lacerda B - UTE J.Lacerda B C-4.</t>
  </si>
  <si>
    <t>LT 230 kV J.LACERDA B / UTE J.LACERDA B C-4 SC</t>
  </si>
  <si>
    <t>0005843/2021</t>
  </si>
  <si>
    <t>BA, BF - LT UTLB C-4</t>
  </si>
  <si>
    <t>Substituição do transformador de Serviço Auxiliar, 13,8 kV / 480 V, 1.000 kVA, TSA1, da SE Salto Santiago, e cabos associados. Esta obra inclui a execução da bacia coletora de óleo, e conexão desta à caixa separadora de óleo existente na subestação.</t>
  </si>
  <si>
    <t>0005844/2021</t>
  </si>
  <si>
    <t>Substituição do transformador de Serviço Auxiliar, 13,8 kV / 480 V, 1.000 kVA, TSA2, da SE Salto Santiago, e cabos associados. Esta obra inclui a execução da bacia coletora de óleo, e conexão desta à caixa separadora de óleo existente na subestação.</t>
  </si>
  <si>
    <t>0005849/2021</t>
  </si>
  <si>
    <t>Substituição dos painéis da proteção de Barra (com instalação de unidades de Bay), e dos cabos de controle e potência associados (1.930 m), referente a LT 230 kV J.Lacerda B - Siderópolis C-2.</t>
  </si>
  <si>
    <t>LT 230 kV J.LACERDA-B /SIDEROPOL.ESU C-2 SC</t>
  </si>
  <si>
    <t>0005853/2021</t>
  </si>
  <si>
    <t>BA - LT SID C-2</t>
  </si>
  <si>
    <t>Substituição dos painéis da proteção de Barra (com instalação de unidades de Bay), Falha de Disjuntor (com instalação de unidades redundantes), e dos cabos de controle e potência associados (3.320 m), referente ao Interligador de Barras (IB) 230 kV da SE J.Lacerda B.</t>
  </si>
  <si>
    <t>MG J.LACERDA-B / CCO-2001-057 - RB</t>
  </si>
  <si>
    <t>0005857/2021</t>
  </si>
  <si>
    <t>BA, BF  - IB230</t>
  </si>
  <si>
    <t>Substituição dos painéis da proteção Barra Unidade Central (proteção principal e alternada) e dos cabos de controle e potência associados, referente às barras A e B de 230 kV da SE J.Lacerda B.</t>
  </si>
  <si>
    <t>0005860/2021</t>
  </si>
  <si>
    <t>BA - Barras A e B</t>
  </si>
  <si>
    <t>Substituição de 1 (uma) Seccionadora 230 kV posição operacional 34E1-5 fase T da Subestação GNN</t>
  </si>
  <si>
    <t>RT 230 kV 10 Mvar GOIANINHA RT1 PE</t>
  </si>
  <si>
    <t>0005867/2021</t>
  </si>
  <si>
    <t>11338818</t>
  </si>
  <si>
    <t>Substituição de 1 (uma) Seccionadora 230 kV posição operacional 34E1-6 fase T da Subestação GNN</t>
  </si>
  <si>
    <t>0005873/2021</t>
  </si>
  <si>
    <t>11338939</t>
  </si>
  <si>
    <t>Substituição do sistema de controle e supervisão (com unidade redundante) da LT 230 kV J.Lacerda B - UTE J.Lacerda C C-1, e dos cabos de controle e potência associados (5.810 m).</t>
  </si>
  <si>
    <t>0005883/2021</t>
  </si>
  <si>
    <t>Controle - LT UTLC C-1</t>
  </si>
  <si>
    <t>Substituição do sistema de controle e supervisão (com unidade redundante) da LT 230 kV J.Lacerda B - UTE J.Lacerda C C-2, e dos cabos de controle e potência associados (5.810 m).</t>
  </si>
  <si>
    <t>0005890/2021</t>
  </si>
  <si>
    <t>Controle - LT UTLC C-2</t>
  </si>
  <si>
    <t>Substituição de 1 (um) Disjuntor 230 kV posição operacional 14T3 fase T da Subestação DMG</t>
  </si>
  <si>
    <t>TR 230/69 kV DELM. GOUVEIA TR3 CE</t>
  </si>
  <si>
    <t>0005924/2021</t>
  </si>
  <si>
    <t>11341758</t>
  </si>
  <si>
    <t>Substituição de 1 (um) Disjuntor 230 kV posição operacional 14L1 fase T da Subestação BNO</t>
  </si>
  <si>
    <t>LT 230 kV BOM NOME /MILAGRES C-1 PE/CE</t>
  </si>
  <si>
    <t>0005931/2021</t>
  </si>
  <si>
    <t>11341711</t>
  </si>
  <si>
    <t>J.LACERDA-A</t>
  </si>
  <si>
    <t>Instalação de painel de Unidades Concentradoras do Sistema Digital, denominado 2UCSD, contendo unidades concentradoras, switchs, GPS, KVM e terminal de manutenção e operação (TMO), na sala de controle 230 kV da SE J.Lacerda A, em substituição ao painel 2UCS01.</t>
  </si>
  <si>
    <t>MG J.LACERDA-A / CCO-2001-057 - RB</t>
  </si>
  <si>
    <t>0005951/2021</t>
  </si>
  <si>
    <t>Painel - 2UCSD</t>
  </si>
  <si>
    <t>Substituição de 1 (um) Transformador de Corrente 69 kV posição operacional 92J2 fase B da Subestação AGL</t>
  </si>
  <si>
    <t>EL 69 kV ANGELIM DIST2</t>
  </si>
  <si>
    <t>0006143/2021</t>
  </si>
  <si>
    <t>11455231</t>
  </si>
  <si>
    <t>Substituição de 1 (um) Transformador de Corrente 69 kV posição operacional 92J2 fase C da Subestação AGL</t>
  </si>
  <si>
    <t>0006145/2021</t>
  </si>
  <si>
    <t>11455157</t>
  </si>
  <si>
    <t>Substituição de 34 Luminárias - Serviço realizado no Pátio da SE MCO.</t>
  </si>
  <si>
    <t>0006230/2021</t>
  </si>
  <si>
    <t>H-S-SMCO-RBMG01-INF1-IL1</t>
  </si>
  <si>
    <t>Substituição de 58 Luminárias - Serviço realizado no Pátio da SE BGI.</t>
  </si>
  <si>
    <t>MG BONGI / CCO-2001-061 - RB</t>
  </si>
  <si>
    <t>0006232/2021</t>
  </si>
  <si>
    <t>H-S-SBGI-RBMG01-INF1-IL1</t>
  </si>
  <si>
    <t>Substituição de 67 Luminárias - Serviço realizado no Pátio da SE MRR.</t>
  </si>
  <si>
    <t>MG MIRUEIRA / CCO-2001-061 - RB</t>
  </si>
  <si>
    <t>0006234/2021</t>
  </si>
  <si>
    <t>H-S-SMRR-RBMG01-INF1-IL1</t>
  </si>
  <si>
    <t>MIRUEIRA II</t>
  </si>
  <si>
    <t>Substituição de 23 Luminárias - Serviço realizado no Pátio da SE MID.</t>
  </si>
  <si>
    <t>MG MIRUEIRA II / CCO-2012-017 - RB</t>
  </si>
  <si>
    <t>0006235/2021</t>
  </si>
  <si>
    <t>H-S-SMID-RBMG01-INF1</t>
  </si>
  <si>
    <t>PAU FERRO</t>
  </si>
  <si>
    <t>Substituição de 73 Luminárias - Serviço realizado no Pátio da SE PFE.</t>
  </si>
  <si>
    <t>MG PAU FERRO / CCO-2001-061 - RB</t>
  </si>
  <si>
    <t>0006236/2021</t>
  </si>
  <si>
    <t>H-S-SPFE-RBMG01-INF1-IL1</t>
  </si>
  <si>
    <t>SUAPE II</t>
  </si>
  <si>
    <t>Substituição de 81 Luminárias - Serviço realizado no Pátio da SE SUD.</t>
  </si>
  <si>
    <t>MG SUAPE II / CCO-2009-006 - RB</t>
  </si>
  <si>
    <t>0006237/2021</t>
  </si>
  <si>
    <t>H-S-SSUD-RBMG01-INF1</t>
  </si>
  <si>
    <t>SUAPE III</t>
  </si>
  <si>
    <t>Substituição de 52 Luminárias - Serviço realizado no Pátio da SE SUT.</t>
  </si>
  <si>
    <t>MG SUAPE III / CCO-2009-006 - RB</t>
  </si>
  <si>
    <t>0006238/2021</t>
  </si>
  <si>
    <t>H-S-SSUT-RBMG01-INF1</t>
  </si>
  <si>
    <t>MACEIO II</t>
  </si>
  <si>
    <t>Substituição de 37 Luminárias - Serviço realizado no Pátio da SE MCD.</t>
  </si>
  <si>
    <t>MG MACEIO II / CCO-2012-005 - RB</t>
  </si>
  <si>
    <t>0006242/2021</t>
  </si>
  <si>
    <t>H-S-SMCD-RBMG01-INF1</t>
  </si>
  <si>
    <t>Substituição de 54 Luminárias - Serviço realizado no Pátio da SE TAC.</t>
  </si>
  <si>
    <t>MG TACAIMBO / CCO-2001-061 - RB</t>
  </si>
  <si>
    <t>0006245/2021</t>
  </si>
  <si>
    <t>H-S-STAC-RBMG01-INF1-IL1</t>
  </si>
  <si>
    <t>Substituição de 90 Luminárias - Serviço realizado no Pátio da SE GNN.</t>
  </si>
  <si>
    <t>0006252/2021</t>
  </si>
  <si>
    <t>H-S-SGNN-RBMG01-INF1-IL1</t>
  </si>
  <si>
    <t>Substituição de 100 Luminárias - Serviço realizado no Pátio da SE PRD.</t>
  </si>
  <si>
    <t>MG PIRAPAMA II / CCO-2001-061 - RB</t>
  </si>
  <si>
    <t>0006254/2021</t>
  </si>
  <si>
    <t>H-S-SPRD-RBMG01-INF1-IL1</t>
  </si>
  <si>
    <t>JABOATAO II</t>
  </si>
  <si>
    <t>Substituição de 31 Luminárias - Serviço realizado no Pátio da SE JBD.</t>
  </si>
  <si>
    <t>MG JABOATAO II / CCO-2012-017 - RB</t>
  </si>
  <si>
    <t>0006256/2021</t>
  </si>
  <si>
    <t>H-S-SJBD-RBMG01-INF1</t>
  </si>
  <si>
    <t>Substituição de 52 Luminárias - Serviço realizado no Pátio da SE RIB.</t>
  </si>
  <si>
    <t>MG RIBEIRAO / CCO-2001-061 - RB</t>
  </si>
  <si>
    <t>0006259/2021</t>
  </si>
  <si>
    <t>H-S-SRIB-RBMG01-INF1-IL1</t>
  </si>
  <si>
    <t>Substituição de 1 (uma) Seccionadora 230 kV posição operacional 34D1-1 fase T da Subestação FTZ</t>
  </si>
  <si>
    <t>MG FORTALEZA / CCO-2001-061 - RB</t>
  </si>
  <si>
    <t>0006297/2021</t>
  </si>
  <si>
    <t>11333679</t>
  </si>
  <si>
    <t>Substituição de 1 (uma) Seccionadora 69 kV posição operacional 32V1-4 fase T da Subestação BNO</t>
  </si>
  <si>
    <t>EL 69 kV BOM NOME SALGUEIRO</t>
  </si>
  <si>
    <t>0006298/2021</t>
  </si>
  <si>
    <t>11333391</t>
  </si>
  <si>
    <t>Substituição de 1 (uma) Seccionadora 69 kV posição operacional 32V1-5 fase T da Subestação BNO</t>
  </si>
  <si>
    <t>0006300/2021</t>
  </si>
  <si>
    <t>11333392</t>
  </si>
  <si>
    <t>Substituição de 1 (uma) Seccionadora 69 kV posição operacional 32V1-6 fase T da Subestação BNO</t>
  </si>
  <si>
    <t>0006301/2021</t>
  </si>
  <si>
    <t>11333810</t>
  </si>
  <si>
    <t>Substituição de 1 (uma) Seccionadora 69 kV posição operacional 32V3-4 fase T da Subestação BNO</t>
  </si>
  <si>
    <t>EL 69 kV BOM NOME SERRA TALHADA</t>
  </si>
  <si>
    <t>0006302/2021</t>
  </si>
  <si>
    <t>11333393</t>
  </si>
  <si>
    <t>Substituição de 1 (uma) Seccionadora 69 kV posição operacional 32V3-5 fase T da Subestação BNO</t>
  </si>
  <si>
    <t>0006304/2021</t>
  </si>
  <si>
    <t>11333394</t>
  </si>
  <si>
    <t>Substituição de 1 (uma) Seccionadora 69 kV posição operacional 32V3-6 fase T da Subestação BNO</t>
  </si>
  <si>
    <t>0006305/2021</t>
  </si>
  <si>
    <t>11333811</t>
  </si>
  <si>
    <t>CICERO DANTAS</t>
  </si>
  <si>
    <t>Substituição de 1 (uma) Seccionadora 230 kV posição operacional 34D1-1 fase T da Subestação CCD</t>
  </si>
  <si>
    <t>MG CIC. DANTAS / CCO-2001-061 - RB</t>
  </si>
  <si>
    <t>0006337/2021</t>
  </si>
  <si>
    <t>11339747</t>
  </si>
  <si>
    <t>Substituição de 1 (uma) Seccionadora 230 kV posição operacional 34D1-2 fase T da Subestação CCD</t>
  </si>
  <si>
    <t>0006338/2021</t>
  </si>
  <si>
    <t>11339748</t>
  </si>
  <si>
    <t>Substituição de 1 (uma) Seccionadora 230 kV posição operacional 34T2-4 fase T da Subestação CCD</t>
  </si>
  <si>
    <t>TR 230/69 kV CIC. DANTAS TR5 BA</t>
  </si>
  <si>
    <t>0006372/2021</t>
  </si>
  <si>
    <t>11338954</t>
  </si>
  <si>
    <t>Substituição de 1 (uma) Seccionadora 230 kV posição operacional 34T2-6 fase T da Subestação CCD</t>
  </si>
  <si>
    <t>0006375/2021</t>
  </si>
  <si>
    <t>11339761</t>
  </si>
  <si>
    <t>Substituição de 1 (uma) Seccionadora 230 kV posição operacional 34L1-4 fase T da Subestação BNO</t>
  </si>
  <si>
    <t>0006381/2021</t>
  </si>
  <si>
    <t>11335608</t>
  </si>
  <si>
    <t>Substituição de 1 (uma) Seccionadora 230 kV posição operacional 34L1-5 fase T da Subestação BNO</t>
  </si>
  <si>
    <t>0006382/2021</t>
  </si>
  <si>
    <t>11335609</t>
  </si>
  <si>
    <t>Substituição de 1 (uma) Seccionadora 230 kV posição operacional 34L1-6 fase T da Subestação BNO</t>
  </si>
  <si>
    <t>0006383/2021</t>
  </si>
  <si>
    <t>11335604</t>
  </si>
  <si>
    <t>Substituição de 1 (uma) Seccionadora 230 kV posição operacional 34L3-4 fase T da Subestação BNO</t>
  </si>
  <si>
    <t>0006384/2021</t>
  </si>
  <si>
    <t>11337608</t>
  </si>
  <si>
    <t>Substituição de 1 (uma) Seccionadora 230 kV posição operacional 34L3-5 fase T da Subestação BNO</t>
  </si>
  <si>
    <t>0006385/2021</t>
  </si>
  <si>
    <t>11337609</t>
  </si>
  <si>
    <t>Substituição de 1 (uma) Seccionadora 230 kV posição operacional 34L3-6 fase T da Subestação BNO</t>
  </si>
  <si>
    <t>0006386/2021</t>
  </si>
  <si>
    <t>11339620</t>
  </si>
  <si>
    <t>P.AFONSO III</t>
  </si>
  <si>
    <t>Substituição de 1 (uma) Seccionadora 230 kV posição operacional 34D1-4 fase T da Subestação PAF</t>
  </si>
  <si>
    <t>MG P.AFONSO III / CCO-2001-061 - RB</t>
  </si>
  <si>
    <t>0006408/2021</t>
  </si>
  <si>
    <t>11339801</t>
  </si>
  <si>
    <t>Substituição de 1 (uma) Seccionadora 230 kV posição operacional 34D2-2 fase T da Subestação PAF</t>
  </si>
  <si>
    <t>0006410/2021</t>
  </si>
  <si>
    <t>11339803</t>
  </si>
  <si>
    <t>Substituição de 1 (uma) Seccionadora 230 kV posição operacional 34D2-4 fase T da Subestação PAF</t>
  </si>
  <si>
    <t>0006412/2021</t>
  </si>
  <si>
    <t>11339805</t>
  </si>
  <si>
    <t>Substituição de 1 (uma) Seccionadora 230 kV posição operacional 34BP-1 fase T da Subestação FTZ</t>
  </si>
  <si>
    <t>0006414/2021</t>
  </si>
  <si>
    <t>11333678</t>
  </si>
  <si>
    <t>Substituição de 1 (uma) Seccionadora 230 kV posição operacional 34L2-4 fase T da Subestação CCD</t>
  </si>
  <si>
    <t>0006415/2021</t>
  </si>
  <si>
    <t>11339749</t>
  </si>
  <si>
    <t>Substituição de 1 (uma) Seccionadora 230 kV posição operacional 34L2-5 fase T da Subestação CCD</t>
  </si>
  <si>
    <t>0006416/2021</t>
  </si>
  <si>
    <t>11339750</t>
  </si>
  <si>
    <t>Substituição de 1 (uma) Seccionadora 230 kV posição operacional 34L2-6 fase T da Subestação CCD</t>
  </si>
  <si>
    <t>0006417/2021</t>
  </si>
  <si>
    <t>11339751</t>
  </si>
  <si>
    <t>Substituição de 1 (uma) Seccionadora 69 kV posição operacional 32T4-4 fase T da Subestação AGL</t>
  </si>
  <si>
    <t>MC 69 kV TR 69/13,8 kV ANGELIM TR4A PE</t>
  </si>
  <si>
    <t>0006510/2021</t>
  </si>
  <si>
    <t>11334692</t>
  </si>
  <si>
    <t>Substituição de 1 (uma) Seccionadora 69 kV posição operacional 32T4-5 fase T da Subestação AGL</t>
  </si>
  <si>
    <t>0006511/2021</t>
  </si>
  <si>
    <t>11338123</t>
  </si>
  <si>
    <t>SUBSTITUIÇÃO DO DISJUNTOR BPDJ6-09 ASSOCIADO AO MÓDULO DE CONEXÃO EM 230kV DO AUTOTRANSFORMADOR 230/138/13.8kV  NUMERO 1 DA SE BARRA DO PEIXE.</t>
  </si>
  <si>
    <t>0006564/2021</t>
  </si>
  <si>
    <t>BPDJ6-09</t>
  </si>
  <si>
    <t>SUBSTITUIÇÃO DO DISJUNTOR BPDJ5-01 ASSOCIADO AO MÓDULO DE CONEXÃO EM 138kV DO AUTOTRANSFORMADOR 230/138/13.8kV DA SE BARRA DO PEIXE.</t>
  </si>
  <si>
    <t>TR 230/138 kV BARRA PEIXE TR2 MT</t>
  </si>
  <si>
    <t>0006562/2021</t>
  </si>
  <si>
    <t>BPDJ5-01</t>
  </si>
  <si>
    <t>SUBSTITIÇÃO DO DISJUNTOR CXDJ5-5 DA LINHA COXIPÓ-SÃO TADEU 138KV C1.</t>
  </si>
  <si>
    <t>[Sem FT]</t>
  </si>
  <si>
    <t>0006560/2021</t>
  </si>
  <si>
    <t>CXDJ5-5</t>
  </si>
  <si>
    <t>SUBSTITUIÇÃO DO DISJUNTOR CXDJ5-08 DA LINHA COXIPÓ-CPA C1.</t>
  </si>
  <si>
    <t>0006542/2021</t>
  </si>
  <si>
    <t>CXDJ5-08</t>
  </si>
  <si>
    <t>SUBSTITUIÇÃO DO DISJUNTOR SSDJ6-02</t>
  </si>
  <si>
    <t>TR 230/69 kV SORRISO TF2 MT</t>
  </si>
  <si>
    <t>0006546/2021</t>
  </si>
  <si>
    <t>SSD6-02</t>
  </si>
  <si>
    <t>REVITALIZAÇÃO DO TRANSFORMADOR SSTF6-01 COM SUBSTITUIÇÃO DE RADIADORES, VEDAÇÕES E ACESSÓRIOS E INSTALAÇÃO DE SISTEMA EXTERNO DE SELAGEM.</t>
  </si>
  <si>
    <t>TR 230/69 kV NOVA MUTUM TF1 MT</t>
  </si>
  <si>
    <t>0006548/2021</t>
  </si>
  <si>
    <t>SSTF6-01</t>
  </si>
  <si>
    <t>TR 230/69 kV SORRISO TF1 MT</t>
  </si>
  <si>
    <t>0006555/2021</t>
  </si>
  <si>
    <t>VARZ.GRANDE 2</t>
  </si>
  <si>
    <t>Substituição do Sistema de Proteção, Controle e Supervisão da linha Jauru - Varzea Grande C1, contemplando cadeias princípal e alternada de ambos os sistemas.</t>
  </si>
  <si>
    <t>0006557/2021</t>
  </si>
  <si>
    <t>SPCS_JUVD-LT6-01</t>
  </si>
  <si>
    <t>Substituição de Sistema de Proteção, Controle e Supervisão da linha Várzea Grande - Coxipó C2, contemplando as cadeias principal e alternada.</t>
  </si>
  <si>
    <t>LT 230 kV VARZEA GRANDE /COXIPO C-2 MT</t>
  </si>
  <si>
    <t>0006556/2021</t>
  </si>
  <si>
    <t>SPCS_CXVD-LT6-02</t>
  </si>
  <si>
    <t>Substituição da chave seccionadora NMSD6-10.</t>
  </si>
  <si>
    <t>TR 230/69 kV NOVA MUTUM TF3 MT</t>
  </si>
  <si>
    <t>0006939/2021</t>
  </si>
  <si>
    <t>NMSD6-10</t>
  </si>
  <si>
    <t>Substituição de 01  (um) transformador de potencial capacitivo de 230 KV, Fase V, do barramento flexível N-S-ROVN-BC601-MC230-VNTP601.</t>
  </si>
  <si>
    <t>BC 230 kV 18,5 Mvar VILHENA BC1 RO</t>
  </si>
  <si>
    <t>0006591/2021</t>
  </si>
  <si>
    <t>N-S-ROVN-BC601-MC230-VNTP601V</t>
  </si>
  <si>
    <t>Substituição de 01  (um) transformador de potencial capacitivo de 230 KV, Fase B, do barramento flexível N-S-ROVN-BC601-MC230-VNTP601.</t>
  </si>
  <si>
    <t>0006592/2021</t>
  </si>
  <si>
    <t>N-S-ROVN-BC601-MC230-VNTP601B</t>
  </si>
  <si>
    <t>Substituição de 01  (um) transformador de potencial capacitivo de 230 KV, Fase A, do barramento flexível N-S-ROVN-BC601-MC230-VNTP601.</t>
  </si>
  <si>
    <t>0006595/2021</t>
  </si>
  <si>
    <t>N-S-ROVN-BC601-MC230-VNTP601A</t>
  </si>
  <si>
    <t>Substituição de 01  (um) transformador de potencial capacitivo de 230 KV, Fase V, da Linha de Transmissão PBVN-LT601.</t>
  </si>
  <si>
    <t>LT 230 kV PIMENTA BUENO/VILHENA C-1 RO</t>
  </si>
  <si>
    <t>0006598/2021</t>
  </si>
  <si>
    <t>N-S-ROPB-PBVNLT601-ELPB-PBTP601V</t>
  </si>
  <si>
    <t>Transformador de potencial capacitivo de 230 KV, Fase B, da Linha de Transmissão PBVN-LT601.</t>
  </si>
  <si>
    <t>0006603/2021</t>
  </si>
  <si>
    <t>N-S-ROPB-PBVNLT601-ELPB-PBTP601B</t>
  </si>
  <si>
    <t>Substituição de 01  (um) transformador de potencial capacitivo de 230 KV, Fase A, da Linha de Transmissão PBVN-LT601.</t>
  </si>
  <si>
    <t>0006606/2021</t>
  </si>
  <si>
    <t>N-S-ROPB-PBVNLT601-ELPB-PBTP601A</t>
  </si>
  <si>
    <t>Substituição de 01  (um) transformador de potencial capacitivo de 230 KV, Fase V, do barramento flexível VNBR6-02.</t>
  </si>
  <si>
    <t>MG VILHENA / CCO-2001-058 - RB</t>
  </si>
  <si>
    <t>0006612/2021</t>
  </si>
  <si>
    <t>N-S-ROVN-MG601-MG230-BR601-VNTP601V</t>
  </si>
  <si>
    <t>Substituição de 01  (um) transformador de potencial capacitivo de 230 KV, Fase B, do barramento flexível VNBR6-02.</t>
  </si>
  <si>
    <t>0006614/2021</t>
  </si>
  <si>
    <t>N-S-ROVN-MG601-MG230-BR601-VNTP601B</t>
  </si>
  <si>
    <t>Substituição de 01  (um) transformador de potencial capacitivo de 230 KV, Fase A, do barramento flexível VNBR6-02.</t>
  </si>
  <si>
    <t>0006617/2021</t>
  </si>
  <si>
    <t>N-S-ROVN-MG601-MG230-BR601-VNTP601A</t>
  </si>
  <si>
    <t>Substituição de TPC - 01 UNIDADE PARA A LINHA SMAQLT6-01 - Fase V (extremidade SESM).</t>
  </si>
  <si>
    <t>0006621/2021</t>
  </si>
  <si>
    <t>N-S-ROSM-SMAQLT601-ELSM-SMTP601V</t>
  </si>
  <si>
    <t>Substituição de TPC - 01 UNIDADE PARA A LINHA SMAQLT6-01 - Fase B (extremidade SESM).</t>
  </si>
  <si>
    <t>0006622/2021</t>
  </si>
  <si>
    <t>N-S-ROSM-SMAQLT601-ELSM-SMTP601B</t>
  </si>
  <si>
    <t>Substituição de Para Raios - 01 UNIDADE PARA A LINHA SUSMLT6-04 - FASE A (Unidade Geradora 04)</t>
  </si>
  <si>
    <t>0006628/2021</t>
  </si>
  <si>
    <t>N-S-ROSM-NFT-UHSMLT604-SMPR601A</t>
  </si>
  <si>
    <t>Substituição de 1 (uma) Seccionadora 13,8 kV posição operacional 31T1-4 fase T da Subestação CTU</t>
  </si>
  <si>
    <t>TR 230/69 kV CATU TR1 BA</t>
  </si>
  <si>
    <t>0006653/2021</t>
  </si>
  <si>
    <t>11457215</t>
  </si>
  <si>
    <t>Substituição de 1 (uma) Seccionadora 13,8 kV posição operacional 31T1-5 fase T da Subestação CTU</t>
  </si>
  <si>
    <t>0006654/2021</t>
  </si>
  <si>
    <t>11457216</t>
  </si>
  <si>
    <t>Substituição de 1 (uma) Seccionadora 13,8 kV posição operacional 31T1-6 fase T da Subestação CTU</t>
  </si>
  <si>
    <t>0006655/2021</t>
  </si>
  <si>
    <t>11457217</t>
  </si>
  <si>
    <t>Substituição de 1 (uma) Seccionadora 13,8 kV posição operacional 31T2-4 fase T da Subestação CTU</t>
  </si>
  <si>
    <t>TR 230/69 kV CATU TR2 BA</t>
  </si>
  <si>
    <t>0006656/2021</t>
  </si>
  <si>
    <t>11457218</t>
  </si>
  <si>
    <t>Substituição de 1 (uma) Seccionadora 13,8 kV posição operacional 31T2-5 fase T da Subestação CTU</t>
  </si>
  <si>
    <t>0006657/2021</t>
  </si>
  <si>
    <t>11457219</t>
  </si>
  <si>
    <t>Substituição de 1 (uma) Seccionadora 13,8 kV posição operacional 31T2-6 fase T da Subestação CTU</t>
  </si>
  <si>
    <t>0006658/2021</t>
  </si>
  <si>
    <t>11457220</t>
  </si>
  <si>
    <t>US. L.GONZAGA</t>
  </si>
  <si>
    <t>Substituição de 1 (uma) Seccionadora 500 kV posição operacional 35C5-5 fase T da Subestação LGZ</t>
  </si>
  <si>
    <t>LT 500 kV US. L.GONZAGA /JUAZEIRO III C 1 PE/BA</t>
  </si>
  <si>
    <t>0006683/2021</t>
  </si>
  <si>
    <t>11335355</t>
  </si>
  <si>
    <t>Substituição de 1 (uma) Seccionadora 500 kV posição operacional 35C4-8 fase T da Subestação LGZ</t>
  </si>
  <si>
    <t>LT 500 kV US. L.GONZAGA / U.SOBRADINHO C-2 PE/BA</t>
  </si>
  <si>
    <t>0006687/2021</t>
  </si>
  <si>
    <t>11339018</t>
  </si>
  <si>
    <t>Substituição de 1 (uma) Seccionadora 138 kV posição operacional 33T4-6 fase T da Subestação IRE</t>
  </si>
  <si>
    <t>TR 230/138 kV IRECE TR4 BA</t>
  </si>
  <si>
    <t>0006690/2021</t>
  </si>
  <si>
    <t>11334853</t>
  </si>
  <si>
    <t>Substituição de 1 (uma) Seccionadora 230 kV posição operacional 34L3-4 fase T da Subestação CCD</t>
  </si>
  <si>
    <t>LT 230 kV CIC. DANTAS /CATU C-2 BA</t>
  </si>
  <si>
    <t>0006703/2021</t>
  </si>
  <si>
    <t>11339752</t>
  </si>
  <si>
    <t>Substituição de 1 (uma) Seccionadora 230 kV posição operacional 34L3-5 fase T da Subestação CCD</t>
  </si>
  <si>
    <t>0006704/2021</t>
  </si>
  <si>
    <t>11339753</t>
  </si>
  <si>
    <t>Substituição de 1 (uma) Seccionadora 230 kV posição operacional 34L3-6 fase T da Subestação CCD</t>
  </si>
  <si>
    <t>0006705/2021</t>
  </si>
  <si>
    <t>11339754</t>
  </si>
  <si>
    <t>Substituição de 1 (uma) Seccionadora 230 kV posição operacional 34S1-4 fase T da Subestação BNO</t>
  </si>
  <si>
    <t>LT 230 kV TACARUTU /BOM NOME C 1 PE</t>
  </si>
  <si>
    <t>0006710/2021</t>
  </si>
  <si>
    <t>11335605</t>
  </si>
  <si>
    <t>Substituição de 1 (uma) Seccionadora 230 kV posição operacional 34S1-5 fase T da Subestação BNO</t>
  </si>
  <si>
    <t>0006711/2021</t>
  </si>
  <si>
    <t>11335606</t>
  </si>
  <si>
    <t>Substituição de 1 (uma) Seccionadora 230 kV posição operacional 34S1-6 fase T da Subestação BNO</t>
  </si>
  <si>
    <t>0006712/2021</t>
  </si>
  <si>
    <t>11335607</t>
  </si>
  <si>
    <t>Substituição de 1 (um) Sistema de resfriamento a óleo associado ao Compensador síncrono - posição operacional 01K2 da Subestação de RCD.</t>
  </si>
  <si>
    <t>0006724/2021</t>
  </si>
  <si>
    <t>ZEBU</t>
  </si>
  <si>
    <t>Substituição de 1 (um) um grupo-motor-gerador do SISTEMA DE ALIMENTAÇÃO DE ENERGIA posição operacional 200G1 da Subestação ZBU</t>
  </si>
  <si>
    <t>MG 138 kV ZEBU MG1 BA</t>
  </si>
  <si>
    <t>0006732/2021</t>
  </si>
  <si>
    <t>11451313</t>
  </si>
  <si>
    <t>Substituição de 1 (um) Conjunto de barramento do Barramento 230 kV posição operacional 04BP fase T da Subestação AGL</t>
  </si>
  <si>
    <t>0006736/2021</t>
  </si>
  <si>
    <t>12365763</t>
  </si>
  <si>
    <t>Substituição de 2 (dois) Sistema de monitoramento de Temperatura do Autotransformador 500 kV posição operacional 05T3 - A fase A da Subestação MSI</t>
  </si>
  <si>
    <t>TR 500/230 kV MESSIAS TR3 AL</t>
  </si>
  <si>
    <t>0006743/2021</t>
  </si>
  <si>
    <t>11348165</t>
  </si>
  <si>
    <t>Substituição de 2 (dois) Sistema de monitoramento de Temperatura do Autotransformador 500 kV posição operacional 05T3 - B fase B da Subestação MSI</t>
  </si>
  <si>
    <t>0006744/2021</t>
  </si>
  <si>
    <t>11348166</t>
  </si>
  <si>
    <t>Substituição de 2 (dois) Disjuntores de Campo 13,8 kV do Compensador síncrono - posição operacional 01K1 da Subestação RCD</t>
  </si>
  <si>
    <t>0006745/2021</t>
  </si>
  <si>
    <t>Substituição de 1 (um) Painel de comando e controle associado ao Compensador síncrono - posição operacional 01K1 da subestação RCD</t>
  </si>
  <si>
    <t>0006746/2021</t>
  </si>
  <si>
    <t>Substituição de 1 (um) Painel de comando e controle posição associado ao Compensador síncrono - posição operacional 01K2 da subestação RCD</t>
  </si>
  <si>
    <t>0006747/2021</t>
  </si>
  <si>
    <t>SUBSTITUIÇÃO DO DISJUNTOR NMDJ6-08.</t>
  </si>
  <si>
    <t>0006776/2021</t>
  </si>
  <si>
    <t>NMDJ6-08</t>
  </si>
  <si>
    <t>SUBSTITUIÇÃO DO DISJUNTOR CXDJ5-03 DA LINHA COXIPÓ-VARZEA GRANDE 138KV C1.</t>
  </si>
  <si>
    <t>0006782/2021</t>
  </si>
  <si>
    <t>CXDJ5-03</t>
  </si>
  <si>
    <t>Substituição do Sistema de Proteção, Controle e Supervisão da linha Coxipó-Nobres C1, contemplando as cadeias principal e alternada.</t>
  </si>
  <si>
    <t>LT 230 kV COXIPO /NOBRES C-1 MT</t>
  </si>
  <si>
    <t>0006784/2021</t>
  </si>
  <si>
    <t>SPCS_CXBN-LT6-01</t>
  </si>
  <si>
    <t>Substituição do Sistema de Proteção, Controle e Supervisão da linha Nobres-Nova Mutum C1, contemplando as cadeias principal e alternada.</t>
  </si>
  <si>
    <t>0006786/2021</t>
  </si>
  <si>
    <t>SPCS-NBNM-LT6-01</t>
  </si>
  <si>
    <t>0006788/2021</t>
  </si>
  <si>
    <t>SPCS_CXNB-LT6-01</t>
  </si>
  <si>
    <t>Substituição de Sistema de Proteção, Controle e Supervisão da linha Jauru - Varzea Grande C2, contemplando cadeias princípal e alternada de ambos os sistemas</t>
  </si>
  <si>
    <t>LT 230 kV JAURU /VARZEA GRANDE C-2 MT</t>
  </si>
  <si>
    <t>0006790/2021</t>
  </si>
  <si>
    <t>SPCS_JUVD-LT6-02</t>
  </si>
  <si>
    <t>LT 230 kV JAURU /VARZEA GRANDE C-1 MT</t>
  </si>
  <si>
    <t>0006793/2021</t>
  </si>
  <si>
    <t>Substituição do Sistema de Proteção Controle e Supervisão do Autotransformador 1 230kV da SE Jauru, contemplando as cadeias principal e alternada.</t>
  </si>
  <si>
    <t>TR 230/138 kV JAURU TR1 MT</t>
  </si>
  <si>
    <t>0006794/2021</t>
  </si>
  <si>
    <t>SPCS_JUAT6-01</t>
  </si>
  <si>
    <t>SUBSTITUIÇÃO DA UNIDADE DE PROTEÇÃO DIFERENCIAL E CONTROLE DIGITAL DE BARRAS - CADEIA PRINCIPAL - DA SE NOBRES, COMPOSTA DE UMA UNIDADE CENTRAL E DE 6 UNIDADES DE BAY E CAPACIDADE PARA 8 BAYS.</t>
  </si>
  <si>
    <t>MG 230 kV NOBRES MG1 MT</t>
  </si>
  <si>
    <t>0006795/2021</t>
  </si>
  <si>
    <t>SPCS_NBMG6-01</t>
  </si>
  <si>
    <t>SUBSTITUIÇÃO DA UNIDADE DE PROTEÇÃO DIFERENCIAL E CONTROLE DIGITAL DE BARRAS - CADEIA PRINCIPAL - DA SE JAURU, COMPOSTA DE UMA UNIDADE CENTRAL E DE E 7 UNIDADES DE BAY E CAPACIDADE PARA 15 BAYS.</t>
  </si>
  <si>
    <t>0006797/2021</t>
  </si>
  <si>
    <t>SPCS_JUMG6-01</t>
  </si>
  <si>
    <t>REVITALIZAÇÃO DO DISJUNTOR JPDJ6-15. CORRIGIR FALHAS NO ACIONAMENTO DOS DISJUNTORES, COM A SUBSTITUIÇÃO DE PEÇAS (GATILHOS, AMORTECEDORES, MICROSWITCH, PROTEÇÕES DAS MOLAS DE ABERTURA E FECHAMENTO, DENTRE OUTROS) E REALIZAÇÃO DOS TESTES NECESSÁRIOS PARA COMPATIBILIZAÇÃO DOS POLOS AOS COMANDOS.</t>
  </si>
  <si>
    <t>0007965/2021</t>
  </si>
  <si>
    <t>N-S-ROJP-AQJPLT603-ELJP-JPDJ615</t>
  </si>
  <si>
    <t>REVITALIZAÇÃO DO DISJUNTOR JPDJ6-17. CORRIGIR FALHAS NO ACIONAMENTO DOS DISJUNTORES, COM A SUBSTITUIÇÃO DE PEÇAS (GATILHOS, AMORTECEDORES, MICROSWITCH, PROTEÇÕES DAS MOLAS DE ABERTURA E FECHAMENTO, DENTRE OUTROS) E REALIZAÇÃO DOS TESTES NECESSÁRIOS PARA COMPATIBILIZAÇÃO DOS POLOS AOS COMANDOS.</t>
  </si>
  <si>
    <t>0007986/2021</t>
  </si>
  <si>
    <t>N-S-ROJP-JPPBLT603-ELJP-JPDJ617</t>
  </si>
  <si>
    <t>Substituição da proteção e controle diferencial de barras da cadeia principal da barra JPBR6-02, contemplando uma unidade central com capacidade de no mínimo nove vãos e seis unidades de bay (bays unit).</t>
  </si>
  <si>
    <t>MG 230 kV JI-PARANA MG1 RO</t>
  </si>
  <si>
    <t>0007949/2021</t>
  </si>
  <si>
    <t>N-S-ROJP-MG601-IB230-JPSPR00</t>
  </si>
  <si>
    <t>REVITALIZAÇÃO DO DISJUNTOR PBDJ6-14. CORRIGIR FALHAS NO ACIONAMENTO DOS DISJUNTORES, COM A SUBSTITUIÇÃO DE PEÇAS (GATILHOS, AMORTECEDORES, MICROSWITCH, PROTEÇÕES DAS MOLAS DE ABERTURA E FECHAMENTO, DENTRE OUTROS) E REALIZAÇÃO DOS TESTES NECESSÁRIOS PARA COMPATIBILIZAÇÃO DOS POLOS AOS COMANDOS.</t>
  </si>
  <si>
    <t>0007972/2021</t>
  </si>
  <si>
    <t>N-S-ROPB-JPPBLT603-ELPB-PBDJ614</t>
  </si>
  <si>
    <t>REVITALIZAÇÃO DO DISJUNTOR JPDJ6-14. CORRIGIR FALHAS NO ACIONAMENTO DOS DISJUNTORES, COM A SUBSTITUIÇÃO DE PEÇAS (GATILHOS, AMORTECEDORES, MICROSWITCH, PROTEÇÕES DAS MOLAS DE ABERTURA E FECHAMENTO, DENTRE OUTROS) E REALIZAÇÃO DOS TESTES NECESSÁRIOS PARA COMPATIBILIZAÇÃO DOS POLOS AOS COMANDOS.</t>
  </si>
  <si>
    <t>RTL 230 kV 20 Mvar JI-PARANA RT3 RO</t>
  </si>
  <si>
    <t>0007980/2021</t>
  </si>
  <si>
    <t>N-S-ROJP-AQJPLT603-MCJPRE603-JPDJ614</t>
  </si>
  <si>
    <t>Substituição de 1 (um) Transformador de Corrente 230 kV posição operacional 94H1-2 fase A da Subestação CGD</t>
  </si>
  <si>
    <t>BC 230 kV 50,5 Mvar C.GRANDE II BC1 PB</t>
  </si>
  <si>
    <t>0006830/2021</t>
  </si>
  <si>
    <t>11324113</t>
  </si>
  <si>
    <t>Substituição de 1 (um) Transformador de Corrente 230 kV posição operacional 94H1-2 fase B da Subestação CGD</t>
  </si>
  <si>
    <t>0006831/2021</t>
  </si>
  <si>
    <t>11324112</t>
  </si>
  <si>
    <t>SOBRAL II</t>
  </si>
  <si>
    <t>Substituição de 1 (uma) Seccionadora 230 kV posição operacional 34L1-5 fase T da Subestação SBD</t>
  </si>
  <si>
    <t>LT 230 kV IBIAPINA II /SOBRAL II C-1 CE</t>
  </si>
  <si>
    <t>0006899/2021</t>
  </si>
  <si>
    <t>11338887</t>
  </si>
  <si>
    <t>Substituição de 1 (uma) Seccionadora 230 kV posição operacional 34S2-4 fase T da Subestação BNO</t>
  </si>
  <si>
    <t>LT 230 kV P.AFONSO III /BOM NOME C-2 BA/PE</t>
  </si>
  <si>
    <t>0006924/2021</t>
  </si>
  <si>
    <t>11334540</t>
  </si>
  <si>
    <t>Substituição de 1 (uma) Seccionadora 230 kV posição operacional 34S2-5 fase T da Subestação BNO</t>
  </si>
  <si>
    <t>0006925/2021</t>
  </si>
  <si>
    <t>11334541</t>
  </si>
  <si>
    <t>Substituição de 1 (uma) Seccionadora 230 kV posição operacional 34F3-4 fase T da Subestação BNO</t>
  </si>
  <si>
    <t>LT 230 kV P.AFONSO III /BOM NOME C-3 BA/PE</t>
  </si>
  <si>
    <t>0006926/2021</t>
  </si>
  <si>
    <t>11337610</t>
  </si>
  <si>
    <t>Substituição de 1 (uma) Seccionadora 230 kV posição operacional 34F3-5 fase T da Subestação BNO</t>
  </si>
  <si>
    <t>0006927/2021</t>
  </si>
  <si>
    <t>11337611</t>
  </si>
  <si>
    <t>Substituição de 1 (uma) Seccionadora 230 kV posição operacional 34F3-6 fase T da Subestação BNO</t>
  </si>
  <si>
    <t>0006928/2021</t>
  </si>
  <si>
    <t>11339621</t>
  </si>
  <si>
    <t>Substituição de 1 (uma) Seccionadora 230 kV posição operacional 34S2-4 fase T da Subestação CCD</t>
  </si>
  <si>
    <t>LT 230 kV P.AFONSO III /CIC. DANTAS C-1 BA</t>
  </si>
  <si>
    <t>0006929/2021</t>
  </si>
  <si>
    <t>11339755</t>
  </si>
  <si>
    <t>Substituição de 1 (uma) Seccionadora 230 kV posição operacional 34S2-5 fase T da Subestação CCD</t>
  </si>
  <si>
    <t>0006930/2021</t>
  </si>
  <si>
    <t>11339756</t>
  </si>
  <si>
    <t>Substituição de 1 (uma) Seccionadora 230 kV posição operacional 34S2-6 fase T da Subestação CCD</t>
  </si>
  <si>
    <t>0006931/2021</t>
  </si>
  <si>
    <t>11339757</t>
  </si>
  <si>
    <t>Substituição de 1 (uma) Seccionadora 230 kV posição operacional 34S3-4 fase T da Subestação CCD</t>
  </si>
  <si>
    <t>LT 230 kV P.AFONSO III /CIC. DANTAS C-2 BA</t>
  </si>
  <si>
    <t>0006932/2021</t>
  </si>
  <si>
    <t>11339758</t>
  </si>
  <si>
    <t>Substituição de 1 (uma) Seccionadora 230 kV posição operacional 34S3-5 fase T da Subestação CCD</t>
  </si>
  <si>
    <t>0006933/2021</t>
  </si>
  <si>
    <t>11339759</t>
  </si>
  <si>
    <t>Substituição de 1 (uma) Seccionadora 230 kV posição operacional 34S3-6 fase T da Subestação CCD</t>
  </si>
  <si>
    <t>0006934/2021</t>
  </si>
  <si>
    <t>11339760</t>
  </si>
  <si>
    <t>Substituição de 8 (oito) Transformadores do Serviço Auxiliar 380/220</t>
  </si>
  <si>
    <t>MG 500 kV MIRACEMA MG1 TO</t>
  </si>
  <si>
    <t>0007814/2021</t>
  </si>
  <si>
    <t>N-S-TOMC-MG701-MG500-CA001</t>
  </si>
  <si>
    <t>Aquisição e substituição de 3 (três) Buchas de Neutro para os Bancos de Reatores de Derivação da Linha da SE Miracema</t>
  </si>
  <si>
    <t>0007815/2021</t>
  </si>
  <si>
    <t>MCRE7-01</t>
  </si>
  <si>
    <t>Aquisição e substituição de 3 (três) Buchas de Neutro para os Bancos de Reatores de Barra da SE Colinas.</t>
  </si>
  <si>
    <t>TB 500 kV 165 Mvar COLINAS RT4 TO</t>
  </si>
  <si>
    <t>0007819/2021</t>
  </si>
  <si>
    <t>CORE7-04</t>
  </si>
  <si>
    <t>Aquisição e substituição de 6 (seis) Buchas de Neutro para os Bancos de Reatores de Derivação da Linha.</t>
  </si>
  <si>
    <t>0007818/2021</t>
  </si>
  <si>
    <t>CORE7-01 e 02</t>
  </si>
  <si>
    <t>SUBSTITUIÇÃO DA CHAVES SECCIONADORA NMSB6-15</t>
  </si>
  <si>
    <t>0006940/2021</t>
  </si>
  <si>
    <t>NMSB6-15</t>
  </si>
  <si>
    <t>Substituição do banco capacitor</t>
  </si>
  <si>
    <t>BC 345 kV 91,5 Mvar BANDEIRANTES BC1 GO</t>
  </si>
  <si>
    <t>0007827/2021</t>
  </si>
  <si>
    <t>BANCO DE CAPACITOR BC01</t>
  </si>
  <si>
    <t>Substituição de Para Raios - 01 UNIDADE PARA A LINHA SUSMLT6-03 - FASE A (Unidade Geradora 03).</t>
  </si>
  <si>
    <t>0006965/2021</t>
  </si>
  <si>
    <t>N-S-ROSM-NFT-UHSMLT603-SMPR601A</t>
  </si>
  <si>
    <t>Substituição de Para Raios - 01 UNIDADE PARA A LINHA SUSMLT6-02 - FASE A (Unidade Geradora 02).</t>
  </si>
  <si>
    <t>0006969/2021</t>
  </si>
  <si>
    <t>N-S-ROSM-NFT-UHSMLT602-SMPR601A</t>
  </si>
  <si>
    <t>Substituição de Para Raios - 01 UNIDADE PARA A LINHA SUSMLT6-01 - FASE A (Unidade Geradora 01).</t>
  </si>
  <si>
    <t>0006970/2021</t>
  </si>
  <si>
    <t>N-S-ROSM-NFT-UHSMLT601-SMPR601A</t>
  </si>
  <si>
    <t>Substituição de TPC - 01 UNIDADE PARA A LINHA SMAQLT6-01 - Fase A (extremidade SESM).</t>
  </si>
  <si>
    <t>0006977/2021</t>
  </si>
  <si>
    <t>N-S-ROSM-SMAQLT601-ELSM-SMTP601A</t>
  </si>
  <si>
    <t>Substituição de Retificador (Carregador de Baterias) 125 Vcc - SACC125-RET1, da SE Salto Santiago. Capacidade do novo equipamento: 150 A.</t>
  </si>
  <si>
    <t>0006997/2021</t>
  </si>
  <si>
    <t>RET1</t>
  </si>
  <si>
    <t>Substituição de Retificador (Carregador de Baterias) 125 Vcc - SACC125-RET2, da SE Salto Santiago. Capacidade do novo equipamento: 150 A.</t>
  </si>
  <si>
    <t>0006998/2021</t>
  </si>
  <si>
    <t>RET2</t>
  </si>
  <si>
    <t>Substituição dos Painéis de Distribuição 220 / 127 VCA (QLF1,QLF2) e cabos associados, referentes aos Serviços Auxiliares da SE S.Santiago. Denominação dos novos painéis: 5SA4 e 5SA5.</t>
  </si>
  <si>
    <t>0006999/2021</t>
  </si>
  <si>
    <t>Substituição dos Painéis de Distribuição 480 VCA (QA1, QA2, COMANDO) e cabos associados, referentes aos Serviços Auxiliares da SE S.Santiago. Denominação dos novos painéis: 5SA1, 5SA2 e 5SA3.</t>
  </si>
  <si>
    <t>0007000/2021</t>
  </si>
  <si>
    <t>Substituição dos Painéis de Distribuição 125 VCC (QCA, QCB, INTERL125) e cabos associados, referentes aos Serviços Auxiliares da SE S.Santiago.  Denominação dos novos painéis: 5SC1 e 5SC2 (Distribuição) e 5PD01 (Subdistribuição).</t>
  </si>
  <si>
    <t>0007001/2021</t>
  </si>
  <si>
    <t>Instalação de Painéis contendo Sistema Retificador e Quadro de Distribuição 48 VCC, e cabos associados, em substituição aos retificadores e painéis de distribuição existentes (SACC48-RET1, SACC48-RET2, QCA1, QCA2, INTERL48), referentes aos Serviços Auxiliares da SE S. Santiago. Denominação dos novos painéis: 5CB03 e 5CB04. Capacidade dos novos equipamentos: 200 A.</t>
  </si>
  <si>
    <t>0007002/2021</t>
  </si>
  <si>
    <t>SUBSTITUIÇÃO DO TRANSFORMADOR DE CORRENTE DE 500kV, FASE "B" DO BAY DO BANCO DE REATORES DE BARRA LDRE7-03.</t>
  </si>
  <si>
    <t>MG 500 kV SAO LUIS II MG1 MA</t>
  </si>
  <si>
    <t>0007012/2021</t>
  </si>
  <si>
    <t>N-S-MALD-RE703-MC500-LDTC701</t>
  </si>
  <si>
    <t>Substituição transformador de corrente 13,8kV Conexão Terciário PRTF6-01 fase V</t>
  </si>
  <si>
    <t>0007013/2021</t>
  </si>
  <si>
    <t>N-S-MAPR-TF601-TF230-PRTC201 (V)</t>
  </si>
  <si>
    <t>SUBSTITUIÇÃO DO TRANSFORMADOR DE CORRENTE DE 230kV, FASE "B" DO VÃO DE TRANSFERENCIA DE 230kV ENTRE BARRAS LDBR6-01 E LDBR6-02.</t>
  </si>
  <si>
    <t>0007014/2021</t>
  </si>
  <si>
    <t>N-S-MALD-MG701-IB230IB2-LDTC601</t>
  </si>
  <si>
    <t>Substituição transformador de corrente 13,8kV Conexão Terciário PRTF6-01 fase B</t>
  </si>
  <si>
    <t>0007015/2021</t>
  </si>
  <si>
    <t>N-S-MAPR-TF601-TF230-PRTC201 (B)</t>
  </si>
  <si>
    <t>Substituição transformador de corrente 13,8kV Conexão Terciário PRTF6-01 fase A</t>
  </si>
  <si>
    <t>0007016/2021</t>
  </si>
  <si>
    <t>N-S-MAPR-TF601-TF230-PRTC201 (A)</t>
  </si>
  <si>
    <t>Substituição transformador de corrente 230kV Bay IZPF-LT601 fase A</t>
  </si>
  <si>
    <t>0007019/2021</t>
  </si>
  <si>
    <t>N-S-MAPF-IZPFLT601-ELPF-PFTC601 (A)</t>
  </si>
  <si>
    <t>SUBSTITUIÇÃO DO TRANSFORMADOR DE CORRENTE DE 230kV, FASE "V" DO BAY DA ENTRADA DE LINHA DE 230kV SÃO LUIS II - MIRANDA II.</t>
  </si>
  <si>
    <t>0007022/2021</t>
  </si>
  <si>
    <t>N-S-MALD-LDMRLT601-ELLD-LDTC601</t>
  </si>
  <si>
    <t>SUBSTITUIÇÃO DO TRANSFORMADOR DE CORRENTE DE 230kV, FASE "B" DO BAY DA ENTRADA DE LINHA DE 230kV SÃO LUIS II - MIRANDA II.</t>
  </si>
  <si>
    <t>0007026/2021</t>
  </si>
  <si>
    <t>SUBSTITUIÇÃO DO TRANSFORMADOR DE CORRENTE DE 230kV, FASE "A" DO BAY DA ENTRADA DE LINHA DE 230kV SÃO LUIS II - MIRANDA II.</t>
  </si>
  <si>
    <t>0007028/2021</t>
  </si>
  <si>
    <t>Substituição transformador de potencial 69kV - módulo de conexão PDTF6-01 Fase V</t>
  </si>
  <si>
    <t>0007031/2021</t>
  </si>
  <si>
    <t>N-S-MAPD-TF601-MC69-PDTP401 (V) EMFC 72</t>
  </si>
  <si>
    <t>Substituição do transformador de potencial módulo de conexão 69kV - PDTF6-01 Fase B</t>
  </si>
  <si>
    <t>0007041/2021</t>
  </si>
  <si>
    <t>N-S-MAPD-TF601-MC69-PDTP401 (B)</t>
  </si>
  <si>
    <t>Substituição dos painéis da proteção de Barra (com instalação de unidades de Bay), Falha de Disjuntor (com instalação de unidades redundantes), e dos cabos de controle e potência associados (6.640 m), referente ao Interligador de Barras (IB) 525 kV da SE Campos Novos, DJ 1010 (vão do Reator 2).</t>
  </si>
  <si>
    <t>0007051/2021</t>
  </si>
  <si>
    <t>BA, BF - DJ1010</t>
  </si>
  <si>
    <t>Substituição de 2 (dois) Sistema de monitoramento de Temperatura do Autotransformador 500 kV posição operacional 05T3 - C fase C da Subestação MSI</t>
  </si>
  <si>
    <t>0007080/2021</t>
  </si>
  <si>
    <t>11348167</t>
  </si>
  <si>
    <t>Substituição do transformador de Serviço Auxiliar, 13,8 kV / 480 V, 1.000 kVA, TSA2, da SE Campos Novos. Associado a obra são esperadas adaptações/substituições da base existente, da caixa separadora de óleo, e cabos associados.</t>
  </si>
  <si>
    <t>0007137/2021</t>
  </si>
  <si>
    <t>Substituição de 2 (dois) Radiadores do Transformador de Força 230 kV posição operacional 04T2 - T fase T da Subestação RIB</t>
  </si>
  <si>
    <t>TR 230/69 kV RIBEIRAO TR2 PE</t>
  </si>
  <si>
    <t>0007151/2021</t>
  </si>
  <si>
    <t>11347849</t>
  </si>
  <si>
    <t>Substituição do esquema de Falha de Disjuntor (com instalação de unidades redundantes), e dos cabos de controle e potência associados (3.320 m), referente ao Interligador de Barras (IB) 230 kV da SE Campos Novos.</t>
  </si>
  <si>
    <t>0007156/2021</t>
  </si>
  <si>
    <t>BF - IB230</t>
  </si>
  <si>
    <t>Substituição do sistema de controle e supervisão (com unidade redundante) do Interligador de Barras (IB) 230 kV da SE Campos Novos, e dos cabos de controle e potência associados (4.980 m).</t>
  </si>
  <si>
    <t>0007162/2021</t>
  </si>
  <si>
    <t>Controle - IB230</t>
  </si>
  <si>
    <t>Substituição de 1 (uma) Seccionadora 230 kV posição operacional 34S2-6 fase T da Subestação BNO</t>
  </si>
  <si>
    <t>0007206/2021</t>
  </si>
  <si>
    <t>11334542</t>
  </si>
  <si>
    <t>Substituição dos painéis da proteção de Barra (com instalação de unidade de Bay), Falha de Disjuntor (com instalação de unidades redundantes) e dos cabos de controle e potência associados (2.760 m), referente a LT 138 kV Campos Novos - Herval D'Oeste / Lages VRJ C-1.</t>
  </si>
  <si>
    <t>LT 138 kV C.NOVOS / H.D.OESTE - LAGES V.R.J. C-1 SC</t>
  </si>
  <si>
    <t>0007217/2021</t>
  </si>
  <si>
    <t>BA, BF - LT HOE/LVR C-1</t>
  </si>
  <si>
    <t>Substituição de Para Raios - 01 UNIDADE PARA A LINHA SUSMLT6-05 - FASE V (Unidade Geradora 05).</t>
  </si>
  <si>
    <t>0007644/2021</t>
  </si>
  <si>
    <t>N-S-ROSM-NFT-UHSMLT605-SMPR601V</t>
  </si>
  <si>
    <t>Substituição dos painéis da proteção de Barra (com instalação de unidade de Bay) , Falha de Disjuntor (com instalação de unidades redundantes) e dos cabos de controle e potência associados (2.760 m), referente a LT 138 kV Campos Novos - Herval D'Oeste / S.J.Cerrito Itararé C-1.</t>
  </si>
  <si>
    <t>LT 138 kV C.NOVOS / H.D.OESTE - S.J.CERRITO ITARARÉ C-1 SC</t>
  </si>
  <si>
    <t>0007267/2021</t>
  </si>
  <si>
    <t>BA, BF - LT HOE/SJI C-1</t>
  </si>
  <si>
    <t>Substituição dos painéis da proteção de Barra (com instalação de unidade de Bay), Falha de Disjuntor (com instalação de unidades redundantes) e dos cabos de controle e potência associados (2.430 m), referente ao Interligador de Barras (IB) 138 kV da SE Campos Novos.</t>
  </si>
  <si>
    <t>0007273/2021</t>
  </si>
  <si>
    <t>BA, BF - IB138</t>
  </si>
  <si>
    <t>Substituição dos painéis da proteção de Barra Unidade Central e dos cabos de controle e potência associados, referente às Barras P e T de 138 kV da SE Campos Novos.</t>
  </si>
  <si>
    <t>0007276/2021</t>
  </si>
  <si>
    <t>BA - Barras P e T</t>
  </si>
  <si>
    <t>Substituição dos painéis da proteção de Barra (com instalação de unidade de Bay), e dos cabos de controle e potência associados (1.380 m), referente ao TR3 230/138 kV, lado de 138 kV, da SE Campos Novos.</t>
  </si>
  <si>
    <t>TR 230/138 kV C.NOVOS TR3 SC</t>
  </si>
  <si>
    <t>0007283/2021</t>
  </si>
  <si>
    <t>BA - TR3 138</t>
  </si>
  <si>
    <t>Substituição dos painéis da proteção de Barra (com instalação de unidade de Bay), e dos cabos de controle e potência associados (1.380 m), referente ao TR4 230/138 kV, lado de 138 kV, da SE Campos Novos.</t>
  </si>
  <si>
    <t>TR 230/138 kV C.NOVOS TR4 SC</t>
  </si>
  <si>
    <t>0007288/2021</t>
  </si>
  <si>
    <t>BA - TR4 138</t>
  </si>
  <si>
    <t>Substituição dos painéis da proteção de Barra (com instalação de unidade de Bay), e dos cabos de controle e potência associados (1.380 m), referente ao TR5 230/138 kV, lado de 138 kV, da SE Campos Novos.</t>
  </si>
  <si>
    <t>TR 230/138 kV C.NOVOS TR5 SC</t>
  </si>
  <si>
    <t>0007294/2021</t>
  </si>
  <si>
    <t>BA - TR5 138</t>
  </si>
  <si>
    <t>Substituição do sistema de controle e supervisão (com unidade redundante) do TRR1 525/230 kV da SE Campos Novos (Trafo Reserva), lado de 525 kV, e dos cabos de controle e potência associados (9.960 m).</t>
  </si>
  <si>
    <t>TRR 525 / 230 kV C.NOVOS TRR1 SC</t>
  </si>
  <si>
    <t>0007297/2021</t>
  </si>
  <si>
    <t>Controle - TRR1 525</t>
  </si>
  <si>
    <t>Substituição do sistema de controle e supervisão (com unidade redundante) do TRR1 525/230 kV da SE Campos Novos (Trafo Reserva), lado de 230 kV, e dos cabos de controle e potência associados (5.480 m).</t>
  </si>
  <si>
    <t>0007301/2021</t>
  </si>
  <si>
    <t>Controle - TRR1 230</t>
  </si>
  <si>
    <t>Substituição de Disjuntor DJ9472 (nº serie: 1133-4R-004, cod. int.: 10191511)</t>
  </si>
  <si>
    <t>0007305/2021</t>
  </si>
  <si>
    <t>DJ9472</t>
  </si>
  <si>
    <t>Substituição transformador de potencial 69kV módulo de conexão 69kV PDTF6-01 Fase A</t>
  </si>
  <si>
    <t>0007315/2021</t>
  </si>
  <si>
    <t>N-S-MAPD-TF601-MC69-PDTP401 (A)</t>
  </si>
  <si>
    <t>Substituição transformador de corrente 69kV - módulo de conexão PDTF6-01 Fase V</t>
  </si>
  <si>
    <t>0007321/2021</t>
  </si>
  <si>
    <t>N-S-MAPD-TF601-MC69-PDTC401 (V)</t>
  </si>
  <si>
    <t>SUBSTITUIÇÃO DO TRANSFORMADOR DE CORRENTE DE 230kV, FASE "B" DO BAY DA ENTRADA DE LINHA DE 230kV SÃO LUIS II - SÃO LUIS I, CIRCUITO 2.</t>
  </si>
  <si>
    <t>0007324/2021</t>
  </si>
  <si>
    <t>N-S-MALD-LDLILT602-ELLD-LDTC601</t>
  </si>
  <si>
    <t>SUBSTITUIÇÃO DO TRANSFORMADOR DE CORRENTE DE 230kV, FASE "A" DO BAY DA ENTRADA DE LINHA DE 230kV SÃO LUIS II - SÃO LUIS I, CIRCUITO 2.</t>
  </si>
  <si>
    <t>0007331/2021</t>
  </si>
  <si>
    <t>SUBSTITUIÇÃO DO TRANSFORMADOR DE CORRENTE DE 230kV, FASE "A" DO BAY DA ENTRADA DE LINHA DE 230kV SÃO LUIS II - SÃO LUIS I, CIRCUITO 1.</t>
  </si>
  <si>
    <t>0007345/2021</t>
  </si>
  <si>
    <t>ATH 245D</t>
  </si>
  <si>
    <t>SUBSTITUIÇÃO DO TRANSFORMADOR DE CORRENTE DE 230kV, FASE "V", ASSOCIADO AO BAY DO BANCO DE CAPACITORES LDBC6-03.</t>
  </si>
  <si>
    <t>BC 230 kV 55,5 Mvar SAO LUIS II BC3 MA</t>
  </si>
  <si>
    <t>0007351/2021</t>
  </si>
  <si>
    <t>N-S-MALD-BC603-MC230-LDTC601</t>
  </si>
  <si>
    <t>SUBSTITUIÇÃO DO TRANSFORMADOR DE CORRENTE DE 230kV, FASE "B", ASSOCIADO AO BAY DO BANCO DE CAPACITORES LDBC6-03.SUBSTITUIÇÃO DO TRANSFORMADOR DE CORRENTE DE 230kV, FASE "B", ASSOCIADO AO BAY DO BANCO DE CAPACITORES LDBC6-03.</t>
  </si>
  <si>
    <t>0007355/2021</t>
  </si>
  <si>
    <t>SUBSTITUIÇÃO DO TRANSFORMADOR DE CORRENTE DE 230kV, FASE "A", ASSOCIADO AO BAY DO BANCO DE CAPACITORES LDBC6-03.</t>
  </si>
  <si>
    <t>0007358/2021</t>
  </si>
  <si>
    <t>SUBSTITUIÇÃO DO TRANSFORMADOR DE CORRENTE DE 230kV, FASE "V", ASSOCIADO AO BAY DO BANCO DE CAPACITORES LDBC6-01.</t>
  </si>
  <si>
    <t>BC 230 kV 50,8 Mvar SAO LUIS II BC1 MA</t>
  </si>
  <si>
    <t>0007372/2021</t>
  </si>
  <si>
    <t>N-S-MALD-BC601-MC230-LDTC601</t>
  </si>
  <si>
    <t>SUBSTITUIÇÃO DO TRANSFORMADOR DE CORRENTE DE 230kV, FASE "B", ASSOCIADO AO BAY DO BANCO DE CAPACITORES LDBC6-01..</t>
  </si>
  <si>
    <t>0007380/2021</t>
  </si>
  <si>
    <t>SUBSTITUIÇÃO DO TRANSFORMADOR DE CORRENTE DE 230kV, FASE "A", ASSOCIADO AO BAY DO BANCO DE CAPACITORES LDBC6-01..</t>
  </si>
  <si>
    <t>0007389/2021</t>
  </si>
  <si>
    <t>SUBSTITUIÇÃO DO TRANSFORMADOR DE CORRENTE DE 230kV, FASE "V", ASSOCIADO AO BAY DO BANCO DE AUTOTRANSFORMADORES LDAT7-03</t>
  </si>
  <si>
    <t>0007397/2021</t>
  </si>
  <si>
    <t>N-S-MALD-AT703-MC230-LDTC601</t>
  </si>
  <si>
    <t>SUBSTITUIÇÃO DO TRANSFORMADOR DE CORRENTE DE 230kV, FASE "B", ASSOCIADO AO BAY DO BANCO DE AUTOTRANSFORMADORES LDAT7-03</t>
  </si>
  <si>
    <t>0007408/2021</t>
  </si>
  <si>
    <t>SUBSTITUIÇÃO DO TRANSFORMADOR DE CORRENTE DE 230kV, FASE "A", ASSOCIADO AO BAY DO BANCO DE AUTOTRANSFORMADORES LDAT7-03</t>
  </si>
  <si>
    <t>0007413/2021</t>
  </si>
  <si>
    <t>SUBSTITUIÇÃO DO TRANSFORMADOR DE CORRENTE DE 230kV, FASE "V", ASSOCIADO AO DISJUNTOR LDDJ6-10 DO BAY DO BANCO DE AUTOTRANSFORMADORES LDAT7-02</t>
  </si>
  <si>
    <t>0007424/2021</t>
  </si>
  <si>
    <t>N-S-MALD-AT702-MC230-DJ610-LDTC601</t>
  </si>
  <si>
    <t>SUBSTITUIÇÃO DO TRANSFORMADOR DE CORRENTE DE 230kV, FASE "B", ASSOCIADO AO DISJUNTOR LDDJ6-10 DO BAY DO BANCO DE AUTOTRANSFORMADORES LDAT7-02</t>
  </si>
  <si>
    <t>0007463/2021</t>
  </si>
  <si>
    <t>SUBSTITUIÇÃO DO TRANSFORMADOR DE CORRENTE DE 230kV, FASE "A", ASSOCIADO AO DISJUNTOR LDDJ6-10 DO BAY DO BANCO DE AUTOTRANSFORMADORES LDAT7-02</t>
  </si>
  <si>
    <t>0007494/2021</t>
  </si>
  <si>
    <t>SUBSTITUIÇÃO DO TRANSFORMADOR DE CORRENTE DE 230kV, FASE "V", ASSOCIADO AO DISJUNTOR LDDJ6-08 DO BAY DO BANCO DE AUTOTRANSFORMADORES LDAT7-02</t>
  </si>
  <si>
    <t>0007516/2021</t>
  </si>
  <si>
    <t>N-S-MALD-AT702-MC230-DJ608-LDTC601</t>
  </si>
  <si>
    <t>SUBSTITUIÇÃO DO TRANSFORMADOR DE CORRENTE DE 230kV, FASE "B", ASSOCIADO AO DISJUNTOR LDDJ6-08 DO BAY DO BANCO DE AUTOTRANSFORMADORES LDAT7-02</t>
  </si>
  <si>
    <t>0007524/2021</t>
  </si>
  <si>
    <t>SUBSTITUIÇÃO DO TRANSFORMADOR DE CORRENTE DE 230kV, FASE "A", ASSOCIADO AO DISJUNTOR LDDJ6-08 DO BAY DO BANCO DE AUTOTRANSFORMADORES LDAT7-02.</t>
  </si>
  <si>
    <t>0007533/2021</t>
  </si>
  <si>
    <t>Instalação de Transformador de Potencial DCP 500 KV-Fase A. Funções do TP: Medição.</t>
  </si>
  <si>
    <t>0007539/2021</t>
  </si>
  <si>
    <t>Instalação de Transformador de Potencial DCP 500 KV-Fase C. Funções do TP: Medição.</t>
  </si>
  <si>
    <t>0007546/2021</t>
  </si>
  <si>
    <t>Substituição de Painel de Controle e Supervisão Duplex para atendimento do AT51</t>
  </si>
  <si>
    <t>0007570/2021</t>
  </si>
  <si>
    <t>Substituição das proteções Principal, Alternada e Falha de Disjuntor, referentes a LT 525 kV Curitiba - Bateias C-1, incluindo painéis e cabos de controle e potência associados (6.640 m).</t>
  </si>
  <si>
    <t>LT 525 kV CURITIBA /BATEIAS C-1 PR</t>
  </si>
  <si>
    <t>0007590/2021</t>
  </si>
  <si>
    <t>PP, PA - LT BTA C-1</t>
  </si>
  <si>
    <t>Substituição das proteções Principal, Alternada e Falha de Disjuntor, referentes a LT 525 kV Areia - Bateias C-1, incluindo painéis e cabos de controle e potência associados (6.640 m).</t>
  </si>
  <si>
    <t>LT 525 kV AREIA /BATEIAS C-1 PR</t>
  </si>
  <si>
    <t>0007597/2021</t>
  </si>
  <si>
    <t>SUBSTITUIÇÃO DO TRANSFORMADOR DE CORRENTE DE 500kV, FASE "A" DO BAY DO BANCO DE REATORES DE BARRA LDRE7-03.v</t>
  </si>
  <si>
    <t>RTB 500 kV 136 MVAr SAO LUIS II RT3 MA</t>
  </si>
  <si>
    <t>0007608/2021</t>
  </si>
  <si>
    <t>SUBSTITUIÇÃO DO TRANSFORMADOR DE CORRENTE DE 500kV, FASE "V" DO BAY DO BANCO DE AUTOTRANSFORMADORES LDAT7-03.</t>
  </si>
  <si>
    <t>MC 500 kV TR 500/230 kV SAO LUIS II TR3 MA</t>
  </si>
  <si>
    <t>0007627/2021</t>
  </si>
  <si>
    <t>N-S-MALD-AT703-MC500-LDTC701</t>
  </si>
  <si>
    <t>SUBSTITUIÇÃO DO TRANSFORMADOR DE CORRENTE DE 500kV, FASE "B" DO BAY DO BANCO DE AUTOTRANSFORMADORES LDAT7-03.</t>
  </si>
  <si>
    <t>0007640/2021</t>
  </si>
  <si>
    <t>S. OSORIO</t>
  </si>
  <si>
    <t>Substituição dos painéis da proteção Principal, Alternada, e dos cabos de controle e potência associados (3.870 m), referente a LT 230 kV S.Osório - Foz do Chopim C-1.</t>
  </si>
  <si>
    <t>LT 230 kV S.OSORIO / FOZ DO CHOPIM C-1 PR</t>
  </si>
  <si>
    <t>0007645/2021</t>
  </si>
  <si>
    <t>PP, PA - LT FOC C-1</t>
  </si>
  <si>
    <t>SUBSTITUIÇÃO DO TRANSFORMADOR DE CORRENTE DE 500kV, FASE "A" DO BAY DO BANCO DE AUTOTRANSFORMADORES LDAT7-03.</t>
  </si>
  <si>
    <t>0007647/2021</t>
  </si>
  <si>
    <t>Substituir 132 cadeias de isolador em 35 est 001/2;001/3;002/1;003/3;004/1;004/2;005/2;005/3;006/2;007/1;009/1;009/2;010/1;010/2;011/1;011/2;011/3;012/2;013/1;014/1;014/2;015/2;015/3;016/2;017/2;018/2;019/1;020/1;022/2;023/1;023/2;024/1;026/1;026/2;027/1-LT 230 kV P.AFONSO III /ITABAIANA C1-04S6</t>
  </si>
  <si>
    <t>LT 230 kV P.AFONSO III /ITABAIANA C-1 AL/SE</t>
  </si>
  <si>
    <t>0007657/2021</t>
  </si>
  <si>
    <t>04S6</t>
  </si>
  <si>
    <t>SUBSTITUIÇÃO DO TRANSFORMADOR DE CORRENTE DE 500kV, FASE "B" DO BAY DO BANCO DE AUTOTRANSFORMADORES LDAT7-02.</t>
  </si>
  <si>
    <t>0007663/2021</t>
  </si>
  <si>
    <t>N-S-MALD-AT702-MC500-LDTC701</t>
  </si>
  <si>
    <t>SUBSTITUIÇÃO DO TRANSFORMADOR DE CORRENTE DE 500kV, FASE "A" DO BAY DO BANCO DE AUTOTRANSFORMADORES LDAT7-02.</t>
  </si>
  <si>
    <t>0007667/2021</t>
  </si>
  <si>
    <t>SUBSTITUIÇÃO DO TRANSFORMADOR DE CORRENTE DE 500kV, FASE "V" DO BAY DO BANCO DE AUTOTRANSFORMADORES LDAT7-01.</t>
  </si>
  <si>
    <t>0007677/2021</t>
  </si>
  <si>
    <t>N-S-MALD-AT701-MC500-LDTC701</t>
  </si>
  <si>
    <t>SUBSTITUIÇÃO DO TRANSFORMADOR DE CORRENTE DE 500kV, FASE "B" DO BAY DO BANCO DE AUTOTRANSFORMADORES LDAT7-01.</t>
  </si>
  <si>
    <t>0007680/2021</t>
  </si>
  <si>
    <t>SUBSTITUIÇÃO DO TRANSFORMADOR DE CORRENTE DE 500kV, FASE "A" DO BAY DO BANCO DE AUTOTRANSFORMADORES LDAT7-01.</t>
  </si>
  <si>
    <t>0007686/2021</t>
  </si>
  <si>
    <t>SUBSTITUIÇÃO DO TRANSFORMADOR DE CORRENTE DE 230kV, FASE "V" DO BAY DA ENTRADA DE LINHA DE 230kV SÃO LUIS II - VALE.</t>
  </si>
  <si>
    <t>MG 500 kV SAO LUIS II MG1 MA - N-S-MALD-CVLDLI601-ELLD</t>
  </si>
  <si>
    <t>0007695/2021</t>
  </si>
  <si>
    <t>N-S-MALD-CVLDLI601-ELLD-LDTC601</t>
  </si>
  <si>
    <t>SUBSTITUIÇÃO DO TRANSFORMADOR DE CORRENTE DE 230kV, FASE "B" DO BAY DA ENTRADA DE LINHA DE 230kV SÃO LUIS II - VALE.</t>
  </si>
  <si>
    <t>0007696/2021</t>
  </si>
  <si>
    <t>SUBSTITUIÇÃO DO TRANSFORMADOR DE CORRENTE DE 230kV, FASE "A" DO BAY DA ENTRADA DE LINHA DE 230kV SÃO LUIS II - VALE.</t>
  </si>
  <si>
    <t>0007700/2021</t>
  </si>
  <si>
    <t>Substituição do Transformador de Corrente 500kV do MBDJ7-02 fase V - Vão DY2</t>
  </si>
  <si>
    <t>0007713/2021</t>
  </si>
  <si>
    <t>TC do MBDJ7-02 fase V - Vão DY2</t>
  </si>
  <si>
    <t>Substituição do Transformador de Corrente 500kV do MBDJ7-02 fase B - Vão DY2</t>
  </si>
  <si>
    <t>0007717/2021</t>
  </si>
  <si>
    <t>TC do MBDJ7-02 fase B - Vão DY2</t>
  </si>
  <si>
    <t>Substituição de Para Raios - 01 UNIDADE PARA A LINHA SUSMLT6-05 - FASE B (Unidade Geradora 05).</t>
  </si>
  <si>
    <t>0007721/2021</t>
  </si>
  <si>
    <t>N-S-ROSM-NFT-UHSMLT605-SMPR601B</t>
  </si>
  <si>
    <t>Substituição de Para Raios - 01 UNIDADE PARA A LINHA SUSMLT6-04 - FASE V (Unidade Geradora 04).</t>
  </si>
  <si>
    <t>0007723/2021</t>
  </si>
  <si>
    <t>N-S-ROSM-NFT-UHSMLT604-SMPR601V</t>
  </si>
  <si>
    <t>Substituição do Transformador de Corrente 500kV do MBDJ7-02 fase A - Vão DY2</t>
  </si>
  <si>
    <t>0007743/2021</t>
  </si>
  <si>
    <t>TC do MBDJ7-02 fase A - Vão DY2</t>
  </si>
  <si>
    <t>Substituição de Para Raios - 01 UNIDADE PARA A LINHA SUSMLT6-04 - FASE B (Unidade Geradora 04).</t>
  </si>
  <si>
    <t>0007751/2021</t>
  </si>
  <si>
    <t>N-S-ROSM-NFT-UHSMLT604-SMPR601B</t>
  </si>
  <si>
    <t>Substituição do Transformador de Corrente 500kV do MBDJ7-01 fase V - Vão DX</t>
  </si>
  <si>
    <t>0007755/2021</t>
  </si>
  <si>
    <t>TC do MBDJ7-01 fase V - Vão DX</t>
  </si>
  <si>
    <t>Substituição do Transformador de Corrente 500kV do MBDJ7-01 Fase B - Vão DX</t>
  </si>
  <si>
    <t>0007757/2021</t>
  </si>
  <si>
    <t>TC do MBDJ7-01 Fase B - Vão DX</t>
  </si>
  <si>
    <t>Substituição de Para Raios - 01 UNIDADE PARA A LINHA SUSMLT6-03 - FASE V (Unidade Geradora 03).</t>
  </si>
  <si>
    <t>0007759/2021</t>
  </si>
  <si>
    <t>N-S-ROSM-NFT-UHSMLT603-SMPR601V</t>
  </si>
  <si>
    <t>Substituição do Transformador de Corrente 500kV do MBDJ7-01 Fase A - Vão DX</t>
  </si>
  <si>
    <t>0007760/2021</t>
  </si>
  <si>
    <t>TC do MBDJ7-01 Fase A - Vão DX</t>
  </si>
  <si>
    <t>0007763/2021</t>
  </si>
  <si>
    <t>TC do MBRE7-01 Fase V - Vão DXR</t>
  </si>
  <si>
    <t>Substituição de Para Raios - 01 UNIDADE PARA A LINHA SUSMLT6-03 - FASE B (Unidade Geradora 03).</t>
  </si>
  <si>
    <t>0007764/2021</t>
  </si>
  <si>
    <t>N-S-ROSM-NFT-UHSMLT603-SMPR601B</t>
  </si>
  <si>
    <t>Substituição do Transformador de Corrente 500kV do MBRE7-01 Fase B - Vão DXR</t>
  </si>
  <si>
    <t>0007766/2021</t>
  </si>
  <si>
    <t>TC do MBRE7-01 Fase B - Vão DXR</t>
  </si>
  <si>
    <t>Substituição do Transformador de Corrente 500kV do MBRE7-01 Fase A - Vão DXR</t>
  </si>
  <si>
    <t>0007767/2021</t>
  </si>
  <si>
    <t>TC do MBRE7-01 Fase A - Vão DXR</t>
  </si>
  <si>
    <t>Substituição de Para Raios - 01 UNIDADE PARA A LINHA SUSMLT6-02 - FASE V (Unidade Geradora 02).</t>
  </si>
  <si>
    <t>0007770/2021</t>
  </si>
  <si>
    <t>N-S-ROSM-NFT-UHSMLT602-SMPR601V</t>
  </si>
  <si>
    <t>Substituição de Para Raios - 01 UNIDADE PARA A LINHA SUSMLT6-02 - FASE B (Unidade Geradora 02).</t>
  </si>
  <si>
    <t>0007772/2021</t>
  </si>
  <si>
    <t>N-S-ROSM-NFT-UHSMLT602-SMPR601B</t>
  </si>
  <si>
    <t>Substituição de Para Raios - 01 UNIDADE PARA A LINHA SUSMLT6-01 - FASE V (Unidade Geradora 01).</t>
  </si>
  <si>
    <t>0007776/2021</t>
  </si>
  <si>
    <t>N-S-ROSM-NFT-UHSMLT601-SMPR601V</t>
  </si>
  <si>
    <t>Substituição de Para Raios - 01 UNIDADE PARA A LINHA SUSMLT6-01 - FASE B (Unidade Geradora 01).</t>
  </si>
  <si>
    <t>0007780/2021</t>
  </si>
  <si>
    <t>N-S-ROSM-NFT-UHSMLT601-SMPR601B</t>
  </si>
  <si>
    <t>Substituição de TC - 01 UNIDADE PARA A LINHA SUSMLT6-05 - FASE V (Unidade Geradora 05).</t>
  </si>
  <si>
    <t>0008029/2021</t>
  </si>
  <si>
    <t>N-S-ROSM-NFT-UHSMLT605-SMTC601V</t>
  </si>
  <si>
    <t>Substituição de TC - 01 UNIDADE PARA A LINHA SUSMLT6-05 - FASE B (Unidade Geradora 05).</t>
  </si>
  <si>
    <t>0008033/2021</t>
  </si>
  <si>
    <t>N-S-ROSM-NFT-UHSMLT605-SMTC601B</t>
  </si>
  <si>
    <t>Substituição de TC - 01 UNIDADE PARA A LINHA SUSMLT6-04 - FASE V (Unidade Geradora 04).</t>
  </si>
  <si>
    <t>0008036/2021</t>
  </si>
  <si>
    <t>N-S-ROSM-NFT-UHSMLT604-SMTC601V</t>
  </si>
  <si>
    <t>Substituição de TC - 01 UNIDADE PARA A LINHA SUSMLT6-04 - FASE B (Unidade Geradora 04).</t>
  </si>
  <si>
    <t>0008023/2021</t>
  </si>
  <si>
    <t>N-S-ROSM-NFT-UHSMLT604-SMTC601B</t>
  </si>
  <si>
    <t>Substituição de TC - 01 UNIDADE PARA A LINHA SUSMLT6-03 - FASE V (Unidade Geradora 03).</t>
  </si>
  <si>
    <t>0008040/2021</t>
  </si>
  <si>
    <t>N-S-ROSM-NFT-UHSMLT603-SMTC601V</t>
  </si>
  <si>
    <t>Substituição de Para Raios - 01 UNIDADE PARA A LINHA SUSMLT6-05 - FASE A (Unidade Geradora 05).</t>
  </si>
  <si>
    <t>0007797/2021</t>
  </si>
  <si>
    <t>N-S-ROSM-NFT-UHSMLT605-SMPR601A</t>
  </si>
  <si>
    <t>Substituição de TC - 01 UNIDADE PARA A LINHA SUSMLT6-03 - FASE B (Unidade Geradora 03).</t>
  </si>
  <si>
    <t>0008042/2021</t>
  </si>
  <si>
    <t>N-S-ROSM-NFT-UHSMLT603-SMTC601B</t>
  </si>
  <si>
    <t>Substituição de TC - 01 UNIDADE PARA A LINHA SUSMLT6-05 - FASE A (Unidade Geradora 05).</t>
  </si>
  <si>
    <t>0007798/2021</t>
  </si>
  <si>
    <t>N-S-ROSM-NFT-UHSMLT605-SMTC601A</t>
  </si>
  <si>
    <t>Substituição de TC - 01 UNIDADE PARA A LINHA SUSMLT6-04 - FASE A (Unidade Geradora 04).</t>
  </si>
  <si>
    <t>0007799/2021</t>
  </si>
  <si>
    <t>N-S-ROSM-NFT-UHSMLT604-SMTC601A</t>
  </si>
  <si>
    <t>Substituição de TC - 01 UNIDADE PARA A LINHA SUSMLT6-02 - FASE V (Unidade Geradora 02).</t>
  </si>
  <si>
    <t>0008044/2021</t>
  </si>
  <si>
    <t>N-S-ROSM-NFT-UHSMLT602-SMTC601V</t>
  </si>
  <si>
    <t>Substituição de TC - 01 UNIDADE PARA A LINHA SUSMLT6-03 - FASE A (Unidade Geradora 03).</t>
  </si>
  <si>
    <t>0007800/2021</t>
  </si>
  <si>
    <t>N-S-ROSM-NFT-UHSMLT603-SMTC601A</t>
  </si>
  <si>
    <t>Substituição de TC - 01 UNIDADE PARA A LINHA SUSMLT6-02 - FASE A (Unidade Geradora 02).</t>
  </si>
  <si>
    <t>0007801/2021</t>
  </si>
  <si>
    <t>N-S-ROSM-NFT-UHSMLT602-SMTC601A</t>
  </si>
  <si>
    <t>Substituição de TC - 01 UNIDADE PARA A LINHA SUSMLT6-02 - FASE B (Unidade Geradora 02).</t>
  </si>
  <si>
    <t>0008048/2021</t>
  </si>
  <si>
    <t>N-S-ROSM-NFT-UHSMLT602-SMTC601B</t>
  </si>
  <si>
    <t>Substituição de TC -01 UNIDADE PARA A LINHA SUSMLT6-01 - FASE A (Unidade Geradora 01).</t>
  </si>
  <si>
    <t>0007802/2021</t>
  </si>
  <si>
    <t>N-S-ROSM-NFT-UHSMLT601-SMTC601A</t>
  </si>
  <si>
    <t>Substituição de TC - 01 UNIDADE PARA A LINHA SUSMLT6-01 - FASE V (Unidade Geradora 01).</t>
  </si>
  <si>
    <t>0008050/2021</t>
  </si>
  <si>
    <t>N-S-ROSM-NFT-UHSMLT601-SMTC601V</t>
  </si>
  <si>
    <t>Substituição do sistema de proteção e controle do transformador RBTF6-02.</t>
  </si>
  <si>
    <t>0007805/2021</t>
  </si>
  <si>
    <t>Substituição de TC - 01 UNIDADE PARA A LINHA SUSMLT6-01 - FASE B (Unidade Geradora 01).</t>
  </si>
  <si>
    <t>0008052/2021</t>
  </si>
  <si>
    <t>N-S-ROSM-NFT-UHSMLT601-SMTC601B</t>
  </si>
  <si>
    <t>Substituição de um (01) disjuntor 230kV JPDJ6-03, associado ao bay do transformador de 230 KV,  JPTF6-01 da Subestação Ji-Paraná - N-S-ROJP-TF601-MC230-JPDJ603</t>
  </si>
  <si>
    <t>TR 230/69 kV JI-PARANA TF1 RO</t>
  </si>
  <si>
    <t>0008372/2021</t>
  </si>
  <si>
    <t>N-S-ROJP-TF601-MC230-JPDJ603</t>
  </si>
  <si>
    <t>Substituição de 01 (um) disjuntor 230kV ,JPDJ6-06, associado ao bay do transformador de 230 KV,  JPTF6-02 da Subestação Ji-Paraná - N-S-ROJP-TF602-MC230-JPDJ606</t>
  </si>
  <si>
    <t>TR 230/69 kV JI-PARANA TF2 RO</t>
  </si>
  <si>
    <t>0008376/2021</t>
  </si>
  <si>
    <t>N-S-ROJP-TF602-MC230-JPDJ606</t>
  </si>
  <si>
    <t>Substituição de 01 (um) disjuntor 230kV JPDJ6-02, associado ao bay da Linha de Transmissão  JRJP-LT6-01 da Subestação Ji-Paraná - N-S-ROJP-JRJPLT601-ELJP-JPDJ602</t>
  </si>
  <si>
    <t>0008625/2021</t>
  </si>
  <si>
    <t>N-S-ROJP-JRJPLT601-ELJP-JPDJ602</t>
  </si>
  <si>
    <t>Substituição de 01 (um) disjuntor 230kV JPDJ6-01 Reator, associado ao bay da Linha de Transmissão  JRJP-LT6-01 da Subestação Ji-Paraná - N-S-ROJP-RE601-MC230-JPDJ601</t>
  </si>
  <si>
    <t>RT 230 kV 20 Mvar JI-PARANA 1 RO</t>
  </si>
  <si>
    <t>0008637/2021</t>
  </si>
  <si>
    <t>N-S-ROJP-BC601-MC230-JPDJ610</t>
  </si>
  <si>
    <t>Substituição de 01 (um) disjuntor 230kV  JPDJ6-10, associado ao bay do Banco de Capacitores JPBC6-01 da Subestação Ji-Paraná - N-S-ROJP-BC601-MC230-JPDJ610</t>
  </si>
  <si>
    <t>BC 230 kV 18,5 Mvar JI-PARANA BC1 RO</t>
  </si>
  <si>
    <t>0008393/2021</t>
  </si>
  <si>
    <t>Substituição transformador de corrente 230kV Bay IZPF-LT601 fase B</t>
  </si>
  <si>
    <t>LT 230 kV IMPERATRIZ /PORTO FRANCO C-1 M</t>
  </si>
  <si>
    <t>0007820/2021</t>
  </si>
  <si>
    <t>N-S-MAPF-IZPFLT601-ELPF-PFTC601 (B)</t>
  </si>
  <si>
    <t>Substituição transformador de corrente 230kV Bay IZPF-LT601 fase V</t>
  </si>
  <si>
    <t>0007821/2021</t>
  </si>
  <si>
    <t>N-S-MAPF-IZPFLT601-ELPF-PFTC601 (V)</t>
  </si>
  <si>
    <t>Substituição transformador de corrente 230kV Módulo de Conexão 230kV PFTF6-01 fase A</t>
  </si>
  <si>
    <t>TR 230/69 kV PORTO FRANCO TF1 MA</t>
  </si>
  <si>
    <t>0007822/2021</t>
  </si>
  <si>
    <t>N-S-MAPF-TF601-MC230-PFTC601 (A)</t>
  </si>
  <si>
    <t>Substituição transformador de corrente 230kV Módulo de Conexão 230kV PFTF6-01 fase B</t>
  </si>
  <si>
    <t>0007824/2021</t>
  </si>
  <si>
    <t>N-S-MAPF-TF601-MC230-PFTC601 (B)</t>
  </si>
  <si>
    <t>Substituição transformador de corrente 230kV Módulo de Conexão 230kV PFTF6-02 fase A</t>
  </si>
  <si>
    <t>TR 230/138 kV PORTO FRANCO TR2 MA</t>
  </si>
  <si>
    <t>0007826/2021</t>
  </si>
  <si>
    <t>N-S-MAPF-TF602-MC230-PFTC601 (A)</t>
  </si>
  <si>
    <t>Substituição transformador de corrente 230kV Módulo de Conexão 230kV PFTF6-02 fase B</t>
  </si>
  <si>
    <t>0007828/2021</t>
  </si>
  <si>
    <t>N-S-MAPF-TF602-MC230-PFTC601 (B)</t>
  </si>
  <si>
    <t>SUBSTITUIÇÃO DE TRANSFORMADOR DE CORRENTE FASE 2B ASSOCIADO AO BAY DE INTERLIGAÇÃO 1</t>
  </si>
  <si>
    <t>MG 230 kV EXTREMOZ II MG1 RN</t>
  </si>
  <si>
    <t>0007830/2021</t>
  </si>
  <si>
    <t>N-S-MAIZ-MG701-IB500IB1-IZTC702 (2B)</t>
  </si>
  <si>
    <t>SUBSTITUIÇÃO DO TRANSFORMADOR DE CORRENTE DE 230kV, FASE "V" DO VÃO DE TRANSFERENCIA DE 230kV ENTRE BARRAS LDBR6-01 E LDBR6-02.</t>
  </si>
  <si>
    <t>0007832/2021</t>
  </si>
  <si>
    <t>REVITALIZAÇÃO DE DISJUNTOR VNDJ6-26. CORRIGIR FALHAS NO ACIONAMENTO DOS DISJUNTORES, COM A SUBSTITUIÇÃO DE PEÇAS (GATILHOS, AMORTECEDORES, MICROSWITCH, PROTEÇÕES DAS MOLAS DE ABERTURA E FECHAMENTO, DENTRE OUTROS) E REALIZAÇÃO DOS TESTES NECESSÁRIOS PARA COMPATIBILIZAÇÃO DOS POLOS AOS COMANDOS.</t>
  </si>
  <si>
    <t>CE 100/-50 Mvar VILHENA CE1 RO</t>
  </si>
  <si>
    <t>0007854/2021</t>
  </si>
  <si>
    <t>N-S-ROVN-CE601-MC230-VNDJ626</t>
  </si>
  <si>
    <t>SUBSTITUIÇÃO DO TRANSFORMADOR DE CORRENTE DE 500kV, (BANCO 02) FASE "B" DO VÃO CENTRAL "B" DE 500kV, ASSOCIADO AO DISJUNTOR IZDJ7-04.</t>
  </si>
  <si>
    <t>0007862/2021</t>
  </si>
  <si>
    <t>N-S-MAIZ-MG701-IB500IB2-IZTC702</t>
  </si>
  <si>
    <t>Implantação de monitoramento on-line de buchas do SPRE6-02</t>
  </si>
  <si>
    <t>0007886/2021</t>
  </si>
  <si>
    <t>REVITALIZAÇÃO DE DISJUNTOR VNDJ6-17. CORRIGIR FALHAS NO ACIONAMENTO DOS DISJUNTORES, COM A SUBSTITUIÇÃO DE PEÇAS (GATILHOS, AMORTECEDORES, MICROSWITCH, PROTEÇÕES DAS MOLAS DE ABERTURA E FECHAMENTO, DENTRE OUTROS) E REALIZAÇÃO DOS TESTES NECESSÁRIOS PARA COMPATIBILIZAÇÃO DOS POLOS AOS COMANDOS.</t>
  </si>
  <si>
    <t>LT 230 kV PIMENTA BUENO /VILHENA C-3 RO</t>
  </si>
  <si>
    <t>0007901/2021</t>
  </si>
  <si>
    <t>N-S-ROVN-PBVNLT603-ELVN-VNDJ617</t>
  </si>
  <si>
    <t>Implantação de monitoramento on-line de buchas do RBTF6-01</t>
  </si>
  <si>
    <t>TR 230/69 kV RIO BRANCO I TF1 AC</t>
  </si>
  <si>
    <t>0007911/2021</t>
  </si>
  <si>
    <t>REVITALIZAÇÃO DE DISJUNTOR PBDJ6-15. CORRIGIR FALHAS NO ACIONAMENTO DOS DISJUNTORES, COM A SUBSTITUIÇÃO DE PEÇAS (GATILHOS, AMORTECEDORES, MICROSWITCH, PROTEÇÕES DAS MOLAS DE ABERTURA E FECHAMENTO, DENTRE OUTROS) E REALIZAÇÃO DOS TESTES NECESSÁRIOS PARA COMPATIBILIZAÇÃO DOS POLOS AOS COMANDOS.</t>
  </si>
  <si>
    <t>0007913/2021</t>
  </si>
  <si>
    <t>N-S-ROPB-PBVNLT603-ELPB-PBDJ615</t>
  </si>
  <si>
    <t>REVITALIZAÇÃO DE DISJUNTOR PBDJ6-18. CORRIGIR FALHAS NO ACIONAMENTO DOS DISJUNTORES, COM A SUBSTITUIÇÃO DE PEÇAS (GATILHOS, AMORTECEDORES, MICROSWITCH, PROTEÇÕES DAS MOLAS DE ABERTURA E FECHAMENTO, DENTRE OUTROS) E REALIZAÇÃO DOS TESTES NECESSÁRIOS PARA COMPATIBILIZAÇÃO DOS POLOS AOS COMANDOS.</t>
  </si>
  <si>
    <t>BC 230 kV 18 Mvar PIMENTA BUENO BC3 RO</t>
  </si>
  <si>
    <t>0007930/2021</t>
  </si>
  <si>
    <t>N-S-ROPB-BC603-MC230-PBDJ618</t>
  </si>
  <si>
    <t>Instalação de rede de comunicação para monitoramento nos transformadores e reatores de potência conectados ao SIN da subestação SINOP, contemplando switches, fibras ópticas, painéis, entre outros.</t>
  </si>
  <si>
    <t>0007937/2021</t>
  </si>
  <si>
    <t>REVITALIZAÇÃO DE DISJUNTOR PBDJ6-17. CORRIGIR FALHAS NO ACIONAMENTO DOS DISJUNTORES, COM A SUBSTITUIÇÃO DE PEÇAS (GATILHOS, AMORTECEDORES, MICROSWITCH, PROTEÇÕES DAS MOLAS DE ABERTURA E FECHAMENTO, DENTRE OUTROS) E REALIZAÇÃO DOS TESTES NECESSÁRIOS PARA COMPATIBILIZAÇÃO DOS POLOS AOS COMANDOS.</t>
  </si>
  <si>
    <t>BC 230 kV 18,5 Mvar PIMENTA BUENO BC2 RO</t>
  </si>
  <si>
    <t>0007941/2021</t>
  </si>
  <si>
    <t>N-S-ROPB-BC602-MC230-PBDJ617</t>
  </si>
  <si>
    <t>Implantação de monitoramento on-line de buchas do VNRE6-07</t>
  </si>
  <si>
    <t>0007942/2021</t>
  </si>
  <si>
    <t>REVITALIZAÇÃO DO DISJUNTOR PBDJ6-16. CORRIGIR FALHAS NO ACIONAMENTO DOS DISJUNTORES, COM A SUBSTITUIÇÃO DE PEÇAS (GATILHOS, AMORTECEDORES, MICROSWITCH, PROTEÇÕES DAS MOLAS DE ABERTURA E FECHAMENTO, DENTRE OUTROS) E REALIZAÇÃO DOS TESTES NECESSÁRIOS PARA COMPATIBILIZAÇÃO DOS POLOS AOS COMANDOS.</t>
  </si>
  <si>
    <t>BC 230 kV 18,5 Mvar PIMENTA BUENO BC1 RO</t>
  </si>
  <si>
    <t>0007944/2021</t>
  </si>
  <si>
    <t>N-S-ROPB-BC601-MC230-PBDJ616</t>
  </si>
  <si>
    <t>Substituição da Chave Seccionadora RUSR6 02, 242 kV, 1250 Amperes</t>
  </si>
  <si>
    <t>RT 230 kV 30 Mvar RUROPOLIS RT2 PA</t>
  </si>
  <si>
    <t>0007946/2021</t>
  </si>
  <si>
    <t>RUSR6-02</t>
  </si>
  <si>
    <t>Implantação de monitoramento on-line de buchas do NMTF6-02</t>
  </si>
  <si>
    <t>TR 230/69 kV NOVA MUTUM TF2 MT</t>
  </si>
  <si>
    <t>0007954/2021</t>
  </si>
  <si>
    <t>Substituição da proteção e controle diferencial de barras da cadeia principal da barra JPBR6-01, contemplando uma unidade central com capacidade de no mínimo nove vãos e seis unidades de bay (bays unit).</t>
  </si>
  <si>
    <t>0007957/2021</t>
  </si>
  <si>
    <t>Implantação de monitoramento on-line de buchas do NMTF6-03</t>
  </si>
  <si>
    <t>0007962/2021</t>
  </si>
  <si>
    <t>Implantação de monitoramento on-line de buchas do VNRE6-06</t>
  </si>
  <si>
    <t>0007969/2021</t>
  </si>
  <si>
    <t>Implantação de monitoramento on-line de buchas do NMRE6-01</t>
  </si>
  <si>
    <t>LT 230 kV NOBRES /NOVA MUTUM C-1</t>
  </si>
  <si>
    <t>0007971/2021</t>
  </si>
  <si>
    <t>Implantação de monitoramento on-line de buchas do VNRE6-02</t>
  </si>
  <si>
    <t>LT 230 kV PIMENTA BUENO /VILHENA C-1 RO</t>
  </si>
  <si>
    <t>0007975/2021</t>
  </si>
  <si>
    <t>Instalação de rede de comunicação para monitoramento nos transformadores e reatores de potência conectados ao SIN da subestação Nova Mutum, contemplando switches, fibras ópticas, painéis, entre outros.</t>
  </si>
  <si>
    <t>0007978/2021</t>
  </si>
  <si>
    <t>Implantação de monitoramento on-line de buchas do VNTF6-03</t>
  </si>
  <si>
    <t>TR 230/69 kV VILHENA TR1 RO</t>
  </si>
  <si>
    <t>0007989/2021</t>
  </si>
  <si>
    <t>Implantação de monitoramento on-line de buchas do JURE6-04.</t>
  </si>
  <si>
    <t>0007990/2021</t>
  </si>
  <si>
    <t>Implantação de monitoramento on-line de buchas do VNTF6-02</t>
  </si>
  <si>
    <t>0007992/2021</t>
  </si>
  <si>
    <t>Instalação de rede de comunicação para monitoramento nos transformadores e reatores de potência conectados ao SIN da subestação JAURU, contemplando switches, fibras ópticas, painéis, entre outros.</t>
  </si>
  <si>
    <t>0007996/2021</t>
  </si>
  <si>
    <t>Instalação de rede de comunicação para monitoramento nos transformadores e reatores de potência conectados ao SIN da subestação VILHENA, contemplando switches, fibras ópticas, painéis, entre outros.</t>
  </si>
  <si>
    <t>MG 230 kV VILHENA MG1 RO</t>
  </si>
  <si>
    <t>0007999/2021</t>
  </si>
  <si>
    <t>Implantação de monitoramento on-line de buchas do CXTF6-01</t>
  </si>
  <si>
    <t>CE 70/-50 Mvar COXIPO CE1 MT</t>
  </si>
  <si>
    <t>0008067/2021</t>
  </si>
  <si>
    <t>Instalação de rede de comunicação para monitoramento nos transformadores e reatores de potência conectados ao SIN da subestação COXIPO, contemplando switches, fibras ópticas, painéis, entre outros.</t>
  </si>
  <si>
    <t>0008072/2021</t>
  </si>
  <si>
    <t>REVITALIZAÇÃO DO DISJUNTOR AQDJ6-12. CORRIGIR FALHAS NO ACIONAMENTO DOS DISJUNTORES, COM A SUBSTITUIÇÃO DE PEÇAS (GATILHOS, AMORTECEDORES, MICROSWITCH, PROTEÇÕES DAS MOLAS DE ABERTURA E FECHAMENTO, DENTRE OUTROS) E REALIZAÇÃO DOS TESTES NECESSÁRIOS PARA COMPATIBILIZAÇÃO DOS POLOS AOS COMANDOS.</t>
  </si>
  <si>
    <t>0008077/2021</t>
  </si>
  <si>
    <t>N-S-ROJP-AQJPLT603-ELJP-JPDJ612</t>
  </si>
  <si>
    <t>REVITALIZAÇÃO DO DISJUNTOR AQDJ6-10. CORRIGIR FALHAS NO ACIONAMENTO DOS DISJUNTORES, COM A SUBSTITUIÇÃO DE PEÇAS (GATILHOS, AMORTECEDORES, MICROSWITCH, PROTEÇÕES DAS MOLAS DE ABERTURA E FECHAMENTO, DENTRE OUTROS) E REALIZAÇÃO DOS TESTES NECESSÁRIOS PARA COMPATIBILIZAÇÃO DOS POLOS AOS COMANDOS.</t>
  </si>
  <si>
    <t>RTL 230 kV 20 Mvar ARIQUEMES RT3 RO</t>
  </si>
  <si>
    <t>0008083/2021</t>
  </si>
  <si>
    <t>N-S-ROAQ-RE603-MC230-AQDJ610</t>
  </si>
  <si>
    <t>Substituição de 08 Painéis CC dos serviços auxiliares da SE ANGELIM e 4057 m de cabos de controle e potência.</t>
  </si>
  <si>
    <t>0008086/2021</t>
  </si>
  <si>
    <t>11420153</t>
  </si>
  <si>
    <t>Implantação de monitoramento on-line de buchas do NBAT6-01</t>
  </si>
  <si>
    <t>TR 230/138 kV NOBRES 100 MVA TR1 MT</t>
  </si>
  <si>
    <t>0008091/2021</t>
  </si>
  <si>
    <t>REVITALIZAÇÃO DO DISJUNTOR AQDJ6-11. CORRIGIR FALHAS NO ACIONAMENTO DOS DISJUNTORES, COM A SUBSTITUIÇÃO DE PEÇAS (GATILHOS, AMORTECEDORES, MICROSWITCH, PROTEÇÕES DAS MOLAS DE ABERTURA E FECHAMENTO, DENTRE OUTROS) E REALIZAÇÃO DOS TESTES NECESSÁRIOS PARA COMPATIBILIZAÇÃO DOS POLOS AOS COMANDOS.</t>
  </si>
  <si>
    <t>0008101/2021</t>
  </si>
  <si>
    <t>N-S-ROAQ-SMAQLT603-ELAQ-AQDJ611</t>
  </si>
  <si>
    <t>Substituição de 12 Painéis CA dos serviços auxiliares da SE ANGELIM e 6086 m de cabos de controle e potência.</t>
  </si>
  <si>
    <t>0008105/2021</t>
  </si>
  <si>
    <t>11420154</t>
  </si>
  <si>
    <t>REVITALIZAÇÃO DO DISJUNTOR SMDJ6-06. CORRIGIR FALHAS NO ACIONAMENTO DOS DISJUNTORES, COM A SUBSTITUIÇÃO DE PEÇAS (GATILHOS, AMORTECEDORES, MICROSWITCH, PROTEÇÕES DAS MOLAS DE ABERTURA E FECHAMENTO, DENTRE OUTROS) E REALIZAÇÃO DOS TESTES NECESSÁRIOS PARA COMPATIBILIZAÇÃO DOS POLOS AOS COMANDOS.</t>
  </si>
  <si>
    <t>0008108/2021</t>
  </si>
  <si>
    <t>N-S-ROSM-SMAQLT603-ELSM-SMDJ606</t>
  </si>
  <si>
    <t>REVITALIZAÇÃO DO DISJUNTOR SMDJ6-11. CORRIGIR FALHAS NO ACIONAMENTO DOS DISJUNTORES, COM A SUBSTITUIÇÃO DE PEÇAS (GATILHOS, AMORTECEDORES, MICROSWITCH, PROTEÇÕES DAS MOLAS DE ABERTURA E FECHAMENTO, DENTRE OUTROS) E REALIZAÇÃO DOS TESTES NECESSÁRIOS PARA COMPATIBILIZAÇÃO DOS POLOS AOS COMANDOS.</t>
  </si>
  <si>
    <t>0008116/2021</t>
  </si>
  <si>
    <t>N-S-ROSM-SMPVLT603-ELSM-SMDJ611</t>
  </si>
  <si>
    <t>REVITALIZAÇÃO DO DISJUNTOR PVDJ6-08. CORRIGIR FALHAS NO ACIONAMENTO DOS DISJUNTORES, COM A SUBSTITUIÇÃO DE PEÇAS (GATILHOS, AMORTECEDORES, MICROSWITCH, PROTEÇÕES DAS MOLAS DE ABERTURA E FECHAMENTO, DENTRE OUTROS) E REALIZAÇÃO DOS TESTES NECESSÁRIOS PARA COMPATIBILIZAÇÃO DOS POLOS AOS COMANDOS.</t>
  </si>
  <si>
    <t>0008121/2021</t>
  </si>
  <si>
    <t>N-S-ROPV-SMPVLT603-ELPV-PVDJ608</t>
  </si>
  <si>
    <t>SUBSTITUIÇÃO DO TRANSFORMADOR DE CORRENTE DE 500kV, FASE "V" DO BAY DO BANCO DE REATORES DE LINHA IZRE7-02.</t>
  </si>
  <si>
    <t>IZRE7-02</t>
  </si>
  <si>
    <t>0008143/2021</t>
  </si>
  <si>
    <t>N-S-MAIZ-IZPDLT701-MCIZRE702-IZTC701</t>
  </si>
  <si>
    <t>SUBSTITUIÇÃO DO TRANSFORMADOR DE CORRENTE DE 500kV, FASE "A" DO BAY DO BANCO DE REATORES DE LINHA IZRE7-02.</t>
  </si>
  <si>
    <t>0008151/2021</t>
  </si>
  <si>
    <t>Implantação de monitoramento on-line de buchas do NBAT6-02</t>
  </si>
  <si>
    <t>TR 230/138 kV NOBRES 100 MVA TR2 MT</t>
  </si>
  <si>
    <t>0008196/2021</t>
  </si>
  <si>
    <t>Implantação de monitoramento on-line de buchas do PBRE6-04</t>
  </si>
  <si>
    <t>0008198/2021</t>
  </si>
  <si>
    <t>Instalação de rede de comunicação para monitoramento nos transformadores e reatores de potência conectados ao SIN da subestação NOBRES, contemplando switches, fibras ópticas, painéis, entre outros.</t>
  </si>
  <si>
    <t>MG NOBRES / CCO-2001-058 - RB</t>
  </si>
  <si>
    <t>0008200/2021</t>
  </si>
  <si>
    <t>Implantação de monitoramento on-line de buchas do PBRE6-02</t>
  </si>
  <si>
    <t>RT 230 kV 20 Mvar PIMENTA BUENO RT2 RO</t>
  </si>
  <si>
    <t>0008201/2021</t>
  </si>
  <si>
    <t>Implantação de monitoramento on-line de buchas do RPAT6-01</t>
  </si>
  <si>
    <t>TR 230/138 kV RONDONOPOLIS TR1 MT</t>
  </si>
  <si>
    <t>0008202/2021</t>
  </si>
  <si>
    <t>Implantação de monitoramento on-line de buchas do PBRE6-01</t>
  </si>
  <si>
    <t>LT 230 kV JI-PARANA /PIMENTA BUENO C-1 RO</t>
  </si>
  <si>
    <t>0008205/2021</t>
  </si>
  <si>
    <t>Implantação de monitoramento on-line de buchas do RPRE6-02</t>
  </si>
  <si>
    <t>LT 230 kV BARRA PEIXE /RONDONOPOLIS C-1</t>
  </si>
  <si>
    <t>0008207/2021</t>
  </si>
  <si>
    <t>Implantação de monitoramento on-line de buchas do PBAT6-02</t>
  </si>
  <si>
    <t>TR 230/138 kV PIMENTA BUENO ATR2 RO</t>
  </si>
  <si>
    <t>0008211/2021</t>
  </si>
  <si>
    <t>Implantação de monitoramento on-line de buchas do RPRE6-03</t>
  </si>
  <si>
    <t>RT 230 kV 30 Mvar RONDONOPOLIS 3 MT</t>
  </si>
  <si>
    <t>0008212/2021</t>
  </si>
  <si>
    <t>Substituição do Transformador de Corrente 500kV do TCDJ7-05 Fase V - Vão EY1</t>
  </si>
  <si>
    <t>0008215/2021</t>
  </si>
  <si>
    <t>TCTC71V-DJ-TCDJ705</t>
  </si>
  <si>
    <t>Instalação de rede de comunicação para monitoramento nos transformadores e reatores de potência conectados ao SIN da subestação RONDONÔPOLIS, contemplando switches, fibras ópticas, painéis, entre outros.</t>
  </si>
  <si>
    <t>0008217/2021</t>
  </si>
  <si>
    <t>Substituição do Transformador de Corrente 500kV do TCDJ7-05 Fase B - Vão EY1</t>
  </si>
  <si>
    <t>0008218/2021</t>
  </si>
  <si>
    <t>TCTC71B-DJ-TCDJ705</t>
  </si>
  <si>
    <t>Substituição do Transformador de Corrente 500kV do TCDJ7-05 Fase A - Vão EY1</t>
  </si>
  <si>
    <t>0008222/2021</t>
  </si>
  <si>
    <t>TCTC71A-DJ-TCDJ705</t>
  </si>
  <si>
    <t>Implantação de monitoramento on-line de buchas do BPAT6-03</t>
  </si>
  <si>
    <t>TR 230/138 kV BARRA PEIXE TR3 MT</t>
  </si>
  <si>
    <t>0008225/2021</t>
  </si>
  <si>
    <t>Substituição do sistema de Proteção, Controle e Supervisão do serviço auxiliar da SE Vila do Conde.</t>
  </si>
  <si>
    <t>MG 500 kV VILA DO CONDE MG1 PA</t>
  </si>
  <si>
    <t>0008228/2021</t>
  </si>
  <si>
    <t>SPCS-SEAUX-VC</t>
  </si>
  <si>
    <t>SUBSTITUIÇÃO DO TRANSFORMADOR DE CORRENTE DE 500kV, FASE "A" DO BAY DO BANCO DE REATORES DE LINHA PDRE7-06.</t>
  </si>
  <si>
    <t>PDRE7-06</t>
  </si>
  <si>
    <t>0008230/2021</t>
  </si>
  <si>
    <t>N-S-MAPD-PDBELI701-MCPDRE706-PDTC701</t>
  </si>
  <si>
    <t>Instalação de rede de comunicação para monitoramento nos transformadores e reatores de potência conectados ao SIN da subestação BARRA DO PEIXE, contemplando switches, fibras ópticas, painéis, entre outros.</t>
  </si>
  <si>
    <t>0008233/2021</t>
  </si>
  <si>
    <t>Substituição do sistema de Proteção, Controle e Supervisão do serviço auxiliar da SE UTINGA</t>
  </si>
  <si>
    <t>MG 230 kV UTINGA MG1 PA</t>
  </si>
  <si>
    <t>0008235/2021</t>
  </si>
  <si>
    <t>SPCS-SEAUX-UG</t>
  </si>
  <si>
    <t>SUBSTITUIÇÃO DO TRANSFORMADOR DE CORRENTE DE 500kV, FASE "B" DO BAY DO BANCO DE REATORES DE LINHA PDRE7-06.</t>
  </si>
  <si>
    <t>0008238/2021</t>
  </si>
  <si>
    <t>Substituição do sistema de Paralelismo dos transformadores VCAT7-01 e VCAT7-02.</t>
  </si>
  <si>
    <t>0008239/2021</t>
  </si>
  <si>
    <t>SPCS - AT7-01-02</t>
  </si>
  <si>
    <t>SUBSTITUIÇÃO DO TRANSFORMADOR DE CORRENTE DE 500kV, FASE "V" DO BAY DO REATOR DE LINHA PDRE7-05.</t>
  </si>
  <si>
    <t>PDRE7-05</t>
  </si>
  <si>
    <t>0008240/2021</t>
  </si>
  <si>
    <t>N-S-MAPD-PDBELI701-MCPDRE705-PDTC701</t>
  </si>
  <si>
    <t>Implantação de monitoramento on-line de buchas do PBAT6-01</t>
  </si>
  <si>
    <t>TR 230/138 kV PIMENTA BUENO ATR1 RO</t>
  </si>
  <si>
    <t>0008243/2021</t>
  </si>
  <si>
    <t>SUBSTITUIÇÃO DO TRANSFORMADOR DE CORRENTE DE 500kV, FASE "B" DO BAY DO REATOR DE LINHA PDRE7-05.</t>
  </si>
  <si>
    <t>0008246/2021</t>
  </si>
  <si>
    <t>Substituição do Sistema de Proteção, Controle e Supervisão - SPCS da MBCS2-02.</t>
  </si>
  <si>
    <t>0008247/2021</t>
  </si>
  <si>
    <t>Instalação de rede de comunicação para monitoramento nos transformadores e reatores de potência conectados ao SIN da subestação PIMENTA BUENO, contemplando switches, fibras ópticas, painéis, entre outros.</t>
  </si>
  <si>
    <t>0008249/2021</t>
  </si>
  <si>
    <t>Implantação de monitoramento on-line de buchas do JIRE6-04</t>
  </si>
  <si>
    <t>RT 230 kV 20 Mvar JI-PARANA RT4 RO</t>
  </si>
  <si>
    <t>0008252/2021</t>
  </si>
  <si>
    <t>SUBSTITUIR O TRANSFORMADOR DE CORRENTE FASE B ASSOCIADO AO REATOR 706</t>
  </si>
  <si>
    <t>0008253/2021</t>
  </si>
  <si>
    <t>N-S-MAIZ-RE706-MC500-IZTC701</t>
  </si>
  <si>
    <t>Implantação de monitoramento on-line de buchas do JIRE6-03</t>
  </si>
  <si>
    <t>RT 230 kV 20 Mvar JI-PARANA 3 RO</t>
  </si>
  <si>
    <t>0008254/2021</t>
  </si>
  <si>
    <t>Implantação de monitoramento on-line de buchas do JITF6-03</t>
  </si>
  <si>
    <t>TR 230/69 kV JI-PARANA TF3 RO</t>
  </si>
  <si>
    <t>0008259/2021</t>
  </si>
  <si>
    <t>Substituição do Transformador de Corrente 500kV do TCDJ7-16 Fase A - Vão AX</t>
  </si>
  <si>
    <t>Sem Função Transmissão</t>
  </si>
  <si>
    <t>0008261/2021</t>
  </si>
  <si>
    <t>TCTC7FA-DJ-TCDJ716</t>
  </si>
  <si>
    <t>Implantação de monitoramento on-line de buchas do JIAT6-02</t>
  </si>
  <si>
    <t>TR 230/138 kV JI-PARANA ATR2 RO</t>
  </si>
  <si>
    <t>0008263/2021</t>
  </si>
  <si>
    <t>Instalação de rede de comunicação para monitoramento nos transformadores e reatores de potência conectados ao SIN da subestação JI-PARANÁ, contemplando switches, fibras ópticas, painéis, entre outros.</t>
  </si>
  <si>
    <t>MG JI-PARANA / CCO-2017-049 - RB</t>
  </si>
  <si>
    <t>0008268/2021</t>
  </si>
  <si>
    <t>Implantação de monitoramento on-line de buchas do CNRE5-01</t>
  </si>
  <si>
    <t>sem função</t>
  </si>
  <si>
    <t>0008272/2021</t>
  </si>
  <si>
    <t>Implantação de monitoramento on-line de buchas do JRTF6-01</t>
  </si>
  <si>
    <t>TR 230/69 kV JARU 1 RO</t>
  </si>
  <si>
    <t>0008274/2021</t>
  </si>
  <si>
    <t>Implantação de monitoramento on-line de buchas do CNRE5-02</t>
  </si>
  <si>
    <t>0008275/2021</t>
  </si>
  <si>
    <t>Instalação de rede de comunicação para monitoramento nos transformadores e reatores de potência conectados ao SIN da subestação JARU, contemplando switches, fibras ópticas, painéis, entre outros.</t>
  </si>
  <si>
    <t>MG JARU / CCO-2017-049 - RB</t>
  </si>
  <si>
    <t>0008281/2021</t>
  </si>
  <si>
    <t>Instalação de rede de comunicação para monitoramento nos transformadores e reatores de potência conectados ao SIN da subestação COUTO MAGALHÃES, contemplando switches, fibras ópticas, painéis, entre outros.</t>
  </si>
  <si>
    <t>SEM FT</t>
  </si>
  <si>
    <t>0008285/2021</t>
  </si>
  <si>
    <t>Implantação de monitoramento on-line de buchas do AQRE6-03</t>
  </si>
  <si>
    <t>RT 230 kV 20 Mvar ARIQUEMES 3 RO</t>
  </si>
  <si>
    <t>0008289/2021</t>
  </si>
  <si>
    <t>SUBSTITUIR O TRANSFORMADOR DE CORRENTE FASE A  ASSOCIADO AO REATOR 706</t>
  </si>
  <si>
    <t>0008291/2021</t>
  </si>
  <si>
    <t>Implantação de monitoramento on-line de buchas do AQTF6-02</t>
  </si>
  <si>
    <t>TR 230/69 kV ARIQUEMES TF2 RO</t>
  </si>
  <si>
    <t>0008293/2021</t>
  </si>
  <si>
    <t>Implantação de monitoramento on-line de buchas do CNTF5-01</t>
  </si>
  <si>
    <t>0008295/2021</t>
  </si>
  <si>
    <t>0008296/2021</t>
  </si>
  <si>
    <t>N-S-MAIZ-MG701-IB500IB3-IZTC702</t>
  </si>
  <si>
    <t>Implantação de monitoramento on-line de buchas do AQTF6-01</t>
  </si>
  <si>
    <t>TR 230/69 kV ARIQUEMES TF1 RO</t>
  </si>
  <si>
    <t>0008299/2021</t>
  </si>
  <si>
    <t>Substituição do Transformador de Corrente 500kV do TCDJ7-16 Fase V - Vão AX</t>
  </si>
  <si>
    <t>0008301/2021</t>
  </si>
  <si>
    <t>TCTC7FV-DJ-TCDJ716</t>
  </si>
  <si>
    <t>SUBSTITUIR O TRANSFORMADOR DE CORRENTE FASE 1B ASSOCIADO A  INTERLIGAÇÃO DE BARRA 3 (DJ707)</t>
  </si>
  <si>
    <t>0008302/2021</t>
  </si>
  <si>
    <t>N-S-MAIZ-MG701-IB500IB3-IZTC701</t>
  </si>
  <si>
    <t>Instalação de rede de comunicação para monitoramento nos transformadores e reatores de potência conectados ao SIN da subestação ARIQUEMES, contemplando switches, fibras ópticas, painéis, entre outros.</t>
  </si>
  <si>
    <t>MG ARIQUEMES / CCO-2017-049 - RB</t>
  </si>
  <si>
    <t>0008304/2021</t>
  </si>
  <si>
    <t>SUBSTITUIR O TRANSFORMADOR DE CORRENTE FASE 1A  ASSOCIADO A INTERLIGAÇÃO DE BARRAS 3 (DJ707)</t>
  </si>
  <si>
    <t>0008305/2021</t>
  </si>
  <si>
    <t>SUBSTITUIR O TRANSFORMADOR DE CORRENTE FASE 2A  ASSOCIADO A INTERLIGAÇÃO DE BARRA  1 (DJ701)</t>
  </si>
  <si>
    <t>0008311/2021</t>
  </si>
  <si>
    <t>N-S-MAIZ-MG701-IB500IB1-IZTC702</t>
  </si>
  <si>
    <t>Implantação de monitoramento on-line de buchas do ANRE6-05</t>
  </si>
  <si>
    <t>LT 230 kV ABUNA / RIO BRANCO I C 1 RO/AC</t>
  </si>
  <si>
    <t>0008319/2021</t>
  </si>
  <si>
    <t>Implantação de monitoramento on-line de buchas do ANRE6-04</t>
  </si>
  <si>
    <t>RT 230 kV 30 Mvar ABUNA RT4 RO</t>
  </si>
  <si>
    <t>0008322/2021</t>
  </si>
  <si>
    <t>Substituição do Transformador de Corrente 500kV do TCDJ7-16 Fase B - Vão AX</t>
  </si>
  <si>
    <t>0008326/2021</t>
  </si>
  <si>
    <t>TCTC7FB-DJ-TCDJ716</t>
  </si>
  <si>
    <t>Implantação de monitoramento on-line de buchas do ANRE6-03</t>
  </si>
  <si>
    <t>LT 230 kV ABUNA /PORTO VELHO C-2 RO</t>
  </si>
  <si>
    <t>0008331/2021</t>
  </si>
  <si>
    <t>SAO LUIS III</t>
  </si>
  <si>
    <t>Implantação de monitoramento on-line de buchas do LTTF6-02</t>
  </si>
  <si>
    <t>TR 230 / 69 kV SAO LUIS III 2 MA</t>
  </si>
  <si>
    <t>0008354/2021</t>
  </si>
  <si>
    <t>Instalação de rede de comunicação para monitoramento nos transformadores e reatores de potência conectados ao SIN da subestação SÃO LUIS III, contemplando switches, fibras ópticas, painéis, entre outros.</t>
  </si>
  <si>
    <t>MG SAO LUIS III / CCO-2008-007 - RB</t>
  </si>
  <si>
    <t>0008358/2021</t>
  </si>
  <si>
    <t>LT 230 kV VILA DO CONDE /GUAMA C-2 PA</t>
  </si>
  <si>
    <t>Substituição do Sistema de Proteção, Controle e Supervisão - SPCS da linha VCGM-LT6-02.</t>
  </si>
  <si>
    <t>0008434/2021</t>
  </si>
  <si>
    <t>SPCS-VCGM-LT6-02</t>
  </si>
  <si>
    <t>LT 230 kV VILA DO CONDE /GUAMA C-1 PA</t>
  </si>
  <si>
    <t>Substituição do Sistema de Proteção, Controle e Supervisão - SPCS da linha VCGM-LT6-01.</t>
  </si>
  <si>
    <t>0008436/2021</t>
  </si>
  <si>
    <t>SPCS-VCGM-LT6-01</t>
  </si>
  <si>
    <t>LT 230 kV CASTANHAL /SANTA MARIA C-2 PA</t>
  </si>
  <si>
    <t>Substituição do sistema de Proteção, Controle e Supervisão - SPCS da linha SRCN-LI6-02 na SE Santa Maria.</t>
  </si>
  <si>
    <t>0008437/2021</t>
  </si>
  <si>
    <t>SPCS-SRCN-LI6-02</t>
  </si>
  <si>
    <t>LT 230 kV MARITUBA /UTINGA C-2 PA</t>
  </si>
  <si>
    <t>Substituição do Sistema de Proteção, Controle e Supervisão - SPCS da linha UGMT-LI6-02.</t>
  </si>
  <si>
    <t>0008440/2021</t>
  </si>
  <si>
    <t>SPCS-UGMT-LI6-02</t>
  </si>
  <si>
    <t>LT 230 kV MARITUBA /UTINGA C-1 PA</t>
  </si>
  <si>
    <t>Substituição do Sistema de Proteção, Controle e Supervisão - SPCS da linha UGMT-LI6-01.</t>
  </si>
  <si>
    <t>0008441/2021</t>
  </si>
  <si>
    <t>SPCS-UGMT-LI6-01</t>
  </si>
  <si>
    <t>LT 230 kV GUAMA /MARITUBA C-2 PA</t>
  </si>
  <si>
    <t>Substituição do Sistema de Proteção, Controle e Supervisão - SPCS da linha GMMT-LI6-02.</t>
  </si>
  <si>
    <t>0008443/2021</t>
  </si>
  <si>
    <t>SPCS-GMMT-LI6-02</t>
  </si>
  <si>
    <t>Substituição do Sistema de Proteção, Controle e Supervisão - SPCS do Serviço Auxiliar da SE Guamá</t>
  </si>
  <si>
    <t>0008446/2021</t>
  </si>
  <si>
    <t>SPCS - SEAUX-GM</t>
  </si>
  <si>
    <t>Substituição do Sistema de Proteção, Controle e Supervisão - SPCS da linha GMVC-LT6-02</t>
  </si>
  <si>
    <t>0008447/2021</t>
  </si>
  <si>
    <t>Substituição do Sistema de Proteção, Controle e Supervisão - SPCS da linha GMVC-LT6-01.</t>
  </si>
  <si>
    <t>0008448/2021</t>
  </si>
  <si>
    <t>Substituição dos sistema de proteção e controle de linha de transmissão PDBE-LI701 - terminal Pres. Dutra</t>
  </si>
  <si>
    <t>0008458/2021</t>
  </si>
  <si>
    <t>N-S-MAPD-PDBELI701-ELPD-PDSPRPR</t>
  </si>
  <si>
    <t>Substituição dos sistemas de proteção e controle do vão PDTS-LI702</t>
  </si>
  <si>
    <t>LT 500 kV TERESINA II /P.DUTRA C-2 PI/MA</t>
  </si>
  <si>
    <t>0008464/2021</t>
  </si>
  <si>
    <t>N-S-MAPD-TSPDLI702-ELPD-PDSPRPR</t>
  </si>
  <si>
    <t>SUBSTITUIR O TRANSFORMADOR DE CORRENTE FASE A  ASSOCIADO AO DISJUNTOR 603</t>
  </si>
  <si>
    <t>0008477/2021</t>
  </si>
  <si>
    <t>N-S-MAIZ-AT701-MC230-DJ603-IZTC601 (A)</t>
  </si>
  <si>
    <t>SUBSTITUIR O TRANSFORMADOR DE CORRENTE FASE B  ASSOCIADO AO DISJUNTOR 603</t>
  </si>
  <si>
    <t>0008478/2021</t>
  </si>
  <si>
    <t>N-S-MAIZ-AT701-MC230-DJ603-IZTC601 (B)</t>
  </si>
  <si>
    <t>SUBSTITUIR O TRANSFORMADOR DE CORRENTE FASE A  ASSOCIADO AO DISJUNTOR 604</t>
  </si>
  <si>
    <t>0008479/2021</t>
  </si>
  <si>
    <t>N-S-MAIZ-AT701-MC230-DJ604-IZTC601 (A)</t>
  </si>
  <si>
    <t>SUBSTITUIÇÃO DO TRANSFORMADOR DE CORRENTE DE 500kV, FASE "V" DO BAY DO REATOR DE LINHA PDRE7-04.</t>
  </si>
  <si>
    <t>0008476/2021</t>
  </si>
  <si>
    <t>N-S-MAPD-IZPDLT701-MCPDRE704-PDTC701</t>
  </si>
  <si>
    <t>SUBSTITUIÇÃO DO TRANSFORMADOR DE CORRENTE DE 500kV, FASE "B" DO BAY DO REATOR DE LINHA PDRE7-04.</t>
  </si>
  <si>
    <t>0008480/2021</t>
  </si>
  <si>
    <t>SUBSTITUIR O TRANSFORMADOR DE CORRENTE FASE B  ASSOCIADO AO BAY IZPFLT601</t>
  </si>
  <si>
    <t>0008481/2021</t>
  </si>
  <si>
    <t>N-S-MAIZ-IZPFLT601-ELIZ-IZTC601 (B)</t>
  </si>
  <si>
    <t>SUBSTITUIÇÃO DO TRANSFORMADOR DE CORRENTE DE 500kV, FASE "A" DO BAY DO REATOR DE LINHA PDRE7-05.</t>
  </si>
  <si>
    <t>0008482/2021</t>
  </si>
  <si>
    <t>SUBSTITUIR O TRANSFORMADOR DE CORRENTE FASE B  ASSOCIADO AO TF604</t>
  </si>
  <si>
    <t>0008483/2021</t>
  </si>
  <si>
    <t>N-S-MAIZ-TF604-MC230-IZTC601 (B)</t>
  </si>
  <si>
    <t>Implantação de monitoramento on-line de buchas do PDRE7-05</t>
  </si>
  <si>
    <t>0008495/2021</t>
  </si>
  <si>
    <t>Implantação de monitoramento on-line de buchas do PDRE7-06</t>
  </si>
  <si>
    <t>0008497/2021</t>
  </si>
  <si>
    <t>Implantação de monitoramento on-line de buchas do PDRE7-03</t>
  </si>
  <si>
    <t>0008501/2021</t>
  </si>
  <si>
    <t>Implantação de monitoramento on-line de buchas do PDRE7-02</t>
  </si>
  <si>
    <t>0008504/2021</t>
  </si>
  <si>
    <t>Implantação de monitoramento on-line de buchas do IZTF6-04</t>
  </si>
  <si>
    <t>0008539/2021</t>
  </si>
  <si>
    <t>Implantação de monitoramento on-line de buchas do IZRE7-12</t>
  </si>
  <si>
    <t>0008544/2021</t>
  </si>
  <si>
    <t>Implantação de monitoramento on-line de buchas do IZRE7-02</t>
  </si>
  <si>
    <t>0008547/2021</t>
  </si>
  <si>
    <t>Implantação de monitoramento on-line de buchas do IZRE7-03</t>
  </si>
  <si>
    <t>0008552/2021</t>
  </si>
  <si>
    <t>Implantação de monitoramento on-line de buchas do IZRE7-14</t>
  </si>
  <si>
    <t>RT 500 kV 163 Mvar IMPERATRIZ RT14 MA</t>
  </si>
  <si>
    <t>0008559/2021</t>
  </si>
  <si>
    <t>Instalação de rede de comunicação para monitoramento nos transformadores e reatores de potência conectados ao SIN da subestação IMPERATRIZ, contemplando switches, fibras ópticas, painéis, entre outros.</t>
  </si>
  <si>
    <t>MG IMPERATRIZ / CCO-2000-095 - RB</t>
  </si>
  <si>
    <t>0008561/2021</t>
  </si>
  <si>
    <t>SUBSTITUIR O TRANSFORMADOR DE CORRENTE FASE V  ASSOCIADO AO BAY IZPD-LT702.</t>
  </si>
  <si>
    <t>0008571/2021</t>
  </si>
  <si>
    <t>N-S-MAIZ-IZPDLT702-MCIZRE704-IZTC701</t>
  </si>
  <si>
    <t>Substituição do Sistema de Proteção, Controle e Supervisão da linha Guamá-Marituba C1.</t>
  </si>
  <si>
    <t>LT 230 kV GUAMA / MARITUBA C 1 PA</t>
  </si>
  <si>
    <t>0008574/2021</t>
  </si>
  <si>
    <t>SPCS-GMMT-LI6-01</t>
  </si>
  <si>
    <t>Substituição das buchas do terciário (13,8kV) do autotransformador LDAT7-01, fase A</t>
  </si>
  <si>
    <t>0008597/2021</t>
  </si>
  <si>
    <t>N-S-MALD-AT701-AT500-LDAT701</t>
  </si>
  <si>
    <t>Substituição das cadeias Principal e Alternada da Proteção e Controle de Barras 2 de 230kV (PA-CPVC-VC-SEVC-BR602-SPRBR).</t>
  </si>
  <si>
    <t>0008596/2021</t>
  </si>
  <si>
    <t>SPCS-UPDBII-230 KV</t>
  </si>
  <si>
    <t>Substituição das cadeias Principal e Alternada da Proteção e Controle de Barras1 de 230kV (PA-CPVC-VC-SEVC-BR601-SPRBR).</t>
  </si>
  <si>
    <t>0008600/2021</t>
  </si>
  <si>
    <t>SPCS-UPDBI-230 KV</t>
  </si>
  <si>
    <t>Substituição das cadeias Principal e Alternada da Proteção e Controle de Barras 2 de 500kV (PA-CPVC-VC-SEVC-BR702-SPRBR)</t>
  </si>
  <si>
    <t>0008607/2021</t>
  </si>
  <si>
    <t>SPCS-UPDBII-500 KV</t>
  </si>
  <si>
    <t>Implantação de monitoramento on-line de buchas do GMTF6-03</t>
  </si>
  <si>
    <t>TR 230/69 kV GUAMA TF3 PA</t>
  </si>
  <si>
    <t>0008623/2021</t>
  </si>
  <si>
    <t>Substituição das cadeias Principal e Alternada da Proteção e Controle de Barras1 de 500kV (PA-CPVC-VC-SEVC-BR701-SPRBR)</t>
  </si>
  <si>
    <t>0008624/2021</t>
  </si>
  <si>
    <t>SPCS-UPDBI-500 KV</t>
  </si>
  <si>
    <t>Instalação de rede de comunicação para monitoramento nos transformadores e reatores de potência conectados ao SIN da subestação GUAMÁ, contemplando switches, fibras ópticas, painéis, entre outros.</t>
  </si>
  <si>
    <t>0008627/2021</t>
  </si>
  <si>
    <t>Implantação de monitoramento on-line de buchas do MMTF6-01</t>
  </si>
  <si>
    <t>TR 230 / 69 kV MIRAMAR 1 PA</t>
  </si>
  <si>
    <t>0008632/2021</t>
  </si>
  <si>
    <t>Implantação de monitoramento on-line de buchas do MMTF6-02</t>
  </si>
  <si>
    <t>TR 230 / 69 kV MIRAMAR 2 PA</t>
  </si>
  <si>
    <t>0008636/2021</t>
  </si>
  <si>
    <t>Implantação de monitoramento on-line de buchas do MMTF6-03</t>
  </si>
  <si>
    <t>TR 230 / 69 kV MIRAMAR 3 PA</t>
  </si>
  <si>
    <t>0008639/2021</t>
  </si>
  <si>
    <t>Instalação de rede de comunicação para monitoramento nos transformadores e reatores de potência conectados ao SIN da subestação MIRAMAR, contemplando switches, fibras ópticas, painéis, entre outros.</t>
  </si>
  <si>
    <t>MG MIRAMAR / CCO-2001-058 - RB</t>
  </si>
  <si>
    <t>0008643/2021</t>
  </si>
  <si>
    <t>Implantação de monitoramento on-line de buchas do SRAT6-01</t>
  </si>
  <si>
    <t>TR 230/138 kV SANTA MARIA TR1 PA</t>
  </si>
  <si>
    <t>0008648/2021</t>
  </si>
  <si>
    <t>Implantação de monitoramento on-line de buchas do SRAT6-02</t>
  </si>
  <si>
    <t>TR 230/138 kV SANTA MARIA TR2 PA</t>
  </si>
  <si>
    <t>0008658/2021</t>
  </si>
  <si>
    <t>Implantação de monitoramento on-line de buchas do SRTF6-01</t>
  </si>
  <si>
    <t>TR 230/69 kV SANTA MARIA TF1 PA</t>
  </si>
  <si>
    <t>0008664/2021</t>
  </si>
  <si>
    <t>Implantação de monitoramento on-line de buchas do SRTF6-02</t>
  </si>
  <si>
    <t>TR 230/69 kV SANTA MARIA TF2 PA</t>
  </si>
  <si>
    <t>0008671/2021</t>
  </si>
  <si>
    <t>0008673/2021</t>
  </si>
  <si>
    <t>SPCS-MBCJ-LT6-01</t>
  </si>
  <si>
    <t>Instalação de rede de comunicação para monitoramento nos transformadores e reatores de potência conectados ao SIN da subestação SANTA MARIA, contemplando switches, fibras ópticas, painéis, entre outros.</t>
  </si>
  <si>
    <t>0008674/2021</t>
  </si>
  <si>
    <t>Implantação de monitoramento on-line de buchas do ANAT6-02</t>
  </si>
  <si>
    <t>TR 230/138 kV ABUNA ATR2 RO</t>
  </si>
  <si>
    <t>0008756/2021</t>
  </si>
  <si>
    <t>Instalação de rede de comunicação para monitoramento nos transformadores e reatores de potência conectados ao SIN da subestação ABUNÃ, contemplando switches, fibras ópticas, painéis, entre outros.</t>
  </si>
  <si>
    <t>0008762/2021</t>
  </si>
  <si>
    <t>Implantação de monitoramento on-line de buchas doMBAT7-01</t>
  </si>
  <si>
    <t>0008767/2021</t>
  </si>
  <si>
    <t>Implantação de monitoramento on-line de buchas do RBRE6-03</t>
  </si>
  <si>
    <t>LT 230 kV ABUNA /RIO BRANCO 1 C-2 RO/AC</t>
  </si>
  <si>
    <t>0008772/2021</t>
  </si>
  <si>
    <t>Implantação de monitoramento on-line de buchas do RBRE6-01</t>
  </si>
  <si>
    <t>RT 230 kV 30 Mvar RIO BRANCO I RT1 AC</t>
  </si>
  <si>
    <t>0008778/2021</t>
  </si>
  <si>
    <t>Implantação de monitoramento on-line de buchas do MBTF6-03.</t>
  </si>
  <si>
    <t>0008785/2021</t>
  </si>
  <si>
    <t>Implantação de monitoramento on-line de buchas do RBAT6-01</t>
  </si>
  <si>
    <t>TR 230/138 kV RIO BRANCO I ATR1 AC</t>
  </si>
  <si>
    <t>0008787/2021</t>
  </si>
  <si>
    <t>Instalação de rede de comunicação para monitoramento nos transformadores e reatores de potência conectados ao SIN da subestação RIO BRANCO I, contemplando switches, fibras ópticas, painéis, entre outros.</t>
  </si>
  <si>
    <t>0008793/2021</t>
  </si>
  <si>
    <t>Implantação de monitoramento on-line de buchas do MBRE7-01</t>
  </si>
  <si>
    <t>0008797/2021</t>
  </si>
  <si>
    <t>SUBSTITUIR O TRANSFORMADOR DE CORRENTE FASE B ASSOCIADO AO DISJUNTOR 604</t>
  </si>
  <si>
    <t>0008800/2021</t>
  </si>
  <si>
    <t>N-S-MAIZ-AT701-MC230-DJ604-IZTC601 (B)</t>
  </si>
  <si>
    <t>Substituição do Grupo Gerador Auxiliar de Emergência   GRUPO GERADOR DIESEL-03 723KVA</t>
  </si>
  <si>
    <t>CV 600/600 kV ARARAQUARA 2 CC1 SP</t>
  </si>
  <si>
    <t>0008805/2021</t>
  </si>
  <si>
    <t>GGD3 POLO I</t>
  </si>
  <si>
    <t>SUBSTITUIR O TRANSFORMADOR DE CORRENTE FASE A  ASSOCIADO AO BAY IZPFLT601</t>
  </si>
  <si>
    <t>0008815/2021</t>
  </si>
  <si>
    <t>N-S-MAIZ-IZPFLT601-ELIZ-IZTC601 (A)</t>
  </si>
  <si>
    <t>Implantação de monitoramento on-line de buchas do MBRE7-02</t>
  </si>
  <si>
    <t>0008817/2021</t>
  </si>
  <si>
    <t>Implantação de monitoramento on-line de buchas do ATTF6-03</t>
  </si>
  <si>
    <t>TR 230/ 69 kV ALTAMIRA TF3 PA</t>
  </si>
  <si>
    <t>0008822/2021</t>
  </si>
  <si>
    <t>Implantação de monitoramento on-line de buchas do MBRE7-03</t>
  </si>
  <si>
    <t>0008823/2021</t>
  </si>
  <si>
    <t>Implantação de monitoramento on-line de buchas do ATTF6-02</t>
  </si>
  <si>
    <t>TR 230/69 kV ALTAMIRA TF2 PA</t>
  </si>
  <si>
    <t>0008825/2021</t>
  </si>
  <si>
    <t>Implantação de monitoramento on-line de buchas do MBRE7-04</t>
  </si>
  <si>
    <t>0008828/2021</t>
  </si>
  <si>
    <t>Implantação de monitoramento on-line de buchas do ATTF6-01</t>
  </si>
  <si>
    <t>TR 230/69 kV ALTAMIRA TF1 PA</t>
  </si>
  <si>
    <t>0008830/2021</t>
  </si>
  <si>
    <t>Instalação de rede de comunicação para monitoramento nos transformadores e reatores de potência conectados ao SIN da subestação ALTAMIRA, contemplando switches, fibras ópticas, painéis, entre outros.</t>
  </si>
  <si>
    <t>0008834/2021</t>
  </si>
  <si>
    <t>SUBSTITUIR O TRANSFORMADOR DE CORRENTE FASE A  ASSOCIADO AO TF603</t>
  </si>
  <si>
    <t>TR 230/69 kV IMPERATRIZ TF3 MA</t>
  </si>
  <si>
    <t>0008846/2021</t>
  </si>
  <si>
    <t>N-S-MAIZ-TF603-MC230-IZTC601 (A)</t>
  </si>
  <si>
    <t>Implantação de monitoramento on-line de buchas do MBRE7-09</t>
  </si>
  <si>
    <t>RT 500 kV 163 Mvar MARABA RT09 PA</t>
  </si>
  <si>
    <t>0008861/2021</t>
  </si>
  <si>
    <t>Instalação de sistemas de monitoramento on-line de gases dissolvido no óleo, no transformador TF2Y FASE B da subestação Araraquara II, em Araraquara - SP</t>
  </si>
  <si>
    <t>CV 600/600 kV ARARAQUARA 2 CC2 SP</t>
  </si>
  <si>
    <t>0008862/2021</t>
  </si>
  <si>
    <t>TF2Y FASE B</t>
  </si>
  <si>
    <t>Implantação de monitoramento on-line de buchas do TMRE6-01</t>
  </si>
  <si>
    <t>LT 230 kV TRANSAMAZONIC /RUROPOLIS C-1 PA</t>
  </si>
  <si>
    <t>0008868/2021</t>
  </si>
  <si>
    <t>Instalação de rede de comunicação para monitoramento nos transformadores e reatores de potência conectados ao SIN da subestação MARABÁ, contemplando switches, fibras ópticas, painéis, entre outros.</t>
  </si>
  <si>
    <t>MG MARABA / CCO-2001-042 - RB</t>
  </si>
  <si>
    <t>0008869/2021</t>
  </si>
  <si>
    <t>Instalação de sistemas de monitoramento on-line de gases dissolvido no óleo, no transformador TF2Y FASE C da subestação Araraquara II, em Araraquara - SP</t>
  </si>
  <si>
    <t>0008871/2021</t>
  </si>
  <si>
    <t>TF2Y FASE C</t>
  </si>
  <si>
    <t>Implantação de monitoramento on-line de buchas do TMTF6-01</t>
  </si>
  <si>
    <t>0008873/2021</t>
  </si>
  <si>
    <t>Implantação de monitoramento on-line de buchas do VCAT7-01</t>
  </si>
  <si>
    <t>0008879/2021</t>
  </si>
  <si>
    <t>SUBSTITUIÇÃO DOS CUBÍCULOS DE 125Vcc DO EDIFICIO DE SERVIÇOS AUXILIARES (ESA).</t>
  </si>
  <si>
    <t>TR 230/69 kV TUCURUI TR2 PA</t>
  </si>
  <si>
    <t>0008880/2021</t>
  </si>
  <si>
    <t>CUBICULO 125VCC-SACC - QC-125</t>
  </si>
  <si>
    <t>Instalação de rede de comunicação para monitoramento nos transformadores e reatores de potência conectados ao SIN da subestação TRANSAMAZÔNICA, contemplando switches, fibras ópticas, painéis, entre outros.</t>
  </si>
  <si>
    <t>MG TRANSAMAZONIC / CCO-2001-058 - RB</t>
  </si>
  <si>
    <t>0008882/2021</t>
  </si>
  <si>
    <t>Implantação de monitoramento on-line de buchas do VCAT7-04</t>
  </si>
  <si>
    <t>TR 500/230 kV VILA DO CONDE TR4 PA</t>
  </si>
  <si>
    <t>0008884/2021</t>
  </si>
  <si>
    <t>Implantação de monitoramento on-line de buchas do ATRE6-03</t>
  </si>
  <si>
    <t>RT 230 kV 30 Mvar ALTAMIRA RT3 PA</t>
  </si>
  <si>
    <t>0009862/2021</t>
  </si>
  <si>
    <t>Implantação de monitoramento on-line de buchas do RURE6-02</t>
  </si>
  <si>
    <t>0008898/2021</t>
  </si>
  <si>
    <t>Implantação de monitoramento on-line de buchas do VCRE7-01</t>
  </si>
  <si>
    <t>0008899/2021</t>
  </si>
  <si>
    <t>Implantação de monitoramento on-line de buchas do VCRE7-04</t>
  </si>
  <si>
    <t>RT 500 kV 163 Mvar VILA DO CONDE RT4 PA</t>
  </si>
  <si>
    <t>0008907/2021</t>
  </si>
  <si>
    <t>Implantação de monitoramento on-line de buchas do RUAT6-02</t>
  </si>
  <si>
    <t>TR 230/138 kV RUROPOLIS TR2 PA</t>
  </si>
  <si>
    <t>0008914/2021</t>
  </si>
  <si>
    <t>Instalação de rede de comunicação para monitoramento nos transformadores e reatores de potência conectados ao SIN da subestação VILA DO CONDE, contemplando switches, fibras ópticas, painéis, entre outros.</t>
  </si>
  <si>
    <t>MG VILA DO CONDE / CCO-2001-043 - RB</t>
  </si>
  <si>
    <t>0008917/2021</t>
  </si>
  <si>
    <t>Implantação de monitoramento on-line de buchas do RUAT6-01</t>
  </si>
  <si>
    <t>TR 230/138 kV RUROPOLIS TR1 PA</t>
  </si>
  <si>
    <t>0008927/2021</t>
  </si>
  <si>
    <t>Instalação de rede de comunicação para monitoramento nos transformadores e reatores de potência conectados ao SIN da subestação SORRISO, contemplando switches, fibras ópticas, painéis, entre outros.</t>
  </si>
  <si>
    <t>0008935/2021</t>
  </si>
  <si>
    <t>Instalação de rede de comunicação para monitoramento nos transformadores e reatores de potência conectados ao SIN da subestação RUROPOLIS, contemplando switches, fibras ópticas, painéis, entre outros.</t>
  </si>
  <si>
    <t>0008938/2021</t>
  </si>
  <si>
    <t>Instalação de rede de comunicação para monitoramento nos transformadores e reatores de potência conectados ao SIN da subestação UTINGA, contemplando switches, fibras ópticas, painéis, entre outros.</t>
  </si>
  <si>
    <t>0008959/2021</t>
  </si>
  <si>
    <t>Instalação de rede de comunicação para monitoramento nos transformadores e reatores de potência conectados ao SIN da subestação PORTO VELHO, contemplando switches, fibras ópticas, painéis, entre outros.</t>
  </si>
  <si>
    <t>0008994/2021</t>
  </si>
  <si>
    <t>Substituir chave seccionadora LDSB6-33</t>
  </si>
  <si>
    <t>0009146/2021</t>
  </si>
  <si>
    <t>LDSB6-33</t>
  </si>
  <si>
    <t>SUBSTITUIÇÃO DO TRANSFORMADOR DE POTENCIAL CAPACITIVO ASSOCIADO À BARRA PRBR6-02 F.B</t>
  </si>
  <si>
    <t>0009162/2021</t>
  </si>
  <si>
    <t>PRBR602-DP601 F.B</t>
  </si>
  <si>
    <t>Substituição de 50 cadeias de isoladores, de suspensão e ancoragem,  incluindo os isoladores e as ferragens nos lados energizado e  desenergizado</t>
  </si>
  <si>
    <t>0009301/2021</t>
  </si>
  <si>
    <t>MRPD-LT7-01</t>
  </si>
  <si>
    <t>0009306/2021</t>
  </si>
  <si>
    <t>MRPD-LT7-02</t>
  </si>
  <si>
    <t>Substituição do Transformador de Corrente 500kV do TCDJ7-17 fase A - Vão AY2.</t>
  </si>
  <si>
    <t>0009465/2021</t>
  </si>
  <si>
    <t>TCTC72A-DJ-TCDJ717</t>
  </si>
  <si>
    <t>Substituição do Transformador de Corrente 500kV do TCDJ7-17 fase B - Vão AY2.</t>
  </si>
  <si>
    <t>0009470/2021</t>
  </si>
  <si>
    <t>TCTC72B-DJ-TCDJ717</t>
  </si>
  <si>
    <t>Substituição do Transformador de Corrente 500kV do TCDJ7-17 fase V - Vão AY2.</t>
  </si>
  <si>
    <t>0009476/2021</t>
  </si>
  <si>
    <t>TCTC72V-DJ-TCDJ717</t>
  </si>
  <si>
    <t>SUBSTITUIÇÃO DO TRANSFORMADOR DE CORRENTE DE 500kV, (BANCO 02) FASE "B" DO VÃO CENTRAL "V" DE 500kV Y1, ASSOCIADO AO DISJUNTOR IZDJ7-04.</t>
  </si>
  <si>
    <t>0009555/2021</t>
  </si>
  <si>
    <t>N-S-MAIZ-MG701-IB500IV1-IZTC702</t>
  </si>
  <si>
    <t>Instalação de pára-raios na fase Reserva do LDRE7-03</t>
  </si>
  <si>
    <t>0009562/2021</t>
  </si>
  <si>
    <t>Substituição do Transformador de corrente RE703-TC701, fase A</t>
  </si>
  <si>
    <t>0009599/2021</t>
  </si>
  <si>
    <t>N-S-MALD-RE703-MC500-LDTC701A</t>
  </si>
  <si>
    <t>LT 500 kV BACABEIRA /MIRANDA II MA</t>
  </si>
  <si>
    <t>Substituição de isoladores de suspensão e ancoragem  em 500 kV incluindo ferragens dos lados energizado e  desenergizado.</t>
  </si>
  <si>
    <t>0009629/2021</t>
  </si>
  <si>
    <t>N-L-MAMRBC-MRBCLI701-LI500-MRBCLI701</t>
  </si>
  <si>
    <t>LT 500 kV BACABEIRA /MIRANDA II C-2 MA</t>
  </si>
  <si>
    <t>0009638/2021</t>
  </si>
  <si>
    <t>N-L-MAMRBC-MRBCLI702-LI500-MRBCLI702</t>
  </si>
  <si>
    <t>LT 500 kV SAO LUIS II /BACABEIRA C-1 MA</t>
  </si>
  <si>
    <t>0009652/2021</t>
  </si>
  <si>
    <t>N-L-MALDBC-LDBCLI701-LI500-LDBCLI701</t>
  </si>
  <si>
    <t>LT 500 kV SAO LUIS II /BACABEIRA C-2 MA</t>
  </si>
  <si>
    <t>0009665/2021</t>
  </si>
  <si>
    <t>N-L-MALDBC-LDBCLI702-LI500-LDBCLI702</t>
  </si>
  <si>
    <t>Substituição de Transformador de Corrente (RE703-TC701, fase V)</t>
  </si>
  <si>
    <t>0009678/2021</t>
  </si>
  <si>
    <t>N-S-MALD-RE703-MC500-LDTC701V</t>
  </si>
  <si>
    <t>Substituição do Transformador de corrente RE703-TC701, fase B</t>
  </si>
  <si>
    <t>0009687/2021</t>
  </si>
  <si>
    <t>N-S-MALD-RE703-MC500-LDTC701B</t>
  </si>
  <si>
    <t>Instalação de um módulo de conexão para o reator de barra manobrável 500 kV (3+1) x 45,3 Mvar (IZRE7-06) autorizado pela pela ReA 11.450/2022, arranjo (DJM).
Reforço associado a Melhorias de Grande Porte (SGPMR nº 0004197/2018)</t>
  </si>
  <si>
    <t>CR 500 kV 161 Mvar IMPERATRIZ BC6 MA</t>
  </si>
  <si>
    <t>0009786/2021</t>
  </si>
  <si>
    <t>Instalação de um módulo de conexão para o reator de barra manobrável 500 kV PDRE7-01 3x50 Mvar autorizado pela ReA 11.450/2022, configuração DJM.
Reforço associado a Melhorias de Grande Porte (SGPMR nº 004458/2018)</t>
  </si>
  <si>
    <t>0009787/2021</t>
  </si>
  <si>
    <t>Instalação de um módulo de conexão para o reator de barra manobrável 525 kV (3+1) x 50 Mvar (LDRE7-03) autorizado pela ReA 11.450/2022, arranjo DJM.
Reforço associado a Melhorias de Grande Porte (SGPMR nº 004442/2018)</t>
  </si>
  <si>
    <t>0009788/2021</t>
  </si>
  <si>
    <t>Remanejamento da conexão do banco de reatores 3 x 37,5 Mvar/500 kV (RTCAMFDI), atualmente na LT 500 kV Campinas – Fernão Dias, para a barra de Campinas, incluindo complementação do arranjo em anel com a aquisição de disjuntores e chaves, instalação do sistema de proteção, controle e supervisão, e demais obras.</t>
  </si>
  <si>
    <t>LT 500 kV CAMPINAS / FERNAO DIAS C 1 SP</t>
  </si>
  <si>
    <t>0009789/2021</t>
  </si>
  <si>
    <t>Substituição de duas chaves sem lâmina de terra (IZSD7-09; IZSD7-10), fases A, B e V do vão para P. Dutra C1.
A substituição das seccionadoras com o objetivo de explorar toda a capacidade da LT e comportar o aumento da capacidade de corrente de 1.950 A para 2.300 A com a substituição dos BCS da LT 500 kV Imperatriz – Presidente Dutra C1.</t>
  </si>
  <si>
    <t>0009888/2021</t>
  </si>
  <si>
    <t>IZSD7-09; IZSD7-10.</t>
  </si>
  <si>
    <t>Substituição de duas chaves seccionadoras sem lâmina de terra, fases A, B e V (IZSD7-07 e IZSD7-08) do vão interligação de barras compartilhado entre Marabá C1 e P. Dutra C1.
A substituição das seccionadoras com o objetivo de explorar toda a capacidade da LT e comportar o aumento da capacidade de corrente de de 1.950 A para 2.300 A com a substituição dos BCS da LT 500 kV Imperatriz – Presidente Dutra C1.</t>
  </si>
  <si>
    <t>0009889/2021</t>
  </si>
  <si>
    <t>IZSD7-07; IZSD7-08</t>
  </si>
  <si>
    <t>Substituição de uma chave seccionadora fases A, B e V com lâmina de terra (PDSL7-03/ PDCA7-09) do vão Imperatriz C1.
A substituição das seccionadoras com o objetivo de explorar toda a capacidade da LT e comportar o aumento da capacidade de corrente de de 1.950 A para 2.300 A com a substituição dos BCS da LT 500 kV Imperatriz – Presidente Dutra C1.</t>
  </si>
  <si>
    <t>LT 500 kV IMPERATRIZ / P.DUTRA C-1 MA</t>
  </si>
  <si>
    <t>0009890/2021</t>
  </si>
  <si>
    <t>PDSL7-03/ PDCA7-09.</t>
  </si>
  <si>
    <t>Substituição de duas chaves seccionadoras fases A, B e V sem lâmina de terra (PDSD7-12 e PDSD7-13) do vão Imperatriz C1.
A substituição das seccionadoras com o objetivo de explorar toda a capacidade da LT e comportar o aumento da capacidade de corrente de de 1.950 A para 2.300 A com a substituição dos BCS da LT 500 kV Imperatriz – Presidente Dutra C1.</t>
  </si>
  <si>
    <t>0009891/2021</t>
  </si>
  <si>
    <t>PDSD7-12; PDSD7-13</t>
  </si>
  <si>
    <t>Substituição de duas chaves seccionadoras fases A, B e V sem lâmina de terra (PDSD7-14 e PDSD7-15) do vão interligação de barras compartilhado entre Imperatriz C1 e Boa Esperança C1.
A substituição das seccionadoras com o objetivo de explorar toda a capacidade da LT e comportar o aumento da capacidade de corrente de de 1.950 A para 2.300 A com a substituição dos BCS da LT 500 kV Imperatriz – Presidente Dutra C1.</t>
  </si>
  <si>
    <t>0009892/2021</t>
  </si>
  <si>
    <t>PDSD7-14; PDSD7-15.</t>
  </si>
  <si>
    <t xml:space="preserve"> Substituição de uma chave seccionadora fases A, B e V com lâmina de terra (IZSL7-02/IZCA7-08) do vão para P. Dutra C1.
A substituição das seccionadoras com o objetivo de explorar toda a capacidade da LT e comportar o aumento da capacidade de corrente de de 1.950 A para 2.300 A com a substituição dos BCS da LT 500 kV Imperatriz – Presidente Dutra C1.</t>
  </si>
  <si>
    <t>0009893/2021</t>
  </si>
  <si>
    <t>IZSL7-02/IZCA7-08.</t>
  </si>
  <si>
    <t>Substituição de um disjuntor (PDDJ7-07) fases A, B e V do vão Imperatriz C1. A substituição dos disjuntores tem como objetivo de explorar toda a capacidade da LT e comportar o aumento da capacidade de corrente de de 1.950 A para 2.300 A com a substituição dos BCS da LT 500 kV Imperatriz – Presidente Dutra C1.</t>
  </si>
  <si>
    <t>0009878/2021</t>
  </si>
  <si>
    <t>PDDJ7-07.</t>
  </si>
  <si>
    <t>Substituição de um disjuntor (PDDJ7-08) fases A, B e V do vão interligação de barras compartilhado entre Imperatriz C1 e Boa Esperança C1.
A substituição dos disjuntores tem como objetivo de explorar toda a capacidade da LT e comportar o aumento da capacidade de corrente de de 1.950 A para 2.300 A com a substituição dos BCS da LT 500 kV Imperatriz – Presidente Dutra C1.</t>
  </si>
  <si>
    <t>0009879/2021</t>
  </si>
  <si>
    <t>PDDJ7-08</t>
  </si>
  <si>
    <t>Bobina de bloqueio</t>
  </si>
  <si>
    <t>Substituição da bobina de bloqueio fase-fase da LT 500 kV Imperatriz / P.Dutra C-1 MA (IZPD-LT7-01).
A substituição das bobinas bloqueio tem como objetivo de explorar toda a capacidade da LT e comportar o aumento da capacidade de corrente de de 1.950 A para 2.300 A com a substituição dos BCS da LT 500 kV Imperatriz – Presidente Dutra C1.</t>
  </si>
  <si>
    <t>0009880/2021</t>
  </si>
  <si>
    <t>IZPD-LT7-01</t>
  </si>
  <si>
    <t>Substituição de bobina de bloqueio fase-fase da LT 500 kV Imperatriz / P.Dutra C-1 MA (IZPD-LT7-01). A substituição da bobina de bloqueio tem como objetivo de explorar toda a capacidade da LT e comportar o aumento da capacidade de corrente de de 1.950 A para 2.300 A com a substituição dos BCS da LT 500 kV Imperatriz – Presidente Dutra C1.</t>
  </si>
  <si>
    <t>0009881/2021</t>
  </si>
  <si>
    <t>Substituição de três transformadores de corrente fases A, B e V (PDDJ7-07 seção X) do vão Imperatriz C1.
A substituição dos transformadores de corrente tem como objetivo de explorar toda a capacidade da LT e comportar o aumento da capacidade de corrente de de 1.950 A para 2.300 A com a substituição dos BCS da LT 500 kV Imperatriz – Presidente Dutra C1.</t>
  </si>
  <si>
    <t>0009882/2021</t>
  </si>
  <si>
    <t>PDDJ7-07 seção X</t>
  </si>
  <si>
    <t>Substituição de três transformadores de corrente fases A, B e V (PDDJ7-08 seção Y) do vão interligação de barras compartilhado entre Imperatriz C1 e Boa Esperança C1.
A substituição dos transformadores de corrente tem como objetivo de explorar toda a capacidade da LT e comportar o aumento da capacidade de corrente de de 1.950 A para 2.300 A com a substituição dos BCS da LT 500 kV Imperatriz – Presidente Dutra C1.</t>
  </si>
  <si>
    <t>0009883/2021</t>
  </si>
  <si>
    <t>PDDJ7-08 seção Y</t>
  </si>
  <si>
    <t>Substituição de 3 transformadores de corrente fases A, B e V (IZDJ7-05 seção X) do vão para P. Dutra C1.
A substituição dos transformadores de corrente tem como objetivo de explorar toda a capacidade da LT e comportar o aumento da capacidade de corrente de de 1.950 A para 2.300 A com a substituição dos BCS da LT 500 kV Imperatriz – Presidente Dutra C1.</t>
  </si>
  <si>
    <t>0009884/2021</t>
  </si>
  <si>
    <t>IZDJ7-05 seção X</t>
  </si>
  <si>
    <t>Substituição de 3 transformadores de corrente fases A, B e V (IZDJ7-04 seção Y2) e um transformador de corrente fase A (IZDJ7-04 seção Y1), do vão de interligação de barras compartilhado entre Marabá C1 e P. Dutra C1.
A substituição dos transformadores de corrente tem como objetivo de explorar toda a capacidade da LT e comportar o aumento da capacidade de corrente de de 1.950 A para 2.300 A com a substituição dos BCS da LT 500 kV Imperatriz – Presidente Dutra C1.</t>
  </si>
  <si>
    <t>0009885/2021</t>
  </si>
  <si>
    <t>IZDJ7-04 seção Y1 e seção Y2</t>
  </si>
  <si>
    <t>Substituição de três transformadores de corrente fases A, B e V (PDDJ7-09 seção Z) do vão Boa Esperança C1 (vão complementar ao de Imperatriz C1 no arranjo DJM)
A substituição dos transformadores de corrente tem como objetivo de explorar toda a capacidade da LT e comportar o aumento da capacidade de corrente de de 1.950 A para 2.300 A com a substituição dos BCS da LT 500 kV Imperatriz – Presidente Dutra C1.</t>
  </si>
  <si>
    <t>0009887/2021</t>
  </si>
  <si>
    <t>PDDJ7-09 seção Z</t>
  </si>
  <si>
    <t>Instalação de 1 (um) reator de aterramento (02A2) 69 kV, 7,5 MVA, 20 ohms/fase cada, para operar em paralelo com o reator de aterramento existente (02A1), na SE IRE</t>
  </si>
  <si>
    <t>TT 69/13,8 kV IRECE TA2 BA</t>
  </si>
  <si>
    <t>0000044/2022</t>
  </si>
  <si>
    <t>Outras razões</t>
  </si>
  <si>
    <t>Instalação de 1 (um) módulo de conexão ao reator de aterramento 02A2, na SE IRE</t>
  </si>
  <si>
    <t>MC 69 kV TT 69/13,8 kV IRECE TA2 BA</t>
  </si>
  <si>
    <t>0000045/2022</t>
  </si>
  <si>
    <t>Recapacitação dos barramentos principal (formado pelos trechos 04BP-1, 04BP-2 e 04BP-3) e transferência (formado pelos trechos 04BA-1 e 04BA-2) em 230 kV da SE BGI, com a substituição de cabos, cadeias de isoladores e conectores.</t>
  </si>
  <si>
    <t>0000058/2022</t>
  </si>
  <si>
    <t>12365825; 12365826; 12365827; 12365828; 12365829</t>
  </si>
  <si>
    <t>Substituição das chaves seccionadoras 34BP-1, 34BP-2 (barra principal) e 34BA-1 (barra auxiliar) em 230 kV, da SE BGI.</t>
  </si>
  <si>
    <t>0000059/2022</t>
  </si>
  <si>
    <t>11333625; 11338083; 11338082</t>
  </si>
  <si>
    <t>Recapacitação dos barramentos principal (formado pelos trechos 02BP-1 e 02BP-2) e transferência (formada pelos trechos 02BA-1 e 02BA-2) em 69 kV da SE BGI, com a substituição de cabos, cadeias de isoladores e conectores.</t>
  </si>
  <si>
    <t>0000063/2022</t>
  </si>
  <si>
    <t>12365823; 12365824; 12375376; 12375377</t>
  </si>
  <si>
    <t>Instalação de um disjuntor seccionador na barra principal 02BP-2, em 69kV, da SE BGI, em substituição à chave 32BP-1.</t>
  </si>
  <si>
    <t>0000065/2022</t>
  </si>
  <si>
    <t>11338859</t>
  </si>
  <si>
    <t>MILAGRES II</t>
  </si>
  <si>
    <t>Implantação de interligação entre o reator reserva 33,3 Mvar, existente na SE Milagres II e de propriedade da EKTT-2, e o Banco de Reatores de linha monofásico (3x33,3 Mvar) da LT 500 kV Luiz Gonzaga – Milagres C1 (05V1), que será remanejado do terminal da SE Milagres para a SE Milagres II, por meio da ReA 8.771/2020. A interligação é composta por: estruturas, barramento, cabeação e infraestrutura associada</t>
  </si>
  <si>
    <t>RTB 500 kV 33,33 Mvar MILAGRES II RTR6 CE</t>
  </si>
  <si>
    <t>0000070/2022</t>
  </si>
  <si>
    <t>Substituição dos Sistemas Digitais de Proteção, Controle, Supervisão Principal e RDP do Banco de Reatores RTARPC 500kV, em substituição aos atuais, devido ao término da vida útil regulatória dos equipamentos, bem como o atendimento aos requisitos dos Procedimentos de Rede do ONS.</t>
  </si>
  <si>
    <t>0000104/2022</t>
  </si>
  <si>
    <t>PPPC</t>
  </si>
  <si>
    <t>Substituição dos Sistemas Digitais de Proteção, Controle, Supervisão Principal e RDP do Banco de Reatores RTARCA 500kV, em substituição aos atuais, devido ao término da vida útil regulatória dos equipamentos, bem como o atendimento aos requisitos dos Procedimentos de Rede do ONS.</t>
  </si>
  <si>
    <t>0000105/2022</t>
  </si>
  <si>
    <t>PPCA</t>
  </si>
  <si>
    <t>Substituição dos Sistemas Digitais de Proteção, Controle, Supervisão P rincipal e RDP do Banco de Reatores RTARAMAR1 500kV, em substituição aos atuais, devido ao término da vida útil regulatória dos equipamentos, bem como o atendimento aos requisitos dos Procedimentos de Rede do ONS.</t>
  </si>
  <si>
    <t>LT 500 kV MARIMBONDO II /ARARAQUARA FURNAS C-1 MG/SP</t>
  </si>
  <si>
    <t>0000106/2022</t>
  </si>
  <si>
    <t>PPMR1</t>
  </si>
  <si>
    <t>Substituição dos Sistemas Digitais de Proteção, Controle, Supervisão Principal e RDP do Banco de Reatores RTARAMAR2 500kV, em substituição aos atuais, devido ao término da vida útil regulatória dos equipamentos, bem como o atendimento aos requisitos dos Procedimentos de Rede do ONS.</t>
  </si>
  <si>
    <t>LT 500 kV MARIMBONDO II /ARARAQUARA FURNAS C-2 MG/SP</t>
  </si>
  <si>
    <t>0000107/2022</t>
  </si>
  <si>
    <t>PPMR2</t>
  </si>
  <si>
    <t>Substituição dos Sistemas Digitais de Proteção, Controle, Supervisão Alternado e RDP do Banco de Reatores RTARPC 500kV, em substituição aos atuais, devido ao término da vida útil regulatória dos equipamentos, bem como o atendimento aos requisitos dos Procedimentos de Rede do ONS.</t>
  </si>
  <si>
    <t>0000108/2022</t>
  </si>
  <si>
    <t>PAPC</t>
  </si>
  <si>
    <t>Substituição dos Sistemas Digitais de Proteção, Controle, Supervisão Alternado e RDP do Banco de Reatores RTARCA 500kV, em substituição aos atuais, devido ao término da vida útil regulatória dos equipamentos, bem como o atendimento aos requisitos dos Procedimentos de Rede do ONS.</t>
  </si>
  <si>
    <t>0000109/2022</t>
  </si>
  <si>
    <t>PACA</t>
  </si>
  <si>
    <t>Substituição dos Sistemas Digitais de Proteção, Controle, Supervisão Alternado e RDP do Banco de Reatores RTARAMAR1 500kV, em substituição aos atuais, devido ao término da vida útil regulatória dos equipamentos, bem como o atendimento aos requisitos dos Procedimentos de Rede do ONS.</t>
  </si>
  <si>
    <t>0000110/2022</t>
  </si>
  <si>
    <t>PAMR1</t>
  </si>
  <si>
    <t>Substituição dos Sistemas Digitais de Proteção, Controle, Supervisão Alternado e RDP do Banco de Reatores RTARAMAR2 500kV, em substituição aos atuais, devido ao término da vida útil regulatória dos equipamentos, bem como o atendimento aos requisitos dos Procedimentos de Rede do ONS.</t>
  </si>
  <si>
    <t>0000111/2022</t>
  </si>
  <si>
    <t>PAMR2</t>
  </si>
  <si>
    <t>Substituição de reator RTIAIV1 FASE A (nº serie: 289258, cod. mat.: 10184038)</t>
  </si>
  <si>
    <t>0001249/2022</t>
  </si>
  <si>
    <t>RTIAIV1 FASE A</t>
  </si>
  <si>
    <t>Substituição de reator RTIAIV1 FASE B (nº serie: 289255, cod. mat.: 10184035)</t>
  </si>
  <si>
    <t>0001250/2022</t>
  </si>
  <si>
    <t>RTIAIV1 FASE B</t>
  </si>
  <si>
    <t>Substituição de reator RTIAIV1 FASE C (nº serie: 289254, cod. mat.: 10184034)</t>
  </si>
  <si>
    <t>0001251/2022</t>
  </si>
  <si>
    <t>RTIAIV1 FASE C</t>
  </si>
  <si>
    <t>Substituição de disjuntor DJ12918 (nº serie: 1122-6R-012, cod. mat.: 10191560).</t>
  </si>
  <si>
    <t>0001272/2022</t>
  </si>
  <si>
    <t>DJ12918</t>
  </si>
  <si>
    <t>Substituição de disjuntor DJ12718 (nº serie: 1122-6R-005, cod. mat.: 10191558).</t>
  </si>
  <si>
    <t>0005412/2023</t>
  </si>
  <si>
    <t>DJ12718</t>
  </si>
  <si>
    <t>Substituição de para-raios PR01-A (nº serie: 45852, cod. mat.: 10199473).</t>
  </si>
  <si>
    <t>0001281/2022</t>
  </si>
  <si>
    <t>PR01-A</t>
  </si>
  <si>
    <t>Substituição de para-raios PR01-B (nº serie: 45853, cod. mat.: 10199474).</t>
  </si>
  <si>
    <t>0001282/2022</t>
  </si>
  <si>
    <t>PR01-B</t>
  </si>
  <si>
    <t>Substituição de para-raios PR01-C (nº serie: 45855, cod. mat.: 10199475).</t>
  </si>
  <si>
    <t>0001283/2022</t>
  </si>
  <si>
    <t>PR01-C</t>
  </si>
  <si>
    <t>Substituição de para-raios PR - RTIAIV1 STIAB FASE A (nº serie: 45808, cod. mat.: 10199461).</t>
  </si>
  <si>
    <t>0001268/2022</t>
  </si>
  <si>
    <t>PR - RTIAIV1 STIAB FASE A</t>
  </si>
  <si>
    <t>Substituição de para-raios PR - RTIAIV1 STIAB FASE B (nº serie: 45856, cod. mat.: 10199462).</t>
  </si>
  <si>
    <t>0001269/2022</t>
  </si>
  <si>
    <t>PR - RTIAIV1 STIAB FASE B</t>
  </si>
  <si>
    <t>Substituição de para-raios PR - RTIAIV1 STIAB FASE C (nº serie: 45858, cod. mat.: 10199463).</t>
  </si>
  <si>
    <t>0001270/2022</t>
  </si>
  <si>
    <t>PR - RTIAIV1 STIAB FASE C</t>
  </si>
  <si>
    <t>Substituição de para-raios PR01-A (nº serie: 45854, cod. mat.: 10199481).</t>
  </si>
  <si>
    <t>LT 765 kV ITABERA /IVAIPORA C-2 SP/PR</t>
  </si>
  <si>
    <t>0005414/2023</t>
  </si>
  <si>
    <t>Substituição de para-raios PR01-B (nº serie: 45716, cod. mat.: 10199480).</t>
  </si>
  <si>
    <t>0005415/2023</t>
  </si>
  <si>
    <t>Substituição de para-raios PR01-C (nº serie: 45715, cod. mat.: 10199482).</t>
  </si>
  <si>
    <t>0005416/2023</t>
  </si>
  <si>
    <t>Substituição de seccionadora SC12715 (nº serie: 11868002, cod. mat.: 10195460), por outro seccionador com lâmina de terra com corrente nominal de 4.000 A.</t>
  </si>
  <si>
    <t>CR 765 kV 621 Mvar ITABERA BC1A SP</t>
  </si>
  <si>
    <t>0000117/2022</t>
  </si>
  <si>
    <t>SC12715</t>
  </si>
  <si>
    <t>Substituição de seccionadora SC12717 (nº serie: 11868008, cod. mat.: 10195461),  por outro seccionador com lâmina de terra com corrente nominal de 4.000 A.</t>
  </si>
  <si>
    <t>CR 765 kV 621 Mvar ITABERA BC1B SP</t>
  </si>
  <si>
    <t>0000118/2022</t>
  </si>
  <si>
    <t>SC12717</t>
  </si>
  <si>
    <t>Substituição de seccionadora SC12910R (nº serie: 1003, cod. mat.: 10196916).</t>
  </si>
  <si>
    <t>0001271/2022</t>
  </si>
  <si>
    <t>SC12910R</t>
  </si>
  <si>
    <t>Substituição de seccionadora SC12711 (nº serie: 1029, cod. mat.: 10196921).</t>
  </si>
  <si>
    <t>0005423/2023</t>
  </si>
  <si>
    <t>SC12711</t>
  </si>
  <si>
    <t>Substituição de seccionadora SC12120T (nº serie: 01039T, cod. mat.: 10196949).</t>
  </si>
  <si>
    <t>0005424/2023</t>
  </si>
  <si>
    <t>SC12120T</t>
  </si>
  <si>
    <t>Substituição de seccionadora SC12721 (nº serie: 1039, cod. mat.: 10196907).</t>
  </si>
  <si>
    <t>0005425/2023</t>
  </si>
  <si>
    <t>SC12721</t>
  </si>
  <si>
    <t>Substituição de seccionadora SC12723 (nº serie: 1028, cod. mat.: 10196912).</t>
  </si>
  <si>
    <t>0005426/2023</t>
  </si>
  <si>
    <t>SC12723</t>
  </si>
  <si>
    <t>Substituição de seccionadora SC12843 (nº serie: 01026M, cod. mat.: 10196914).</t>
  </si>
  <si>
    <t>MG ITABERA / CCO-2001-062 - RB</t>
  </si>
  <si>
    <t>0005428/2023</t>
  </si>
  <si>
    <t>SC12843</t>
  </si>
  <si>
    <t>Substituição de trafo corrente TC DJ12918 FASE A (nº serie: 7269721, cod. mat.: 10185687).</t>
  </si>
  <si>
    <t>0001273/2022</t>
  </si>
  <si>
    <t>TC DJ12918 FASE A</t>
  </si>
  <si>
    <t>Substituição de trafo corrente TC DJ12918 FASE B (nº serie: 7269729, cod. mat.: 10185688).</t>
  </si>
  <si>
    <t>0001274/2022</t>
  </si>
  <si>
    <t>TC DJ12918 FASE B</t>
  </si>
  <si>
    <t>Substituição de trafo corrente TC DJ12918 FASE C (nº serie: 7269730, cod. mat.: 10185689).</t>
  </si>
  <si>
    <t>0001275/2022</t>
  </si>
  <si>
    <t>TC DJ12918 FASE C</t>
  </si>
  <si>
    <t>Substituição de trafo corrente TC DJ12928 FASE A (nº serie: 7176005, cod. mat.: 10185089).</t>
  </si>
  <si>
    <t>0005430/2023</t>
  </si>
  <si>
    <t>TC DJ12928 FASE A</t>
  </si>
  <si>
    <t>Substituição de trafo corrente TC DJ12928 FASE B (nº serie: 7176006, cod. mat.: 10185090).</t>
  </si>
  <si>
    <t>0005431/2023</t>
  </si>
  <si>
    <t>TC DJ12928 FASE B</t>
  </si>
  <si>
    <t>Substituição de trafo corrente TC DJ12928 FASE C (nº serie: 7176008, cod. mat.: 10185092).</t>
  </si>
  <si>
    <t>0005432/2023</t>
  </si>
  <si>
    <t>TC DJ12928 FASE C</t>
  </si>
  <si>
    <t>Substituição de trafo corrente TC DJ12718 FASE A (nº serie: 7269720, cod. mat.: 10185684).</t>
  </si>
  <si>
    <t>0005434/2023</t>
  </si>
  <si>
    <t>TC DJ12718 FASE A</t>
  </si>
  <si>
    <t>Substituição de trafo corrente TC DJ12718 FASE B (nº serie: 7269719, cod. mat.: 10185685).</t>
  </si>
  <si>
    <t>0005435/2023</t>
  </si>
  <si>
    <t>TC DJ12718 FASE B</t>
  </si>
  <si>
    <t>Substituição de trafo corrente TC DJ12718 FASE C (nº serie: 7269718, cod. mat.: 10185686).</t>
  </si>
  <si>
    <t>0005436/2023</t>
  </si>
  <si>
    <t>TC DJ12718 FASE C</t>
  </si>
  <si>
    <t>Substituição de trafo corrente TC - DJ12728 FASE A (nº serie: 7176016, cod. mat.: 10185099).</t>
  </si>
  <si>
    <t>0005437/2023</t>
  </si>
  <si>
    <t>TC - DJ12728 FASE A</t>
  </si>
  <si>
    <t>Substituição de trafo corrente TC - DJ12728 FASE B (nº serie: 7176017, cod. mat.: 10185100).</t>
  </si>
  <si>
    <t>0005439/2023</t>
  </si>
  <si>
    <t>TC - DJ12728 FASE B</t>
  </si>
  <si>
    <t>Substituição de trafo corrente TC - DJ12728 FASE C (nº serie: 7176018, cod. mat.: 10185101).</t>
  </si>
  <si>
    <t>0005441/2023</t>
  </si>
  <si>
    <t>TC - DJ12728 FASE C</t>
  </si>
  <si>
    <t>Substituição de trafo potencial/dcp DCP - LTIAIV1 FASE A (nº serie: 88638417, cod. mat.: 10190410).</t>
  </si>
  <si>
    <t>0001276/2022</t>
  </si>
  <si>
    <t>DCP - LTIAIV1 FASE A</t>
  </si>
  <si>
    <t>SUBSTITUIÇÃO DO CUBÍCULO  CC1 - 13,8kV</t>
  </si>
  <si>
    <t>0007147/2023</t>
  </si>
  <si>
    <t>CC1</t>
  </si>
  <si>
    <t>SUBSTITUIÇÃO DO CUBÍCULO  CC2 - 13,8kV</t>
  </si>
  <si>
    <t>0007148/2023</t>
  </si>
  <si>
    <t>CC2</t>
  </si>
  <si>
    <t>SUBSTITUIÇÃO DO CUBÍCULO  CC3 - 13,8kV</t>
  </si>
  <si>
    <t>0007149/2023</t>
  </si>
  <si>
    <t>CC3</t>
  </si>
  <si>
    <t>SUBSTITUIÇÃO DO PAINEL QDE1 - 220V</t>
  </si>
  <si>
    <t>0007150/2023</t>
  </si>
  <si>
    <t>QDE1</t>
  </si>
  <si>
    <t>SUBSTITUIÇÃO DO PAINEL QDN1 - 220V</t>
  </si>
  <si>
    <t>0007151/2023</t>
  </si>
  <si>
    <t>QDN1</t>
  </si>
  <si>
    <t>SUBSTITUIÇÃO DO PAINEL QDN2 - 480V</t>
  </si>
  <si>
    <t>0007152/2023</t>
  </si>
  <si>
    <t>QDN2</t>
  </si>
  <si>
    <t>SUBSTITUIÇÃO DO PAINEL QDN3 - 480V</t>
  </si>
  <si>
    <t>0007153/2023</t>
  </si>
  <si>
    <t>QDN3</t>
  </si>
  <si>
    <t>SUBSTITUIÇÃO DO PAINEL QDN4 - 480V</t>
  </si>
  <si>
    <t>0007154/2023</t>
  </si>
  <si>
    <t>QDN4</t>
  </si>
  <si>
    <t>SUBSTITUIÇÃO DO PAINEL QF1 - 480V</t>
  </si>
  <si>
    <t>0007155/2023</t>
  </si>
  <si>
    <t>QF1</t>
  </si>
  <si>
    <t>SUBSTITUIÇÃO DO PAINEL QFE1 - 480V</t>
  </si>
  <si>
    <t>0007156/2023</t>
  </si>
  <si>
    <t>QFE1</t>
  </si>
  <si>
    <t>SUBSTITUIÇÃO DO PAINEL QFE2 - 480V</t>
  </si>
  <si>
    <t>0007157/2023</t>
  </si>
  <si>
    <t>QFE2</t>
  </si>
  <si>
    <t>SUBSTITUIÇÃO DO PAINEL QFE3 - 480V</t>
  </si>
  <si>
    <t>0007158/2023</t>
  </si>
  <si>
    <t>QFE3</t>
  </si>
  <si>
    <t>SUBSTITUIÇÃO DO PAINEL QN1 - 480V</t>
  </si>
  <si>
    <t>0007159/2023</t>
  </si>
  <si>
    <t>QN1</t>
  </si>
  <si>
    <t>SUBSTITUIÇÃO DO PAINEL QN2 - 480V</t>
  </si>
  <si>
    <t>0007160/2023</t>
  </si>
  <si>
    <t>QN2</t>
  </si>
  <si>
    <t>SUBSTITUIÇÃO DO PAINEL QS1 - 480V</t>
  </si>
  <si>
    <t>0007161/2023</t>
  </si>
  <si>
    <t>QS1</t>
  </si>
  <si>
    <t>SUBSTITUIÇÃO DO PAINEL QS2 - 480V</t>
  </si>
  <si>
    <t>0007162/2023</t>
  </si>
  <si>
    <t>QS2</t>
  </si>
  <si>
    <t>SUBSTITUIÇÃO DO TRANSFORMADOR DE SERVIÇO AUXILIAR TRTD1 - 13,8KV/480V</t>
  </si>
  <si>
    <t>0007163/2023</t>
  </si>
  <si>
    <t>TRTD1</t>
  </si>
  <si>
    <t>SUBSTITUIÇÃO DO TRANSFORMADOR DE SERVIÇO AUXILIAR TRTN1 - 13,8KV/480V</t>
  </si>
  <si>
    <t>0007164/2023</t>
  </si>
  <si>
    <t>TRTN1</t>
  </si>
  <si>
    <t>SUBSTITUIÇÃO DO TRANSFORMADOR DE SERVIÇO AUXILIAR TRTN2 - 13,8KV/480V</t>
  </si>
  <si>
    <t>0007165/2023</t>
  </si>
  <si>
    <t>TRTN2</t>
  </si>
  <si>
    <t>SUBSTITUIÇÃO DO TRANSFORMADOR DE SERVIÇO AUXILIAR TRTS1 - 13,8KV/480V</t>
  </si>
  <si>
    <t>0007166/2023</t>
  </si>
  <si>
    <t>TRTS1</t>
  </si>
  <si>
    <t>SUBSTITUIÇÃO DO TRANSFORMADOR DE SERVIÇO AUXILIAR TRTS2 - 13,8KV/480V</t>
  </si>
  <si>
    <t>0007167/2023</t>
  </si>
  <si>
    <t>TRTS2</t>
  </si>
  <si>
    <t>SUBSTITUIÇÃO DO TRANSFORMADOR DE SERVIÇO AUXILIAR TRTSB1 - 13,8KV/220-127V</t>
  </si>
  <si>
    <t>0007168/2023</t>
  </si>
  <si>
    <t>TRTSB1</t>
  </si>
  <si>
    <t>SUBSTITUIÇÃO DO TRANSFORMADOR DE SERVIÇO AUXILIAR TRTSB2 - 13,8KV/220-127V</t>
  </si>
  <si>
    <t>0007169/2023</t>
  </si>
  <si>
    <t>TRTSB2</t>
  </si>
  <si>
    <t>SUBSTITUIÇÃO DO TRANSFORMADOR DE SERVIÇO AUXILIAR TRTLE1 - 480/220-127V</t>
  </si>
  <si>
    <t>0007170/2023</t>
  </si>
  <si>
    <t>TRTLE1</t>
  </si>
  <si>
    <t>SUBSTITUIÇÃO DO TRANSFORMADOR DE SERVIÇO AUXILIAR TRTLE2 - 480/220-127V</t>
  </si>
  <si>
    <t>0007171/2023</t>
  </si>
  <si>
    <t>TRTLE2</t>
  </si>
  <si>
    <t>SUBSTITUIÇÃO DO TRANSFORMADOR DE SERVIÇO AUXILIAR TRTLN1 - 480/220-127V</t>
  </si>
  <si>
    <t>0007172/2023</t>
  </si>
  <si>
    <t>TRTLN1</t>
  </si>
  <si>
    <t>SUBSTITUIÇÃO DO TRANSFORMADOR DE SERVIÇO AUXILIAR TRTLN2  - 480/220-127V</t>
  </si>
  <si>
    <t>0007173/2023</t>
  </si>
  <si>
    <t>TRTLN2</t>
  </si>
  <si>
    <t>SUBSTITUIÇÃO DO PAINEL QDCC1 - 125Vcc</t>
  </si>
  <si>
    <t>0007174/2023</t>
  </si>
  <si>
    <t>QDCC1</t>
  </si>
  <si>
    <t>SUBSTITUIÇÃO DO PAINEL QDCCE - 125Vcc</t>
  </si>
  <si>
    <t>0007175/2023</t>
  </si>
  <si>
    <t>QDCCE</t>
  </si>
  <si>
    <t>SUBSTITUIÇÃO DO PAINEL QDCCE1 - 125Vcc</t>
  </si>
  <si>
    <t>0007176/2023</t>
  </si>
  <si>
    <t>QDCCE1</t>
  </si>
  <si>
    <t>Substituição dos sistemas de  proteção da LT 750 kV ITABERA /IVAIPORA C-3 SP/PR e da proteção de falha de Disjuntor do DJ12938.</t>
  </si>
  <si>
    <t>LT 765 kV ITABERA /IVAIPORA C-3 SP/PR</t>
  </si>
  <si>
    <t>0007083/2023</t>
  </si>
  <si>
    <t>PROTEÇÃO - LT 750 kV ITABERA /IVAIPORA C-3 SP/PR</t>
  </si>
  <si>
    <t>Substituição do registrador de perturbações  e Localizador de Faltas por ondas viajantes (TW)  da LT 750 kV ITABERA /IVAIPORA C-3 SP/PR</t>
  </si>
  <si>
    <t>0007084/2023</t>
  </si>
  <si>
    <t>RDP - LT 750 kV ITABERA /IVAIPORA C-3 SP/PR</t>
  </si>
  <si>
    <t>Substituição dos sistemas de  proteção do RTL 750 kV 329 Mvar ITABERA RIV3 SP</t>
  </si>
  <si>
    <t>0007085/2023</t>
  </si>
  <si>
    <t>PROTEÇÃO - RTL 750 kV 329 Mvar ITABERA RIV3 SP</t>
  </si>
  <si>
    <t>Substituição do registrador de perturbações do RTL 750 kV 329 Mvar ITABERA RIV3 SP</t>
  </si>
  <si>
    <t>0007087/2023</t>
  </si>
  <si>
    <t>RDP - RTL 750 kV 329 Mvar ITABERA RIV3 SP</t>
  </si>
  <si>
    <t>Substituição dos sistemas de  proteção da LT 750 kV ITABERA /IVAIPORA C-2 SP/PR e da proteção de falha da disjuntor DJ12928.</t>
  </si>
  <si>
    <t>0007088/2023</t>
  </si>
  <si>
    <t>PROTEÇÃO - LT 750 kV ITABERA /IVAIPORA C-2 SP/PR</t>
  </si>
  <si>
    <t>Substituição do registrador de perturbações  e Localizador de Faltas por ondas viajantes (TW) da LT 750 kV ITABERA /IVAIPORA C-2 SP/PR</t>
  </si>
  <si>
    <t>0007089/2023</t>
  </si>
  <si>
    <t>RDP - LT 750 kV ITABERA /IVAIPORA C-2 SP/PR</t>
  </si>
  <si>
    <t>Substituição dos sistemas de  proteção do RTL 750 kV 329 Mvar ITABERA RIV2 SP</t>
  </si>
  <si>
    <t>0007090/2023</t>
  </si>
  <si>
    <t>PROTEÇÃO - RTL 750 kV 329 Mvar ITABERA RIV2 SP</t>
  </si>
  <si>
    <t>Substituição do registrador de perturbações do RTL 750 kV 329 Mvar ITABERA RIV2 SP</t>
  </si>
  <si>
    <t>0007091/2023</t>
  </si>
  <si>
    <t>RDP - RTL 750 kV 329 Mvar ITABERA RIV2 SP</t>
  </si>
  <si>
    <t>Substituição dos sistemas de  proteção da LT 750 kV ITABERA /IVAIPORA C-1 SP/PR e da proteção de falha do disjuntor DJ12918.</t>
  </si>
  <si>
    <t>0007092/2023</t>
  </si>
  <si>
    <t>PROTEÇÃO - LT 750 kV ITABERA /IVAIPORA C-1 SP/PR</t>
  </si>
  <si>
    <t>Substituição do registrador de perturbações  e Localizador de Faltas por ondas viajantes (TW)  da LT 750 kV ITABERA /IVAIPORA C-1 SP/PR</t>
  </si>
  <si>
    <t>0007094/2023</t>
  </si>
  <si>
    <t>RDP - LT 750 kV ITABERA /IVAIPORA C-1 SP/PR</t>
  </si>
  <si>
    <t>Substituição dos sistemas de  proteção do RTL 750 kV 329 Mvar ITABERA RIV1 SP</t>
  </si>
  <si>
    <t>0007095/2023</t>
  </si>
  <si>
    <t>PROTEÇÃO - RTL 750 kV 329 Mvar ITABERA RIV1 SP</t>
  </si>
  <si>
    <t>Substituição do registrador de perturbações do RTL 750 kV 329 Mvar ITABERA RIV1 SP</t>
  </si>
  <si>
    <t>0007096/2023</t>
  </si>
  <si>
    <t>RDP - RTL 750 kV 329 Mvar ITABERA RIV1 SP</t>
  </si>
  <si>
    <t>Substituição dos sistemas de  proteção da LT 750 kV ITABERA /TIJUCO PRETO C-1 SP e proteção de falha de disjuntor do DJ12718.</t>
  </si>
  <si>
    <t>0007097/2023</t>
  </si>
  <si>
    <t>PROTEÇÃO - LT 750 kV ITABERA /TIJUCO PRETO C-1 SP</t>
  </si>
  <si>
    <t>Substituição do registrador de perturbações  e Localizador de Faltas por ondas viajantes (TW)  da LT 750 kV ITABERA /TIJUCO PRETO C-1 SP</t>
  </si>
  <si>
    <t>0007098/2023</t>
  </si>
  <si>
    <t>RDP - LT 750 kV ITABERA /TIJUCO PRETO C-1 SP</t>
  </si>
  <si>
    <t>Substituição dos sistemas de  proteção da LT 750 kV ITABERA /TIJUCO PRETO C-2 SP e da proteção de falha de disjuntor do DJ12728.</t>
  </si>
  <si>
    <t>0007099/2023</t>
  </si>
  <si>
    <t>PROTEÇÃO - LT 750 kV ITABERA /TIJUCO PRETO C-2 SP</t>
  </si>
  <si>
    <t>Substituição do registrador de perturbações  e Localizador de Faltas por ondas viajantes (TW)  da LT 750 kV ITABERA /TIJUCO PRETO C-2 SP</t>
  </si>
  <si>
    <t>0007101/2023</t>
  </si>
  <si>
    <t>RDP - LT 750 kV ITABERA /TIJUCO PRETO C-2 SP</t>
  </si>
  <si>
    <t>Substituição do registrador de perturbações  e Localizador de Faltas por ondas viajantes (TW)  da LT 750 kV ITABERA /TIJUCO PRETO C-3 SP</t>
  </si>
  <si>
    <t>LT 765 kV ITABERA /TIJUCO PRETO C-3 SP</t>
  </si>
  <si>
    <t>0007102/2023</t>
  </si>
  <si>
    <t>RDP - LT 750 kV ITABERA /TIJUCO PRETO C-3 SP</t>
  </si>
  <si>
    <t>Substituição dos sistemas de proteção de Falha de Disjuntor do DJ12858</t>
  </si>
  <si>
    <t>0007103/2023</t>
  </si>
  <si>
    <t>PROTEÇÃO - DJ12858</t>
  </si>
  <si>
    <t>Substituição dos sistemas de proteção de Falha de Disjuntor do DJ12848</t>
  </si>
  <si>
    <t>0007104/2023</t>
  </si>
  <si>
    <t>PROTEÇÃO - DJ12848</t>
  </si>
  <si>
    <t>Substituição dos sistemas de proteção do DJ12838</t>
  </si>
  <si>
    <t>0007105/2023</t>
  </si>
  <si>
    <t>PROTEÇÃO - DJ12838</t>
  </si>
  <si>
    <t>Substituição do Módulo Concentrador de Informações de oscilografia.</t>
  </si>
  <si>
    <t>0007112/2023</t>
  </si>
  <si>
    <t>MÓDULO CONCENTRADOR</t>
  </si>
  <si>
    <t>Substituição do Módulo de Sincronização das informações.</t>
  </si>
  <si>
    <t>0007113/2023</t>
  </si>
  <si>
    <t>MÓDULO DE SINCRONIZAÇÃO (RARP)</t>
  </si>
  <si>
    <t>Modernização dos Módulos de Comunicação da Infra-Estrutura Geral do Sistemas de Proteção, Controle e Supervisão para permitir a comunicação de dados operativos associados ao Banco de Capacitores Série 765KV atendendo aos requisitos dos procedimentos de rede do ONS.</t>
  </si>
  <si>
    <t>0000426/2022</t>
  </si>
  <si>
    <t>MG IVAIPORA / CCO-2001-062 - RB</t>
  </si>
  <si>
    <t>0000427/2022</t>
  </si>
  <si>
    <t>Instalação dos seguintes subsistemas associados ao Sistema de Telecomunicação: Sistemas de Comunicação Integrada, sem fio, Corporativa e CFTV.</t>
  </si>
  <si>
    <t>0000428/2022</t>
  </si>
  <si>
    <t>0000429/2022</t>
  </si>
  <si>
    <t>Revitalização do transformador conversor 57855 para aumento de vida útil e atendimento à modernização do elo de corrente contínua de Furnas - DIT Itaipú. Necessidade indicada na Nota Técnica nº 164/2022 – SCT/ANEEL, de 22/02/2022. Data da necessidade - 31/12/2023. Equipamento atualmente na posição CV 600/600 kV IBIUNA CV3 SP - TRZE1-C. Após a revitalização será movimentado para o bipolo 1, com previsão de instalação na posição CV 600/600 kV IBIUNA CV3 SP - TRZE1-A.</t>
  </si>
  <si>
    <t>CV 600/600 kV IBIUNA CV3 SP - TRZE1-A</t>
  </si>
  <si>
    <t>0000403/2022</t>
  </si>
  <si>
    <t>TRZE1-A</t>
  </si>
  <si>
    <t>Revitalização do transformador conversor 7197222 para aumento de vida útil e atendimento à modrnização do elo de corrente contínua de Furnas - DIT Itaipú. Necessidade indicada na Nota Técnica nº 164/2022 – SCT/ANEEL, de 22/02/2022. Data da necessidade - 31/12/2023. Equipamento atualmente na posição CV 600/600 kV IBIUNA CVR4 SP. Após a revitalização será movimentado para o bipolo 1, com previsão de instalação na posição CV 600/600 kV IBIUNA CV3 SP - TRZE1-B.</t>
  </si>
  <si>
    <t>CV 600/600 kV IBIUNA CV3 SP - TRZE1-B</t>
  </si>
  <si>
    <t>0000406/2022</t>
  </si>
  <si>
    <t>TRZE1-B</t>
  </si>
  <si>
    <t>Revitalização do transformador conversor 7476860 para aumento de vida útil e atendimento à modernização do elo de corrente contínua de Furnas - DIT Itaipú. Necessidade indicada na Nota Técnica nº 164/2022 – SCT/ANEEL, de 22/02/2022. Data da necessidade - 31/12/2024. Equipamento atualmente na posição CV 600/600 kV IBIUNA CV3 SP - TRZE1-A. Após a revitalização será movimentado para o bipolo 1, com previsão de instalação na posição CV 600/600 kV IBIUNA CV4 SP - TRZH1-B.</t>
  </si>
  <si>
    <t>CV 600/600 kV IBIUNA CV4 SP - TRZH1-B</t>
  </si>
  <si>
    <t>0000407/2022</t>
  </si>
  <si>
    <t>TRZH1-B</t>
  </si>
  <si>
    <t>Revitalização do transformador conversor 7197223 para aumento de vida útil e atendimento à modernização do elo de corrente contínua de Furnas - DIT Itaipú. Necessidade indicada na Nota Técnica nº 164/2022 – SCT/ANEEL, de 22/02/2022. Data da necessidade - 31/12/2024. Equipamento atualmente na posição CV 600/600 kV IBIUNA CV3 SP - TRZE1-B. Após a revitalizaão será movimentado para o bipolo 1, com previsão de instalação na posição CV 600/600 kV IBIUNA CV4 SP - TRZH1-A.</t>
  </si>
  <si>
    <t>CV 600/600 kV IBIUNA CV4 SP - TRZH1-A</t>
  </si>
  <si>
    <t>0000410/2022</t>
  </si>
  <si>
    <t>TRZH1-A</t>
  </si>
  <si>
    <t>Revitalização do transformador conversor 7197226 para aumento de vida útil e atendimento à modernização do elo de corrente contínua de Furnas - DIT Itaipú. Necessidade indicada na Nota Técnica nº 164/2022 – SCT/ANEEL, de 22/02/2022. Data da necessidade - 31/12/2025. Equipamento atualmente na posição CV 600/600 kV IBIUNA CV4 SP - TRZH1-B. Após a revitalização será movimentado para o bipolo 1, com previsão de instalação na posição CV 600/600 kV IBIUNA CV3 SP - TRZE1-C.</t>
  </si>
  <si>
    <t>CV 600/600 kV IBIUNA CV3 SP - TRZE1-C</t>
  </si>
  <si>
    <t>0000412/2022</t>
  </si>
  <si>
    <t>TRZE1-C</t>
  </si>
  <si>
    <t>Revitalização do transformador conversor 58778 para aumento de vida útil e atendimento à modernização do elo de corrente contínua de Furnas - DIT Itaipú. Necessidade indicada na Nota Técnica nº 164/2022 – SCT/ANEEL, de 22/02/2022. Data da necessidade - 31/12/2025. Equipamento atualmente na posição CV 600/600 kV IBIUNA CV4 SP - TRZH1-A. Após a revitalizaão será movimentado para o bipolo 1, com previsão de instalação na posição CV 600/600 kV IBIUNA CV4 SP - TRZH1-C.</t>
  </si>
  <si>
    <t>CV 600/600 kV IBIUNA CV4 SP - TRZH1-C</t>
  </si>
  <si>
    <t>0000414/2022</t>
  </si>
  <si>
    <t>TRZH1-C</t>
  </si>
  <si>
    <t>Implantação de interligação entre o reator reserva 50 Mvar(base 500 kV) ou 60 Mvar(base 550 kV), existente na SE Sobral III, e o Banco de Reatores de Barra 05E5, a ser implantado por meio da ReA 8.328/2019. A obra é composta por: estruturas, barramento, cabeação e infraestrutura associada.</t>
  </si>
  <si>
    <t>RTR 500 kV 60 MVAr SOBRAL III RTR1 CE</t>
  </si>
  <si>
    <t>0000432/2022</t>
  </si>
  <si>
    <t>Substituição de banco de capacitor BC07 (nº serie: STTP_BC_0006, cod. mat.: 10253314).</t>
  </si>
  <si>
    <t>BC 345 kV 200 Mvar TIJUCO PRETO BC7 SP</t>
  </si>
  <si>
    <t>0001285/2022</t>
  </si>
  <si>
    <t>BANCO DE CAPACITORES - BC07</t>
  </si>
  <si>
    <t>Substituição de seccionadora SC877C (nº serie: 13413, cod. mat.: 10193495).</t>
  </si>
  <si>
    <t>0001287/2022</t>
  </si>
  <si>
    <t>SC877C</t>
  </si>
  <si>
    <t>Substituição de seccionadora SC870T (nº serie: 13413T, cod. mat.: 10193496).</t>
  </si>
  <si>
    <t>0001289/2022</t>
  </si>
  <si>
    <t>SC870T</t>
  </si>
  <si>
    <t>Substituição de seccionadora SC8515 (nº serie: 12672, cod. mat.: 10194835).</t>
  </si>
  <si>
    <t>BC 345 kV 200 Mvar TIJUCO PRETO BC8 SP</t>
  </si>
  <si>
    <t>0001290/2022</t>
  </si>
  <si>
    <t>SC8515</t>
  </si>
  <si>
    <t>Substituição de seccionadora SC8513 (nº serie: 12673, cod. mat.: 10194834).</t>
  </si>
  <si>
    <t>0001292/2022</t>
  </si>
  <si>
    <t>SC8513</t>
  </si>
  <si>
    <t>Substituição de seccionadora SC8511 (nº serie: 12671, cod. mat.: 10194833).</t>
  </si>
  <si>
    <t>0001295/2022</t>
  </si>
  <si>
    <t>SC8511</t>
  </si>
  <si>
    <t>Substituição de para-raios RTIATP2 STTPR FASE A (nº serie: 75026395, cod. mat.: 10198523).</t>
  </si>
  <si>
    <t>0004827/2023</t>
  </si>
  <si>
    <t>PARA-RAIOS - RTIATP2 STTPR FASE A</t>
  </si>
  <si>
    <t>Substituição de para-raios RTIATP2 STTPR FASE B (nº serie: 75026396, cod. mat.: 10198524).</t>
  </si>
  <si>
    <t>0004830/2023</t>
  </si>
  <si>
    <t>PARA-RAIOS - RTIATP2 STTPR FASE B</t>
  </si>
  <si>
    <t>Substituição de para-raios RTIATP2 STTPR FASE C (nº serie: 75026397, cod. mat.: 10198525).</t>
  </si>
  <si>
    <t>0004831/2023</t>
  </si>
  <si>
    <t>PARA-RAIOS - RTIATP2 STTPR FASE C</t>
  </si>
  <si>
    <t>Substituição de seccionadora SC12720R (nº serie: 01006, cod. mat.: 10196929).</t>
  </si>
  <si>
    <t>0004874/2023</t>
  </si>
  <si>
    <t>SC12720R</t>
  </si>
  <si>
    <t>Substituição de seccionadora SC12931 (nº serie: 01046, cod. mat.: 10196937).</t>
  </si>
  <si>
    <t>TR 765/500 kV TIJUCO PRETO TR3 SP</t>
  </si>
  <si>
    <t>0004875/2023</t>
  </si>
  <si>
    <t>SC12931</t>
  </si>
  <si>
    <t>Substituição de seccionadora SC12933 (nº serie: 01007, cod. mat.: 10196938).</t>
  </si>
  <si>
    <t>0004876/2023</t>
  </si>
  <si>
    <t>SC12933</t>
  </si>
  <si>
    <t>Substituição de seccionadora SC12937 (nº serie: 01047, cod. mat.: 10196939).</t>
  </si>
  <si>
    <t>0004877/2023</t>
  </si>
  <si>
    <t>SC12937</t>
  </si>
  <si>
    <t>Substituição de trafo corrente TC DJ12934 FASE A (nº serie: 7176021, cod. mat.: 10185104).</t>
  </si>
  <si>
    <t>0004916/2023</t>
  </si>
  <si>
    <t>TC DJ12934 FASE A</t>
  </si>
  <si>
    <t>Substituição de trafo corrente TC DJ12934 FASE B (nº serie: 7176030, cod. mat.: 10185113).</t>
  </si>
  <si>
    <t>0004917/2023</t>
  </si>
  <si>
    <t>TC DJ12934 FASE B</t>
  </si>
  <si>
    <t>Substituição de trafo corrente TC DJ12934 FASE C (nº serie: 7176011, cod. mat.: 10185095).</t>
  </si>
  <si>
    <t>0004921/2023</t>
  </si>
  <si>
    <t>TC DJ12934 FASE C</t>
  </si>
  <si>
    <t>Substituição de trafo corrente TC DJ934 FASE A (nº serie: K83021-02-01, cod. mat.: 10184616).</t>
  </si>
  <si>
    <t>0004922/2023</t>
  </si>
  <si>
    <t>TC DJ934 FASE A</t>
  </si>
  <si>
    <t>Substituição de trafo corrente TC DJ934 FASE B (nº serie: K83021-02-02, cod. mat.: 10184617).</t>
  </si>
  <si>
    <t>0004925/2023</t>
  </si>
  <si>
    <t>TC DJ934 FASE B</t>
  </si>
  <si>
    <t>Substituição de trafo corrente TC DJ934 FASE C (nº serie: K83021-02-03, cod. mat.: 10184618).</t>
  </si>
  <si>
    <t>0004927/2023</t>
  </si>
  <si>
    <t>TC DJ934 FASE C</t>
  </si>
  <si>
    <t>Substituição de trafo potencial/dcp TP 69KV AT03 FASE A (nº serie: 332847, cod. mat.: 10187997).</t>
  </si>
  <si>
    <t>0004947/2023</t>
  </si>
  <si>
    <t>TP 69KV AT03 FASE A</t>
  </si>
  <si>
    <t>Substituição de trafo potencial/dcp TP 69KV AT03 FASE B (nº serie: 332848, cod. mat.: 10187998).</t>
  </si>
  <si>
    <t>0004948/2023</t>
  </si>
  <si>
    <t>TP 69KV AT03 FASE B</t>
  </si>
  <si>
    <t>Substituição de trafo potencial/dcp TP 69KV AT03 FASE C (nº serie: 332849, cod. mat.: 10187999).</t>
  </si>
  <si>
    <t>0004950/2023</t>
  </si>
  <si>
    <t>TP 69KV AT03 FASE C</t>
  </si>
  <si>
    <t>Substituição de disjuntor DJ9344 (nº serie: 1133-4R-002, cod. mat.: 10191518).</t>
  </si>
  <si>
    <t>0004855/2023</t>
  </si>
  <si>
    <t>DJ9344</t>
  </si>
  <si>
    <t>Substituição de seccionadora SC9340T (nº serie: 1131T, cod. mat.: 10194287).</t>
  </si>
  <si>
    <t>0004872/2023</t>
  </si>
  <si>
    <t>SC9340T</t>
  </si>
  <si>
    <t>Substituição de seccionadora SC9343 (nº serie: 1126, cod. mat.: 10194285).</t>
  </si>
  <si>
    <t>0004880/2023</t>
  </si>
  <si>
    <t>SC9343</t>
  </si>
  <si>
    <t>Substituição de seccionadora SC9347 (nº serie: 1131, cod. mat.: 10194286).</t>
  </si>
  <si>
    <t>0004882/2023</t>
  </si>
  <si>
    <t>SC9347</t>
  </si>
  <si>
    <t>Substituição de trafo corrente TCS DJ9344 FASE A (nº serie: K96261-02, cod. mat.: 10184651).</t>
  </si>
  <si>
    <t>0004933/2023</t>
  </si>
  <si>
    <t>TCS DJ9344 FASE A</t>
  </si>
  <si>
    <t>Substituição de trafo corrente TCS DJ9344 FASE B (nº serie: K96261-09, cod. mat.: 10184652).</t>
  </si>
  <si>
    <t>0004934/2023</t>
  </si>
  <si>
    <t>TCS DJ9344 FASE B</t>
  </si>
  <si>
    <t>Substituição de trafo corrente TCS DJ9344 FASE C (nº serie: K96261-03, cod. mat.: 10184653).</t>
  </si>
  <si>
    <t>0004935/2023</t>
  </si>
  <si>
    <t>TCS DJ9344 FASE C</t>
  </si>
  <si>
    <t>Substituição de trafo potencial/dcp DCP LTCHTP1 STTP FASE A (nº serie: 88660403, cod. mat.: 10190402).</t>
  </si>
  <si>
    <t>0004952/2023</t>
  </si>
  <si>
    <t>DCP LTCHTP1 STTP FASE A</t>
  </si>
  <si>
    <t>Substituição de trafo potencial/dcp DCP LTCHTP1 STTP FASE B (nº serie: 88660501, cod. mat.: 10190446).</t>
  </si>
  <si>
    <t>0004953/2023</t>
  </si>
  <si>
    <t>DCP LTCHTP1 STTP FASE B</t>
  </si>
  <si>
    <t>Substituição de trafo potencial/dcp DCP LTCHTP1 STTP FASE C (nº serie: 88695801, cod. mat.: 10190447).</t>
  </si>
  <si>
    <t>0004954/2023</t>
  </si>
  <si>
    <t>DCP LTCHTP1 STTP FASE C</t>
  </si>
  <si>
    <t>Substituição de disjuntor DJ12714 (nº serie: 1122-6R-006, cod. mat.: 10191543).</t>
  </si>
  <si>
    <t>0004854/2023</t>
  </si>
  <si>
    <t>DJ12714</t>
  </si>
  <si>
    <t>Substituição de seccionadora SC12710R (nº serie: 1858, cod. mat.: 10196023).</t>
  </si>
  <si>
    <t>0004883/2023</t>
  </si>
  <si>
    <t>SC12710R</t>
  </si>
  <si>
    <t>Substituição de trafo corrente TCS DJ12714 FASE A (nº serie: 7269-722, cod. mat.: 10184161).</t>
  </si>
  <si>
    <t>0004940/2023</t>
  </si>
  <si>
    <t>TCS DJ12714 FASE A</t>
  </si>
  <si>
    <t>Substituição de trafo corrente TCS DJ12714 FASE B (nº serie: 7269-728, cod. mat.: 10184162).</t>
  </si>
  <si>
    <t>0004941/2023</t>
  </si>
  <si>
    <t>TCS DJ12714 FASE B</t>
  </si>
  <si>
    <t>Substituição de trafo corrente TCS DJ12714 FASE C (nº serie: 7269-709, cod. mat.: 10184163).</t>
  </si>
  <si>
    <t>0004943/2023</t>
  </si>
  <si>
    <t>TCS DJ12714 FASE C</t>
  </si>
  <si>
    <t>Substituição de trafo potencial/dcp DCP LTIATP1 STTP FASE B (nº serie: 88638421, cod. mat.: 10190392).</t>
  </si>
  <si>
    <t>0004955/2023</t>
  </si>
  <si>
    <t>DCP LTIATP1 STTP FASE B</t>
  </si>
  <si>
    <t>Substituição de trafo potencial/dcp DCP LTIATP1 STTP FASE C (nº serie: 88638422, cod. mat.: 10190393).</t>
  </si>
  <si>
    <t>0004956/2023</t>
  </si>
  <si>
    <t>DCP LTIATP1 STTP FASE C</t>
  </si>
  <si>
    <t>Substituição de seccionadora SC8481 (nº serie: 12013, cod. mat.: 10194827).</t>
  </si>
  <si>
    <t>LT 345 kV IBIUNA /TIJUCO PRETO C-1 SP</t>
  </si>
  <si>
    <t>0004884/2023</t>
  </si>
  <si>
    <t>SC8481</t>
  </si>
  <si>
    <t>Substituição de seccionadora SC8483 (nº serie: 12011, cod. mat.: 10194828).</t>
  </si>
  <si>
    <t>0004889/2023</t>
  </si>
  <si>
    <t>SC8483</t>
  </si>
  <si>
    <t>Substituição de seccionadora SC8487 (nº serie: 12044, cod. mat.: 10194829).</t>
  </si>
  <si>
    <t>0004902/2023</t>
  </si>
  <si>
    <t>SC8487</t>
  </si>
  <si>
    <t>Substituição de seccionadora SC8480T (nº serie: 12044 T, cod. mat.: 10194865).</t>
  </si>
  <si>
    <t>0004904/2023</t>
  </si>
  <si>
    <t>SC8480T</t>
  </si>
  <si>
    <t>Substituição de disjuntor DJ9354 (nº serie: 1133-4R-001, cod. mat.: 10191517).</t>
  </si>
  <si>
    <t>LT 500 kV TIJUCO PRETO /TAUBATE C-1 SP</t>
  </si>
  <si>
    <t>0004857/2023</t>
  </si>
  <si>
    <t>DJ9354</t>
  </si>
  <si>
    <t>Substituição de trafo de aterramento AT04 FASE A (nº serie: 34675, cod. mat.: 10183085).</t>
  </si>
  <si>
    <t>TR 765/345 kV TIJUCO PRETO TR4 SP</t>
  </si>
  <si>
    <t>0001301/2022</t>
  </si>
  <si>
    <t>TRAFO ATERRAMENTO AT04 FASE A</t>
  </si>
  <si>
    <t>Substituição de trafo de aterramento AT04 FASE B (nº serie: 34676, cod. mat.: 10183086).</t>
  </si>
  <si>
    <t>0001302/2022</t>
  </si>
  <si>
    <t>TRAFO ATERRAMENTO AT04 FASE B</t>
  </si>
  <si>
    <t>Substituição de trafo de aterramento AT04 FASE C (nº serie: 34677, cod. mat.: 10183087).</t>
  </si>
  <si>
    <t>0001303/2022</t>
  </si>
  <si>
    <t>TRAFO ATERRAMENTO AT04 FASE C</t>
  </si>
  <si>
    <t>Substituição de banco de capacitor BC03 (nº serie: STTP_BC_0002, cod. mat.: 10253310).</t>
  </si>
  <si>
    <t>0001286/2022</t>
  </si>
  <si>
    <t>BANCO DE CAPACITORES - BC03</t>
  </si>
  <si>
    <t>Substituição de disjuntor DJ834C (nº serie: 5810, cod. mat.: 10243569).</t>
  </si>
  <si>
    <t>0001296/2022</t>
  </si>
  <si>
    <t>DJ834C</t>
  </si>
  <si>
    <t>Substituição de disjuntor DJ534 (nº serie: 77995, cod. mat.: 10191732).
Capacidade de curto-circuito (kA) do novo equipamento: 31,5 kA.</t>
  </si>
  <si>
    <t>0006950/2023</t>
  </si>
  <si>
    <t>DJ534</t>
  </si>
  <si>
    <t>SUBSTITUIÇÃO DO CUBÍCULO CC1 01  - 13,8KV</t>
  </si>
  <si>
    <t>0004963/2023</t>
  </si>
  <si>
    <t>CC1 01</t>
  </si>
  <si>
    <t>SUBSTITUIÇÃO DO CUBÍCULO CC1 02  - 13,8KV</t>
  </si>
  <si>
    <t>0004964/2023</t>
  </si>
  <si>
    <t>CC1 02</t>
  </si>
  <si>
    <t>SUBSTITUIÇÃO DO CUBÍCULO CC1 03  - 13,8KV</t>
  </si>
  <si>
    <t>0004965/2023</t>
  </si>
  <si>
    <t>CC1 03</t>
  </si>
  <si>
    <t>SUBSTITUIÇÃO DO CUBÍCULO CC1 04  - 13,8KV</t>
  </si>
  <si>
    <t>0004966/2023</t>
  </si>
  <si>
    <t>CC1 04</t>
  </si>
  <si>
    <t>SUBSTITUIÇÃO DO CUBÍCULO CC1 05  - 13,8KV</t>
  </si>
  <si>
    <t>0004967/2023</t>
  </si>
  <si>
    <t>CC1 05</t>
  </si>
  <si>
    <t>SUBSTITUIÇÃO DO CUBÍCULO CC1 06  - 13,8KV</t>
  </si>
  <si>
    <t>0004969/2023</t>
  </si>
  <si>
    <t>CC1 06</t>
  </si>
  <si>
    <t>SUBSTITUIÇÃO DO CUBÍCULO CC1 07  - 13,8KV</t>
  </si>
  <si>
    <t>0004970/2023</t>
  </si>
  <si>
    <t>CC1 07</t>
  </si>
  <si>
    <t>SUBSTITUIÇÃO DO CUBÍCULO CC1 08  - 13,8KV</t>
  </si>
  <si>
    <t>0004971/2023</t>
  </si>
  <si>
    <t>CC1 08</t>
  </si>
  <si>
    <t>SUBSTITUIÇÃO DO CUBÍCULO CC1 09  - 13,8KV</t>
  </si>
  <si>
    <t>0004973/2023</t>
  </si>
  <si>
    <t>CC1 09</t>
  </si>
  <si>
    <t>SUBSTITUIÇÃO DO CUBÍCULO CC1 10  - 13,8KV</t>
  </si>
  <si>
    <t>0004974/2023</t>
  </si>
  <si>
    <t>CC1 10</t>
  </si>
  <si>
    <t>SUBSTITUIÇÃO DO CUBÍCULO CC1 11  - 13,8KV</t>
  </si>
  <si>
    <t>0004976/2023</t>
  </si>
  <si>
    <t>CC1 11</t>
  </si>
  <si>
    <t>SUBSTITUIÇÃO DO CUBÍCULO CC1 12  - 13,8KV</t>
  </si>
  <si>
    <t>0004977/2023</t>
  </si>
  <si>
    <t>CC1 12</t>
  </si>
  <si>
    <t>SUBSTITUIÇÃO DO CUBÍCULO CC1 13  - 13,8KV</t>
  </si>
  <si>
    <t>0004978/2023</t>
  </si>
  <si>
    <t>CC1 13</t>
  </si>
  <si>
    <t>SUBSTITUIÇÃO DO CUBÍCULO CC1 14  - 13,8KV</t>
  </si>
  <si>
    <t>0004979/2023</t>
  </si>
  <si>
    <t>CC1 14</t>
  </si>
  <si>
    <t>SUBSTITUIÇÃO DO CUBÍCULO CC1 15  - 13,8KV</t>
  </si>
  <si>
    <t>0004980/2023</t>
  </si>
  <si>
    <t>CC1 15</t>
  </si>
  <si>
    <t>SUBSTITUIÇÃO DO CUBÍCULO CC2 01  - 13,8KV</t>
  </si>
  <si>
    <t>0004981/2023</t>
  </si>
  <si>
    <t>CC2 01</t>
  </si>
  <si>
    <t>SUBSTITUIÇÃO DO CUBÍCULO CC2 02  - 13,8KV</t>
  </si>
  <si>
    <t>0004983/2023</t>
  </si>
  <si>
    <t>CC2 02</t>
  </si>
  <si>
    <t>SUBSTITUIÇÃO DO CUBÍCULO CC2 03  - 13,8KV</t>
  </si>
  <si>
    <t>0004984/2023</t>
  </si>
  <si>
    <t>CC2 03</t>
  </si>
  <si>
    <t>SUBSTITUIÇÃO DO CUBÍCULO CC2 04  - 13,8KV</t>
  </si>
  <si>
    <t>0004985/2023</t>
  </si>
  <si>
    <t>CC2 04</t>
  </si>
  <si>
    <t>SUBSTITUIÇÃO DO CUBÍCULO CC2 05  - 13,8KV</t>
  </si>
  <si>
    <t>0004986/2023</t>
  </si>
  <si>
    <t>CC2 05</t>
  </si>
  <si>
    <t>SUBSTITUIÇÃO DO CUBÍCULO CC2 06  - 13,8KV</t>
  </si>
  <si>
    <t>0004987/2023</t>
  </si>
  <si>
    <t>CC2 06</t>
  </si>
  <si>
    <t>SUBSTITUIÇÃO DO CUBÍCULO CC2 07  - 13,8KV</t>
  </si>
  <si>
    <t>0004989/2023</t>
  </si>
  <si>
    <t>CC2 07</t>
  </si>
  <si>
    <t>SUBSTITUIÇÃO DO CUBÍCULO CC2 08  - 13,8KV</t>
  </si>
  <si>
    <t>0004990/2023</t>
  </si>
  <si>
    <t>CC2 08</t>
  </si>
  <si>
    <t>SUBSTITUIÇÃO DO CUBÍCULO CC2 09  - 13,8KV</t>
  </si>
  <si>
    <t>0004991/2023</t>
  </si>
  <si>
    <t>CC2 09</t>
  </si>
  <si>
    <t>SUBSTITUIÇÃO DO CUBÍCULO CC2 10  - 13,8KV</t>
  </si>
  <si>
    <t>0004992/2023</t>
  </si>
  <si>
    <t>CC2 10</t>
  </si>
  <si>
    <t>SUBSTITUIÇÃO DO CUBÍCULO CC2 11  - 13,8KV</t>
  </si>
  <si>
    <t>0004993/2023</t>
  </si>
  <si>
    <t>CC2 11</t>
  </si>
  <si>
    <t>SUBSTITUIÇÃO DO CUBÍCULO CC2 12  - 13,8KV</t>
  </si>
  <si>
    <t>0004995/2023</t>
  </si>
  <si>
    <t>CC2 12</t>
  </si>
  <si>
    <t>SUBSTITUIÇÃO DO CUBÍCULO CC2 13  - 13,8KV</t>
  </si>
  <si>
    <t>0005253/2023</t>
  </si>
  <si>
    <t>CC2 13</t>
  </si>
  <si>
    <t>SUBSTITUIÇÃO DO CUBÍCULO CC2-52/TA4 69-13,8 KV</t>
  </si>
  <si>
    <t>0005255/2023</t>
  </si>
  <si>
    <t>CC2-52/TA4 69-13,8 KV</t>
  </si>
  <si>
    <t>SUBSTITUIÇÃO DO CUBÍCULO CC3 02  - 13,8KV</t>
  </si>
  <si>
    <t>0005256/2023</t>
  </si>
  <si>
    <t>CC3 02</t>
  </si>
  <si>
    <t>SUBSTITUIÇÃO DO CUBÍCULO CC3 03  - 13,8KV</t>
  </si>
  <si>
    <t>0005257/2023</t>
  </si>
  <si>
    <t>CC3 03</t>
  </si>
  <si>
    <t>SUBSTITUIÇÃO DO CUBÍCULO CC3 04  - 13,8KV</t>
  </si>
  <si>
    <t>0005259/2023</t>
  </si>
  <si>
    <t>CC3 04</t>
  </si>
  <si>
    <t>SUBSTITUIÇÃO DO CUBÍCULO CC3 05  - 13,8KV</t>
  </si>
  <si>
    <t>0005260/2023</t>
  </si>
  <si>
    <t>CC3 05</t>
  </si>
  <si>
    <t>SUBSTITUIÇÃO DO CUBÍCULO CC4  - 13,8KV</t>
  </si>
  <si>
    <t>0005261/2023</t>
  </si>
  <si>
    <t>CC4</t>
  </si>
  <si>
    <t>SUBSTITUIÇÃO DO TRANSFORMADOR AUXILIAR SATR03 - 13,8KV</t>
  </si>
  <si>
    <t>0005263/2023</t>
  </si>
  <si>
    <t>SATR03</t>
  </si>
  <si>
    <t>SUBSTITUIÇÃO DO TRANSFORMADOR AUXILIAR SATR04  - 13,8KV/220V</t>
  </si>
  <si>
    <t>0005264/2023</t>
  </si>
  <si>
    <t>SATR04</t>
  </si>
  <si>
    <t>SUBSTITUIÇÃO DO TRANSFORMADOR AUXILIAR SATR05  - 13,8KV/220V</t>
  </si>
  <si>
    <t>0005265/2023</t>
  </si>
  <si>
    <t>SATR05</t>
  </si>
  <si>
    <t>SUBSTITUIÇÃO DO TRANSFORMADOR AUXILIAR SATR06  - 13,8KV/220V</t>
  </si>
  <si>
    <t>0005267/2023</t>
  </si>
  <si>
    <t>SATR06</t>
  </si>
  <si>
    <t>SUBSTITUIÇÃO DO TRANSFORMADOR AUXILIAR SATR07  - 13,8KV/220V</t>
  </si>
  <si>
    <t>0005268/2023</t>
  </si>
  <si>
    <t>SATR07</t>
  </si>
  <si>
    <t>SUBSTITUIÇÃO DO TRANSFORMADOR AUXILIAR SATR09 - 13,8KV/220V</t>
  </si>
  <si>
    <t>0005270/2023</t>
  </si>
  <si>
    <t>SATR09</t>
  </si>
  <si>
    <t>SUBSTITUIÇÃO DO TRANSFORMADOR AUXILIAR SATR10 - 13,8KV/220V</t>
  </si>
  <si>
    <t>0005271/2023</t>
  </si>
  <si>
    <t>SATR10</t>
  </si>
  <si>
    <t>SUBSTITUIÇÃO DO TRANSFORMADOR AUXILIAR TFD15 - 13,8KV/220V</t>
  </si>
  <si>
    <t>0005273/2023</t>
  </si>
  <si>
    <t>TF 15 13.8 KV / 220 V</t>
  </si>
  <si>
    <t>SUBSTITUIÇÃO DO TRANSFORMADOR AUXILIAR TFD16 - 13,8KV/220V</t>
  </si>
  <si>
    <t>0005274/2023</t>
  </si>
  <si>
    <t>TF 16 13.8 KV / 220 V</t>
  </si>
  <si>
    <t>SUBSTITUIÇÃO DO TRANSFORMADOR DE SERVIÇO AUXILIAR TA2 - 69/13,8KV</t>
  </si>
  <si>
    <t>0005276/2023</t>
  </si>
  <si>
    <t>TA2</t>
  </si>
  <si>
    <t>SUBSTITUIÇÃO DO TRANSFORMADOR DE SERVIÇO AUXILIAR TA3 - 69/13,8KV</t>
  </si>
  <si>
    <t>0005277/2023</t>
  </si>
  <si>
    <t>TA3</t>
  </si>
  <si>
    <t>SUBSTITUIÇÃO DO TRANSFORMADOR DE SERVIÇO AUXILIAR TA4 - 20/13,8KV</t>
  </si>
  <si>
    <t>0005278/2023</t>
  </si>
  <si>
    <t>TA4</t>
  </si>
  <si>
    <t>SUBSTITUIÇÃO DO TRANSFORMADOR DE SERVIÇO AUXILIAR TE1 - 13,8KV/480V</t>
  </si>
  <si>
    <t>0005280/2023</t>
  </si>
  <si>
    <t>TE1</t>
  </si>
  <si>
    <t>SUBSTITUIÇÃO DO TRANSFORMADOR DE SERVIÇO AUXILIAR TE2 - 13,8KV/480V</t>
  </si>
  <si>
    <t>0005281/2023</t>
  </si>
  <si>
    <t>TE2</t>
  </si>
  <si>
    <t>SUBSTITUIÇÃO DO TRANSFORMADOR DE SERVIÇO AUXILIAR TF10 - 13,8KV/480V</t>
  </si>
  <si>
    <t>0005282/2023</t>
  </si>
  <si>
    <t>TF10</t>
  </si>
  <si>
    <t>SUBSTITUIÇÃO DO TRANSFORMADOR DE SERVIÇO AUXILIAR TF15 - 13,8KV/480V</t>
  </si>
  <si>
    <t>0005284/2023</t>
  </si>
  <si>
    <t>TF15</t>
  </si>
  <si>
    <t>SUBSTITUIÇÃO DO TRANSFORMADOR DE SERVIÇO AUXILIAR TF16 - 13,8KV/480V</t>
  </si>
  <si>
    <t>0005285/2023</t>
  </si>
  <si>
    <t>TF16</t>
  </si>
  <si>
    <t>SUBSTITUIÇÃO DO TRANSFORMADOR DE SERVIÇO AUXILIAR TF3 - 13,8KV/480V</t>
  </si>
  <si>
    <t>0005287/2023</t>
  </si>
  <si>
    <t>TF03</t>
  </si>
  <si>
    <t>SUBSTITUIÇÃO DO TRANSFORMADOR DE SERVIÇO AUXILIAR TF4 - 13,8KV/480V</t>
  </si>
  <si>
    <t>0005288/2023</t>
  </si>
  <si>
    <t>TF04</t>
  </si>
  <si>
    <t>SUBSTITUIÇÃO DO TRANSFORMADOR DE SERVIÇO AUXILIAR TF5 - 13,8KV/480V</t>
  </si>
  <si>
    <t>0005290/2023</t>
  </si>
  <si>
    <t>TF05</t>
  </si>
  <si>
    <t>SUBSTITUIÇÃO DO TRANSFORMADOR DE SERVIÇO AUXILIAR TF6 - 13,8KV/480V</t>
  </si>
  <si>
    <t>0005291/2023</t>
  </si>
  <si>
    <t>TF06</t>
  </si>
  <si>
    <t>SUBSTITUIÇÃO DO TRANSFORMADOR DE SERVIÇO AUXILIAR TF7 - 13,8KV/480V</t>
  </si>
  <si>
    <t>0005292/2023</t>
  </si>
  <si>
    <t>TF07</t>
  </si>
  <si>
    <t>SUBSTITUIÇÃO DO TRANSFORMADOR DE SERVIÇO AUXILIAR TF8 - 13,8KV/480V</t>
  </si>
  <si>
    <t>0005294/2023</t>
  </si>
  <si>
    <t>TF08</t>
  </si>
  <si>
    <t>SUBSTITUIÇÃO DO TRANSFORMADOR DE SERVIÇO AUXILIAR TF9 - 13,8KV/480V</t>
  </si>
  <si>
    <t>0005295/2023</t>
  </si>
  <si>
    <t>TF09</t>
  </si>
  <si>
    <t>SUBSTITUIÇÃO DO TRANSFORMADOR DE SERVIÇO AUXILIAR TN1 - 13,8KV/480V</t>
  </si>
  <si>
    <t>0005297/2023</t>
  </si>
  <si>
    <t>TN1</t>
  </si>
  <si>
    <t>SUBSTITUIÇÃO DO TRANSFORMADOR DE SERVIÇO AUXILIAR TN2 - 13,8KV/480V</t>
  </si>
  <si>
    <t>0005298/2023</t>
  </si>
  <si>
    <t>TN2</t>
  </si>
  <si>
    <t>SUBSTITUIÇÃO DO TRANSFORMADOR DE SERVIÇO AUXILIAR TO1 - 13,8KV/480V</t>
  </si>
  <si>
    <t>0005299/2023</t>
  </si>
  <si>
    <t>TO1</t>
  </si>
  <si>
    <t>SUBSTITUIÇÃO DO TRANSFORMADOR DE SERVIÇO AUXILIAR TO2 - 13,8KV/480V</t>
  </si>
  <si>
    <t>0005301/2023</t>
  </si>
  <si>
    <t>TO2</t>
  </si>
  <si>
    <t>SUBSTITUIÇÃO DO PAINEL QE1 - 480V</t>
  </si>
  <si>
    <t>0005302/2023</t>
  </si>
  <si>
    <t>QE1</t>
  </si>
  <si>
    <t>SUBSTITUIÇÃO DO PAINEL QE2  - 480V</t>
  </si>
  <si>
    <t>0005304/2023</t>
  </si>
  <si>
    <t>QE2</t>
  </si>
  <si>
    <t>SUBSTITUIÇÃO DO PAINEL QE3  - 480V</t>
  </si>
  <si>
    <t>0005305/2023</t>
  </si>
  <si>
    <t>QE3</t>
  </si>
  <si>
    <t>SUBSTITUIÇÃO DO PAINEL QE3A  - 480V</t>
  </si>
  <si>
    <t>0005306/2023</t>
  </si>
  <si>
    <t>QE3A</t>
  </si>
  <si>
    <t>SUBSTITUIÇÃO DO PAINEL QE3DA  - 480V</t>
  </si>
  <si>
    <t>0005308/2023</t>
  </si>
  <si>
    <t>QE3DA</t>
  </si>
  <si>
    <t>SUBSTITUIÇÃO DO PAINEL QE5  - 480V</t>
  </si>
  <si>
    <t>0005309/2023</t>
  </si>
  <si>
    <t>QE5</t>
  </si>
  <si>
    <t>SUBSTITUIÇÃO DO PAINEL QE6  - 480V</t>
  </si>
  <si>
    <t>0005310/2023</t>
  </si>
  <si>
    <t>QE6</t>
  </si>
  <si>
    <t>SUBSTITUIÇÃO DO PAINEL QE7 - 480V</t>
  </si>
  <si>
    <t>0005311/2023</t>
  </si>
  <si>
    <t>QE7</t>
  </si>
  <si>
    <t>SUBSTITUIÇÃO DO PAINEL QN1  - 480V</t>
  </si>
  <si>
    <t>0005313/2023</t>
  </si>
  <si>
    <t>SUBSTITUIÇÃO DO PAINEL QN2  - 480V</t>
  </si>
  <si>
    <t>0005314/2023</t>
  </si>
  <si>
    <t>SUBSTITUIÇÃO DO PAINEL QN3  - 480V</t>
  </si>
  <si>
    <t>0005315/2023</t>
  </si>
  <si>
    <t>QN3</t>
  </si>
  <si>
    <t>SUBSTITUIÇÃO DO PAINEL QN4  - 480V</t>
  </si>
  <si>
    <t>0005316/2023</t>
  </si>
  <si>
    <t>QN4</t>
  </si>
  <si>
    <t>SUBSTITUIÇÃO DO PAINEL QN5 - 480V</t>
  </si>
  <si>
    <t>0005318/2023</t>
  </si>
  <si>
    <t>QN5</t>
  </si>
  <si>
    <t>SUBSTITUIÇÃO DO PAINEL QN6 - 480V</t>
  </si>
  <si>
    <t>0005319/2023</t>
  </si>
  <si>
    <t>QN6</t>
  </si>
  <si>
    <t>SUBSTITUIÇÃO DO PAINEL QN8C - 480V</t>
  </si>
  <si>
    <t>0005320/2023</t>
  </si>
  <si>
    <t>QN8C</t>
  </si>
  <si>
    <t>SUBSTITUIÇÃO DO PAINEL QN9A - 480V</t>
  </si>
  <si>
    <t>0005322/2023</t>
  </si>
  <si>
    <t>QN9A</t>
  </si>
  <si>
    <t>SUBSTITUIÇÃO DO PAINEL SA03 - 480V</t>
  </si>
  <si>
    <t>0005323/2023</t>
  </si>
  <si>
    <t>SA03</t>
  </si>
  <si>
    <t>SUBSTITUIÇÃO DO PAINEL SA04 - 480V</t>
  </si>
  <si>
    <t>0005324/2023</t>
  </si>
  <si>
    <t>SA04</t>
  </si>
  <si>
    <t>SUBSTITUIÇÃO DO PAINEL SA05 - 480V</t>
  </si>
  <si>
    <t>0005325/2023</t>
  </si>
  <si>
    <t>SA05</t>
  </si>
  <si>
    <t>SUBSTITUIÇÃO DO PAINEL SA06 - 480V</t>
  </si>
  <si>
    <t>0005327/2023</t>
  </si>
  <si>
    <t>SA06</t>
  </si>
  <si>
    <t>SUBSTITUIÇÃO DO PAINEL SA07 - 480V</t>
  </si>
  <si>
    <t>0005328/2023</t>
  </si>
  <si>
    <t>SA07</t>
  </si>
  <si>
    <t>SUBSTITUIÇÃO DO PAINEL SA08 - 480V</t>
  </si>
  <si>
    <t>0005329/2023</t>
  </si>
  <si>
    <t>SA08</t>
  </si>
  <si>
    <t>SUBSTITUIÇÃO DO TRANSFORMADOR DE SERVIÇO AUXILIAR TN7 - 480/220V</t>
  </si>
  <si>
    <t>0005331/2023</t>
  </si>
  <si>
    <t>TN7</t>
  </si>
  <si>
    <t>SUBSTITUIÇÃO DO TRANSFORMADOR DE SERVIÇO AUXILIAR TE2D - 480/220V</t>
  </si>
  <si>
    <t>0005332/2023</t>
  </si>
  <si>
    <t>TE2D</t>
  </si>
  <si>
    <t>SUBSTITUIÇÃO DO TRANSFORMADOR DE SERVIÇO AUXILIAR TN7A - 480/220V</t>
  </si>
  <si>
    <t>0005333/2023</t>
  </si>
  <si>
    <t>TN7A</t>
  </si>
  <si>
    <t>SUBSTITUIÇÃO DO TRANSFORMADOR DE SERVIÇO AUXILIAR TN1A - 480/220V</t>
  </si>
  <si>
    <t>0005334/2023</t>
  </si>
  <si>
    <t>TN1A</t>
  </si>
  <si>
    <t>SUBSTITUIÇÃO DO TRANSFORMADOR DE SERVIÇO AUXILIAR TN1B - 480/220V</t>
  </si>
  <si>
    <t>0005336/2023</t>
  </si>
  <si>
    <t>TN1B</t>
  </si>
  <si>
    <t>SUBSTITUIÇÃO DO TRANSFORMADOR DE SERVIÇO AUXILIAR TE1C - 480/220V</t>
  </si>
  <si>
    <t>0005337/2023</t>
  </si>
  <si>
    <t>TE1C</t>
  </si>
  <si>
    <t>SUBSTITUIÇÃO DO TRANSFORMADOR DE SERVIÇO AUXILIAR TE4D - 480/220V</t>
  </si>
  <si>
    <t>0005338/2023</t>
  </si>
  <si>
    <t>TE4D</t>
  </si>
  <si>
    <t>SUBSTITUIÇÃO DO TRANSFORMADOR DE SERVIÇO AUXILIAR TN3C - 480/220V</t>
  </si>
  <si>
    <t>0005339/2023</t>
  </si>
  <si>
    <t>TN3C</t>
  </si>
  <si>
    <t>SUBSTITUIÇÃO DO TRANSFORMADOR DE SERVIÇO AUXILIAR TN2C - 480/220V</t>
  </si>
  <si>
    <t>0005341/2023</t>
  </si>
  <si>
    <t>TN2C</t>
  </si>
  <si>
    <t>SUBSTITUIÇÃO DO TRANSFORMADOR DE SERVIÇO AUXILIAR TE4A - 480/220V</t>
  </si>
  <si>
    <t>0005342/2023</t>
  </si>
  <si>
    <t>TE4A</t>
  </si>
  <si>
    <t>SUBSTITUIÇÃO DO TRANSFORMADOR DE SERVIÇO AUXILIAR TN5A - 480/220V</t>
  </si>
  <si>
    <t>0005343/2023</t>
  </si>
  <si>
    <t>TN5A</t>
  </si>
  <si>
    <t>SUBSTITUIÇÃO DO TRANSFORMADOR DE SERVIÇO AUXILIAR TN1C - 480/220V</t>
  </si>
  <si>
    <t>0005344/2023</t>
  </si>
  <si>
    <t>TN1C</t>
  </si>
  <si>
    <t>SUBSTITUIÇÃO DO TRANSFORMADOR DE SERVIÇO AUXILIAR TN3D - 480/220V</t>
  </si>
  <si>
    <t>0005346/2023</t>
  </si>
  <si>
    <t>TN3D</t>
  </si>
  <si>
    <t>SUBSTITUIÇÃO DO TRANSFORMADOR DE SERVIÇO AUXILIAR TN2A - 480/220V</t>
  </si>
  <si>
    <t>0005347/2023</t>
  </si>
  <si>
    <t>TN2A</t>
  </si>
  <si>
    <t>SUBSTITUIÇÃO DO TRANSFORMADOR DE SERVIÇO AUXILIAR TN2B - 480/220V</t>
  </si>
  <si>
    <t>0005348/2023</t>
  </si>
  <si>
    <t>TN2B</t>
  </si>
  <si>
    <t>SUBSTITUIÇÃO DO TRANSFORMADOR DE SERVIÇO AUXILIAR TN3A - 480/220V</t>
  </si>
  <si>
    <t>0005349/2023</t>
  </si>
  <si>
    <t>TN3A</t>
  </si>
  <si>
    <t>SUBSTITUIÇÃO DO TRANSFORMADOR DE SERVIÇO AUXILIAR TN6A - 480/220V</t>
  </si>
  <si>
    <t>0005351/2023</t>
  </si>
  <si>
    <t>TN6A</t>
  </si>
  <si>
    <t>SUBSTITUIÇÃO DO TRANSFORMADOR DE SERVIÇO AUXILIAR TN2D - 480/220V</t>
  </si>
  <si>
    <t>0005353/2023</t>
  </si>
  <si>
    <t>TN2D</t>
  </si>
  <si>
    <t>SUBSTITUIÇÃO DO TRANSFORMADOR DE SERVIÇO AUXILIAR TN4A - 480/220V</t>
  </si>
  <si>
    <t>0005355/2023</t>
  </si>
  <si>
    <t>TN4A</t>
  </si>
  <si>
    <t>SUBSTITUIÇÃO DO TRANSFORMADOR DE SERVIÇO AUXILIAR TE6A - 480/220V</t>
  </si>
  <si>
    <t>0005356/2023</t>
  </si>
  <si>
    <t>TE6A</t>
  </si>
  <si>
    <t>SUBSTITUIÇÃO DO TRANSFORMADOR DE SERVIÇO AUXILIAR TN4C - 480/220V</t>
  </si>
  <si>
    <t>0005357/2023</t>
  </si>
  <si>
    <t>TN4C</t>
  </si>
  <si>
    <t>SUBSTITUIÇÃO DO TRANSFORMADOR DE SERVIÇO AUXILIAR TE5A - 480/220V</t>
  </si>
  <si>
    <t>0005359/2023</t>
  </si>
  <si>
    <t>TE5A</t>
  </si>
  <si>
    <t>SUBSTITUIÇÃO DO TRANSFORMADOR DE SERVIÇO AUXILIAR TN1D - 480/220V</t>
  </si>
  <si>
    <t>0005361/2023</t>
  </si>
  <si>
    <t>TN1D</t>
  </si>
  <si>
    <t>SUBSTITUIÇÃO DO TRANSFORMADOR DE SERVIÇO AUXILIAR TE7A - 480/220V</t>
  </si>
  <si>
    <t>0005363/2023</t>
  </si>
  <si>
    <t>TE7A</t>
  </si>
  <si>
    <t>SUBSTITUIÇÃO DO TRANSFORMADOR DE SERVIÇO AUXILIAR TE2A - 480/220V</t>
  </si>
  <si>
    <t>0005364/2023</t>
  </si>
  <si>
    <t>TE2A</t>
  </si>
  <si>
    <t>SUBSTITUIÇÃO DO TRANSFORMADOR DE SERVIÇO AUXILIAR TN3B - 480/220V</t>
  </si>
  <si>
    <t>0005365/2023</t>
  </si>
  <si>
    <t>TN3B</t>
  </si>
  <si>
    <t>SUBSTITUIÇÃO DO TRANSFORMADOR DE SERVIÇO AUXILIAR TN8A - 480/220V</t>
  </si>
  <si>
    <t>0005366/2023</t>
  </si>
  <si>
    <t>TN8A</t>
  </si>
  <si>
    <t>SUBSTITUIÇÃO DO TRANSFORMADOR DE SERVIÇO AUXILIAR TE2C - 480/220V</t>
  </si>
  <si>
    <t>0005368/2023</t>
  </si>
  <si>
    <t>TE2C</t>
  </si>
  <si>
    <t>SUBSTITUIÇÃO DO TRANSFORMADOR DE SERVIÇO AUXILIAR TE1D - 480/220V</t>
  </si>
  <si>
    <t>0005371/2023</t>
  </si>
  <si>
    <t>TE1D</t>
  </si>
  <si>
    <t>SUBSTITUIÇÃO DO SISTEMA DE ALIMENTAÇÃO DE ENERGIA AC (EMERGÊNCIA)FONTE POR GRUPO MOTOR GERADOR DE TODA SE - 480V.</t>
  </si>
  <si>
    <t>0005377/2023</t>
  </si>
  <si>
    <t>SISTEMA DE ALIMENTAÇÃO DE EMERGÊNCIA POR GMG</t>
  </si>
  <si>
    <t>SUBSTITUIÇÃO DO PAINEL SB - 220V</t>
  </si>
  <si>
    <t>0005380/2023</t>
  </si>
  <si>
    <t>SB</t>
  </si>
  <si>
    <t>SUBSTITUIÇÃO DO PAINEL QN7 - 220V</t>
  </si>
  <si>
    <t>0005381/2023</t>
  </si>
  <si>
    <t>QN7</t>
  </si>
  <si>
    <t>SUBSTITUIÇÃO DO RETIFICADOR A DA SALA DE CONTROLE - 480V</t>
  </si>
  <si>
    <t>0005383/2023</t>
  </si>
  <si>
    <t>RFA - SALA DE CONTROLE</t>
  </si>
  <si>
    <t>0005384/2023</t>
  </si>
  <si>
    <t>RFB - SALA DE CONTROLE</t>
  </si>
  <si>
    <t>SUBSTITUIÇÃO DO RETIFICADOR A DA CASA DE RELÉS 1 - 125VCC</t>
  </si>
  <si>
    <t>0005385/2023</t>
  </si>
  <si>
    <t>RFA - CASA DE RELÉS 1</t>
  </si>
  <si>
    <t>SUBSTITUIÇÃO DO RETIFICADOR B DA CASA DE RELÉS 1 - 125VCC</t>
  </si>
  <si>
    <t>0005387/2023</t>
  </si>
  <si>
    <t>RFB - CASA DE RELÉS 1</t>
  </si>
  <si>
    <t>SUBSTITUIÇÃO DO RETIFICADOR A DA CASA DE RELÉS 2 - 480V</t>
  </si>
  <si>
    <t>0005388/2023</t>
  </si>
  <si>
    <t>RFA - CASA DE RELÉS 2</t>
  </si>
  <si>
    <t>SUBSTITUIÇÃO DO RETIFICADOR B DA CASA DE RELÉS 2 - 480V</t>
  </si>
  <si>
    <t>0005389/2023</t>
  </si>
  <si>
    <t>RFB - CASA DE RELÉS 2</t>
  </si>
  <si>
    <t>SUBSTITUIÇÃO DO RETIFICADOR A DA SALA DO SÍNCRONO - 480V</t>
  </si>
  <si>
    <t>0005391/2023</t>
  </si>
  <si>
    <t>RFA - SALA DO SÍNCRONO</t>
  </si>
  <si>
    <t>SUBSTITUIÇÃO DO RETIFICADOR B DA SALA DO SÍNCRONO - 480V</t>
  </si>
  <si>
    <t>0005392/2023</t>
  </si>
  <si>
    <t>RFB - SALA DO SÍNCRONO</t>
  </si>
  <si>
    <t>SUBSTITUIÇÃO DO PAINEL PD1A - 125VCC</t>
  </si>
  <si>
    <t>0005393/2023</t>
  </si>
  <si>
    <t>PD1A</t>
  </si>
  <si>
    <t>SUBSTITUIÇÃO DO PAINEL PD1 - 125VCC</t>
  </si>
  <si>
    <t>0005394/2023</t>
  </si>
  <si>
    <t>PD1</t>
  </si>
  <si>
    <t>SUBSTITUIÇÃO DO PAINEL PD1D - 125VCC</t>
  </si>
  <si>
    <t>0005395/2023</t>
  </si>
  <si>
    <t>PD1D</t>
  </si>
  <si>
    <t>SUBSTITUIÇÃO DO PAINEL SC - 125VCC</t>
  </si>
  <si>
    <t>0005396/2023</t>
  </si>
  <si>
    <t>SC</t>
  </si>
  <si>
    <t>Substituição dos sistemas de proteção da LT 750 kV ITABERA /TIJUCO PRETO C-2 SP e da proteção de falha de disjuntor do DJ12844</t>
  </si>
  <si>
    <t>0006689/2023</t>
  </si>
  <si>
    <t>Substituição dos sistemas de proteção do RTL 750 kV 329 Mvar TIJUCO PRETO RIATP2 SP</t>
  </si>
  <si>
    <t>0006696/2023</t>
  </si>
  <si>
    <t>PROTEÇÃO - RTL 750 kV 329 Mvar TIJUCO PRETO RIATP2 SP</t>
  </si>
  <si>
    <t>Substituição dos sistemas de proteção da LT 750 kV ITABERA /TIJUCO PRETO C-1 SP e da proteção de falha de disjuntor do DJ12834.</t>
  </si>
  <si>
    <t>0006698/2023</t>
  </si>
  <si>
    <t>Substituição dos sistemas de proteção do RTL 750 kV 329 Mvar TIJUCO PRETO RIATP1 SP</t>
  </si>
  <si>
    <t>0006699/2023</t>
  </si>
  <si>
    <t>PROTEÇÃO - RTL 750 kV 329 Mvar TIJUCO PRETO RIATP1 SP</t>
  </si>
  <si>
    <t>Substituição dos sistemas de proteção do CS 330/-220 MVAr TIJUCO PRETO CS1 SP</t>
  </si>
  <si>
    <t>CS 330/-220 Mvar TIJUCO PRETO CS1 SP</t>
  </si>
  <si>
    <t>0006700/2023</t>
  </si>
  <si>
    <t>PROTEÇÃO - CS 330/-220 MVAr TIJUCO PRETO CS1 SP</t>
  </si>
  <si>
    <t>Substituição dos sistemas de proteção da LT 345 kV B. SANTISTA /TIJUCO PRETO C-2 SP e das proteções dos disjuntores DJ8824 e DJ8724.</t>
  </si>
  <si>
    <t>LT 345 kV B. SANTISTA /TIJUCO PRETO C-2 SP</t>
  </si>
  <si>
    <t>0006702/2023</t>
  </si>
  <si>
    <t>PROTEÇÃO - LT 345 kV B. SANTISTA /TIJUCO PRETO C-2 SP</t>
  </si>
  <si>
    <t>Substituição dos sistemas de proteção da LT 345 kV ITAPETI /TIJUCO PRETO C-1 SP e da proteção de falha de disjuntor do DJ8834.</t>
  </si>
  <si>
    <t>LT 345 kV ITAPETI /TIJUCO PRETO C-1 SP</t>
  </si>
  <si>
    <t>0006706/2023</t>
  </si>
  <si>
    <t>PROTEÇÃO - LT 345 kV ITAPETI /TIJUCO PRETO C-1 SP</t>
  </si>
  <si>
    <t>Substituição dos sistemas de proteção da LT 345 kV LESTE /TIJUCO PRETO C-1 SP e da proteção de falha de disjuntor do DJ8864.</t>
  </si>
  <si>
    <t>LT 345 kV LESTE /TIJUCO PRETO C-1 SP</t>
  </si>
  <si>
    <t>0006709/2023</t>
  </si>
  <si>
    <t>PROTEÇÃO - LT 345 kV LESTE /TIJUCO PRETO C-1 SP</t>
  </si>
  <si>
    <t>Substituição dos sistemas de proteção de Falha de Disjuntor do DJ8764</t>
  </si>
  <si>
    <t>0006711/2023</t>
  </si>
  <si>
    <t>PROTEÇÃO - DJ8764</t>
  </si>
  <si>
    <t>Substituição dos sistemas de proteção da LT 345 kV LESTE /TIJUCO PRETO C-2 SP e da proteção de falha de disjuntor DJ8874.</t>
  </si>
  <si>
    <t>LT 345 kV LESTE /TIJUCO PRETO C-2 SP</t>
  </si>
  <si>
    <t>0006712/2023</t>
  </si>
  <si>
    <t>PROTEÇÃO - LT 345 kV LESTE /TIJUCO PRETO C-2 SP</t>
  </si>
  <si>
    <t>Substituição dos sistemas de proteção da LT 345 kV LESTE /TIJUCO PRETO C-3 SP e da proteção de falha de disjuntor do DJ8604.</t>
  </si>
  <si>
    <t>LT 345 kV LESTE /TIJUCO PRETO C-3 SP</t>
  </si>
  <si>
    <t>0006714/2023</t>
  </si>
  <si>
    <t>PROTEÇÃO - LT 345 kV LESTE /TIJUCO PRETO C-3 SP</t>
  </si>
  <si>
    <t>Substituição do registrador de perturbações digital e Localizador de Faltas por ondas viajantes (TW) da LT 750 kV ITABERA /TIJUCO PRETO C-2 SP</t>
  </si>
  <si>
    <t>0006717/2023</t>
  </si>
  <si>
    <t>Substituição do registrador de perturbações digital do RTL 750 kV 329 Mvar TIJUCO PRETO RIATP2 SP</t>
  </si>
  <si>
    <t>0006718/2023</t>
  </si>
  <si>
    <t>RDP - RTL 750 kV 329 Mvar TIJUCO PRETO RIATP2 SP</t>
  </si>
  <si>
    <t>Substituição do registrador de perturbações digital e Localizador de Faltas por ondas viajantes (TW) da LT 750 kV ITABERA /TIJUCO PRETO C-1 SP</t>
  </si>
  <si>
    <t>0006719/2023</t>
  </si>
  <si>
    <t>Substituição do registrador de perturbações digital do CS 330/-220 MVAr TIJUCO PRETO CS1 SP</t>
  </si>
  <si>
    <t>0006720/2023</t>
  </si>
  <si>
    <t>RDP - CS 330/-220 MVAr TIJUCO PRETO CS1 SP</t>
  </si>
  <si>
    <t>Substituição do registrador de perturbações digital da LT 345 kV B. SANTISTA /TIJUCO PRETO C-3 SP (Nome Furnas LIBXTP1)</t>
  </si>
  <si>
    <t>LT 345 kV B. SANTISTA /TIJUCO PRETO C-3 SP</t>
  </si>
  <si>
    <t>0006727/2023</t>
  </si>
  <si>
    <t>RDP -  LT 345 kV B. SANTISTA /TIJUCO PRETO C-3 SP (LIBXTP1)</t>
  </si>
  <si>
    <t>Substituição do registrador de perturbações digital da LT 345 kV ITAPETI /TIJUCO PRETO C-2 SP</t>
  </si>
  <si>
    <t>LT 345 kV ITAPETI /TIJUCO PRETO C-2 SP</t>
  </si>
  <si>
    <t>0006734/2023</t>
  </si>
  <si>
    <t>RDP -  LT 345 kV ITAPETI /TIJUCO PRETO C-2 SP</t>
  </si>
  <si>
    <t>Substituição do registrador de perturbações digital da LT 345 kV LESTE /TIJUCO PRETO C-1 SP</t>
  </si>
  <si>
    <t>0006735/2023</t>
  </si>
  <si>
    <t>RDP - LT 345 kV LESTE /TIJUCO PRETO C-1 SP</t>
  </si>
  <si>
    <t>Substituição do registrador de perturbações digital da LT 345 kV LESTE /TIJUCO PRETO C-2 SP</t>
  </si>
  <si>
    <t>0006738/2023</t>
  </si>
  <si>
    <t>RDP - LT 345 kV LESTE /TIJUCO PRETO C-2 SP</t>
  </si>
  <si>
    <t>Substituição do registrador de perturbações digital da LT 345 kV LESTE /TIJUCO PRETO C-3 SP</t>
  </si>
  <si>
    <t>0006740/2023</t>
  </si>
  <si>
    <t>RDP -  LT 345 kV LESTE /TIJUCO PRETO C-3 SP</t>
  </si>
  <si>
    <t>Substituição do registrador de perturbações digital e Localizador de Faltas por ondas viajantes (TW) da LT 750 kV ITABERA /TIJUCO PRETO C-3 SP</t>
  </si>
  <si>
    <t>LT 750 kV ITABERA /TIJUCO PRETO C-3 SP</t>
  </si>
  <si>
    <t>0006741/2023</t>
  </si>
  <si>
    <t>Substituição do registrador de perturbações digital do RTL 750 kV 329 Mvar TIJUCO PRETO RIATP3 SP</t>
  </si>
  <si>
    <t>0006744/2023</t>
  </si>
  <si>
    <t>RDP - RTL 750 kV 329 Mvar TIJUCO PRETO RIATP3 SP</t>
  </si>
  <si>
    <t>Substituição do registrador de perturbações digital  com Localizador de Faltas por ondas viajantes (TW) da LT 500 kV C. PAULISTA /TIJUCO PRETO C-1 SP</t>
  </si>
  <si>
    <t>0006749/2023</t>
  </si>
  <si>
    <t>RDP - LT 500 kV C. PAULISTA /TIJUCO PRETO C-1 SP</t>
  </si>
  <si>
    <t>Substituição do registrador de perturbações digital da LT 500 kV TIJUCO PRETO /TAUBATE C-1 SP</t>
  </si>
  <si>
    <t>0006750/2023</t>
  </si>
  <si>
    <t>RDP - LT 500 kV TIJUCO PRETO /TAUBATE C-1 SP</t>
  </si>
  <si>
    <t>Substituição do registrador de perturbações digital da LT 345 kV ITAPETI /TIJUCO PRETO C-4 SP</t>
  </si>
  <si>
    <t>LT 345 kV ITAPETI /TIJUCO PRETO C-4 SP</t>
  </si>
  <si>
    <t>0006753/2023</t>
  </si>
  <si>
    <t>RDP -  LT 345 kV ITAPETI /TIJUCO PRETO C-4 SP</t>
  </si>
  <si>
    <t>Substituição do registrador de perturbações digital da LT 345 kV ITAPETI /TIJUCO PRETO C-3 SP</t>
  </si>
  <si>
    <t>LT 345 kV ITAPETI /TIJUCO PRETO C-3 SP</t>
  </si>
  <si>
    <t>0006755/2023</t>
  </si>
  <si>
    <t>RDP - LT 345 kV ITAPETI /TIJUCO PRETO C-3 SP</t>
  </si>
  <si>
    <t>Substituição do registrador de perturbações digital  com Localizador de Faltas por ondas viajantes (TW) da LT 345 kV IBIUNA /TIJUCO PRETO C-2 SP</t>
  </si>
  <si>
    <t>LT 345 kV IBIUNA /TIJUCO PRETO C-2 SP</t>
  </si>
  <si>
    <t>0006756/2023</t>
  </si>
  <si>
    <t>RDP -  LT 345 kV IBIUNA /TIJUCO PRETO C-2 SP</t>
  </si>
  <si>
    <t>Substituição do registrador de perturbações digital  com Localizador de Faltas por ondas viajantes (TW) da LT 345 kV IBIUNA /TIJUCO PRETO C-1 SP</t>
  </si>
  <si>
    <t>0006759/2023</t>
  </si>
  <si>
    <t>RDP - LT 345 kV IBIUNA /TIJUCO PRETO C-1 SP</t>
  </si>
  <si>
    <t>Substituição da UAC de supervisão do COMPENSADOR SÍNCRONO 330/-220 MVAr TIJUCO PRETO CS1 SP</t>
  </si>
  <si>
    <t>0007643/2023</t>
  </si>
  <si>
    <t>SAP 10218850</t>
  </si>
  <si>
    <t>Substituição da UAC de supervisão da LT 750 kV ITABERA /TIJUCO PRETO C-2 SP</t>
  </si>
  <si>
    <t>0007648/2023</t>
  </si>
  <si>
    <t>Substituição da UAC de supervisão do RTL 750 kV 329 Mvar TIJUCO PRETO RIATP2 SP</t>
  </si>
  <si>
    <t>0007650/2023</t>
  </si>
  <si>
    <t>Substituição da UAC de supervisão da LT 750 kV ITABERA /TIJUCO PRETO C-1 SP</t>
  </si>
  <si>
    <t>0007651/2023</t>
  </si>
  <si>
    <t>Substituição da UAC de supervisão do RTL 750 kV 329 Mvar TIJUCO PRETO RIATP1 SP</t>
  </si>
  <si>
    <t>0007653/2023</t>
  </si>
  <si>
    <t>Substituição da UAC de supervisão da LT 345 kV B. SANTISTA /TIJUCO PRETO C-2 SP</t>
  </si>
  <si>
    <t>0007654/2023</t>
  </si>
  <si>
    <t>Substituição da UAC de supervisão da LT 345 kV B. SANTISTA /TIJUCO PRETO C-3 SP (Nome Furnas LIBXTP1)</t>
  </si>
  <si>
    <t>0007657/2023</t>
  </si>
  <si>
    <t>Substituição da UAC de supervisão da LT 345 kV ITAPETI /TIJUCO PRETO C-1 SP</t>
  </si>
  <si>
    <t>0007659/2023</t>
  </si>
  <si>
    <t>Substituição da UAC de supervisão da LT 345 kV ITAPETI /TIJUCO PRETO C-2 SP</t>
  </si>
  <si>
    <t>0007662/2023</t>
  </si>
  <si>
    <t>Substituição da UAC de supervisão da LT  345 kV LESTE/ TIJUCO PRETO C-1  SP</t>
  </si>
  <si>
    <t>LT  345 kV LESTE/ TIJUCO PRETO C-1  SP</t>
  </si>
  <si>
    <t>0007665/2023</t>
  </si>
  <si>
    <t>Substituição da UAC de supervisão da LT  345 kV LESTE/ TIJUCO PRETO C-2  SP</t>
  </si>
  <si>
    <t>LT  345 kV LESTE/ TIJUCO PRETO C-2  SP</t>
  </si>
  <si>
    <t>0007666/2023</t>
  </si>
  <si>
    <t>Substituição da UAC de supervisão da LT  345 kV LESTE/ TIJUCO PRETO C-3  SP</t>
  </si>
  <si>
    <t>LT  345 kV LESTE/ TIJUCO PRETO C-3  SP</t>
  </si>
  <si>
    <t>0007667/2023</t>
  </si>
  <si>
    <t>Substituição de switch FSTP-A01P da Rede Operativa da subestação de Tijuco Preto.</t>
  </si>
  <si>
    <t>0007980/2023</t>
  </si>
  <si>
    <t>FSTP-A01P</t>
  </si>
  <si>
    <t>Substituição de switch FSTP-A01S da Rede Operativa da subestação de Tijuco Preto.</t>
  </si>
  <si>
    <t>0007982/2023</t>
  </si>
  <si>
    <t>FSTP-A01S</t>
  </si>
  <si>
    <t>Substituição de switch FSTP-A02P da Rede Operativa da subestação de Tijuco Preto.</t>
  </si>
  <si>
    <t>0007985/2023</t>
  </si>
  <si>
    <t>FSTP-A02P</t>
  </si>
  <si>
    <t>Substituição de switch FSTP-A02S da Rede Operativa da subestação de Tijuco Preto.</t>
  </si>
  <si>
    <t>0007986/2023</t>
  </si>
  <si>
    <t>FSTP-A02S</t>
  </si>
  <si>
    <t>Substituição de switch FSTP-A03P da Rede Operativa da subestação de Tijuco Preto.</t>
  </si>
  <si>
    <t>0007989/2023</t>
  </si>
  <si>
    <t>FSTP-A03P</t>
  </si>
  <si>
    <t>Substituição de switch FSTP-A03S da Rede Operativa da subestação de Tijuco Preto.</t>
  </si>
  <si>
    <t>0007990/2023</t>
  </si>
  <si>
    <t>FSTP-A03S</t>
  </si>
  <si>
    <t>Substituição de switch FSTP-A06P da Rede Operativa da subestação de Tijuco Preto.</t>
  </si>
  <si>
    <t>0007991/2023</t>
  </si>
  <si>
    <t>FSTP-A06P</t>
  </si>
  <si>
    <t>Substituição de switch FSTP-A06S da Rede Operativa da subestação de Tijuco Preto.</t>
  </si>
  <si>
    <t>0007992/2023</t>
  </si>
  <si>
    <t>FSTP-A06S</t>
  </si>
  <si>
    <t>Substituição de switch FSTP-A07P da Rede Operativa da subestação de Tijuco Preto.</t>
  </si>
  <si>
    <t>0007994/2023</t>
  </si>
  <si>
    <t>FSTP-A07P</t>
  </si>
  <si>
    <t>Substituição de switch FSTP-A07S da Rede Operativa da subestação de Tijuco Preto.</t>
  </si>
  <si>
    <t>0007995/2023</t>
  </si>
  <si>
    <t>FSTP-A07S</t>
  </si>
  <si>
    <t>Substituição de switch FSTP-SF01P da Rede Operativa da subestação de Tijuco Preto.</t>
  </si>
  <si>
    <t>0007997/2023</t>
  </si>
  <si>
    <t>FSTP-SF01P</t>
  </si>
  <si>
    <t>Substituição de switch FSTP-SF01S da Rede Operativa da subestação de Tijuco Preto.</t>
  </si>
  <si>
    <t>0007998/2023</t>
  </si>
  <si>
    <t>FSTP-SF01S</t>
  </si>
  <si>
    <t>Substituição de switch FSTP-N01P da Rede Operativa da subestação de Tijuco Preto.</t>
  </si>
  <si>
    <t>0008000/2023</t>
  </si>
  <si>
    <t>FSTP-N01P</t>
  </si>
  <si>
    <t>Substituição de switch FSTP-N01S da Rede Operativa da subestação de Tijuco Preto.</t>
  </si>
  <si>
    <t>0008001/2023</t>
  </si>
  <si>
    <t>FSTP-N01S</t>
  </si>
  <si>
    <t>Substituição de switch FSTP-C01P da Rede Operativa da subestação de Tijuco Preto.</t>
  </si>
  <si>
    <t>0008003/2023</t>
  </si>
  <si>
    <t>FSTP-C01P</t>
  </si>
  <si>
    <t>Substituição de switch FSTP-C01S da Rede Operativa da subestação de Tijuco Preto.</t>
  </si>
  <si>
    <t>0008005/2023</t>
  </si>
  <si>
    <t>FSTP-C01S</t>
  </si>
  <si>
    <t>Substituição de switch FSTP-D01P da Rede Operativa da subestação de Tijuco Preto.</t>
  </si>
  <si>
    <t>0008007/2023</t>
  </si>
  <si>
    <t>FSTP-D01P</t>
  </si>
  <si>
    <t>Substituição de switch FSTP-D01S da Rede Operativa da subestação de Tijuco Preto.</t>
  </si>
  <si>
    <t>0008008/2023</t>
  </si>
  <si>
    <t>FSTP-D01S</t>
  </si>
  <si>
    <t>Substituição de switch FSTP-A04P da Rede Operativa da subestação de Tijuco Preto.</t>
  </si>
  <si>
    <t>0008009/2023</t>
  </si>
  <si>
    <t>FSTP-A04P</t>
  </si>
  <si>
    <t>Substituição de switch FSTP-A04S da Rede Operativa da subestação de Tijuco Preto.</t>
  </si>
  <si>
    <t>0008011/2023</t>
  </si>
  <si>
    <t>FSTP-A04S</t>
  </si>
  <si>
    <t>Substituição de switch FSTP-P05 da Rede Operativa da subestação de Tijuco Preto.</t>
  </si>
  <si>
    <t>0008013/2023</t>
  </si>
  <si>
    <t>FSTP-P05</t>
  </si>
  <si>
    <t>Substituição de switch FSTP-P06 da Rede Operativa da subestação de Tijuco Preto.</t>
  </si>
  <si>
    <t>0008014/2023</t>
  </si>
  <si>
    <t>FSTP-P06</t>
  </si>
  <si>
    <t>Substituição do registrador de perturbações digital da LT 345 kV B. SANTISTA /TIJUCO PRETO C-2 SP</t>
  </si>
  <si>
    <t>0006764/2023</t>
  </si>
  <si>
    <t>RDP - LT 345 kV B. SANTISTA /TIJUCO PRETO C-2 SP</t>
  </si>
  <si>
    <t>Substituição dos sistemas de proteção da LT 345 kV B. SANTISTA /TIJUCO PRETO C-3 SP (Nome Furnas LIBXTP1) e das proteções de falha de disjuntor dos DJ8814 e DJ8714.</t>
  </si>
  <si>
    <t>0006765/2023</t>
  </si>
  <si>
    <t>PROTEÇÃO - LT 345 kV B. SANTISTA /TIJUCO PRETO C-3 SP (LIBXTP1)</t>
  </si>
  <si>
    <t>Substituição do registrador de perturbações digital da LT 345 kV ITAPETI /TIJUCO PRETO C-1 SP</t>
  </si>
  <si>
    <t>0006768/2023</t>
  </si>
  <si>
    <t>RDP - LT 345 kV ITAPETI /TIJUCO PRETO C-1 SP</t>
  </si>
  <si>
    <t>Substituição dos sistemas de proteção da LT 345 kV ITAPETI /TIJUCO PRETO C-2 SP e da proteção de falha do disjuntor DJ8844.</t>
  </si>
  <si>
    <t>0006770/2023</t>
  </si>
  <si>
    <t>PROTEÇÃO - LT 345 kV ITAPETI /TIJUCO PRETO C-2 SP</t>
  </si>
  <si>
    <t>Substituição de seccionador SC12615 (nº serie: 11868006, cod. mat.: 10195463), por outro seccionador com lâmina de terra.</t>
  </si>
  <si>
    <t>FT CR 750 kV 508 Mvar IVAIPORA BC6A PR</t>
  </si>
  <si>
    <t>0000509/2022</t>
  </si>
  <si>
    <t>SC12615</t>
  </si>
  <si>
    <t>Substituição de seccionador SC12617 (nº serie: 11867004, cod. mat.: 10195464), por outro seccionador com lâmina de terra.</t>
  </si>
  <si>
    <t>CR 750 kV 508 Mvar IVAIPORA BC6B PR</t>
  </si>
  <si>
    <t>0000510/2022</t>
  </si>
  <si>
    <t>SC12617</t>
  </si>
  <si>
    <t>Substituição de seccionadora SC12917 (nº serie: 11867003, cod. mat.: 10195466), por outro seccionador com lâmina de terra com corrente nominal de 4.000 A.</t>
  </si>
  <si>
    <t>CR 765 kV 528 Mvar IVAIPORA BC5B PR</t>
  </si>
  <si>
    <t>0000513/2022</t>
  </si>
  <si>
    <t>SC12917</t>
  </si>
  <si>
    <t>F.IGUACU 50HZ</t>
  </si>
  <si>
    <t>Revitalização do transformador conversor 57844 para aumento de vida útil e atendimento à modernização do elo de corrente contínua de Furnas - DIT Itaipu. Necessidade indicada na Nota Técnica nº 164/2022 – SCT/ANEEL, de 22/02/2022. Equipamento atualmente na posição CV 600/600 kV F.IGUACU 50HZ CVR2 PR. Após a revitalização será movimentado para o bipolo 1, com previsão de instalação na posição CV 600/600 kV F.IGUACU 50HZ CV4 PR - TRZH1-C.</t>
  </si>
  <si>
    <t>CV 600/600 kV F.IGUACU 50HZ CV4 PR - TRZH1-C</t>
  </si>
  <si>
    <t>0000515/2022</t>
  </si>
  <si>
    <t>Revitalização do transformador conversor 7197219 para aumento de vida útil e atendimento à modernização do elo de corrente contínua de Furnas - DIT Itaipu. Necessidade indicada na Nota Técnica nº 164/2022 – SCT/ANEEL, de 22/02/2022. Equipamento atualmente na posição CV 600/600 kV F.IGUACU 50HZ CV6 PR - TRZP1-B. Após a revitalização será movimentado para o bipolo 1, com previsão de instalação na posição CV 600/600 kV F.IGUACU 50HZ CV2 PR - TRZG1-A.</t>
  </si>
  <si>
    <t>CV 600/600 kV F.IGUACU 50HZ CV2 PR - TRZG1-A</t>
  </si>
  <si>
    <t>0000516/2022</t>
  </si>
  <si>
    <t>TRZG1-A</t>
  </si>
  <si>
    <t>Substituição de trafo corrente TC DJ9246 FASE A (nº serie: K79341-02-3, cod. mat.: 10184570).</t>
  </si>
  <si>
    <t>0001347/2022</t>
  </si>
  <si>
    <t>TC DJ9246 FASE A</t>
  </si>
  <si>
    <t>Substituição de trafo corrente TC DJ9246 FASE B (nº serie: K79341-01-3, cod. mat.: 10184569).</t>
  </si>
  <si>
    <t>0001348/2022</t>
  </si>
  <si>
    <t>TC DJ9246 FASE B</t>
  </si>
  <si>
    <t>Substituição de trafo corrente TC DJ9246 FASE C (nº serie: K79341-02-1, cod. mat.: 10184568).</t>
  </si>
  <si>
    <t>0001349/2022</t>
  </si>
  <si>
    <t>TC DJ9246 FASE C</t>
  </si>
  <si>
    <t>Substituição de trafo corrente TC DJ9356 FASE B (nº serie: K79341-02-2, cod. mat.: 10184566).</t>
  </si>
  <si>
    <t>0001350/2022</t>
  </si>
  <si>
    <t>TC DJ9356 FASE B</t>
  </si>
  <si>
    <t>Substituição de trafo corrente TC DJ9136 FASE A (nº serie: K79341-01-4, cod. mat.: 10184572).</t>
  </si>
  <si>
    <t>0001352/2022</t>
  </si>
  <si>
    <t>TC DJ9136 FASE A</t>
  </si>
  <si>
    <t>Substituição de trafo corrente TC DJ9136 FASE B (nº serie: K79341-01-5, cod. mat.: 10184571).</t>
  </si>
  <si>
    <t>0001353/2022</t>
  </si>
  <si>
    <t>TC DJ9136 FASE B</t>
  </si>
  <si>
    <t>Substituição de trafo corrente TC DJ9136 FASE C (nº serie: K79341-02-5, cod. mat.: 10184564).</t>
  </si>
  <si>
    <t>0001354/2022</t>
  </si>
  <si>
    <t>TC DJ9136 FASE C</t>
  </si>
  <si>
    <t>Substituição de trafo corrente TC DJ9036 FASE A (nº serie: K79341-06-05, cod. mat.: 10184552).</t>
  </si>
  <si>
    <t>0001355/2022</t>
  </si>
  <si>
    <t>TC DJ9036 FASE A</t>
  </si>
  <si>
    <t>Substituição de trafo corrente TC DJ9036 FASE B (nº serie: K79341-08-03, cod. mat.: 10184553).</t>
  </si>
  <si>
    <t>0001356/2022</t>
  </si>
  <si>
    <t>TC DJ9036 FASE B</t>
  </si>
  <si>
    <t>Substituição de trafo corrente TC DJ9036 FASE C (nº serie: K79341-06-04, cod. mat.: 10184554).</t>
  </si>
  <si>
    <t>0001357/2022</t>
  </si>
  <si>
    <t>TC DJ9036 FASE C</t>
  </si>
  <si>
    <t>Substituição de trafo corrente TC DJ9046 FASE A (nº serie: K79341-07-03, cod. mat.: 10184555).</t>
  </si>
  <si>
    <t>0001358/2022</t>
  </si>
  <si>
    <t>TC DJ9046 FASE A</t>
  </si>
  <si>
    <t>Substituição de trafo corrente TC DJ9046 FASE B (nº serie: K79341-07-06, cod. mat.: 10184556).</t>
  </si>
  <si>
    <t>0001359/2022</t>
  </si>
  <si>
    <t>TC DJ9046 FASE B</t>
  </si>
  <si>
    <t>Substituição de trafo corrente TC DJ9046 FASE C (nº serie: K79341-06-02, cod. mat.: 10184557).</t>
  </si>
  <si>
    <t>0001360/2022</t>
  </si>
  <si>
    <t>TC DJ9046 FASE C</t>
  </si>
  <si>
    <t>Substituição de trafo corrente TC DJ9516 FASE A (nº serie: K74081-02-04, cod. mat.: 10184533).</t>
  </si>
  <si>
    <t>0001361/2022</t>
  </si>
  <si>
    <t>TC DJ9516 FASE A</t>
  </si>
  <si>
    <t>Substituição de trafo corrente TC DJ9516 FASE C (nº serie: K79341-06-03, cod. mat.: 10184548).</t>
  </si>
  <si>
    <t>0001362/2022</t>
  </si>
  <si>
    <t>TC DJ9516 FASE C</t>
  </si>
  <si>
    <t>Substituição de trafo corrente TC DJ9466 FASE A (nº serie: K79341-05-05, cod. mat.: 10184547).</t>
  </si>
  <si>
    <t>0001363/2022</t>
  </si>
  <si>
    <t>TC DJ9466 FASE A</t>
  </si>
  <si>
    <t>Substituição de trafo corrente TC DJ9466 FASE B (nº serie: K79341-05-03, cod. mat.: 10184546).</t>
  </si>
  <si>
    <t>0001364/2022</t>
  </si>
  <si>
    <t>TC DJ9466 FASE B</t>
  </si>
  <si>
    <t>Substituição de trafo corrente TC DJ9466 FASE C (nº serie: K79341-06-01, cod. mat.: 10184545).</t>
  </si>
  <si>
    <t>0001365/2022</t>
  </si>
  <si>
    <t>TC DJ9466 FASE C</t>
  </si>
  <si>
    <t>Substituição de trafo corrente TC - DJ9026 FASE B (nº serie: K79341-05-04, cod. mat.: 10184539).</t>
  </si>
  <si>
    <t>FT LT 500 kV EMBORCACAO /ITUMBIARA C-1 MG</t>
  </si>
  <si>
    <t>0001366/2022</t>
  </si>
  <si>
    <t>TRANSFORMADOR CORRENTE - DJ9026 FASE B</t>
  </si>
  <si>
    <t>Substituição de trafo corrente TC - DJ9016 FASE A (nº serie: K79341-07-04, cod. mat.: 10184558).</t>
  </si>
  <si>
    <t>LT 500 kV ITUMBIARA /SAO SIMAO-SE C-1 MG</t>
  </si>
  <si>
    <t>0001367/2022</t>
  </si>
  <si>
    <t>TRANSFORMADOR CORRENTE - DJ9016 FASE A</t>
  </si>
  <si>
    <t>Substituição de trafo corrente TC - DJ9016 FASE B (nº serie: K79341-07-02, cod. mat.: 10184559).</t>
  </si>
  <si>
    <t>0001368/2022</t>
  </si>
  <si>
    <t>TRANSFORMADOR CORRENTE - DJ9016 FASE B</t>
  </si>
  <si>
    <t>Substituição de trafo corrente TC DJ9056 FASE A (nº serie: K79341-08-05, cod. mat.: 10184542).</t>
  </si>
  <si>
    <t>TR 500/345 kV ITUMBIARA TR53 MG</t>
  </si>
  <si>
    <t>0001370/2022</t>
  </si>
  <si>
    <t>TC DJ9056 FASE A</t>
  </si>
  <si>
    <t>Substituição de trafo corrente TC DJ9056 FASE B (nº serie: K79341-07-01, cod. mat.: 10184544).</t>
  </si>
  <si>
    <t>0001371/2022</t>
  </si>
  <si>
    <t>TC DJ9056 FASE B</t>
  </si>
  <si>
    <t>Substituição de trafo corrente TC DJ9056 FASE C (nº serie: K79341-05-02, cod. mat.: 10184543).</t>
  </si>
  <si>
    <t>0001372/2022</t>
  </si>
  <si>
    <t>TC DJ9056 FASE C</t>
  </si>
  <si>
    <t>Substituição de trafo corrente TC DJ9256 FASE B (nº serie: K79341-02-6, cod. mat.: 10184562).</t>
  </si>
  <si>
    <t>0001374/2022</t>
  </si>
  <si>
    <t>TC DJ9256 FASE B</t>
  </si>
  <si>
    <t>Substituição de trafo corrente TC DJ9256 FASE C (nº serie: K79341-01-1, cod. mat.: 10184561).</t>
  </si>
  <si>
    <t>0001375/2022</t>
  </si>
  <si>
    <t>TC DJ9256 FASE C</t>
  </si>
  <si>
    <t>Substituição de trafo corrente TC DJ9526 FASE A (nº serie: K74081-05-09, cod. mat.: 10184535).</t>
  </si>
  <si>
    <t>TR 500/345 kV ITUMBIARA TR50 MG</t>
  </si>
  <si>
    <t>0001376/2022</t>
  </si>
  <si>
    <t>TC DJ9526 FASE A</t>
  </si>
  <si>
    <t>Substituição de trafo corrente TC DJ9526 FASE B (nº serie: K74081-07-5, cod. mat.: 10184576).</t>
  </si>
  <si>
    <t>0001377/2022</t>
  </si>
  <si>
    <t>TC DJ9526 FASE B</t>
  </si>
  <si>
    <t>Substituição de trafo corrente TC DJ9526 FASE C (nº serie: K74081-09-6, cod. mat.: 10184583).</t>
  </si>
  <si>
    <t>0001378/2022</t>
  </si>
  <si>
    <t>TC DJ9526 FASE C</t>
  </si>
  <si>
    <t>Substituição de trafo corrente TC DJ9066 FASE A (nº serie: K79341-08-01, cod. mat.: 10184551).</t>
  </si>
  <si>
    <t>TR 500/345 kV ITUMBIARA TR49 MG</t>
  </si>
  <si>
    <t>0001379/2022</t>
  </si>
  <si>
    <t>TC DJ9066 FASE A</t>
  </si>
  <si>
    <t>Substituição de trafo corrente TC DJ9066 FASE B (nº serie: K79341-08-04, cod. mat.: 10184550).</t>
  </si>
  <si>
    <t>0001380/2022</t>
  </si>
  <si>
    <t>TC DJ9066 FASE B</t>
  </si>
  <si>
    <t>Substituição de trafo corrente TC DJ9066 FASE C (nº serie: K79341-08-06, cod. mat.: 10184549).</t>
  </si>
  <si>
    <t>0001381/2022</t>
  </si>
  <si>
    <t>TC DJ9066 FASE C</t>
  </si>
  <si>
    <t>Substituição de trafo corrente TC - DJ806 / BR8B - FASE A (nº serie: 7900832, cod. mat.: 10184251).</t>
  </si>
  <si>
    <t>0001331/2022</t>
  </si>
  <si>
    <t>TC - DJ806 / BR8B - FASE A</t>
  </si>
  <si>
    <t>Substituição de trafo corrente TC - DJ806 / BR8B - FASE B (nº serie: 7900833, cod. mat.: 10184252).</t>
  </si>
  <si>
    <t>0001332/2022</t>
  </si>
  <si>
    <t>TC - DJ806 / BR8B - FASE B</t>
  </si>
  <si>
    <t>Substituição de trafo corrente TC - DJ806 / BR8B - FASE C (nº serie: 7900834, cod. mat.: 10184253).</t>
  </si>
  <si>
    <t>0001333/2022</t>
  </si>
  <si>
    <t>TC - DJ806 / BR8B - FASE C</t>
  </si>
  <si>
    <t>Substituição de trafo corrente TC LTITBBDT1 UHITB - Fase A (nº serie: SP21825, cod. mat.: 10184224).</t>
  </si>
  <si>
    <t>LT 345 kV ITUMBIARA /BANDEIRANTES C-1 MG/GO</t>
  </si>
  <si>
    <t>0001334/2022</t>
  </si>
  <si>
    <t>TC LTITBBDT1 UHITB - Fase A</t>
  </si>
  <si>
    <t>Substituição de trafo corrente TC LTITBBDT1 UHITB - Fase B (nº serie: SP21826, cod. mat.: 10184222).</t>
  </si>
  <si>
    <t>0001335/2022</t>
  </si>
  <si>
    <t>TC LTITBBDT1 UHITB - Fase B</t>
  </si>
  <si>
    <t>Substituição de trafo corrente TC LTITBBDT1 UHITB - Fase C (nº serie: SP21827, cod. mat.: 10184223).</t>
  </si>
  <si>
    <t>0001336/2022</t>
  </si>
  <si>
    <t>TC LTITBBDT1 UHITB - Fase C</t>
  </si>
  <si>
    <t>Substituição de trafo corrente TC LTITBBDT2 UHITB - Fase A (nº serie: SP21828, cod. mat.: 10184221).</t>
  </si>
  <si>
    <t>LT 345 kV ITUMBIARA /BANDEIRANTES C-2 MG/GO</t>
  </si>
  <si>
    <t>0001337/2022</t>
  </si>
  <si>
    <t>TC LTITBBDT2 UHITB - Fase A</t>
  </si>
  <si>
    <t>Substituição de trafo corrente TC LTITBBDT2 UHITB - Fase B (nº serie: SP21829, cod. mat.: 10184225).</t>
  </si>
  <si>
    <t>0001338/2022</t>
  </si>
  <si>
    <t>TC LTITBBDT2 UHITB - Fase B</t>
  </si>
  <si>
    <t>Substituição de trafo corrente TC LTITBBDT2 UHITB - Fase C (nº serie: SP21830, cod. mat.: 10184226).</t>
  </si>
  <si>
    <t>0001339/2022</t>
  </si>
  <si>
    <t>TC LTITBBDT2 UHITB - Fase C</t>
  </si>
  <si>
    <t>Substituição de trafo corrente TC AT03 LADO 345KV - FASE A (nº serie: 90J0089 / 04, cod. mat.: 10252614).</t>
  </si>
  <si>
    <t>TR 345/230 kV ITUMBIARA TR3 MG</t>
  </si>
  <si>
    <t>0001340/2022</t>
  </si>
  <si>
    <t>TC AT03 LADO 345KV - FASE A</t>
  </si>
  <si>
    <t>Substituição de trafo corrente TC AT03 LADO 345KV - FASE B (nº serie: 7900836, cod. mat.: 10184255).</t>
  </si>
  <si>
    <t>0001341/2022</t>
  </si>
  <si>
    <t>TC AT03 LADO 345KV - FASE B</t>
  </si>
  <si>
    <t>Substituição de trafo corrente TC AT03 LADO 345KV - FASE C (nº serie: 7900837, cod. mat.: 10184256).</t>
  </si>
  <si>
    <t>0001342/2022</t>
  </si>
  <si>
    <t>TC AT03 LADO 345KV - FASE C</t>
  </si>
  <si>
    <t>Substituição de trafo corrente TC BANCO AT49 LADO 345KV - FASE A (nº serie: SP21355, cod. mat.: 10184218).</t>
  </si>
  <si>
    <t>0001344/2022</t>
  </si>
  <si>
    <t>TC BANCO AT49 LADO 345KV - FASE A</t>
  </si>
  <si>
    <t>Substituição de trafo corrente TC BANCO AT49 LADO 345KV - FASE B (nº serie: SP21356, cod. mat.: 10184219).</t>
  </si>
  <si>
    <t>0001345/2022</t>
  </si>
  <si>
    <t>TC BANCO AT49 LADO 345KV - FASE B</t>
  </si>
  <si>
    <t>Substituição de trafo corrente TC BANCO AT49 LADO 345KV - FASE C (nº serie: SP21357, cod. mat.: 10184220).</t>
  </si>
  <si>
    <t>0001346/2022</t>
  </si>
  <si>
    <t>TC BANCO AT49 LADO 345KV - FASE C</t>
  </si>
  <si>
    <t>Substituição de trafo potencial/dcp DCP - LIIMSS FASE A (nº serie: 324315, cod. mat.: 10190306).</t>
  </si>
  <si>
    <t>0001259/2022</t>
  </si>
  <si>
    <t>DCP - LIIMSS FASE A</t>
  </si>
  <si>
    <t>Substituição de trafo potencial/dcp DCP - LIIMSS FASE B (nº serie: 324316, cod. mat.: 10190305).</t>
  </si>
  <si>
    <t>0001260/2022</t>
  </si>
  <si>
    <t>DCP - LIIMSS FASE B</t>
  </si>
  <si>
    <t>Substituição de trafo potencial/dcp DCP - LIIMSS FASE C (nº serie: 324317, cod. mat.: 10190307).</t>
  </si>
  <si>
    <t>0001261/2022</t>
  </si>
  <si>
    <t>DCP - LIIMSS FASE C</t>
  </si>
  <si>
    <t>Substituição de trafo potencial/dcp DCP - LIEBIM FASE A (nº serie: 324312, cod. mat.: 10190304).</t>
  </si>
  <si>
    <t>LT 500 kV EMBORCACAO /ITUMBIARA C-1 MG</t>
  </si>
  <si>
    <t>0001262/2022</t>
  </si>
  <si>
    <t>DCP - LIEBIM FASE A</t>
  </si>
  <si>
    <t>Substituição de trafo potencial/dcp DCP - LIEBIM FASE B (nº serie: 324313, cod. mat.: 10190303).</t>
  </si>
  <si>
    <t>0001263/2022</t>
  </si>
  <si>
    <t>DCP - LIEBIM FASE B</t>
  </si>
  <si>
    <t>Substituição de trafo potencial/dcp DCP - VÃO LIEBIM FASE B (nº serie: 324310, cod. mat.: 10190295).</t>
  </si>
  <si>
    <t>0001265/2022</t>
  </si>
  <si>
    <t>DCP - VÃO LIEBIM FASE B</t>
  </si>
  <si>
    <t>Substituição de trafo potencial/dcp DCP - LIEBIM FASE C (nº serie: 324314, cod. mat.: 10190302).</t>
  </si>
  <si>
    <t>0001264/2022</t>
  </si>
  <si>
    <t>DCP - LIEBIM FASE C</t>
  </si>
  <si>
    <t>Substituição de trafo potencial/dcp DCP AT50 FASE B (nº serie: 328567, cod. mat.: 10190298).</t>
  </si>
  <si>
    <t>0001266/2022</t>
  </si>
  <si>
    <t>DCP AT50 FASE B</t>
  </si>
  <si>
    <t>Substituição de trafo potencial/dcp DCP AT53 FASE B (nº serie: 324308, cod. mat.: 10190293).</t>
  </si>
  <si>
    <t>0001267/2022</t>
  </si>
  <si>
    <t>DCP AT53 FASE B</t>
  </si>
  <si>
    <t>Substituição de disjuntor DJ9246 (nº serie: B13577-02, cod. mat.: 10190807).</t>
  </si>
  <si>
    <t>0001252/2022</t>
  </si>
  <si>
    <t>DJ9246</t>
  </si>
  <si>
    <t>Substituição de disjuntor DJ9356 (nº serie: C13577-03, cod. mat.: 10190809).</t>
  </si>
  <si>
    <t>0001253/2022</t>
  </si>
  <si>
    <t>DJ9356</t>
  </si>
  <si>
    <t>Substituição de disjuntor DJ9016 (nº serie: SP10152, cod. mat.: 10190628).</t>
  </si>
  <si>
    <t>0001254/2022</t>
  </si>
  <si>
    <t>DJ9016</t>
  </si>
  <si>
    <t>Substituição de disjuntor DJ9136 (nº serie: D13577-04, cod. mat.: 10190806).</t>
  </si>
  <si>
    <t>0001255/2022</t>
  </si>
  <si>
    <t>DJ9136</t>
  </si>
  <si>
    <t>Substituição de disjuntor DJ9256 (nº serie: A13577-01, cod. mat.: 10190808).</t>
  </si>
  <si>
    <t>0001256/2022</t>
  </si>
  <si>
    <t>DJ9256</t>
  </si>
  <si>
    <t>Substituição de disjuntor DJ9466 (nº serie: SP10149, cod. mat.: 10190633).</t>
  </si>
  <si>
    <t>0001257/2022</t>
  </si>
  <si>
    <t>DJ9466</t>
  </si>
  <si>
    <t>Substituição de disjuntor DJ9066 (nº serie: SP10151, cod. mat.: 10190634).</t>
  </si>
  <si>
    <t>0001258/2022</t>
  </si>
  <si>
    <t>DJ9066</t>
  </si>
  <si>
    <t>Substituição dos sistemas de proteção da LT 230 kV PARANAIBA /ITUMBIARA C-1 GO/MG</t>
  </si>
  <si>
    <t>LT 230 kV PARANAIBA /ITUMBIARA C-1 GO/MG</t>
  </si>
  <si>
    <t>0006903/2023</t>
  </si>
  <si>
    <t>PROTEÇÃO - LT 230 kV PARANAIBA /ITUMBIARA C-1 GO/MG</t>
  </si>
  <si>
    <t>Substituição do registrador de perturbações digital da LT 230 kV PARANAIBA /ITUMBIARA C-1 GO/MG</t>
  </si>
  <si>
    <t>0006905/2023</t>
  </si>
  <si>
    <t>RDP - LT 230 kV PARANAIBA /ITUMBIARA C-1 GO/MG</t>
  </si>
  <si>
    <t>Substituição dos sistemas de proteção da LT 230 kV ITUMBIARA /RIO VERDE FUR C-2 MG/GO</t>
  </si>
  <si>
    <t>LT 230 kV ITUMBIARA /RIO VERDE FUR C-2 MG/GO</t>
  </si>
  <si>
    <t>0006906/2023</t>
  </si>
  <si>
    <t>PROTEÇÃO - LT 230 kV ITUMBIARA /RIO VERDE FUR C-2 MG/GO</t>
  </si>
  <si>
    <t>Substituição do registrador de perturbações digital e Localizador de Faltas por ondas viajantes (TW) da LT 230 kV ITUMBIARA /RIO VERDE FUR C-2 MG/GO</t>
  </si>
  <si>
    <t>0006907/2023</t>
  </si>
  <si>
    <t>RDP - LT 230 kV ITUMBIARA /RIO VERDE FUR C-2 MG/GO</t>
  </si>
  <si>
    <t>Substituição dos sistemas de proteção da LT 230 kV ITUMBIARA /RIO VERDE FUR C-1 MG/GO</t>
  </si>
  <si>
    <t>LT 230 kV ITUMBIARA /RIO VERDE FUR C-1 MG/GO</t>
  </si>
  <si>
    <t>0006908/2023</t>
  </si>
  <si>
    <t>PROTEÇÃO - LT 230 kV ITUMBIARA /RIO VERDE FUR C-1 MG/GO</t>
  </si>
  <si>
    <t>Substituição do registrador de perturbações digital da LT 230 kV ITUMBIARA /C. DOURADA C-1 MG/GO</t>
  </si>
  <si>
    <t>LT 230 kV ITUMBIARA /C. DOURADA C-1 MG/GO</t>
  </si>
  <si>
    <t>0006909/2023</t>
  </si>
  <si>
    <t>RDP - LT 230 kV ITUMBIARA /C. DOURADA C-1 MG/GO</t>
  </si>
  <si>
    <t>SUBSTITUIÇÃO DO PAINEL UAC-SAUX DO AUTOMATISMO DO SERVIÇO AUXILIAR AC DA SUBESTAÇÃO. PAINEL COMPOSTO POR UAC RESPONSÁVEL PELA SELEÇÃO AUTOMÁTICA DE FONTES DE ALIMENTAÇÃO AC E GMG PARA CARGAS ESSENCIAIS.</t>
  </si>
  <si>
    <t>0007177/2023</t>
  </si>
  <si>
    <t>UAC SAUX</t>
  </si>
  <si>
    <t>Substituição de 01 transformador trifásico, 20-13,8kV, com capacidade de 3 MVA em regime contínuo, ligado em estrela no primário, estrela com neutro solidamente aterrado no secundário e delta no terciário, com resfriamento por circulação natural de óleo isolante, provido de regulação de tensão.</t>
  </si>
  <si>
    <t>0000611/2022</t>
  </si>
  <si>
    <t>TRTA-4</t>
  </si>
  <si>
    <t>P. COLOMBIA</t>
  </si>
  <si>
    <t>Substituição de 01 cubículo de fechamento do Delta tensão máxima 15kV, 60Hz, NI 110kV, IN 1200 A, ICC 40kA</t>
  </si>
  <si>
    <t>TR 345/138 kV P. COLOMBIA TR6 MG</t>
  </si>
  <si>
    <t>0000614/2022</t>
  </si>
  <si>
    <t>Substituição de 01 Painel de 480 VCA , 60 Hz, Icc - 30 kA e IN 1000 A</t>
  </si>
  <si>
    <t>MG P. COLOMBIA / CCO-2001-062 - RB</t>
  </si>
  <si>
    <t>0000615/2022</t>
  </si>
  <si>
    <t>Substituição da UAC01 - SINOCON de supervisão da LT 230 kV PARANAIBA /ITUMBIARA C-1 GO/MG</t>
  </si>
  <si>
    <t>LT 230 kV PARANAIBA / ITUMBIARA C 1 GO/MG</t>
  </si>
  <si>
    <t>0007677/2023</t>
  </si>
  <si>
    <t>Códigos SAP 10256775</t>
  </si>
  <si>
    <t>Substituição da UAC03 - SINOCON de supervisão da LT 230 kV ITUMBIARA /RIO VERDE FUR C-1 MG/GO</t>
  </si>
  <si>
    <t>0007678/2023</t>
  </si>
  <si>
    <t>Códigos SAP 10258936</t>
  </si>
  <si>
    <t>Substituição da UAC04 - SINOCON de supervisão da LT 230 kV ITUMBIARA /RIO VERDE FUR C-2 MG/GO</t>
  </si>
  <si>
    <t>0007679/2023</t>
  </si>
  <si>
    <t>Códigos SAP 10258948</t>
  </si>
  <si>
    <t>Substituição de 04 (quatro) equipamentos de teleproteção (cadeias principal e alternada) da LT 230 kV Itumbiara - Rio Verde circuito 1 de fabricação ALSTOM, modelo DIP5000.</t>
  </si>
  <si>
    <t>0007813/2023</t>
  </si>
  <si>
    <t>TLP PRIMARIA / ALTERNADA</t>
  </si>
  <si>
    <t>Substituição de switch FUIM-D01P da Rede Operativa da UHE Itumbiara.</t>
  </si>
  <si>
    <t>0007817/2023</t>
  </si>
  <si>
    <t>FUIM-D01P</t>
  </si>
  <si>
    <t>Substituição de switch FUIM-D01S da Rede Operativa da UHE Itumbiara.</t>
  </si>
  <si>
    <t>0007818/2023</t>
  </si>
  <si>
    <t>FUIM-D01S</t>
  </si>
  <si>
    <t>Substituição de switch FUIM-A01P da Rede Operativa da UHE Itumbiara.</t>
  </si>
  <si>
    <t>0007819/2023</t>
  </si>
  <si>
    <t>FUIM-A01P</t>
  </si>
  <si>
    <t>Substituição de switch FUIM-A01S da Rede Operativa da UHE Itumbiara.</t>
  </si>
  <si>
    <t>0007820/2023</t>
  </si>
  <si>
    <t>FUIM-A01S</t>
  </si>
  <si>
    <t>Substituição de switch FSIM-A02P da Rede Operativa da UHE Itumbiara.</t>
  </si>
  <si>
    <t>0007821/2023</t>
  </si>
  <si>
    <t>FSIM-A02P</t>
  </si>
  <si>
    <t>Substituição de switch FSIM-A02S da Rede Operativa da UHE Itumbiara.</t>
  </si>
  <si>
    <t>0007822/2023</t>
  </si>
  <si>
    <t>FSIM-A02S</t>
  </si>
  <si>
    <t>Substituição de switch FSIM-A03P da Rede Operativa da UHE Itumbiara.</t>
  </si>
  <si>
    <t>0007823/2023</t>
  </si>
  <si>
    <t>FSIM-A03P</t>
  </si>
  <si>
    <t>Substituição de switch FSIM-A03S da Rede Operativa da UHE Itumbiara.</t>
  </si>
  <si>
    <t>0007824/2023</t>
  </si>
  <si>
    <t>FSIM-A03S</t>
  </si>
  <si>
    <t>Substituição de switch FSIM-A04P da Rede Operativa da UHE Itumbiara.</t>
  </si>
  <si>
    <t>0007825/2023</t>
  </si>
  <si>
    <t>FSIM-A04P</t>
  </si>
  <si>
    <t>Substituição de switch FSIM-A04S da Rede Operativa da UHE Itumbiara.</t>
  </si>
  <si>
    <t>0007826/2023</t>
  </si>
  <si>
    <t>FSIM-A04S</t>
  </si>
  <si>
    <t>Substituição de switch FSIM-A05P da Rede Operativa da UHE Itumbiara.</t>
  </si>
  <si>
    <t>0007827/2023</t>
  </si>
  <si>
    <t>FSIM-A05P</t>
  </si>
  <si>
    <t>Substituição de switch FSIM-A05S da Rede Operativa da UHE Itumbiara.</t>
  </si>
  <si>
    <t>0007828/2023</t>
  </si>
  <si>
    <t>FSIM-A05S</t>
  </si>
  <si>
    <t>Substituição de switch FSIM-A06P da Rede Operativa da UHE Itumbiara.</t>
  </si>
  <si>
    <t>0007829/2023</t>
  </si>
  <si>
    <t>FSIM-A06P</t>
  </si>
  <si>
    <t>Substituição de switch FSIM-A06S da Rede Operativa da UHE Itumbiara.</t>
  </si>
  <si>
    <t>0007830/2023</t>
  </si>
  <si>
    <t>FSIM-A06S</t>
  </si>
  <si>
    <t>Substituição de switch FSIM-A07 da Rede Operativa da UHE Itumbiara.</t>
  </si>
  <si>
    <t>0007831/2023</t>
  </si>
  <si>
    <t>FSIM-A07</t>
  </si>
  <si>
    <t>Substituição de switch FUIM-SF01P da Rede Operativa da UHE Itumbiara.</t>
  </si>
  <si>
    <t>0007832/2023</t>
  </si>
  <si>
    <t>FUIM-SF01P</t>
  </si>
  <si>
    <t>Substituição de switch FUIM-SF01S da Rede Operativa da UHE Itumbiara.</t>
  </si>
  <si>
    <t>0007833/2023</t>
  </si>
  <si>
    <t>FUIM-SF01S</t>
  </si>
  <si>
    <t>Substituição de roteador COSR-NCO-SAL-R01 da Rede Operativa da UHE Itumbiara.</t>
  </si>
  <si>
    <t>0007834/2023</t>
  </si>
  <si>
    <t>COSR-NCO-SAL-R01</t>
  </si>
  <si>
    <t>Substituição de roteador COSR-NCO-SAR-R01 da Rede Operativa da UHE Itumbiara.</t>
  </si>
  <si>
    <t>0007835/2023</t>
  </si>
  <si>
    <t>COSR-NCO-SAR-R01</t>
  </si>
  <si>
    <t>Substituição de roteador FCRG-R02P da Rede Operativa da UHE Itumbiara.</t>
  </si>
  <si>
    <t>0007836/2023</t>
  </si>
  <si>
    <t>FCRG-R02P</t>
  </si>
  <si>
    <t>Substituição de roteador FCRG-R02S da Rede Operativa da UHE Itumbiara.</t>
  </si>
  <si>
    <t>0007837/2023</t>
  </si>
  <si>
    <t>FCRG-R02S</t>
  </si>
  <si>
    <t>Substituição de trafo corrente TC - NEUTRO 345KV H0 (nº serie: 12071, cod. mat.: 10187613).</t>
  </si>
  <si>
    <t>TR 345/138 kV BRAS. SUL TR4 DF</t>
  </si>
  <si>
    <t>0005486/2023</t>
  </si>
  <si>
    <t>TC - NEUTRO  AT04 345KV H0</t>
  </si>
  <si>
    <t>Substituição de seccionadora SC2413 (AT04) (nº serie: 23019-1, cod. mat.: 10192716).</t>
  </si>
  <si>
    <t>0005481/2023</t>
  </si>
  <si>
    <t>SC2413 (AT04)</t>
  </si>
  <si>
    <t>Substituição de para-raios PR - LADO 138KV FASE A (nº serie: 35059897, cod. mat.: 10199934).</t>
  </si>
  <si>
    <t>0005461/2023</t>
  </si>
  <si>
    <t>PR - LADO 138KV FASE A</t>
  </si>
  <si>
    <t>Substituição de para-raios PR - LADO 138KV FASE B (nº serie: 35059898, cod. mat.: 10199935).</t>
  </si>
  <si>
    <t>0005463/2023</t>
  </si>
  <si>
    <t>PR - LADO 138KV FASE B</t>
  </si>
  <si>
    <t>Substituição de para-raios PR - LADO 138KV FASE C (nº serie: 35059899, cod. mat.: 10199936).</t>
  </si>
  <si>
    <t>0005464/2023</t>
  </si>
  <si>
    <t>PR - LADO 138KV FASE C</t>
  </si>
  <si>
    <t>Substituição de trafo corrente TC - LADO SC647-A (nº serie: CO 1634, cod. mat.: 10185124).</t>
  </si>
  <si>
    <t>0005487/2023</t>
  </si>
  <si>
    <t>TC - LADO SC647-A</t>
  </si>
  <si>
    <t>Substituição de trafo corrente TC - LADO SC647-B (nº serie: CO 1635, cod. mat.: 10185125).</t>
  </si>
  <si>
    <t>0005488/2023</t>
  </si>
  <si>
    <t>TC - LADO SC647-B</t>
  </si>
  <si>
    <t>Substituição de trafo corrente TC - LADO SC647-C (nº serie: CO 1636, cod. mat.: 10185126).</t>
  </si>
  <si>
    <t>0005489/2023</t>
  </si>
  <si>
    <t>TC - LADO SC647-C</t>
  </si>
  <si>
    <t>Substituição de trafo corrente TC601 FASE A (nº serie: HU310548, cod. mat.: 10186220).</t>
  </si>
  <si>
    <t>MG BRAS. SUL / CCO-2001-062 - RB</t>
  </si>
  <si>
    <t>0005490/2023</t>
  </si>
  <si>
    <t>TC601 FASE A</t>
  </si>
  <si>
    <t>Substituição de trafo corrente TC601 FASE B (nº serie: HU310541, cod. mat.: 10186217).</t>
  </si>
  <si>
    <t>0005491/2023</t>
  </si>
  <si>
    <t>TC601 FASE B</t>
  </si>
  <si>
    <t>Substituição de trafo corrente TC601 FASE C (nº serie: HU310529, cod. mat.: 10186218).</t>
  </si>
  <si>
    <t>0005492/2023</t>
  </si>
  <si>
    <t>TC601 FASE C</t>
  </si>
  <si>
    <t>Substituição de trafo corrente TC603 FASE A (nº serie: HU310528, cod. mat.: 10186219).</t>
  </si>
  <si>
    <t>0005494/2023</t>
  </si>
  <si>
    <t>TC603 FASE A</t>
  </si>
  <si>
    <t>Substituição de trafo corrente TC603 FASE B (nº serie: HU310544, cod. mat.: 10186221).</t>
  </si>
  <si>
    <t>0005495/2023</t>
  </si>
  <si>
    <t>TC603 FASE B</t>
  </si>
  <si>
    <t>Substituição de trafo corrente TC603 FASE C (nº serie: HU310543, cod. mat.: 10186222).</t>
  </si>
  <si>
    <t>0005496/2023</t>
  </si>
  <si>
    <t>TC603 FASE C</t>
  </si>
  <si>
    <t>Substituição de para-raios PR - LADO 345KV FASE A (nº serie: 35059872, cod. mat.: 10199987).</t>
  </si>
  <si>
    <t>0005465/2023</t>
  </si>
  <si>
    <t>PR - LADO 345KV FASE A</t>
  </si>
  <si>
    <t>Substituição de para-raios PR - LADO 345KV FASE B (nº serie: 35059873, cod. mat.: 10199988).</t>
  </si>
  <si>
    <t>0005467/2023</t>
  </si>
  <si>
    <t>PR - LADO 345KV FASE B</t>
  </si>
  <si>
    <t>Substituição de para-raios PR - LADO 345KV FASE C (nº serie: 35059874, cod. mat.: 10199989).</t>
  </si>
  <si>
    <t>0005469/2023</t>
  </si>
  <si>
    <t>PR - LADO 345KV FASE C</t>
  </si>
  <si>
    <t>Substituição de trafo corrente TC - LADO SC847-A (nº serie: 900079, cod. mat.: 10186842).</t>
  </si>
  <si>
    <t>0005497/2023</t>
  </si>
  <si>
    <t>TC - LADO SC847-A</t>
  </si>
  <si>
    <t>Substituição de trafo corrente TC - LADO SC847-B (nº serie: 900089, cod. mat.: 10186848).</t>
  </si>
  <si>
    <t>0005498/2023</t>
  </si>
  <si>
    <t>TC - LADO SC847-B</t>
  </si>
  <si>
    <t>Substituição de trafo corrente TC - LADO SC847-C (nº serie: 900090, cod. mat.: 10186849).</t>
  </si>
  <si>
    <t>0005499/2023</t>
  </si>
  <si>
    <t>TC - LADO SC847-C</t>
  </si>
  <si>
    <t>Substituição de seccionadora SC701 (nº serie: XD31, cod. mat.: 10196658).</t>
  </si>
  <si>
    <t>0005483/2023</t>
  </si>
  <si>
    <t>SC701</t>
  </si>
  <si>
    <t>Substituição de seccionadora SC703 (nº serie: XD25, cod. mat.: 10196659).</t>
  </si>
  <si>
    <t>0005484/2023</t>
  </si>
  <si>
    <t>SC703</t>
  </si>
  <si>
    <t>Substituição de trafo corrente TC701 FASE A (nº serie: 512094, cod. mat.: 10187058).</t>
  </si>
  <si>
    <t>0005500/2023</t>
  </si>
  <si>
    <t>TC701 FASE A</t>
  </si>
  <si>
    <t>Substituição de trafo corrente TC701 FASE B (nº serie: 512086, cod. mat.: 10187059).</t>
  </si>
  <si>
    <t>0005502/2023</t>
  </si>
  <si>
    <t>TC701 FASE B</t>
  </si>
  <si>
    <t>Substituição de trafo corrente TC701 FASE C (nº serie: 512098, cod. mat.: 10187060).</t>
  </si>
  <si>
    <t>0005503/2023</t>
  </si>
  <si>
    <t>TC701 FASE C</t>
  </si>
  <si>
    <t>Substituição de trafo corrente TC703 FASE A (nº serie: 512091, cod. mat.: 10187061).</t>
  </si>
  <si>
    <t>0005504/2023</t>
  </si>
  <si>
    <t>TC703 FASE A</t>
  </si>
  <si>
    <t>Substituição de trafo corrente TC703 FASE B (nº serie: 512090, cod. mat.: 10187062).</t>
  </si>
  <si>
    <t>0005505/2023</t>
  </si>
  <si>
    <t>TC703 FASE B</t>
  </si>
  <si>
    <t>Substituição de trafo corrente TC703 FASE C (nº serie: 512092, cod. mat.: 10187063).</t>
  </si>
  <si>
    <t>0005506/2023</t>
  </si>
  <si>
    <t>TC703 FASE C</t>
  </si>
  <si>
    <t>Substituição de para-raios PR - LADO 138KV FASE A (nº serie: 35059891, cod. mat.: 10199928).</t>
  </si>
  <si>
    <t>TR 345/138 kV BRAS. SUL TR2 DF</t>
  </si>
  <si>
    <t>0005471/2023</t>
  </si>
  <si>
    <t>Substituição de para-raios PR - LADO 138KV FASE B (nº serie: 35059892, cod. mat.: 10199929).</t>
  </si>
  <si>
    <t>0005472/2023</t>
  </si>
  <si>
    <t>Substituição de para-raios PR - LADO 138KV FASE C (nº serie: 35059896, cod. mat.: 10199933).</t>
  </si>
  <si>
    <t>0005473/2023</t>
  </si>
  <si>
    <t>Substituição de para-raios PR - LADO 345KV FASE A (nº serie: 35059875, cod. mat.: 10199990).</t>
  </si>
  <si>
    <t>0005474/2023</t>
  </si>
  <si>
    <t>Substituição de para-raios PR - LADO 345KV FASE B (nº serie: 35059876, cod. mat.: 10199991).</t>
  </si>
  <si>
    <t>0005475/2023</t>
  </si>
  <si>
    <t>Substituição de para-raios PR - LADO 345KV FASE C (nº serie: 35059877, cod. mat.: 10199992).</t>
  </si>
  <si>
    <t>0005476/2023</t>
  </si>
  <si>
    <t>SUBSTITUIÇÃO DO SECCIONADOR SC2111 -13,8KV</t>
  </si>
  <si>
    <t>0007207/2023</t>
  </si>
  <si>
    <t>SC2111</t>
  </si>
  <si>
    <t>SUBSTITUIÇÃO DO SECCIONADOR SC2215 -13,8KV</t>
  </si>
  <si>
    <t>0007208/2023</t>
  </si>
  <si>
    <t>SC2215</t>
  </si>
  <si>
    <t>SUBSTITUIÇÃO DO CUBÍCULO DO DISJUNTOR DJ2134 - 13,8KV</t>
  </si>
  <si>
    <t>0007210/2023</t>
  </si>
  <si>
    <t>DJ2134</t>
  </si>
  <si>
    <t>SUBSTITUIÇÃO DO CUBÍCULO DA SECCIONADORA SC2317 - 13,8KV</t>
  </si>
  <si>
    <t>0007211/2023</t>
  </si>
  <si>
    <t>SC2317</t>
  </si>
  <si>
    <t>SUBSTITUIÇÃO DO CUBÍCULO DO DISJUNTOR DJ2024 - 13,8KV</t>
  </si>
  <si>
    <t>0007212/2023</t>
  </si>
  <si>
    <t>DJ2024</t>
  </si>
  <si>
    <t>SUBSTITUIÇÃO DO CUBÍCULO DA SECCIONADORA SC2021 - 13,8KV</t>
  </si>
  <si>
    <t>0007213/2023</t>
  </si>
  <si>
    <t>SC2021</t>
  </si>
  <si>
    <t>SUBSTITUIÇÃO DO CUBÍCULO DA SECCIONADORA SC2015 - 13,8KV</t>
  </si>
  <si>
    <t>0007214/2023</t>
  </si>
  <si>
    <t>SC2315</t>
  </si>
  <si>
    <t>SUBSTITUIÇÃO DO CUBÍCULO DO DISJUNTOR DJ2144 - 13,8KV</t>
  </si>
  <si>
    <t>0007215/2023</t>
  </si>
  <si>
    <t>DJ2144</t>
  </si>
  <si>
    <t>SUBSTITUIÇÃO DO CUBÍCULO DA SECCIONADORA SC2313 - 15KV</t>
  </si>
  <si>
    <t>0007217/2023</t>
  </si>
  <si>
    <t>SC2313</t>
  </si>
  <si>
    <t>SUBSTITUIÇÃO DO CUBÍCULO DA SECCIONADORA SC2011 - 13,8KV</t>
  </si>
  <si>
    <t>0007218/2023</t>
  </si>
  <si>
    <t>SC2011</t>
  </si>
  <si>
    <t>SUBSTITUIÇÃO DO CUBÍCULO DO DISJUNTOR DJ2114 - 13,8KV</t>
  </si>
  <si>
    <t>0007219/2023</t>
  </si>
  <si>
    <t>DJ2114</t>
  </si>
  <si>
    <t>SUBSTITUIÇÃO DO TRANSFORMADOR AUXILIAR TR01 -13,8KV/480V</t>
  </si>
  <si>
    <t>0007220/2023</t>
  </si>
  <si>
    <t>TR01</t>
  </si>
  <si>
    <t>SUBSTITUIÇÃO DO TRANSFORMADOR AUXILIAR TRREG01 -13,8/13,8KV</t>
  </si>
  <si>
    <t>0007221/2023</t>
  </si>
  <si>
    <t>TRREG01</t>
  </si>
  <si>
    <t>SUBSTITUIÇÃO DO TRANSFORMADOR AUXILIAR TR02 - 13,8KV/480V</t>
  </si>
  <si>
    <t>0007222/2023</t>
  </si>
  <si>
    <t>TR02</t>
  </si>
  <si>
    <t>SUBSTITUIÇÃO DO TRANSFORMADOR AUXILIAR TRREG02 -13,8/13,8KV</t>
  </si>
  <si>
    <t>0007223/2023</t>
  </si>
  <si>
    <t>TRREG02</t>
  </si>
  <si>
    <t>SUBSTITUIÇÃO DO TRANSFORMADOR AUXILIAR DE ISOLAÇÃO SATR -13,8/13,8KV</t>
  </si>
  <si>
    <t>0007225/2023</t>
  </si>
  <si>
    <t>SATR ISOLAÇÃO</t>
  </si>
  <si>
    <t>SUBSTITUIÇÃO DA SECCIONADORA SC2425 - 13,8KV</t>
  </si>
  <si>
    <t>0007226/2023</t>
  </si>
  <si>
    <t>SC2425</t>
  </si>
  <si>
    <t>SUBSTITUIÇÃO DA SECCIONADORA SC2021 - 13,8KV</t>
  </si>
  <si>
    <t>0007227/2023</t>
  </si>
  <si>
    <t>SC2001</t>
  </si>
  <si>
    <t>SUBSTITUIÇÃO DA SECCIONADORA SC2415 - 13,8KV</t>
  </si>
  <si>
    <t>0007228/2023</t>
  </si>
  <si>
    <t>SC2415</t>
  </si>
  <si>
    <t>SUBSTITUIÇÃO DO TRANSFORMADOR AUXILIAR OFICINA DE TRAFOS - 13,8KV/380-220V</t>
  </si>
  <si>
    <t>0007229/2023</t>
  </si>
  <si>
    <t>SATR OFICINA DE TRAFOS</t>
  </si>
  <si>
    <t>SUBSTITUIÇÃO DO SECCIONADOR COM ELO FUSÍVEL  SC2411 -  13,8KV</t>
  </si>
  <si>
    <t>0007230/2023</t>
  </si>
  <si>
    <t>SC2411</t>
  </si>
  <si>
    <t>SUBSTITUIÇÃO DO TRANSFORMADOR AUXILIAR TRDOCO - 13,8KV/380-220V</t>
  </si>
  <si>
    <t>0007231/2023</t>
  </si>
  <si>
    <t>SATRDOCO</t>
  </si>
  <si>
    <t>SUBSTITUIÇÃO DO SECCIONADOR SC2505  - 13,8KV</t>
  </si>
  <si>
    <t>0007232/2023</t>
  </si>
  <si>
    <t>SC2505</t>
  </si>
  <si>
    <t>SUBSTITUIÇÃO DO SECCIONADOR SC2427  - 13,8KV</t>
  </si>
  <si>
    <t>0007234/2023</t>
  </si>
  <si>
    <t>SC2427</t>
  </si>
  <si>
    <t>SUBSTITUIÇÃO DO SECCIONADOR SC2417  - 13,8KV</t>
  </si>
  <si>
    <t>0007235/2023</t>
  </si>
  <si>
    <t>SC2417</t>
  </si>
  <si>
    <t>SUBSTITUIÇÃO DO SECCIONADOR SC2041  - 13,8KV</t>
  </si>
  <si>
    <t>0007236/2023</t>
  </si>
  <si>
    <t>SC2041</t>
  </si>
  <si>
    <t>SUBSTITUIÇÃO DO SECCIONADOR COM ELO FUSÍVEL SC2507  - 13,8KV</t>
  </si>
  <si>
    <t>0007237/2023</t>
  </si>
  <si>
    <t>SC2507</t>
  </si>
  <si>
    <t>SUBSTITUIÇÃO DO SECCIONADOR COM ELO FUSÍVEL SC2511  - 13,8KV</t>
  </si>
  <si>
    <t>0007238/2023</t>
  </si>
  <si>
    <t>SC2511</t>
  </si>
  <si>
    <t>SUBSTITUIÇÃO DO TRANSFORMADOR AUXILIAR VILA RESIDENCIAL  - 13,8KV/380-220V</t>
  </si>
  <si>
    <t>0007239/2023</t>
  </si>
  <si>
    <t>SATR VILA RESIDENCIAL</t>
  </si>
  <si>
    <t>SUBSTITUIÇÃO DO SECCIONADOR COM ELO FUSÍVEL  SC2043 - 13,8KV</t>
  </si>
  <si>
    <t>0007240/2023</t>
  </si>
  <si>
    <t>SC2043</t>
  </si>
  <si>
    <t>SUBSTITUIÇÃO DO PAINEL PP1 - 480V</t>
  </si>
  <si>
    <t>0007241/2023</t>
  </si>
  <si>
    <t>PP1</t>
  </si>
  <si>
    <t>SUBSTITUIÇÃO DO PAINEL PP2 - 480V</t>
  </si>
  <si>
    <t>0007242/2023</t>
  </si>
  <si>
    <t>PP2</t>
  </si>
  <si>
    <t>SUBSTITUIÇÃO DO PAINEL PP3 - 480V</t>
  </si>
  <si>
    <t>0007243/2023</t>
  </si>
  <si>
    <t>PP3</t>
  </si>
  <si>
    <t>SUBSTITUIÇÃO DO PAINEL QDF3 - 480V</t>
  </si>
  <si>
    <t>0007244/2023</t>
  </si>
  <si>
    <t>QDF3</t>
  </si>
  <si>
    <t>SUBSTITUIÇÃO DO PAINEL QDF4 - 480V</t>
  </si>
  <si>
    <t>0007245/2023</t>
  </si>
  <si>
    <t>QDF4</t>
  </si>
  <si>
    <t>SUBSTITUIÇÃO DO PAINEL QDF5 - 480V</t>
  </si>
  <si>
    <t>0007247/2023</t>
  </si>
  <si>
    <t>QDF5</t>
  </si>
  <si>
    <t>SUBSTITUIÇÃO DO PAINEL QDF11 - 480V</t>
  </si>
  <si>
    <t>0007248/2023</t>
  </si>
  <si>
    <t>QDF11</t>
  </si>
  <si>
    <t>SUBSTITUIÇÃO DO PAINEL QDL11 - 220V</t>
  </si>
  <si>
    <t>0007249/2023</t>
  </si>
  <si>
    <t>QDL11</t>
  </si>
  <si>
    <t>SUBSTITUIÇÃO DO PAINEL QDL4 - 220V</t>
  </si>
  <si>
    <t>0007251/2023</t>
  </si>
  <si>
    <t>QDL4</t>
  </si>
  <si>
    <t>SUBSTITUIÇÃO DO PAINEL QDL13 - 220V</t>
  </si>
  <si>
    <t>0007252/2023</t>
  </si>
  <si>
    <t>QDL13</t>
  </si>
  <si>
    <t>SUBSTITUIÇÃO DO PAINEL QDL3 - 220V</t>
  </si>
  <si>
    <t>0007253/2023</t>
  </si>
  <si>
    <t>QDL3</t>
  </si>
  <si>
    <t>SUBSTITUIÇÃO DO PAINEL QDL10 - 220V</t>
  </si>
  <si>
    <t>0007254/2023</t>
  </si>
  <si>
    <t>QDL10</t>
  </si>
  <si>
    <t>SUBSTITUIÇÃO DO PAINEL QDL14 - 220V</t>
  </si>
  <si>
    <t>0007256/2023</t>
  </si>
  <si>
    <t>QDL14</t>
  </si>
  <si>
    <t>SUBSTITUIÇÃO DO PAINEL SE SUBTERRÂNEA - 220V</t>
  </si>
  <si>
    <t>0007257/2023</t>
  </si>
  <si>
    <t>SE SUBTERRÂNEA</t>
  </si>
  <si>
    <t>SUBSTITUIÇÃO DO PAINEL QDF2  - 480V</t>
  </si>
  <si>
    <t>0007258/2023</t>
  </si>
  <si>
    <t>QDF2</t>
  </si>
  <si>
    <t>SUBSTITUIÇÃO DO PAINEL QDF1  - 480V</t>
  </si>
  <si>
    <t>0007259/2023</t>
  </si>
  <si>
    <t>QDF1</t>
  </si>
  <si>
    <t>SUBSTITUIÇÃO DO PAINEL QDF7  - 480V</t>
  </si>
  <si>
    <t>0007260/2023</t>
  </si>
  <si>
    <t>QDF7</t>
  </si>
  <si>
    <t>SUBSTITUIÇÃO DO PAINEL QDF3A  - 480V</t>
  </si>
  <si>
    <t>0007261/2023</t>
  </si>
  <si>
    <t>QDF3A</t>
  </si>
  <si>
    <t>SUBSTITUIÇÃO DO PAINEL QDF12  - 480V</t>
  </si>
  <si>
    <t>0007262/2023</t>
  </si>
  <si>
    <t>QDF12</t>
  </si>
  <si>
    <t>SUBSTITUIÇÃO DO PAINEL QDF10  - 480V</t>
  </si>
  <si>
    <t>0007263/2023</t>
  </si>
  <si>
    <t>QDF10</t>
  </si>
  <si>
    <t>SUBSTITUIÇÃO DO PAINEL QDF6 - 480V</t>
  </si>
  <si>
    <t>0007265/2023</t>
  </si>
  <si>
    <t>QDF6</t>
  </si>
  <si>
    <t>SUBSTITUIÇÃO DO PAINEL QDF8  - 480V</t>
  </si>
  <si>
    <t>0007266/2023</t>
  </si>
  <si>
    <t>QDF8</t>
  </si>
  <si>
    <t>SUBSTITUIÇÃO DO PAINEL QDL9  - 220V</t>
  </si>
  <si>
    <t>0007267/2023</t>
  </si>
  <si>
    <t>QDL9</t>
  </si>
  <si>
    <t>SUBSTITUIÇÃO DO PAINEL QDL15 - 220V</t>
  </si>
  <si>
    <t>0007268/2023</t>
  </si>
  <si>
    <t>QDL15</t>
  </si>
  <si>
    <t>SUBSTITUIÇÃO DO PAINEL QDL2 - 220V</t>
  </si>
  <si>
    <t>0007269/2023</t>
  </si>
  <si>
    <t>QDL2</t>
  </si>
  <si>
    <t>SUBSTITUIÇÃO DO PAINEL QDL12 - 220V</t>
  </si>
  <si>
    <t>0007270/2023</t>
  </si>
  <si>
    <t>QDL12</t>
  </si>
  <si>
    <t>SUBSTITUIÇÃO DO PAINEL QDL1 - 220V</t>
  </si>
  <si>
    <t>0007271/2023</t>
  </si>
  <si>
    <t>QDL1</t>
  </si>
  <si>
    <t>SUBSTITUIÇÃO DO PAINEL QDL1A - 220V</t>
  </si>
  <si>
    <t>0007272/2023</t>
  </si>
  <si>
    <t>QDL1A</t>
  </si>
  <si>
    <t>SUBSTITUIÇÃO DO PAINEL QDL5 - 220V</t>
  </si>
  <si>
    <t>0007274/2023</t>
  </si>
  <si>
    <t>QDL5</t>
  </si>
  <si>
    <t>SUBSTITUIÇÃO DO PAINEL QDL8 - 220V</t>
  </si>
  <si>
    <t>0007275/2023</t>
  </si>
  <si>
    <t>QDL8</t>
  </si>
  <si>
    <t>SUBSTITUIÇÃO DO PAINEL QDL6 - 220V</t>
  </si>
  <si>
    <t>0007277/2023</t>
  </si>
  <si>
    <t>QDL6</t>
  </si>
  <si>
    <t>SUBSTITUIÇÃO DO PAINEL QDL7 - 220V</t>
  </si>
  <si>
    <t>0007278/2023</t>
  </si>
  <si>
    <t>QDL7</t>
  </si>
  <si>
    <t>SUBSTITUIÇÃO DO PAINEL QDL16  - 220V</t>
  </si>
  <si>
    <t>0007279/2023</t>
  </si>
  <si>
    <t>QDL16</t>
  </si>
  <si>
    <t>SUBSTITUIÇÃO DO PAINEL QDL17 - 220V</t>
  </si>
  <si>
    <t>0007280/2023</t>
  </si>
  <si>
    <t>QDL17</t>
  </si>
  <si>
    <t>SUBSTITUIÇÃO DO TRANSFORMADOR DE SERVIÇO AUXILIAR TR1A - 480/220-127V</t>
  </si>
  <si>
    <t>0007283/2023</t>
  </si>
  <si>
    <t>TR1A</t>
  </si>
  <si>
    <t>SUBSTITUIÇÃO DO TRANSFORMADOR DE SERVIÇO AUXILIAR TR1B - 480/220-127V</t>
  </si>
  <si>
    <t>0007284/2023</t>
  </si>
  <si>
    <t>TR1B</t>
  </si>
  <si>
    <t>SUBSTITUIÇÃO DO TRANSFORMADOR DE SERVIÇO AUXILIAR TR2A - 480/220-127V</t>
  </si>
  <si>
    <t>0007285/2023</t>
  </si>
  <si>
    <t>TR2A</t>
  </si>
  <si>
    <t>SUBSTITUIÇÃO DO TRANSFORMADOR DE SERVIÇO AUXILIAR TR2B - 480/220-127V</t>
  </si>
  <si>
    <t>0007286/2023</t>
  </si>
  <si>
    <t>TR2B</t>
  </si>
  <si>
    <t>SUBSTITUIÇÃO DO TRANSFORMADOR DE SERVIÇO AUXILIAR TR3 - 480/220-127V</t>
  </si>
  <si>
    <t>0007287/2023</t>
  </si>
  <si>
    <t>TR3</t>
  </si>
  <si>
    <t>SUBSTITUIÇÃO DO TRANSFORMADOR DE SERVIÇO AUXILIAR TR4 - 480/220-127V</t>
  </si>
  <si>
    <t>0007289/2023</t>
  </si>
  <si>
    <t>TR4</t>
  </si>
  <si>
    <t>SUBSTITUIÇÃO DO TRANSFORMADOR DE SERVIÇO AUXILIAR TR5A - 480/220-127V</t>
  </si>
  <si>
    <t>0007290/2023</t>
  </si>
  <si>
    <t>TR5A</t>
  </si>
  <si>
    <t>SUBSTITUIÇÃO DO TRANSFORMADOR DE SERVIÇO AUXILIAR TR5B - 480/220-127V</t>
  </si>
  <si>
    <t>0007291/2023</t>
  </si>
  <si>
    <t>TR5B</t>
  </si>
  <si>
    <t>SUBSTITUIÇÃO DO TRANSFORMADOR DE SERVIÇO AUXILIAR TR5C - 480/220-127V</t>
  </si>
  <si>
    <t>0007292/2023</t>
  </si>
  <si>
    <t>TR5C</t>
  </si>
  <si>
    <t>SUBSTITUIÇÃO DO TRANSFORMADOR DE SERVIÇO AUXILIAR TR6 - 480/220-127V</t>
  </si>
  <si>
    <t>0007293/2023</t>
  </si>
  <si>
    <t>TR6</t>
  </si>
  <si>
    <t>SUBSTITUIÇÃO DO GRUPO MOTOR GERADOR DIESEL DE EMERGÊNCIA DA SUBESTAÇÃO DE 338 KVA / 480V</t>
  </si>
  <si>
    <t>0007294/2023</t>
  </si>
  <si>
    <t>GMG</t>
  </si>
  <si>
    <t>0007296/2023</t>
  </si>
  <si>
    <t>Substituição dos sistemas de proteção do BC 13,8 kV 15 Mvar BRAS. SUL BC1 DF</t>
  </si>
  <si>
    <t>BC 13,8 kV 15 Mvar BRAS. SUL BC1 DF</t>
  </si>
  <si>
    <t>0006855/2023</t>
  </si>
  <si>
    <t>PROTEÇÃO - BC 13,8 kV 15 Mvar BRAS. SUL BC1 DF</t>
  </si>
  <si>
    <t>Substituição dos sistemas de proteção do BC 13,8 kV 15 Mvar BRAS. SUL BC2 DF</t>
  </si>
  <si>
    <t>BC 13,8 kV 15 Mvar BRAS. SUL BC2 DF</t>
  </si>
  <si>
    <t>0006856/2023</t>
  </si>
  <si>
    <t>PROTEÇÃO - BC 13,8 kV 15 Mvar BRAS. SUL BC2 DF</t>
  </si>
  <si>
    <t>Substituição dos sistemas de proteção do BC 13,8 kV 15 Mvar BRAS. SUL BC3 DF</t>
  </si>
  <si>
    <t>BC 13,8 kV 15 Mvar BRAS. SUL BC3 DF</t>
  </si>
  <si>
    <t>0006857/2023</t>
  </si>
  <si>
    <t>PROTEÇÃO - BC 13,8 kV 15 Mvar BRAS. SUL BC3 DF</t>
  </si>
  <si>
    <t>Substituição dos sistemas de proteção do BC 13,8 kV 15 Mvar BRAS. SUL BC4 DF</t>
  </si>
  <si>
    <t>BC 13,8 kV 15 Mvar BRAS. SUL BC4 DF</t>
  </si>
  <si>
    <t>0006858/2023</t>
  </si>
  <si>
    <t>PROTEÇÃO - BC 13,8 kV 15 Mvar BRAS. SUL BC4 DF</t>
  </si>
  <si>
    <t>Substituição dos sistemas de proteção da LT 230 kV BRAS. SUL /PIRINEUS C-1 DF/GO</t>
  </si>
  <si>
    <t>LT 230 kV BRAS. SUL /PIRINEUS C-1 DF/GO</t>
  </si>
  <si>
    <t>0006859/2023</t>
  </si>
  <si>
    <t>PROTEÇÃO - LT 230 kV BRAS. SUL /PIRINEUS C-1 DF/GO</t>
  </si>
  <si>
    <t>PIRINEUS</t>
  </si>
  <si>
    <t>0006830/2023</t>
  </si>
  <si>
    <t>Substituição do registrador de perturbações digital da LT 230 kV BRAS. SUL /PIRINEUS C-1 DF/GO</t>
  </si>
  <si>
    <t>0006865/2023</t>
  </si>
  <si>
    <t>RDP - LT 230 kV BRAS. SUL /PIRINEUS C-1 DF/GO</t>
  </si>
  <si>
    <t>Substituição do registrador de perturbações digital das barras BR8A e BR8B</t>
  </si>
  <si>
    <t>0006869/2023</t>
  </si>
  <si>
    <t>RDP - BR8A e BR8B</t>
  </si>
  <si>
    <t>Substituição do registrador de perturbações digital do TR 345/230 kV BRAS. SUL TR9 DF</t>
  </si>
  <si>
    <t>TR 345/138 kV BRAS. SUL TR9 DF</t>
  </si>
  <si>
    <t>0006870/2023</t>
  </si>
  <si>
    <t>RDP - TR 345/230 kV BRAS. SUL TR9 DF</t>
  </si>
  <si>
    <t>Substituição do registrador de perturbações digital das barras BR7A e BR7B</t>
  </si>
  <si>
    <t>0006872/2023</t>
  </si>
  <si>
    <t>RDP - BR7A e BR7B</t>
  </si>
  <si>
    <t>Substituição do registrador de perturbações digital da LT 230 kV AGUAS LINDAS /BRAS. SUL C-1 GO/DF</t>
  </si>
  <si>
    <t>LT 230 kV AGUAS LINDAS /BRAS. SUL C-1 GO/DF</t>
  </si>
  <si>
    <t>0006874/2023</t>
  </si>
  <si>
    <t>RDP - LT 230 kV AGUAS LINDAS /BRAS. SUL C-1 GO/DF</t>
  </si>
  <si>
    <t>Substituição do registrador de perturbações digital da LT 230 kV BRAS. GERAL /BRAS. SUL C-2 DF</t>
  </si>
  <si>
    <t>LT 230 kV BRAS. GERAL /BRAS. SUL C-2 DF</t>
  </si>
  <si>
    <t>0006876/2023</t>
  </si>
  <si>
    <t>RDP - LT 230 kV BRAS. GERAL /BRAS. SUL C-2 DF</t>
  </si>
  <si>
    <t>Substituição do registrador de perturbações digital das barras BR6A e BR6B</t>
  </si>
  <si>
    <t>0006877/2023</t>
  </si>
  <si>
    <t>RDP - BR6A e BR6B</t>
  </si>
  <si>
    <t>Substituição do registrador de perturbações digital Da  LT 138 kV BRAS. NORTE /BRAS. SUL C-1 DF</t>
  </si>
  <si>
    <t>LT 138 kV BRAS. NORTE /BRAS. SUL C-1 DF</t>
  </si>
  <si>
    <t>0006879/2023</t>
  </si>
  <si>
    <t>RDP - LT 138 kV BRAS. NORTE /BRAS. SUL C-1 DF</t>
  </si>
  <si>
    <t>Substituição do registrador de perturbações digital Da  LT 138 kV BRAS. NORTE /BRAS. SUL C-2 DF</t>
  </si>
  <si>
    <t>LT 138 kV BRAS. NORTE /BRAS. SUL C-2 DF</t>
  </si>
  <si>
    <t>0006881/2023</t>
  </si>
  <si>
    <t>RDP - LT 138 kV BRAS. NORTE /BRAS. SUL C-2 DF</t>
  </si>
  <si>
    <t>Substituição do registrador de perturbações digital Da  LT 138 kV BRAS. NORTE /BRAS. SUL C-3 DF</t>
  </si>
  <si>
    <t>LT 138 kV BRAS. NORTE /BRAS. SUL C-3 DF</t>
  </si>
  <si>
    <t>0006882/2023</t>
  </si>
  <si>
    <t>RDP - LT 138 kV BRAS. NORTE /BRAS. SUL C-3 DF</t>
  </si>
  <si>
    <t>Substituição do registrador de perturbações digital Da  LT 138 kV TAGUATINGA /BRAS. SUL C-1 DF</t>
  </si>
  <si>
    <t>LT 138 kV TAGUATINGA /BRAS. SUL C-1 DF</t>
  </si>
  <si>
    <t>0006884/2023</t>
  </si>
  <si>
    <t>RDP - LT 138 kV TAGUATINGA /BRAS. SUL C-1 DF</t>
  </si>
  <si>
    <t>Substituição do registrador de perturbações digital Da  LT 138 kV TAGUATINGA /BRAS. SUL C-2 DF</t>
  </si>
  <si>
    <t>LT 138 kV TAGUATINGA /BRAS. SUL C-2 DF</t>
  </si>
  <si>
    <t>0006887/2023</t>
  </si>
  <si>
    <t>RDP - LT 138 kV TAGUATINGA /BRAS. SUL C-2 DF</t>
  </si>
  <si>
    <t>Substituição do registrador de perturbações digital Da  LT 138 kV CEILANDIA /BRAS. SUL C-1 DF</t>
  </si>
  <si>
    <t>LT 138 kV CEILANDIA /BRAS. SUL C-1 DF</t>
  </si>
  <si>
    <t>0006888/2023</t>
  </si>
  <si>
    <t>RDP - LT 138 kV CEILANDIA /BRAS. SUL C-1 DF</t>
  </si>
  <si>
    <t>Substituição do registrador de perturbações digital Da  LT 138 kV CEILANDIA /BRAS. SUL C-2 DF</t>
  </si>
  <si>
    <t>LT 138 kV CEILANDIA /BRAS. SUL C-2 DF</t>
  </si>
  <si>
    <t>0006889/2023</t>
  </si>
  <si>
    <t>RDP - LT 138 kV CEILANDIA /BRAS. SUL C-2 DF</t>
  </si>
  <si>
    <t>Substituição do registrador de perturbações digital Da  LT 138 kV SANTA MARIA /BRAS. SUL C-1 DF</t>
  </si>
  <si>
    <t>LT 138 kV SANTA MARIA /BRAS. SUL C-1 DF</t>
  </si>
  <si>
    <t>0006891/2023</t>
  </si>
  <si>
    <t>RDP - LT 138 kV SANTA MARIA /BRAS. SUL C-1 DF</t>
  </si>
  <si>
    <t>Serão substituídos 02 (dois) equipamentos OPLAT de fabricação SIEMENS, modelo ESB2000i, números de série 1854 e 1856 e 02 (dois) equipamentos de teleproteção de fabricação ALSTOM, modelo DIP5000, números de série 23016546 e 23016525.</t>
  </si>
  <si>
    <t>LT 345 kV CORUMBA /BRAS. SUL C-1 GO/DF</t>
  </si>
  <si>
    <t>0007800/2023</t>
  </si>
  <si>
    <t>TLP PRIMARIA</t>
  </si>
  <si>
    <t>Serão substituídos 02 (dois) equipamentos de teleproteção analógica de fabricação SIEMENS, modelo SWT2000F6, números de série 03630(2) e 03630(1).</t>
  </si>
  <si>
    <t>0007801/2023</t>
  </si>
  <si>
    <t>Serão substituídos 02 (dois) equipamentos de teleproteção de fabricação ALSTOM, modelo DIP5000, números de série 23017608 e 23016579.</t>
  </si>
  <si>
    <t>0007802/2023</t>
  </si>
  <si>
    <t>Substituição de switch FSBS-D01P da Rede Operativa da subestação de Brasília Sul.</t>
  </si>
  <si>
    <t>0007806/2023</t>
  </si>
  <si>
    <t>FSBS-D01P</t>
  </si>
  <si>
    <t>Substituição de switch FSBS-D01S da Rede Operativa da subestação de Brasília Sul.</t>
  </si>
  <si>
    <t>0007807/2023</t>
  </si>
  <si>
    <t>FSBS-D01S</t>
  </si>
  <si>
    <t>Substituição de switch FSBS-A01P da Rede Operativa da subestação de Brasília Sul.</t>
  </si>
  <si>
    <t>0007808/2023</t>
  </si>
  <si>
    <t>FSBS-A01P</t>
  </si>
  <si>
    <t>Substituição de switch FSBS-A01S da Rede Operativa da subestação de Brasília Sul.</t>
  </si>
  <si>
    <t>0007809/2023</t>
  </si>
  <si>
    <t>FSBS-A01S</t>
  </si>
  <si>
    <t>Substituição de switch FSBS-A02P da Rede Operativa da subestação de Brasília Sul.</t>
  </si>
  <si>
    <t>0007810/2023</t>
  </si>
  <si>
    <t>FSBS-A02P</t>
  </si>
  <si>
    <t>Substituição de switch FSBS-A02S da Rede Operativa da subestação de Brasília Sul.</t>
  </si>
  <si>
    <t>0007811/2023</t>
  </si>
  <si>
    <t>FSBS-A02S</t>
  </si>
  <si>
    <t>Substituição da UAC19 - SINOCON de supervisão do BANCO DE CAPACITORES BC 13,8 kV 15 Mvar BRAS. SUL BC1 DF</t>
  </si>
  <si>
    <t>0007579/2023</t>
  </si>
  <si>
    <t>Substituição da UAC19 - SINOCON de supervisão do BANCO DE CAPACITORES BC 13,8 kV 15 Mvar BRAS. SUL BC2 DF</t>
  </si>
  <si>
    <t>0007580/2023</t>
  </si>
  <si>
    <t>Substituição da UAC20 - SINOCON de supervisão do BANCO DE CAPACITORES BC 13,8 kV 15 Mvar BRAS. SUL BC3 DF</t>
  </si>
  <si>
    <t>0007582/2023</t>
  </si>
  <si>
    <t>Substituição da UAC20 - SINOCON de supervisão do BANCO DE CAPACITORES BC 13,8 kV 15 Mvar BRAS. SUL BC4 DF</t>
  </si>
  <si>
    <t>0007583/2023</t>
  </si>
  <si>
    <t>Substituição das UACs de supervisão da LT 230 kV BRAS. SUL /PIRINEUS C-1 DF/GO</t>
  </si>
  <si>
    <t>0007585/2023</t>
  </si>
  <si>
    <t>Substituição de seccionadora SC8521 (nº serie: F51396B, cod. mat.: 10196452).</t>
  </si>
  <si>
    <t>0005964/2023</t>
  </si>
  <si>
    <t>Substituição de seccionadora SC8523 (nº serie: F51396C, cod. mat.: 10196453).</t>
  </si>
  <si>
    <t>0005966/2023</t>
  </si>
  <si>
    <t>Substituição de seccionadora SC8525 (nº serie: F51396E, cod. mat.: 10196454).</t>
  </si>
  <si>
    <t>0005967/2023</t>
  </si>
  <si>
    <t>Substituição de seccionadora SC8527 (nº serie: F51396D, cod. mat.: 10196455).</t>
  </si>
  <si>
    <t>0005968/2023</t>
  </si>
  <si>
    <t>SC8527</t>
  </si>
  <si>
    <t>Substituição de seccionadora SC8529 (nº serie: F51396F, cod. mat.: 10196456).</t>
  </si>
  <si>
    <t>0005969/2023</t>
  </si>
  <si>
    <t>SC8529</t>
  </si>
  <si>
    <t>Substituição de seccionadora SC8520T (nº serie: F51396A, cod. mat.: 10196457).</t>
  </si>
  <si>
    <t>0005970/2023</t>
  </si>
  <si>
    <t>SC8520T</t>
  </si>
  <si>
    <t>Substituição de trafo potencial/dcp DCPLTMRCL FASE A (nº serie: 13451, cod. mat.: 10189947).</t>
  </si>
  <si>
    <t>0005982/2023</t>
  </si>
  <si>
    <t>DCPLTMRCL FASE A</t>
  </si>
  <si>
    <t>Substituição de trafo potencial/dcp DCPLTMRCL FASE B (nº serie: 13452, cod. mat.: 10189946).</t>
  </si>
  <si>
    <t>0005983/2023</t>
  </si>
  <si>
    <t>DCPLTMRCL FASE B</t>
  </si>
  <si>
    <t>Substituição de trafo potencial/dcp DCPLTMRCL FASE C (nº serie: -, cod. mat.: -).</t>
  </si>
  <si>
    <t>0005984/2023</t>
  </si>
  <si>
    <t>DCPLTMRCL FASE C</t>
  </si>
  <si>
    <t>Substituição do transformador de potência TR5MVA (nº serie: 29409, cod. mat.: 10182811).</t>
  </si>
  <si>
    <t>TR 138/13,8 kV P. COLOMBIA TRSA MG</t>
  </si>
  <si>
    <t>0002990/2022</t>
  </si>
  <si>
    <t>TR5MVA</t>
  </si>
  <si>
    <t>Substituição de seccionadora SC671 (nº serie: 711520/250, cod. mat.: 10196720).</t>
  </si>
  <si>
    <t>0005971/2023</t>
  </si>
  <si>
    <t>SC671</t>
  </si>
  <si>
    <t>Substituição de seccionadora SC673 (nº serie: 711520/240, cod. mat.: 10196721).</t>
  </si>
  <si>
    <t>0005973/2023</t>
  </si>
  <si>
    <t>SC673</t>
  </si>
  <si>
    <t>Substituição de trafo corrente TC1DJ678 138KV  FASE A (nº serie: SPX2255, cod. mat.: 10186244).</t>
  </si>
  <si>
    <t>0005975/2023</t>
  </si>
  <si>
    <t>TC1DJ678 138KV  FASE A</t>
  </si>
  <si>
    <t>Substituição de trafo corrente TC1DJ678 138KV  FASE B (nº serie: SPX2254, cod. mat.: 10186245).</t>
  </si>
  <si>
    <t>0005976/2023</t>
  </si>
  <si>
    <t>TC1DJ678 138KV  FASE B</t>
  </si>
  <si>
    <t>Substituição de trafo corrente TC1DJ678 138KV  FASE C (nº serie: SPX2256, cod. mat.: 10186246).</t>
  </si>
  <si>
    <t>0005978/2023</t>
  </si>
  <si>
    <t>TC1DJ678 138KV  FASE CBROWN BOVERI</t>
  </si>
  <si>
    <t>Substituição de trafo corrente TC2DJ678 138KV  FASE A (nº serie: HU310624, cod. mat.: 10186274).</t>
  </si>
  <si>
    <t>0005979/2023</t>
  </si>
  <si>
    <t>TC2DJ678 138KV  FASE A</t>
  </si>
  <si>
    <t>Substituição de trafo corrente TC2DJ678 138KV  FASE B (nº serie: HU310612, cod. mat.: 10186275).</t>
  </si>
  <si>
    <t>0005980/2023</t>
  </si>
  <si>
    <t>TC2DJ678 138KV  FASE BBROWN BOVERI</t>
  </si>
  <si>
    <t>Substituição de trafo corrente TC2DJ678 138KV  FASE C (nº serie: HU310619, cod. mat.: 10186276).</t>
  </si>
  <si>
    <t>0005981/2023</t>
  </si>
  <si>
    <t>TC2DJ678 138KV  FASE C</t>
  </si>
  <si>
    <t>Substituição de seccionadora SC2071 (nº serie: -, cod. mat.: -).</t>
  </si>
  <si>
    <t>0005974/2023</t>
  </si>
  <si>
    <t>SC2071</t>
  </si>
  <si>
    <t>Substituição dos sistemas de proteção da LT 345 kV P. COLOMBIA /VOLTA GRANDE C-1 MG</t>
  </si>
  <si>
    <t>LT 345 kV P. COLOMBIA /VOLTA GRANDE C-1 MG</t>
  </si>
  <si>
    <t>0007115/2023</t>
  </si>
  <si>
    <t>PROTEÇÃO - LT 345 kV P. COLOMBIA /VOLTA GRANDE C-1 MG</t>
  </si>
  <si>
    <t>Substituição dos sistemas de proteção da LT 138 kV BARRETOS 1 /P. COLOMBIA C-3 MG e da proteção de falha da disjuntor DJ6938.</t>
  </si>
  <si>
    <t>LT 138 kV BARRETOS 1 /P. COLOMBIA C-3 SP/MG</t>
  </si>
  <si>
    <t>0007116/2023</t>
  </si>
  <si>
    <t>PROTEÇÃO - LT 138 kV BARRETOS 1 /P. COLOMBIA C-3 MG</t>
  </si>
  <si>
    <t>Substituição dos sistemas de proteção da LT 138 kV BARRETOS 1 /P. COLOMBIA C-2 MG e da proteção de falha da disjuntor DJ6928.</t>
  </si>
  <si>
    <t>LT 138 kV BARRETOS 1 /P. COLOMBIA C-2 SP/MG</t>
  </si>
  <si>
    <t>0007117/2023</t>
  </si>
  <si>
    <t>PROTEÇÃO - LT 138 kV BARRETOS 1 /P. COLOMBIA C-2 MG</t>
  </si>
  <si>
    <t>Substituição dos sistemas de proteção daLT 138 kV BARRETOS 1 /P. COLOMBIA C-1 MG</t>
  </si>
  <si>
    <t>LT 138 kV BARRETOS 1 /P. COLOMBIA C-1 SP/MG</t>
  </si>
  <si>
    <t>0007118/2023</t>
  </si>
  <si>
    <t>PROTEÇÃO - LT 138 kV BARRETOS 1 /P. COLOMBIA C-1 MG</t>
  </si>
  <si>
    <t>Substituição dos sistemas de proteção do TR 138/13,8 kV P. COLOMBIA TRSA MG</t>
  </si>
  <si>
    <t>0007119/2023</t>
  </si>
  <si>
    <t>PROTEÇÃO - TR 138/13,8 kV P. COLOMBIA TRSA MG</t>
  </si>
  <si>
    <t>Substituição dos sistemas de proteção da LT 138 kV COLORADO /P. COLOMBIA C-1 SP/MG e da proteção de falha do disjuntor  DJ6948.</t>
  </si>
  <si>
    <t>LT 138 kV COLORADO /P. COLOMBIA C-1 SP/MG</t>
  </si>
  <si>
    <t>0007120/2023</t>
  </si>
  <si>
    <t>PROTEÇÃO - LT 138 kV COLORADO /P. COLOMBIA C-1 SP/MG</t>
  </si>
  <si>
    <t>Substituição do registrador de perturbações digital da LT 345 kV P. COLOMBIA /VOLTA GRANDE C-1 MG</t>
  </si>
  <si>
    <t>0007133/2023</t>
  </si>
  <si>
    <t>RDP - LT 345 kV P. COLOMBIA /VOLTA GRANDE C-1 MG</t>
  </si>
  <si>
    <t>Substituição do registrador de perturbações digital da LT 138 kV BARRETOS 1 /P. COLOMBIA C-3 MG</t>
  </si>
  <si>
    <t>0007134/2023</t>
  </si>
  <si>
    <t>RDP - LT 138 kV BARRETOS 1 /P. COLOMBIA C-3 MG</t>
  </si>
  <si>
    <t>Substituição do registrador de perturbações digital da LT 138 kV BARRETOS 1 /P. COLOMBIA C-2 MG</t>
  </si>
  <si>
    <t>0007135/2023</t>
  </si>
  <si>
    <t>RDP - LT 138 kV BARRETOS 1 /P. COLOMBIA C-2 MG</t>
  </si>
  <si>
    <t>Substituição do registrador de perturbações digital da LT 138 kV BARRETOS 1 /P. COLOMBIA C-1 MG</t>
  </si>
  <si>
    <t>0007136/2023</t>
  </si>
  <si>
    <t>RDP - LT 138 kV BARRETOS 1 /P. COLOMBIA C-1 MG</t>
  </si>
  <si>
    <t>Substituição do registrador de perturbações digital da LT 138 kV COLORADO /P. COLOMBIA C-1 SP/MG</t>
  </si>
  <si>
    <t>0007138/2023</t>
  </si>
  <si>
    <t>RDP - LT 138 kV COLORADO /P. COLOMBIA C-1 SP/MG</t>
  </si>
  <si>
    <t>Substituição do registrador de perturbações digital da BR6A e BR6B</t>
  </si>
  <si>
    <t>0007139/2023</t>
  </si>
  <si>
    <t>Substituição do registrador de perturbações digital da BR8A e BR8B</t>
  </si>
  <si>
    <t>0007140/2023</t>
  </si>
  <si>
    <t>Substituição do registrador de perturbações digital da LT 345 kV ITUMBIARA /P. COLOMBIA C-1 MG</t>
  </si>
  <si>
    <t>LT 345 kV ITUMBIARA /P. COLOMBIA C-1 MG</t>
  </si>
  <si>
    <t>0007141/2023</t>
  </si>
  <si>
    <t>RDP - LT 345 kV ITUMBIARA /P. COLOMBIA C-1 MG</t>
  </si>
  <si>
    <t>Substituição do registrador de perturbações digital e Localizador de Faltas por ondas viajantes (TW) da LT 345 kV MARIMBONDO /P. COLOMBIA C-1 MG</t>
  </si>
  <si>
    <t>0007142/2023</t>
  </si>
  <si>
    <t>RDP - LT 345 kV MARIMBONDO /P. COLOMBIA C-1 MG</t>
  </si>
  <si>
    <t>Substituição do Módulo Concentrador de Informações de oscilografia (MCRDP).</t>
  </si>
  <si>
    <t>0007143/2023</t>
  </si>
  <si>
    <t>Substituição do Módulo de Sincronização das informações (RARP).</t>
  </si>
  <si>
    <t>0007144/2023</t>
  </si>
  <si>
    <t>Substituição da UAC03 - SINOCON de supervisão da LT 345 kV P. COLOMBIA /VOLTA GRANDE C-1 MG</t>
  </si>
  <si>
    <t>0007726/2023</t>
  </si>
  <si>
    <t>Substituição da UAC08 - SINOCON de supervisão da LT 138 kV BARRETOS 1 /P. COLOMBIA C-3 MG</t>
  </si>
  <si>
    <t>LT 138 kV BARRETOS 1 /P. COLOMBIA C-3 MG</t>
  </si>
  <si>
    <t>0007728/2023</t>
  </si>
  <si>
    <t>Substituição da UAC07 - SINOCON de supervisão da LT 138 kV BARRETOS 1 /P. COLOMBIA C-2 MG</t>
  </si>
  <si>
    <t>0007729/2023</t>
  </si>
  <si>
    <t>Substituição da UAC09 - SINOCON de supervisão da LT 138 kV BARRETOS 1 /P. COLOMBIA C-1 MG</t>
  </si>
  <si>
    <t>0007730/2023</t>
  </si>
  <si>
    <t>Substituição das UACs 17 e 18 - SINOCON de supervisão do TR 138/13,8 kV P. COLOMBIA TRSA MG</t>
  </si>
  <si>
    <t>0007731/2023</t>
  </si>
  <si>
    <t>Substituição da UAC06 - SINOCON de supervisão da LT 138 kV COLORADO /P. COLOMBIA C-1 SP/MG</t>
  </si>
  <si>
    <t>0007732/2023</t>
  </si>
  <si>
    <t>Substituição da UAC10 - SINOCON de supervisão das Barras de 138 kV BR6A e BR6B</t>
  </si>
  <si>
    <t>0007733/2023</t>
  </si>
  <si>
    <t>Substituição do TR AT2A 345/138 kV (num série A13112)</t>
  </si>
  <si>
    <t>TR 345/138 kV ADRIANOPOLIS TR2A RJ</t>
  </si>
  <si>
    <t>0000999/2022</t>
  </si>
  <si>
    <t>AT2A-A</t>
  </si>
  <si>
    <t>Substituição de  01 (um) equipamento de teleproteção OPLAT de fabricação GE, modelo CS-27B, número de série LM-714, que atende ao esquema de teleproteção de Bloqueio da LT 345 kV Porto Colômbia - Volta Grande.</t>
  </si>
  <si>
    <t>0007856/2023</t>
  </si>
  <si>
    <t>Substituição de switch FUCL-D01P da Rede Operativa da UHE PORTO COLOMBIA.</t>
  </si>
  <si>
    <t>0007877/2023</t>
  </si>
  <si>
    <t>FUCL-D01P</t>
  </si>
  <si>
    <t>Substituição de switch FUCL-D01S da Rede Operativa da UHE PORTO COLOMBIA.</t>
  </si>
  <si>
    <t>0007878/2023</t>
  </si>
  <si>
    <t>FUCL-D01S</t>
  </si>
  <si>
    <t>Substituição de switch FUCL-A01P da Rede Operativa da UHE PORTO COLOMBIA.</t>
  </si>
  <si>
    <t>0007879/2023</t>
  </si>
  <si>
    <t>FUCL-A01P</t>
  </si>
  <si>
    <t>Substituição de switch FUCL-A01S da Rede Operativa da UHE PORTO COLOMBIA.</t>
  </si>
  <si>
    <t>0007881/2023</t>
  </si>
  <si>
    <t>FUCL-A01S</t>
  </si>
  <si>
    <t>Substituição de switch FUCL-A02P da Rede Operativa da UHE PORTO COLOMBIA.</t>
  </si>
  <si>
    <t>0007883/2023</t>
  </si>
  <si>
    <t>FUCL-A02P</t>
  </si>
  <si>
    <t>Substituição de switch FUCL-A02S da Rede Operativa da UHE PORTO COLOMBIA.</t>
  </si>
  <si>
    <t>0007884/2023</t>
  </si>
  <si>
    <t>FUCL-A02S</t>
  </si>
  <si>
    <t>Substituição de switch FUCL-P01 da Rede Operativa da UHE PORTO COLOMBIA.</t>
  </si>
  <si>
    <t>0007885/2023</t>
  </si>
  <si>
    <t>FUCL-P01</t>
  </si>
  <si>
    <t>Substituição de switch FUCL-P02 da Rede Operativa da UHE PORTO COLOMBIA.</t>
  </si>
  <si>
    <t>0007886/2023</t>
  </si>
  <si>
    <t>FUCL-P02</t>
  </si>
  <si>
    <t>Substituição de switch FUCL-P03 da Rede Operativa da UHE PORTO COLOMBIA.</t>
  </si>
  <si>
    <t>0007888/2023</t>
  </si>
  <si>
    <t>FUCL-P03</t>
  </si>
  <si>
    <t>SUBSTITUIÇÃO DA CHAVE SECCIONADORA SC2121 - 13,8KV</t>
  </si>
  <si>
    <t>0007559/2023</t>
  </si>
  <si>
    <t>SC2121</t>
  </si>
  <si>
    <t>SUBSTITUIÇÃO DA CHAVE SECCIONADORA SC2111 - 13,8KV</t>
  </si>
  <si>
    <t>0007560/2023</t>
  </si>
  <si>
    <t>SUBSTITUIÇÃO DE PÁRA RAIOS RAMAL AÉREO DA ÁREA INDUSTRIAL - 13,8KV</t>
  </si>
  <si>
    <t>0007561/2023</t>
  </si>
  <si>
    <t>PR</t>
  </si>
  <si>
    <t>SUBSTITUIÇÃO DO TRANSFORMADOR DE SERVIÇO AUXILIAR SATR01 - 13,8KV/460V</t>
  </si>
  <si>
    <t>0007562/2023</t>
  </si>
  <si>
    <t>SATR01</t>
  </si>
  <si>
    <t>SUBSTITUIÇÃO DA CHAVE SECCIONADORA SC2015- 13,8KV</t>
  </si>
  <si>
    <t>0007563/2023</t>
  </si>
  <si>
    <t>SC2015</t>
  </si>
  <si>
    <t>SUBSTITUIÇÃO DA CHAVE SECCIONADORA SC2025 - 13,8KV</t>
  </si>
  <si>
    <t>0007564/2023</t>
  </si>
  <si>
    <t>SC2025</t>
  </si>
  <si>
    <t>SUBSTITUIÇÃO DO TRANSFORMADOR DE SERVIÇO AUXILIAR SATR02 - 13,8KV/460V</t>
  </si>
  <si>
    <t>0007565/2023</t>
  </si>
  <si>
    <t>SATR02</t>
  </si>
  <si>
    <t>SUBSTITUIÇÃO DA CHAVE SECCIONADORA SC2017 - 13,8KV</t>
  </si>
  <si>
    <t>0007566/2023</t>
  </si>
  <si>
    <t>SC2017</t>
  </si>
  <si>
    <t>SUBSTITUIÇÃO DA CHAVE SECCIONADORA SC2027 - 13,8KV</t>
  </si>
  <si>
    <t>0007567/2023</t>
  </si>
  <si>
    <t>SC2027</t>
  </si>
  <si>
    <t>SUBSTITUIÇÃO DE PÁRA RAIOS DAS CONEXÕES DOS TRAFOS AUXILIARES DA SE - 13,8KV</t>
  </si>
  <si>
    <t>0007568/2023</t>
  </si>
  <si>
    <t>SUBSTITUIÇÃO DO PAINEL PF1 - 480V</t>
  </si>
  <si>
    <t>0007569/2023</t>
  </si>
  <si>
    <t>PF1</t>
  </si>
  <si>
    <t>SUBSTITUIÇÃO DO PAINEL PF2 - 480V</t>
  </si>
  <si>
    <t>0007570/2023</t>
  </si>
  <si>
    <t>PF2</t>
  </si>
  <si>
    <t>SUBSTITUIÇÃO DO PAINEL PL1 - 220V</t>
  </si>
  <si>
    <t>0007571/2023</t>
  </si>
  <si>
    <t>PL1</t>
  </si>
  <si>
    <t>SUBSTITUIÇÃO DO PAINEL PL2 - 220V</t>
  </si>
  <si>
    <t>0007572/2023</t>
  </si>
  <si>
    <t>PL2</t>
  </si>
  <si>
    <t>SUBSTITUIÇÃO DO PAINEL PL3 - 220V</t>
  </si>
  <si>
    <t>0007573/2023</t>
  </si>
  <si>
    <t>PL3</t>
  </si>
  <si>
    <t>SUBSTITUIÇÃO DO TRANSFORMADOR DE SERVIÇO AUXILIAR SATR ÁREA INDUSTRIAL - 13,8KV/220V</t>
  </si>
  <si>
    <t>0007574/2023</t>
  </si>
  <si>
    <t>TR ÁREA INDUSTRIAL</t>
  </si>
  <si>
    <t>SUBSTITUIÇÃO DO TRANSFORMADOR REGULADOR TREG-RVB - 460/460V</t>
  </si>
  <si>
    <t>0007575/2023</t>
  </si>
  <si>
    <t>TREG-RVB</t>
  </si>
  <si>
    <t>SUBSTITUIÇÃO DO TRANSFORMADOR REGULADOR TREG PL1/PL3 - 220/220V</t>
  </si>
  <si>
    <t>0007576/2023</t>
  </si>
  <si>
    <t>TREG PL1/PL3</t>
  </si>
  <si>
    <t>Substituição de para-raios PR AT01 FASE A (nº serie: 32991, cod. mat.: 10199046).</t>
  </si>
  <si>
    <t>TR 750/500 kV IVAIPORA TR1 PR</t>
  </si>
  <si>
    <t>0005650/2023</t>
  </si>
  <si>
    <t>PR AT01 FASE A</t>
  </si>
  <si>
    <t>Substituição de para-raios PR AT01 FASE B (nº serie: 33174, cod. mat.: 10199048).</t>
  </si>
  <si>
    <t>0005651/2023</t>
  </si>
  <si>
    <t>PR AT01 FASE B</t>
  </si>
  <si>
    <t>Substituição de para-raios PR AT01 FASE C (nº serie: 33153, cod. mat.: 10199047).</t>
  </si>
  <si>
    <t>0005652/2023</t>
  </si>
  <si>
    <t>PR AT01 FASE C</t>
  </si>
  <si>
    <t>Substituição de seccionadora SC12717 (nº serie: 9508, cod. mat.: 10196900).</t>
  </si>
  <si>
    <t>0005663/2023</t>
  </si>
  <si>
    <t>Substituição de seccionadora SC12713 (nº serie: 1002, cod. mat.: 10196903).</t>
  </si>
  <si>
    <t>0005664/2023</t>
  </si>
  <si>
    <t>SC12713</t>
  </si>
  <si>
    <t>Substituição de trafo corrente TC DJ12716 FASE A (nº serie: 7176001, cod. mat.: 10185085).</t>
  </si>
  <si>
    <t>0005675/2023</t>
  </si>
  <si>
    <t>TC DJ12716 FASE A</t>
  </si>
  <si>
    <t>Substituição de trafo corrente TC DJ12716 FASE B (nº serie: 7176002, cod. mat.: 10185086).</t>
  </si>
  <si>
    <t>0005676/2023</t>
  </si>
  <si>
    <t>TC DJ12716 FASE B</t>
  </si>
  <si>
    <t>Substituição de trafo corrente TC DJ12716 FASE C (nº serie: 7176004, cod. mat.: 10185088).</t>
  </si>
  <si>
    <t>0005677/2023</t>
  </si>
  <si>
    <t>TC DJ12716 FASE C</t>
  </si>
  <si>
    <t>Substituição de seccionadora SC12711 (nº serie: 1020, cod. mat.: 10196901).</t>
  </si>
  <si>
    <t>0005665/2023</t>
  </si>
  <si>
    <t>Substituição de seccionadora SC12240T (nº serie: 01020T, cod. mat.: 10196945).</t>
  </si>
  <si>
    <t>0005666/2023</t>
  </si>
  <si>
    <t>SC12240T</t>
  </si>
  <si>
    <t>Substituição de seccionadora SC12863 (nº serie: 1010, cod. mat.: 10196902).</t>
  </si>
  <si>
    <t>0005667/2023</t>
  </si>
  <si>
    <t>SC12863</t>
  </si>
  <si>
    <t>Substituição de trafo corrente TC DJ12866 FASE A (nº serie: 472736, cod. mat.: 10184200).</t>
  </si>
  <si>
    <t>0005678/2023</t>
  </si>
  <si>
    <t>TC DJ12866 FASE A</t>
  </si>
  <si>
    <t>Substituição de trafo corrente TC DJ12866 FASE B (nº serie: 472735, cod. mat.: 10184201).</t>
  </si>
  <si>
    <t>0005680/2023</t>
  </si>
  <si>
    <t>TC DJ12866 FASE B</t>
  </si>
  <si>
    <t>Substituição de trafo corrente TC DJ12866 FASE C (nº serie: 472744, cod. mat.: 10184202).</t>
  </si>
  <si>
    <t>0005681/2023</t>
  </si>
  <si>
    <t>TC DJ12866 FASE C</t>
  </si>
  <si>
    <t>Substituição de seccionadora SC12861 (nº serie: 1859, cod. mat.: 10196013).</t>
  </si>
  <si>
    <t>0005668/2023</t>
  </si>
  <si>
    <t>SC12861</t>
  </si>
  <si>
    <t>Substituição de para-raios PR TRRG01 FASE A (nº serie: 5309222, cod. mat.: 10197400).</t>
  </si>
  <si>
    <t>0005653/2023</t>
  </si>
  <si>
    <t>PR TRRG01 FASE A</t>
  </si>
  <si>
    <t>Substituição de para-raios PR TRRG01 FASE B (nº serie: 5309220, cod. mat.: 10197401).</t>
  </si>
  <si>
    <t>0005654/2023</t>
  </si>
  <si>
    <t>PR TRRG01 FASE B</t>
  </si>
  <si>
    <t>Substituição de para-raios PR TRRG01 FASE C (nº serie: 5309221, cod. mat.: 10197402).</t>
  </si>
  <si>
    <t>0005656/2023</t>
  </si>
  <si>
    <t>PR TRRG01 FASE C</t>
  </si>
  <si>
    <t>Substituição de trafo potencial/dcp TP AT01 FASE A (nº serie: 332846, cod. mat.: 10187996).</t>
  </si>
  <si>
    <t>0005686/2023</t>
  </si>
  <si>
    <t>TP AT01 FASE A</t>
  </si>
  <si>
    <t>Substituição de trafo potencial/dcp TP AT01 FASE B (nº serie: 332845, cod. mat.: 10187995).</t>
  </si>
  <si>
    <t>0005687/2023</t>
  </si>
  <si>
    <t>TP AT01 FASE B</t>
  </si>
  <si>
    <t>Substituição de trafo potencial/dcp TP AT01 FASE C (nº serie: 332844, cod. mat.: 10187994).</t>
  </si>
  <si>
    <t>0005688/2023</t>
  </si>
  <si>
    <t>TP AT01 FASE C</t>
  </si>
  <si>
    <t>Substituição de seccionadora SC5717 (nº serie: 6746A, cod. mat.: 10195080).</t>
  </si>
  <si>
    <t>0005669/2023</t>
  </si>
  <si>
    <t>SC5717</t>
  </si>
  <si>
    <t>Substituição de seccionadora SC5817R (nº serie: 6743A, cod. mat.: 10195082).</t>
  </si>
  <si>
    <t>RT 69 kV 180 Mvar IVAIPORA RT1A PR</t>
  </si>
  <si>
    <t>0005670/2023</t>
  </si>
  <si>
    <t>SC5817R</t>
  </si>
  <si>
    <t>Substituição de seccionadora SC5827R (nº serie: 6742A, cod. mat.: 10195083).</t>
  </si>
  <si>
    <t>RT 69 kV 180 Mvar IVAIPORA RT1B PR</t>
  </si>
  <si>
    <t>0005672/2023</t>
  </si>
  <si>
    <t>SC5827R</t>
  </si>
  <si>
    <t>Substituição de seccionadora SC5837R (nº serie: 6744C, cod. mat.: 10195084).</t>
  </si>
  <si>
    <t>RT 69 kV 180 Mvar IVAIPORA RT1C PR</t>
  </si>
  <si>
    <t>0005673/2023</t>
  </si>
  <si>
    <t>SC5837R</t>
  </si>
  <si>
    <t>Substituição de seccionadora SC5847 (nº serie: 6740, cod. mat.: 10195085).</t>
  </si>
  <si>
    <t>0005674/2023</t>
  </si>
  <si>
    <t>SC5847</t>
  </si>
  <si>
    <t>Substituição de para-raios PR AT129V (nº serie: 33156, cod. mat.: 10237535).</t>
  </si>
  <si>
    <t>TRR 765/500 kV IVAIPORA TRR1 PR</t>
  </si>
  <si>
    <t>0005660/2023</t>
  </si>
  <si>
    <t>PR AT129V</t>
  </si>
  <si>
    <t>Substituição de para-raios PR AT129V-REG09V (nº serie: 5309224, cod. mat.: 10237536).</t>
  </si>
  <si>
    <t>0005661/2023</t>
  </si>
  <si>
    <t>PR AT129V-REG09V</t>
  </si>
  <si>
    <t>SUBSTITUIÇÃO DA CHAVE SECCIONADORA SC5847 - 69KV</t>
  </si>
  <si>
    <t>0007378/2023</t>
  </si>
  <si>
    <t>SUBSTITUIÇÃO DA CHAVE SECCIONADORA SC2757 - 13,8KV</t>
  </si>
  <si>
    <t>0007379/2023</t>
  </si>
  <si>
    <t>SC2757</t>
  </si>
  <si>
    <t>0007382/2023</t>
  </si>
  <si>
    <t>SUBSTITUIÇÃO DA CHAVE SECCIONADORA SC2747 - 13,8KV</t>
  </si>
  <si>
    <t>0007383/2023</t>
  </si>
  <si>
    <t>SC2747</t>
  </si>
  <si>
    <t>0007384/2023</t>
  </si>
  <si>
    <t>SUBSTITUIÇÃO DA CHAVE SECCIONADORA SC2727 - 13,8KV</t>
  </si>
  <si>
    <t>0007385/2023</t>
  </si>
  <si>
    <t>SC2727</t>
  </si>
  <si>
    <t>0007386/2023</t>
  </si>
  <si>
    <t>SUBSTITUIÇÃO DA CHAVE SECCIONADORA SC2717 - 13,8KV</t>
  </si>
  <si>
    <t>0007387/2023</t>
  </si>
  <si>
    <t>SC2717</t>
  </si>
  <si>
    <t>SUBSTITUIÇÃO DO TRANSFORMADOR DE SERVIÇO AUXILIAR TRTE1 - 13,8KV/480V</t>
  </si>
  <si>
    <t>0007389/2023</t>
  </si>
  <si>
    <t>TRTE1</t>
  </si>
  <si>
    <t>SUBSTITUIÇÃO DA CHAVE SECCIONADORA SC2817 - 13,8KV</t>
  </si>
  <si>
    <t>0007390/2023</t>
  </si>
  <si>
    <t>SC2817</t>
  </si>
  <si>
    <t>SUBSTITUIÇÃO DO TRANSFORMADOR DE SERVIÇO AUXILIAR TRTE2 - 13,8KV/480V</t>
  </si>
  <si>
    <t>0007391/2023</t>
  </si>
  <si>
    <t>TRTE2</t>
  </si>
  <si>
    <t>SUBSTITUIÇÃO DA CHAVE SECCIONADORA SC2837 - 13,8KV</t>
  </si>
  <si>
    <t>0007392/2023</t>
  </si>
  <si>
    <t>SC2837</t>
  </si>
  <si>
    <t>SUBSTITUIÇÃO DO TRANSFORMADOR DE SERVIÇO AUXILIAR TRTD2 - 13,8KV/480V</t>
  </si>
  <si>
    <t>0007393/2023</t>
  </si>
  <si>
    <t>TRTD2</t>
  </si>
  <si>
    <t>SUBSTITUIÇÃO DA CHAVE SECCIONADORA SC2847 - 13,8KV</t>
  </si>
  <si>
    <t>0007394/2023</t>
  </si>
  <si>
    <t>SC2847</t>
  </si>
  <si>
    <t>0007396/2023</t>
  </si>
  <si>
    <t>SUBSTITUIÇÃO DA CHAVE SECCIONADORA SC2857 - 13,8KV</t>
  </si>
  <si>
    <t>0007397/2023</t>
  </si>
  <si>
    <t>SC2857</t>
  </si>
  <si>
    <t>0007398/2023</t>
  </si>
  <si>
    <t>SUBSTITUIÇÃO DO CUBÍCULO CC1.1 - DJ2706 - 13,8KV</t>
  </si>
  <si>
    <t>0007399/2023</t>
  </si>
  <si>
    <t>DJ2706</t>
  </si>
  <si>
    <t>SUBSTITUIÇÃO DO CUBÍCULO CC1.2 - DJ2716 - 13,8KV</t>
  </si>
  <si>
    <t>0007400/2023</t>
  </si>
  <si>
    <t>DJ2716</t>
  </si>
  <si>
    <t>SUBSTITUIÇÃO DO CUBÍCULO CC1.4 - DJ2726 - 13,8KV</t>
  </si>
  <si>
    <t>0007401/2023</t>
  </si>
  <si>
    <t>DJ2726</t>
  </si>
  <si>
    <t>SUBSTITUIÇÃO DO CUBÍCULO CC1.5 - DJ2736 - 13,8KV</t>
  </si>
  <si>
    <t>0007402/2023</t>
  </si>
  <si>
    <t>DJ2736</t>
  </si>
  <si>
    <t>SUBSTITUIÇÃO DO CUBÍCULO CC1.6 - DJ2746 - 13,8KV</t>
  </si>
  <si>
    <t>0007403/2023</t>
  </si>
  <si>
    <t>DJ2746</t>
  </si>
  <si>
    <t>SUBSTITUIÇÃO DO CUBÍCULO CC1.7 - DJ2756 - 13,8KV</t>
  </si>
  <si>
    <t>0007404/2023</t>
  </si>
  <si>
    <t>DJ2756</t>
  </si>
  <si>
    <t>SUBSTITUIÇÃO DO CUBÍCULO CC1.9 - DJ2766 - 13,8KV</t>
  </si>
  <si>
    <t>0007405/2023</t>
  </si>
  <si>
    <t>DJ2766</t>
  </si>
  <si>
    <t>SUBSTITUIÇÃO DO CUBÍCULO CC2.1 - DJ2806 - 13,8KV</t>
  </si>
  <si>
    <t>0007406/2023</t>
  </si>
  <si>
    <t>DJ2806</t>
  </si>
  <si>
    <t>SUBSTITUIÇÃO DO CUBÍCULO CC2.2 - DJ2816 - 13,8KV</t>
  </si>
  <si>
    <t>0007407/2023</t>
  </si>
  <si>
    <t>DJ2816</t>
  </si>
  <si>
    <t>SUBSTITUIÇÃO DO CUBÍCULO CC2.3 - DJ2826 - 13,8KV</t>
  </si>
  <si>
    <t>0007409/2023</t>
  </si>
  <si>
    <t>DJ2826</t>
  </si>
  <si>
    <t>SUBSTITUIÇÃO DO CUBÍCULO CC2.4 - DJ2836 - 13,8KV</t>
  </si>
  <si>
    <t>0007410/2023</t>
  </si>
  <si>
    <t>DJ2836</t>
  </si>
  <si>
    <t>SUBSTITUIÇÃO DO CUBÍCULO CC2.6 - DJ2846 - 13,8KV</t>
  </si>
  <si>
    <t>0007411/2023</t>
  </si>
  <si>
    <t>DJ2846</t>
  </si>
  <si>
    <t>SUBSTITUIÇÃO DO CUBÍCULO CC2.7 - DJ2856 - 13,8KV</t>
  </si>
  <si>
    <t>0007412/2023</t>
  </si>
  <si>
    <t>DJ2856</t>
  </si>
  <si>
    <t>SUBSTITUIÇÃO DO CUBÍCULO CC2.8 - DJ2866 - 13,8KV</t>
  </si>
  <si>
    <t>0007413/2023</t>
  </si>
  <si>
    <t>DJ2866</t>
  </si>
  <si>
    <t>SUBSTITUIÇÃO DO CUBÍCULO CC2.9 - DJ2876 - 13,8KV</t>
  </si>
  <si>
    <t>0007414/2023</t>
  </si>
  <si>
    <t>DJ2876</t>
  </si>
  <si>
    <t>SUBSTITUIÇÃO DO CUBÍCULO CC3.1 - SC2631 - 13,8KV</t>
  </si>
  <si>
    <t>0007416/2023</t>
  </si>
  <si>
    <t>SC2631</t>
  </si>
  <si>
    <t>SUBSTITUIÇÃO DO CUBÍCULO CC3.2 - SC2621 - 13,8KV</t>
  </si>
  <si>
    <t>0007418/2023</t>
  </si>
  <si>
    <t>SC2621</t>
  </si>
  <si>
    <t>SUBSTITUIÇÃO DO CUBÍCULO CC3.3 - SC2611 - 13,8KV</t>
  </si>
  <si>
    <t>0007419/2023</t>
  </si>
  <si>
    <t>SC2611</t>
  </si>
  <si>
    <t>SUBSTITUIÇÃO DO CUBÍCULO CC3.5 - DJ2606 - 13,8KV</t>
  </si>
  <si>
    <t>0007421/2023</t>
  </si>
  <si>
    <t>DJ2606</t>
  </si>
  <si>
    <t>SUBSTITUIÇÃO DO PAINEL QDN2  - 480V</t>
  </si>
  <si>
    <t>0007422/2023</t>
  </si>
  <si>
    <t>0007423/2023</t>
  </si>
  <si>
    <t>0007424/2023</t>
  </si>
  <si>
    <t>SUBSTITUIÇÃO DO PAINEL QDN5 - 480V</t>
  </si>
  <si>
    <t>0007425/2023</t>
  </si>
  <si>
    <t>QDN5</t>
  </si>
  <si>
    <t>0007426/2023</t>
  </si>
  <si>
    <t>SUBSTITUIÇÃO DO PAINEL QF2 - 480V</t>
  </si>
  <si>
    <t>0007427/2023</t>
  </si>
  <si>
    <t>QF2</t>
  </si>
  <si>
    <t>SUBSTITUIÇÃO DO PAINEL QF3 - 480V</t>
  </si>
  <si>
    <t>0007428/2023</t>
  </si>
  <si>
    <t>QF3</t>
  </si>
  <si>
    <t>SUBSTITUIÇÃO DO PAINEL QF4 - 480V</t>
  </si>
  <si>
    <t>0007431/2023</t>
  </si>
  <si>
    <t>QF4</t>
  </si>
  <si>
    <t>SUBSTITUIÇÃO DO PAINEL QF5 - 480V</t>
  </si>
  <si>
    <t>0007432/2023</t>
  </si>
  <si>
    <t>QF5</t>
  </si>
  <si>
    <t>SUBSTITUIÇÃO DO PAINEL QF6 - 480V</t>
  </si>
  <si>
    <t>0007433/2023</t>
  </si>
  <si>
    <t>QF6</t>
  </si>
  <si>
    <t>SUBSTITUIÇÃO DO PAINEL QF7 - 480V</t>
  </si>
  <si>
    <t>0007434/2023</t>
  </si>
  <si>
    <t>QF7</t>
  </si>
  <si>
    <t>0007435/2023</t>
  </si>
  <si>
    <t>0007436/2023</t>
  </si>
  <si>
    <t>0007437/2023</t>
  </si>
  <si>
    <t>0007439/2023</t>
  </si>
  <si>
    <t>0007440/2023</t>
  </si>
  <si>
    <t>0007441/2023</t>
  </si>
  <si>
    <t>0007442/2023</t>
  </si>
  <si>
    <t>0007443/2023</t>
  </si>
  <si>
    <t>0007444/2023</t>
  </si>
  <si>
    <t>SUBSTITUIÇÃO DO PAINEL QIE5 - 220V</t>
  </si>
  <si>
    <t>0007445/2023</t>
  </si>
  <si>
    <t>QIE5</t>
  </si>
  <si>
    <t>SUBSTITUIÇÃO DO PAINEL QIE6 - 220V</t>
  </si>
  <si>
    <t>0007446/2023</t>
  </si>
  <si>
    <t>QIE6</t>
  </si>
  <si>
    <t>SUBSTITUIÇÃO DO PAINEL QIE8 - 220V</t>
  </si>
  <si>
    <t>0007447/2023</t>
  </si>
  <si>
    <t>QIE8</t>
  </si>
  <si>
    <t>SUBSTITUIÇÃO DO PAINEL QIN5 - 220V</t>
  </si>
  <si>
    <t>0007448/2023</t>
  </si>
  <si>
    <t>QIN5</t>
  </si>
  <si>
    <t>SUBSTITUIÇÃO DO PAINEL QIN6 - 220V</t>
  </si>
  <si>
    <t>0007449/2023</t>
  </si>
  <si>
    <t>QIN6</t>
  </si>
  <si>
    <t>SUBSTITUIÇÃO DO PAINEL QIN9 - 220V</t>
  </si>
  <si>
    <t>0007450/2023</t>
  </si>
  <si>
    <t>QIN9</t>
  </si>
  <si>
    <t>SUBSTITUIÇÃO DO PAINEL QIN11 - 220V</t>
  </si>
  <si>
    <t>0007451/2023</t>
  </si>
  <si>
    <t>QIN11</t>
  </si>
  <si>
    <t>SUBSTITUIÇÃO DO PAINEL QIN13 - 220V</t>
  </si>
  <si>
    <t>0007452/2023</t>
  </si>
  <si>
    <t>QIN13</t>
  </si>
  <si>
    <t>SUBSTITUIÇÃO DO TRANSFORMADOR AUXILIAR TRTLN1 - 480/220-127V</t>
  </si>
  <si>
    <t>0007453/2023</t>
  </si>
  <si>
    <t>SUBSTITUIÇÃO DO TRANSFORMADOR AUXILIAR TRTLN2 - 480/220-127V</t>
  </si>
  <si>
    <t>0007454/2023</t>
  </si>
  <si>
    <t>SUBSTITUIÇÃO DO TRANSFORMADOR AUXILIAR TRTLE1 - 480/220-127V</t>
  </si>
  <si>
    <t>0007456/2023</t>
  </si>
  <si>
    <t>Substituição de Chave Seccionadora tripolar 230 kV, CS721, que compõe o módulo de conexão do TF 1 525/230 kV da SE Gravataí. Associado à obra são esperadas substituições/adaptações de fundações, suportes, cabos de controle/potência, barramento, conectores e conexão de aterramento. Capacidade nominal do novo equipamento: &gt;= 2.500 A. Capacidade de curto-circuito: 63 kA.</t>
  </si>
  <si>
    <t>TR 525/230 kV GRAVATAI TR1+ LT 230 kV GRAV2/GRAV C-1 RS</t>
  </si>
  <si>
    <t>0001556/2022</t>
  </si>
  <si>
    <t>CS721</t>
  </si>
  <si>
    <t>Substituição de Chave Seccionadora tripolar 230 kV, CS711, que compõe o módulo de conexão do TF 2 525/230 kV da SE Gravataí. Associado à obra são esperadas substituições/adaptações de fundações, suportes, cabos de controle/potência, barramento, conectores e conexão de aterramento. Capacidade nominal do novo equipamento: &gt;= 2.500 A. Capacidade de curto-circuito: 63 kA.</t>
  </si>
  <si>
    <t>0001557/2022</t>
  </si>
  <si>
    <t>CS711</t>
  </si>
  <si>
    <t>SUBSTITUIÇÃO DO TRANSFORMADOR AUXILIAR TRTLE2 - 480/220-127V</t>
  </si>
  <si>
    <t>0007457/2023</t>
  </si>
  <si>
    <t>SUBSTITUIÇÃO DO TRANSFORMADOR AUXILIAR TRTLN3 - 480/220-127V</t>
  </si>
  <si>
    <t>0007458/2023</t>
  </si>
  <si>
    <t>TRTLN3</t>
  </si>
  <si>
    <t>SUBSTITUIÇÃO DO TRANSFORMADOR AUXILIAR TRTLN4 - 480/220-127V</t>
  </si>
  <si>
    <t>0007460/2023</t>
  </si>
  <si>
    <t>TRTLN4</t>
  </si>
  <si>
    <t>Substituição de Chave Seccionadora tripolar 230 kV, CS731, que compõe o módulo de conexão do TF 3 525/230 kV da SE Gravataí. Associado à obra são esperadas substituições/adaptações de fundações, suportes, cabos de controle/potência, barramento, conectores e conexão de aterramento. Capacidade nominal do novo equipamento: &gt;= 2.500 A. Capacidade de curto-circuito: 63 kA.</t>
  </si>
  <si>
    <t>0001558/2022</t>
  </si>
  <si>
    <t>CS731</t>
  </si>
  <si>
    <t>SUBSTITUIÇÃO DO TRANSFORMADOR AUXILIAR TRTLN5 - 480/220-127V</t>
  </si>
  <si>
    <t>0007461/2023</t>
  </si>
  <si>
    <t>TRTLN5</t>
  </si>
  <si>
    <t>SUBSTITUIÇÃO DO TRANSFORMADOR AUXILIAR TRTLN6 - 480/220-127V</t>
  </si>
  <si>
    <t>0007462/2023</t>
  </si>
  <si>
    <t>TRTLN6</t>
  </si>
  <si>
    <t>SUBSTITUIÇÃO DO TRANSFORMADOR AUXILIAR TRTLN7 - 480/220-127V</t>
  </si>
  <si>
    <t>0007463/2023</t>
  </si>
  <si>
    <t>TRTLN7</t>
  </si>
  <si>
    <t>SUBSTITUIÇÃO DO TRANSFORMADOR AUXILIAR TRTLN8 - 480/220-127V</t>
  </si>
  <si>
    <t>0007464/2023</t>
  </si>
  <si>
    <t>TRTLN8</t>
  </si>
  <si>
    <t>SUBSTITUIÇÃO DO TRANSFORMADOR AUXILIAR TRTLN9 - 480/220-127V</t>
  </si>
  <si>
    <t>0007465/2023</t>
  </si>
  <si>
    <t>TRTLN9</t>
  </si>
  <si>
    <t>SUBSTITUIÇÃO DO TRANSFORMADOR AUXILIAR TRTLN10 - 480/220-127V</t>
  </si>
  <si>
    <t>0007468/2023</t>
  </si>
  <si>
    <t>TRTLN10</t>
  </si>
  <si>
    <t>SUBSTITUIÇÃO DO TRANSFORMADOR AUXILIAR TRTLN11 - 480/220-127V</t>
  </si>
  <si>
    <t>0007470/2023</t>
  </si>
  <si>
    <t>TRTLN11</t>
  </si>
  <si>
    <t>SUBSTITUIÇÃO DO TRANSFORMADOR AUXILIAR TRTLE3 - 480/220-127V</t>
  </si>
  <si>
    <t>0007471/2023</t>
  </si>
  <si>
    <t>TRTLE3</t>
  </si>
  <si>
    <t>SUBSTITUIÇÃO DO TRANSFORMADOR AUXILIAR TRTLE4 - 480/220-127V</t>
  </si>
  <si>
    <t>0007473/2023</t>
  </si>
  <si>
    <t>TRTLE4</t>
  </si>
  <si>
    <t>SUBSTITUIÇÃO DO TRANSFORMADOR AUXILIAR TRTLE5 - 480/220-127V</t>
  </si>
  <si>
    <t>0007475/2023</t>
  </si>
  <si>
    <t>TRTLE5</t>
  </si>
  <si>
    <t>SUBSTITUIÇÃO DO TRANSFORMADOR AUXILIAR TRTLE6 - 480/220-127V</t>
  </si>
  <si>
    <t>0007476/2023</t>
  </si>
  <si>
    <t>TRTLE6</t>
  </si>
  <si>
    <t>SUBSTITUIÇÃO DO TRANSFORMADOR AUXILIAR TRTLE7 - 480/220-127V</t>
  </si>
  <si>
    <t>0007477/2023</t>
  </si>
  <si>
    <t>TRTLE7</t>
  </si>
  <si>
    <t>SUBSTITUIÇÃO DO TRANSFORMADOR DISTRIBUIÇÃO MINA DE ÁGUA E RESERVATÓRIO - 13,8KV/220-127V</t>
  </si>
  <si>
    <t>0007478/2023</t>
  </si>
  <si>
    <t>TR MINA DÁGUA</t>
  </si>
  <si>
    <t>SUBSTITUIÇÃO DO TRANSFORMADOR DISTRIBUIÇÃO ALMOXARIFADOS - 13,8KV/220-127V</t>
  </si>
  <si>
    <t>0007479/2023</t>
  </si>
  <si>
    <t>TR ALMOXARIFADO</t>
  </si>
  <si>
    <t>SUBSTITUIÇÃO DO TRANSFORMADOR DISTRIBUIÇÃO DEPÓSITOS - 13,8KV/220-127V</t>
  </si>
  <si>
    <t>0007480/2023</t>
  </si>
  <si>
    <t>TR DEPÓSITO</t>
  </si>
  <si>
    <t>SUBSTITUIÇÃO DO TRANSFORMADOR DISTRIBUIÇÃO PRÉDIO DA EMPREITEIRA - 13,8KV/220-127V</t>
  </si>
  <si>
    <t>0007481/2023</t>
  </si>
  <si>
    <t>TR PRÉDIO</t>
  </si>
  <si>
    <t>SUBSTITUIÇÃO DO TRANSFORMADOR DISTRIBUIÇÃO OFICINA ELETROMECÂNICA - 13,8KV/220-127V</t>
  </si>
  <si>
    <t>0007482/2023</t>
  </si>
  <si>
    <t>TR OFICINA</t>
  </si>
  <si>
    <t>SUBSTITUIÇÃO DO TRANSFORMADOR DISTRIBUIÇÃO ILUM. GRP.O - 13,8KV/220-127V</t>
  </si>
  <si>
    <t>0007483/2023</t>
  </si>
  <si>
    <t>TR GRP.O</t>
  </si>
  <si>
    <t>SUBSTITUIÇÃO DO TRANSFORMADOR DISTRIBUIÇÃO RESERVA - 13,8KV/220-127V</t>
  </si>
  <si>
    <t>0007484/2023</t>
  </si>
  <si>
    <t>TR RESERVA</t>
  </si>
  <si>
    <t>SUBSTITUIÇÃO DAS CHAVES SECCIONADORAS DO RAMAL ÁREA INDUSTRIAL</t>
  </si>
  <si>
    <t>0007485/2023</t>
  </si>
  <si>
    <t>SECC ÁREA INDUSTRIAL</t>
  </si>
  <si>
    <t>SUBSTITUIÇÃO DOS PÁRA-RAIOS DO SERVIÇO AUXILIAR EM 15KV NO RAMAL DA ÁREA INDUSTRIAL . TOTAL DE 12 UNIDADES.</t>
  </si>
  <si>
    <t>0007486/2023</t>
  </si>
  <si>
    <t>SUBSTITUIÇÃO DO CUBÍCULO DO DJ3716  - 13,8KV</t>
  </si>
  <si>
    <t>0007488/2023</t>
  </si>
  <si>
    <t>DJ3716</t>
  </si>
  <si>
    <t>SUBSTITUIÇÃO DA CHAVES SECCIONADORA SC3717</t>
  </si>
  <si>
    <t>0007489/2023</t>
  </si>
  <si>
    <t>SC3717</t>
  </si>
  <si>
    <t>SUBSTITUIÇÃO DOS PÁRA-RAIOS DO SERVIÇO AUXILIAR EM 15KV NO RAMAL DA ALIMENTAÇÃO VIA CONCESSIONÁRIA COPEL . TOTAL DE 3 UNIDADES.</t>
  </si>
  <si>
    <t>0007490/2023</t>
  </si>
  <si>
    <t>SUBSTITUIÇÃO DO TRANSFORMADOR AUXILIAR TRTSA3 - 34,5/13,8KV</t>
  </si>
  <si>
    <t>0007491/2023</t>
  </si>
  <si>
    <t>TRTSA3</t>
  </si>
  <si>
    <t>Substituição dos sistemas de proteção da LT 750 kV F.IGUACU 60HZ /IVAIPORA C-3 PR</t>
  </si>
  <si>
    <t>LT 750 kV F.IGUACU 60HZ /IVAIPORA C-3 PR</t>
  </si>
  <si>
    <t>0006584/2023</t>
  </si>
  <si>
    <t>PROTEÇÃO - LT 750 kV F.IGUACU 60HZ /IVAIPORA C-3 PR</t>
  </si>
  <si>
    <t>Substituição dos sistemas de proteção da RTL 750 kV 150 Mvar IVAIPORA RFI3 PR</t>
  </si>
  <si>
    <t>RTL 750 kV 150 Mvar IVAIPORA RFI3 PR</t>
  </si>
  <si>
    <t>0006592/2023</t>
  </si>
  <si>
    <t>PROTEÇÃO - RTL 750 kV 150 Mvar IVAIPORA RFI3 PR</t>
  </si>
  <si>
    <t>Substituição dos sistemas de proteção de Falha de Disjuntor do DJ12836</t>
  </si>
  <si>
    <t>0006593/2023</t>
  </si>
  <si>
    <t>PROTEÇÃO - DJ12836</t>
  </si>
  <si>
    <t>Substituição dos sistemas de proteção da LT 750 kV F.IGUACU 60HZ /IVAIPORA C-2 PR</t>
  </si>
  <si>
    <t>LT 750 kV F.IGUACU 60HZ /IVAIPORA C-2 PR</t>
  </si>
  <si>
    <t>0006596/2023</t>
  </si>
  <si>
    <t>PROTEÇÃO - LT 750 kV F.IGUACU 60HZ /IVAIPORA C-2 PR</t>
  </si>
  <si>
    <t>Substituição dos sistemas de proteção da RTL 750 kV 150 Mvar IVAIPORA RFI2 PR</t>
  </si>
  <si>
    <t>RTL 750 kV 150 Mvar IVAIPORA RFI2 PR</t>
  </si>
  <si>
    <t>0006600/2023</t>
  </si>
  <si>
    <t>PROTEÇÃO - RTL 750 kV 150 Mvar IVAIPORA RFI2 PR</t>
  </si>
  <si>
    <t>Substituição dos sistemas de proteção da LT 750 kV F.IGUACU 60HZ /IVAIPORA C-1 PR</t>
  </si>
  <si>
    <t>LT 750 kV F.IGUACU 60HZ /IVAIPORA C-1 PR</t>
  </si>
  <si>
    <t>0006602/2023</t>
  </si>
  <si>
    <t>PROTEÇÃO - LT 750 kV F.IGUACU 60HZ /IVAIPORA C-1 PR</t>
  </si>
  <si>
    <t>Substituição dos sistemas de proteção da RTL 750 kV 150 Mvar IVAIPORA RFI1 PR</t>
  </si>
  <si>
    <t>RTL 750 kV 150 Mvar IVAIPORA RFI1 PR</t>
  </si>
  <si>
    <t>0006603/2023</t>
  </si>
  <si>
    <t>PROTEÇÃO - RTL 750 kV 150 Mvar IVAIPORA RFI1 PR</t>
  </si>
  <si>
    <t>Substituição dos sistemas de proteção da LT 750 kV ITABERA /IVAIPORA C-1 SP/PR</t>
  </si>
  <si>
    <t>LT 750 kV ITABERA /IVAIPORA C-1 SP/PR</t>
  </si>
  <si>
    <t>0006605/2023</t>
  </si>
  <si>
    <t>Substituição dos sistemas de proteção de Falha de Disjuntor do DJ12856</t>
  </si>
  <si>
    <t>0006608/2023</t>
  </si>
  <si>
    <t>PROTEÇÃO - DJ12856</t>
  </si>
  <si>
    <t>Substituição dos sistemas de proteção do RTL 750 kV 329 Mvar IVAIPORA RIA1 PR</t>
  </si>
  <si>
    <t>RTL 750 kV 329 Mvar IVAIPORA RIA1 PR</t>
  </si>
  <si>
    <t>0006610/2023</t>
  </si>
  <si>
    <t>PROTEÇÃO - RTL 750 kV 329 Mvar IVAIPORA RIA1 PR</t>
  </si>
  <si>
    <t>Substituição dos sistemas de proteção da LT 750 kV ITABERA /IVAIPORA C-2 SP/PR</t>
  </si>
  <si>
    <t>LT 750 kV ITABERA /IVAIPORA C-2 SP/PR</t>
  </si>
  <si>
    <t>0006612/2023</t>
  </si>
  <si>
    <t>Substituição dos sistemas de proteção de Falha de Disjuntor do DJ12846</t>
  </si>
  <si>
    <t>0006613/2023</t>
  </si>
  <si>
    <t>PROTEÇÃO - DJ12846</t>
  </si>
  <si>
    <t>Substituição dos sistemas de proteção do RTL 750 kV 329 Mvar IVAIPORA RIA2 PR</t>
  </si>
  <si>
    <t>RTL 750 kV 329 Mvar IVAIPORA RIA2 PR</t>
  </si>
  <si>
    <t>0006614/2023</t>
  </si>
  <si>
    <t>PROTEÇÃO - RTL 750 kV 329 Mvar IVAIPORA RIA2 PR</t>
  </si>
  <si>
    <t>Substituição dos sistemas de proteção da LT 750 kV ITABERA /IVAIPORA C-3 SP/PR</t>
  </si>
  <si>
    <t>LT 750 kV ITABERA /IVAIPORA C-3 SP/PR</t>
  </si>
  <si>
    <t>0006616/2023</t>
  </si>
  <si>
    <t>Substituição dos sistemas de proteção do RTL 750 kV 329 Mvar IVAIPORA RIA3 PR</t>
  </si>
  <si>
    <t>RTL 750 kV 329 Mvar IVAIPORA RIA3 PR</t>
  </si>
  <si>
    <t>0006622/2023</t>
  </si>
  <si>
    <t>PROTEÇÃO - RTL 750 kV 329 Mvar IVAIPORA RIA3 PR</t>
  </si>
  <si>
    <t>Substituição dos sistemas de proteção do RTB 69 kV 180 MVAr IVAIPORA RT1A PR</t>
  </si>
  <si>
    <t>0006629/2023</t>
  </si>
  <si>
    <t>PROTEÇÃO - RTB 69 kV 180 MVAr IVAIPORA RT1A PR</t>
  </si>
  <si>
    <t>Substituição dos sistemas de proteção do RTB 69 kV 180 MVAr IVAIPORA RT1B PR</t>
  </si>
  <si>
    <t>0006632/2023</t>
  </si>
  <si>
    <t>PROTEÇÃO - RTB 69 kV 180 MVAr IVAIPORA RT1B PR</t>
  </si>
  <si>
    <t>Substituição dos sistemas de proteção do RTB 69 kV 180 MVAr IVAIPORA RT1C PR</t>
  </si>
  <si>
    <t>0006633/2023</t>
  </si>
  <si>
    <t>PROTEÇÃO - RTB 69 kV 180 MVAr IVAIPORA RT1C PR</t>
  </si>
  <si>
    <t>Substituição dos sistemas de proteção do TR 750/500 kV IVAIPORA TR3 PR</t>
  </si>
  <si>
    <t>TR 750/500 kV IVAIPORA TR3 PR</t>
  </si>
  <si>
    <t>0006634/2023</t>
  </si>
  <si>
    <t>PROTEÇÃO - TR 750/500 kV IVAIPORA TR3 PR</t>
  </si>
  <si>
    <t>Substituição dos sistemas de proteção do TR 500/69 kV IVAIPORA TREG3 PR</t>
  </si>
  <si>
    <t>TR 500/69 kV IVAIPORA TREG3 PR</t>
  </si>
  <si>
    <t>0006636/2023</t>
  </si>
  <si>
    <t>PROTEÇÃO - TR 500/69 kV IVAIPORA TREG3 PR</t>
  </si>
  <si>
    <t>Substituição do registrador de perturbações digital  com Localizador de Faltas por ondas viajantes (TW) da LT 750 kV F.IGUACU 60HZ /IVAIPORA C-3 PR</t>
  </si>
  <si>
    <t>0006648/2023</t>
  </si>
  <si>
    <t>RDP - (TW) da LT 750 kV F.IGUACU 60HZ /IVAIPORA C-3 PR</t>
  </si>
  <si>
    <t>Substituição do registrador de perturbações digital do RTL 750 kV 150 Mvar IVAIPORA RFI3 PR</t>
  </si>
  <si>
    <t>0006649/2023</t>
  </si>
  <si>
    <t>RDP - RTL 750 kV 150 Mvar IVAIPORA RFI3 PR</t>
  </si>
  <si>
    <t>Substituição do registrador de perturbações digital  com Localizador de Faltas por ondas viajantes (TW) da LT 750 kV F.IGUACU 60HZ /IVAIPORA C-2 PR</t>
  </si>
  <si>
    <t>0006651/2023</t>
  </si>
  <si>
    <t>RDP - (TW) da LT 750 kV F.IGUACU 60HZ /IVAIPORA C-2 PR</t>
  </si>
  <si>
    <t>Substituição do registrador de perturbações digital do RTL 750 kV 150 Mvar IVAIPORA RFI2 PR</t>
  </si>
  <si>
    <t>0006652/2023</t>
  </si>
  <si>
    <t>RDP - RTL 750 kV 150 Mvar IVAIPORA RFI2 PR</t>
  </si>
  <si>
    <t>Substituição do registrador de perturbações digital  com Localizador de Faltas por ondas viajantes (TW) da LT 750 kV F.IGUACU 60HZ /IVAIPORA C-1 PR</t>
  </si>
  <si>
    <t>0006653/2023</t>
  </si>
  <si>
    <t>RDP - (TW) da LT 750 kV F.IGUACU 60HZ /IVAIPORA C-1 PR</t>
  </si>
  <si>
    <t>Substituição do registrador de perturbações digital do RTL 750 kV 150 Mvar IVAIPORA RFI1 PR</t>
  </si>
  <si>
    <t>0006655/2023</t>
  </si>
  <si>
    <t>RDP - RTL 750 kV 150 Mvar IVAIPORA RFI1 PR</t>
  </si>
  <si>
    <t>Substituição do registrador de perturbações digital  com Localizador de Faltas por ondas viajantes (TW) da LT 750 kV ITABERA /IVAIPORA C-1 SP/PR</t>
  </si>
  <si>
    <t>0006656/2023</t>
  </si>
  <si>
    <t>RDP - (TW) da LT 750 kV ITABERA /IVAIPORA C-1 SP/PR</t>
  </si>
  <si>
    <t>Substituição do registrador de perturbações digital do RTL 750 kV 329 Mvar IVAIPORA RIA1 PR</t>
  </si>
  <si>
    <t>0006657/2023</t>
  </si>
  <si>
    <t>RDP - RTL 750 kV 329 Mvar IVAIPORA RIA1 PR</t>
  </si>
  <si>
    <t>Substituição do registrador de perturbações digital  com Localizador de Faltas por ondas viajantes (TW) da LT 750 kV ITABERA /IVAIPORA C-2 SP/PR</t>
  </si>
  <si>
    <t>0006658/2023</t>
  </si>
  <si>
    <t>RDP - (TW) da LT 750 kV ITABERA /IVAIPORA C-2 SP/PR</t>
  </si>
  <si>
    <t>Substituição do registrador de perturbações digital do RTL 750 kV 329 Mvar IVAIPORA RIA2 PR</t>
  </si>
  <si>
    <t>0006659/2023</t>
  </si>
  <si>
    <t>RDP - RTL 750 kV 329 Mvar IVAIPORA RIA2 PR</t>
  </si>
  <si>
    <t>Substituição do registrador de perturbações digital  com Localizador de Faltas por ondas viajantes (TW) da LT 750 kV ITABERA /IVAIPORA C-3 SP/PR</t>
  </si>
  <si>
    <t>0006660/2023</t>
  </si>
  <si>
    <t>RDP - (TW) da LT 750 kV ITABERA /IVAIPORA C-3 SP/PR</t>
  </si>
  <si>
    <t>Substituição do registrador de perturbações digital do RTL 750 kV 329 Mvar IVAIPORA RIA3 PR</t>
  </si>
  <si>
    <t>0006661/2023</t>
  </si>
  <si>
    <t>RDP - RTL 750 kV 329 Mvar IVAIPORA RIA3 PR</t>
  </si>
  <si>
    <t>F.IGUACU 60HZ</t>
  </si>
  <si>
    <t>Substituição dos sistemas de proteção da  LT 750 kV F.IGUACU 60HZ /IVAIPORA C-3 PR</t>
  </si>
  <si>
    <t>0006516/2023</t>
  </si>
  <si>
    <t>Substituição dos sistemas de proteção do RTL 750 kV 330 Mvar F.IGUACU 60HZ RT3 PR</t>
  </si>
  <si>
    <t>RTL 750 kV 330 Mvar F.IGUACU 60HZ RT3 PR</t>
  </si>
  <si>
    <t>0006518/2023</t>
  </si>
  <si>
    <t>PROTEÇÃO - RTL 750 kV 330 Mvar F.IGUACU 60HZ RT3 PR</t>
  </si>
  <si>
    <t>Substituição dos sistemas de proteção de Falha de Disjuntor do DJ12244</t>
  </si>
  <si>
    <t>MG F.IGUACU 60HZ / CCO-2001-062 - RB</t>
  </si>
  <si>
    <t>0006519/2023</t>
  </si>
  <si>
    <t>PROTEÇÃO - DJ12244</t>
  </si>
  <si>
    <t>Substituição dos sistemas de proteção da  LT 750 kV F.IGUACU 60HZ /IVAIPORA C-2 PR</t>
  </si>
  <si>
    <t>0006521/2023</t>
  </si>
  <si>
    <t>Substituição dos sistemas de proteção do RTL 750 kV 330 Mvar F.IGUACU 60HZ RT2 PR</t>
  </si>
  <si>
    <t>RTL 750 kV 330 Mvar F.IGUACU 60HZ RT2 PR</t>
  </si>
  <si>
    <t>0006523/2023</t>
  </si>
  <si>
    <t>PROTEÇÃO - RTL 750 kV 330 Mvar F.IGUACU 60HZ RT2 PR</t>
  </si>
  <si>
    <t>Substituição dos sistemas de proteção de Falha de Disjuntor do DJ12224</t>
  </si>
  <si>
    <t>0006525/2023</t>
  </si>
  <si>
    <t>PROTEÇÃO - DJ12224</t>
  </si>
  <si>
    <t>Substituição dos sistemas de proteção da  LT 750 kV F.IGUACU 60HZ /IVAIPORA C-1 PR</t>
  </si>
  <si>
    <t>0006528/2023</t>
  </si>
  <si>
    <t>Substituição dos sistemas de proteção do RTL 750 kV 330 Mvar F.IGUACU 60HZ RT1 PR</t>
  </si>
  <si>
    <t>RTL 750 kV 330 Mvar F.IGUACU 60HZ RT1 PR</t>
  </si>
  <si>
    <t>0006531/2023</t>
  </si>
  <si>
    <t>PROTEÇÃO - RTL 750 kV 330 Mvar F.IGUACU 60HZ RT1 PR</t>
  </si>
  <si>
    <t>Substituição dos sistemas de proteção de Falha de Disjuntor do DJ12214</t>
  </si>
  <si>
    <t>0006534/2023</t>
  </si>
  <si>
    <t>PROTEÇÃO - DJ12214</t>
  </si>
  <si>
    <t>0006536/2023</t>
  </si>
  <si>
    <t>Substituição do registrador de perturbações digital do RTL 750 kV 330 Mvar F.IGUACU 60HZ RT3 PR</t>
  </si>
  <si>
    <t>0006538/2023</t>
  </si>
  <si>
    <t>RDP - RTL 750 kV 330 Mvar F.IGUACU 60HZ RT3 PR</t>
  </si>
  <si>
    <t>0006541/2023</t>
  </si>
  <si>
    <t>Substituição do registrador de perturbações digital do RTL 750 kV 330 Mvar F.IGUACU 60HZ RT2 PR</t>
  </si>
  <si>
    <t>0006542/2023</t>
  </si>
  <si>
    <t>RDP - RTL 750 kV 330 Mvar F.IGUACU 60HZ RT2 PR</t>
  </si>
  <si>
    <t>0006544/2023</t>
  </si>
  <si>
    <t>Substituição do registrador de perturbações digital do RTL 750 kV 330 Mvar F.IGUACU 60HZ RT1 PR</t>
  </si>
  <si>
    <t>0006546/2023</t>
  </si>
  <si>
    <t>RDP - RTL 750 kV 330 Mvar F.IGUACU 60HZ RT1 PR</t>
  </si>
  <si>
    <t>Substituição da UTR ELEBRA de supervisão da Linha (LTIAIV1) LT 750 kV ITABERA /IVAIPORA C-1 SP/PR</t>
  </si>
  <si>
    <t>0007683/2023</t>
  </si>
  <si>
    <t>Substituição da UTR ELEBRA de supervisão do Banco de Reatores de Linha (RTIAIV1) RTL 750 kV 329 Mvar IVAIPORA RIA1 PR</t>
  </si>
  <si>
    <t>0007684/2023</t>
  </si>
  <si>
    <t>Substituição da UTR ELEBRA de supervisão da Linha (LTIAIV2) LT 750 kV ITABERA /IVAIPORA C-2 SP/PR</t>
  </si>
  <si>
    <t>0007685/2023</t>
  </si>
  <si>
    <t>Substituição da UTR ELEBRA de supervisão do Banco de Reatores de Linha (RTIAIV2) RTL 750 kV 329 Mvar IVAIPORA RIA2 PR</t>
  </si>
  <si>
    <t>0007686/2023</t>
  </si>
  <si>
    <t>Substituição da UTR ELEBRA de supervisão da Linha (LTIAIV3) LT 750 kV ITABERA /IVAIPORA C-3 SP/PR</t>
  </si>
  <si>
    <t>0007687/2023</t>
  </si>
  <si>
    <t>Substituição da UTR ELEBRA de supervisão do Banco de Reatores de Linha (RTIAIV3) RTL 750 kV 329 Mvar IVAIPORA RIA3 PR</t>
  </si>
  <si>
    <t>0007688/2023</t>
  </si>
  <si>
    <t>Substituição da UTR ELEBRA de supervisão da Linha (LTFIIV1) LT 750 kV F.IGUACU 60HZ /IVAIPORA C-1 PR</t>
  </si>
  <si>
    <t>0007689/2023</t>
  </si>
  <si>
    <t>Substituição da UTR ELEBRA de supervisão do Banco de Reatores de Linha (RTFIIV1) RTL 750 kV 150 Mvar IVAIPORA RFI1 PR</t>
  </si>
  <si>
    <t>0007690/2023</t>
  </si>
  <si>
    <t>Substituição da UTR ELEBRA de supervisão da Linha (LTFIIV2) LT 750 kV F.IGUACU 60HZ /IVAIPORA C-2 PR</t>
  </si>
  <si>
    <t>0007692/2023</t>
  </si>
  <si>
    <t>Substituição da UTR ELEBRA de supervisão do Banco de Reatores de Linha (RTFIIV2) RTL 750 kV 150 Mvar IVAIPORA RFI2 PR</t>
  </si>
  <si>
    <t>0007693/2023</t>
  </si>
  <si>
    <t>Substituição da UTR ELEBRA de supervisão da Linha (LTFIIV3) LT 750 kV F.IGUACU 60HZ /IVAIPORA C-3 PR</t>
  </si>
  <si>
    <t>0007694/2023</t>
  </si>
  <si>
    <t>Substituição da UTR ELEBRA de supervisão do Banco de Reatores de Linha (RTFIIV3) RTL 750 kV 150 Mvar IVAIPORA RFI3 PR</t>
  </si>
  <si>
    <t>0007695/2023</t>
  </si>
  <si>
    <t>Substituição da UTR ELEBRA de supervisão das Barras de 750 kV (BR12A e BR12B)</t>
  </si>
  <si>
    <t>0007696/2023</t>
  </si>
  <si>
    <t>Substituição da UTR ELEBRA de supervisão do Banco de Reatores de Barra (RT7) RTB 750 kV 329 Mvar IVAIPORA RT7 PR</t>
  </si>
  <si>
    <t>RT 765 kV 329 Mvar IVAIPORA RT7 PR</t>
  </si>
  <si>
    <t>0007697/2023</t>
  </si>
  <si>
    <t>Substituição da UTR ELEBRA de supervisão do Banco de Transformadores (AT01) TR 750/500 kV IVAIPORA TR1 PR</t>
  </si>
  <si>
    <t>0007698/2023</t>
  </si>
  <si>
    <t>Substituição da UTR ELEBRA de supervisão do Banco de Trafos Reguladores (TRRG01) TR 500/69 kV IVAIPORA TREG1 PR</t>
  </si>
  <si>
    <t>0007699/2023</t>
  </si>
  <si>
    <t>Substituição da UTR ELEBRA de supervisão do Trafo Auxiliar (TSA1) 69-13,8 kV</t>
  </si>
  <si>
    <t>0007702/2023</t>
  </si>
  <si>
    <t>Substituição da UTR ELEBRA de supervisão do Banco de Reatores (RT1A) RTB 69 kV 180 MVAr IVAIPORA RT1A PR</t>
  </si>
  <si>
    <t>0007703/2023</t>
  </si>
  <si>
    <t>Substituição da UTR ELEBRA de supervisão do Banco de Reatores (RT1B) RTB 69 kV 180 MVAr IVAIPORA RT1B PR</t>
  </si>
  <si>
    <t>0007704/2023</t>
  </si>
  <si>
    <t>Substituição da UTR ELEBRA de supervisão do Banco de Reatores (RT1C) RTB 69 kV 180 MVAr IVAIPORA RT1C PR</t>
  </si>
  <si>
    <t>0007705/2023</t>
  </si>
  <si>
    <t>Substituição da UTR ELEBRA de supervisão do Banco de Transformadores (AT02) TR 750/500 kV IVAIPORA TR2 PR</t>
  </si>
  <si>
    <t>TR 750/500 kV IVAIPORA TR2 PR</t>
  </si>
  <si>
    <t>0007708/2023</t>
  </si>
  <si>
    <t>Substituição da UTR ELEBRA de supervisão do Banco de Trafos Reguladores (TRRG02) TR 500/69 kV IVAIPORA TREG2 PR</t>
  </si>
  <si>
    <t>0007709/2023</t>
  </si>
  <si>
    <t>Substituição da UTR ELEBRA de supervisão do Trafo Auxiliar (TSA2) 69-13,8 kV</t>
  </si>
  <si>
    <t>0007710/2023</t>
  </si>
  <si>
    <t>Substituição da UTR ELEBRA de supervisão do Banco de Reatores (RT2A) RTB 69 kV 180 MVAr IVAIPORA RT2A PR</t>
  </si>
  <si>
    <t>RT 69 kV 180 Mvar IVAIPORA RT2A PR</t>
  </si>
  <si>
    <t>0007712/2023</t>
  </si>
  <si>
    <t>Substituição da UTR ELEBRA de supervisão do Banco de Reatores (RT2B) RTB 69 kV 180 MVAr IVAIPORA RT2B PR</t>
  </si>
  <si>
    <t>RT 69 kV 180 Mvar IVAIPORA RT2B PR</t>
  </si>
  <si>
    <t>0007713/2023</t>
  </si>
  <si>
    <t>Substituição da UTR ELEBRA de supervisão do Banco de Reatores (RT2C) RTB 69 kV 180 MVAr IVAIPORA RT2C PR</t>
  </si>
  <si>
    <t>RT 69 kV 180 Mvar IVAIPORA RT2C PR</t>
  </si>
  <si>
    <t>0007714/2023</t>
  </si>
  <si>
    <t>Substituição das UACs SIEMENS de supervisão do Banco de Transformadores (AT03) TR 750/500 kV IVAIPORA TR3 PR</t>
  </si>
  <si>
    <t>0007716/2023</t>
  </si>
  <si>
    <t>Substituição das  UACs SIEMENS de supervisão do Banco de Trafos Reguladores (TRRG03) TR 500/69 kV IVAIPORA TREG3 PR</t>
  </si>
  <si>
    <t>0007717/2023</t>
  </si>
  <si>
    <t>Substituição das  UACs SIEMENS de supervisão do Banco de Reatores (RT3A) RTB 69 kV 180 MVAr IVAIPORA RT3A PR</t>
  </si>
  <si>
    <t>RT 69 kV 180 Mvar IVAIPORA RT3A PR</t>
  </si>
  <si>
    <t>0007719/2023</t>
  </si>
  <si>
    <t>Substituição das  UACs SIEMENS de supervisão do Banco de Reatores (RT3B) RTB 69 kV 180 MVAr IVAIPORA RT3B PR</t>
  </si>
  <si>
    <t>RT 69 kV 180 Mvar IVAIPORA RT3B PR</t>
  </si>
  <si>
    <t>0007720/2023</t>
  </si>
  <si>
    <t>Substituição de switch FSIV-A01P da Rede Operativa da SE IVAIPORA</t>
  </si>
  <si>
    <t>0007839/2023</t>
  </si>
  <si>
    <t>FSIV-A01P</t>
  </si>
  <si>
    <t>Substituição de switch FSIV-A01S da Rede Operativa da SE IVAIPORA</t>
  </si>
  <si>
    <t>0007840/2023</t>
  </si>
  <si>
    <t>Substituição de switch FSIV-A02P da Rede Operativa da SE IVAIPORA</t>
  </si>
  <si>
    <t>0007841/2023</t>
  </si>
  <si>
    <t>FSIV-A02P</t>
  </si>
  <si>
    <t>Substituição de switch FSIV-A02S da Rede Operativa da SE IVAIPORA</t>
  </si>
  <si>
    <t>0007842/2023</t>
  </si>
  <si>
    <t>FSIV-A02S</t>
  </si>
  <si>
    <t>Substituição de switch FSIV-D01P da Rede Operativa da SE IVAIPORA</t>
  </si>
  <si>
    <t>0007843/2023</t>
  </si>
  <si>
    <t>FSIV-D01P</t>
  </si>
  <si>
    <t>Substituição de switch FSIV-D01S da Rede Operativa da SE IVAIPORA</t>
  </si>
  <si>
    <t>0007844/2023</t>
  </si>
  <si>
    <t>FSIV-D01S</t>
  </si>
  <si>
    <t>Substituição de trafo potencia AT09 500/345KV FASE A (nº serie: K547263, cod. mat.: 10182628).</t>
  </si>
  <si>
    <t>TR 500/345 kV MARIMBONDO TR9 MG</t>
  </si>
  <si>
    <t>0001205/2022</t>
  </si>
  <si>
    <t>AT09 500/345KV FASE A</t>
  </si>
  <si>
    <t>Substituição de trafo potencia AT09 500/345KV FASE B (nº serie: K547266, cod. mat.: 10182630).</t>
  </si>
  <si>
    <t>0001206/2022</t>
  </si>
  <si>
    <t>AT09 500/345KV FASE B</t>
  </si>
  <si>
    <t>Substituição de trafo potencia AT09 500/345KV FASE C (nº serie: K547264, cod. mat.: 10182629).</t>
  </si>
  <si>
    <t>0001207/2022</t>
  </si>
  <si>
    <t>AT09 500/345KV FASE C</t>
  </si>
  <si>
    <t>Substituição de trafo potencia TRR1-AT98V (nº serie: K547267, cod. mat.: 10182631).</t>
  </si>
  <si>
    <t>TRR 525/345 kV MARIMBONDO TRR1 MG</t>
  </si>
  <si>
    <t>0001208/2022</t>
  </si>
  <si>
    <t>TRR1-AT98V</t>
  </si>
  <si>
    <t>Substituição de trafo corrente TCDJ9022 500KV FASE A (nº serie: K74081-02-2, cod. mat.: 10184448).</t>
  </si>
  <si>
    <t>0001209/2022</t>
  </si>
  <si>
    <t>TCDJ9022 500KV FASE A</t>
  </si>
  <si>
    <t>Substituição de trafo corrente TCDJ9022 500KV FASE B (nº serie: K74081-03-2, cod. mat.: 10184447).</t>
  </si>
  <si>
    <t>0001210/2022</t>
  </si>
  <si>
    <t>TCDJ9022 500KV FASE B</t>
  </si>
  <si>
    <t>Substituição de trafo corrente TCDJ9022 500KV FASE C (nº serie: K74081-03-9, cod. mat.: 10184446).</t>
  </si>
  <si>
    <t>0001211/2022</t>
  </si>
  <si>
    <t>TCDJ9022 500KV FASE C</t>
  </si>
  <si>
    <t>Substituição de trafo corrente TCLTMRCL 345KV FASE A (nº serie: HA333294, cod. mat.: 10234670).</t>
  </si>
  <si>
    <t>0001212/2022</t>
  </si>
  <si>
    <t>TCLTMRCL 345KV FASE A</t>
  </si>
  <si>
    <t>Substituição de trafo corrente TCLTMRCL 345KV FASE B (nº serie: HA333287, cod. mat.: 10186492).</t>
  </si>
  <si>
    <t>0001213/2022</t>
  </si>
  <si>
    <t>TCLTMRCL 345KV FASE B</t>
  </si>
  <si>
    <t>Substituição de trafo corrente TCLTMRCL 345KV FASE C (nº serie: HA333286, cod. mat.: 10186491).</t>
  </si>
  <si>
    <t>0001215/2022</t>
  </si>
  <si>
    <t>TCLTMRCL 345KV FASE C</t>
  </si>
  <si>
    <t>Substituição de trafo potencial/dcp DCPLTMRCL 345KV FASE A (nº serie: 322274, cod. mat.: 10190357).</t>
  </si>
  <si>
    <t>0001216/2022</t>
  </si>
  <si>
    <t>DCPLTMRCL 345KV FASE A</t>
  </si>
  <si>
    <t>Substituição de trafo potencial/dcp DCPLTMRCL 345KV FASE B (nº serie: 5-75-0866, cod. mat.: 10188860).</t>
  </si>
  <si>
    <t>0001217/2022</t>
  </si>
  <si>
    <t>DCPLTMRCL 345KV FASE B</t>
  </si>
  <si>
    <t>Substituição de trafo potencial/dcp DCPLTMRCL 345KV FASE C (nº serie: 5-75-0867, cod. mat.: 10188859).</t>
  </si>
  <si>
    <t>0001218/2022</t>
  </si>
  <si>
    <t>DCPLTMRCL 345KV FASE C</t>
  </si>
  <si>
    <t>Substituição de seccionadora SC915 (nº serie: M920, cod. mat.: 10195284).</t>
  </si>
  <si>
    <t>0005942/2023</t>
  </si>
  <si>
    <t>SC915</t>
  </si>
  <si>
    <t>Substituição de para-raios PRAT09 345KV FASE A (nº serie: 41123, cod. mat.: 10197817).</t>
  </si>
  <si>
    <t>0005939/2023</t>
  </si>
  <si>
    <t>PRAT09 345KV FASE A</t>
  </si>
  <si>
    <t>Substituição de para-raios PRAT09 345KV FASE B (nº serie: 46347, cod. mat.: 10197818).</t>
  </si>
  <si>
    <t>0005940/2023</t>
  </si>
  <si>
    <t>PRAT09 345KV FASE B</t>
  </si>
  <si>
    <t>Substituição de para-raios PRAT09 345KV FASE C (nº serie: 40245, cod. mat.: 10197814).</t>
  </si>
  <si>
    <t>0005941/2023</t>
  </si>
  <si>
    <t>PRAT09 345KV FASE C</t>
  </si>
  <si>
    <t>Substituição de seccionadora SC8529 (nº serie: 741024 - 12, cod. mat.: 10196673).</t>
  </si>
  <si>
    <t>0005946/2023</t>
  </si>
  <si>
    <t>Substituição de seccionadora SC8527 (nº serie: 741024 - 13, cod. mat.: 10196670).</t>
  </si>
  <si>
    <t>0005947/2023</t>
  </si>
  <si>
    <t>Substituição de seccionadora SC8520T (nº serie: -, cod. mat.: -).</t>
  </si>
  <si>
    <t>0005948/2023</t>
  </si>
  <si>
    <t>Substituição de disjuntor DJ8522 (nº serie: A 10936-1, cod. mat.: 10190829).</t>
  </si>
  <si>
    <t>0005927/2023</t>
  </si>
  <si>
    <t>DJ8522</t>
  </si>
  <si>
    <t>Substituição de para-raios PRLTMRCL 345KV FASE A (nº serie: 40765, cod. mat.: 10197813).</t>
  </si>
  <si>
    <t>0005935/2023</t>
  </si>
  <si>
    <t>PRLTMRCL 345KV FASE A</t>
  </si>
  <si>
    <t>Substituição de para-raios PRLTMRCL 345KV FASE B (nº serie: 40764, cod. mat.: 10197812).</t>
  </si>
  <si>
    <t>0005936/2023</t>
  </si>
  <si>
    <t>PRLTMRCL 345KV FASE B</t>
  </si>
  <si>
    <t>Substituição de para-raios PRLTMRCL 345KV FASE C (nº serie: 40763, cod. mat.: 10197811).</t>
  </si>
  <si>
    <t>0005937/2023</t>
  </si>
  <si>
    <t>PRLTMRCL 345KV FASE C</t>
  </si>
  <si>
    <t>Substituição de trafo corrente TCDJ9012 500KV FASE A (nº serie: K74081-02-1, cod. mat.: 10184445).</t>
  </si>
  <si>
    <t>0005954/2023</t>
  </si>
  <si>
    <t>TCDJ9012 500KV FASE A</t>
  </si>
  <si>
    <t>Substituição de trafo corrente TCDJ9012 500KV FASE B (nº serie: K74081-03-3, cod. mat.: 10184479).</t>
  </si>
  <si>
    <t>0005956/2023</t>
  </si>
  <si>
    <t>TCDJ9012 500KV FASE B</t>
  </si>
  <si>
    <t>Substituição de trafo corrente TCDJ9012 500KV FASE C (nº serie: K74081-03-7, cod. mat.: 10184443).</t>
  </si>
  <si>
    <t>0005957/2023</t>
  </si>
  <si>
    <t>TCDJ9012 500KV FASE C</t>
  </si>
  <si>
    <t>SUBSTITUIÇÃO DA CHAVE SECCIONADORA SC2225</t>
  </si>
  <si>
    <t>MG MARIMBONDO / CCO-2001-062 - RB</t>
  </si>
  <si>
    <t>0007500/2023</t>
  </si>
  <si>
    <t>SC2225</t>
  </si>
  <si>
    <t>SUBSTITUIÇÃO DO TRANSFORMADOR DE SERVIÇO AUXILIAR TR11 - 13,8KV/480V</t>
  </si>
  <si>
    <t>0007505/2023</t>
  </si>
  <si>
    <t>TR11</t>
  </si>
  <si>
    <t>SUBSTITUIÇÃO DO TRANSFORMADOR REGULADOR TRRGPCA1 - 13,8/13,8KV</t>
  </si>
  <si>
    <t>0007506/2023</t>
  </si>
  <si>
    <t>TRRGPCA1</t>
  </si>
  <si>
    <t>SUBSTITUIÇÃO DA CHAVE SECCIONADORA SC2215</t>
  </si>
  <si>
    <t>0007508/2023</t>
  </si>
  <si>
    <t>SUBSTITUIÇÃO DO TRANSFORMADOR DE SERVIÇO AUXILIAR TR12 - 13,8KV/480V</t>
  </si>
  <si>
    <t>0007509/2023</t>
  </si>
  <si>
    <t>TR12</t>
  </si>
  <si>
    <t>SUBSTITUIÇÃO DO TRANSFORMADOR REGULADOR TRRGPCA2 - 13,8/13,8KV</t>
  </si>
  <si>
    <t>0007511/2023</t>
  </si>
  <si>
    <t>TRRGPCA2</t>
  </si>
  <si>
    <t>SUBSTITUIÇÃO DA CHAVE SECCIONADORA SC2255</t>
  </si>
  <si>
    <t>0007513/2023</t>
  </si>
  <si>
    <t>SC2255</t>
  </si>
  <si>
    <t>SUBSTITUIÇÃO DO TRANSFORMADOR REGULADOR TRRGPLC1 - 13,8/13,8KV</t>
  </si>
  <si>
    <t>0007514/2023</t>
  </si>
  <si>
    <t>TRRGPLC1</t>
  </si>
  <si>
    <t>SUBSTITUIÇÃO DA CHAVE SECCIONADORA SC2245</t>
  </si>
  <si>
    <t>0009539/2023</t>
  </si>
  <si>
    <t>SC2245</t>
  </si>
  <si>
    <t>SUBSTITUIÇÃO DO TRANSFORMADOR REGULADOR TRRGPLC2 - 13,8/13,8KV</t>
  </si>
  <si>
    <t>0007518/2023</t>
  </si>
  <si>
    <t>TRRGPLC2</t>
  </si>
  <si>
    <t>SUBSTITUIÇÃO DOS PÁRA-RAIOS DO SERVIÇO AUXILIAR EM 15KV DO RAMAL AÉREO. TOTAL DE 15 UNIDADES.</t>
  </si>
  <si>
    <t>0007519/2023</t>
  </si>
  <si>
    <t>SUBSTITUIÇÃO DO PAINEL PCA - 480V</t>
  </si>
  <si>
    <t>0007520/2023</t>
  </si>
  <si>
    <t>PCA</t>
  </si>
  <si>
    <t>SUBSTITUIÇÃO DO PAINEL PDF-1 - 480V</t>
  </si>
  <si>
    <t>0007521/2023</t>
  </si>
  <si>
    <t>PDF-1</t>
  </si>
  <si>
    <t>SUBSTITUIÇÃO DO PAINEL PDF-2 - 480V</t>
  </si>
  <si>
    <t>0007522/2023</t>
  </si>
  <si>
    <t>PDF-2</t>
  </si>
  <si>
    <t>SUBSTITUIÇÃO DO PAINEL PDF-3 - 480V</t>
  </si>
  <si>
    <t>0007523/2023</t>
  </si>
  <si>
    <t>PDF-3</t>
  </si>
  <si>
    <t>SUBSTITUIÇÃO DO PAINEL PDF-4 - 480V</t>
  </si>
  <si>
    <t>0007525/2023</t>
  </si>
  <si>
    <t>PDF-4</t>
  </si>
  <si>
    <t>SUBSTITUIÇÃO DO PAINEL PDL1 - 480V</t>
  </si>
  <si>
    <t>0007526/2023</t>
  </si>
  <si>
    <t>PDL1</t>
  </si>
  <si>
    <t>SUBSTITUIÇÃO DO PAINEL PDL2 - 480V</t>
  </si>
  <si>
    <t>0007527/2023</t>
  </si>
  <si>
    <t>PDL2</t>
  </si>
  <si>
    <t>SUBSTITUIÇÃO DO PAINEL PDL3 - 480V</t>
  </si>
  <si>
    <t>0007528/2023</t>
  </si>
  <si>
    <t>PDL3</t>
  </si>
  <si>
    <t>SUBSTITUIÇÃO DO PAINEL PDL4 - 480V</t>
  </si>
  <si>
    <t>0007530/2023</t>
  </si>
  <si>
    <t>PDL4</t>
  </si>
  <si>
    <t>SUBSTITUIÇÃO DO TRANSFORMADOR DE SERVIÇO AUXILIAR TRLPDL1 - 480/220-127V</t>
  </si>
  <si>
    <t>0007532/2023</t>
  </si>
  <si>
    <t>TRPDL1</t>
  </si>
  <si>
    <t>SUBSTITUIÇÃO DO TRANSFORMADOR DE SERVIÇO AUXILIAR TRLPDL2 - 480/220-127V</t>
  </si>
  <si>
    <t>0007533/2023</t>
  </si>
  <si>
    <t>TRPDL2</t>
  </si>
  <si>
    <t>SUBSTITUIÇÃO DO TRANSFORMADOR DE SERVIÇO AUXILIAR TRLPDL3 - 480/220-127V</t>
  </si>
  <si>
    <t>0007534/2023</t>
  </si>
  <si>
    <t>TRPDL3</t>
  </si>
  <si>
    <t>SUBSTITUIÇÃO DO TRANSFORMADOR DE SERVIÇO AUXILIAR TRLPDL4 - 480/220-127V</t>
  </si>
  <si>
    <t>0007536/2023</t>
  </si>
  <si>
    <t>TRPDL4</t>
  </si>
  <si>
    <t>SUBSTITUIÇÃO DO RETIFICADOR 1 - 480V</t>
  </si>
  <si>
    <t>0007537/2023</t>
  </si>
  <si>
    <t>RT01</t>
  </si>
  <si>
    <t>SUBSTITUIÇÃO DO RETIFICADOR 2 - 480V</t>
  </si>
  <si>
    <t>0007538/2023</t>
  </si>
  <si>
    <t>RT02</t>
  </si>
  <si>
    <t>SUBSTITUIÇÃO DO PAINEL PCCS - 125VCC</t>
  </si>
  <si>
    <t>0007539/2023</t>
  </si>
  <si>
    <t>PCCS</t>
  </si>
  <si>
    <t>SUBSTITUIÇÃO DO PAINEL PDC1 - 125VCC</t>
  </si>
  <si>
    <t>0007540/2023</t>
  </si>
  <si>
    <t>PDC1</t>
  </si>
  <si>
    <t>SUBSTITUIÇÃO DO PAINEL PDC2 - 125VCC</t>
  </si>
  <si>
    <t>0007541/2023</t>
  </si>
  <si>
    <t>PDC2</t>
  </si>
  <si>
    <t>SUBSTITUIÇÃO DO PAINEL PDC3 - 125VCC</t>
  </si>
  <si>
    <t>0007542/2023</t>
  </si>
  <si>
    <t>PDC3</t>
  </si>
  <si>
    <t>Substituição dos sistemas de proteção da LT 500 kV MARIMBONDO /AGUA VERMELHA C-1 MG/SP</t>
  </si>
  <si>
    <t>LT 500 kV MARIMBONDO /AGUA VERMELHA C-1 MG/SP</t>
  </si>
  <si>
    <t>0006802/2023</t>
  </si>
  <si>
    <t>PROTEÇÃO - LT 500 kV MARIMBONDO /AGUA VERMELHA C-1 MG/SP</t>
  </si>
  <si>
    <t>Substituição dos sistemas de proteção de Falha de Disjuntor do DJ9082</t>
  </si>
  <si>
    <t>0006803/2023</t>
  </si>
  <si>
    <t>PROTEÇÃO - DJ9082</t>
  </si>
  <si>
    <t>Substituição do registrador de perturbações digital da LT 500 kV MARIMBONDO /AGUA VERMELHA C-1 MG/SP</t>
  </si>
  <si>
    <t>0006804/2023</t>
  </si>
  <si>
    <t>Substituição dos sistemas de proteção da RTB 500 kV 100 MVAr MARIMBONDO RT4 MG e da proteção de falha da disjuntor DJ942R.</t>
  </si>
  <si>
    <t>RT 500 kV 100 Mvar MARIMBONDO RT4 MG</t>
  </si>
  <si>
    <t>0006807/2023</t>
  </si>
  <si>
    <t>PROTEÇÃO - RTB 500 kV 100 MVAr MARIMBONDO RT4 MG</t>
  </si>
  <si>
    <t>Substituição dos sistemas de proteção de Falha de Disjuntor do DJ9782</t>
  </si>
  <si>
    <t>0006809/2023</t>
  </si>
  <si>
    <t>PROTEÇÃO - DJ9782</t>
  </si>
  <si>
    <t>Substituição da UAC01 - SINOCON de supervisão da LT 500 kV MARIMBONDO /AGUA VERMELHA</t>
  </si>
  <si>
    <t>0007724/2023</t>
  </si>
  <si>
    <t>Substituição das UACs UCD1 e UCD2 - AREVA de supervisão do reator (RT04) RTB 500 kV 100 MVAr MARIMBONDO RT4 MG</t>
  </si>
  <si>
    <t>0007725/2023</t>
  </si>
  <si>
    <t>Substituição de switch FUMR-D01P da Rede Operativa da UHE Marimbondo.</t>
  </si>
  <si>
    <t>0007848/2023</t>
  </si>
  <si>
    <t>FUMR-D01P</t>
  </si>
  <si>
    <t>Substituição de switch FUMR-D01S da Rede Operativa da UHE Marimbondo.</t>
  </si>
  <si>
    <t>0007849/2023</t>
  </si>
  <si>
    <t>FUMR-D01S</t>
  </si>
  <si>
    <t>Substituição de switch FUMR-A01P da Rede Operativa da UHE Marimbondo.</t>
  </si>
  <si>
    <t>0007850/2023</t>
  </si>
  <si>
    <t>FUMR-A01P</t>
  </si>
  <si>
    <t>Substituição de switch FUMR-A01S da Rede Operativa da UHE Marimbondo.</t>
  </si>
  <si>
    <t>0007851/2023</t>
  </si>
  <si>
    <t>FUMR-A01S</t>
  </si>
  <si>
    <t>Substituição de switch FUMR-A02P da Rede Operativa da UHE Marimbondo.</t>
  </si>
  <si>
    <t>0007852/2023</t>
  </si>
  <si>
    <t>FUMR-A02P</t>
  </si>
  <si>
    <t>Substituição de switch FUMR-A02S da Rede Operativa da UHE Marimbondo.</t>
  </si>
  <si>
    <t>0007853/2023</t>
  </si>
  <si>
    <t>FUMR-A02S</t>
  </si>
  <si>
    <t>Substituição de switch FUMR-A03P da Rede Operativa da UHE Marimbondo.</t>
  </si>
  <si>
    <t>0007854/2023</t>
  </si>
  <si>
    <t>FUMR-A03P</t>
  </si>
  <si>
    <t>Substituição de switch FUMR-A03S da Rede Operativa da UHE Marimbondo.</t>
  </si>
  <si>
    <t>0007855/2023</t>
  </si>
  <si>
    <t>FUMR-A03S</t>
  </si>
  <si>
    <t>Substituição de trafo corrente TC AT01 FASE A (nº serie: K83021-01-01, cod. mat.: 10184619).
Capacidade de curto-circuito (kA) do novo equipamento: 50 kA.</t>
  </si>
  <si>
    <t>TR 765/525 kV IVAIPORA TR1 + LT 525 kV C-1 PR</t>
  </si>
  <si>
    <t>0005682/2023</t>
  </si>
  <si>
    <t>TC AT01 FASE A</t>
  </si>
  <si>
    <t>Substituição de trafo corrente TC AT01 FASE B (nº serie: K83021-01-02, cod. mat.: 10184620).
Capacidade de curto-circuito (kA) do novo equipamento: 50 kA.</t>
  </si>
  <si>
    <t>0005683/2023</t>
  </si>
  <si>
    <t>TC AT01 FASE B</t>
  </si>
  <si>
    <t>Substituição de trafo corrente TC AT01 FASE C (nº serie: K83021-01-03, cod. mat.: 10184621).
Capacidade de curto-circuito (kA) do novo equipamento: 50 kA.</t>
  </si>
  <si>
    <t>0005684/2023</t>
  </si>
  <si>
    <t>TC AT01 FASE C</t>
  </si>
  <si>
    <t>"Acesso ao Setor de 138 kV da SE Porto Colômbia 138 kV, por meioda instalação de 1 novo bay destinados à conexão de 1 linhas de
distribuição em 138 kV, Porto Colômbia - Frutal 2, em circuito simples."</t>
  </si>
  <si>
    <t>0001071/2022</t>
  </si>
  <si>
    <t>RIO VERDE FUR</t>
  </si>
  <si>
    <t>Substituição de trafo corrente TC - AT01 230KV FASE A (nº serie: SP-16377, cod. mat.: 10186432).</t>
  </si>
  <si>
    <t>TR 230/138 kV RIO VERDE FUR TR1 GO</t>
  </si>
  <si>
    <t>0006016/2023</t>
  </si>
  <si>
    <t>TC - AT01 230KV FASE A</t>
  </si>
  <si>
    <t>Substituição de trafo corrente TC - AT01 230KV FASE B (nº serie: SP-16376, cod. mat.: 10186433).</t>
  </si>
  <si>
    <t>0006017/2023</t>
  </si>
  <si>
    <t>TC - AT01 230KV FASE B</t>
  </si>
  <si>
    <t>Substituição de trafo corrente TC - AT01 230KV FASE C (nº serie: SP-16375, cod. mat.: 10186434).</t>
  </si>
  <si>
    <t>0006018/2023</t>
  </si>
  <si>
    <t>TC - AT01 230KV FASE C</t>
  </si>
  <si>
    <t>Substituição de disjuntor DJ738 (nº serie: 1004-06, cod. mat.: 10191498).</t>
  </si>
  <si>
    <t>0005989/2023</t>
  </si>
  <si>
    <t>DJ738</t>
  </si>
  <si>
    <t>Substituição de disjuntor DJ708 (nº serie: 1004-05, cod. mat.: 10191497).</t>
  </si>
  <si>
    <t>MG RIO VERDE FUR / CCO-2001-062 - RB</t>
  </si>
  <si>
    <t>0005991/2023</t>
  </si>
  <si>
    <t>Substituição de trafo corrente TC ENTRE DJ708 E BR7A FASE A (nº serie: SP-16366, cod. mat.: 10186423).</t>
  </si>
  <si>
    <t>0006023/2023</t>
  </si>
  <si>
    <t>TC ENTRE DJ708 E BR7A FASE A</t>
  </si>
  <si>
    <t>Substituição de trafo corrente TC ENTRE DJ708 E BR7A FASE B (nº serie: SP-16367, cod. mat.: 10186424).</t>
  </si>
  <si>
    <t>0006024/2023</t>
  </si>
  <si>
    <t>TC ENTRE DJ708 E BR7A FASE B</t>
  </si>
  <si>
    <t>Substituição de trafo corrente TC ENTRE DJ708 E BR7A FASE C (nº serie: SP-16368, cod. mat.: 10186425).</t>
  </si>
  <si>
    <t>0006025/2023</t>
  </si>
  <si>
    <t>TC ENTRE DJ708 E BR7A FASE C</t>
  </si>
  <si>
    <t>Substituição de trafo corrente TC - AT01 13.8KV LADO PARRAIOS FASE A (nº serie: 850237001, cod. mat.: -).
Capacidade de curto-circuito (kA) do novo equipamento: 31,5 kA.</t>
  </si>
  <si>
    <t>0006955/2023</t>
  </si>
  <si>
    <t>TC - AT01 13.8KV LADO PARRAIOS FASE A</t>
  </si>
  <si>
    <t>Substituição de trafo corrente TC - AT01 13.8KV LADO PARRAIOS FASE C (nº serie: 850237003, cod. mat.: 10251482).
Capacidade de curto-circuito (kA) do novo equipamento: 31,5 kA.</t>
  </si>
  <si>
    <t>0006956/2023</t>
  </si>
  <si>
    <t>TC - AT01 13.8KV LADO PARRAIOS FASE C</t>
  </si>
  <si>
    <t>Substituição de trafo corrente TC - AT01 13.8KV LADO TRAFO ATER. FASE A (nº serie: 850238001, cod. mat.: 10251483).
Capacidade de curto-circuito (kA) do novo equipamento: 31,5 kA.</t>
  </si>
  <si>
    <t>0006959/2023</t>
  </si>
  <si>
    <t>TC - AT01 13.8KV LADO TRAFO ATER. FASE A</t>
  </si>
  <si>
    <t>Substituição de trafo corrente TC - AT01 13.8KV LADO TRAFO ATER. FASE B (nº serie: 221037101, cod. mat.: 10251484).
Capacidade de curto-circuito (kA) do novo equipamento: 31,5 kA.</t>
  </si>
  <si>
    <t>0006962/2023</t>
  </si>
  <si>
    <t>TC - AT01 13.8KV LADO TRAFO ATER. FASE B</t>
  </si>
  <si>
    <t>Substituição de trafo corrente TC - AT01 13.8KV LADO TRAFO ATER. FASE C (nº serie: 850238003, cod. mat.: 10251485).
Capacidade de curto-circuito (kA) do novo equipamento: 31,5 kA.</t>
  </si>
  <si>
    <t>0006965/2023</t>
  </si>
  <si>
    <t>TC - AT01 13.8KV LADO TRAFO ATER. FASE C</t>
  </si>
  <si>
    <t>SUBSTITUIÇÃO DE 3 MÓDULOS DE CUBÍCULOS DE 24KV (DJ2038, DJ2208, DJ2108)</t>
  </si>
  <si>
    <t>0008154/2022</t>
  </si>
  <si>
    <t>CUBÍCULO 13,8KV</t>
  </si>
  <si>
    <t>INSTALAÇÃO DE TRANSFORMADOR REGULADOR TRREG01 - 13,8/13,8KV</t>
  </si>
  <si>
    <t>0008176/2022</t>
  </si>
  <si>
    <t>INSTALAÇÃO DE TRANSFORMADOR REGULADOR TRREG02 - 13,8/13,8KV</t>
  </si>
  <si>
    <t>0008177/2022</t>
  </si>
  <si>
    <t>Substituição dos sistemas de proteção de diferencial de barras da barra BR7A e da barra BR7B e das proteções de falha dos disjuntores DJ7788,DJ7778 (DJ da LIRVBP1), DJ7768, DJ748, DJ738, DJ768, DJ758R, DJ7338, DJ7328, DJ7348, DJ708.</t>
  </si>
  <si>
    <t>0006919/2023</t>
  </si>
  <si>
    <t>PROTEÇÃO - BR7A e BR7B</t>
  </si>
  <si>
    <t>Substituição do registrador de perturbações digital das BR7A e BR7B</t>
  </si>
  <si>
    <t>0006920/2023</t>
  </si>
  <si>
    <t>Substituição dos sistemas de proteção de Falha de Disjuntor do DJ7788</t>
  </si>
  <si>
    <t>LT 230 kV RIO VERDE FUR/BARRA PEIXE C-2 GO/MT</t>
  </si>
  <si>
    <t>0006922/2023</t>
  </si>
  <si>
    <t>PROTEÇÃO - DJ7788</t>
  </si>
  <si>
    <t>Substituição dos sistemas de proteção de Falha de Disjuntor do DJ7778 (DJ da LIRVBP1)</t>
  </si>
  <si>
    <t>LT 230 kV RIO VERDE FUR/RONDONOPOLIS C-2 GO/MT</t>
  </si>
  <si>
    <t>0006924/2023</t>
  </si>
  <si>
    <t>PROTEÇÃO - DJ7778 (DJ da LIRVBP1)</t>
  </si>
  <si>
    <t>Substituição dos sistemas de proteção de Falha de Disjuntor do DJ7768</t>
  </si>
  <si>
    <t>LT 230 kV RIO VERDE FUR/RONDONOPOLIS C-1 GO/MT</t>
  </si>
  <si>
    <t>0006926/2023</t>
  </si>
  <si>
    <t>PROTEÇÃO - DJ7768</t>
  </si>
  <si>
    <t>Substituição dos sistemas de proteção de Falha de Disjuntor do DJ748</t>
  </si>
  <si>
    <t>TR 230/138 kV RIO VERDE FUR TR2 GO</t>
  </si>
  <si>
    <t>0006927/2023</t>
  </si>
  <si>
    <t>PROTEÇÃO - DJ748</t>
  </si>
  <si>
    <t>Substituição dos sistemas de proteção de Falha de Disjuntor do DJ738</t>
  </si>
  <si>
    <t>0006930/2023</t>
  </si>
  <si>
    <t>PROTEÇÃO - DJ738</t>
  </si>
  <si>
    <t>Substituição dos sistemas de proteção de Falha de Disjuntor do DJ768</t>
  </si>
  <si>
    <t>TR 230/138 kV RIO VERDE FUR TR3 GO</t>
  </si>
  <si>
    <t>0006931/2023</t>
  </si>
  <si>
    <t>PROTEÇÃO - DJ768</t>
  </si>
  <si>
    <t>Substituição dos sistemas de proteção de Falha de Disjuntor do DJ758R</t>
  </si>
  <si>
    <t>RT 230 kV 45 Mvar RIO VERDE FUR RT5 GO</t>
  </si>
  <si>
    <t>0006932/2023</t>
  </si>
  <si>
    <t>PROTEÇÃO - DJ758R</t>
  </si>
  <si>
    <t>Substituição dos sistemas de proteção de Falha de Disjuntor do DJ7338</t>
  </si>
  <si>
    <t>LT 230 kV RIO VERDE FUR/C. DOURADA C-1 GO</t>
  </si>
  <si>
    <t>0006934/2023</t>
  </si>
  <si>
    <t>PROTEÇÃO - DJ7338</t>
  </si>
  <si>
    <t>Substituição dos sistemas de proteção de Falha de Disjuntor do DJ7328</t>
  </si>
  <si>
    <t>0006935/2023</t>
  </si>
  <si>
    <t>PROTEÇÃO - DJ7328</t>
  </si>
  <si>
    <t>Substituição dos sistemas de proteção de Falha de Disjuntor do DJ7348</t>
  </si>
  <si>
    <t>0006936/2023</t>
  </si>
  <si>
    <t>PROTEÇÃO - DJ7348</t>
  </si>
  <si>
    <t>Substituição dos sistemas de proteção de Falha de Disjuntor do DJ708</t>
  </si>
  <si>
    <t>0006938/2023</t>
  </si>
  <si>
    <t>PROTEÇÃO - DJ708</t>
  </si>
  <si>
    <t>0006940/2023</t>
  </si>
  <si>
    <t>0006942/2023</t>
  </si>
  <si>
    <t>Substituição dos sistemas de proteção da LT 230 kV RIO VERDE FUR /BARRA PEIXE C-2 GO/MT</t>
  </si>
  <si>
    <t>0006943/2023</t>
  </si>
  <si>
    <t>PROTEÇÃO - LT 230 kV RIO VERDE FUR /BARRA PEIXE C-2 GO/MT</t>
  </si>
  <si>
    <t>Substituição do registrador de perturbações digital da LT 230 kV RIO VERDE FUR /BARRA PEIXE C-2 GO/MT</t>
  </si>
  <si>
    <t>0006944/2023</t>
  </si>
  <si>
    <t>RDP - LT 230 kV RIO VERDE FUR /BARRA PEIXE C-2 GO/MT</t>
  </si>
  <si>
    <t>Substituição dos sistemas de proteção da LT 230 kV RIO VERDE FUR /RONDONOPOLIS C-2 GO/MT (NOME FURNAS: LIRVBP1)</t>
  </si>
  <si>
    <t>0006945/2023</t>
  </si>
  <si>
    <t>PROTEÇÃO - LT 230 kV RIO VERDE FUR /RONDONOPOLIS C-2 GO/MT (LIRVBP1)</t>
  </si>
  <si>
    <t>Substituição do registrador de perturbações digital da  LT 230 kV RIO VERDE FUR /RONDONOPOLIS C-2 GO/MT (NOME FURNAS: LIRVBP1)</t>
  </si>
  <si>
    <t>0006947/2023</t>
  </si>
  <si>
    <t>RDP - LT 230 kV RIO VERDE FUR /RONDONOPOLIS C-2 GO/MT (LIRVBP1)</t>
  </si>
  <si>
    <t>Substituição dos sistemas de proteção da LT 138 kV RIO VERDE CLG /RIO VERDE FUR C-1 GO</t>
  </si>
  <si>
    <t>LT 138 kV RIO VERDE CLG /RIO VERDE FUR C-1 GO</t>
  </si>
  <si>
    <t>0006957/2023</t>
  </si>
  <si>
    <t>PROTEÇÃO - LT 138 kV RIO VERDE CLG /RIO VERDE FUR C-1 GO</t>
  </si>
  <si>
    <t>Substituição do registrador de perturbações digital da LT 138 kV RIO VERDE CLG /RIO VERDE FUR C-1 GO</t>
  </si>
  <si>
    <t>0006958/2023</t>
  </si>
  <si>
    <t>RDP -  LT 138 kV RIO VERDE CLG /RIO VERDE FUR C-1 GO</t>
  </si>
  <si>
    <t>Substituição dos sistemas de proteção do RTB 138 kV 15 Mvar RIO VERDE FUR RT4 GO</t>
  </si>
  <si>
    <t>RTB 138 kV 15 Mvar RIO VERDE FUR RT4 GO</t>
  </si>
  <si>
    <t>0006960/2023</t>
  </si>
  <si>
    <t>PROTEÇÃO - RTB 138 kV 15 Mvar RIO VERDE FUR RT4 GO</t>
  </si>
  <si>
    <t>Substituição do registrador de perturbações digital do RTB 138 kV 15 Mvar RIO VERDE FUR RT4 GO</t>
  </si>
  <si>
    <t>0006961/2023</t>
  </si>
  <si>
    <t>RDP - RTB 138 kV 15 Mvar RIO VERDE FUR RT4 GO</t>
  </si>
  <si>
    <t>Substituição dos sistemas de proteção da LT 138 kV RIO VERDE FUR /C. DOURADA C-2 GO</t>
  </si>
  <si>
    <t>LT 138 kV RIO VERDE FUR /C. DOURADA C-2 GO</t>
  </si>
  <si>
    <t>0006963/2023</t>
  </si>
  <si>
    <t>PROTEÇÃO - LT 138 kV RIO VERDE FUR /C. DOURADA C-2 GO</t>
  </si>
  <si>
    <t>Substituição dos sistemas de proteção da LT 138 kV RIO VERDE FUR /ACREÚNA C-1 GO</t>
  </si>
  <si>
    <t>LT 138 kV RIO VERDE FUR /ACREÚNA C-1 GO</t>
  </si>
  <si>
    <t>0008228/2023</t>
  </si>
  <si>
    <t>PROTEÇÃO - LT 138 kV RIO VERDE FUR /ACREÚNA C-1 GO</t>
  </si>
  <si>
    <t>Substituição do registrador de perturbações digital da LT 138 kV RIO VERDE FUR /ACREÚNA C-1 GO</t>
  </si>
  <si>
    <t>0008232/2023</t>
  </si>
  <si>
    <t>RDP - LT 138 kV RIO VERDE FUR /ACREÚNA C-1 GO</t>
  </si>
  <si>
    <t>Substituição dos sistemas de proteção da LT 138 kV RIO VERDE FUR  / PERDIGAO C-1 GO</t>
  </si>
  <si>
    <t>LT 138 kV RIO VERDE FUR  / PERDIGAO C-1 GO</t>
  </si>
  <si>
    <t>0007868/2023</t>
  </si>
  <si>
    <t>PROTEÇÃO - LT 138 kV RIO VERDE FUR  / PERDIGAO C-1 GO</t>
  </si>
  <si>
    <t>Substituição do registrador de perturbações digital da  LT 138 kV RIO VERDE FUR  / PERDIGAO C-1 GO</t>
  </si>
  <si>
    <t>0007870/2023</t>
  </si>
  <si>
    <t>RDP - LT 138 kV RIO VERDE FUR  / PERDIGAO C-1 GO</t>
  </si>
  <si>
    <t>Substituição dos sistemas de proteção do RTB 230 kV 45 MVAr RIO VERDE FUR RT5 GO</t>
  </si>
  <si>
    <t>0006974/2023</t>
  </si>
  <si>
    <t>PROTEÇÃO - RTB 230 kV 45 MVAr RIO VERDE FUR RT5 GO</t>
  </si>
  <si>
    <t>0006977/2023</t>
  </si>
  <si>
    <t>Substituição dos sistemas de proteção do TR 230/138 kV RIO VERDE FUR TR1 GO</t>
  </si>
  <si>
    <t>0006984/2023</t>
  </si>
  <si>
    <t>PROTEÇÃO - TR 230/138 kV RIO VERDE FUR TR1 GO</t>
  </si>
  <si>
    <t>Substituição dos sistemas de proteção do TR 230/138 kV RIO VERDE FUR TR2 GO</t>
  </si>
  <si>
    <t>0006985/2023</t>
  </si>
  <si>
    <t>PROTEÇÃO - TR 230/138 kV RIO VERDE FUR TR2 GO</t>
  </si>
  <si>
    <t>Substituição do registrador de perturbações digital da LT 230 kV RIO VERDE FUR /C. DOURADA C-1 GO</t>
  </si>
  <si>
    <t>0006986/2023</t>
  </si>
  <si>
    <t>RDP - LT 230 kV RIO VERDE FUR /C. DOURADA C-1 GO</t>
  </si>
  <si>
    <t>Substituição do registrador de perturbações digital do TR 230/138 kV RIO VERDE FUR TR3 GO</t>
  </si>
  <si>
    <t>RT 13,8 kV 25 Mvar RIO VERDE FUR RT3 GO</t>
  </si>
  <si>
    <t>0006987/2023</t>
  </si>
  <si>
    <t>RDP - TR 230/138 kV RIO VERDE FUR TR3 GO</t>
  </si>
  <si>
    <t>Substituição do registrador de perturbações digital da LT 230 kV RIO VERDE FUR /RONDONOPOLIS C-1 GO/MT</t>
  </si>
  <si>
    <t>0006988/2023</t>
  </si>
  <si>
    <t>RDP -  LT 230 kV RIO VERDE FUR /RONDONOPOLIS C-1 GO/MT</t>
  </si>
  <si>
    <t>0006989/2023</t>
  </si>
  <si>
    <t>0006990/2023</t>
  </si>
  <si>
    <t>Substituição das UACs de supervisão do banco de autotrafos TR 230/138 kV RIO VERDE FUR TR1 GO</t>
  </si>
  <si>
    <t>0007587/2023</t>
  </si>
  <si>
    <t>Códigos SAP 10218726 e 10218727</t>
  </si>
  <si>
    <t>Substituição das UACs de supervisão do banco de autotrafos TR 230/138 kV RIO VERDE FUR TR2 GO</t>
  </si>
  <si>
    <t>0007589/2023</t>
  </si>
  <si>
    <t>Códigos SAP 10218728 e 10218729</t>
  </si>
  <si>
    <t>Substituição da UAC de supervisão das barras e do vão de amarre de 230 kV - MG 230 kV RIO VERDE FUR MG1 GO</t>
  </si>
  <si>
    <t>0007591/2023</t>
  </si>
  <si>
    <t>Código SAP 10218730</t>
  </si>
  <si>
    <t>Substituição da UAC de supervisão das barras, do vão de amarre de 138 kV.</t>
  </si>
  <si>
    <t>0007592/2023</t>
  </si>
  <si>
    <t>Código SAP 10218731</t>
  </si>
  <si>
    <t>Substituição da UAC de supervisão da LT 230 kV RIO VERDE FUR /C. DOURADA C-1 GO</t>
  </si>
  <si>
    <t>0007593/2023</t>
  </si>
  <si>
    <t>Código SAP 10218732</t>
  </si>
  <si>
    <t>Substituição da UAC de supervisão da LT 230 kV RIO VERDE FUR /RONDONOPOLIS C-1 GO/MT</t>
  </si>
  <si>
    <t>0007594/2023</t>
  </si>
  <si>
    <t>Código SAP 10218733</t>
  </si>
  <si>
    <t>Substituição da UAC de supervisão da LT 230 kV RIO VERDE FUR /BARRA PEIXE C-1 GO/MT</t>
  </si>
  <si>
    <t>LT 230 kV RIO VERDE FUR/BARRA PEIXE C-1 GO/MT</t>
  </si>
  <si>
    <t>0008291/2023</t>
  </si>
  <si>
    <t>Código SAP 10218734</t>
  </si>
  <si>
    <t>Substituição da UAC de supervisão da LT 230 kV RIO VERDE FUR /BARRA PEIXE C-2 GO/MT</t>
  </si>
  <si>
    <t>0007605/2023</t>
  </si>
  <si>
    <t>Código SAP 10218735</t>
  </si>
  <si>
    <t>Substituição da UAC de supervisão da LT 138 kV RIO VERDE FUR /RIO CLARO C-1 GO</t>
  </si>
  <si>
    <t>LT 138 kV RIO VERDE FUR /RIO CLARO C-1 GO</t>
  </si>
  <si>
    <t>0009540/2023</t>
  </si>
  <si>
    <t>Código SAP 10218736</t>
  </si>
  <si>
    <t>Substituição da UAC de supervisão da LT 138 kV RIO VERDE FUR / PERDIGAO C1</t>
  </si>
  <si>
    <t>0007612/2023</t>
  </si>
  <si>
    <t>Código SAP 10218737</t>
  </si>
  <si>
    <t>Substituição da UAC de supervisão da LT 138 kV ACREUNA / RIO VERDE</t>
  </si>
  <si>
    <t>LT 138 kV ACREUNA / RIO VERDE FUR C-1 GO</t>
  </si>
  <si>
    <t>0008239/2023</t>
  </si>
  <si>
    <t>Código SAP 10218738</t>
  </si>
  <si>
    <t>Substituição da UAC de supervisão da LT 138 kV RIO VERDE CLG /RIO VERDE FUR C-1 GO</t>
  </si>
  <si>
    <t>0007618/2023</t>
  </si>
  <si>
    <t>Código SAP 10218739</t>
  </si>
  <si>
    <t>Substituição da UAC de supervisão da LT 138 kV RIO VERDE FUR /C. DOURADA C-2 GO</t>
  </si>
  <si>
    <t>0007622/2023</t>
  </si>
  <si>
    <t>Código SAP 10218740</t>
  </si>
  <si>
    <t>Substituição da UAC de supervisão da LT 230 kV ITUMBIARA /RIO VERDE FUR C-1 MG/GO</t>
  </si>
  <si>
    <t>0007623/2023</t>
  </si>
  <si>
    <t>Código SAP 10218741</t>
  </si>
  <si>
    <t>Substituição da UAC de supervisão da LT 230 kV ITUMBIARA /RIO VERDE FUR C-2 MG/GO</t>
  </si>
  <si>
    <t>0007625/2023</t>
  </si>
  <si>
    <t>Código SAP 10218742</t>
  </si>
  <si>
    <t>Substituição da UAC de supervisão do REATOR RTB 230 kV 45 MVAr RIO VERDE FUR RT5 GO</t>
  </si>
  <si>
    <t>0007626/2023</t>
  </si>
  <si>
    <t>Código SAP 10218744</t>
  </si>
  <si>
    <t>Substituição da UAC de supervisão do REATOR RTB 138 kV 15 Mvar RIO VERDE FUR RT4 GO</t>
  </si>
  <si>
    <t>0007628/2023</t>
  </si>
  <si>
    <t>não identificado</t>
  </si>
  <si>
    <t>Substituição da UAC de supervisão do SERVIÇO AUXILIAR 13,8 kV e 380 Vca</t>
  </si>
  <si>
    <t>0007636/2023</t>
  </si>
  <si>
    <t>Substituição da UAC de supervisão do SERVIÇO AUXILIAR 380 Vca e 125 Vcc.</t>
  </si>
  <si>
    <t>0007637/2023</t>
  </si>
  <si>
    <t>Substituição da UAC de supervisão do SERVIÇO AUXILIAR 220 Vca e 125 Vcc.</t>
  </si>
  <si>
    <t>0007639/2023</t>
  </si>
  <si>
    <t>Substituição de 04 (quatro) equipamentos de teleproteção digital (cadeias principal e alternada) da LT 230 Itumbiara - Rio Verde circuito 1, de fabricação ALSTOM, modelo DIP5000.</t>
  </si>
  <si>
    <t>0007890/2023</t>
  </si>
  <si>
    <t>Substituição de switch FSRV-D01P da Rede Operativa da SE Rio Verde.</t>
  </si>
  <si>
    <t>0007895/2023</t>
  </si>
  <si>
    <t>FSRV-D01P</t>
  </si>
  <si>
    <t>Substituição de switch FSRV-D01S da Rede Operativa da SE Rio Verde.</t>
  </si>
  <si>
    <t>0007897/2023</t>
  </si>
  <si>
    <t>FSRV-D01S</t>
  </si>
  <si>
    <t>Substituição de switch FSRV-A01P da Rede Operativa da SE Rio Verde.</t>
  </si>
  <si>
    <t>0007898/2023</t>
  </si>
  <si>
    <t>FSRV-A01P</t>
  </si>
  <si>
    <t>Substituição de switch FSRV-A01S da Rede Operativa da SE Rio Verde.</t>
  </si>
  <si>
    <t>0007899/2023</t>
  </si>
  <si>
    <t>FSRV-A01S</t>
  </si>
  <si>
    <t>Substituição de switch FSRV-A02P da Rede Operativa da SE Rio Verde.</t>
  </si>
  <si>
    <t>0007900/2023</t>
  </si>
  <si>
    <t>FSRV-A02P</t>
  </si>
  <si>
    <t>Substituição de switch FSRV-A02S da Rede Operativa da SE Rio Verde.</t>
  </si>
  <si>
    <t>0007901/2023</t>
  </si>
  <si>
    <t>FSRV-A02S</t>
  </si>
  <si>
    <t>Substituição de trafo potencial/dcp DCP - VÃO LIIMSS FASE B (nº serie: 324309, cod. mat.: 10190294).</t>
  </si>
  <si>
    <t>0001300/2022</t>
  </si>
  <si>
    <t>DCP - VÃO LIIMSS FASE B</t>
  </si>
  <si>
    <t>Substituição de seccionadora SC12720T (nº serie: 01041T, cod. mat.: 10196948).</t>
  </si>
  <si>
    <t>0001306/2022</t>
  </si>
  <si>
    <t>SC12720T</t>
  </si>
  <si>
    <t>SUBSTITUIÇÃO DO TRANSFORMADOR 138/13.8kV - 15MVA - NUMERO 1 DE COUTO MAGALHÃES - CMTF5-01</t>
  </si>
  <si>
    <t>TR 138/13,8 kV C. MAGALHAES TR1 MT</t>
  </si>
  <si>
    <t>0001343/2022</t>
  </si>
  <si>
    <t>CMTF5-01</t>
  </si>
  <si>
    <t>Substituição do Reator 230kV 30MVAr número 2 da SE Coxipó - CXRE6-02.</t>
  </si>
  <si>
    <t>LT 230 kV RONDONOPOLIS /COXIPO C-2 MT</t>
  </si>
  <si>
    <t>0001384/2022</t>
  </si>
  <si>
    <t>CXRE6-02</t>
  </si>
  <si>
    <t>Substituição do Reator 230kV 30MVAr número 1 da SE Coxipó - CXRE6-01</t>
  </si>
  <si>
    <t>0001385/2022</t>
  </si>
  <si>
    <t>ANGELIM II</t>
  </si>
  <si>
    <t>Substituição de 3 (três) Reatores monofásicos, fases A, B e C, potência 50 MVAr cada, posição operacional 05E2, da Subestação AGD.</t>
  </si>
  <si>
    <t>LT 500 kV GARANHUNS II /ANGELIM C-1 PE</t>
  </si>
  <si>
    <t>0001393/2022</t>
  </si>
  <si>
    <t>11344056</t>
  </si>
  <si>
    <t>Substituição de 3 (três) Reatores monofásicos, fases A, B e C, potência 50 MVAr cada, posição operacional 05E3, da Subestação AGD.</t>
  </si>
  <si>
    <t>0001394/2022</t>
  </si>
  <si>
    <t>11344054</t>
  </si>
  <si>
    <t>Substituição de 1 (um) Reator monofásico, potência 50 MVAr, posição operacional 05ER, da Subestação AGD.</t>
  </si>
  <si>
    <t>RTB 500 kV 50 MVAr ANGELIM II RTR1 PE</t>
  </si>
  <si>
    <t>0001418/2022</t>
  </si>
  <si>
    <t>11344055</t>
  </si>
  <si>
    <t>CAMPO GRANDE</t>
  </si>
  <si>
    <t>Substituição de Banco de Capacitores, BC1, 138 kV, 30 Mvar</t>
  </si>
  <si>
    <t>BC 138 kV 30 Mvar CAMPO GRANDE BC1 MS</t>
  </si>
  <si>
    <t>0001426/2022</t>
  </si>
  <si>
    <t>OLINDINA</t>
  </si>
  <si>
    <t>Substituição de 3 (três) Reatores monofásicos, fases A, B e C, potência 50 MVAr cada, posição operacional 05E1, da Subestação OLD.</t>
  </si>
  <si>
    <t>0001433/2022</t>
  </si>
  <si>
    <t>11344068</t>
  </si>
  <si>
    <t>Substituição de banco de autotransformadores monofásicos com comutador sob carga, TF3, 525/230 kV, 224 MVA - FASE A</t>
  </si>
  <si>
    <t>TR 525/230 kV LONDRINA ESU TR3 PR</t>
  </si>
  <si>
    <t>0001436/2022</t>
  </si>
  <si>
    <t>Substituição de 1 (um) Reator monofásico, potência 50 MVAr, posição operacional 05ER, da Subestação OLD.</t>
  </si>
  <si>
    <t>RTL 500 kV 50 Mvar OLINDINA RTR1 BA</t>
  </si>
  <si>
    <t>0001435/2022</t>
  </si>
  <si>
    <t>11344074</t>
  </si>
  <si>
    <t>Substituição de banco de autotransformadores monofásicos com comutador sob carga, TF3, 525/230 kV, 224 MVA - FASE B</t>
  </si>
  <si>
    <t>0001438/2022</t>
  </si>
  <si>
    <t>Substituição de banco de autotransformadores monofásicos com comutador sob carga, TF3, 525/230 kV, 224 MVA - FASE C</t>
  </si>
  <si>
    <t>0001439/2022</t>
  </si>
  <si>
    <t>Substituição de banco de reatores monofásicos, RE1, 525 kV, 50 Mvar - FASE A</t>
  </si>
  <si>
    <t>RT 525 kV 150 Mvar CURITIBA RT1 PR</t>
  </si>
  <si>
    <t>0001445/2022</t>
  </si>
  <si>
    <t>Substituição de banco de autotransformadores monofásicos com comutador sob carga, TF6, 525/230 kV, 224 MVA - FASE C</t>
  </si>
  <si>
    <t>TR 525/230 kV BLUMENAU TR6 SC</t>
  </si>
  <si>
    <t>0001447/2022</t>
  </si>
  <si>
    <t>TF6/C</t>
  </si>
  <si>
    <t>Substituição do SPCS da Entrada de Linha do vão 04S6 (LT 230 kV MESSIAS /MACEIO C-1) na subestação MESSIAS, por um novo sistema composto por: 02 painéis, 02 proteções (principal e alternada), 01 unidade de controle, 02 falhas de disjuntor (principal e alternado), cabos de controle e infraestrutura de comunicação associados.</t>
  </si>
  <si>
    <t>LT 230 kV MESSIAS /MACEIO C-1 AL</t>
  </si>
  <si>
    <t>0001522/2022</t>
  </si>
  <si>
    <t>11361620</t>
  </si>
  <si>
    <t>Substituição do SPCS da Entrada de Linha do vão 04S7 (LT 230 kV MESSIAS /MACEIO C-2) na subestação MESSIAS, por um novo sistema composto por: 02 painéis, 02 proteções (principal e alternada), 01 unidade de controle, 02 falhas de disjuntor (principal e alternado), cabos de controle e infraestrutura de comunicação associados.</t>
  </si>
  <si>
    <t>LT 230 kV MESSIAS /MACEIO C-2 AL</t>
  </si>
  <si>
    <t>0001524/2022</t>
  </si>
  <si>
    <t>11361622</t>
  </si>
  <si>
    <t>Substituição do SPCS associado ao Reator de Linha não-manobrável 04E1 na subestação FORTALEZA, por um novo sistema composto por: 02 painéis, 02 proteções (principal e alternada), 01 unidade de controle, cabos de controle e infraestrutura de comunicação associados.</t>
  </si>
  <si>
    <t>LT 230 kV FORTALEZA /FORTALEZA II C-3 CE</t>
  </si>
  <si>
    <t>0001526/2022</t>
  </si>
  <si>
    <t>11359689</t>
  </si>
  <si>
    <t>Substituição do SPCS associado ao Reator de Linha não-manobrável 04E3 na subestação FORTALEZA, por um novo sistema composto por: 02 painéis, 02 proteções (principal e alternada), 01 unidade de controle, cabos de controle e infraestrutura de comunicação associados.</t>
  </si>
  <si>
    <t>LT 230 kV BANABUIU /FORTALEZA C-3 CE</t>
  </si>
  <si>
    <t>0001527/2022</t>
  </si>
  <si>
    <t>11359692</t>
  </si>
  <si>
    <t>Substituição do SPCS associado ao Reator de Linha não-manobrável 04E4 na subestação FORTALEZA, por um novo sistema composto por: 02 painéis, 02 proteções (principal e alternada), 01 unidade de controle, cabos de controle e infraestrutura de comunicação associados.</t>
  </si>
  <si>
    <t>LT 230 kV FORTALEZA /FORTALEZA II C-1 CE</t>
  </si>
  <si>
    <t>0001528/2022</t>
  </si>
  <si>
    <t>11359695</t>
  </si>
  <si>
    <t>Substituição do SPCS associado ao Reator de Barra 04E5 na subestação FORTALEZA, por um novo sistema composto por: 02 painéis, 02 proteções (principal e alternada), 01 unidade de controle, cabos de controle e infraestrutura de comunicação associados.</t>
  </si>
  <si>
    <t>RTB 230 kV 10 Mvar FORTALEZA RT5 CE</t>
  </si>
  <si>
    <t>0001529/2022</t>
  </si>
  <si>
    <t>11359698</t>
  </si>
  <si>
    <t>Substituição do SPCS associado ao Banco de Capacitores em Derivação 04H1 na subestação FORTALEZA, por um novo sistema composto por: 02 painéis, 02 proteções (principal e alternada), 01 unidade de controle, cabos de controle e infraestrutura de comunicação associados.</t>
  </si>
  <si>
    <t>BC 230 kV 50,5 MVAr FORTALEZA BC1 CE</t>
  </si>
  <si>
    <t>0001530/2022</t>
  </si>
  <si>
    <t>11364877</t>
  </si>
  <si>
    <t>Substituição do SPCS associado ao vão de Entrada de Linha 04Z4 (LT 230 kV FORTALEZA/FORTALEZA II C-1) na subestação FORTALEZA, por um novo sistema composto por: 02 painéis, 02 proteções (principal e alternada), 01 unidade de controle, cabos de controle e infraestrutura de comunicação associados.</t>
  </si>
  <si>
    <t>0001532/2022</t>
  </si>
  <si>
    <t>11366651</t>
  </si>
  <si>
    <t>Substituição do SPCS associado ao vão de Entrada de Linha 04Z5 (LT 230 kV FORTALEZA/FORTALEZA II C-2) na subestação FORTALEZA, por um novo sistema composto por: 02 painéis, 02 proteções (principal e alternada), 01 unidade de controle, cabos de controle e infraestrutura de comunicação associados.</t>
  </si>
  <si>
    <t>LT 230 kV FORTALEZA /FORTALEZA II C-2 CE</t>
  </si>
  <si>
    <t>0001533/2022</t>
  </si>
  <si>
    <t>11366778</t>
  </si>
  <si>
    <t>Substituição do SPCS associado ao vão de Entrada de Linha 04Z6 (LT 230 kV FORTALEZA/FORTALEZA II C-3) na subestação FORTALEZA, por um novo sistema composto por: 02 painéis, 02 proteções (principal e alternada), 01 unidade de controle, cabos de controle e infraestrutura de comunicação associados.</t>
  </si>
  <si>
    <t>0001534/2022</t>
  </si>
  <si>
    <t>11364971</t>
  </si>
  <si>
    <t>Substituição do SPCS da Entrada de Linha 11V4 13,8 kV na subestação FORTALEZA, por um novo sistema composto por: 01 painel, 01 proteção unitária, 01 proteção de retaguarda, 01 unidade de proteção e controle, cabos de controle e infraestrutura de comunicação associados.</t>
  </si>
  <si>
    <t>0001535/2022</t>
  </si>
  <si>
    <t>11360390</t>
  </si>
  <si>
    <t>Substituição do SPCS da Entrada de Linha 11V3 13,8 kV na subestação FORTALEZA, por um novo sistema composto por: 01 painel, 01 proteção unitária, 01 proteção de retaguarda, 01 unidade de proteção e controle, cabos de controle e infraestrutura de comunicação associados.</t>
  </si>
  <si>
    <t>0001536/2022</t>
  </si>
  <si>
    <t>Substituição do SPCS para o IB 14D1 na subestação FORTALEZA, composto por: 01 painel, 01 unidade de controle e cabos de controle e infraestrutura de comunicação associados.</t>
  </si>
  <si>
    <t>0001539/2022</t>
  </si>
  <si>
    <t>11363998</t>
  </si>
  <si>
    <t>Substituição do SPCS associado ao vão da Entrada de Linha 04F3 (LT 230 kV AQUIRAZ II/FORTALEZA C-1) na subestação FORTALEZA, por um novo sistema composto por: 02 painéis, 01 unidade de controle, cabos de controle e infraestrutura de comunicação associados.</t>
  </si>
  <si>
    <t>LT 230 kV AQUIRAZ II /FORTALEZA C-1 CE</t>
  </si>
  <si>
    <t>0001540/2022</t>
  </si>
  <si>
    <t>11350991</t>
  </si>
  <si>
    <t>Substituição do SPCS da Entrada de Linha do vão 04S6 (LT 230 kV MESSIAS /MACEIO C-1) na subestação MACEIO, por um novo sistema composto por: 02 painéis, 02 proteções (principal e alternada), 01 unidade de controle, 02 falhas de disjuntor (principal e alternado), cabos de controle e infraestrutura de comunicação associados.</t>
  </si>
  <si>
    <t>0001541/2022</t>
  </si>
  <si>
    <t>11364292</t>
  </si>
  <si>
    <t>Substituição do SPCS da Entrada de Linha do vão 04S7 (LT 230 kV MESSIAS /MACEIO C-2) na subestação MACEIO, por um novo sistema composto por: 02 painéis, 02 proteções (principal e alternada), 01 unidade de controle, 02 falhas de disjuntor (principal e alternado), cabos de controle e infraestrutura de comunicação associados.</t>
  </si>
  <si>
    <t>0001542/2022</t>
  </si>
  <si>
    <t>11364290</t>
  </si>
  <si>
    <t>Substituição do SPCS do Transformador 04T1 na subestação MACEIO, por um novo sistema composto por: 02 painéis, 02 proteções (principal e alternada), 02 unidades de controle, 02 falhas de disjuntor (principal e alternado), cabos de controle e infraestrutura de comunicação associados.</t>
  </si>
  <si>
    <t>TR 230/69 kV MACEIO TR1 AL</t>
  </si>
  <si>
    <t>0001543/2022</t>
  </si>
  <si>
    <t>11364764</t>
  </si>
  <si>
    <t>Substituição do SPCS do Transformador 04T2 na subestação MACEIO, por um novo sistema composto por: 02 painéis, 02 proteções (principal e alternada), 02 unidades de controle, 02 falhas de disjuntor (principal e alternado), cabos de controle e infraestrutura de comunicação associados.</t>
  </si>
  <si>
    <t>0001544/2022</t>
  </si>
  <si>
    <t>11364765</t>
  </si>
  <si>
    <t>Substituição do SPCS do Transformador 04T3 na subestação MACEIO, por um novo sistema composto por: 02 painéis, 02 proteções (principal, alternada), 02 unidade de controle, 02 falhas de disjuntor (principal e alternado), cabos de controle e infraestrutura de comunicação associados.</t>
  </si>
  <si>
    <t>0001545/2022</t>
  </si>
  <si>
    <t>11364769</t>
  </si>
  <si>
    <t>Substituição do SPCS do Transformador 04T4 na subestação MACEIO, por um novo sistema composto por: 02 painéis, 02 proteções (principal e alternada), 02 unidades de controle, 02 falhas de disjuntor (principal e alternado), cabos de controle e infraestrutura de comunicação associados.</t>
  </si>
  <si>
    <t>0001546/2022</t>
  </si>
  <si>
    <t>11361386</t>
  </si>
  <si>
    <t>Substituição do SPCS do Disjuntor de Interligação de Barramento 14D1 na subestação MACEIO, por um novo sistema composto por: 01 painél, 01 unidade de controle, 02 falhas de disjuntor (principal e alternado) e cabos de controle associados ao módulo de interligação de barras (14D1).</t>
  </si>
  <si>
    <t>0001547/2022</t>
  </si>
  <si>
    <t>11361246</t>
  </si>
  <si>
    <t>Instalação de Sistema Supervisório SAGE na subestação MACEIO, composto por: 01 painel, 04 servidores, 01 conjunto de switches, 02 firewalls, 02 GPS, 01 mesa de comando, 06 monitores e infraestrutura óptica associada.</t>
  </si>
  <si>
    <t>0001549/2022</t>
  </si>
  <si>
    <t>Substituição do SPCS dos Serviços Auxiliares na subestação MACEIO, por um novo sistema composto por: 01 painel, 02 unidades de controle, cabos de controle e infraestrutura de comunicação associados.</t>
  </si>
  <si>
    <t>0001550/2022</t>
  </si>
  <si>
    <t>11446770</t>
  </si>
  <si>
    <t>SANTO ANGELO</t>
  </si>
  <si>
    <t>RT 525 kV 150 Mvar SANTO ANGELO RT1 RS</t>
  </si>
  <si>
    <t>0001552/2022</t>
  </si>
  <si>
    <t>Substituição de banco de reatores monofásicos, RE1, 525 kV, 50 Mvar - FASE B</t>
  </si>
  <si>
    <t>0001553/2022</t>
  </si>
  <si>
    <t>Substituição de banco de reatores monofásicos, RE1, 525 kV, 50 Mvar - FASE C</t>
  </si>
  <si>
    <t>0001554/2022</t>
  </si>
  <si>
    <t>TERESINA</t>
  </si>
  <si>
    <t>Substituição do SPCS da Entrada de Linha do vão 04L3 230 kV (LT 230 kV TERESINA II /TERESINA C-1) na subestação TERESINA, por um novo sistema composto por: 02 painéis, 02 proteções (principal e alternada), 01 unidade de controle, 02 falhas de disjuntor (principal e alternada), cabos de controle e infraestrutura de comunicação associados</t>
  </si>
  <si>
    <t>LT 230 kV TERESINA II /TERESINA C-1 PI</t>
  </si>
  <si>
    <t>0001584/2022</t>
  </si>
  <si>
    <t>11361634</t>
  </si>
  <si>
    <t>Substituição do SPCS da Entrada de Linha do vão 04L4 230 kV (LT 230 kV TERESINA II /TERESINA C-2) na subestação TERESINA, por um novo sistema composto por: 02 painéis, 02 proteções (principal e alternada), 01 unidade de controle, 02 falhas de disjuntor (principal e alternada), cabos de controle e infraestrutura de comunicação associados.</t>
  </si>
  <si>
    <t>LT 230 kV TERESINA II /TERESINA C-2 PI</t>
  </si>
  <si>
    <t>0001585/2022</t>
  </si>
  <si>
    <t>11361636</t>
  </si>
  <si>
    <t>Substituição do SPCS do Transformador 05T2 na subestação TERESINA II, por um novo sistema composto por: 02 painéis, 02 proteções (principal e alternada), 02 unidades de controle, 01 falha de disjuntor (principal) 500 kV, 02 falhas de disjuntor (principal e alternada) 230 kV, 01 unidade de bay de proteção de barras 500 kV (principal), cabos de controle e infraestrutura de comunicação associados.</t>
  </si>
  <si>
    <t>TR 500/230 kV TERESINA II TR2 PI</t>
  </si>
  <si>
    <t>0001586/2022</t>
  </si>
  <si>
    <t>11366927</t>
  </si>
  <si>
    <t>Substituição do SPCS associado ao vão da Entrada de Linha 04L3 (LT 230 kV TERESINA II /TERESINA C-1) na subestação TERESINA II, por um novo sistema composto por: 02 painéis, 02 proteções (principal e alternada), 01 unidade de controle, 02 falhas de disjuntor (principal e alternada), cabos de controle e infraestrutura de comunicação associados.</t>
  </si>
  <si>
    <t>0001587/2022</t>
  </si>
  <si>
    <t>11361644</t>
  </si>
  <si>
    <t>Substituição do SPCS associado ao vão da Entrada de Linha 04L4 (LT 230 kV TERESINA II /TERESINA C-2) na subestação TERESINA II, por um novo sistema composto por: 02 painéis, 02 proteções (principal e alternada), 01 unidade de controle, 02 falhas de disjuntor (principal e alternada), cabos de controle e infraestrutura de comunicação associados.</t>
  </si>
  <si>
    <t>0001588/2022</t>
  </si>
  <si>
    <t>11361642</t>
  </si>
  <si>
    <t>Substituição do SPCS do Disjuntor de Interligação de Barras 14D1 na subestação TERESINA II, por um novo sistema composto por: 01 painel, 01 unidade de controle e cabos de controle associados ao módulo de interligação de barras.</t>
  </si>
  <si>
    <t>MG TERESINA II / CCO-2001-061 - RB</t>
  </si>
  <si>
    <t>0001589/2022</t>
  </si>
  <si>
    <t>11366465</t>
  </si>
  <si>
    <t>Substituição do SPCS principal das Barras de 500kV na subestação TERESINA II, por um novo sistema composto por: 01 painel, 01 unidade central de proteção de barras principal, do tipo adaptativa e distribuída, com capacidade para atender, no mínimo, 10 vãos, cabos de controle e infraestrutura de comunicação associados.</t>
  </si>
  <si>
    <t>0001590/2022</t>
  </si>
  <si>
    <t>11366972</t>
  </si>
  <si>
    <t>Substituição do SPCS associado ao vão da Entrada de Linha 05C8 (LT 500 kV TERESINA II /P.DUTRA C-1)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</si>
  <si>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0001591/2022</t>
  </si>
  <si>
    <t>11361638</t>
  </si>
  <si>
    <t>Substituição do SPCS associado ao vão da Entrada de Linha 05C9 (LT 500 kV TERESINA II /P.DUTRA C-2)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</si>
  <si>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0001593/2022</t>
  </si>
  <si>
    <t>11361640</t>
  </si>
  <si>
    <t>Substituição do SPCS do Reator de Linha não-manobrável 05E1 na subestação TERESINA II, por um novo sistema composto por: 02 painéis, 02 proteções (principal e alternada), 01 unidade de controle cabos de controle e infraestrutura de comunicação associados.</t>
  </si>
  <si>
    <t>0001594/2022</t>
  </si>
  <si>
    <t>11366488</t>
  </si>
  <si>
    <t>Substituição do SPCS do Reator de Linha não-manobrável 05E2 na subestação TERESINA II, por um novo sistema composto por: 02 painéis, 02 proteções (principal e alternada), 01 unidade de controle cabos de controle e infraestrutura de comunicação associados.</t>
  </si>
  <si>
    <t>0001595/2022</t>
  </si>
  <si>
    <t>11366489</t>
  </si>
  <si>
    <t>Substituição do SPCS do Reator de Linha não-manobrável 05E3 na subestação TERESINA II, por um novo sistema composto por: 02 painéis, 02 proteções (principal e alternada), 01 unidade de controle cabos de controle e infraestrutura de comunicação associados.</t>
  </si>
  <si>
    <t>LT 500 kV TERESINA II /TIANGUA II C-1 PI/CE</t>
  </si>
  <si>
    <t>0001597/2022</t>
  </si>
  <si>
    <t>11366490</t>
  </si>
  <si>
    <t>Substituição do SPCS do Reator de Linha manobrável 05E4 na subestação TERESINA II, por um novo sistema composto por: 02 painéis, 02 proteções (principal e alternada), 01 unidade de controle, 01 falha de disjuntor (principal), cabos de controle e infraestrutura de comunicação associados.</t>
  </si>
  <si>
    <t>RTL 500 kV 150 Mvar TERESINA II RT4 PI</t>
  </si>
  <si>
    <t>0001598/2022</t>
  </si>
  <si>
    <t>11366481</t>
  </si>
  <si>
    <t>Substituição do SPCS do Reator de Barra 05E5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</si>
  <si>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RTB 500 kV 100 Mvar TERESINA II RT5 PI</t>
  </si>
  <si>
    <t>0001600/2022</t>
  </si>
  <si>
    <t>11361401</t>
  </si>
  <si>
    <t>Substituição do SPCS associado ao vão da Entrada de Linha 05V9 (LT 500 kV TERESINA II /TIANGUA II C-1) na subestação TERESINA II, por um novo sistema composto por: 02 painéis, 02 proteções (principal e alternada), 01 unidade de controle, 01 falha de disjuntor (principal), 01 unidade de bay de proteção de barra (principal), cabos de controle e infraestrutura de comunicação associados.</t>
  </si>
  <si>
    <t>LT 500 kV TERESINA II / TIANGUA II C 1 PI/CE</t>
  </si>
  <si>
    <t>0001601/2022</t>
  </si>
  <si>
    <t>11361646</t>
  </si>
  <si>
    <t>Substituição do SPCS do Disjuntor de Interligação de Barras 15D1 na subestação TERESINA II, por um novo sistema composto por: 01 painel, 01 unidade de controle, 01 falha de disjuntor (principal) e cabos de controle associados ao módulo de interligação de barras (15D1).</t>
  </si>
  <si>
    <t>0001603/2022</t>
  </si>
  <si>
    <t>11366487</t>
  </si>
  <si>
    <t>Substituição do SPCS do Disjuntor de Interligação de Barras 15D2 na subestação TERESINA II, por um novo sistema composto por: 01 painel, 01 unidade de controle, 01 falha de disjuntor (principal) e cabos de controle associados ao módulo de interligação de barras (15D2).</t>
  </si>
  <si>
    <t>0001604/2022</t>
  </si>
  <si>
    <t>11366981</t>
  </si>
  <si>
    <t>Substituição do SPCS do Disjuntor de Interligação de Barras 15D3 na subestação TERESINA II, por um novo sistema composto por: 01 painel, 01 unidade de controle, 01 falha de disjuntor (principal) e cabos de controle associados ao módulo de interligação de barras (15D3).</t>
  </si>
  <si>
    <t>0001606/2022</t>
  </si>
  <si>
    <t>11366492</t>
  </si>
  <si>
    <t>Substituição do SPCS do Transformador 05T1 na subestação TERESINA II, por um novo sistema composto por: 02 painéis, 02 proteções (principal e alternada), 02 unidades de controle, 01 falha de disjuntor (principal) 500 kV, 02 falhas de disjuntor (principal e alternada) 230 kV, 01 unidade de bay de proteção de barras 500 kV (principal), cabos de controle e infraestrutura de comunicação associados.</t>
  </si>
  <si>
    <t>TR 500/230 kV TERESINA II TR1 PI</t>
  </si>
  <si>
    <t>0001612/2022</t>
  </si>
  <si>
    <t>11366929</t>
  </si>
  <si>
    <t>Substituição do SPCS dos Serviços Auxiliares na subestação TERESINA II, composto por: 01 painel, 02 unidades de controle, cabos de controle e infraestrutura de comunicação associados</t>
  </si>
  <si>
    <t>0001613/2022</t>
  </si>
  <si>
    <t>12439341</t>
  </si>
  <si>
    <t>Substituição de disjuntor DJ9026 (nº serie: SP10154, cod. mat.: 10190624).</t>
  </si>
  <si>
    <t>0001626/2022</t>
  </si>
  <si>
    <t>DJ9026</t>
  </si>
  <si>
    <t>Substituição de disjuntor DJ9036 (nº serie: SP10153, cod. mat.: 10190627).</t>
  </si>
  <si>
    <t>0001631/2022</t>
  </si>
  <si>
    <t>DJ9036</t>
  </si>
  <si>
    <t>Substituição do SPCS do Transformador 05T1 na subestação FORTALEZA II, por um novo sistema composto por: 02 painéis, 02 proteções (principal e alternada), 02 unidade de controle, 01 falha de disjuntor (principal), 01 unidade de bay de proteção de barra (principal), cabos de controle e infraestrutura de comunicação associados.</t>
  </si>
  <si>
    <t>0001665/2022</t>
  </si>
  <si>
    <t>11366574</t>
  </si>
  <si>
    <t>Substituição do SPCS do Transformador 05T2 na subestação FORTALEZA II, por um novo sistema composto por: 02 painéis, 02 proteções (principal e alternada), 02 unidade de controle, 01 falha de disjuntor (principal), 01 unidade de bay de proteção de barra (principal) cabos de controle e infraestrutura de comunicação associados.</t>
  </si>
  <si>
    <t>TR 500/230 kV FORTALEZA II TR2 CE</t>
  </si>
  <si>
    <t>0001666/2022</t>
  </si>
  <si>
    <t>11366567</t>
  </si>
  <si>
    <t>Substituição do SPCS do Transformador 05T3 na subestação FORTALEZA II, por um novo sistema composto por: 02 painéis, 02 proteções (principal e alternada), 02 unidade de controle, 01 falha de disjuntor (principal), 01 unidade de bay de proteção de barra (principal) cabos de controle e infraestrutura de comunicação associados.</t>
  </si>
  <si>
    <t>TR 500/230 kV FORTALEZA II TR3 CE</t>
  </si>
  <si>
    <t>0001667/2022</t>
  </si>
  <si>
    <t>11361102</t>
  </si>
  <si>
    <t>Substituição do SPCS associado ao vão da Entrada de Linha 04F4 (LT 230 kV DELM. GOUVEIA /FORTALEZA II C-1) na subestação FORTALEZA II, por um novo sistema composto por: 02 painéis, 02 proteções (principal e alternada), 01 unidade de controle, cabos de controle e infraestrutura de comunicação associados.</t>
  </si>
  <si>
    <t>LT 230 kV DELM. GOUVEIA /FORTALEZA II C-1 CE</t>
  </si>
  <si>
    <t>0001669/2022</t>
  </si>
  <si>
    <t>11364964</t>
  </si>
  <si>
    <t>Substituição do SPCS associado ao vão da Entrada de Linha 04F5 (LT 230 kV DELM. GOUVEIA /FORTALEZA II C-2) na subestação FORTALEZA II, por um novo sistema composto por: 02 painéis, 02 proteções (principal e alternada), 01 unidade de controle, cabos de controle e infraestrutura de comunicação associados.</t>
  </si>
  <si>
    <t>LT 230 kV DELM. GOUVEIA /FORTALEZA II C-2 CE</t>
  </si>
  <si>
    <t>0001670/2022</t>
  </si>
  <si>
    <t>11364966</t>
  </si>
  <si>
    <t>Substituição do SPCS associado ao vão da Entrada de Linha 04S1 (LT 230 kV CAUIPE /FORTALEZA II C-3) na subestação FORTALEZA II, por um novo sistema composto por: 02 painéis, 02 proteções (principal e alternada), 01 unidade de controle, cabos de controle e infraestrutura de comunicação associados.</t>
  </si>
  <si>
    <t>LT 230 kV CAUIPE /FORTALEZA II C-1 CE</t>
  </si>
  <si>
    <t>0001672/2022</t>
  </si>
  <si>
    <t>11364295</t>
  </si>
  <si>
    <t>Substituição do SPCS associado ao vão da Entrada de Linha 04Z2 (LT 230 kV FORTALEZA II /PICI II C-1) na subestação FORTALEZA II, por um novo sistema composto por: 02 painéis, 02 proteções (principal e alternada), 01 unidade de controle, cabos de controle e infraestrutura de comunicação associados.</t>
  </si>
  <si>
    <t>LT 230 kV FORTALEZA II /PICI II C-1 CE</t>
  </si>
  <si>
    <t>0001676/2022</t>
  </si>
  <si>
    <t>11364300</t>
  </si>
  <si>
    <t>Substituição do SPCS associado ao vão da Entrada de Linha 04Z3 (LT 230 kV FORTALEZA II /PICI II C-2) na subestação FORTALEZA II, por um novo sistema composto por: 02 painéis, 02 proteções (principal e alternada), 01 unidade de controle, cabos de controle e infraestrutura de comunicação associados.</t>
  </si>
  <si>
    <t>LT 230 kV FORTALEZA II /PICI II C-2 CE</t>
  </si>
  <si>
    <t>0001677/2022</t>
  </si>
  <si>
    <t>11364301</t>
  </si>
  <si>
    <t>Substituição de Chave Seccionadora tripolar 230 kV, CS741, referente ao Interligador de Barras (IB742) da SE Curitiba. Associado à obra são esperadas substituições/adaptações de fundações, suportes, cabos de controle/potência, barramento, conectores e conexão de aterramento. Capacidade de curto-circuito do novo equipamento: 63 kA. Corrente Suportável de Crista do novo equipamento: 157,5 kA.</t>
  </si>
  <si>
    <t>0001855/2022</t>
  </si>
  <si>
    <t>CS741</t>
  </si>
  <si>
    <t>Substituição do SPCS do Disjuntor de Interligação de Barras 14D1 na subestação FORTALEZA II, por um novo sistema composto por: 01 painel, 01 unidade de controle, cabos de controle e infraestrutura de comunicação associados ao módulo de interligação de barras (14D1).</t>
  </si>
  <si>
    <t>MG FORTALEZA II / CCO-2001-061 - RB</t>
  </si>
  <si>
    <t>0001692/2022</t>
  </si>
  <si>
    <t>11366305</t>
  </si>
  <si>
    <t>Substituição do SPCS principal das Barras de 500 kV na subestação FORTALEZA II, por um novo sistema composto por: 01 painel, 01 unidade central de proteção de barras principal, do tipo adaptativa e distribuída, com capacidade para atender, no mínimo, 13 vãos e infraestrutura de comunicação associada.</t>
  </si>
  <si>
    <t>0001697/2022</t>
  </si>
  <si>
    <t>11366593</t>
  </si>
  <si>
    <t>Substituição do SPCS da Interligação de Barras 15D1 na subestação FORTALEZA II, por um novo sistema composto por: 01 painel, 01 unidade de controle, 01 unidade de falha de disjuntor (principal), cabos de controle e infraestrutura de comunicação associados ao módulo de interligação de barras (15D1).</t>
  </si>
  <si>
    <t>0001716/2022</t>
  </si>
  <si>
    <t>11364694</t>
  </si>
  <si>
    <t>QUIXADA</t>
  </si>
  <si>
    <t>Substituição do SPCS associado ao vão da Entrada de Linha 05V5 (LT 500 kV QUIXADA /FORTALEZA II C-1) na subestação QUIXADA, por um novo sistema composto por: 02 painéis, 02 proteções (principal e alternada), 01 unidade de controle, 02 falhas de disjuntor (principal e alternado), cabos de controle e infraestrutura de comunicação associados.</t>
  </si>
  <si>
    <t>LT 500 kV QUIXADA /FORTALEZA II C-1 CE</t>
  </si>
  <si>
    <t>0001745/2022</t>
  </si>
  <si>
    <t>11366838</t>
  </si>
  <si>
    <t>Substituição do SPCS associado ao vão da Entrada de Linha 04S3 (LT 230 kV CAUIPE /FORTALEZA II C-1) na subestação FORTALEZA II, por um novo sistema composto por: 02 painéis, 02 proteções (principal e alternada), 01 unidade de controle, cabos de controle e infraestrutura de comunicação associados.</t>
  </si>
  <si>
    <t>0001749/2022</t>
  </si>
  <si>
    <t>11364302</t>
  </si>
  <si>
    <t>Substituição do SPCS associado ao vão da Entrada de Linha 04Z4 (LT 230 kV FORTALEZA /FORTALEZA II C-1) na subestação FORTALEZA II, por um novo sistema composto por: 02 painéis, 02 proteções (principal e alternada), 01 unidade de controle, cabos de controle e infraestrutura de comunicação associados.</t>
  </si>
  <si>
    <t>0001750/2022</t>
  </si>
  <si>
    <t>11366304</t>
  </si>
  <si>
    <t>Substituição do SPCS associado ao vão da Entrada de Linha 04Z5 (LT 230 kV FORTALEZA /FORTALEZA II C-2) na subestação FORTALEZA II, por um novo sistema composto por: 02 painéis, 02 proteções (principal e alternada), 01 unidade de controle, cabos de controle e infraestrutura de comunicação associados.</t>
  </si>
  <si>
    <t>0001751/2022</t>
  </si>
  <si>
    <t>11366303</t>
  </si>
  <si>
    <t>Substituição do SPCS associado ao vão da Entrada de Linha 04Z6 (LT 230 kV FORTALEZA /FORTALEZA II C-3) na subestação FORTALEZA II, por um novo sistema composto por: 02 painéis, 02 proteções (principal e alternada), 01 unidade de controle, cabos de controle e infraestrutura de comunicação associados.</t>
  </si>
  <si>
    <t>0001753/2022</t>
  </si>
  <si>
    <t>11364969</t>
  </si>
  <si>
    <t>Substituição do SPCS associado ao vão da Entrada de Linha 05C2 (LT 500 kV PECEM II /FORTALEZA II C-1) na subestação FORTALEZA II, por um novo sistema composto por: 02 painéis, 02 proteções (principal e alternada), 01 unidade de controle, 01 falha de disjuntor (principal), 01 unidade de bay de proteção de barra (principal), cabos de controle e infraestrutura de comunicação associados.</t>
  </si>
  <si>
    <t>LT 500 kV PECEM II /FORTALEZA II C-1 CE</t>
  </si>
  <si>
    <t>0001755/2022</t>
  </si>
  <si>
    <t>11364298</t>
  </si>
  <si>
    <t>Substituição do SPCS do Reator de Barra do vão 05E4 na subestação FORTALEZA II, por um novo sistema composto por: 02 painéis, 02 proteções (principal e alternada), 01 unidade de controle, 01 falha de disjuntor (principal), 01 unidade de bay de proteção de barra (principal) cabos de controle e infraestrutura de comunicação associados.</t>
  </si>
  <si>
    <t>RTB 500 kV 150 Mvar FORTALEZA II RT4 CE</t>
  </si>
  <si>
    <t>0001757/2022</t>
  </si>
  <si>
    <t>11366757</t>
  </si>
  <si>
    <t>Substituição do SPCS associado ao vão da Entrada de Linha 05V5 (LT 500 kV QUIXADA /FORTALEZA II C-1) na subestação FORTALEZA II, por um novo sistema composto por: 02 painéis, 02 proteções (principal e alternada), 01 unidade de controle, 01 falha de disjuntor (principal), 01 unidade de bay de proteção de barra (principal), cabos de controle e infraestrutura de comunicação associados.</t>
  </si>
  <si>
    <t>0001758/2022</t>
  </si>
  <si>
    <t>11364296</t>
  </si>
  <si>
    <t>Substituição do SPCS da Interligação de Barras 15D2 na subestação FORTALEZA II, por um novo sistema composto por: 01 painel, 01 unidade de controle, 01 unidade de falha de disjuntor (principal), cabos de controle e infraestrutura de comunicação associados ao módulo de interligação de barras (15D2).</t>
  </si>
  <si>
    <t>0001760/2022</t>
  </si>
  <si>
    <t>11364695</t>
  </si>
  <si>
    <t>Substituição do SPCS da Interligação de Barras 15D4 na subestação FORTALEZA II, por um novo sistema composto por: 01 painel, 01 unidade de controle, 01 unidade de falha de disjuntor (principal), cabos de controle e infraestrutura de comunicação associados ao módulo de interligação de barras (15D4).</t>
  </si>
  <si>
    <t>0001763/2022</t>
  </si>
  <si>
    <t>11366756</t>
  </si>
  <si>
    <t>Substituição do SPCS dos Serviços Auxiliares na subestação FORTALEZA II, por um novo sistema composto por: 01 painel, 02 unidades de controle cabos de controle e infraestrutura de comunicação associados.</t>
  </si>
  <si>
    <t>0001766/2022</t>
  </si>
  <si>
    <t>11449592</t>
  </si>
  <si>
    <t>PECEM II</t>
  </si>
  <si>
    <t>Substituição do SPCS associado ao vão da Entrada de Linha 05C2 (LT 500 kV PECEM II /FORTALEZA II C-1) na subestação PECEM II, por um novo sistema composto por: 02 painéis, 02 proteções (principal e alternada), 01 unidade de controle, 02 falhas de disjuntor (principal e alternado), cabos de controle e infraestrutura de comunicação associados.</t>
  </si>
  <si>
    <t>0001771/2022</t>
  </si>
  <si>
    <t>11366827</t>
  </si>
  <si>
    <t>CAUIPE</t>
  </si>
  <si>
    <t>Substituição do SPCS associado ao vão da Entrada de Linha 04S3 (LT 230 kV CAUIPE /FORTALEZA II C-1) na subestação CAUIPE, por um novo sistema composto por: 02 painéis, 02 proteções (principal e alternada), 02 unidades de falha de disjuntor (principal e alternada), 01 unidade de controle, cabos de controle e infraestrutura de comunicação associados</t>
  </si>
  <si>
    <t>0001775/2022</t>
  </si>
  <si>
    <t>11361632</t>
  </si>
  <si>
    <t>Substituição do SPCS associado ao vão da Entrada de Linha 04S1 (LT 230 kV CAUIPE /FORTALEZA II C-3) na subestação CAUIPE, por um novo sistema composto por: 02 painéis, 02 proteções (principal e alternada), 02 unidades de falha de disjuntor (principal e alternada), 01 unidade de controle, cabos de controle e infraestrutura de comunicação associados.</t>
  </si>
  <si>
    <t>0001776/2022</t>
  </si>
  <si>
    <t>11361628</t>
  </si>
  <si>
    <t>Substituição do SPCS associado ao vão da Entrada de Linha 04F4 (LT 230 kV DELM. GOUVEIA /FORTALEZA II C-1) na subestação DELM. GOUVEIA, por um novo sistema composto por: 02 painéis, 02 proteções (principal e alternada), 02 unidades de falha de disjuntor (principal e alternada), 01 unidade de controle, cabos de controle e infraestrutura de comunicação associados</t>
  </si>
  <si>
    <t>0001779/2022</t>
  </si>
  <si>
    <t>11364980</t>
  </si>
  <si>
    <t>Substituição do SPCS associado ao vão da Entrada de Linha 04F5 (LT 230 kV DELM. GOUVEIA /FORTALEZA II C-2) na subestação DELM. GOUVEIA, por um novo sistema composto por: 02 painéis, 02 proteções (principal e alternada), 02 unidades de falha de disjuntor (principal e alternada), 01 unidade de controle, cabos de controle e infraestrutura de comunicação associados</t>
  </si>
  <si>
    <t>0001781/2022</t>
  </si>
  <si>
    <t>11364986</t>
  </si>
  <si>
    <t>PICI II</t>
  </si>
  <si>
    <t>Substituição do SPCS associado ao vão da Entrada de Linha 04Z2 (LT 230 kV FORTALEZA II /PICI II C-1) na subestação PICI II, por um novo sistema composto por: 02 painéis, 02 proteções (principal e alternada), 02 unidades de falha de disjuntor (principal e alternada), 01 unidade de controle, cabos de controle e infraestrutura de comunicação associados</t>
  </si>
  <si>
    <t>0001783/2022</t>
  </si>
  <si>
    <t>11366880</t>
  </si>
  <si>
    <t>Substituição do SPCS associado ao vão da Entrada de Linha 04Z3 (LT 230 kV FORTALEZA II /PICI II C-2) na subestação PICI II, por um novo sistema composto por: 02 painéis, 02 proteções (principal e alternada), 02 unidades de falha de disjuntor (principal e alternada), 01 unidade de controle, cabos de controle e infraestrutura de comunicação associados</t>
  </si>
  <si>
    <t>0001785/2022</t>
  </si>
  <si>
    <t>11364304</t>
  </si>
  <si>
    <t>Substituição de 1 (um) Transformador de Aterramento trifásico 41,2 ohms/fase, potência 10 MVA, por outro de potência 15 MVA e impedância não superior a 10 ohms/fase, posição operacional 02A1, na Subestação PRD.</t>
  </si>
  <si>
    <t>TT 69/13,8 kV PIRAPAMA II TA1 PE (02A1)</t>
  </si>
  <si>
    <t>0001816/2022</t>
  </si>
  <si>
    <t>11344308</t>
  </si>
  <si>
    <t>X0/X1</t>
  </si>
  <si>
    <t>Substituição de 1 (um) Transformador de Aterramento trifásico 65,2 ohms/fase, potência 6,8 MVA, por outro de potência 7,5 MVA e impedância não superior a 20 ohms/fase, posição operacional 02A1, na Subestação CTU.</t>
  </si>
  <si>
    <t>TT 69/13,8 kV CATU TA1 BA (02A1)</t>
  </si>
  <si>
    <t>0001817/2022</t>
  </si>
  <si>
    <t>11344326</t>
  </si>
  <si>
    <t>RUSSAS II</t>
  </si>
  <si>
    <t>Substituição de 1 (um) Transformador de Aterramento trifásico 290 ohms/fase, potência 1,39 MVA, por outro de potência 7,5 MVA e impedância não superior a 20 ohms/fase, posição operacional 02A1, na Subestação RSD.</t>
  </si>
  <si>
    <t>TT 69/13,8 kV RUSSAS II TA1 CE (02A1)</t>
  </si>
  <si>
    <t>0001818/2022</t>
  </si>
  <si>
    <t>11344320</t>
  </si>
  <si>
    <t>Substituição de Chave Seccionadora tripolar 525 kV, CS1009, referente ao módulo de conexão do Reator 1 da LT Ivaiporã - Cascavel Oeste C-1. Associado à obra são esperadas substituições/adaptações de fundações, suportes, cabos de controle/potência, barramento, conectores e conexão de aterramento. Capacidade de curto-circuito do novo equipamento: 63 kA. Corrente Suportável de Crista do novo equipamento: 157,5 kA.</t>
  </si>
  <si>
    <t>LT 525 kV IVAIPORA / CASCAVEL OESTE C-1 PR</t>
  </si>
  <si>
    <t>0001864/2022</t>
  </si>
  <si>
    <t>CS1009</t>
  </si>
  <si>
    <t>JOINVILLE</t>
  </si>
  <si>
    <t>Substituição de Chave Seccionadora tripolar 69 kV, CS353, referente a LT Joinville - Joinville 1 C-2. Associado à obra são esperadas substituições/adaptações de fundações, suportes, cabos de controle/potência, barramento, conectores e conexão de aterramento. Capacidade de curto-circuito do novo equipamento: 31,5 kA. Corrente Suportável de Crista do novo equipamento: 78,8 kA.</t>
  </si>
  <si>
    <t>LT 69 kV JOINVILLE / JOINVILLE 1 C-2 SC</t>
  </si>
  <si>
    <t>0001873/2022</t>
  </si>
  <si>
    <t>CS353</t>
  </si>
  <si>
    <t>Substituição de Chave Seccionadora tripolar 138 kV, CS531, referente a LT Joinville - Joinville 4 C-2.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</si>
  <si>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LT 138 kV JOINVILLE / JOINVILLE 4 C-2 SC</t>
  </si>
  <si>
    <t>0001875/2022</t>
  </si>
  <si>
    <t>CS531</t>
  </si>
  <si>
    <t>Substituição de Chave Seccionadora tripolar 138 kV, CS533, referente a LT Joinville - Joinville 4 C-2.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</si>
  <si>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0001879/2022</t>
  </si>
  <si>
    <t>CS533</t>
  </si>
  <si>
    <t>Substituição de Chave Seccionadora tripolar 138 kV, CS535, referente a LT Joinville - Joinville 4 C-2.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</si>
  <si>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0001882/2022</t>
  </si>
  <si>
    <t>CS535</t>
  </si>
  <si>
    <t>Substituição de Chave Seccionadora tripolar 138 kV, CS541, referente a LT Joinville - Joinville 4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</si>
  <si>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LT 138 kV JOINVILLE / JOINVILLE 4 C-1 SC</t>
  </si>
  <si>
    <t>0001885/2022</t>
  </si>
  <si>
    <t>CS541</t>
  </si>
  <si>
    <t>Substituição de Chave Seccionadora tripolar 138 kV, CS543, referente a LT Joinville - Joinville 4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</si>
  <si>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0001889/2022</t>
  </si>
  <si>
    <t>CS543</t>
  </si>
  <si>
    <t>Substituição de Chave Seccionadora tripolar 138 kV, CS545, referente a LT Joinville - Joinville 4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</si>
  <si>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0001893/2022</t>
  </si>
  <si>
    <t>CS545</t>
  </si>
  <si>
    <t>Substituição de Chave Seccionadora tripolar 138 kV, CS601, referente a LT Joinville - WEG Fundição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</si>
  <si>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LT 138 kV JOINVILLE / WEG FUNDICAO C-1 SC</t>
  </si>
  <si>
    <t>0001894/2022</t>
  </si>
  <si>
    <t>CS601</t>
  </si>
  <si>
    <t>Substituição de Chave Seccionadora tripolar 138 kV, CS603, referente a LT Joinville - WEG Fundição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</si>
  <si>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0001897/2022</t>
  </si>
  <si>
    <t>CS603</t>
  </si>
  <si>
    <t>Remanejamento do reator de linha da LT 500 kV Coletora Porto Velho - UHE Jirau para a barra da SE Coletora Porto Velho 500 kV e instalação de 3 TCs para completar o arranjo DJM da SE Coletora Porto Velho 500 kV.</t>
  </si>
  <si>
    <t>Novo reator de barra 550 kV</t>
  </si>
  <si>
    <t>0002035/2022</t>
  </si>
  <si>
    <t>Substituição de Chave Seccionadora tripolar 138 kV, CS605, referente a LT Joinville - WEG Fundição C-1. Associado à obra são esperadas substituições/adaptações de fundações, suportes, cabos de controle/potência, barramento, conectores e conexão de aterramento. Capacidade de curto-circuito do novo equipamento: 40 kA. Corrente Suportável de Crista do novo equipamento: 100 kA.</t>
  </si>
  <si>
    <t>0001910/2022</t>
  </si>
  <si>
    <t>CS605</t>
  </si>
  <si>
    <t>Instalação de 03 Transformadores de Potencial Capacitivo 500 kV, bases, estruturas de suporte e cabos de controle associados, na posição operacional 85T2 da SE SOBRAL III.</t>
  </si>
  <si>
    <t>TR 500/230 kV SOBRAL III TR2 CE</t>
  </si>
  <si>
    <t>0001949/2022</t>
  </si>
  <si>
    <t>S.JOAO PIAUI</t>
  </si>
  <si>
    <t>Instalação de 03 Transformadores de Potencial Indutivo 69 kV, bases, estruturas de suporte e cabos de controle associados, na posição operacional 82T2 da SE SÃO JOÃO DO PIAUI.</t>
  </si>
  <si>
    <t>TR 230/69 kV S.JOAO PIAUI TR8 PI</t>
  </si>
  <si>
    <t>0001951/2022</t>
  </si>
  <si>
    <t>PARAISO</t>
  </si>
  <si>
    <t>Instalação de 03 Transformadores de Potencial Capacitivo 138 kV, bases, estruturas de suporte e cabos de controle associados, na posição operacional 83T2 da SE Paraíso.</t>
  </si>
  <si>
    <t>TR 230/138 kV PARAISO TR2 RN</t>
  </si>
  <si>
    <t>0001954/2022</t>
  </si>
  <si>
    <t>Instalação de 03 Transformadores de Potencial Indutivo 69 kV, bases, estruturas de suporte e cabos de controle associados, na posição operacional 82T4 da SE PICI II.</t>
  </si>
  <si>
    <t>TR 230/69 kV PICI II TR4 CE</t>
  </si>
  <si>
    <t>0001956/2022</t>
  </si>
  <si>
    <t>SR.BONFIM II</t>
  </si>
  <si>
    <t>Instalação de 03 Transformadores de Potencial Capacitivo 138 kV, bases, estruturas de suporte e cabos de controle associados, na posição operacional 83T5 da SE SENHOR DO BONFIM II.</t>
  </si>
  <si>
    <t>TR 230/138 kV SR.BONFIM II TR6 BA</t>
  </si>
  <si>
    <t>0001961/2022</t>
  </si>
  <si>
    <t>STO.A.JESUS</t>
  </si>
  <si>
    <t>Instalação de 03 Transformadores de Potencial Capacitivo 69 kV, bases, estruturas de suporte e cabos de controle associados, na posição operacional 82T3 da SE SANTO ANTONIO DE JESUS.</t>
  </si>
  <si>
    <t>TR 230/69 kV STO.A.JESUS TR3 BA</t>
  </si>
  <si>
    <t>0001964/2022</t>
  </si>
  <si>
    <t>U.SOBRADINHO</t>
  </si>
  <si>
    <t>Instalação da infraestrutura de comunicação para atendimento ao SPCS na SE Sobradinho posição operacional (Painel-5BR3), composto por: 01 painel, 04 switch digital cabos e fibras de controle e demais acessórios necessários em quantitativo suficiente para atendimento às redes IEC 61850 associadas ao SPCS de 01 módulo.</t>
  </si>
  <si>
    <t>MG U.SOBRADINHO / CCO-2001-061 - RB</t>
  </si>
  <si>
    <t>0002024/2022</t>
  </si>
  <si>
    <t>Instalação de infraestrutura de comunicação para atendimento ao SPCS do Transformador 05T2, na subestação Sobral III, composto por: 01 painel, 02 switch digital, cabos e fibras de controle associado.</t>
  </si>
  <si>
    <t>0002042/2022</t>
  </si>
  <si>
    <t>Instalação de infraestrutura de comunicação para atendimento ao SPCS na SE São João do Piauí, posição operacional (05BR2) composto por: 01 painel, 02 switch's digitais, cabos e fibras de controle e demais acessórios necessários em quantitativo suficiente para atendimento às redes IEC 61850 associadas ao SPCS de 01 módulo.</t>
  </si>
  <si>
    <t>MG S.JOAO PIAUI / CCO-2001-061 - RB</t>
  </si>
  <si>
    <t>0002047/2022</t>
  </si>
  <si>
    <t>PENEDO</t>
  </si>
  <si>
    <t>Instalação da infraestrutura de comunicação para atendimento ao SPCS dos Bancos de Capacitores 04H1 e 04H2 na SE Penedo, posição operacional (4BR3-BASTIDOR DE REDE), composto por: 01 painel, 02 switches digitais, 01 oscilo, 02 DIO's, cabos e fibras de controle e demais acessórios necessários, em quantitativo suficiente para atendimento às redes IEC 61850 associadas ao SPCS de 01 módulo.</t>
  </si>
  <si>
    <t>MG PENEDO / CCO-2001-061 - RB</t>
  </si>
  <si>
    <t>0002048/2022</t>
  </si>
  <si>
    <t>Instalação da infraestrutura de comunicação para atendimento ao SPCS dos Bancos de Capacitores 04H1 e 04H2 na SE Penedo posição operacional (Rack Lan), composto por: 01 painel, 01 switch digital, 01 patch panel, 01 patch voice, cabos e fibras de controle e demais acessórios necessários, em quantitativo suficiente para atendimento às redes IEC 61850 associadas ao SPCS de 01 módulo.</t>
  </si>
  <si>
    <t>0002049/2022</t>
  </si>
  <si>
    <t>Instalação da infraestrutura de comunicação para atendimento ao SPCS subestação Milagres na posição operacional (5BR3-BASTIDOR DE REDE), composto por: 01 painel, 06 switches digitais, 01 oscilo, cabos e fibras de controle e demais acessórios necessários em quantitativo suficiente para atendimento às redes IEC 61850 associadas ao SPCS de 01 módulo.</t>
  </si>
  <si>
    <t>MG MILAGRES / CCO-2001-061 - RB</t>
  </si>
  <si>
    <t>0002051/2022</t>
  </si>
  <si>
    <t>Instalação da infraestrutura de comunicação para atendimento ao SPCS subestação Milagres na posição operacional (5BR1), composto por: 01 painel, 02 switch's digitais, 01 oscilo, cabos e fibras de controle e demais acessórios necessários em quantitativo suficiente para atendimento às redes IEC 61850 associadas ao SPCS de 01 módulo.</t>
  </si>
  <si>
    <t>0002056/2022</t>
  </si>
  <si>
    <t>Instalação da infraestrutura de comunicação para atendimento ao SPCS subestação Milagres na posição operacional (5BR2-BASTIDOR DE REDE), na subestação Milagres, composto por: 01 painel, 02 switch's digitais, 01 oscilo, cabos e fibras de controle e demais acessórios necessários em quantitativo suficiente para atendimento às redes IEC 61850 associadas ao SPCS de 01 módulo.</t>
  </si>
  <si>
    <t>0002057/2022</t>
  </si>
  <si>
    <t>LT 138 kV SANTA CRUZ /ANGRA C-1 RJ</t>
  </si>
  <si>
    <t>Linha de Transmissão</t>
  </si>
  <si>
    <t>Relocação e substituição da torre 62</t>
  </si>
  <si>
    <t>0002130/2022</t>
  </si>
  <si>
    <t>LT 138 kV ANGRA FUR /SANTA CRUZ C-1 RJ</t>
  </si>
  <si>
    <t>LT 345 kV FURNAS  /POCOS CALDAS C-1 MG</t>
  </si>
  <si>
    <t>Substituição de 50 esferas de sinalização aérea desbotadas</t>
  </si>
  <si>
    <t>0002158/2022</t>
  </si>
  <si>
    <t>LT 345 kV FURNAS  /POCOS CALDAS C-2 MG</t>
  </si>
  <si>
    <t>0002159/2022</t>
  </si>
  <si>
    <t>LT 345 kV FURNAS/POCOS CALDAS C-2 MG</t>
  </si>
  <si>
    <t>LT 345 kV FURNAS /ITUTINGA C-1 MG</t>
  </si>
  <si>
    <t>Substituição de 31 esferas de sinalização aérea desbotadas</t>
  </si>
  <si>
    <t>0002160/2022</t>
  </si>
  <si>
    <t>LT 345 kV FURNAS  /ITUTINGA C-1 MG</t>
  </si>
  <si>
    <t>Substituição de 48 esferas de sinalização aérea desbotadas</t>
  </si>
  <si>
    <t>0002161/2022</t>
  </si>
  <si>
    <t>LT 345 kV FURNAS  /ITUTINGA C-2 MG</t>
  </si>
  <si>
    <t>LT 345 kV L.C.BARRETO /POCOS CALDAS C-1 SP/MG</t>
  </si>
  <si>
    <t>Instalação de 100 dispositivos anti-pássaros em fases laterais de torres selecionadas ao longo da linha</t>
  </si>
  <si>
    <t>0002162/2022</t>
  </si>
  <si>
    <t>LT 345 kV L.C.BARRETO  /POCOS CALDAS C-1 SP/MG</t>
  </si>
  <si>
    <t>LT 345 kV FURNAS /M. MORAES C-1 MG</t>
  </si>
  <si>
    <t>Instalação de 100 dispositivos anti-pássaros em fases centrais de torres selecionadas ao longo da linha</t>
  </si>
  <si>
    <t>0002165/2022</t>
  </si>
  <si>
    <t>LT 345 kV FURNAS  /M. MORAES C-1 MG</t>
  </si>
  <si>
    <t>LT 345 kV FURNAS /POCOS CALDAS C-1 MG</t>
  </si>
  <si>
    <t>0002168/2022</t>
  </si>
  <si>
    <t>LT 345 kV FURNAS /POCOS CALDAS C-2 MG</t>
  </si>
  <si>
    <t>0002169/2022</t>
  </si>
  <si>
    <t>Substituição de Disjuntor tripolar 525 kV, DJ1072, referente a LT Areia - Bateias C-1. Associado à obra, são esperadas substituições ou adaptações de fundações e suportes existentes, cabos de controle e potência, barramento, conectores e conexão do aterramento do equipamento.</t>
  </si>
  <si>
    <t>0002553/2022</t>
  </si>
  <si>
    <t>DJ1072</t>
  </si>
  <si>
    <t>Substituição de Chave Seccionadora tripolar 525 kV, CS1071, referente a LT Areia - Bateias C-1. Associado à obra são esperadas substituições/adaptações de fundações, suportes, cabos de controle/potência, barramento, conectores e conexão de aterramento.</t>
  </si>
  <si>
    <t>0002558/2022</t>
  </si>
  <si>
    <t>CS1071</t>
  </si>
  <si>
    <t>Substituição de Chave Seccionadora tripolar 525 kV, CS1073, referente a LT Areia - Bateias C-1. Associado à obra são esperadas substituições/adaptações de fundações, suportes, cabos de controle/potência, barramento, conectores e conexão de aterramento.</t>
  </si>
  <si>
    <t>0002559/2022</t>
  </si>
  <si>
    <t>CS1073</t>
  </si>
  <si>
    <t>Substituição de Chave Seccionadora tripolar 525 kV, CS1077, com lâmina de terra, referente a LT Areia - Bateias C-1. Associado à obra são esperadas substituições/adaptações de fundações, suportes, cabos de controle/potência, barramento, conectores e conexão de aterramento.</t>
  </si>
  <si>
    <t>0002561/2022</t>
  </si>
  <si>
    <t>CS1077 / CS1077T</t>
  </si>
  <si>
    <t>Substituição de Transformadores de Corrente 525 kV, referente a LT Areia - Bateias C-1, DJ1072, Fases A, B, C. Associado à obra são esperadas substituições/adaptações de fundações, suportes, caixa de junção, cabos, barramento, conectores e conexão de aterramento.</t>
  </si>
  <si>
    <t>0002562/2022</t>
  </si>
  <si>
    <t>TC DJ1072</t>
  </si>
  <si>
    <t>Substituição de Disjuntor tripolar 525 kV, DJ1102, referente a LT Areia - Campos Novos C-1. Associado à obra, são esperadas substituições ou adaptações de fundações e suportes existentes, cabos de controle e potência, barramento, conectores e conexão do aterramento do equipamento.</t>
  </si>
  <si>
    <t>LT 525 kV AREIA /C.NOVOS C-1 PR/SC</t>
  </si>
  <si>
    <t>0002563/2022</t>
  </si>
  <si>
    <t>DJ1102</t>
  </si>
  <si>
    <t>Substituição de Chave Seccionadora tripolar 525 kV, CS1101, referente a LT Areia - C.Novos C-1. Associado à obra são esperadas substituições/adaptações de fundações, suportes, cabos de controle/potência, barramento, conectores e conexão de aterramento.</t>
  </si>
  <si>
    <t>0002564/2022</t>
  </si>
  <si>
    <t>CS1101</t>
  </si>
  <si>
    <t>Substituição de Chave Seccionadora tripolar 525 kV, CS1103, referente a LT Areia - C.Novos C-1. Associado à obra são esperadas substituições/adaptações de fundações, suportes, cabos de controle/potência, barramento, conectores e conexão de aterramento.</t>
  </si>
  <si>
    <t>0002567/2022</t>
  </si>
  <si>
    <t>CS1103</t>
  </si>
  <si>
    <t>Substituição de Chave Seccionadora tripolar 525 kV, CS1107, com lâmina de terra, referente a LT Areia - C.Novos C-1. Associado à obra são esperadas substituições/adaptações de fundações, suportes, cabos de controle/potência, barramento, conectores e conexão de aterramento.</t>
  </si>
  <si>
    <t>0002572/2022</t>
  </si>
  <si>
    <t>CS1107 / CS1107T</t>
  </si>
  <si>
    <t>Substituição de Disjuntor tripolar 525 kV, DJ1092, referente a LT Areia - Curitiba C-1. Associado à obra, são esperadas substituições ou adaptações de fundações e suportes existentes, cabos de controle e potência, barramento, conectores e conexão do aterramento do equipamento.</t>
  </si>
  <si>
    <t>LT 525 kV AREIA /CURITIBA C-1 PR</t>
  </si>
  <si>
    <t>0002586/2022</t>
  </si>
  <si>
    <t>DJ1092</t>
  </si>
  <si>
    <t>Substituição de Chave Seccionadora tripolar 525 kV, CS1091, referente a LT Areia - Curitiba C-1. Associado à obra são esperadas substituições/adaptações de fundações, suportes, cabos de controle/potência, barramento, conectores e conexão de aterramento.</t>
  </si>
  <si>
    <t>0002587/2022</t>
  </si>
  <si>
    <t>CS1091</t>
  </si>
  <si>
    <t>Substituição de Chave Seccionadora tripolar 525 kV, CS1093, referente a LT Areia - Curitiba C-1. Associado à obra são esperadas substituições/adaptações de fundações, suportes, cabos de controle/potência, barramento, conectores e conexão de aterramento.</t>
  </si>
  <si>
    <t>0002590/2022</t>
  </si>
  <si>
    <t>CS1093</t>
  </si>
  <si>
    <t>Substituição de Chave Seccionadora tripolar 525 kV, CS1097, com lâmina de terra, referente a LT Areia - Curitiba C-1. Associado à obra são esperadas substituições/adaptações de fundações, suportes, cabos de controle/potência, barramento, conectores e conexão de aterramento.</t>
  </si>
  <si>
    <t>0002591/2022</t>
  </si>
  <si>
    <t>CS1097 / CS1097T</t>
  </si>
  <si>
    <t>Substituição de Transformadores de Corrente 525 kV, referente a LT Areia - Curitiba C-1, DJ1092, Fases A, B, C. Associado à obra são esperadas substituições/adaptações de fundações, suportes, caixa de junção, cabos, barramento, conectores e conexão de aterramento.</t>
  </si>
  <si>
    <t>0002592/2022</t>
  </si>
  <si>
    <t>TC DJ1092</t>
  </si>
  <si>
    <t>Substituição de Disjuntor tripolar 525 kV, DJ1082, referente a LT Areia - G.B.Munhoz C-1. Associado à obra, são esperadas substituições ou adaptações de fundações e suportes existentes, cabos de controle e potência, barramento, conectores e conexão do aterramento do equipamento.</t>
  </si>
  <si>
    <t>LT 525 kV AREIA / G.B.MUNHOZ C-1 PR</t>
  </si>
  <si>
    <t>0002595/2022</t>
  </si>
  <si>
    <t>DJ1082</t>
  </si>
  <si>
    <t>Substituição de Chave Seccionadora tripolar 525 kV, CS1081, referente a LT Areia - G.B.Munhoz C-1. Associado à obra são esperadas substituições/adaptações de fundações, suportes, cabos de controle/potência, barramento, conectores e conexão de aterramento.</t>
  </si>
  <si>
    <t>0002614/2022</t>
  </si>
  <si>
    <t>CS1081</t>
  </si>
  <si>
    <t>Substituição de Chave Seccionadora tripolar 525 kV, CS1083, referente a LT Areia - G.B.Munhoz C-1. Associado à obra são esperadas substituições/adaptações de fundações, suportes, cabos de controle/potência, barramento, conectores e conexão de aterramento.</t>
  </si>
  <si>
    <t>0002616/2022</t>
  </si>
  <si>
    <t>CS1083</t>
  </si>
  <si>
    <t>Substituição de Chave Seccionadora tripolar 525 kV, CS1087, com lâmina de terra, referente a LT Areia - G.B.Munhoz C-1. Associado à obra são esperadas substituições/adaptações de fundações, suportes, cabos de controle/potência, barramento, conectores e conexão de aterramento.</t>
  </si>
  <si>
    <t>0002620/2022</t>
  </si>
  <si>
    <t>CS1087 / CS1087T</t>
  </si>
  <si>
    <t>Substituição de Transformadores de Corrente 525 kV, referente a LT Areia - G.B.Munhoz C-1, DJ1082, Fases A, B, C. Associado à obra são esperadas substituições/adaptações de fundações, suportes, caixa de junção, cabos, barramento, conectores e conexão de aterramento.</t>
  </si>
  <si>
    <t>0002621/2022</t>
  </si>
  <si>
    <t>TC DJ1082</t>
  </si>
  <si>
    <t>Substituição de Disjuntor tripolar 525 kV, DJ1062, referente a LT Areia - G.B.Munhoz C-2. Associado à obra, são esperadas substituições ou adaptações de fundações e suportes existentes, cabos de controle e potência, barramento, conectores e conexão do aterramento do equipamento.</t>
  </si>
  <si>
    <t>LT 525 kV AREIA / G.B.MUNHOZ C-2 PR</t>
  </si>
  <si>
    <t>0002623/2022</t>
  </si>
  <si>
    <t>DJ1062</t>
  </si>
  <si>
    <t>Substituição de Chave Seccionadora tripolar 525 kV, CS1061, referente a LT Areia - G.B.Munhoz C-2. Associado à obra são esperadas substituições/adaptações de fundações, suportes, cabos de controle/potência, barramento, conectores e conexão de aterramento.</t>
  </si>
  <si>
    <t>0002625/2022</t>
  </si>
  <si>
    <t>CS1061</t>
  </si>
  <si>
    <t>Substituição de Disjuntor tripolar 525 kV, DJ1052, referente ao TF3 525/230 kV da SE Santo Ângelo. Associado à obra, são esperadas substituições ou adaptações de fundações e suportes existentes, cabos de controle e potência, barramento, conectores e conexão do aterramento do equipamento.</t>
  </si>
  <si>
    <t>TR 525/230 kV SANTO ANGELO TR3 RS</t>
  </si>
  <si>
    <t>0002634/2022</t>
  </si>
  <si>
    <t>DJ1052</t>
  </si>
  <si>
    <t>Substituição dos Painéis de Distribuição 125 VCC (QAD1, QAD2) e cabos associados, referentes aos Serviços Auxiliares da SE Gravataí.</t>
  </si>
  <si>
    <t>MG GRAVATAI / CCO-2001-057 - RB</t>
  </si>
  <si>
    <t>0002635/2022</t>
  </si>
  <si>
    <t>Substituição dos Painéis de Distribuição 220 / 127 VCA (QAD3, QAD4) e cabos associados, referentes aos Serviços Auxiliares da SE Gravataí.</t>
  </si>
  <si>
    <t>0002637/2022</t>
  </si>
  <si>
    <t>Substituição dos Painéis de Distribuição 480 VCA (QAD5, QAD6, QAD7, QAD8, QAD9, QAD10, QAD11) e cabos associados, referentes aos Serviços Auxiliares da SE Gravataí.</t>
  </si>
  <si>
    <t>0002642/2022</t>
  </si>
  <si>
    <t>Substituição de Reatores Limitadores de Corrente (RLC) 13,8 kV, referentes ao TF3 525/230 kV da SE Londrina (Eletrosul) , Fases A, B e C.</t>
  </si>
  <si>
    <t>0002646/2022</t>
  </si>
  <si>
    <t>RLC1/A, RLC1/B, RLC1/C</t>
  </si>
  <si>
    <t>ITAJAI</t>
  </si>
  <si>
    <t>Substituição de Retificador (Carregador de Baterias) 125 Vcc - SACC125-RET1, da SE Itajaí. Capacidade do novo equipamento: &gt;= 150 A.</t>
  </si>
  <si>
    <t>MG ITAJAI / CCO-2001-057 - RB</t>
  </si>
  <si>
    <t>0002658/2022</t>
  </si>
  <si>
    <t>RET1 - 125 VCC</t>
  </si>
  <si>
    <t>Substituição de Retificador (Carregador de Baterias) 125 Vcc - SACC125-RET2, da SE Itajaí. Capacidade do novo equipamento: &gt;= 150 A.</t>
  </si>
  <si>
    <t>0002659/2022</t>
  </si>
  <si>
    <t>RET2 - 125 VCC</t>
  </si>
  <si>
    <t>C.MOURAO</t>
  </si>
  <si>
    <t>Substituição de Retificador (Carregador de Baterias) 125 Vcc - SACC125-RET1, da SE Campo Mourão. Capacidade do novo equipamento: &gt;= 75 A.</t>
  </si>
  <si>
    <t>MG C.MOURAO / CCO-2001-057 - RB</t>
  </si>
  <si>
    <t>0002661/2022</t>
  </si>
  <si>
    <t>Substituição de Retificador (Carregador de Baterias) 125 Vcc - SACC125-RET2, da SE Campo Mourão. Capacidade do novo equipamento: &gt;= 75 A.</t>
  </si>
  <si>
    <t>0002662/2022</t>
  </si>
  <si>
    <t>Substituição de Retificador (Carregador de Baterias) 48 Vcc - SACC48-RET1, da SE Campo Mourão. Capacidade do novo equipamento: &gt;= 60 A.</t>
  </si>
  <si>
    <t>0002663/2022</t>
  </si>
  <si>
    <t>RET1 - 48 VCC</t>
  </si>
  <si>
    <t>Substituição de Retificador (Carregador de Baterias) 48 Vcc - SACC48-RET2, da SE Campo Mourão. Capacidade do novo equipamento: &gt;= 60 A.</t>
  </si>
  <si>
    <t>0002665/2022</t>
  </si>
  <si>
    <t>RET2 - 48 VCC</t>
  </si>
  <si>
    <t>Substituição de Chave Seccionadora tripolar 525 kV, CS1063, referente a LT Areia - G.B.Munhoz C-2. Associado à obra são esperadas substituições/adaptações de fundações, suportes, cabos de controle/potência, barramento, conectores e conexão de aterramento.</t>
  </si>
  <si>
    <t>0002680/2022</t>
  </si>
  <si>
    <t>CS1063</t>
  </si>
  <si>
    <t>Substituição de Chave Seccionadora tripolar 525 kV, CS1067, com lâmina de terra, referente a LT Areia - G.B.Munhoz C-2. Associado à obra são esperadas substituições/adaptações de fundações, suportes, cabos de controle/potência, barramento, conectores e conexão de aterramento.</t>
  </si>
  <si>
    <t>0002682/2022</t>
  </si>
  <si>
    <t>CS1067 / CS1067T</t>
  </si>
  <si>
    <t>Substituição de Transformadores de Corrente 525 kV, referente a LT Areia - G.B.Munhoz C-2, DJ1062, Fases A, B, C. Associado à obra são esperadas substituições/adaptações de fundações, suportes, caixa de junção, cabos, barramento, conectores e conexão de aterramento.</t>
  </si>
  <si>
    <t>0002684/2022</t>
  </si>
  <si>
    <t>TC DJ1062</t>
  </si>
  <si>
    <t>Substituição de Disjuntor tripolar 525 kV, DJ1032, referente a LT Areia - Ivaiporã C-1. Associado à obra, são esperadas substituições ou adaptações de fundações e suportes existentes, cabos de controle e potência, barramento, conectores e conexão do aterramento do equipamento.</t>
  </si>
  <si>
    <t>LT 525 kV AREIA /IVAIPORA C-1 PR</t>
  </si>
  <si>
    <t>0002701/2022</t>
  </si>
  <si>
    <t>DJ1032</t>
  </si>
  <si>
    <t>Substituição de Chave Seccionadora tripolar 525 kV, CS1031, referente a LT Areia - Ivaiporã C-1. Associado à obra são esperadas substituições/adaptações de fundações, suportes, cabos de controle/potência, barramento, conectores e conexão de aterramento.</t>
  </si>
  <si>
    <t>0002702/2022</t>
  </si>
  <si>
    <t>CS1031</t>
  </si>
  <si>
    <t>Substituição de Chave Seccionadora tripolar 525 kV, CS1033, referente a LT Areia - Ivaiporã C-1. Associado à obra são esperadas substituições/adaptações de fundações, suportes, cabos de controle/potência, barramento, conectores e conexão de aterramento.</t>
  </si>
  <si>
    <t>0002703/2022</t>
  </si>
  <si>
    <t>CS1033</t>
  </si>
  <si>
    <t>Substituição de Chave Seccionadora tripolar 525 kV, CS1037, com lâmina de terra, referente a LT Areia - Ivaiporã C-1. Associado à obra são esperadas substituições/adaptações de fundações, suportes, cabos de controle/potência, barramento, conectores e conexão de aterramento.</t>
  </si>
  <si>
    <t>0002704/2022</t>
  </si>
  <si>
    <t>CS1037 / CS1037T</t>
  </si>
  <si>
    <t>Substituição de Transformadores de Corrente 525 kV, referente a LT Areia - Ivaiporã C-1, DJ1032, Fases A, B, C. Associado à obra são esperadas substituições/adaptações de fundações, suportes, caixa de junção, cabos, barramento, conectores e conexão de aterramento.</t>
  </si>
  <si>
    <t>0002706/2022</t>
  </si>
  <si>
    <t>TC DJ1032</t>
  </si>
  <si>
    <t>Substituição de Disjuntor tripolar 525 kV, DJ1002, referente a LT Areia - Segredo C-1. Associado à obra, são esperadas substituições ou adaptações de fundações e suportes existentes, cabos de controle e potência, barramento, conectores e conexão do aterramento do equipamento.</t>
  </si>
  <si>
    <t>LT 525 kV AREIA /SEGREDO C-1 PR</t>
  </si>
  <si>
    <t>0002707/2022</t>
  </si>
  <si>
    <t>DJ1002</t>
  </si>
  <si>
    <t>Substituição de Chave Seccionadora tripolar 525 kV, CS1003, referente a LT Areia - Segredo C-1. Associado à obra são esperadas substituições/adaptações de fundações, suportes, cabos de controle/potência, barramento, conectores e conexão de aterramento.</t>
  </si>
  <si>
    <t>0002708/2022</t>
  </si>
  <si>
    <t>CS1003</t>
  </si>
  <si>
    <t>Substituição de Disjuntor tripolar 525 kV, DJ1010, referente ao Interligador de Barras entre a LT Segredo C-1 e o TF 2. Associado à obra, são esperadas substituições/adaptações de fundações e suportes, cabos de controle e potência, barramento, conectores e conexão de aterramento.</t>
  </si>
  <si>
    <t>MG AREIA / CCO-2001-057 - RB</t>
  </si>
  <si>
    <t>0002710/2022</t>
  </si>
  <si>
    <t>DJ1010</t>
  </si>
  <si>
    <t>Substituição de Disjuntor tripolar 525 kV, DJ1030, referente ao Interligador de Barras da LT Ivaiporã C-1. Associado à obra, são esperadas substituições/adaptações de fundações e suportes, cabos de controle e potência, barramento, conectores e conexão de aterramento.</t>
  </si>
  <si>
    <t>0002712/2022</t>
  </si>
  <si>
    <t>DJ1030</t>
  </si>
  <si>
    <t>Substituição de Disjuntor tripolar 525 kV, DJ1070, referente ao Interligador de Barras entre as LT Bateias C-1 e G.B.Munhoz C-2. Associado à obra, são esperadas substituições/adaptações de fundações e suportes, cabos de controle e potência, barramento, conectores e conexão de aterramento.</t>
  </si>
  <si>
    <t>0002715/2022</t>
  </si>
  <si>
    <t>DJ1070</t>
  </si>
  <si>
    <t>Substituição de Disjuntor tripolar 525 kV, DJ1090, referente ao Interligador de Barras entre as LT Curitiba C-1 e G.B.Munhoz C-1. Associado à obra, são esperadas substituições/adaptações de fundações e suportes, cabos de controle e potência, barramento, conectores e conexão de aterramento.</t>
  </si>
  <si>
    <t>0002716/2022</t>
  </si>
  <si>
    <t>DJ1090</t>
  </si>
  <si>
    <t>Substituição de Disjuntor tripolar 525 kV, DJ1110, referente ao Interligador de Barras da LT C.Novos C-1. Associado à obra, são esperadas substituições/adaptações de fundações e suportes, cabos de controle e potência, barramento, conectores e conexão de aterramento.</t>
  </si>
  <si>
    <t>0002717/2022</t>
  </si>
  <si>
    <t>DJ1110</t>
  </si>
  <si>
    <t>Substituição de Chave Seccionadora tripolar 525kV, CS1005, referente ao Interligador de Barras entre a LT Segredo C-1 e o TF 2. Associado à obra são esperadas substituições/adaptações de fundações, suportes, cabos de controle/potência, barramento, conectores e conexão de aterramento.</t>
  </si>
  <si>
    <t>0002718/2022</t>
  </si>
  <si>
    <t>CS1005</t>
  </si>
  <si>
    <t>Substituição de Chave Seccionadora tripolar 525kV, CS1015, referente ao Interligador de Barras entre a LT Segredo C-1 e o TF 2. Associado à obra são esperadas substituições/adaptações de fundações, suportes, cabos de controle/potência, barramento, conectores e conexão de aterramento.</t>
  </si>
  <si>
    <t>0002721/2022</t>
  </si>
  <si>
    <t>CS1015</t>
  </si>
  <si>
    <t>Substituição de Chave Seccionadora tripolar 525kV, CS1025, referente ao Interligador de Barras da LT Ivaiporã C-1. Associado à obra são esperadas substituições/adaptações de fundações, suportes, cabos de controle/potência, barramento, conectores e conexão de aterramento.</t>
  </si>
  <si>
    <t>0002722/2022</t>
  </si>
  <si>
    <t>CS1025</t>
  </si>
  <si>
    <t>Substituição de Chave Seccionadora tripolar 525kV, CS1035, referente ao Interligador de Barras da LT Ivaiporã C-1. Associado à obra são esperadas substituições/adaptações de fundações, suportes, cabos de controle/potência, barramento, conectores e conexão de aterramento.</t>
  </si>
  <si>
    <t>0002725/2022</t>
  </si>
  <si>
    <t>CS1035</t>
  </si>
  <si>
    <t>ASSIS</t>
  </si>
  <si>
    <t>Substituição de Disjuntor tripolar 230 kV, DJ4552/17, referente a LT Assis - Londrina (Copel) C-2. Associado à obra, são esperadas substituições ou adaptações de fundações e suportes existentes, cabos de controle e potência, barramento, conectores e conexão do aterramento do equipamento.</t>
  </si>
  <si>
    <t>LT 230 kV ASSIS / LONDRINA COT C 2 SP/PR</t>
  </si>
  <si>
    <t>0002726/2022</t>
  </si>
  <si>
    <t>DJ4552/17</t>
  </si>
  <si>
    <t>Substituição de Chave Seccionadora tripolar 525kV, CS1065, referente ao Interligador de Barras entre as LT Bateias C-1 e G.B.Munhoz C-2. Associado à obra são esperadas substituições/adaptações de fundações, suportes, cabos de controle/potência, barramento, conectores e conexão de aterramento.</t>
  </si>
  <si>
    <t>0002729/2022</t>
  </si>
  <si>
    <t>CS1065</t>
  </si>
  <si>
    <t>Substituição de Chave Seccionadora tripolar 525kV, CS1075, referente ao Interligador de Barras entre as LT Bateias C-1 e G.B.Munhoz C-2. Associado à obra são esperadas substituições/adaptações de fundações, suportes, cabos de controle/potência, barramento, conectores e conexão de aterramento.</t>
  </si>
  <si>
    <t>0002731/2022</t>
  </si>
  <si>
    <t>CS1075</t>
  </si>
  <si>
    <t>Substituição de Chave Seccionadora tripolar 525kV, CS1085, referente ao Interligador de Barras entre as LT Curitiba C-1 e G.B.Munhoz C-1. Associado à obra são esperadas substituições/adaptações de fundações, suportes, cabos de controle/potência, barramento, conectores e conexão de aterramento.</t>
  </si>
  <si>
    <t>0002736/2022</t>
  </si>
  <si>
    <t>CS1085</t>
  </si>
  <si>
    <t>Substituição de Chave Seccionadora tripolar 525kV, CS1095, referente ao Interligador de Barras entre as LT Curitiba C-1 e G.B.Munhoz C-1. Associado à obra são esperadas substituições/adaptações de fundações, suportes, cabos de controle/potência, barramento, conectores e conexão de aterramento.</t>
  </si>
  <si>
    <t>0002740/2022</t>
  </si>
  <si>
    <t>CS1095</t>
  </si>
  <si>
    <t>Substituição de Chave Seccionadora tripolar 230 kV, CS4529/94, referente a LT Assis - Londrina (Copel) C-2. Associado à obra são esperadas substituições/adaptações de fundações, suportes, cabos de controle/potência, barramento, conectores e conexão de aterramento.</t>
  </si>
  <si>
    <t>0002742/2022</t>
  </si>
  <si>
    <t>CS4529/94</t>
  </si>
  <si>
    <t>Substituição de Chave Seccionadora tripolar 230 kV, CS4529/96 (com lâmina de terra - CS4529/25), referente a LT Assis - Londrina (Copel) C-2. Associado à obra são esperadas substituições/adaptações de fundações, suportes, cabos de controle/potência, barramento, conectores e conexão de aterramento.</t>
  </si>
  <si>
    <t>0002743/2022</t>
  </si>
  <si>
    <t>CS4529/96 e CS4529/25</t>
  </si>
  <si>
    <t>Substituição de Transformadores de Corrente 230 kV referentes a LT Assis - Londrina (Copel) C-2, Fases A, B, C. Associado à obra, são esperadas substituições/adaptações de fundações e suportes, caixa de junção, cabos de controle/potência, barramento, conectores e conexão de aterramento. Funções do TC: proteção e medição.</t>
  </si>
  <si>
    <t>0002745/2022</t>
  </si>
  <si>
    <t>TC DJ4552/17</t>
  </si>
  <si>
    <t>Substituição de Transformadores de Potencial Capacitivo 230 kV, referente a LT Assis - Londrina (Copel) C-2, Fases A, B, C. Associado à obra são esperadas substituições/adaptações de fundações, suportes, caixa de junção, cabos de controle/potência, barramento, conectores e conexão de aterramento.</t>
  </si>
  <si>
    <t>0002748/2022</t>
  </si>
  <si>
    <t>TPCA, TPCB, TPCC</t>
  </si>
  <si>
    <t>Substituição de Chave Seccionadora tripolar 525kV, CS1105, referente ao Interligador de Barras da LT C.Novos C-1. Associado à obra são esperadas substituições/adaptações de fundações, suportes, cabos de controle/potência, barramento, conectores e conexão de aterramento.</t>
  </si>
  <si>
    <t>0002750/2022</t>
  </si>
  <si>
    <t>CS1105</t>
  </si>
  <si>
    <t>Substituição de Chave Seccionadora tripolar 525kV, CS1115, referente ao Interligador de Barras da LT C.Novos C-1. Associado à obra são esperadas substituições/adaptações de fundações, suportes, cabos de controle/potência, barramento, conectores e conexão de aterramento.</t>
  </si>
  <si>
    <t>0002752/2022</t>
  </si>
  <si>
    <t>CS1115</t>
  </si>
  <si>
    <t>Substituição de Transformadores de Corrente 525 kV, referente ao Interligador de Barras, DJ1010, SE Areia, Fases A, B, C. Associado à obra são esperadas substituições/adaptações de fundações e suportes, caixa de junção, cabos de controle/potência, barramento, conectores e conexão de aterramento.</t>
  </si>
  <si>
    <t>0002754/2022</t>
  </si>
  <si>
    <t>TC DJ1010</t>
  </si>
  <si>
    <t>Substituição de Transformadores de Corrente 525 kV, referente ao Interligador de Barras, DJ1030, SE Areia, Fases A, B, C. Associado à obra são esperadas substituições/adaptações de fundações e suportes, caixa de junção, cabos de controle/potência, barramento, conectores e conexão de aterramento.</t>
  </si>
  <si>
    <t>0002757/2022</t>
  </si>
  <si>
    <t>TC DJ1030</t>
  </si>
  <si>
    <t>Substituição de Transformadores de Corrente 525 kV, referente ao Interligador de Barras, DJ1070, SE Areia, Fases A, B, C. Associado à obra são esperadas substituições/adaptações de fundações e suportes, caixa de junção, cabos de controle/potência, barramento, conectores e conexão de aterramento.</t>
  </si>
  <si>
    <t>0002758/2022</t>
  </si>
  <si>
    <t>TC DJ1070</t>
  </si>
  <si>
    <t>Substituição de Transformadores de Corrente 525 kV, referente ao Interligador de Barras, DJ1090, SE Areia, Fases A, B, C. Associado à obra são esperadas substituições/adaptações de fundações e suportes, caixa de junção, cabos de controle/potência, barramento, conectores e conexão de aterramento.</t>
  </si>
  <si>
    <t>0002760/2022</t>
  </si>
  <si>
    <t>TC DJ1090</t>
  </si>
  <si>
    <t>Substituição de Disjuntor tripolar 525 kV, DJ1012, referente ao TF 2 525/230 kV da SE Areia. Associado à obra, são esperadas substituições ou adaptações de fundações e suportes existentes, cabos de controle e potência, barramento, conectores e conexão do aterramento.</t>
  </si>
  <si>
    <t>TR 525/230 kV AREIA TR2 PR</t>
  </si>
  <si>
    <t>0002762/2022</t>
  </si>
  <si>
    <t>DJ1012</t>
  </si>
  <si>
    <t>Substituição de Chave Seccionadora tripolar 525 kV, CS1011, referente ao TF 2 525/230 kV da SE Areia. Associado à obra são esperadas substituições/adaptações de fundações, suportes, cabos de controle/potência, barramento, conectores e conexão de aterramento.</t>
  </si>
  <si>
    <t>0002764/2022</t>
  </si>
  <si>
    <t>CS1011</t>
  </si>
  <si>
    <t>Substituição de Chave Seccionadora tripolar 525 kV, CS1013, referente ao TF 2 525/230 kV da SE Areia. Associado à obra são esperadas substituições/adaptações de fundações, suportes, cabos de controle/potência, barramento, conectores e conexão de aterramento.</t>
  </si>
  <si>
    <t>0002766/2022</t>
  </si>
  <si>
    <t>CS1013</t>
  </si>
  <si>
    <t>Substituição de Chave Seccionadora tripolar 525 kV, CS1017, referente ao TF 2 525/230 kV da SE Areia. Associado à obra são esperadas substituições/adaptações de fundações, suportes, cabos de controle/potência, barramento, conectores e conexão de aterramento.</t>
  </si>
  <si>
    <t>0002768/2022</t>
  </si>
  <si>
    <t>CS1017</t>
  </si>
  <si>
    <t>Substituição de Transformadores de Corrente 525 kV, referente ao TF 2 525/230 kV da SE Areia, DJ1012, Fases A, B, C. Associado à obra são esperadas substituições/adaptações de fundações, suportes, caixa de junção, cabos, barramento, conectores e conexão de aterramento.</t>
  </si>
  <si>
    <t>0002772/2022</t>
  </si>
  <si>
    <t>TC DJ1012</t>
  </si>
  <si>
    <t>Substituição de Chave Seccionadora tripolar 230 kV, CS711, referente a LT Areia - Guarapuava Oeste C-1. Associado à obra são esperadas substituições/adaptações de fundações, suportes, cabos de controle/potência, barramento, conectores e conexão de aterramento.</t>
  </si>
  <si>
    <t>LT 230 kV AREIA / GUARAPUAVA OEST C 1 PR</t>
  </si>
  <si>
    <t>0002773/2022</t>
  </si>
  <si>
    <t>Substituição de Chave Seccionadora tripolar 230 kV, CS715, referente a LT Areia - Guarapuava Oeste C-1. Associado à obra são esperadas substituições/adaptações de fundações, suportes, cabos de controle/potência, barramento, conectores e conexão de aterramento.</t>
  </si>
  <si>
    <t>0002778/2022</t>
  </si>
  <si>
    <t>CS715</t>
  </si>
  <si>
    <t>DESTERRO</t>
  </si>
  <si>
    <t>Instalação de dois Retificadores 48 Vcc (Carregadores de Baterias), RET1 e RET2, em substituição ao retificador existente, na SE Desterro. Capacidade de cada novo equipamento: &gt;= 150 A.</t>
  </si>
  <si>
    <t>MG DESTERRO / CCO-2001-057 - RB</t>
  </si>
  <si>
    <t>0002828/2022</t>
  </si>
  <si>
    <t>GRAVATAI3</t>
  </si>
  <si>
    <t>Instalação de dois Retificadores 48 Vcc (Carregadores de Baterias), RET1 e RET2, em substituição ao retificador existente, na SE Gravataí 3. Capacidade de cada novo equipamento: &gt;= 150 A.</t>
  </si>
  <si>
    <t>MG GRAVATAI3 / CCO-2001-057 - RB</t>
  </si>
  <si>
    <t>0002841/2022</t>
  </si>
  <si>
    <t>Substituição de Chave Seccionadora tripolar 230 kV, CS717, com lâmina de terra, referente a LT Areia - Guarapuava Oeste C-1. Associado à obra são esperadas substituições/adaptações de fundações, suportes, cabos de controle/potência, barramento, conectores e conexão de aterramento.</t>
  </si>
  <si>
    <t>0002851/2022</t>
  </si>
  <si>
    <t>CS717</t>
  </si>
  <si>
    <t>Substituição de Transformadores de Corrente 230 kV, referente a LT Areia - Guarapuava Oeste C-1 , DJ712, Fases A, B, C. Associado à obra são esperadas substituições/adaptações de fundações, suportes, caixa de junção, cabos, barramento, conectores e conexão de aterramento.</t>
  </si>
  <si>
    <t>0002855/2022</t>
  </si>
  <si>
    <t>TC DJ712</t>
  </si>
  <si>
    <t>JOINV.NORTE</t>
  </si>
  <si>
    <t>Instalação de dois Retificadores 48 Vcc (Carregadores de Baterias), RET1 e RET2, em substituição ao retificador existente, na SE Joinville Norte. Capacidade de cada novo equipamento:  &gt;= 200 A.</t>
  </si>
  <si>
    <t>MG JOINV.NORTE / CCO-2001-057 - RB</t>
  </si>
  <si>
    <t>0002859/2022</t>
  </si>
  <si>
    <t>PRE.MEDICI</t>
  </si>
  <si>
    <t>Substituição de Retificador 48 Vcc (Carregador de Baterias), RET1, na SE P.Médici (associado ao módulo da LT 230 kV P.Médici - S.Cruz C-1). Capacidade do novo equipamento:  &gt;= 100 A.</t>
  </si>
  <si>
    <t>LT 230 kV PRE.MEDICI /SANTA CRUZ1 C-1 RS</t>
  </si>
  <si>
    <t>0002861/2022</t>
  </si>
  <si>
    <t>Substituição de Transformadores de Potencial Capacitivo 230 kV, referente a LT Areia - Guarapuava Oeste C-1, Fases A, B, C. Associado à obra são esperadas substituições/adaptações de fundações, suportes, caixa de junção, cabos de controle/potência, barramento, conectores e conexão de aterramento.</t>
  </si>
  <si>
    <t>0002862/2022</t>
  </si>
  <si>
    <t>TPCA / TPCB / TPCC</t>
  </si>
  <si>
    <t>CANOINHAS ESU</t>
  </si>
  <si>
    <t>Substituição de dois conjuntos de para-raios 13,8 kV referentes ao terciário (Serviços Auxiliares) do TF 2 230/138 kV da SE Canoinhas, Fases A, B e C. Associado a obra são esperadas substituições/adaptações de fundações, suportes, cabos de controle e potência, barramento, conectores e conexão do aterramento.</t>
  </si>
  <si>
    <t>MG CANOINHAS ESU / CCO-2001-057 - RB</t>
  </si>
  <si>
    <t>0002865/2022</t>
  </si>
  <si>
    <t>PR 13.8</t>
  </si>
  <si>
    <t>Substituição de Chave Seccionadora tripolar 230 kV, CS741, referente a LT Areia - Salto Osório C-1. Associado à obra são esperadas substituições/adaptações de fundações, suportes, cabos de controle/potência, barramento, conectores e conexão de aterramento.</t>
  </si>
  <si>
    <t>LT 230 kV AREIA /S. OSORIO C-1 PR</t>
  </si>
  <si>
    <t>0002866/2022</t>
  </si>
  <si>
    <t>Substituição de para-raios 138 kV referente a LT Campo Grande - U. Mimoso C-1, Fases A, B e C. Associado a obra são esperadas substituições/adaptações de fundações, suportes, cabos de controle e potência, barramento, conectores e conexão do aterramento.</t>
  </si>
  <si>
    <t>LT 138 kV CAMPO GRANDE / U. MIMOSO C-1 MS</t>
  </si>
  <si>
    <t>0002874/2022</t>
  </si>
  <si>
    <t>PR LT MIM C-1</t>
  </si>
  <si>
    <t>Substituição de Chave Seccionadora tripolar 230 kV, CS745, referente a LT Areia - Salto Osório C-1. Associado à obra são esperadas substituições/adaptações de fundações, suportes, cabos de controle/potência, barramento, conectores e conexão de aterramento.</t>
  </si>
  <si>
    <t>0002875/2022</t>
  </si>
  <si>
    <t>CS745</t>
  </si>
  <si>
    <t>Substituição de para-raios 138 kV referente a LT Joinville - Joinville IV C-2, Fases A, B e C. Associado a obra são esperadas substituições/adaptações de fundações, suportes, cabos de controle e potência, barramento, conectores e conexão do aterramento.</t>
  </si>
  <si>
    <t>LT 230 kV JOINVILLE / JOINVILLE IV  C-2 SC</t>
  </si>
  <si>
    <t>0002876/2022</t>
  </si>
  <si>
    <t>PR LT JVQ C-2</t>
  </si>
  <si>
    <t>Substituição de Chave Seccionadora tripolar 230 kV, CS747, com lâmina de terra, referente a LT Areia - Salto Osório C-1. Associado à obra são esperadas substituições/adaptações de fundações, suportes, cabos de controle/potência, barramento, conectores e conexão de aterramento.</t>
  </si>
  <si>
    <t>0002878/2022</t>
  </si>
  <si>
    <t>CS747</t>
  </si>
  <si>
    <t>Substituição de Transformadores de Corrente 230 kV, referente a LT Areia - Salto Osório C-1 , DJ742, Fases A, B, C. Associado à obra são esperadas substituições/adaptações de fundações, suportes, caixa de junção, cabos, barramento, conectores e conexão de aterramento.</t>
  </si>
  <si>
    <t>0002881/2022</t>
  </si>
  <si>
    <t>TC DJ742</t>
  </si>
  <si>
    <t>Substituição de Transformadores de Potencial Capacitivo 230 kV, referente a LT Areia - Salto Osório C-1, Fases A, B, C. Associado à obra são esperadas substituições/adaptações de fundações, suportes, caixa de junção, cabos de controle/potência, barramento, conectores e conexão de aterramento.</t>
  </si>
  <si>
    <t>0002883/2022</t>
  </si>
  <si>
    <t>Substituição de para-raios 230 kV referente a LT Canoinhas - São Mateus do Sul C-1, Fases A, B e C. Associado a obra são esperadas substituições/adaptações de fundações, suportes, cabos de controle e potência, barramento, conectores e conexão do aterramento.</t>
  </si>
  <si>
    <t>LT 230 kV CANOINHAS ESU/S.MATEUS SUL C-1 SC/PR</t>
  </si>
  <si>
    <t>0002885/2022</t>
  </si>
  <si>
    <t>PR LT SMS C-1</t>
  </si>
  <si>
    <t>FARROUPILHA</t>
  </si>
  <si>
    <t>Substituição de para-raios 230 kV referente a LT Farroupilha - Scharlau 2 C-1, Fases A, B e C. Associado a obra são esperadas substituições/adaptações de fundações, suportes, cabos de controle e potência, barramento, conectores e conexão do aterramento.</t>
  </si>
  <si>
    <t>LT 230 kV FARROUPILHA / SCHARLAU 2 C 1 RS</t>
  </si>
  <si>
    <t>0002886/2022</t>
  </si>
  <si>
    <t>PR LT SCH2 C-1</t>
  </si>
  <si>
    <t>Substituição de para-raios 230 kV referente ao TF 3 230/138 kV da SE Passo Fundo, Fases A, B e C. Associado a obra são esperadas substituições/adaptações de fundações, suportes, cabos de controle e potência, barramento, conectores e conexão do aterramento.</t>
  </si>
  <si>
    <t>0002888/2022</t>
  </si>
  <si>
    <t>PR TR3</t>
  </si>
  <si>
    <t>Substituição de para-raios 230 kV referente a LT Passo Fundo - Nova Prata 2 C-1, Fases A, B e C. Associado a obra são esperadas substituições/adaptações de fundações, suportes, cabos de controle e potência, barramento, conectores e conexão do aterramento.</t>
  </si>
  <si>
    <t>LT 230 kV PASSO FUNDO /NOVA PRATA 2 C-1 RS</t>
  </si>
  <si>
    <t>0002889/2022</t>
  </si>
  <si>
    <t>PR LT NPR2 C-1</t>
  </si>
  <si>
    <t>Substituição do sistema de controle e supervisão (com unidade redundante) da LT 230 kV Assis - Londrina Copel C-2, e dos cabos de controle e potência associados.</t>
  </si>
  <si>
    <t>0002892/2022</t>
  </si>
  <si>
    <t>Controle - LT LNA C-2</t>
  </si>
  <si>
    <t>Substituição de Chave Seccionadora tripolar 230 kV, CS721, referente a LT Areia - Salto Osório C-2. Associado à obra são esperadas substituições/adaptações de fundações, suportes, cabos de controle/potência, barramento, conectores e conexão de aterramento.</t>
  </si>
  <si>
    <t>LT 230 kV AREIA /S. OSORIO C-2 PR</t>
  </si>
  <si>
    <t>0002895/2022</t>
  </si>
  <si>
    <t>Substituição de Chave Seccionadora tripolar 230 kV, CS725, referente a LT Areia - Salto Osório C-2. Associado à obra são esperadas substituições/adaptações de fundações, suportes, cabos de controle/potência, barramento, conectores e conexão de aterramento.</t>
  </si>
  <si>
    <t>0002896/2022</t>
  </si>
  <si>
    <t>CS725</t>
  </si>
  <si>
    <t>Substituição de Chave Seccionadora tripolar 230 kV, CS727, com lâmina de terra, referente a LT Areia - Salto Osório C-2. Associado à obra são esperadas substituições/adaptações de fundações, suportes, cabos de controle/potência, barramento, conectores e conexão de aterramento.</t>
  </si>
  <si>
    <t>0002897/2022</t>
  </si>
  <si>
    <t>CS727</t>
  </si>
  <si>
    <t>Substituição de dois bancos de baterias 48 Vcc (Sistema de Alimentação CC) na Repetidora Nova Veneza (Repetidora associada à SE Itá). Capacidade de cada novo equipamento: 300 Ah.</t>
  </si>
  <si>
    <t>0002902/2022</t>
  </si>
  <si>
    <t>SACC - 48Vcc - BAT</t>
  </si>
  <si>
    <t>Substituição de Transformadores de Corrente 230 kV, referente a LT Areia - Salto Osório C-2 , DJ722, Fases A, B, C. Associado à obra são esperadas substituições/adaptações de fundações, suportes, caixa de junção, cabos, barramento, conectores e conexão de aterramento.</t>
  </si>
  <si>
    <t>0002905/2022</t>
  </si>
  <si>
    <t>TC DJ722</t>
  </si>
  <si>
    <t>Instalação de dois Retificadores 48 Vcc (Carregadores de Baterias), com Quadro de Distribuição CC e Unidade Supervisora CC, em substituição ao retificador duplo existente, na Repetidora Nova Veneza (Repetidora associada à SE Itá). Capacidade de cada novo retificador: 50 A.</t>
  </si>
  <si>
    <t>0002908/2022</t>
  </si>
  <si>
    <t>SACC - 48 Vcc - RET</t>
  </si>
  <si>
    <t>Substituição de dois bancos de baterias 48 Vcc (Sistema de Alimentação CC) na Repetidora Canoinhas (Repetidora associada à SE Canoinhas). Capacidade de cada novo equipamento: 150 Ah.</t>
  </si>
  <si>
    <t>0002911/2022</t>
  </si>
  <si>
    <t>Instalação de dois Retificadores 48 Vcc (Carregadores de Baterias), com Quadro de Distribuição CC e Unidade Supervisora CC, em substituição ao retificador duplo existente, na Repetidora Canoinhas (Repetidora associada à SE Canoinhas). Capacidade de cada novo retificador: 50 A.</t>
  </si>
  <si>
    <t>0002912/2022</t>
  </si>
  <si>
    <t>U.MIMOSO</t>
  </si>
  <si>
    <t>Instalação de dois bancos de baterias 48 Vcc (Sistema de Alimentação CC) na Repetidora Mimoso (Repetidora associada à SE U.Mimoso), em substituição ao banco de baterias existente. Capacidade de cada novo equipamento: 150 Ah.</t>
  </si>
  <si>
    <t>LT 138 kV U.MIMOSO / CAMPO GRANDE C-3 MS</t>
  </si>
  <si>
    <t>0002914/2022</t>
  </si>
  <si>
    <t>Instalação de dois Retificadores 48 Vcc (Carregadores de Baterias), com Quadro de Distribuição CC e Unidade Supervisora CC, em substituição ao retificador existente, na Repetidora Mimoso (Repetidora associada à SE U.Mimoso). Capacidade de cada novo retificador: 50 A.</t>
  </si>
  <si>
    <t>0002915/2022</t>
  </si>
  <si>
    <t>Substituição de Transformadores de Potencial Capacitivo 230 kV, referente a LT Areia - Salto Osório C-2, Fases A, B, C. Associado à obra são esperadas substituições/adaptações de fundações, suportes, caixa de junção, cabos de controle/potência, barramento, conectores e conexão de aterramento.</t>
  </si>
  <si>
    <t>0002916/2022</t>
  </si>
  <si>
    <t>Substituição de Chave Seccionadora tripolar 230 kV, CS731, referente a LT Areia - S.Mateus Sul C-1. Associado à obra são esperadas substituições/adaptações de fundações, suportes, cabos de controle/potência, barramento, conectores e conexão de aterramento.</t>
  </si>
  <si>
    <t>LT 230 kV AREIA /S.MATEUS SUL C-1 PR</t>
  </si>
  <si>
    <t>0002936/2022</t>
  </si>
  <si>
    <t>Substituição de Chave Seccionadora tripolar 230 kV, CS735, referente a LT Areia - S.Mateus Sul C-1. Associado à obra são esperadas substituições/adaptações de fundações, suportes, cabos de controle/potência, barramento, conectores e conexão de aterramento.</t>
  </si>
  <si>
    <t>0002938/2022</t>
  </si>
  <si>
    <t>CS735</t>
  </si>
  <si>
    <t>Substituição de Chave Seccionadora tripolar 230 kV, CS737, com lâmina de terra, referente a LT Areia - S.Mateus Sul C-1. Associado à obra são esperadas substituições/adaptações de fundações, suportes, cabos de controle/potência, barramento, conectores e conexão de aterramento.</t>
  </si>
  <si>
    <t>0002939/2022</t>
  </si>
  <si>
    <t>CS737</t>
  </si>
  <si>
    <t>Substituição de Transformadores de Potencial Capacitivo 230 kV, referente a LT Areia - S.Mateus Sul C-1, Fases A, B, C. Associado à obra são esperadas substituições/adaptações de fundações, suportes, caixa de junção, cabos de controle/potência, barramento, conectores e conexão de aterramento.</t>
  </si>
  <si>
    <t>0002941/2022</t>
  </si>
  <si>
    <t>Substituição de Transformadores de Potencial Capacitivo 230 kV, referente a Barra P (BAP230) da SE Areia, Fases A, B, C. Associado à obra são esperadas substituições/adaptações de fundações, suportes, caixa de junção, cabos de controle e potência, barramento, conectores e conexão de aterramento.</t>
  </si>
  <si>
    <t>0003089/2022</t>
  </si>
  <si>
    <t>Substituição de Disjuntor tripolar 230 kV, DJ752, referente ao TF 1 230/138 kV da SE Areia. Associado à obra, são esperadas substituições ou adaptações de fundações e suportes existentes, cabos de controle e potência, barramento, conectores e conexão do aterramento.</t>
  </si>
  <si>
    <t>TR 230/138 kV AREIA TR1 PR</t>
  </si>
  <si>
    <t>0003093/2022</t>
  </si>
  <si>
    <t>DJ752</t>
  </si>
  <si>
    <t>Substituição de Transformadores de Corrente 230 kV, referente ao TF 1 230/138 kV da SE Areia, DJ752, Fases A, B, C. Associado à obra são esperadas substituições/adaptações de fundações, suportes, caixa de junção, cabos, barramento, conectores e conexão de aterramento.</t>
  </si>
  <si>
    <t>0003097/2022</t>
  </si>
  <si>
    <t>TC DJ752</t>
  </si>
  <si>
    <t>Substituição de Disjuntor tripolar 230 kV, DJ772, referente ao TF 3 230/138 kV da SE Areia. Associado à obra, são esperadas substituições ou adaptações de fundações e suportes existentes, cabos de controle e potência, barramento, conectores e conexão do aterramento.</t>
  </si>
  <si>
    <t>TR 230/138 kV AREIA TR3 PR</t>
  </si>
  <si>
    <t>0003099/2022</t>
  </si>
  <si>
    <t>DJ772</t>
  </si>
  <si>
    <t>Substituição de Chave Seccionadora tripolar 230 kV, CS771, referente ao TF 3 230/138 kV da SE Areia. Associado à obra são esperadas substituições/adaptações de fundações, suportes, cabos de controle/potência, barramento, conectores e conexão de aterramento.</t>
  </si>
  <si>
    <t>0003100/2022</t>
  </si>
  <si>
    <t>CS771</t>
  </si>
  <si>
    <t>Substituição de Chave Seccionadora tripolar 230 kV, CS775, referente ao TF 3 230/138 kV da SE Areia. Associado à obra são esperadas substituições/adaptações de fundações, suportes, cabos de controle/potência, barramento, conectores e conexão de aterramento.</t>
  </si>
  <si>
    <t>0003102/2022</t>
  </si>
  <si>
    <t>CS775</t>
  </si>
  <si>
    <t>Substituição de Chave Seccionadora tripolar 230 kV, CS777, referente ao TF 3 230/138 kV da SE Areia. Associado à obra são esperadas substituições/adaptações de fundações, suportes, cabos de controle/potência, barramento, conectores e conexão de aterramento.</t>
  </si>
  <si>
    <t>0003104/2022</t>
  </si>
  <si>
    <t>CS777</t>
  </si>
  <si>
    <t>Substituição de Disjuntor tripolar 230 kV, DJ792, referente ao TF 2 525/230 kV da SE Areia. Associado à obra, são esperadas substituições ou adaptações de fundações e suportes existentes, cabos de controle e potência, barramento, conectores e conexão do aterramento.</t>
  </si>
  <si>
    <t>0003107/2022</t>
  </si>
  <si>
    <t>Substituição de Transformador de Potencial Capacitivo 230 kV, referente ao TF 2 525/230 kV da SE Areia, Fase A. Associado à obra são esperadas substituições/adaptações de fundações, suportes, caixa de junção, cabos de controle/potência, barramento, conectores e conexão de aterramento.</t>
  </si>
  <si>
    <t>0003108/2022</t>
  </si>
  <si>
    <t>TPCA</t>
  </si>
  <si>
    <t>Substituição das proteções Principal, Alternada e Falha de Disjuntor (Principal), incluindo painéis e cabos de controle e potência associados, referente a LT 230 kV Itajaí - Blumenau C-1.</t>
  </si>
  <si>
    <t>LT 230 kV ITAJAI / BLUMENAU C-1 SC</t>
  </si>
  <si>
    <t>0003111/2022</t>
  </si>
  <si>
    <t>PP, PA, BA, BF - LT BLU C-1</t>
  </si>
  <si>
    <t>Substituição do sistema de controle e supervisão (com unidade redundante) da LT 230 kV Itajaí - Blumenau C-1, e dos cabos de controle e potência associados.</t>
  </si>
  <si>
    <t>0003112/2022</t>
  </si>
  <si>
    <t>Controle - LT BLU C-1</t>
  </si>
  <si>
    <t>Substituição das proteções Principal, Alternada e Falha de Disjuntor (Principal), incluindo painéis e cabos de controle e potência associados, referente a LT 230 kV Blumenau - Itajaí C-1.</t>
  </si>
  <si>
    <t>LT 230 kV BLUMENAU /ITAJAI C-1 SC</t>
  </si>
  <si>
    <t>0003114/2022</t>
  </si>
  <si>
    <t>PP, PA, BF - LT ITJ C-1</t>
  </si>
  <si>
    <t>Substituição das proteções Principal, Alternada e Falha de Disjuntor (Principal), incluindo painéis e cabos de controle e potência associados, referente a LT 230 kV Itajaí - Blumenau C-2.</t>
  </si>
  <si>
    <t>LT 230 kV ITAJAI / BLUMENAU C-2 SC</t>
  </si>
  <si>
    <t>0003117/2022</t>
  </si>
  <si>
    <t>PP, PA, BA, BF - LT BLU C-2</t>
  </si>
  <si>
    <t>Substituição do sistema de controle e supervisão (com unidade redundante) da LT 230 kV Itajaí - Blumenau C-2, e dos cabos de controle e potência associados.</t>
  </si>
  <si>
    <t>0003119/2022</t>
  </si>
  <si>
    <t>Controle - LT BLU C-2</t>
  </si>
  <si>
    <t>Substituição das proteções Principal, Alternada e Falha de Disjuntor (Principal), incluindo painéis e cabos de controle e potência associados, referente a LT 230 kV Blumenau - Itajaí C-2.</t>
  </si>
  <si>
    <t>LT 230 kV BLUMENAU /ITAJAI C-2 SC</t>
  </si>
  <si>
    <t>0003122/2022</t>
  </si>
  <si>
    <t>PP, PA, BF - LT ITJ C-2</t>
  </si>
  <si>
    <t>Substituição de Retificador (Carregador de Baterias) 125 Vcc - SACC125-RET1, da SE Passo Fundo. Capacidade do novo equipamento: &gt;= 65 A.</t>
  </si>
  <si>
    <t>MG PASSO FUNDO / CCO-2001-057 - RB</t>
  </si>
  <si>
    <t>0003125/2022</t>
  </si>
  <si>
    <t>Substituição de Retificador (Carregador de Baterias) 125 Vcc - SACC125-RET2, da SE Passo Fundo. Capacidade do novo equipamento: &gt;= 65 A.</t>
  </si>
  <si>
    <t>0003126/2022</t>
  </si>
  <si>
    <t>Substituição dos Painéis de Distribuição 125 VCC (PAINEL/L) e cabos associados, referentes aos Serviços Auxiliares da SE Passo Fundo.</t>
  </si>
  <si>
    <t>0003127/2022</t>
  </si>
  <si>
    <t>Substituição dos Painéis de Distribuição 380 VCA (PAINEL/I, PCMG) e cabos associados, referentes aos Serviços Auxiliares da SE Passo Fundo.</t>
  </si>
  <si>
    <t>0003128/2022</t>
  </si>
  <si>
    <t>Painel - 380 VCA</t>
  </si>
  <si>
    <t>Substituição dos Painéis de Distribuição 220 VCA (PAINEL/J) e cabos associados, referentes aos Serviços Auxiliares da SE Passo Fundo.</t>
  </si>
  <si>
    <t>0003129/2022</t>
  </si>
  <si>
    <t>Painel - 220 VCA</t>
  </si>
  <si>
    <t>Substituição do transformador de Serviço Auxiliar, 13,8 kV / 480 V, TSA1, da SE Campo Grande. Associado a obra são esperadas adaptações/substituições da base existente, da caixa separadora de óleo, e cabos associados. Capacidade do novo equipamento: &gt;= 500 kVA.</t>
  </si>
  <si>
    <t>MG CAMPO GRANDE / CCO-2001-057 - DIT</t>
  </si>
  <si>
    <t>0003132/2022</t>
  </si>
  <si>
    <t>Substituição do transformador de Serviço Auxiliar, 13,8 kV / 480 V, TSA2, da SE Campo Grande. Associado a obra são esperadas adaptações/substituições da base existente, da caixa separadora de óleo, e cabos associados. Capacidade do novo equipamento: &gt;= 500 kVA.</t>
  </si>
  <si>
    <t>0003133/2022</t>
  </si>
  <si>
    <t>SUBSTITUIÇÃO DO DISJUNTOR JRDJ6-03 DO TRANSFORMADOR JRTF6-01</t>
  </si>
  <si>
    <t>0003415/2022</t>
  </si>
  <si>
    <t>JRDJ6-03</t>
  </si>
  <si>
    <t>Substituição da cadeia de proteção de barras principal, referente às barras P e PT de 230 kV da SE Itajaí, incluindo uma Unidade Central e sete unidades de Bay (vãos TF 1 230/138 kV, TF 2 230/138 kV, TF 3 230/138 kV, TF 4 230/138 kV e Interligador de Barras - IB, LT 230 kV Itajaí - Blumenau C-1 e C2), painéis, cabos de controle e potência associados.</t>
  </si>
  <si>
    <t>0003136/2022</t>
  </si>
  <si>
    <t>BA - Barras P e PT</t>
  </si>
  <si>
    <t>Substituição da proteção de barra de 138 kV da SE Itajaí, incluindo uma Unidade Central (barras P e PT) e treze unidades de Bay (vãos Camboriú M. Boi C-1, Itajaí Fazenda C-1, Itajaí Itaipava C-1, Itajaí Itaipava C-2, Ilhota C-1 e C-2, Brusque C-1 e C-2, TF 1 230/138 kV, TF 2 230/138 kV, TF 3 230/138 kV, TF 4 230/138 kV e Interligador de Barras - IB), cabos de controle e potência e painéis associados.</t>
  </si>
  <si>
    <t>0003139/2022</t>
  </si>
  <si>
    <t>Substituição de Disjuntor tripolar 525 kV, DJ1052, referente a LT Curitiba - Areia C-1. Associado à obra, são esperadas substituições ou adaptações de fundações e suportes existentes, cabos de controle e potência, barramento, conectores e conexão do aterramento do equipamento.</t>
  </si>
  <si>
    <t>LT 525 kV CURITIBA / AREIA C-1 PR</t>
  </si>
  <si>
    <t>0003143/2022</t>
  </si>
  <si>
    <t>Substituição das proteções Primária, Secundária e Falha de Disjuntor, incluindo painéis e cabos de controle e potência associados, referente a LT 138 kV Itajaí - Ilhota C-2.</t>
  </si>
  <si>
    <t>LT 138 kV ITAJAI / ILHOTA C-2 SC</t>
  </si>
  <si>
    <t>0003144/2022</t>
  </si>
  <si>
    <t>PP, PS, BA, BF - LT ITA C-2</t>
  </si>
  <si>
    <t>Substituição de Chave Seccionadora tripolar 525 kV, CS1051, referente a LT Curitiba - Areia C-1. Associado à obra são esperadas substituições/adaptações de fundações, suportes, cabos de controle/potência, barramento, conectores e conexão de aterramento.</t>
  </si>
  <si>
    <t>0003145/2022</t>
  </si>
  <si>
    <t>CS1051</t>
  </si>
  <si>
    <t>Substituição do sistema de controle e supervisão da LT 138 kV Itajaí - Ilhota C-2, e dos cabos de controle e potência associados.</t>
  </si>
  <si>
    <t>0003146/2022</t>
  </si>
  <si>
    <t>Controle - LT ITA C-2</t>
  </si>
  <si>
    <t>Substituição de Chave Seccionadora tripolar 525 kV, CS1053, referente a LT Curitiba - Areia C-1. Associado à obra são esperadas substituições/adaptações de fundações, suportes, cabos de controle/potência, barramento, conectores e conexão de aterramento.</t>
  </si>
  <si>
    <t>0003147/2022</t>
  </si>
  <si>
    <t>CS1053</t>
  </si>
  <si>
    <t>Substituição de Chave Seccionadora tripolar 525 kV, CS1057, com lâmina de terra, referente a LT Curitiba - Areia C-1. Associado à obra são esperadas substituições/adaptações de fundações, suportes, cabos de controle/potência, barramento, conectores e conexão de aterramento.</t>
  </si>
  <si>
    <t>0003149/2022</t>
  </si>
  <si>
    <t>CS1057 / CS1057T</t>
  </si>
  <si>
    <t>Substituição de Transformadores de Corrente 525 kV, referente a LT Curitiba - Areia C-1, DJ1052, Fases A, B, C. Associado à obra são esperadas substituições/adaptações de fundações, suportes, caixa de junção, cabos, barramento, conectores e conexão de aterramento.</t>
  </si>
  <si>
    <t>0003152/2022</t>
  </si>
  <si>
    <t>TC DJ1052</t>
  </si>
  <si>
    <t>Substituição do sistema de controle e supervisão da LT 138 kV Itajaí - Camboriú M. Boi C-1, e dos cabos de controle e potência associados.</t>
  </si>
  <si>
    <t>LT 138 kV ITAJAI / CAMBORIU M. BOI C-1 SC</t>
  </si>
  <si>
    <t>0003153/2022</t>
  </si>
  <si>
    <t>Controle - LT CMB C-1</t>
  </si>
  <si>
    <t>Substituição de Disjuntor tripolar 525 kV, DJ1072, referente a LT Curitiba - Bateias C-1. Associado à obra, são esperadas substituições ou adaptações de fundações e suportes existentes, cabos de controle e potência, barramento, conectores e conexão do aterramento do equipamento.</t>
  </si>
  <si>
    <t>0003154/2022</t>
  </si>
  <si>
    <t>Substituição de Chave Seccionadora tripolar 525 kV, CS1071, referente a LT Curitiba - Bateias C-1. Associado à obra são esperadas substituições/adaptações de fundações, suportes, cabos de controle/potência, barramento, conectores e conexão de aterramento.</t>
  </si>
  <si>
    <t>0003156/2022</t>
  </si>
  <si>
    <t>Substituição do sistema de controle e supervisão da LT 138 kV Itajaí - Itajaí Fazenda C-1, e dos cabos de controle e potência associados.</t>
  </si>
  <si>
    <t>LT 138 kV ITAJAI / ITAJAI FAZENDA C-1 SC</t>
  </si>
  <si>
    <t>0003157/2022</t>
  </si>
  <si>
    <t>Controle - LT IFA C-1</t>
  </si>
  <si>
    <t>Substituição de Chave Seccionadora tripolar 525 kV, CS1073, referente a LT Curitiba - Bateias C-1. Associado à obra são esperadas substituições/adaptações de fundações, suportes, cabos de controle/potência, barramento, conectores e conexão de aterramento.</t>
  </si>
  <si>
    <t>0003161/2022</t>
  </si>
  <si>
    <t>Substituição de Chave Seccionadora tripolar 525 kV, CS1077, com lâmina de terra, referente a LT Curitiba - Bateias C-1. Associado à obra são esperadas substituições/adaptações de fundações, suportes, cabos de controle/potência, barramento, conectores e conexão de aterramento.</t>
  </si>
  <si>
    <t>0003164/2022</t>
  </si>
  <si>
    <t>Substituição de Disjuntor tripolar 138 kV, DJ512, referente a LT Campo Grande - U.Mimoso C-1. Associado à obra, são esperadas substituições ou adaptações de fundações e suportes existentes, cabos de controle e potência, barramento, conectores e conexão do aterramento do equipamento.</t>
  </si>
  <si>
    <t>LT 138 kV CAMPO GRANDE / U.MIMOSO C-1 MS</t>
  </si>
  <si>
    <t>0003166/2022</t>
  </si>
  <si>
    <t>DJ512</t>
  </si>
  <si>
    <t>Substituição de Disjuntor tripolar 525 kV, DJ1022, referente a LT Curitiba - Blumenau C-1 (futura LT Curitiba - Joinville Sul C-1). Associado à obra, são esperadas substituições ou adaptações de fundações e suportes existentes, cabos de controle e potência, barramento, conectores e conexão do aterramento do equipamento.</t>
  </si>
  <si>
    <t>LT 525 kV CURITIBA / BLUMENAU C-1 PR / SC</t>
  </si>
  <si>
    <t>0003167/2022</t>
  </si>
  <si>
    <t>DJ1022</t>
  </si>
  <si>
    <t>Substituição de Chave Seccionadora tripolar 525 kV, CS1021, referente a LT Curitiba - Blumenau C-1 (futura LT Curitiba - Joinville Sul C-1). Associado à obra são esperadas substituições/adaptações de fundações, suportes, cabos de controle/potência, barramento, conectores e conexão de aterramento.</t>
  </si>
  <si>
    <t>0003168/2022</t>
  </si>
  <si>
    <t>CS1021</t>
  </si>
  <si>
    <t>Substituição de Disjuntor tripolar 138 kV, DJ522, referente a LT Campo Grande - U.Mimoso C-2. Associado à obra, são esperadas substituições ou adaptações de fundações e suportes existentes, cabos de controle e potência, barramento, conectores e conexão do aterramento do equipamento.</t>
  </si>
  <si>
    <t>LT 138 kV CAMPO GRANDE / U.MIMOSO C-2 MS</t>
  </si>
  <si>
    <t>0003169/2022</t>
  </si>
  <si>
    <t>DJ522</t>
  </si>
  <si>
    <t>Substituição de Chave Seccionadora tripolar 525 kV, CS1023, referente a LT Curitiba - Blumenau C-1 (futura LT Curitiba - Joinville Sul C-1). Associado à obra são esperadas substituições/adaptações de fundações, suportes, cabos de controle/potência, barramento, conectores e conexão de aterramento.</t>
  </si>
  <si>
    <t>0003170/2022</t>
  </si>
  <si>
    <t>CS1023</t>
  </si>
  <si>
    <t>Substituição de Disjuntor tripolar 138 kV, DJ532, referente ao Interligador de Barras da SE Campo Grande. Associado à obra, são esperadas substituições ou adaptações de fundações e suportes existentes, cabos de controle e potência, barramento, conectores e conexão do aterramento do equipamento.</t>
  </si>
  <si>
    <t>0003171/2022</t>
  </si>
  <si>
    <t>DJ532</t>
  </si>
  <si>
    <t>Substituição de Chave Seccionadora tripolar 525 kV, CS1027, com lâmina de terra, referente a LT Curitiba - Blumenau C-1 (futura LT Curitiba - Joinville Sul C-1). Associado à obra são esperadas substituições/adaptações de fundações, suportes, cabos de controle/potência, barramento, conectores e conexão de aterramento.</t>
  </si>
  <si>
    <t>0003172/2022</t>
  </si>
  <si>
    <t>CS1027 / CS1027T</t>
  </si>
  <si>
    <t>Substituição de Disjuntor tripolar 525 kV, DJ1050, referente ao Interligador de Barras entre a LT Areia C-1 e o TF 1. Associado à obra, são esperadas substituições/adaptações de fundações e suportes, cabos de controle e potência, barramento, conectores e conexão de aterramento.</t>
  </si>
  <si>
    <t>0003175/2022</t>
  </si>
  <si>
    <t>DJ1050</t>
  </si>
  <si>
    <t>Substituição de Disjuntor tripolar 138 kV, DJ542, referente a LT Campo Grande - Campo Grande Cuiabá C-2. Associado à obra, são esperadas substituições ou adaptações de fundações e suportes existentes, cabos de controle e potência, barramento, conectores e conexão do aterramento do equipamento.</t>
  </si>
  <si>
    <t>LT 138 kV CAMPO GRANDE / CAMPO GRANDE CUIABA C-2 MS</t>
  </si>
  <si>
    <t>0003176/2022</t>
  </si>
  <si>
    <t>DJ542</t>
  </si>
  <si>
    <t>Substituição de Disjuntor tripolar 138 kV, DJ572, referente a LT Campo Grande - Campo Grande M.Couto C-1. Associado à obra, são esperadas substituições ou adaptações de fundações e suportes existentes, cabos de controle e potência, barramento, conectores e conexão do aterramento do equipamento.</t>
  </si>
  <si>
    <t>LT 138 kV CAMPO GRANDE / CAMPO GRANDE M.COUTO C-1 MS</t>
  </si>
  <si>
    <t>0003178/2022</t>
  </si>
  <si>
    <t>DJ572</t>
  </si>
  <si>
    <t>Substituição de Disjuntor tripolar 138 kV, DJ582, referente a LT Campo Grande - Campo Grande M.Couto C-2. Associado à obra, são esperadas substituições ou adaptações de fundações e suportes existentes, cabos de controle e potência, barramento, conectores e conexão do aterramento do equipamento.</t>
  </si>
  <si>
    <t>LT 138 kV CAMPO GRANDE / CAMPO GRANDE M.COUTO C-2 MS</t>
  </si>
  <si>
    <t>0003181/2022</t>
  </si>
  <si>
    <t>DJ582</t>
  </si>
  <si>
    <t>SUBSTITUIÇÃO DO DISJUNTOR IZDJ7-02</t>
  </si>
  <si>
    <t>0003183/2022</t>
  </si>
  <si>
    <t>IZDJ7-02</t>
  </si>
  <si>
    <t>Substituição de Disjuntor tripolar 138 kV, DJ612, referente a LT Campo Grande - U.Mimoso C-4. Associado à obra, são esperadas substituições ou adaptações de fundações e suportes existentes, cabos de controle e potência, barramento, conectores e conexão do aterramento do equipamento.</t>
  </si>
  <si>
    <t>LT 138 kV CAMPO GRANDE / U.MIMOSO C-4 MS</t>
  </si>
  <si>
    <t>0003184/2022</t>
  </si>
  <si>
    <t>Substituição de Disjuntor tripolar 138 kV, DJ632, referente a LT Campo Grande - Sidrolândia C-1. Associado à obra, são esperadas substituições ou adaptações de fundações e suportes existentes, cabos de controle e potência, barramento, conectores e conexão do aterramento do equipamento.</t>
  </si>
  <si>
    <t>LT 138 kV CAMPO GRANDE / SIDROLANDIA C-1 MS</t>
  </si>
  <si>
    <t>0003187/2022</t>
  </si>
  <si>
    <t>DJ632</t>
  </si>
  <si>
    <t>Substituição de Disjuntor tripolar 525 kV, DJ1070, referente ao Interligador de Barras entre a LT Bateias C-1 e o TF 2. Associado à obra, são esperadas substituições/adaptações de fundações e suportes, cabos de controle e potência, barramento, conectores e conexão de aterramento.</t>
  </si>
  <si>
    <t>0003189/2022</t>
  </si>
  <si>
    <t>Substituição de Chave Seccionadora tripolar 525kV, CS1025, referente ao Interligador de Barras entre a LT Blumenau C-1 e o Reator 2. Associado à obra são esperadas substituições/adaptações de fundações, suportes, cabos de controle/potência, barramento, conectores e conexão de aterramento.</t>
  </si>
  <si>
    <t>0003192/2022</t>
  </si>
  <si>
    <t>Substituição de Disjuntor tripolar 138 kV, DJ642, referente a LT Campo Grande - A.Guariroba C-1. Associado à obra, são esperadas substituições ou adaptações de fundações e suportes existentes, cabos de controle e potência, barramento, conectores e conexão do aterramento do equipamento.</t>
  </si>
  <si>
    <t>LT 138 kV CAMPO GRANDE / A.GUARIROBA C-1 MS</t>
  </si>
  <si>
    <t>0003193/2022</t>
  </si>
  <si>
    <t>DJ642</t>
  </si>
  <si>
    <t>Substituição de Chave Seccionadora tripolar 525kV, CS1035, referente ao Interligador de Barras entre a LT Blumenau C-1 e o Reator 2. Associado à obra são esperadas substituições/adaptações de fundações, suportes, cabos de controle/potência, barramento, conectores e conexão de aterramento.</t>
  </si>
  <si>
    <t>0003194/2022</t>
  </si>
  <si>
    <t>Substituição de Chave Seccionadora tripolar 525kV, CS1045, referente ao Interligador de Barras entre a LT Areia C-1 e o TF 1. Associado à obra são esperadas substituições/adaptações de fundações, suportes, cabos de controle/potência, barramento, conectores e conexão de aterramento.</t>
  </si>
  <si>
    <t>0003197/2022</t>
  </si>
  <si>
    <t>CS1045</t>
  </si>
  <si>
    <t>Substituição de Chave Seccionadora tripolar 525kV, CS1055, referente ao Interligador de Barras entre a LT Areia C-1 e o TF 1. Associado à obra são esperadas substituições/adaptações de fundações, suportes, cabos de controle/potência, barramento, conectores e conexão de aterramento.</t>
  </si>
  <si>
    <t>0003201/2022</t>
  </si>
  <si>
    <t>CS1055</t>
  </si>
  <si>
    <t>Substituição de Chave Seccionadora tripolar 525kV, CS1065, referente ao Interligador de Barras entre a LT Bateias C-1 e o TF 2. Associado à obra são esperadas substituições/adaptações de fundações, suportes, cabos de controle/potência, barramento, conectores e conexão de aterramento.</t>
  </si>
  <si>
    <t>0003203/2022</t>
  </si>
  <si>
    <t>Substituição de Chave Seccionadora tripolar 525kV, CS1075, referente ao Interligador de Barras entre a LT Bateias C-1 e o TF 2. Associado à obra são esperadas substituições/adaptações de fundações, suportes, cabos de controle/potência, barramento, conectores e conexão de aterramento.</t>
  </si>
  <si>
    <t>0003205/2022</t>
  </si>
  <si>
    <t>Substituição de Transformadores de Corrente 525 kV, referente ao Interligador de Barras, DJ1050, SE Curitiba, Fases A, B, C. Associado à obra são esperadas substituições/adaptações de fundações e suportes, caixa de junção, cabos de controle/potência, barramento, conectores e conexão de aterramento.</t>
  </si>
  <si>
    <t>0003207/2022</t>
  </si>
  <si>
    <t>TC DJ1050</t>
  </si>
  <si>
    <t>Substituição de Chave Seccionadora tripolar 138 kV, CS517, referente a LT Campo Grande - U.Mimoso C-1. Associado à obra são esperadas substituições/adaptações de fundações, suportes, cabos de controle/potência, barramento, conectores e conexão de aterramento.</t>
  </si>
  <si>
    <t>0003208/2022</t>
  </si>
  <si>
    <t>CS517</t>
  </si>
  <si>
    <t>Substituição das proteções Principal, Alternada e Falha de Disjuntor (Principal), incluindo painéis e cabos de controle e potência associados, referente ao TF 2 230/138 kV, lado de 230 kV, da SE Itajaí.</t>
  </si>
  <si>
    <t>TR 230/138 kV ITAJAI TR2 SC</t>
  </si>
  <si>
    <t>0003209/2022</t>
  </si>
  <si>
    <t>PP, PA, BA, BF - TF 2 230</t>
  </si>
  <si>
    <t>SUBSTITUIÇÃO DO DISJUNTOR PDDJ7-02</t>
  </si>
  <si>
    <t>0003211/2022</t>
  </si>
  <si>
    <t>PDDJ7-02</t>
  </si>
  <si>
    <t>Substituição de Chave Seccionadora tripolar 138 kV, CS519, referente a LT Campo Grande - U.Mimoso C-1. Associado à obra são esperadas substituições/adaptações de fundações, suportes, cabos de controle/potência, barramento, conectores e conexão de aterramento.</t>
  </si>
  <si>
    <t>0003212/2022</t>
  </si>
  <si>
    <t>CS519</t>
  </si>
  <si>
    <t>Substituição de Transformadores de Corrente 525 kV, referente ao Interligador de Barras, DJ1070, SE Curitiba, Fases A, B, C. Associado à obra são esperadas substituições/adaptações de fundações e suportes, caixa de junção, cabos de controle/potência, barramento, conectores e conexão de aterramento.</t>
  </si>
  <si>
    <t>0003213/2022</t>
  </si>
  <si>
    <t>Substituição do sistema de controle e supervisão (com unidade redundante) do TF 2 230/138 kV, lado de 230 kV, da SE Itajaí, e dos cabos de controle e potência associados.</t>
  </si>
  <si>
    <t>0003214/2022</t>
  </si>
  <si>
    <t>Controle - TF 2 230</t>
  </si>
  <si>
    <t>Substituição de Chave Seccionadora tripolar 525 kV, CS1059, referente ao Reator 1 da SE Curitiba. Associado à obra são esperadas substituições/adaptações de fundações, suportes, cabos de controle/potência, barramento, conectores e conexão de aterramento.</t>
  </si>
  <si>
    <t>0003215/2022</t>
  </si>
  <si>
    <t>CS1059</t>
  </si>
  <si>
    <t>Substituição de Chave Seccionadora tripolar 138 kV, CS527, referente a LT Campo Grande - U.Mimoso C-2. Associado à obra são esperadas substituições/adaptações de fundações, suportes, cabos de controle/potência, barramento, conectores e conexão de aterramento.</t>
  </si>
  <si>
    <t>0003217/2022</t>
  </si>
  <si>
    <t>CS527</t>
  </si>
  <si>
    <t>SUBSTITUIÇÃO DO DISJUNTOR PDDJ7-03</t>
  </si>
  <si>
    <t>0003218/2022</t>
  </si>
  <si>
    <t>RPDJ7-03</t>
  </si>
  <si>
    <t>Substituição de Para-Raios 525 kV, referente ao Reator 1 da SE Curitiba, Fases B e C. Associado à obra, são esperadas substituições ou adaptações de fundações e suportes existentes, cabos de controle e potência, barramento, conectores e conexão do aterramento.</t>
  </si>
  <si>
    <t>0003219/2022</t>
  </si>
  <si>
    <t>PRB / PRC</t>
  </si>
  <si>
    <t>Substituição de Chave Seccionadora tripolar 138 kV, CS529, referente a LT Campo Grande - U.Mimoso C-2. Associado à obra são esperadas substituições/adaptações de fundações, suportes, cabos de controle/potência, barramento, conectores e conexão de aterramento.</t>
  </si>
  <si>
    <t>0003220/2022</t>
  </si>
  <si>
    <t>CS529</t>
  </si>
  <si>
    <t>Substituição de Chave Seccionadora tripolar 525 kV, CS1039, referente ao Reator 2 da SE Curitiba. Associado à obra são esperadas substituições/adaptações de fundações, suportes, cabos de controle/potência, barramento, conectores e conexão de aterramento.</t>
  </si>
  <si>
    <t>RT 525 kV 150 Mvar CURITIBA RT2 PR</t>
  </si>
  <si>
    <t>0003222/2022</t>
  </si>
  <si>
    <t>CS1039</t>
  </si>
  <si>
    <t>Substituição de Chave Seccionadora tripolar 138 kV, CS531, referente ao Interligador de Barras (DJ532) da SE Campo Grande. Associado à obra são esperadas substituições/adaptações de fundações, suportes, cabos de controle/potência, barramento, conectores e conexão de aterramento.</t>
  </si>
  <si>
    <t>0003223/2022</t>
  </si>
  <si>
    <t>Substituição de Disjuntor tripolar 525 kV, DJ1042, referente ao TF 1 525/230 kV da SE Curitiba. Associado à obra, são esperadas substituições ou adaptações de fundações e suportes existentes, cabos de controle e potência, barramento, conectores e conexão do aterramento.</t>
  </si>
  <si>
    <t>TR 525/230 kV CURITIBA TR1 PR</t>
  </si>
  <si>
    <t>0003224/2022</t>
  </si>
  <si>
    <t>DJ1042</t>
  </si>
  <si>
    <t>Substituição de Chave Seccionadora tripolar 138 kV, CS533, referente ao Interligador de Barras (DJ532) da SE Campo Grande. Associado à obra são esperadas substituições/adaptações de fundações, suportes, cabos de controle/potência, barramento, conectores e conexão de aterramento.</t>
  </si>
  <si>
    <t>0003226/2022</t>
  </si>
  <si>
    <t>Substituição de Chave Seccionadora tripolar 525 kV, CS1041, referente ao TF 1 525/230 kV da SE Curitiba. Associado à obra são esperadas substituições/adaptações de fundações, suportes, cabos de controle/potência, barramento, conectores e conexão de aterramento.</t>
  </si>
  <si>
    <t>0003227/2022</t>
  </si>
  <si>
    <t>CS1041</t>
  </si>
  <si>
    <t>Substituição de Chave Seccionadora tripolar 138 kV, CS577, referente a LT Campo Grande - Campo Grande M.Couto C-1. Associado à obra são esperadas substituições/adaptações de fundações, suportes, cabos de controle/potência, barramento, conectores e conexão de aterramento.</t>
  </si>
  <si>
    <t>0003228/2022</t>
  </si>
  <si>
    <t>CS577</t>
  </si>
  <si>
    <t>Substituição de Chave Seccionadora tripolar 525 kV, CS1043, referente ao TF 1 525/230 kV da SE Curitiba. Associado à obra são esperadas substituições/adaptações de fundações, suportes, cabos de controle/potência, barramento, conectores e conexão de aterramento.</t>
  </si>
  <si>
    <t>0003230/2022</t>
  </si>
  <si>
    <t>CS1043</t>
  </si>
  <si>
    <t>Substituição de Chave Seccionadora tripolar 525 kV, CS1047, referente ao TF 1 525/230 kV da SE Curitiba. Associado à obra são esperadas substituições/adaptações de fundações, suportes, cabos de controle/potência, barramento, conectores e conexão de aterramento.</t>
  </si>
  <si>
    <t>0003231/2022</t>
  </si>
  <si>
    <t>CS1047</t>
  </si>
  <si>
    <t>Substituição de Transformadores de Corrente 525 kV, referente ao TF 1 525/230 kV da SE Curitiba, DJ1042, Fases A, B, C. Associado à obra são esperadas substituições/adaptações de fundações, suportes, caixa de junção, cabos, barramento, conectores e conexão de aterramento.</t>
  </si>
  <si>
    <t>0003232/2022</t>
  </si>
  <si>
    <t>TC DJ1042</t>
  </si>
  <si>
    <t>Substituição de Disjuntor tripolar 525 kV, DJ1062, referente ao TF 2 525/230 kV da SE Curitiba. Associado à obra, são esperadas substituições ou adaptações de fundações e suportes existentes, cabos de controle e potência, barramento, conectores e conexão do aterramento.</t>
  </si>
  <si>
    <t>TR 525/230 kV CURITIBA TR2 PR</t>
  </si>
  <si>
    <t>0003233/2022</t>
  </si>
  <si>
    <t>Substituição de Chave Seccionadora tripolar 525 kV, CS1061, referente ao TF 2 525/230 kV da SE Curitiba. Associado à obra são esperadas substituições/adaptações de fundações, suportes, cabos de controle/potência, barramento, conectores e conexão de aterramento.</t>
  </si>
  <si>
    <t>0003235/2022</t>
  </si>
  <si>
    <t>SUBSTITUIÇÃO DO DISJUNTOR PDDJ7-04</t>
  </si>
  <si>
    <t>0003236/2022</t>
  </si>
  <si>
    <t>PDDJ7-04</t>
  </si>
  <si>
    <t>Substituição de Chave Seccionadora tripolar 525 kV, CS1063, referente ao TF 2 525/230 kV da SE Curitiba. Associado à obra são esperadas substituições/adaptações de fundações, suportes, cabos de controle/potência, barramento, conectores e conexão de aterramento.</t>
  </si>
  <si>
    <t>0003238/2022</t>
  </si>
  <si>
    <t>Substituição de Chave Seccionadora tripolar 525 kV, CS1067, referente ao TF 2 525/230 kV da SE Curitiba. Associado à obra são esperadas substituições/adaptações de fundações, suportes, cabos de controle/potência, barramento, conectores e conexão de aterramento.</t>
  </si>
  <si>
    <t>0003239/2022</t>
  </si>
  <si>
    <t>CS1067</t>
  </si>
  <si>
    <t>Substituição de Transformadores de Corrente 525 kV, referente ao TF 2 525/230 kV da SE Curitiba, DJ1062, Fases A, B, C. Associado à obra são esperadas substituições/adaptações de fundações, suportes, caixa de junção, cabos, barramento, conectores e conexão de aterramento.</t>
  </si>
  <si>
    <t>0003241/2022</t>
  </si>
  <si>
    <t>SUBSTITUIÇÃO DO DISJUNTOR PDDJ7-01</t>
  </si>
  <si>
    <t>0003242/2022</t>
  </si>
  <si>
    <t>PDDJ7-01</t>
  </si>
  <si>
    <t>Substituição de Transformadores de Potencial Capacitivo 230 kV, referente a LT Curitiba - Joinville C-1, Fases A, B, C. Associado à obra são esperadas substituições/adaptações de fundações, suportes, caixa de junção, cabos de controle/potência, barramento, conectores e conexão de aterramento.</t>
  </si>
  <si>
    <t>0003244/2022</t>
  </si>
  <si>
    <t>Substituição de Transformadores de Potencial Capacitivo 230 kV, referente a LT Curitiba - S.Mateus Sul C-1, Fases A, B, C. Associado à obra são esperadas substituições/adaptações de fundações, suportes, caixa de junção, cabos de controle/potência, barramento, conectores e conexão de aterramento.</t>
  </si>
  <si>
    <t>0003245/2022</t>
  </si>
  <si>
    <t>SUBSTITUIÇÃO DO DISJUNTOR PRDB6-01</t>
  </si>
  <si>
    <t>0003247/2022</t>
  </si>
  <si>
    <t>PRDB6-01</t>
  </si>
  <si>
    <t>Substituição de Transformador de Potencial Capacitivo 230 kV, referente ao TF 1 525/230 kV da SE Curitiba, Fase A. Associado à obra são esperadas substituições/adaptações de fundações, suportes, caixa de junção, cabos de controle/potência, barramento, conectores e conexão de aterramento.</t>
  </si>
  <si>
    <t>0003248/2022</t>
  </si>
  <si>
    <t>SUBSTITUIÇÃO DO DISJUNTOR PDDB6-01</t>
  </si>
  <si>
    <t>0003250/2022</t>
  </si>
  <si>
    <t>PDDB6-01</t>
  </si>
  <si>
    <t>SUBSTITUIÇÃO DO DISJUNTOR PDDJ6-03</t>
  </si>
  <si>
    <t>0003251/2022</t>
  </si>
  <si>
    <t>PDDJ6-03</t>
  </si>
  <si>
    <t>Substituição das proteções Principal, Alternada e Falha de Disjuntor, incluindo painéis e cabos de controle e potência associados, referente ao TF 2 230/138 kV, lado de 138 kV, da SE Itajaí.</t>
  </si>
  <si>
    <t>0003252/2022</t>
  </si>
  <si>
    <t>PP, PA, BA, BF - TF 2 138</t>
  </si>
  <si>
    <t>SUBSTITUIÇÃO DO DISJUNTOR PDDJ6-06</t>
  </si>
  <si>
    <t>0003254/2022</t>
  </si>
  <si>
    <t>PDDJ6-06</t>
  </si>
  <si>
    <t>Substituição do sistema de controle e supervisão do TF 2 230/138 kV, lado de 138 kV, da SE Itajaí, e dos cabos de controle e potência associados.</t>
  </si>
  <si>
    <t>0003255/2022</t>
  </si>
  <si>
    <t>Controle - TF 2 138</t>
  </si>
  <si>
    <t>SUBSTITUIÇÃO DO DISJUNTOR LDDB6-01</t>
  </si>
  <si>
    <t>0003256/2022</t>
  </si>
  <si>
    <t>LDDB6-01</t>
  </si>
  <si>
    <t>SUBSTITUIÇÃO DO DISJUNTOR IZDJ6-09</t>
  </si>
  <si>
    <t>0003326/2022</t>
  </si>
  <si>
    <t>IZDJ6-09</t>
  </si>
  <si>
    <t>SUBSTITUIÇÃO DO DISJUNTOR MRDJ5-03</t>
  </si>
  <si>
    <t>0003327/2022</t>
  </si>
  <si>
    <t>MRDJ5-03</t>
  </si>
  <si>
    <t>SUBSTITUIÇÃO DO DISJUNTOR IZDJ2-06</t>
  </si>
  <si>
    <t>0003328/2022</t>
  </si>
  <si>
    <t>IZDJ2-06</t>
  </si>
  <si>
    <t>SUBSTITUIÇÃO DO DISJUNTOR IZDJ2-12</t>
  </si>
  <si>
    <t>0003329/2022</t>
  </si>
  <si>
    <t>IZDJ2-12</t>
  </si>
  <si>
    <t>SUBSTITUIÇÃO DO DISJUNTOR IZDJ2-18</t>
  </si>
  <si>
    <t>0003331/2022</t>
  </si>
  <si>
    <t>IZDJ2-18</t>
  </si>
  <si>
    <t>Substituição de Disjuntor tripolar 525 kV, DJ1082, referente ao TF 5 525/230 kV da SE Blumenau. Associado à obra, são esperadas substituições ou adaptações de fundações e suportes existentes, cabos de controle e potência, barramento, conectores e conexão do aterramento.</t>
  </si>
  <si>
    <t>TR 525/230 kV BLUMENAU TR5 SC</t>
  </si>
  <si>
    <t>0003332/2022</t>
  </si>
  <si>
    <t>Substituição de Chave Seccionadora tripolar 525 kV, CS1081, referente ao TF 5 525/230 kV da SE Blumenau. Associado à obra são esperadas substituições/adaptações de fundações, suportes, cabos de controle/potência, barramento, conectores e conexão de aterramento.</t>
  </si>
  <si>
    <t>0003333/2022</t>
  </si>
  <si>
    <t>Substituição de Chave Seccionadora tripolar 525 kV, CS1083, referente ao TF 5 525/230 kV da SE Blumenau. Associado à obra são esperadas substituições/adaptações de fundações, suportes, cabos de controle/potência, barramento, conectores e conexão de aterramento.</t>
  </si>
  <si>
    <t>0003334/2022</t>
  </si>
  <si>
    <t>Substituição de Chave Seccionadora tripolar 525 kV, CS1087, referente ao TF 5 525/230 kV da SE Blumenau. Associado à obra são esperadas substituições/adaptações de fundações, suportes, cabos de controle/potência, barramento, conectores e conexão de aterramento.</t>
  </si>
  <si>
    <t>0003335/2022</t>
  </si>
  <si>
    <t>CS1087</t>
  </si>
  <si>
    <t>Substituição de Transformadores de Corrente 525 kV, referente ao TF 5 525/230 kV da SE Blumenau, DJ1082, Fases A, B, C. Associado à obra são esperadas substituições/adaptações de fundações, suportes, caixa de junção, cabos, barramento, conectores e conexão de aterramento.</t>
  </si>
  <si>
    <t>0003337/2022</t>
  </si>
  <si>
    <t>Substituição de Chave Seccionadora tripolar 525 kV, CS1061, referente ao TF 6 525/230 kV da SE Blumenau. Associado à obra são esperadas substituições/adaptações de fundações, suportes, cabos de controle/potência, barramento, conectores e conexão de aterramento.</t>
  </si>
  <si>
    <t>0003339/2022</t>
  </si>
  <si>
    <t>Substituição de Chave Seccionadora tripolar 525 kV, CS1063, referente ao TF 6 525/230 kV da SE Blumenau. Associado à obra são esperadas substituições/adaptações de fundações, suportes, cabos de controle/potência, barramento, conectores e conexão de aterramento.</t>
  </si>
  <si>
    <t>0003341/2022</t>
  </si>
  <si>
    <t>Substituição de Disjuntor tripolar 230 kV, DJ742, referente a LT Blumenau - Gaspar 2 C-1. Associado à obra, são esperadas substituições ou adaptações de fundações e suportes existentes, cabos de controle e potência, barramento, conectores e conexão do aterramento do equipamento.</t>
  </si>
  <si>
    <t>LT 230 kV BLUMENAU / GASPAR 2 C-1 SC</t>
  </si>
  <si>
    <t>0003343/2022</t>
  </si>
  <si>
    <t>DJ742</t>
  </si>
  <si>
    <t>Substituição de Transformadores de Potencial Capacitivo 230 kV, referente a LT Blumenau - Gaspar 2 C-1, Fases A, B, C. Associado à obra são esperadas substituições/adaptações de fundações, suportes, caixa de junção, cabos de controle/potência, barramento, conectores e conexão de aterramento.</t>
  </si>
  <si>
    <t>0003345/2022</t>
  </si>
  <si>
    <t>Substituição de Disjuntor tripolar 230 kV, DJ732, referente a LT Blumenau - Gaspar 2 C-2. Associado à obra, são esperadas substituições ou adaptações de fundações e suportes existentes, cabos de controle e potência, barramento, conectores e conexão do aterramento do equipamento.</t>
  </si>
  <si>
    <t>0003346/2022</t>
  </si>
  <si>
    <t>DJ732</t>
  </si>
  <si>
    <t>Substituição de Transformadores de Potencial Capacitivo 230 kV, referente a LT Blumenau - Gaspar 2 C-2, Fases A, B, C. Associado à obra são esperadas substituições/adaptações de fundações, suportes, caixa de junção, cabos de controle/potência, barramento, conectores e conexão de aterramento.</t>
  </si>
  <si>
    <t>0003347/2022</t>
  </si>
  <si>
    <t>Substituição de Disjuntor tripolar 230 kV, DJ722, referente a LT Blumenau - Joinville C-1. Associado à obra, são esperadas substituições ou adaptações de fundações e suportes existentes, cabos de controle e potência, barramento, conectores e conexão do aterramento do equipamento.</t>
  </si>
  <si>
    <t>0003349/2022</t>
  </si>
  <si>
    <t>DJ722</t>
  </si>
  <si>
    <t>Substituição de Disjuntor tripolar 230 kV, DJ712, referente a LT Blumenau - Joinville Norte C-1. Associado à obra, são esperadas substituições ou adaptações de fundações e suportes existentes, cabos de controle e potência, barramento, conectores e conexão do aterramento do equipamento.</t>
  </si>
  <si>
    <t>0003353/2022</t>
  </si>
  <si>
    <t>DJ712</t>
  </si>
  <si>
    <t>Substituição de Chave Seccionadora tripolar 230 kV, CS847, referente a conexão do Transformador de Potencial (TPC2) na Barra P2 da SE Blumenau. Associado à obra são esperadas substituições/adaptações de fundações, suportes, cabos de controle/potência, barramento, conectores e conexão de aterramento.</t>
  </si>
  <si>
    <t>MG BLUMENAU / CCO-2001-057 - RB</t>
  </si>
  <si>
    <t>0003357/2022</t>
  </si>
  <si>
    <t>CS847</t>
  </si>
  <si>
    <t>Substituição das proteções Principal, Alternada e Falha de Disjuntor (Principal), incluindo painéis e cabos de controle e potência associados, referente ao TF 3 230/138 kV, lado de 230 kV, da SE Itajaí.</t>
  </si>
  <si>
    <t>TR 230/138 kV ITAJAI TR3 SC</t>
  </si>
  <si>
    <t>0003358/2022</t>
  </si>
  <si>
    <t>PP, PA, BA, BF - TF 3 230</t>
  </si>
  <si>
    <t>Substituição de Chave Seccionadora tripolar 230 kV, CS849, referente a conexão do Transformador de Potencial (TPC1) na Barra P1 da SE Blumenau. Associado à obra são esperadas substituições/adaptações de fundações, suportes, cabos de controle/potência, barramento, conectores e conexão de aterramento.</t>
  </si>
  <si>
    <t>0003359/2022</t>
  </si>
  <si>
    <t>CS849</t>
  </si>
  <si>
    <t>Substituição de Chave Seccionadora tripolar 230 kV, CS851, referente ao Interligador de Barras (DJ852) da SE Blumenau. Associado à obra são esperadas substituições/adaptações de fundações, suportes, cabos de controle/potência, barramento, conectores e conexão de aterramento.</t>
  </si>
  <si>
    <t>0003365/2022</t>
  </si>
  <si>
    <t>CS851</t>
  </si>
  <si>
    <t>Substituição de Chave Seccionadora tripolar 230 kV, CS853, referente ao Interligador de Barras (DJ852) da SE Blumenau. Associado à obra são esperadas substituições/adaptações de fundações, suportes, cabos de controle/potência, barramento, conectores e conexão de aterramento.</t>
  </si>
  <si>
    <t>0003366/2022</t>
  </si>
  <si>
    <t>CS853</t>
  </si>
  <si>
    <t>Substituição de Disjuntor tripolar 230 kV, DJ762, referente ao TF 1 230/138 kV da SE Blumenau. Associado à obra, são esperadas substituições ou adaptações de fundações e suportes existentes, cabos de controle e potência, barramento, conectores e conexão do aterramento do equipamento.</t>
  </si>
  <si>
    <t>TR 230/138 kV BLUMENAU TR1 SC</t>
  </si>
  <si>
    <t>0003368/2022</t>
  </si>
  <si>
    <t>Substituição do sistema de ar condicionado da Sala de Controle/Réles da SE Canoinhas.</t>
  </si>
  <si>
    <t>0003372/2022</t>
  </si>
  <si>
    <t>Sistema de Ar Condicionado</t>
  </si>
  <si>
    <t>Substituição de Transformador de Potencial Capacitivo 230 kV, referente ao TF 1 230/138 kV da SE Blumenau, Fase A. Associado à obra são esperadas substituições/adaptações de fundações, suportes, caixa de junção, cabos de controle/potência, barramento, conectores e conexão de aterramento.</t>
  </si>
  <si>
    <t>0003373/2022</t>
  </si>
  <si>
    <t>Substituição de Disjuntor tripolar 230 kV, DJ812, referente ao TF 2 230/138 kV da SE Blumenau. Associado à obra, são esperadas substituições ou adaptações de fundações e suportes existentes, cabos de controle e potência, barramento, conectores e conexão do aterramento do equipamento.</t>
  </si>
  <si>
    <t>TR 230/138 kV BLUMENAU TR2 SC</t>
  </si>
  <si>
    <t>0003374/2022</t>
  </si>
  <si>
    <t>DJ812</t>
  </si>
  <si>
    <t>Substituição do sistema de ar condicionado da Sala de Controle/Réles da SE Campo Mourão.</t>
  </si>
  <si>
    <t>0003377/2022</t>
  </si>
  <si>
    <t>Substituição de Transformador de Potencial Capacitivo 230 kV, referente ao TF 2 230/138 kV da SE Blumenau, Fase A. Associado à obra são esperadas substituições/adaptações de fundações, suportes, caixa de junção, cabos de controle/potência, barramento, conectores e conexão de aterramento.</t>
  </si>
  <si>
    <t>0003376/2022</t>
  </si>
  <si>
    <t>Substituição de Disjuntor tripolar 230 kV, DJ782, referente ao TF 3 230/138 kV da SE Blumenau. Associado à obra, são esperadas substituições ou adaptações de fundações e suportes existentes, cabos de controle e potência, barramento, conectores e conexão do aterramento do equipamento.</t>
  </si>
  <si>
    <t>TR 230/138 kV BLUMENAU TR3 SC</t>
  </si>
  <si>
    <t>0003379/2022</t>
  </si>
  <si>
    <t>DJ782</t>
  </si>
  <si>
    <t>Substituição de Transformador de Potencial Capacitivo 230 kV, referente ao TF 3 230/138 kV da SE Blumenau, Fase A. Associado à obra são esperadas substituições/adaptações de fundações, suportes, caixa de junção, cabos de controle/potência, barramento, conectores e conexão de aterramento.</t>
  </si>
  <si>
    <t>0003380/2022</t>
  </si>
  <si>
    <t>Substituição do sistema de ar condicionado da Sala de Controle/Réles da SE Ivaiporã.</t>
  </si>
  <si>
    <t>0003381/2022</t>
  </si>
  <si>
    <t>Substituição de Chave Seccionadora tripolar 138 kV, CS579, referente a LT Campo Grande - Campo Grande M.Couto C-1. Associado à obra são esperadas substituições/adaptações de fundações, suportes, cabos de controle/potência, barramento, conectores e conexão de aterramento.</t>
  </si>
  <si>
    <t>0003384/2022</t>
  </si>
  <si>
    <t>CS579</t>
  </si>
  <si>
    <t>Substituição de Disjuntor tripolar 230 kV, DJ792, referente ao TF 4 230/138 kV da SE Blumenau. Associado à obra, são esperadas substituições ou adaptações de fundações e suportes existentes, cabos de controle e potência, barramento, conectores e conexão do aterramento do equipamento.</t>
  </si>
  <si>
    <t>TR 230/138 kV BLUMENAU TR4 SC</t>
  </si>
  <si>
    <t>0003385/2022</t>
  </si>
  <si>
    <t>Substituição de Chave Seccionadora tripolar 138 kV, CS587, referente a LT Campo Grande - Campo Grande M.Couto C-2. Associado à obra são esperadas substituições/adaptações de fundações, suportes, cabos de controle/potência, barramento, conectores e conexão de aterramento.</t>
  </si>
  <si>
    <t>0003386/2022</t>
  </si>
  <si>
    <t>CS587</t>
  </si>
  <si>
    <t>Substituição de Transformador de Potencial Capacitivo 230 kV, referente ao TF 4 230/138 kV da SE Blumenau, Fase A. Associado à obra são esperadas substituições/adaptações de fundações, suportes, caixa de junção, cabos de controle/potência, barramento, conectores e conexão de aterramento.</t>
  </si>
  <si>
    <t>0003388/2022</t>
  </si>
  <si>
    <t>BIGUACU</t>
  </si>
  <si>
    <t>Substituição do sistema de ar condicionado da Sala de Controle/Réles da SE Biguaçu.</t>
  </si>
  <si>
    <t>MG BIGUACU / CCO-2001-057 - RB</t>
  </si>
  <si>
    <t>0003387/2022</t>
  </si>
  <si>
    <t>Substituição de Chave Seccionadora tripolar 138 kV, CS589, referente a LT Campo Grande - Campo Grande M.Couto C-2. Associado à obra são esperadas substituições/adaptações de fundações, suportes, cabos de controle/potência, barramento, conectores e conexão de aterramento.</t>
  </si>
  <si>
    <t>0003389/2022</t>
  </si>
  <si>
    <t>CS589</t>
  </si>
  <si>
    <t>Substituição de Disjuntor tripolar 230 kV, DJ892, referente ao TF 5 525/230 kV da SE Blumenau. Associado à obra, são esperadas substituições ou adaptações de fundações e suportes existentes, cabos de controle e potência, barramento, conectores e conexão do aterramento do equipamento.</t>
  </si>
  <si>
    <t>0003390/2022</t>
  </si>
  <si>
    <t>DJ892</t>
  </si>
  <si>
    <t>Substituição de Chave Seccionadora tripolar 138 kV, CS617, referente a LT Campo Grande - U.Mimoso C-4. Associado à obra são esperadas substituições/adaptações de fundações, suportes, cabos de controle/potência, barramento, conectores e conexão de aterramento.</t>
  </si>
  <si>
    <t>0003391/2022</t>
  </si>
  <si>
    <t>CS617</t>
  </si>
  <si>
    <t>Substituição do sistema de ar condicionado da Sala de Controle/Réles da SE Itajaí.</t>
  </si>
  <si>
    <t>0003393/2022</t>
  </si>
  <si>
    <t>Substituição de Chave Seccionadora tripolar 138 kV, CS619, referente a LT Campo Grande - U.Mimoso C-4. Associado à obra são esperadas substituições/adaptações de fundações, suportes, cabos de controle/potência, barramento, conectores e conexão de aterramento.</t>
  </si>
  <si>
    <t>0003394/2022</t>
  </si>
  <si>
    <t>CS619</t>
  </si>
  <si>
    <t>Substituição de Transformador de Potencial Capacitivo 230 kV, referente ao TF 5 525/230 kV da SE Blumenau, Fase A. Associado à obra são esperadas substituições/adaptações de fundações, suportes, caixa de junção, cabos de controle/potência, barramento, conectores e conexão de aterramento.</t>
  </si>
  <si>
    <t>0003395/2022</t>
  </si>
  <si>
    <t>Substituição de Chave Seccionadora tripolar 138 kV, CS637, referente a LT Campo Grande - Sidrolândia C-1. Associado à obra são esperadas substituições/adaptações de fundações, suportes, cabos de controle/potência, barramento, conectores e conexão de aterramento.</t>
  </si>
  <si>
    <t>0003397/2022</t>
  </si>
  <si>
    <t>CS637</t>
  </si>
  <si>
    <t>Substituição de Chave Seccionadora tripolar 138 kV, CS639, referente a LT Campo Grande - Sidrolândia C-1. Associado à obra são esperadas substituições/adaptações de fundações, suportes, cabos de controle/potência, barramento, conectores e conexão de aterramento.</t>
  </si>
  <si>
    <t>0003400/2022</t>
  </si>
  <si>
    <t>CS639</t>
  </si>
  <si>
    <t>Substituição do sistema de ar condicionado da Sala de Controle/Réles da SE Joinville Norte.</t>
  </si>
  <si>
    <t>0003402/2022</t>
  </si>
  <si>
    <t>Substituição de Retificador (Carregador de Baterias) 125 Vcc - SACC125-RET1, da SE Campo Grande. Capacidade do novo equipamento: &gt;= 60 A.</t>
  </si>
  <si>
    <t>0003403/2022</t>
  </si>
  <si>
    <t>Substituição de Retificador (Carregador de Baterias) 125 Vcc - SACC125-RET2, da SE Campo Grande. Capacidade do novo equipamento: &gt;= 60 A.</t>
  </si>
  <si>
    <t>0003404/2022</t>
  </si>
  <si>
    <t>Substituição do sistema de ar condicionado da Sala de Controle/Réles da SE Joinville.</t>
  </si>
  <si>
    <t>MG JOINVILLE / CCO-2001-057 - RB</t>
  </si>
  <si>
    <t>0003405/2022</t>
  </si>
  <si>
    <t>Substituição de Disjuntor tripolar 230 kV, DJ912, referente ao TF 6 525/230 kV da SE Blumenau. Associado à obra, são esperadas substituições ou adaptações de fundações e suportes existentes, cabos de controle e potência, barramento, conectores e conexão do aterramento do equipamento.</t>
  </si>
  <si>
    <t>0003406/2022</t>
  </si>
  <si>
    <t>DJ912</t>
  </si>
  <si>
    <t>Substituição de Transformadores de Corrente 230 kV, referente ao TF 6 525/230 kV da SE Blumenau, DJ912, Fases A, B, C. Associado à obra são esperadas substituições/adaptações de fundações, suportes, caixa de junção, cabos, barramento, conectores e conexão de aterramento.</t>
  </si>
  <si>
    <t>0003407/2022</t>
  </si>
  <si>
    <t>TC DJ912</t>
  </si>
  <si>
    <t>Substituição do sistema de ar condicionado da Sala de Controle/Réles da SE Palhoça.</t>
  </si>
  <si>
    <t>MG PALHOCA ESU / CCO-2001-057 - RB</t>
  </si>
  <si>
    <t>0009128/2022</t>
  </si>
  <si>
    <t>Substituição de Transformador de Potencial Capacitivo 230 kV, referente ao TF 6 525/230 kV da SE Blumenau, Fase A. Associado à obra são esperadas substituições/adaptações de fundações, suportes, caixa de junção, cabos de controle/potência, barramento, conectores e conexão de aterramento.</t>
  </si>
  <si>
    <t>0003410/2022</t>
  </si>
  <si>
    <t>Substituição de Chave Seccionadora tripolar 138 kV, CS541, referente a LT Blumenau - Blumenau Dois C-1. Associado à obra são esperadas substituições/adaptações de fundações, suportes, cabos de controle/potência, barramento, conectores e conexão de aterramento.</t>
  </si>
  <si>
    <t>LT 138 kV BLUMENAU / BLUMENAU DOIS C-1 SC</t>
  </si>
  <si>
    <t>0003414/2022</t>
  </si>
  <si>
    <t>Substituição do sistema de ar condicionado da Sala de Controle/Réles da SE Campo Grande.</t>
  </si>
  <si>
    <t>0003416/2022</t>
  </si>
  <si>
    <t>Substituição de Chave Seccionadora tripolar 138 kV, CS543, referente a LT Blumenau - Blumenau Dois C-1. Associado à obra são esperadas substituições/adaptações de fundações, suportes, cabos de controle/potência, barramento, conectores e conexão de aterramento.</t>
  </si>
  <si>
    <t>0003419/2022</t>
  </si>
  <si>
    <t>Substituição do sistema de ar condicionado da Sala de Controle/Réles da SE Dourados.</t>
  </si>
  <si>
    <t>MG DOURADOS / CCO-2001-057 - RB</t>
  </si>
  <si>
    <t>0003420/2022</t>
  </si>
  <si>
    <t>Substituição de Chave Seccionadora tripolar 138 kV, CS545, referente a LT Blumenau - Blumenau Dois C-1. Associado à obra são esperadas substituições/adaptações de fundações, suportes, cabos de controle/potência, barramento, conectores e conexão de aterramento.</t>
  </si>
  <si>
    <t>0003421/2022</t>
  </si>
  <si>
    <t>Substituição de Transformador de Potencial 138 kV, referente a LT Blumenau - Blumenau Dois C-1, Fase A. Associado à obra são esperadas substituições/adaptações de fundações, suportes, caixa de junção, cabos de controle/potência, barramento, conectores e conexão de aterramento.</t>
  </si>
  <si>
    <t>0003422/2022</t>
  </si>
  <si>
    <t>TPA</t>
  </si>
  <si>
    <t>Substituição dos sistemas de iluminação e distribuição de força (painéis e tomadas) da Subestação Campos Novos.</t>
  </si>
  <si>
    <t>0003423/2022</t>
  </si>
  <si>
    <t>Sistema de Iluminação e Força</t>
  </si>
  <si>
    <t>Substituição de Para-Raios 138 kV, referente a  LT Blumenau - Blumenau Dois C-1, Fases A, B e C. Associado à obra, são esperadas substituições ou adaptações de fundações e suportes existentes, cabos de controle e potência, barramento, conectores e conexão do aterramento.</t>
  </si>
  <si>
    <t>0003425/2022</t>
  </si>
  <si>
    <t>PRA / PRB / PRC</t>
  </si>
  <si>
    <t>Substituição dos sistemas de iluminação e distribuição de força (painéis e tomadas) da Subestação Santo Ângelo.</t>
  </si>
  <si>
    <t>MG SANTO ANGELO / CCO-2001-057 - RB</t>
  </si>
  <si>
    <t>0003426/2022</t>
  </si>
  <si>
    <t>Substituição de Disjuntor tripolar 138 kV, DJ532, referente a LT Blumenau - Blumenau Dois C-2. Associado à obra, são esperadas substituições ou adaptações de fundações e suportes existentes, cabos de controle e potência, barramento, conectores e conexão do aterramento do equipamento.</t>
  </si>
  <si>
    <t>LT 138 kV BLUMENAU / BLUMENAU DOIS C-2 SC</t>
  </si>
  <si>
    <t>0003427/2022</t>
  </si>
  <si>
    <t>Substituição de Chave Seccionadora tripolar 138 kV, CS531, referente a LT Blumenau - Blumenau Dois C-2. Associado à obra são esperadas substituições/adaptações de fundações, suportes, cabos de controle/potência, barramento, conectores e conexão de aterramento.</t>
  </si>
  <si>
    <t>0003428/2022</t>
  </si>
  <si>
    <t>TAPERA 2</t>
  </si>
  <si>
    <t>Substituição dos sistemas de iluminação e distribuição de força (painéis e tomadas) da Subestação Tapera 2.</t>
  </si>
  <si>
    <t>MG TAPERA 2 / CCO-2001-057 - RB</t>
  </si>
  <si>
    <t>0003429/2022</t>
  </si>
  <si>
    <t>Substituição de Chave Seccionadora tripolar 138 kV, CS533, referente a LT Blumenau - Blumenau Dois C-2. Associado à obra são esperadas substituições/adaptações de fundações, suportes, cabos de controle/potência, barramento, conectores e conexão de aterramento.</t>
  </si>
  <si>
    <t>0003430/2022</t>
  </si>
  <si>
    <t>Substituição dos sistemas de iluminação e distribuição de força (painéis e tomadas) da Subestação Curitiba.</t>
  </si>
  <si>
    <t>0003433/2022</t>
  </si>
  <si>
    <t>Substituição de Chave Seccionadora tripolar 138 kV, CS535, referente a LT Blumenau - Blumenau Dois C-2. Associado à obra são esperadas substituições/adaptações de fundações, suportes, cabos de controle/potência, barramento, conectores e conexão de aterramento.</t>
  </si>
  <si>
    <t>0003434/2022</t>
  </si>
  <si>
    <t>Substituição dos sistemas de iluminação e distribuição de força (painéis e tomadas) da Subestação Ivaiporã.</t>
  </si>
  <si>
    <t>0003435/2022</t>
  </si>
  <si>
    <t>Substituição de Transformador de Potencial Capacitivo 138 kV, referente a LT Blumenau - Blumenau Dois C-2, Fase A. Associado à obra são esperadas substituições/adaptações de fundações, suportes, caixa de junção, cabos de controle/potência, barramento, conectores e conexão de aterramento.</t>
  </si>
  <si>
    <t>0003438/2022</t>
  </si>
  <si>
    <t>Substituição dos sistemas de iluminação e distribuição de força (painéis e tomadas) da Subestação Blumenau.</t>
  </si>
  <si>
    <t>0003440/2022</t>
  </si>
  <si>
    <t>Substituição de Para-Raios 138 kV, referente a  LT Blumenau - Blumenau Dois C-2, Fases A, B e C. Associado à obra, são esperadas substituições ou adaptações de fundações e suportes existentes, cabos de controle e potência, barramento, conectores e conexão do aterramento.</t>
  </si>
  <si>
    <t>0003442/2022</t>
  </si>
  <si>
    <t>Substituição dos sistemas de iluminação e distribuição de força (painéis e tomadas) da Subestação J.Lacerda-A.</t>
  </si>
  <si>
    <t>0003446/2022</t>
  </si>
  <si>
    <t>Substituição dos sistemas de iluminação e distribuição de força (painéis e tomadas) da Subestação J.Lacerda-B.</t>
  </si>
  <si>
    <t>0003453/2022</t>
  </si>
  <si>
    <t>Substituição de Chave Seccionadora tripolar 138 kV, CS641, referente a LT Blumenau - Gaspar C-1. Associado à obra são esperadas substituições/adaptações de fundações, suportes, cabos de controle/potência, barramento, conectores e conexão de aterramento.</t>
  </si>
  <si>
    <t>LT 138 kV BLUMENAU / GASPAR C-1 SC</t>
  </si>
  <si>
    <t>0003454/2022</t>
  </si>
  <si>
    <t>CS641</t>
  </si>
  <si>
    <t>Substituição dos sistemas de iluminação e distribuição de força (painéis e tomadas) da Subestação Siderópolis.</t>
  </si>
  <si>
    <t>MG SIDEROPOL.ESU / CCO-2001-057 - RB</t>
  </si>
  <si>
    <t>0003456/2022</t>
  </si>
  <si>
    <t>Substituição de Chave Seccionadora tripolar 138 kV, CS643, referente a LT Blumenau - Gaspar C-1. Associado à obra são esperadas substituições/adaptações de fundações, suportes, cabos de controle/potência, barramento, conectores e conexão de aterramento.</t>
  </si>
  <si>
    <t>0003457/2022</t>
  </si>
  <si>
    <t>CS643</t>
  </si>
  <si>
    <t>Substituição de Chave Seccionadora tripolar 138 kV, CS645, referente a LT Blumenau - Gaspar C-1. Associado à obra são esperadas substituições/adaptações de fundações, suportes, cabos de controle/potência, barramento, conectores e conexão de aterramento.</t>
  </si>
  <si>
    <t>0003459/2022</t>
  </si>
  <si>
    <t>CS645</t>
  </si>
  <si>
    <t>Substituição dos sistemas de iluminação e distribuição de força (painéis e tomadas) da Subestação Mimoso.</t>
  </si>
  <si>
    <t>LT 138 kV U.MIMOSO / CAMPO GRANDE C-4 MS</t>
  </si>
  <si>
    <t>0003461/2022</t>
  </si>
  <si>
    <t>Substituição de Transformador de Potencial 138 kV, referente a LT Blumenau - Gaspar C-1, Fase A. Associado à obra são esperadas substituições/adaptações de fundações, suportes, caixa de junção, cabos de controle/potência, barramento, conectores e conexão de aterramento.</t>
  </si>
  <si>
    <t>0003462/2022</t>
  </si>
  <si>
    <t>Substituição de Para-Raios 138 kV, referente a  LT Blumenau - Gaspar C-1, Fases A, B e C. Associado à obra, são esperadas substituições ou adaptações de fundações e suportes existentes, cabos de controle e potência, barramento, conectores e conexão do aterramento.</t>
  </si>
  <si>
    <t>0003463/2022</t>
  </si>
  <si>
    <t>Substituição de Chave Seccionadora tripolar 138 kV, CS631, referente a LT Blumenau - Ilhota C-1. Associado à obra são esperadas substituições/adaptações de fundações, suportes, cabos de controle/potência, barramento, conectores e conexão de aterramento.</t>
  </si>
  <si>
    <t>LT 138 kV BLUMENAU / ILHOTA C-1 SC</t>
  </si>
  <si>
    <t>0003465/2022</t>
  </si>
  <si>
    <t>CS631</t>
  </si>
  <si>
    <t>Substituição de Chave Seccionadora tripolar 138 kV, CS633, referente a LT Blumenau - Ilhota C-1. Associado à obra são esperadas substituições/adaptações de fundações, suportes, cabos de controle/potência, barramento, conectores e conexão de aterramento.</t>
  </si>
  <si>
    <t>0003467/2022</t>
  </si>
  <si>
    <t>CS633</t>
  </si>
  <si>
    <t>Substituição de Chave Seccionadora tripolar 138 kV, CS635, referente a LT Blumenau - Ilhota C-1. Associado à obra são esperadas substituições/adaptações de fundações, suportes, cabos de controle/potência, barramento, conectores e conexão de aterramento.</t>
  </si>
  <si>
    <t>0003470/2022</t>
  </si>
  <si>
    <t>CS635</t>
  </si>
  <si>
    <t>Substituição de Transformador de Potencial 138 kV, referente a LT Blumenau - Ilhota C-1, Fase A. Associado à obra são esperadas substituições/adaptações de fundações, suportes, caixa de junção, cabos de controle/potência, barramento, conectores e conexão de aterramento.</t>
  </si>
  <si>
    <t>0003471/2022</t>
  </si>
  <si>
    <t>Substituição do sistema de controle e supervisão (com unidade redundante) do TF 3 230/138 kV, lado de 230 kV, da SE Itajaí, e dos cabos de controle e potência associados.</t>
  </si>
  <si>
    <t>0003474/2022</t>
  </si>
  <si>
    <t>Controle - TF 3 230</t>
  </si>
  <si>
    <t>Substituição do sistema de controle e supervisão do TF 3 230/138 kV, lado de 138 kV, da SE Itajaí, e dos cabos de controle e potência associados.</t>
  </si>
  <si>
    <t>0003482/2022</t>
  </si>
  <si>
    <t>Controle - TF 3 138</t>
  </si>
  <si>
    <t>Substituição das proteções Principal, Alternada e Falha de Disjuntor, incluindo painéis e cabos de controle e potência associados, referente ao TF 3 230/138 kV, lado de 138 kV, da SE Itajaí.</t>
  </si>
  <si>
    <t>0003484/2022</t>
  </si>
  <si>
    <t>PP, PA, BA, BF - TF 3 138</t>
  </si>
  <si>
    <t>Substituição das proteções Principal, Alternada e Falha de Disjuntor (Principal), incluindo painéis e cabos de controle e potência associados, referente ao TF 4 230/138 kV, lado de 230 kV, da SE Itajaí.</t>
  </si>
  <si>
    <t>TR 230 / 138 kV ITAJAI 4 SC</t>
  </si>
  <si>
    <t>0003487/2022</t>
  </si>
  <si>
    <t>PP, PA, BA, BF - TF 4 230</t>
  </si>
  <si>
    <t>Substituição do sistema de controle e supervisão (com unidade redundante) do TF 4 230/138 kV, lado de 230 kV, da SE Itajaí, e dos cabos de controle e potência associados.</t>
  </si>
  <si>
    <t>0003488/2022</t>
  </si>
  <si>
    <t>Controle - TF 4 230</t>
  </si>
  <si>
    <t>Substituição das proteções Principal, Alternada e Falha de Disjuntor, incluindo painéis e cabos de controle e potência associados, referente ao TF 4 230/138 kV, lado de 138 kV, da SE Itajaí.</t>
  </si>
  <si>
    <t>0003490/2022</t>
  </si>
  <si>
    <t>PP, PA, BA, BF - TF 4 138</t>
  </si>
  <si>
    <t>Substituição do sistema de controle e supervisão do TF 4 230/138 kV, lado de 138 kV, da SE Itajaí, e dos cabos de controle e potência associados.</t>
  </si>
  <si>
    <t>0003491/2022</t>
  </si>
  <si>
    <t>Controle - TF 4 138</t>
  </si>
  <si>
    <t>Substituição do painel de SPCS dos serviços auxiliares CA e CC da SE Itajaí, e cabos associados.</t>
  </si>
  <si>
    <t>0003494/2022</t>
  </si>
  <si>
    <t>Painel SPCS</t>
  </si>
  <si>
    <t>Implantação de sistema de videomonitoramento, na subestação P. AFONSO IV, composto por: 01 switch dedicado; 01 microcomputador; 02 terminais de computador; 02 inversores de tensão; 24 unid. aquisição de dados (câmeras); 01 conjunto sensores (04 radares); 20 conversores óticos; 01 concentrador digital.</t>
  </si>
  <si>
    <t>0003861/2022</t>
  </si>
  <si>
    <t>Implantação de sistema de videomonitoramento dos pólos da chave seccionadora 35G1-8, na subestação P. AFONSO IV, composto por: 01 câmera dedicada.</t>
  </si>
  <si>
    <t>EL 500 kV P. AFONSO IV LT 500 kV P. AFONSO IV /USINA PA-IV C-1 BA (05G1)</t>
  </si>
  <si>
    <t>0003862/2022</t>
  </si>
  <si>
    <t>Implantação de sistema de videomonitoramento dos pólos da chave seccionadora 35G2-8, na subestação P. AFONSO IV, composto por: 01 câmera dedicada.</t>
  </si>
  <si>
    <t>EL 500 kV P. AFONSO IV LT 500 kV P. AFONSO IV /USINA PA-IV C-2 BA (05G2)</t>
  </si>
  <si>
    <t>0003863/2022</t>
  </si>
  <si>
    <t>Implantação de sistema de videomonitoramento dos pólos da chave seccionadora 35G3-8, na subestação P. AFONSO IV, composto por: 01 câmera dedicada.</t>
  </si>
  <si>
    <t>EL 500 kV P. AFONSO IV LT 500 kV P. AFONSO IV /USINA PA-IV C-3 BA (05G3)</t>
  </si>
  <si>
    <t>0003864/2022</t>
  </si>
  <si>
    <t>Implantação de sistema de videomonitoramento dos pólos da chave seccionadora 35G4-8, na subestação P. AFONSO IV, composto por: 01 câmera dedicada.</t>
  </si>
  <si>
    <t>EL 500 kV P. AFONSO IV LT 500 kV P. AFONSO IV /USINA PA-IV C-4 BA (05G4)</t>
  </si>
  <si>
    <t>0003865/2022</t>
  </si>
  <si>
    <t>Implantação de sistema de videomonitoramento dos pólos da chave seccionadora 35G5-8, na subestação P. AFONSO IV, composto por: 01 câmera dedicada.</t>
  </si>
  <si>
    <t>EL 500 kV P. AFONSO IV LT 500 kV P. AFONSO IV /USINA PA-IV C-5 BA (05G5)</t>
  </si>
  <si>
    <t>0003866/2022</t>
  </si>
  <si>
    <t>Implantação de sistema de videomonitoramento dos pólos da chave seccionadora 35G6-8, na subestação P. AFONSO IV, composto por: 01 câmera dedicada.</t>
  </si>
  <si>
    <t>EL 500 kV P. AFONSO IV LT 500 kV P. AFONSO IV /USINA PA-IV C-6 BA (05G6)</t>
  </si>
  <si>
    <t>0003867/2022</t>
  </si>
  <si>
    <t>Implantação de sistema de videomonitoramento dos pólos da chave seccionadora 35C1-8, na subestação P. AFONSO IV, composto por: 01 câmera dedicada.</t>
  </si>
  <si>
    <t>LT 500 kV P. AFONSO IV /US. L.GONZAGA C-1 BA/PE</t>
  </si>
  <si>
    <t>0003868/2022</t>
  </si>
  <si>
    <t>Implantação de sistema de videomonitoramento dos pólos da chave seccionadora 35V6-8, na subestação P. AFONSO IV, composto por: 01 câmera dedicada.</t>
  </si>
  <si>
    <t>LT 500 kV P. AFONSO IV /USINA XINGO C-1 BA/AL</t>
  </si>
  <si>
    <t>0003869/2022</t>
  </si>
  <si>
    <t>Implantação de sistema de videomonitoramento dos pólos da chave seccionadora 35S5-8, na subestação P. AFONSO IV, composto por: 01 câmera dedicada.</t>
  </si>
  <si>
    <t>0003870/2022</t>
  </si>
  <si>
    <t>Implantação de sistema de videomonitoramento dos pólos da chave seccionadora 35L6-8, na subestação P. AFONSO IV, composto por: 01 câmera dedicada.</t>
  </si>
  <si>
    <t>0003871/2022</t>
  </si>
  <si>
    <t>Substituição dos sistemas de iluminação e distribuição de força (painéis e tomadas) da Subestação Campo Grande.</t>
  </si>
  <si>
    <t>0003883/2022</t>
  </si>
  <si>
    <t>Construção de muro patrimonial na SE Dourados, com extensão aproximada de 1.800 metros.</t>
  </si>
  <si>
    <t>0003884/2022</t>
  </si>
  <si>
    <t>Muro Patrimonial</t>
  </si>
  <si>
    <t>ANASTACIO</t>
  </si>
  <si>
    <t>Construção de muro patrimonial na SE Anastácio, com extensão aproximada de 700 metros.</t>
  </si>
  <si>
    <t>MG ANASTACIO / CCO-2001-057 - RB</t>
  </si>
  <si>
    <t>0003886/2022</t>
  </si>
  <si>
    <t>Construção de muro patrimonial na SE Campo Grande, com extensão aproximada de 1.150 metros.</t>
  </si>
  <si>
    <t>0003888/2022</t>
  </si>
  <si>
    <t>XANXERE ESU</t>
  </si>
  <si>
    <t>Substituição de cerca operacional na SE Xanxerê, com extensão aproximada de 600 metros.</t>
  </si>
  <si>
    <t>MG XANXERE ESU / CCO-2001-057 - RB</t>
  </si>
  <si>
    <t>0003889/2022</t>
  </si>
  <si>
    <t>Cerca Operacional</t>
  </si>
  <si>
    <t>Instalação de cerca operacional na SE Areia, pátio de 525 kV, com extensão aproximada de 800 metros.</t>
  </si>
  <si>
    <t>0003890/2022</t>
  </si>
  <si>
    <t>Substituição da proteção de Falha de Disjuntor (Principal), incluindo painéis e cabos de controle e potência associados, referente a LT 230 kV Passo Fundo - Nova Prata 2 C-1.</t>
  </si>
  <si>
    <t>0003891/2022</t>
  </si>
  <si>
    <t>BA, BF - LT NPR2 C-1</t>
  </si>
  <si>
    <t>Construção de muro patrimonial na SE Areia, com extensão aproximada de 1.590 metros.</t>
  </si>
  <si>
    <t>0003892/2022</t>
  </si>
  <si>
    <t>Instalação de cerca operacional na SE Canoinhas, com extensão aproximada de 450 metros.</t>
  </si>
  <si>
    <t>0003893/2022</t>
  </si>
  <si>
    <t>Substituição do sistema de controle e supervisão (com unidade redundante) da LT 230 kV Passo Fundo - Nova Prata 2 C-1, e dos cabos de controle e potência associados.</t>
  </si>
  <si>
    <t>0003894/2022</t>
  </si>
  <si>
    <t>Controle - LT NPR2 C-1</t>
  </si>
  <si>
    <t>Substituição da proteção de Falha de Disjuntor (Principal), incluindo painéis e cabos de controle e potência associados, referente a LT 230 kV Passo Fundo - Nova Prata 2 C-2.</t>
  </si>
  <si>
    <t>LT 230 kV PASSO FUNDO /NOVA PRATA 2 C-2 RS</t>
  </si>
  <si>
    <t>0003896/2022</t>
  </si>
  <si>
    <t>BA, BF - LT NPR2 C-2</t>
  </si>
  <si>
    <t>Construção de muro patrimonial na SE Charqueadas, com extensão aproximada de 400 metros.</t>
  </si>
  <si>
    <t>0003897/2022</t>
  </si>
  <si>
    <t>Substituição de Para-Raios 138 kV, referente a  LT Blumenau - Ilhota C-1, Fases A, B e C. Associado à obra, são esperadas substituições ou adaptações de fundações e suportes existentes, cabos de controle e potência, barramento, conectores e conexão do aterramento.</t>
  </si>
  <si>
    <t>0003898/2022</t>
  </si>
  <si>
    <t>Substituição do sistema de controle e supervisão (com unidade redundante) da LT 230 kV Passo Fundo - Nova Prata 2 C-2, e dos cabos de controle e potência associados.</t>
  </si>
  <si>
    <t>0003899/2022</t>
  </si>
  <si>
    <t>Controle - LT NPR2 C-2</t>
  </si>
  <si>
    <t>Substituição de Chave Seccionadora tripolar 138 kV, CS591, referente ao Interligador de Barras da SE Blumenau. Associado à obra são esperadas substituições/adaptações de fundações, suportes, cabos de controle/potência, barramento, conectores e conexão de aterramento.</t>
  </si>
  <si>
    <t>0003900/2022</t>
  </si>
  <si>
    <t>CS591</t>
  </si>
  <si>
    <t>Substituição das proteções Principal, Alternada e Falha de Disjuntor (Principal), incluindo painéis e cabos de controle e potência associados, referente a LT 230 kV Passo Fundo - U. Passo Fundo C-1.</t>
  </si>
  <si>
    <t>LT 230 kV PASSO FUNDO / U. PASSO FUNDO C-1 RS</t>
  </si>
  <si>
    <t>0003901/2022</t>
  </si>
  <si>
    <t>PP, PA, BA, BF - LT UHPF C-1</t>
  </si>
  <si>
    <t>Construção de muro patrimonial na SE Gravataí, com extensão aproximada de 880 metros.</t>
  </si>
  <si>
    <t>0003902/2022</t>
  </si>
  <si>
    <t>Substituição do sistema de controle e supervisão (com unidade redundante) da LT 230 kV Passo Fundo - U. Passo Fundo C-1, e dos cabos de controle e potência associados.</t>
  </si>
  <si>
    <t>0003903/2022</t>
  </si>
  <si>
    <t>Controle - LT UHPF C-1</t>
  </si>
  <si>
    <t>Substituição de Chave Seccionadora tripolar 138 kV, CS593, referente ao Interligador de Barras da SE Blumenau. Associado à obra são esperadas substituições/adaptações de fundações, suportes, cabos de controle/potência, barramento, conectores e conexão de aterramento.</t>
  </si>
  <si>
    <t>0003904/2022</t>
  </si>
  <si>
    <t>CS593</t>
  </si>
  <si>
    <t>L.GRANDE</t>
  </si>
  <si>
    <t>Construção de muro patrimonial na SE Lajeado Grande, com extensão aproximada de 800 metros.</t>
  </si>
  <si>
    <t>MG L.GRANDE / CCO-2001-057 - RB</t>
  </si>
  <si>
    <t>0003905/2022</t>
  </si>
  <si>
    <t>Substituição de Transformadores de Potencial 138 kV, referente a Barra P (BAP138) da SE Blumenau, Fases A, B, C. Associado à obra são esperadas substituições/adaptações de fundações, suportes, caixa de junção, cabos de controle e potência, barramento, conectores e conexão de aterramento.</t>
  </si>
  <si>
    <t>0003906/2022</t>
  </si>
  <si>
    <t>TPA / TPB / TPC</t>
  </si>
  <si>
    <t>Substituição de cerca operacional na SE Joinville, com extensão aproximada de 700 metros.</t>
  </si>
  <si>
    <t>0003907/2022</t>
  </si>
  <si>
    <t>Substituição das proteções Principal, Alternada e Falha de Disjuntor (Principal), incluindo painéis e cabos de controle e potência associados, referente a LT 230 kV Passo Fundo - U. Passo Fundo C-2.</t>
  </si>
  <si>
    <t>LT 230 kV PASSO FUNDO / U. PASSO FUNDO C-2 RS</t>
  </si>
  <si>
    <t>0003908/2022</t>
  </si>
  <si>
    <t>PP, PA, BA, BF - LT UHPF C-2</t>
  </si>
  <si>
    <t>Substituição de Chave Seccionadora tripolar 138 kV, CS571, referente ao TF 1 230/138 kV da SE Blumenau. Associado à obra são esperadas substituições/adaptações de fundações, suportes, cabos de controle/potência, barramento, conectores e conexão de aterramento.</t>
  </si>
  <si>
    <t>0003909/2022</t>
  </si>
  <si>
    <t>CS571</t>
  </si>
  <si>
    <t>Substituição do sistema de controle e supervisão (com unidade redundante) da LT 230 kV Passo Fundo - U. Passo Fundo C-2, e dos cabos de controle e potência associados.</t>
  </si>
  <si>
    <t>0003911/2022</t>
  </si>
  <si>
    <t>Controle - LT UHPF C-2</t>
  </si>
  <si>
    <t>Substituição de cerca operacional na SE Palhoça, com extensão aproximada de 1.000 metros.</t>
  </si>
  <si>
    <t>0003912/2022</t>
  </si>
  <si>
    <t>Substituição de Chave Seccionadora tripolar 138 kV, CS573, referente ao TF 1 230/138 kV da SE Blumenau. Associado à obra são esperadas substituições/adaptações de fundações, suportes, cabos de controle/potência, barramento, conectores e conexão de aterramento.</t>
  </si>
  <si>
    <t>0003914/2022</t>
  </si>
  <si>
    <t>CS573</t>
  </si>
  <si>
    <t>Substituição das proteções Principal, Alternada e Falha de Disjuntor (Principal), incluindo painéis e cabos de controle e potência associados, referente a LT 230 kV Passo Fundo - Guarita C-1.</t>
  </si>
  <si>
    <t>LT 230 kV PASSO FUNDO /GUARITA C-1 RS</t>
  </si>
  <si>
    <t>0003915/2022</t>
  </si>
  <si>
    <t>PP, PA, BA, BF - LT GRT C-1</t>
  </si>
  <si>
    <t>Substituição de Chave Seccionadora tripolar 138 kV, CS575, referente ao TF 1 230/138 kV da SE Blumenau. Associado à obra são esperadas substituições/adaptações de fundações, suportes, cabos de controle/potência, barramento, conectores e conexão de aterramento.</t>
  </si>
  <si>
    <t>0003916/2022</t>
  </si>
  <si>
    <t>CS575</t>
  </si>
  <si>
    <t>Substituição do sistema de controle e supervisão (com unidade redundante) da LT 230 kV Passo Fundo - Guarita C-1, e dos cabos de controle e potência associados.</t>
  </si>
  <si>
    <t>0003917/2022</t>
  </si>
  <si>
    <t>Controle - LT GRT C-1</t>
  </si>
  <si>
    <t>Substituição de Para-Raios 138 kV, referente ao TF 1 230/138 kV da SE Blumenau, Fases A, B e C. Associado à obra, são esperadas substituições ou adaptações de fundações e suportes existentes, cabos de controle e potência, barramento, conectores e conexão do aterramento.</t>
  </si>
  <si>
    <t>0003918/2022</t>
  </si>
  <si>
    <t>Substituição das proteções Principal, Alternada e Falha de Disjuntor (Principal), incluindo painéis e cabos de controle e potência associados, referente a LT 230 kV Passo Fundo - Xanxerê C-1.</t>
  </si>
  <si>
    <t>LT 230 kV PASSO FUNDO /XANXERE ESU C-1 RS/SC</t>
  </si>
  <si>
    <t>0003919/2022</t>
  </si>
  <si>
    <t>PP, PA, BA, BF - LT XAN C-1</t>
  </si>
  <si>
    <t>Substituição de cerca operacional na SE Itajaí, com extensão aproximada de 780 metros.</t>
  </si>
  <si>
    <t>0003920/2022</t>
  </si>
  <si>
    <t>Substituição do sistema de controle e supervisão (com unidade redundante) da LT 230 kV Passo Fundo - Xanxerê C-1, e dos cabos de controle e potência associados.</t>
  </si>
  <si>
    <t>0003921/2022</t>
  </si>
  <si>
    <t>Controle - LT XAN C-1</t>
  </si>
  <si>
    <t>Substituição de Chave Seccionadora tripolar 138 kV, CS621, referente ao TF 2 230/138 kV da SE Blumenau. Associado à obra são esperadas substituições/adaptações de fundações, suportes, cabos de controle/potência, barramento, conectores e conexão de aterramento.</t>
  </si>
  <si>
    <t>0003922/2022</t>
  </si>
  <si>
    <t>CS621</t>
  </si>
  <si>
    <t>Substituição da proteção Principal e Alternada, incluindo painéis e cabos de controle e potência associados, referente a LT 230 kV Xanxerê - Passo Fundo C-1.</t>
  </si>
  <si>
    <t>LT 230 kV XANXERE / PASSO FUNDO C-1 RS</t>
  </si>
  <si>
    <t>0003924/2022</t>
  </si>
  <si>
    <t>PP, PA - LT PFU C-1</t>
  </si>
  <si>
    <t>Construção de muro patrimonial na SE Itajaí, com extensão aproximada de 960 metros.</t>
  </si>
  <si>
    <t>0003925/2022</t>
  </si>
  <si>
    <t>Substituição de Chave Seccionadora tripolar 138 kV, CS623, referente ao TF 2 230/138 kV da SE Blumenau. Associado à obra são esperadas substituições/adaptações de fundações, suportes, cabos de controle/potência, barramento, conectores e conexão de aterramento.</t>
  </si>
  <si>
    <t>0003926/2022</t>
  </si>
  <si>
    <t>CS623</t>
  </si>
  <si>
    <t>Substituição das proteções Principal, Alternada e Falha de Disjuntor (Principal), incluindo painéis e cabos de controle e potência associados, referente a LT 230 kV Passo Fundo - Xanxerê C-2.</t>
  </si>
  <si>
    <t>LT 230 kV PASSO FUNDO /XANXERE ESU C-2 RS/SC</t>
  </si>
  <si>
    <t>0003927/2022</t>
  </si>
  <si>
    <t>PP, PA, BA, BF - LT XAN C-2</t>
  </si>
  <si>
    <t>Substituição de Chave Seccionadora tripolar 138 kV, CS625, referente ao TF 2 230/138 kV da SE Blumenau. Associado à obra são esperadas substituições/adaptações de fundações, suportes, cabos de controle/potência, barramento, conectores e conexão de aterramento.</t>
  </si>
  <si>
    <t>0003929/2022</t>
  </si>
  <si>
    <t>CS625</t>
  </si>
  <si>
    <t>Substituição do sistema de controle e supervisão (com unidade redundante) da LT 230 kV Passo Fundo - Xanxerê C-2, e dos cabos de controle e potência associados.</t>
  </si>
  <si>
    <t>0003930/2022</t>
  </si>
  <si>
    <t>Controle - LT XAN C-2</t>
  </si>
  <si>
    <t>Construção de muro patrimonial na SE J.Lacerda A, com extensão aproximada de 860 metros.</t>
  </si>
  <si>
    <t>0003931/2022</t>
  </si>
  <si>
    <t>Substituição da proteção Principal e Alternada, incluindo painéis e cabos de controle e potência associados, referente a LT 230 kV Xanxerê - Passo Fundo C-2.</t>
  </si>
  <si>
    <t>LT 230 kV XANXERE / PASSO FUNDO C-2 RS</t>
  </si>
  <si>
    <t>0003934/2022</t>
  </si>
  <si>
    <t>PP, PA - LT PFU C-2</t>
  </si>
  <si>
    <t>Substituição de Para-Raios 138 kV, referente ao TF 2 230/138 kV da SE Blumenau, Fases A, B e C. Associado à obra, são esperadas substituições ou adaptações de fundações e suportes existentes, cabos de controle e potência, barramento, conectores e conexão do aterramento.</t>
  </si>
  <si>
    <t>0003935/2022</t>
  </si>
  <si>
    <t>Substituição de cerca operacional na SE Desterro, com extensão aproximada de 630 metros.</t>
  </si>
  <si>
    <t>0003938/2022</t>
  </si>
  <si>
    <t>Substituição de Chave Seccionadora tripolar 138 kV, CS581, referente ao TF 3 230/138 kV da SE Blumenau. Associado à obra são esperadas substituições/adaptações de fundações, suportes, cabos de controle/potência, barramento, conectores e conexão de aterramento.</t>
  </si>
  <si>
    <t>0003939/2022</t>
  </si>
  <si>
    <t>CS581</t>
  </si>
  <si>
    <t>Construção de muro patrimonial na SE Siderópolis, com extensão aproximada de 860 metros.</t>
  </si>
  <si>
    <t>0003941/2022</t>
  </si>
  <si>
    <t>Substituição de Chave Seccionadora tripolar 138 kV, CS583, referente ao TF 3 230/138 kV da SE Blumenau. Associado à obra são esperadas substituições/adaptações de fundações, suportes, cabos de controle/potência, barramento, conectores e conexão de aterramento.</t>
  </si>
  <si>
    <t>0003942/2022</t>
  </si>
  <si>
    <t>CS583</t>
  </si>
  <si>
    <t>Substituição de Chave Seccionadora tripolar 138 kV, CS585, referente ao TF 3 230/138 kV da SE Blumenau. Associado à obra são esperadas substituições/adaptações de fundações, suportes, cabos de controle/potência, barramento, conectores e conexão de aterramento.</t>
  </si>
  <si>
    <t>0003943/2022</t>
  </si>
  <si>
    <t>CS585</t>
  </si>
  <si>
    <t>Substituição do sistema de controle e supervisão (com unidade redundante) do Interligador de Barras (IB) 230 kV da SE Passo Fundo, e dos cabos de controle e potência associados.</t>
  </si>
  <si>
    <t>0003944/2022</t>
  </si>
  <si>
    <t>Substituição de Para-Raios 138 kV, referente ao TF 3 230/138 kV da SE Blumenau, Fases A, B e C. Associado à obra, são esperadas substituições ou adaptações de fundações e suportes existentes, cabos de controle e potência, barramento, conectores e conexão do aterramento.</t>
  </si>
  <si>
    <t>0003945/2022</t>
  </si>
  <si>
    <t>Substituição de Disjuntor tripolar 138 kV, DJ612, referente ao TF 4 230/138 kV da SE Blumenau. Associado à obra, são esperadas substituições ou adaptações de fundações e suportes existentes, cabos de controle e potência, barramento, conectores e conexão do aterramento do equipamento.</t>
  </si>
  <si>
    <t>0003947/2022</t>
  </si>
  <si>
    <t>Substituição de Chave Seccionadora tripolar 138 kV, CS611, referente ao TF 4 230/138 kV da SE Blumenau. Associado à obra são esperadas substituições/adaptações de fundações, suportes, cabos de controle/potência, barramento, conectores e conexão de aterramento.</t>
  </si>
  <si>
    <t>0003949/2022</t>
  </si>
  <si>
    <t>CS611</t>
  </si>
  <si>
    <t>Substituição de Chave Seccionadora tripolar 138 kV, CS613, referente ao TF 4 230/138 kV da SE Blumenau. Associado à obra são esperadas substituições/adaptações de fundações, suportes, cabos de controle/potência, barramento, conectores e conexão de aterramento.</t>
  </si>
  <si>
    <t>0003950/2022</t>
  </si>
  <si>
    <t>CS613</t>
  </si>
  <si>
    <t>Substituição das proteções Principal, Alternada e Falha de Disjuntor (Principal), incluindo painéis e cabos de controle e potência associados, referente ao TF 3 230/138 kV, lado de 230 kV, da SE Passo Fundo.</t>
  </si>
  <si>
    <t>0003951/2022</t>
  </si>
  <si>
    <t>Substituição de Chave Seccionadora tripolar 138 kV, CS615, referente ao TF 4 230/138 kV da SE Blumenau. Associado à obra são esperadas substituições/adaptações de fundações, suportes, cabos de controle/potência, barramento, conectores e conexão de aterramento.</t>
  </si>
  <si>
    <t>0003952/2022</t>
  </si>
  <si>
    <t>CS615</t>
  </si>
  <si>
    <t>SUBSTITUIÇÃO DO DISJUNTOR LDDJ6-03</t>
  </si>
  <si>
    <t>0003953/2022</t>
  </si>
  <si>
    <t>LDDJ6-03</t>
  </si>
  <si>
    <t>Substituição da proteção de Falha de Disjuntor (Principal), incluindo painéis e cabos de controle e potência associados, referente ao Interligador de Barras (IB) 230 kV da SE Passo Fundo.</t>
  </si>
  <si>
    <t>0003954/2022</t>
  </si>
  <si>
    <t>BA, BF - IB230</t>
  </si>
  <si>
    <t>Substituição da cadeia de proteção de barras principal, referente às barras A e B de 230 kV da SE Passo Fundo, incluindo uma Unidade Central e onze unidades de Bay (vãos LT 230 kV Nova Prata 2 C-1 e C-2, LT 230 kV U. Passo Fundo C-1 e C-2, LT 230 kV Guarita C-1, LT 230 kV Xanxerê C-1 e C-2, LT 230 kV Santa Marta C-1, TF 3 230/138 kV, TF 5 230/138 kV e Interligador de Barras - IB), painéis, cabos de controle e potência associados.</t>
  </si>
  <si>
    <t>0003956/2022</t>
  </si>
  <si>
    <t>Substituição do sistema de controle e supervisão (com unidade redundante) do TF 3 230/138 kV, lado de 230 kV, da SE Passo Fundo, e dos cabos de controle e potência associados.</t>
  </si>
  <si>
    <t>0009134/2022</t>
  </si>
  <si>
    <t>Substituição de Chave Seccionadora tripolar 230 kV, CS731, referente a LT J.Lacerda A - J.Lacerda B C-1. Associado à obra são esperadas substituições/adaptações de fundações, suportes, cabos de controle/potência, barramento, conectores e conexão de aterramento.</t>
  </si>
  <si>
    <t>LT 230 kV J.LACERDA-A /J.LACERDA-B C-1 SC</t>
  </si>
  <si>
    <t>0003958/2022</t>
  </si>
  <si>
    <t>Substituição das proteções Principal, Alternada e Falha de Disjuntor, incluindo painéis e cabos de controle e potência associados, referente ao TF 3 230/138 kV, lado de 138 kV, da SE Passo Fundo.</t>
  </si>
  <si>
    <t>0003959/2022</t>
  </si>
  <si>
    <t>Substituição do sistema de ar condicionado da Sala de Controle/Réles da SE Desterro.</t>
  </si>
  <si>
    <t>0003960/2022</t>
  </si>
  <si>
    <t>Substituição de Chave Seccionadora tripolar 230 kV, CS733, referente a LT J.Lacerda A - J.Lacerda B C-1. Associado à obra são esperadas substituições/adaptações de fundações, suportes, cabos de controle/potência, barramento, conectores e conexão de aterramento.</t>
  </si>
  <si>
    <t>0003961/2022</t>
  </si>
  <si>
    <t>CS733</t>
  </si>
  <si>
    <t>Substituição do sistema de ar condicionado da Sala de Controle/Réles da SE Siderópolis.</t>
  </si>
  <si>
    <t>0003962/2022</t>
  </si>
  <si>
    <t>Substituição do sistema de controle e supervisão do TF 3 230/138 kV, lado de 138 kV, da SE Passo Fundo, e dos cabos de controle e potência associados.</t>
  </si>
  <si>
    <t>0003965/2022</t>
  </si>
  <si>
    <t>Substituição das proteções Principal, Alternada e Falha de Disjuntor (Principal), incluindo painéis e cabos de controle e potência associados, referente ao TF 5 230/138 kV, lado de 230 kV, da SE Passo Fundo.</t>
  </si>
  <si>
    <t>TR 230/138 kV PASSO FUNDO TR5 RS</t>
  </si>
  <si>
    <t>0003966/2022</t>
  </si>
  <si>
    <t>PP, PA, BA, BF - TF 5 230</t>
  </si>
  <si>
    <t>Substituição da Cobertura Completa e Sistema de Proteção contra Descargas Atmosféricas (SPDA) das Edificações, na SE Palhoça.</t>
  </si>
  <si>
    <t>0003967/2022</t>
  </si>
  <si>
    <t>Cobertura e SPDA</t>
  </si>
  <si>
    <t>Substituição do sistema de controle e supervisão (com unidade redundante) do TF 5 230/138 kV, lado de 230 kV, da SE Passo Fundo, e dos cabos de controle e potência associados.</t>
  </si>
  <si>
    <t>0003968/2022</t>
  </si>
  <si>
    <t>Controle - TF 5 230</t>
  </si>
  <si>
    <t>Substituição de Chave Seccionadora tripolar 230 kV, CS735, referente a LT J.Lacerda A - J.Lacerda B C-1. Associado à obra são esperadas substituições/adaptações de fundações, suportes, cabos de controle/potência, barramento, conectores e conexão de aterramento.</t>
  </si>
  <si>
    <t>0003969/2022</t>
  </si>
  <si>
    <t>Substituição das proteções Principal, Alternada e Falha de Disjuntor, incluindo painéis e cabos de controle e potência associados, referente ao TF 5 230/138 kV, lado de 138 kV, da SE Passo Fundo.</t>
  </si>
  <si>
    <t>0003971/2022</t>
  </si>
  <si>
    <t>PP, PA, BA, BF - TF 5 138</t>
  </si>
  <si>
    <t>Substituição de Chave Seccionadora tripolar 230 kV, CS737, referente a LT J.Lacerda A - J.Lacerda B C-1. Associado à obra são esperadas substituições/adaptações de fundações, suportes, cabos de controle/potência, barramento, conectores e conexão de aterramento.</t>
  </si>
  <si>
    <t>0003972/2022</t>
  </si>
  <si>
    <t>Substituição da Cobertura Completa e Sistema de Proteção contra Descargas Atmosféricas (SPDA) das Edificações, na SE Joinville Norte.</t>
  </si>
  <si>
    <t>0003973/2022</t>
  </si>
  <si>
    <t>Substituição do sistema de controle e supervisão do TF 5 230/138 kV, lado de 138 kV, da SE Passo Fundo, e dos cabos de controle e potência associados.</t>
  </si>
  <si>
    <t>0003976/2022</t>
  </si>
  <si>
    <t>Controle - TF 5 138</t>
  </si>
  <si>
    <t>Substituição de Transformadores de Corrente 230 kV, referente a LT J.Lacerda A - J.Lacerda B C-1, DJ732, Fases A, B, C. Associado à obra são esperadas substituições/adaptações de fundações, suportes, caixa de junção, cabos, barramento, conectores e conexão de aterramento.</t>
  </si>
  <si>
    <t>0003977/2022</t>
  </si>
  <si>
    <t>TC DJ732</t>
  </si>
  <si>
    <t>Substituição de Transformadores de Potencial Capacitivo 230 kV, referente a LT J.Lacerda A - J.Lacerda B C-1, Fases A, B, C. Associado à obra são esperadas substituições/adaptações de fundações, suportes, caixa de junção, cabos de controle/potência, barramento, conectores e conexão de aterramento.</t>
  </si>
  <si>
    <t>0003978/2022</t>
  </si>
  <si>
    <t>Instalação de Sistema de Proteção contra Descargas Atmosféricas (SPDA) em Edificações, na SE Canoinhas.</t>
  </si>
  <si>
    <t>0003980/2022</t>
  </si>
  <si>
    <t>SPDA</t>
  </si>
  <si>
    <t>Substituição de Chave Seccionadora tripolar 230 kV, CS711, referente a LT J.Lacerda A - UTE J.Lacerda A C-4. Associado à obra são esperadas substituições/adaptações de fundações, suportes, cabos de controle/potência, barramento, conectores e conexão de aterramento.</t>
  </si>
  <si>
    <t>LT 230 kV J.LACERDA-A / UTE J.LACERDA-A C-4 SC</t>
  </si>
  <si>
    <t>0003981/2022</t>
  </si>
  <si>
    <t>Substituição das proteções Primária, Secundária e Falha de Disjuntor, incluindo painéis e cabos de controle e potência associados, referente ao TF 4 138/23 kV, lado de 138 kV (LT Entre Rios do Sul), da SE Passo Fundo.</t>
  </si>
  <si>
    <t>TR 138/23 kV PASSO FUNDO TR4  RS</t>
  </si>
  <si>
    <t>0003982/2022</t>
  </si>
  <si>
    <t>PP, PS, BA, BF - TF 4 138</t>
  </si>
  <si>
    <t>SUBSTITUIÇÃO DO DISJUNTOR GMDJ6-03 DA LINHA VILA DO CONDE - GUAMA 230 KV C2</t>
  </si>
  <si>
    <t>0004968/2022</t>
  </si>
  <si>
    <t>GMDJ6-03</t>
  </si>
  <si>
    <t>Substituição do sistema de controle e supervisão do TF 4 138/23 kV, lado de 138 kV (LT Entre Rios do Sul), da SE Passo Fundo, e dos cabos de controle e potência associados.</t>
  </si>
  <si>
    <t>0003983/2022</t>
  </si>
  <si>
    <t>Substituição de Chave Seccionadora tripolar 230 kV, CS713, referente a LT J.Lacerda A - UTE J.Lacerda A C-4. Associado à obra são esperadas substituições/adaptações de fundações, suportes, cabos de controle/potência, barramento, conectores e conexão de aterramento.</t>
  </si>
  <si>
    <t>0003984/2022</t>
  </si>
  <si>
    <t>CS713</t>
  </si>
  <si>
    <t>Instalação de Sistema de Proteção contra Descargas Atmosféricas (SPDA) em Edificações, na SE Curitiba.</t>
  </si>
  <si>
    <t>0009156/2022</t>
  </si>
  <si>
    <t>Substituição das proteções Primária, Secundária e Falha de Disjuntor, incluindo painéis e cabos de controle e potência associados, referente a LT 138 kV Passo Fundo - Erexim 1 C-1.</t>
  </si>
  <si>
    <t>LT 138 kV PASSO FUNDO / EREXIM 1 C-1 RS</t>
  </si>
  <si>
    <t>0003986/2022</t>
  </si>
  <si>
    <t>PP, PS, BA, BF - LT ERE1 C-1</t>
  </si>
  <si>
    <t>Substituição de Chave Seccionadora tripolar 230 kV, CS715, referente a LT J.Lacerda A - UTE J.Lacerda A C-4. Associado à obra são esperadas substituições/adaptações de fundações, suportes, cabos de controle/potência, barramento, conectores e conexão de aterramento.</t>
  </si>
  <si>
    <t>0003987/2022</t>
  </si>
  <si>
    <t>Substituição de Chave Seccionadora tripolar 230 kV, CS717, referente a LT J.Lacerda A - UTE J.Lacerda A C-4. Associado à obra são esperadas substituições/adaptações de fundações, suportes, cabos de controle/potência, barramento, conectores e conexão de aterramento.</t>
  </si>
  <si>
    <t>0003988/2022</t>
  </si>
  <si>
    <t>SUBSTITUIR O CONJUNTO COMPLETO DO DISJUNTOR 230 kV - RPDB6-01</t>
  </si>
  <si>
    <t>0003989/2022</t>
  </si>
  <si>
    <t>RPDB6-01</t>
  </si>
  <si>
    <t>Substituição de Chave Seccionadora tripolar 230 kV, CS741, referente a LT J.Lacerda A - UTE J.Lacerda A C-6. Associado à obra são esperadas substituições/adaptações de fundações, suportes, cabos de controle/potência, barramento, conectores e conexão de aterramento.</t>
  </si>
  <si>
    <t>LT 230 kV J.LACERDA-A / UTE J.LACERDA-A C-6 SC</t>
  </si>
  <si>
    <t>0003990/2022</t>
  </si>
  <si>
    <t>Substituição de Chave Seccionadora tripolar 230 kV, CS743, referente a LT J.Lacerda A - UTE J.Lacerda A C-6. Associado à obra são esperadas substituições/adaptações de fundações, suportes, cabos de controle/potência, barramento, conectores e conexão de aterramento.</t>
  </si>
  <si>
    <t>0003991/2022</t>
  </si>
  <si>
    <t>CS743</t>
  </si>
  <si>
    <t>Substituição de Chave Seccionadora tripolar 230 kV, CS745, referente a LT J.Lacerda A - UTE J.Lacerda A C-6. Associado à obra são esperadas substituições/adaptações de fundações, suportes, cabos de controle/potência, barramento, conectores e conexão de aterramento.</t>
  </si>
  <si>
    <t>0003993/2022</t>
  </si>
  <si>
    <t>Substituição de Disjuntor tripolar 138 kV, DJ752/08, referente a LT U.Mimoso - Jupiá C-4. Associado à obra, são esperadas substituições ou adaptações de fundações e suportes existentes, cabos de controle e potência, barramento, conectores e conexão do aterramento do equipamento.</t>
  </si>
  <si>
    <t>LT 138 kV U.MIMOSO / JUPIA C-4 MS/SP</t>
  </si>
  <si>
    <t>0003997/2022</t>
  </si>
  <si>
    <t>DJ752/08</t>
  </si>
  <si>
    <t>Substituição de Disjuntor tripolar 138 kV, DJ752/11, referente a LT U.Mimoso - Campo Grande C-3. Associado à obra, são esperadas substituições ou adaptações de fundações e suportes existentes, cabos de controle e potência, barramento, conectores e conexão do aterramento do equipamento.</t>
  </si>
  <si>
    <t>0003998/2022</t>
  </si>
  <si>
    <t>DJ752/11</t>
  </si>
  <si>
    <t>Substituição de Disjuntor tripolar 138 kV, DJ752/12, referente a LT U.Mimoso - Campo Grande C-4. Associado à obra, são esperadas substituições ou adaptações de fundações e suportes existentes, cabos de controle e potência, barramento, conectores e conexão do aterramento do equipamento.</t>
  </si>
  <si>
    <t>0004001/2022</t>
  </si>
  <si>
    <t>DJ752/12</t>
  </si>
  <si>
    <t>Substituição de Disjuntor tripolar 138 kV, DJ752/07, referente a LT U.Mimoso - Jupiá C-3. Associado à obra, são esperadas substituições ou adaptações de fundações e suportes existentes, cabos de controle e potência, barramento, conectores e conexão do aterramento do equipamento.</t>
  </si>
  <si>
    <t>LT 138 kV U.MIMOSO / JUPIA C-3 MS/SP</t>
  </si>
  <si>
    <t>0004003/2022</t>
  </si>
  <si>
    <t>DJ752/07</t>
  </si>
  <si>
    <t>Substituição de Chave Seccionadora tripolar 138 kV, CS729/16, referente a LT U.Mimoso - Jupiá C-3. Associado à obra são esperadas substituições/adaptações de fundações, suportes, cabos de controle/potência, barramento, conectores e conexão de aterramento.</t>
  </si>
  <si>
    <t>0004005/2022</t>
  </si>
  <si>
    <t>CS729/16</t>
  </si>
  <si>
    <t>Substituição de Chave Seccionadora tripolar 138 kV, CS729/18, referente a LT U.Mimoso - Jupiá C-3. Associado à obra são esperadas substituições/adaptações de fundações, suportes, cabos de controle/potência, barramento, conectores e conexão de aterramento.</t>
  </si>
  <si>
    <t>0004006/2022</t>
  </si>
  <si>
    <t>CS729/18</t>
  </si>
  <si>
    <t>Substituição de Chave Seccionadora tripolar 138 kV, CS729/22, referente a LT U.Mimoso - Jupiá C-4. Associado à obra são esperadas substituições/adaptações de fundações, suportes, cabos de controle/potência, barramento, conectores e conexão de aterramento.</t>
  </si>
  <si>
    <t>0004009/2022</t>
  </si>
  <si>
    <t>CS729/22</t>
  </si>
  <si>
    <t>Substituição de Chave Seccionadora tripolar 138 kV, CS729/24, referente a LT U.Mimoso - Jupiá C-4. Associado à obra são esperadas substituições/adaptações de fundações, suportes, cabos de controle/potência, barramento, conectores e conexão de aterramento.</t>
  </si>
  <si>
    <t>0004011/2022</t>
  </si>
  <si>
    <t>CS729/24</t>
  </si>
  <si>
    <t>Substituição de Chave Seccionadora tripolar 138 kV, CS729/84, referente a LT U.Mimoso - Campo Grande C-3. Associado à obra são esperadas substituições/adaptações de fundações, suportes, cabos de controle/potência, barramento, conectores e conexão de aterramento.</t>
  </si>
  <si>
    <t>0004012/2022</t>
  </si>
  <si>
    <t>CS729/84</t>
  </si>
  <si>
    <t>Substituição de Chave Seccionadora tripolar 138 kV, CS729/86, referente a LT U.Mimoso - Campo Grande C-3. Associado à obra são esperadas substituições/adaptações de fundações, suportes, cabos de controle/potência, barramento, conectores e conexão de aterramento.</t>
  </si>
  <si>
    <t>0004015/2022</t>
  </si>
  <si>
    <t>CS729/86</t>
  </si>
  <si>
    <t>Substituição de Chave Seccionadora tripolar 138 kV, CS729/90, referente a LT U.Mimoso - Campo Grande C-4. Associado à obra são esperadas substituições/adaptações de fundações, suportes, cabos de controle/potência, barramento, conectores e conexão de aterramento.</t>
  </si>
  <si>
    <t>0004016/2022</t>
  </si>
  <si>
    <t>CS729/90</t>
  </si>
  <si>
    <t>Substituição de Chave Seccionadora tripolar 138 kV, CS729/92, referente a LT U.Mimoso - Campo Grande C-4. Associado à obra são esperadas substituições/adaptações de fundações, suportes, cabos de controle/potência, barramento, conectores e conexão de aterramento.</t>
  </si>
  <si>
    <t>0004018/2022</t>
  </si>
  <si>
    <t>CS729/92</t>
  </si>
  <si>
    <t>Substituição de Retificador (Carregador de Baterias) 125 Vcc - SACC125-RET1, da SE U.Mimoso. Capacidade do novo equipamento: &gt;= 20 A.</t>
  </si>
  <si>
    <t>0004020/2022</t>
  </si>
  <si>
    <t>Substituição de Retificador (Carregador de Baterias) 125 Vcc - SACC125-RET2, da SE U.Mimoso. Capacidade do novo equipamento:  &gt;= 20 A.</t>
  </si>
  <si>
    <t>0004022/2022</t>
  </si>
  <si>
    <t>Instalação de Sistema de Proteção contra Descargas Atmosféricas (SPDA) em Edificações, na SE Campo Mourão.</t>
  </si>
  <si>
    <t>0004027/2022</t>
  </si>
  <si>
    <t>Instalação de Sistema de Proteção contra Descargas Atmosféricas (SPDA) em Edificações, na SE Ivaiporã.</t>
  </si>
  <si>
    <t>0004029/2022</t>
  </si>
  <si>
    <t>Instalação de Sistema de Proteção contra Descargas Atmosféricas (SPDA) em Edificações, na SE Londrina.</t>
  </si>
  <si>
    <t>MG LONDRINA ESU / CCO-2001-057 - RB</t>
  </si>
  <si>
    <t>0004031/2022</t>
  </si>
  <si>
    <t>Substituição do sistema de controle e supervisão da LT 138 kV Passo Fundo - Erexim 1 C-1, e dos cabos de controle e potência associados.</t>
  </si>
  <si>
    <t>0004034/2022</t>
  </si>
  <si>
    <t>Controle - LT ERE1 C-1</t>
  </si>
  <si>
    <t>Substituição da proteção de Falha de Disjuntor, incluindo painéis e cabos de controle e potência associados, referente ao Interligador de Barras (IB) 138 kV da SE Passo Fundo.</t>
  </si>
  <si>
    <t>0004037/2022</t>
  </si>
  <si>
    <t>Substituição do sistema de controle e supervisão do Interligador de Barras (IB) 138 kV da SE Passo Fundo, e dos cabos de controle e potência associados.</t>
  </si>
  <si>
    <t>0004038/2022</t>
  </si>
  <si>
    <t>Controle - IB138</t>
  </si>
  <si>
    <t>Substituição de britamento no pátio 230kV da SE Charqueadas.</t>
  </si>
  <si>
    <t>0004039/2022</t>
  </si>
  <si>
    <t>Britamento</t>
  </si>
  <si>
    <t>Substituição da proteção de barra de 138 kV da SE Passo Fundo, incluindo uma Unidade Central (barras P e T) com capacidade de no mínimo seis vãos e cinco unidades de bay (vãos TF 4 138/23 kV - LT Entre Rios do Sul, TF 3 230/138 kV, TF 5 230/138 kV, LT 138 kV Erexim 1 e Interligador de Barras - IB), cabos de controle e potência e painéis associados.</t>
  </si>
  <si>
    <t>0004041/2022</t>
  </si>
  <si>
    <t>Substituição do painel de SPCS dos serviços auxiliares CA e CC da SE Passo Fundo, e cabos associados.</t>
  </si>
  <si>
    <t>0004042/2022</t>
  </si>
  <si>
    <t>Execução de obras civis para a construção de nova edificação (Casa de Controle) na SE Charqueadas.</t>
  </si>
  <si>
    <t>0004052/2022</t>
  </si>
  <si>
    <t>Casa de Controle</t>
  </si>
  <si>
    <t>Substituição de Chave Seccionadora tripolar 230 kV, CS747, referente a LT J.Lacerda A - UTE J.Lacerda A C-6. Associado à obra são esperadas substituições/adaptações de fundações, suportes, cabos de controle/potência, barramento, conectores e conexão de aterramento.</t>
  </si>
  <si>
    <t>0004085/2022</t>
  </si>
  <si>
    <t>Substituição de Transformadores de Corrente 230 kV, referente a LT J.Lacerda A - UTE J.Lacerda A C-6, DJ742, Fases A, B, C. Associado à obra são esperadas substituições/adaptações de fundações, suportes, caixa de junção, cabos, barramento, conectores e conexão de aterramento.</t>
  </si>
  <si>
    <t>0009142/2022</t>
  </si>
  <si>
    <t>Substituição de Transformadores de Potencial 230 kV, referente a Barra P (BAP230) da SE J.Lacerda A, Fases A, B, C. Associado à obra são esperadas substituições/adaptações de fundações, suportes, caixa de junção, cabos de controle e potência, barramento, conectores e conexão de aterramento.</t>
  </si>
  <si>
    <t>0004089/2022</t>
  </si>
  <si>
    <t>Implantação de sistema de videomonitoramento dos pólos da chave seccionadora 35L6-8, na subestação SUAPE II, composto por: 01 câmera dedicada.</t>
  </si>
  <si>
    <t>LT 500 kV SUAPE II /RECIFE II C-2 PE</t>
  </si>
  <si>
    <t>0004130/2022</t>
  </si>
  <si>
    <t>Implantação de sistema de videomonitoramento dos pólos da chave seccionadora 35L9-8, na subestação SUAPE II, composto por: 01 câmera dedicada.</t>
  </si>
  <si>
    <t>LT 500 kV ANGELIM II /SUAPE II C-1 PE</t>
  </si>
  <si>
    <t>0004133/2022</t>
  </si>
  <si>
    <t>Substituição de 01 (um) Para-raios posição operacional 74M5-2 fase C da Subestação AGL.</t>
  </si>
  <si>
    <t>0004141/2022</t>
  </si>
  <si>
    <t>11330744</t>
  </si>
  <si>
    <t>Instalação de novo setor 13,8 kV para alimentação dos serviços auxiliares da SE Atlântida 2, em substituição aos cubículos e disjuntores atualmente existentes. O novo setor será composto pelos equipamentos: para-raios, chaves fusíveis, seccionadores, isoladores, TPs e cabos associados.</t>
  </si>
  <si>
    <t>MG ATLANTIDA 2 / CCO-2001-057 - RB</t>
  </si>
  <si>
    <t>0009149/2022</t>
  </si>
  <si>
    <t>DJ102 / DJ112 / CUB1 / CUB2 / CUB3 / CUB4 / CUB5</t>
  </si>
  <si>
    <t>Substituição de 01 (um) PR 230 kV posição operacional 74D2 fase A da Subestação AGL.</t>
  </si>
  <si>
    <t>0004162/2022</t>
  </si>
  <si>
    <t>11331454</t>
  </si>
  <si>
    <t>Instalação de novo setor 13,8 kV para alimentação dos serviços auxiliares da SE Passo Fundo, em substituição aos cubículos e disjuntores atualmente existentes. O novo setor será composto pelos equipamentos: para-raios, chaves fusíveis, seccionadores, isoladores, TPs e cabos associados.</t>
  </si>
  <si>
    <t>0004163/2022</t>
  </si>
  <si>
    <t>DJ152 / DJ162 / DJ192 / DJ202 / CUB1 / CUB2 / CUB3 / CUB4 / CUB5 / CUB6 / CUB7 / CUB8</t>
  </si>
  <si>
    <t>Substituição de 01 (um) PR 230 kV posição operacional 74D2 fase B da Subestação AGL.</t>
  </si>
  <si>
    <t>0004170/2022</t>
  </si>
  <si>
    <t>11331455</t>
  </si>
  <si>
    <t>Substituição de Disjuntor tripolar 138 kV, DJ542, referente a LT J.Lacerda A - Bom Jardim da Serra C-1. Associado à obra, são esperadas substituições ou adaptações de fundações e suportes existentes, cabos de controle e potência, barramento, conectores e conexão do aterramento do equipamento.</t>
  </si>
  <si>
    <t>LT 138 kV J.LACERDA-A / BOM JARDIM DA SERRA C-1 SC</t>
  </si>
  <si>
    <t>0004174/2022</t>
  </si>
  <si>
    <t>Instalação de novo setor 13,8 kV para alimentação dos serviços auxiliares da SE Farroupilha, em substituição aos cubículos e disjuntores atualmente existentes. O novo setor será composto pelos equipamentos: para-raios, chaves fusíveis, seccionadores, isoladores, TPs e cabos associados.</t>
  </si>
  <si>
    <t>MG FARROUPILHA / CCO-2001-057 - RB</t>
  </si>
  <si>
    <t>0004172/2022</t>
  </si>
  <si>
    <t>DJ212 / DJ232 / CUB1 / CUB2 / CUB3 / CUB4 / CUB5</t>
  </si>
  <si>
    <t>Substituição de 01 (um) PR 230 kV posição operacional 74D2 fase C da Subestação AGL.</t>
  </si>
  <si>
    <t>0004177/2022</t>
  </si>
  <si>
    <t>11331456</t>
  </si>
  <si>
    <t>Instalação de novo setor 13,8 kV para alimentação dos serviços auxiliares da SE Xanxerê, em substituição aos cubículos e disjuntores atualmente existentes. O novo setor será composto pelos equipamentos: para-raios, chaves fusíveis, seccionadores, isoladores, TPs e cabos associados.</t>
  </si>
  <si>
    <t>0004179/2022</t>
  </si>
  <si>
    <t>DJ102 / DJ112 / DJ132 / DJ152 / CUB1 / CUB2 / CUB3 / CUB4 / CUB5 / CUB6</t>
  </si>
  <si>
    <t>Instalação de novo setor 13,8 kV para alimentação dos serviços auxiliares da SE Salto Osório, em substituição aos cubículos e disjuntores atualmente existentes. O novo setor será composto pelos equipamentos: para-raios, chaves fusíveis, seccionadores, isoladores, TPs e cabos associados.</t>
  </si>
  <si>
    <t>MG S. OSORIO / CCO-2001-057 - RB</t>
  </si>
  <si>
    <t>0004184/2022</t>
  </si>
  <si>
    <t>DJ232 / DJ252 / DJ262 / CUB I / CUB II / CUB III</t>
  </si>
  <si>
    <t>Instalação de novo setor 13,8 kV para alimentação dos serviços auxiliares da SE Londrina, em substituição aos cubículos e disjuntores atualmente existentes. O novo setor será composto pelos equipamentos: para-raios, chaves fusíveis, seccionadores, isoladores, TPs e cabos associados.</t>
  </si>
  <si>
    <t>0004193/2022</t>
  </si>
  <si>
    <t>DJ132 / DJ142 / SK01 / SK02</t>
  </si>
  <si>
    <t>Substituição dos Disjuntores 15 kV (DJ112 e DJ122) e cabine de medição, referentes a alimentação dos Serviços Auxiliares da SE Campo Grande.</t>
  </si>
  <si>
    <t>0004196/2022</t>
  </si>
  <si>
    <t>DJ112 / DJ122</t>
  </si>
  <si>
    <t>SUBSTITUIÇÃO DO DISJUNTOR LDDJ6-07</t>
  </si>
  <si>
    <t>LT 230 kV SAO LUIS II /ALUMAR C-2 MA</t>
  </si>
  <si>
    <t>0004218/2022</t>
  </si>
  <si>
    <t>LDDJ6-07</t>
  </si>
  <si>
    <t>Substituição de 01 (um) PR 230 kV posição operacional 74T2 fase C da Subestação FZD.</t>
  </si>
  <si>
    <t>0004284/2022</t>
  </si>
  <si>
    <t>11328417</t>
  </si>
  <si>
    <t>Substituição de 01 (um) PR 230 kV posição operacional 74T1 fase A da Subestação DMG.</t>
  </si>
  <si>
    <t>TR 230/69 kV DELM. GOUVEIA TR1 CE</t>
  </si>
  <si>
    <t>0004409/2022</t>
  </si>
  <si>
    <t>11327396</t>
  </si>
  <si>
    <t>Substituição de 01 (um) PR 69kV posição operacional 72J5 fase A da Subestação CMA.</t>
  </si>
  <si>
    <t>EL 69 kV COREMAS DIST5 (12J5)</t>
  </si>
  <si>
    <t>0004421/2022</t>
  </si>
  <si>
    <t>11332321</t>
  </si>
  <si>
    <t>Substituição de 01 (um) PR 69kV posição operacional 72J5 fase B da Subestação CMA.</t>
  </si>
  <si>
    <t>0004422/2022</t>
  </si>
  <si>
    <t>11332322</t>
  </si>
  <si>
    <t>Substituição de 01 (um) PR 69kV posição operacional 72J5 fase C da Subestação CMA.</t>
  </si>
  <si>
    <t>0004424/2022</t>
  </si>
  <si>
    <t>11332323</t>
  </si>
  <si>
    <t>Substituição de 1 (um) conjunto de todos os condutos e acessórios do sistema de refrigeração do Compensador Estático CE1 (01Q1) da Subestação MLG.</t>
  </si>
  <si>
    <t>FT CE 58/-35 MvAr MILAGRES CE1 CE</t>
  </si>
  <si>
    <t>0004455/2022</t>
  </si>
  <si>
    <t>11327894</t>
  </si>
  <si>
    <t>G.MANGABEIRA</t>
  </si>
  <si>
    <t>Substituição de 1 (um) PR 230 kV posição operacional 74C1 fase A da Subestação GVM.</t>
  </si>
  <si>
    <t>LT 230 kV G.MANGABEIRA /SAPEACU C-1 BA</t>
  </si>
  <si>
    <t>0004499/2022</t>
  </si>
  <si>
    <t>11327426</t>
  </si>
  <si>
    <t>Substituição de 01 (um) PR 230 kV posição operacional 74C1 fase B da Subestação GVM.</t>
  </si>
  <si>
    <t>0004501/2022</t>
  </si>
  <si>
    <t>11327427</t>
  </si>
  <si>
    <t>Substituição de 01 (um) PR 230 kV posição operacional 74C1 fase C da Subestação GVM.</t>
  </si>
  <si>
    <t>0004502/2022</t>
  </si>
  <si>
    <t>11327428</t>
  </si>
  <si>
    <t>Substituição de 01 (um) PR 230 kV posição operacional 74T2 fase A da Subestação MSI.</t>
  </si>
  <si>
    <t>TR 500/230 kV MESSIAS TR2 AL</t>
  </si>
  <si>
    <t>0004611/2022</t>
  </si>
  <si>
    <t>11331709</t>
  </si>
  <si>
    <t>Substituição de 01 (um) PR 230 kV posição operacional 74T2 fase B da Subestação MSI.</t>
  </si>
  <si>
    <t>0004612/2022</t>
  </si>
  <si>
    <t>11331710</t>
  </si>
  <si>
    <t>Substituição de 01 (um) PR 230 kV posição operacional 74T2 fase C da Subestação MSI.</t>
  </si>
  <si>
    <t>0004613/2022</t>
  </si>
  <si>
    <t>11331711</t>
  </si>
  <si>
    <t>Substituição de 01 (um) PR 230 kV posição operacional 74T3 fase A da Subestação MSI.</t>
  </si>
  <si>
    <t>0004614/2022</t>
  </si>
  <si>
    <t>11331386</t>
  </si>
  <si>
    <t>Substituição de 01 (um) PR 230 kV posição operacional 74T3 fase B da Subestação MSI.</t>
  </si>
  <si>
    <t>0004615/2022</t>
  </si>
  <si>
    <t>11331384</t>
  </si>
  <si>
    <t>Substituição de 01 (um) PR 230 kV posição operacional 74T3 fase C da Subestação MSI.</t>
  </si>
  <si>
    <t>0004616/2022</t>
  </si>
  <si>
    <t>11331385</t>
  </si>
  <si>
    <t>LECHUGA</t>
  </si>
  <si>
    <t>Substituição de disjuntor de 13,8kV - LEDJ2-02</t>
  </si>
  <si>
    <t>MG LECHUGA / CCO-2012-003 - RB</t>
  </si>
  <si>
    <t>0004688/2022</t>
  </si>
  <si>
    <t>N-S-AMLE-MG601-MG230-TF202-LEDJ202</t>
  </si>
  <si>
    <t>Substituição de disjuntor de 13,8kV - LEDJ2-01</t>
  </si>
  <si>
    <t>0004691/2022</t>
  </si>
  <si>
    <t>N-S-AMLE-MG601-MG230-TF201-LEDJ201</t>
  </si>
  <si>
    <t>Substituição de disjuntor de 13,8kV - LEDJ2-21</t>
  </si>
  <si>
    <t>0004694/2022</t>
  </si>
  <si>
    <t>N-S-AMLE-AT601-AT230-LEDJ221</t>
  </si>
  <si>
    <t>AGUA VERMELHA</t>
  </si>
  <si>
    <t>440</t>
  </si>
  <si>
    <t>Substituição dos 3 TCs 400 kV do vão IB que integra o DJM da conexão do AT-8 500/440 kV.</t>
  </si>
  <si>
    <t>MG AGUA VERMELHA / CCO-2001-062 - RB</t>
  </si>
  <si>
    <t>0005081/2022</t>
  </si>
  <si>
    <t>TCDJ1652-49 440KV</t>
  </si>
  <si>
    <t>Substituição de Grupo Motor-Gerador, 380 Vca, na SE Charqueadas. Capacidade do novo equipamento: &gt;= 75 kVA.</t>
  </si>
  <si>
    <t>0004781/2022</t>
  </si>
  <si>
    <t>MG1 - 380 VCA</t>
  </si>
  <si>
    <t>Substituição de Retificador (Carregador de Baterias) 125 Vcc - SACC125-RET1, da SE Charqueadas. Capacidade do novo equipamento: &gt;= 30 A.</t>
  </si>
  <si>
    <t>0004784/2022</t>
  </si>
  <si>
    <t>Substituição de Retificador (Carregador de Baterias) 125 Vcc - SACC125-RET2, da SE Charqueadas. Capacidade do novo equipamento: &gt;= 30 A.</t>
  </si>
  <si>
    <t>0004785/2022</t>
  </si>
  <si>
    <t>Substituição de Retificador (Carregador de Baterias) 48 Vcc - SACC48-RET1, da SE Charqueadas.</t>
  </si>
  <si>
    <t>0004787/2022</t>
  </si>
  <si>
    <t>Substituição dos Painéis de Distribuição 125 VCC (P21, P22) e cabos associados, referentes aos Serviços Auxiliares da SE Chaqueadas.</t>
  </si>
  <si>
    <t>0004788/2022</t>
  </si>
  <si>
    <t>Substituição dos Painéis de Distribuição 380 VCA (P11, P12, P13, P14) e cabos associados, referentes aos Serviços Auxiliares da SE Charqueadas.</t>
  </si>
  <si>
    <t>0004789/2022</t>
  </si>
  <si>
    <t>Execução de obras civis para a construção de Heliponto na SE Campos Novos.</t>
  </si>
  <si>
    <t>0004796/2022</t>
  </si>
  <si>
    <t>Heliponto</t>
  </si>
  <si>
    <t>Execução de obras civis para a pavimentação do acesso entre o Centro Regional de Manutenção e Apoio à Operação de Campos Novos (CRCNO) e as instalações dentro da área patrimonial da SE Campos Novos (depósito de inflamáveis e garagem).</t>
  </si>
  <si>
    <t>0004798/2022</t>
  </si>
  <si>
    <t>Pavimentação de Acesso</t>
  </si>
  <si>
    <t>Substituição de 01 (um) PR 230 kV posição operacional 74T1 fase C da Subestação DMG.</t>
  </si>
  <si>
    <t>0004805/2022</t>
  </si>
  <si>
    <t>11327397</t>
  </si>
  <si>
    <t>Substituição de Chave Seccionadora tripolar 138 kV, CS541, referente a LT J.Lacerda A - Bom Jardim da Serra C-1. Associado à obra são esperadas substituições/adaptações de fundações, suportes, cabos de controle/potência, barramento, conectores e conexão de aterramento.</t>
  </si>
  <si>
    <t>0004880/2022</t>
  </si>
  <si>
    <t>Substituição de Chave Seccionadora tripolar 138 kV, CS543, referente a LT J.Lacerda A - Bom Jardim da Serra C-1. Associado à obra são esperadas substituições/adaptações de fundações, suportes, cabos de controle/potência, barramento, conectores e conexão de aterramento.</t>
  </si>
  <si>
    <t>0004888/2022</t>
  </si>
  <si>
    <t>Substituição de Chave Seccionadora tripolar 138 kV, CS545, referente a LT J.Lacerda A - Bom Jardim da Serra C-1. Associado à obra são esperadas substituições/adaptações de fundações, suportes, cabos de controle/potência, barramento, conectores e conexão de aterramento.</t>
  </si>
  <si>
    <t>0004895/2022</t>
  </si>
  <si>
    <t>Substituição de Transformadores de Corrente 138 kV, referente a LT J.Lacerda A - Bom Jardim da Serra C-1, DJ542, Fases A, B, C. Associado à obra são esperadas substituições/adaptações de fundações, suportes, caixa de junção, cabos, barramento, conectores e conexão de aterramento.</t>
  </si>
  <si>
    <t>0004904/2022</t>
  </si>
  <si>
    <t>TC DJ542</t>
  </si>
  <si>
    <t>Substituição de Transformadores de Potencial 138 kV, referente a LT J.Lacerda A - Bom Jardim da Serra C-1, Fases A, B, C. Associado à obra são esperadas substituições/adaptações de fundações, suportes, caixa de junção, cabos de controle/potência, barramento, conectores e conexão de aterramento.</t>
  </si>
  <si>
    <t>0004914/2022</t>
  </si>
  <si>
    <t>Substituição de Disjuntor tripolar 138 kV, DJ522, referente a LT J.Lacerda A - Imbituba C-1. Associado à obra, são esperadas substituições ou adaptações de fundações e suportes existentes, cabos de controle e potência, barramento, conectores e conexão do aterramento do equipamento.</t>
  </si>
  <si>
    <t>LT 138 kV J.LACERDA-A / IMBITUBA C-1 SC</t>
  </si>
  <si>
    <t>0004934/2022</t>
  </si>
  <si>
    <t>Substituição de Chave Seccionadora tripolar 138 kV, CS521, referente a LT J.Lacerda A - Imbituba C-1. Associado à obra são esperadas substituições/adaptações de fundações, suportes, cabos de controle/potência, barramento, conectores e conexão de aterramento.</t>
  </si>
  <si>
    <t>0004940/2022</t>
  </si>
  <si>
    <t>CS521</t>
  </si>
  <si>
    <t>Substituição de Chave Seccionadora tripolar 138 kV, CS523, referente a LT J.Lacerda A - Imbituba C-1. Associado à obra são esperadas substituições/adaptações de fundações, suportes, cabos de controle/potência, barramento, conectores e conexão de aterramento.</t>
  </si>
  <si>
    <t>0004947/2022</t>
  </si>
  <si>
    <t>CS523</t>
  </si>
  <si>
    <t>Substituição de Chave Seccionadora tripolar 69 kV, CS451, referente a LT J.Lacerda A - Tubarão C-1. Associado à obra são esperadas substituições/adaptações de fundações, suportes, cabos de controle/potência, barramento, conectores e conexão de aterramento.</t>
  </si>
  <si>
    <t>LT 69 kV J.LACERDA-A / TUBARÃO C-1 SC</t>
  </si>
  <si>
    <t>0004956/2022</t>
  </si>
  <si>
    <t>CS451</t>
  </si>
  <si>
    <t>Substituição de Chave Seccionadora tripolar 69 kV, CS453, referente a LT J.Lacerda A - Tubarão C-1. Associado à obra são esperadas substituições/adaptações de fundações, suportes, cabos de controle/potência, barramento, conectores e conexão de aterramento.</t>
  </si>
  <si>
    <t>0004960/2022</t>
  </si>
  <si>
    <t>CS453</t>
  </si>
  <si>
    <t>Substituição de Chave Seccionadora tripolar 138 kV, CS525, referente a LT J.Lacerda A - Imbituba C-1. Associado à obra são esperadas substituições/adaptações de fundações, suportes, cabos de controle/potência, barramento, conectores e conexão de aterramento.</t>
  </si>
  <si>
    <t>0009157/2022</t>
  </si>
  <si>
    <t>CS525</t>
  </si>
  <si>
    <t>Substituição de 01 (um) TP 69 kV posição operacional 82T3 fase C da Subestação BGI.</t>
  </si>
  <si>
    <t>TR 230/69 kV BONGI TR3 PE</t>
  </si>
  <si>
    <t>0004962/2022</t>
  </si>
  <si>
    <t>11346782</t>
  </si>
  <si>
    <t>Substituição de Chave Seccionadora tripolar 69 kV, CS441, referente a LT J.Lacerda A - Tubarão C-2. Associado à obra são esperadas substituições/adaptações de fundações, suportes, cabos de controle/potência, barramento, conectores e conexão de aterramento.</t>
  </si>
  <si>
    <t>LT 69 kV J.LACERDA-A / TUBARÃO C-2 SC</t>
  </si>
  <si>
    <t>0004964/2022</t>
  </si>
  <si>
    <t>CS441</t>
  </si>
  <si>
    <t>Substituição de Chave Seccionadora tripolar 69 kV, CS443, referente a LT J.Lacerda A - Tubarão C-2. Associado à obra são esperadas substituições/adaptações de fundações, suportes, cabos de controle/potência, barramento, conectores e conexão de aterramento.</t>
  </si>
  <si>
    <t>0004966/2022</t>
  </si>
  <si>
    <t>CS443</t>
  </si>
  <si>
    <t>Substituição de Transformadores de Potencial 69 kV, referente a Barra (BA69) da SE J.Lacerda A, Fases A, B, C. Associado à obra são esperadas substituições/adaptações de fundações, suportes, caixa de junção, cabos de controle e potência, barramento, conectores e conexão de aterramento.</t>
  </si>
  <si>
    <t>0004972/2022</t>
  </si>
  <si>
    <t>Substituição de Transformadores de Corrente 138 kV, referente a LT J.Lacerda A - Imbituba C-1, DJ522, Fases A, B, C. Associado à obra são esperadas substituições/adaptações de fundações, suportes, caixa de junção, cabos, barramento, conectores e conexão de aterramento.</t>
  </si>
  <si>
    <t>0004976/2022</t>
  </si>
  <si>
    <t>TC DJ522</t>
  </si>
  <si>
    <t>Substituição de Transformadores de Potencial 138 kV, referente a LT J.Lacerda A - Imbituba C-1, Fases A, B, C. Associado à obra são esperadas substituições/adaptações de fundações, suportes, caixa de junção, cabos de controle/potência, barramento, conectores e conexão de aterramento.</t>
  </si>
  <si>
    <t>0004982/2022</t>
  </si>
  <si>
    <t>Substituição de Disjuntor tripolar 138 kV, DJ532, referente a LT J.Lacerda A - UTE J.Lacerda A C-1. Associado à obra, são esperadas substituições ou adaptações de fundações e suportes existentes, cabos de controle e potência, barramento, conectores e conexão do aterramento do equipamento.</t>
  </si>
  <si>
    <t>LT 138 kV J.LACERDA-A / UTE J.LACERDA-A C-1 SC</t>
  </si>
  <si>
    <t>0004995/2022</t>
  </si>
  <si>
    <t>Substituição de Chave Seccionadora tripolar 69 kV, CS461, referente ao TF 10 230/69 kV da SE J.Lacerda A. Associado à obra são esperadas substituições/adaptações de fundações, suportes, cabos de controle/potência, barramento, conectores e conexão de aterramento.</t>
  </si>
  <si>
    <t>TR 230/69 kV J.LACERDA-A TR10 SC</t>
  </si>
  <si>
    <t>0004997/2022</t>
  </si>
  <si>
    <t>CS461</t>
  </si>
  <si>
    <t>Substituição de Chave Seccionadora tripolar 138 kV, CS531, referente a LT J.Lacerda A - UTE J.Lacerda A C-1. Associado à obra são esperadas substituições/adaptações de fundações, suportes, cabos de controle/potência, barramento, conectores e conexão de aterramento.</t>
  </si>
  <si>
    <t>0005006/2022</t>
  </si>
  <si>
    <t>Substituição de Chave Seccionadora tripolar 138 kV, CS533, referente a LT J.Lacerda A - UTE J.Lacerda A C-1. Associado à obra são esperadas substituições/adaptações de fundações, suportes, cabos de controle/potência, barramento, conectores e conexão de aterramento.</t>
  </si>
  <si>
    <t>0005014/2022</t>
  </si>
  <si>
    <t>SUBSTITUIÇÃO DO DISJUNTOR GMDJ6-01 DA LINHA VILA DO CONDE - GUAMA 230 KV C1</t>
  </si>
  <si>
    <t>LT 230 kV VILA DO CONDE / GUAMA C-1 PA</t>
  </si>
  <si>
    <t>0007352/2022</t>
  </si>
  <si>
    <t>GMDJ6-01</t>
  </si>
  <si>
    <t>Substituição de Transformadores de Corrente 138 kV, referente a LT J.Lacerda A - UTE J.Lacerda A C-1, DJ532, Fases A, B, C. Associado à obra são esperadas substituições/adaptações de fundações, suportes, caixa de junção, cabos, barramento, conectores e conexão de aterramento.</t>
  </si>
  <si>
    <t>0005020/2022</t>
  </si>
  <si>
    <t>TC DJ532</t>
  </si>
  <si>
    <t>Substituição de 01 (um) TP 69 kV posição operacional 82BP-1 fase A da Subestação DMG.</t>
  </si>
  <si>
    <t>0009141/2022</t>
  </si>
  <si>
    <t>11346888</t>
  </si>
  <si>
    <t>Substituição de 01 (um) TP 69 kV posição operacional 82BP-1 fase B da Subestação DMG.</t>
  </si>
  <si>
    <t>0005067/2022</t>
  </si>
  <si>
    <t>11346889</t>
  </si>
  <si>
    <t>Substituição de 01 (um) TP 69 kV posição operacional 82BP-1 fase C da Subestação DMG.</t>
  </si>
  <si>
    <t>0005069/2022</t>
  </si>
  <si>
    <t>11346890</t>
  </si>
  <si>
    <t>Substituição de 01 (um) TP 69 kV posição operacional 82BP-3 fase A da Subestação DMG.</t>
  </si>
  <si>
    <t>0005073/2022</t>
  </si>
  <si>
    <t>11346891</t>
  </si>
  <si>
    <t>Substituição de 1 (um) TP 69 kV posição operacional 82BP-3 da Subestação DMG.</t>
  </si>
  <si>
    <t>0005076/2022</t>
  </si>
  <si>
    <t>11346893</t>
  </si>
  <si>
    <t>Substituição de 1 (um) TP 69 kV posição operacional 82BP-3 fase B da Subestação DMG.</t>
  </si>
  <si>
    <t>0005079/2022</t>
  </si>
  <si>
    <t>11346892</t>
  </si>
  <si>
    <t>Substituição de 01 (um) TP 69 kV posição operacional 82BP-1 fase A da Subestação FTZ.</t>
  </si>
  <si>
    <t>0005083/2022</t>
  </si>
  <si>
    <t>11346806</t>
  </si>
  <si>
    <t>Substituição de 01 (um) TP 69 kV posição operacional 82BP-1 fase B da Subestação FTZ.</t>
  </si>
  <si>
    <t>0005085/2022</t>
  </si>
  <si>
    <t>11346807</t>
  </si>
  <si>
    <t>Substituição de 01 (um) TP 69 kV posição operacional 82BP-1 fase C da Subestação FTZ.</t>
  </si>
  <si>
    <t>0005089/2022</t>
  </si>
  <si>
    <t>11346808</t>
  </si>
  <si>
    <t>ACU II</t>
  </si>
  <si>
    <t>Substituição de 01 (um) Seccionador 138 kV posição operacional 33T2-4 da Subestação ACD.</t>
  </si>
  <si>
    <t>TR 230/138 kV ACU II TR2 RN</t>
  </si>
  <si>
    <t>0005237/2022</t>
  </si>
  <si>
    <t>11334862</t>
  </si>
  <si>
    <t>Substituição de 01 (um) Seccionador 138 kV posição operacional 33T2-5 da Subestação ACD.</t>
  </si>
  <si>
    <t>0005240/2022</t>
  </si>
  <si>
    <t>11334863</t>
  </si>
  <si>
    <t>Substituição de 01 (um) Seccionador 230 kV posição operacional 34D1-1 da Subestação ACD.</t>
  </si>
  <si>
    <t>MG ACU II / CCO-2001-061 - RB</t>
  </si>
  <si>
    <t>0005260/2022</t>
  </si>
  <si>
    <t>11334920</t>
  </si>
  <si>
    <t>UB.ESPERANCA</t>
  </si>
  <si>
    <t>Substituição de 01 (um) PR 230 kV posição operacional 74T4 fase A da Subestação UBE.</t>
  </si>
  <si>
    <t>MC 230 kV TR 13,8/230 kV UB.ESPERANCA TR4 PI (04G4)</t>
  </si>
  <si>
    <t>0005273/2022</t>
  </si>
  <si>
    <t>11331740</t>
  </si>
  <si>
    <t>Substituição de 01 (um) PR 230 kV posição operacional 74T4 fase B da Subestação UBE.</t>
  </si>
  <si>
    <t>0005277/2022</t>
  </si>
  <si>
    <t>11331741</t>
  </si>
  <si>
    <t>Substituição de 01 (um) PR 230 kV posição operacional 74T4 fase C da Subestação UBE.</t>
  </si>
  <si>
    <t>0005282/2022</t>
  </si>
  <si>
    <t>11331742</t>
  </si>
  <si>
    <t>Substituição de 01 (um) Seccionador 230 kV posição operacional 34D1-2 da Subestação ACD.</t>
  </si>
  <si>
    <t>0005284/2022</t>
  </si>
  <si>
    <t>11334921</t>
  </si>
  <si>
    <t>Substituição de 01 (um) Seccionador 230 kV posição operacional 34F1-4 da Subestação MRD.</t>
  </si>
  <si>
    <t>LT 230 kV SANTA RITA II /MUSSURE II C-1 PB</t>
  </si>
  <si>
    <t>0005307/2022</t>
  </si>
  <si>
    <t>11335543</t>
  </si>
  <si>
    <t>Substituição de 01 (um) Seccionador 230 kV posição operacional 34F1-5 da Subestação MRD.</t>
  </si>
  <si>
    <t>0005311/2022</t>
  </si>
  <si>
    <t>11335544</t>
  </si>
  <si>
    <t>Substituição de 01 (um) Seccionador com Lâmina de Terra 230 kV posição operacional 34F1-6 da Subestação MRD.</t>
  </si>
  <si>
    <t>0005315/2022</t>
  </si>
  <si>
    <t>11333617</t>
  </si>
  <si>
    <t>Substituição de 01 (um) Seccionador 230 kV posição operacional 34F2-4 da Subestação MRD.</t>
  </si>
  <si>
    <t>LT 230 kV GOIANINHA /MUSSURE II C-2 PE/PB</t>
  </si>
  <si>
    <t>0005319/2022</t>
  </si>
  <si>
    <t>11335545</t>
  </si>
  <si>
    <t>Substituição de 01 (um) TC 500 kV posição operacional 95T2 fase A da Subestação MSI.</t>
  </si>
  <si>
    <t>0005348/2022</t>
  </si>
  <si>
    <t>11324937</t>
  </si>
  <si>
    <t>Substituição de 01 (um) TC 500 kV posição operacional 95T2 fase B da Subestação MSI.</t>
  </si>
  <si>
    <t>0005352/2022</t>
  </si>
  <si>
    <t>11324938</t>
  </si>
  <si>
    <t>Substituição de 01 (um) TC 500 kV posição operacional 95T2 fase C da Subestação MSI.</t>
  </si>
  <si>
    <t>0005355/2022</t>
  </si>
  <si>
    <t>11324939</t>
  </si>
  <si>
    <t>Substituição de 01 (um) TC 69 kV posição operacional 92J1 fase A da Subestação AGL.</t>
  </si>
  <si>
    <t>EL 69 kV ANGELIM DIST1 (02J1)</t>
  </si>
  <si>
    <t>0005364/2022</t>
  </si>
  <si>
    <t>12437290</t>
  </si>
  <si>
    <t>Substituição de 01 (um) TC 69 kV posição operacional 92J1 fase B da Subestação AGL.</t>
  </si>
  <si>
    <t>0005367/2022</t>
  </si>
  <si>
    <t>11320963</t>
  </si>
  <si>
    <t>Substituição de 01 (um) TC 69 kV posição operacional 92J1 fase C da Subestação AGL.</t>
  </si>
  <si>
    <t>0005371/2022</t>
  </si>
  <si>
    <t>11320964</t>
  </si>
  <si>
    <t>Substituição de 01 (um) TC 69 kV posição operacional 92J2 fase A da Subestação AGL.</t>
  </si>
  <si>
    <t>EL 69 kV ANGELIM DIST2 (02J2)</t>
  </si>
  <si>
    <t>0005373/2022</t>
  </si>
  <si>
    <t>12437291</t>
  </si>
  <si>
    <t>Substituição de 01 (um) TC 69 kV posição operacional 92J2-2 fase A da Subestação IRE.</t>
  </si>
  <si>
    <t>EL 69 kV IRECE DIST2 (02J2)</t>
  </si>
  <si>
    <t>0005399/2022</t>
  </si>
  <si>
    <t>11454967</t>
  </si>
  <si>
    <t>Substituição de 01 (um) TC 69 kV posição operacional 92J3-2 da Subestação IRE.</t>
  </si>
  <si>
    <t>EL 69 kV IRECE DIST3 (02J3)</t>
  </si>
  <si>
    <t>0005403/2022</t>
  </si>
  <si>
    <t>11454973</t>
  </si>
  <si>
    <t>Substituição de 01 (um) Seccionador com Lâmina de Terra 230 kV posição operacional 34F2-6 da Subestação MRD.</t>
  </si>
  <si>
    <t>0005405/2022</t>
  </si>
  <si>
    <t>11333618</t>
  </si>
  <si>
    <t>Substituição de 01 (um) Disjuntor 69 kV posição operacional 12T4 da Subestação ACD.</t>
  </si>
  <si>
    <t>TR 230/69 kV ACU II TR4 RN</t>
  </si>
  <si>
    <t>0005447/2022</t>
  </si>
  <si>
    <t>11340830</t>
  </si>
  <si>
    <t>Substituição de 01 (um) Disjuntor 138 kV posição operacional 13C2 da Subestação ACD.</t>
  </si>
  <si>
    <t>EL 138 kV ACU II LT 138 kV ACU II /SAN.MATOS II C-1 RN (13C2)</t>
  </si>
  <si>
    <t>0005454/2022</t>
  </si>
  <si>
    <t>11340736</t>
  </si>
  <si>
    <t>Substituição de 01 (um) Disjuntor 138 kV posição operacional 13T2 da Subestação ACD.</t>
  </si>
  <si>
    <t>0005456/2022</t>
  </si>
  <si>
    <t>11340735</t>
  </si>
  <si>
    <t>Substituição de 01 (um) Disjuntor com Sincronizador 230 kV posição operacional 14D1 da Subestação ACD.</t>
  </si>
  <si>
    <t>0005459/2022</t>
  </si>
  <si>
    <t>11340639</t>
  </si>
  <si>
    <t>Substituição de 01 (um) Disjuntor 230 kV posição operacional 14L2 da Subestação ACD.</t>
  </si>
  <si>
    <t>LT 230 kV ACU III /ACU II C-1 RN</t>
  </si>
  <si>
    <t>0005462/2022</t>
  </si>
  <si>
    <t>11340640</t>
  </si>
  <si>
    <t>Substituição de 01 (um) Disjuntor com Sincronizador 230 kV posição operacional 14T2 da Subestação ACD.</t>
  </si>
  <si>
    <t>0005466/2022</t>
  </si>
  <si>
    <t>11340641</t>
  </si>
  <si>
    <t>Substituição de 01 (um) Disjuntor com Sincronizador 230 kV posição operacional 14T5 da Subestação ACD.</t>
  </si>
  <si>
    <t>TR 230/69 kV ACU II TR5 RN</t>
  </si>
  <si>
    <t>0005469/2022</t>
  </si>
  <si>
    <t>11340638</t>
  </si>
  <si>
    <t>Substituição de 01 (um) Disjuntor posição operacional 14N4 da Subestação AGL.</t>
  </si>
  <si>
    <t>0005521/2022</t>
  </si>
  <si>
    <t>11341930</t>
  </si>
  <si>
    <t>ABAIXADORA</t>
  </si>
  <si>
    <t>Substituição de 01 (um) Seccionador 230 kV posição operacional 34J4-8 da Subestação ABX.</t>
  </si>
  <si>
    <t>MG ABAIXADORA / CCO-2001-061 - RB</t>
  </si>
  <si>
    <t>0005551/2022</t>
  </si>
  <si>
    <t>11338089</t>
  </si>
  <si>
    <t>Substituição de 01 (um) TC 500 kV posição operacional 95D3-1 fase A da Subestação AGD.</t>
  </si>
  <si>
    <t>MG ANGELIM II / CCO-2001-061 - RB</t>
  </si>
  <si>
    <t>0005568/2022</t>
  </si>
  <si>
    <t>11322068</t>
  </si>
  <si>
    <t>Substituição de 01 (um) TC 500 kV posição operacional 95D3-1 fase B da Subestação AGD.</t>
  </si>
  <si>
    <t>0005572/2022</t>
  </si>
  <si>
    <t>11322069</t>
  </si>
  <si>
    <t>Substituição de 01 (um) TC 500 kV posição operacional 95D3-1 fase C da Subestação AGD.</t>
  </si>
  <si>
    <t>0005575/2022</t>
  </si>
  <si>
    <t>11322070</t>
  </si>
  <si>
    <t>Substituição de 01 (um) TC 500 kV posição operacional 95L5 fase A da Subestação AGD.</t>
  </si>
  <si>
    <t>LT 500 kV GARANHUNS II /ANGELIM II C-1 PE</t>
  </si>
  <si>
    <t>0005612/2022</t>
  </si>
  <si>
    <t>11322055</t>
  </si>
  <si>
    <t>Substituição de 01 (um) Seccionador 230 kV posição operacional 34L2-1 da Subestação ACD.</t>
  </si>
  <si>
    <t>0005613/2022</t>
  </si>
  <si>
    <t>11333950</t>
  </si>
  <si>
    <t>Substituição de 01 (um) TC 500 kV posição operacional 95L5 fase B da Subestação AGD.</t>
  </si>
  <si>
    <t>0005616/2022</t>
  </si>
  <si>
    <t>11322056</t>
  </si>
  <si>
    <t>Substituição de 01 (um) TC 500 kV posição operacional 95L5 fase C da Subestação AGD.</t>
  </si>
  <si>
    <t>0005621/2022</t>
  </si>
  <si>
    <t>11322057</t>
  </si>
  <si>
    <t>Substituição de 01 (um) Seccionador 230 kV posição operacional 34L2-4 da Subestação ACD.</t>
  </si>
  <si>
    <t>0005642/2022</t>
  </si>
  <si>
    <t>11333952</t>
  </si>
  <si>
    <t>Substituição de 01 (um) Disjuntor 69 kV posição operacional 12J8 da Subestação MRD.</t>
  </si>
  <si>
    <t>EL 69 kV MUSSURE II MANGABEIRA-02J8 (02J8)</t>
  </si>
  <si>
    <t>0005647/2022</t>
  </si>
  <si>
    <t>11340470</t>
  </si>
  <si>
    <t>Substituição de 01 (um) Disjuntor 69 kV posição operacional 12T1 da Subestação MRD.</t>
  </si>
  <si>
    <t>TR 230/69 kV MUSSURE II TR1 PB</t>
  </si>
  <si>
    <t>0005651/2022</t>
  </si>
  <si>
    <t>11340423</t>
  </si>
  <si>
    <t>Substituição de 01 (um) Seccionador com Lâmina de Terra 230 kV posição operacional 34L2-5 da Subestação ACD.</t>
  </si>
  <si>
    <t>0005654/2022</t>
  </si>
  <si>
    <t>11334288</t>
  </si>
  <si>
    <t>Substituição de 01 (um) Disjuntor 69 kV posição operacional 12T2 da Subestação MRD.</t>
  </si>
  <si>
    <t>TR 230/69 kV MUSSURE II TR2 PB</t>
  </si>
  <si>
    <t>0005655/2022</t>
  </si>
  <si>
    <t>11340424</t>
  </si>
  <si>
    <t>Substituição de 01 (um) Disjuntor com Sincronizador 230 kV posição operacional 14D1 da Subestação MRD.</t>
  </si>
  <si>
    <t>0005658/2022</t>
  </si>
  <si>
    <t>11341674</t>
  </si>
  <si>
    <t>Substituição de 01 (um) Disjuntor 230 kV posição operacional 14F1 da Subestação MRD.</t>
  </si>
  <si>
    <t>0005663/2022</t>
  </si>
  <si>
    <t>11341675</t>
  </si>
  <si>
    <t>Substituição de 01 (um) Disjuntor 230 kV posição operacional 14F2 da Subestação MRD.</t>
  </si>
  <si>
    <t>0005667/2022</t>
  </si>
  <si>
    <t>11341676</t>
  </si>
  <si>
    <t>Substituição de 01 (um) Disjuntor com Sincronizador 230 kV posição operacional 14T1 da Subestação MRD.</t>
  </si>
  <si>
    <t>0005671/2022</t>
  </si>
  <si>
    <t>11341677</t>
  </si>
  <si>
    <t>Substituição de 01 (um) Disjuntor com Sincronizador 230 kV posição operacional 14T2 da Subestação MRD.</t>
  </si>
  <si>
    <t>0005675/2022</t>
  </si>
  <si>
    <t>11341672</t>
  </si>
  <si>
    <t>Substituição de 01 (um) TC 500 kV posição operacional 95D1-1 fase B da Subestação PAQ.</t>
  </si>
  <si>
    <t>0005705/2022</t>
  </si>
  <si>
    <t>11322186</t>
  </si>
  <si>
    <t>Substituição de 01 (um) TC 500 kV posição operacional 95D1-2 fase A da Subestação PAQ.</t>
  </si>
  <si>
    <t>0005707/2022</t>
  </si>
  <si>
    <t>11322188</t>
  </si>
  <si>
    <t>Substituição de 01 (um) TC 500 kV posição operacional 95D1-2 fase B da Subestação PAQ.</t>
  </si>
  <si>
    <t>0005711/2022</t>
  </si>
  <si>
    <t>11322189</t>
  </si>
  <si>
    <t>Substituição de 01 (um) TC 500 kV posição operacional 95D3-1 fase A da Subestação PAQ.</t>
  </si>
  <si>
    <t>0005715/2022</t>
  </si>
  <si>
    <t>11322198</t>
  </si>
  <si>
    <t>Substituição de 01 (um) TC 500 kV posição operacional 95D3-1 fase B da Subestação PAQ.</t>
  </si>
  <si>
    <t>0005719/2022</t>
  </si>
  <si>
    <t>11322199</t>
  </si>
  <si>
    <t>Substituição de 01 (um) TC 500 kV posição operacional 95D3-1 fase C da Subestação PAQ.</t>
  </si>
  <si>
    <t>0005723/2022</t>
  </si>
  <si>
    <t>11322200</t>
  </si>
  <si>
    <t>Substituição de 01 (um) TC 69 kV posição operacional 92T2 fase A da Subestação DMG.</t>
  </si>
  <si>
    <t>TR 230/69 kV DELM. GOUVEIA TR2 CE</t>
  </si>
  <si>
    <t>0005789/2022</t>
  </si>
  <si>
    <t>11321387</t>
  </si>
  <si>
    <t>Substituição de 01 (um) TC 69 kV posição operacional 92T2 fase B da Subestação DMG.</t>
  </si>
  <si>
    <t>0005794/2022</t>
  </si>
  <si>
    <t>11321368</t>
  </si>
  <si>
    <t>Substituição de 01 (um) TC 69 kV posição operacional 92T2 fase C da Subestação DMG.</t>
  </si>
  <si>
    <t>0005797/2022</t>
  </si>
  <si>
    <t>11321363</t>
  </si>
  <si>
    <t>Substituição de 01 (um) TC 69 kV posição operacional 92T3 fase A da Subestação DMG.</t>
  </si>
  <si>
    <t>0005800/2022</t>
  </si>
  <si>
    <t>11321364</t>
  </si>
  <si>
    <t>Substituição de 01 (um) TC 69 kV posição operacional 92T3 fase B da Subestação DMG.</t>
  </si>
  <si>
    <t>0005804/2022</t>
  </si>
  <si>
    <t>11321365</t>
  </si>
  <si>
    <t>Substituição de 01 (um) TC 69 kV posição operacional 92T3 fase C da Subestação DMG.</t>
  </si>
  <si>
    <t>0005808/2022</t>
  </si>
  <si>
    <t>11321366</t>
  </si>
  <si>
    <t>Substituição de 01 (um) Disjuntor 69 kV posição operacional 12T5 da Subestação DMG.</t>
  </si>
  <si>
    <t>0005856/2022</t>
  </si>
  <si>
    <t>11340852</t>
  </si>
  <si>
    <t>Substituição de 01 (um) Disjuntor com Sincronizador 230 kV posição operacional 14T2 da Subestação DMG.</t>
  </si>
  <si>
    <t>0005864/2022</t>
  </si>
  <si>
    <t>11341757</t>
  </si>
  <si>
    <t>Substituição de 01 (um) Disjuntor posição operacional 14E1 da Subestação FNL.</t>
  </si>
  <si>
    <t>RTB 230 kV 20 Mvar FUNIL RT1 BA</t>
  </si>
  <si>
    <t>0005967/2022</t>
  </si>
  <si>
    <t>11342161</t>
  </si>
  <si>
    <t>Substituição de 01 (um) Disjuntor posição operacional 14E2 da Subestação FNL.</t>
  </si>
  <si>
    <t>RTB 230 kV 22,2 Mvar FUNIL RT2 BA</t>
  </si>
  <si>
    <t>0005970/2022</t>
  </si>
  <si>
    <t>11342160</t>
  </si>
  <si>
    <t>Substituição de 01 (um) TC 500 kV posição operacional 95D4-1 fase A da Subestação PAQ.</t>
  </si>
  <si>
    <t>0005979/2022</t>
  </si>
  <si>
    <t>11322201</t>
  </si>
  <si>
    <t>Substituição de 01 (um) TC 500 kV posição operacional 95D4-1 fase B da Subestação PAQ.</t>
  </si>
  <si>
    <t>0005982/2022</t>
  </si>
  <si>
    <t>11322202</t>
  </si>
  <si>
    <t>Substituição de 01 (um) TC 500 kV posição operacional 95D4-1 fase C da Subestação PAQ.</t>
  </si>
  <si>
    <t>0005986/2022</t>
  </si>
  <si>
    <t>11322203</t>
  </si>
  <si>
    <t>Substituição de 01 (um) Disjuntor posição operacional 14E3 da Subestação ENP.</t>
  </si>
  <si>
    <t>RTB 230 kV 22,2 Mvar EUNAPOLIS RT3 BA</t>
  </si>
  <si>
    <t>0005989/2022</t>
  </si>
  <si>
    <t>11340599</t>
  </si>
  <si>
    <t>Substituição de 01 (um) TC 500 kV posição operacional 95D4-2 fase A da Subestação PAQ.</t>
  </si>
  <si>
    <t>0005990/2022</t>
  </si>
  <si>
    <t>11322204</t>
  </si>
  <si>
    <t>Substituição de 01 (um) TC 500 kV posição operacional 95D4-2 fase B da Subestação PAQ.</t>
  </si>
  <si>
    <t>0005993/2022</t>
  </si>
  <si>
    <t>11322205</t>
  </si>
  <si>
    <t>Substituição de 01 (um) TC 500 kV posição operacional 95D4-2 fase C da Subestação PAQ.</t>
  </si>
  <si>
    <t>0005997/2022</t>
  </si>
  <si>
    <t>11322206</t>
  </si>
  <si>
    <t>Substituição de 01 (um) TC 500 kV posição operacional 95D5-1 fase A da Subestação PAQ.</t>
  </si>
  <si>
    <t>0006002/2022</t>
  </si>
  <si>
    <t>11325622</t>
  </si>
  <si>
    <t>Substituição de 01 (um) TC 500 kV posição operacional 95D5-1 fase B da Subestação PAQ.</t>
  </si>
  <si>
    <t>0006005/2022</t>
  </si>
  <si>
    <t>11325617</t>
  </si>
  <si>
    <t>Substituição de 01 (um) TC 500 kV posição operacional 95D5-1 fase C da Subestação PAQ.</t>
  </si>
  <si>
    <t>0006009/2022</t>
  </si>
  <si>
    <t>11325618</t>
  </si>
  <si>
    <t>Substituição de 01 (um) TC 500 kV posição operacional 95D5-2 fase A da Subestação PAQ.</t>
  </si>
  <si>
    <t>0006013/2022</t>
  </si>
  <si>
    <t>11322164</t>
  </si>
  <si>
    <t>Substituição de 01 (um) TC 500 kV posição operacional 95D5-2 fase B da Subestação PAQ.</t>
  </si>
  <si>
    <t>0006017/2022</t>
  </si>
  <si>
    <t>11322165</t>
  </si>
  <si>
    <t>Substituição de 01 (um) TC 500 kV posição operacional 95D5-2 fase C da Subestação PAQ.</t>
  </si>
  <si>
    <t>0006022/2022</t>
  </si>
  <si>
    <t>11322166</t>
  </si>
  <si>
    <t>Substituição de 01 (um) TC 500 kV posição operacional 95D6-2 fase A da Subestação PAQ.</t>
  </si>
  <si>
    <t>0006039/2022</t>
  </si>
  <si>
    <t>11322170</t>
  </si>
  <si>
    <t>Substituição de 01 (um) TC 500 kV posição operacional 95D6-2 fase B da Subestação PAQ.</t>
  </si>
  <si>
    <t>0006040/2022</t>
  </si>
  <si>
    <t>11322171</t>
  </si>
  <si>
    <t>Substituição de 01 (um) Seccionador 230 kV posição operacional 34T1-4 da Subestação MRD.</t>
  </si>
  <si>
    <t>0006050/2022</t>
  </si>
  <si>
    <t>11333619</t>
  </si>
  <si>
    <t>Substituição de toda Coberta do Prédio de Comando com área de 509,43m² na SE Olindina.</t>
  </si>
  <si>
    <t>MG OLINDINA / CCO-2001-061 - RB</t>
  </si>
  <si>
    <t>0006058/2022</t>
  </si>
  <si>
    <t>12454676</t>
  </si>
  <si>
    <t>Substituição de 01 (um) Seccionador 230 kV posição operacional 34T1-5 da Subestação MRD.</t>
  </si>
  <si>
    <t>0006061/2022</t>
  </si>
  <si>
    <t>11335546</t>
  </si>
  <si>
    <t>Substituição de 01 (um) Seccionador 230 kV posição operacional 34T1-6 da Subestação MRD.</t>
  </si>
  <si>
    <t>0006074/2022</t>
  </si>
  <si>
    <t>11335547</t>
  </si>
  <si>
    <t>Substituição de 01 ar condicionado tipo janela, com fornecimento e instalação, na Guarita da SE Mirueira. Sendo este de 10.000 BTUs.</t>
  </si>
  <si>
    <t>0006089/2022</t>
  </si>
  <si>
    <t>12454683</t>
  </si>
  <si>
    <t>Substituição de 01 (um) Seccionador 230 kV posição operacional 34T2-1 da Subestação ACD.</t>
  </si>
  <si>
    <t>0006091/2022</t>
  </si>
  <si>
    <t>11334289</t>
  </si>
  <si>
    <t>Substituição de 1 (um) Transformador de Serviço Auxliar 13,8 kV posição operacional 01T4 da Subestação SOB.</t>
  </si>
  <si>
    <t>0006096/2022</t>
  </si>
  <si>
    <t>11456646</t>
  </si>
  <si>
    <t>Substituição de 1 (um) Transformador de Serviço Auxliar 13,8 kV posição operacional 01T5 da Subestação SOB.</t>
  </si>
  <si>
    <t>0006098/2022</t>
  </si>
  <si>
    <t>11456647</t>
  </si>
  <si>
    <t>Substituição de 01 (um) TC 500 kV posição operacional 95T7 fase A da Subestação PAQ.</t>
  </si>
  <si>
    <t>TR 500/230 kV P. AFONSO IV TR7 BA</t>
  </si>
  <si>
    <t>0006109/2022</t>
  </si>
  <si>
    <t>11322158</t>
  </si>
  <si>
    <t>Substituição de 01 (um) TC 500 kV posição operacional 95T7 fase B da Subestação PAQ.</t>
  </si>
  <si>
    <t>0006116/2022</t>
  </si>
  <si>
    <t>11322159</t>
  </si>
  <si>
    <t>Substituição de 01 (um) Seccionador 230 kV posição operacional 34T2-4 da Subestação MRD.</t>
  </si>
  <si>
    <t>0006118/2022</t>
  </si>
  <si>
    <t>11333620</t>
  </si>
  <si>
    <t>Substituição de 01 (um) Seccionador 230 kV posição operacional 34T2-4 da Subestação ACD.</t>
  </si>
  <si>
    <t>0006123/2022</t>
  </si>
  <si>
    <t>11334291</t>
  </si>
  <si>
    <t>Substituição de 01 (um) Seccionadora 69 kV posição operacional 32D1-1 da Subestação IRE.</t>
  </si>
  <si>
    <t>IB 69 kV MG 230 kV IRECE MG1 BA IB1 (12D1)</t>
  </si>
  <si>
    <t>0006124/2022</t>
  </si>
  <si>
    <t>11333346</t>
  </si>
  <si>
    <t>Substituição de 01 (um) TC 500 kV posição operacional 95T7 fase C da Subestação PAQ.</t>
  </si>
  <si>
    <t>0006125/2022</t>
  </si>
  <si>
    <t>11322160</t>
  </si>
  <si>
    <t>Substituição de 01 (um) Seccionadora 69 kV posição operacional 32T1-4 da Subestação IRE.</t>
  </si>
  <si>
    <t>TR 230/69 kV IRECE TR1 BA</t>
  </si>
  <si>
    <t>0006127/2022</t>
  </si>
  <si>
    <t>11333342</t>
  </si>
  <si>
    <t>Substituição de 01 (um) Seccionador 230 kV posição operacional 34T2-5 da Subestação MRD.</t>
  </si>
  <si>
    <t>0006130/2022</t>
  </si>
  <si>
    <t>11333621</t>
  </si>
  <si>
    <t>Substituição de 01 (um) Seccionadora 69 kV posição operacional 32T1-5 da Subestação IRE.</t>
  </si>
  <si>
    <t>0006131/2022</t>
  </si>
  <si>
    <t>11333449</t>
  </si>
  <si>
    <t>Substituição de 01 (um) Seccionadora 69 kV posição operacional 32T1-6 da Subestação IRE.</t>
  </si>
  <si>
    <t>0006133/2022</t>
  </si>
  <si>
    <t>11333343</t>
  </si>
  <si>
    <t>Substituição de 01 (um) Seccionador 69 kV posição operacional 32A1-8 da Subestação MRD.</t>
  </si>
  <si>
    <t>MC 69 kV TT 69/13,8 kV MUSSURE II TA1 PB (02A1)</t>
  </si>
  <si>
    <t>0006136/2022</t>
  </si>
  <si>
    <t>11333356</t>
  </si>
  <si>
    <t>Substituição de 01 (um) Seccionador 230 kV posição operacional 34T2-6 da Subestação MRD.</t>
  </si>
  <si>
    <t>0006145/2022</t>
  </si>
  <si>
    <t>11335548</t>
  </si>
  <si>
    <t>Substituição de 01 (um) Seccionador 230 kV posição operacional 34T3-5 da Subestação MRD.</t>
  </si>
  <si>
    <t>TR 230/69 kV MUSSURE II TR3 PB</t>
  </si>
  <si>
    <t>0006190/2022</t>
  </si>
  <si>
    <t>11335550</t>
  </si>
  <si>
    <t>Substituição de 01 (um) inversor posição operacional 200I1 da Subestação SOB.</t>
  </si>
  <si>
    <t>0006201/2022</t>
  </si>
  <si>
    <t>12434634</t>
  </si>
  <si>
    <t>Substituição de 01 (um) Seccionador 230 kV posição operacional 34T4-1 da Subestação ACD.</t>
  </si>
  <si>
    <t>0006202/2022</t>
  </si>
  <si>
    <t>11333955</t>
  </si>
  <si>
    <t>Substituição de 01 (um) retificador posição operacional 200R7 da Subestação RCD.</t>
  </si>
  <si>
    <t>0006207/2022</t>
  </si>
  <si>
    <t>11455499</t>
  </si>
  <si>
    <t>Substituição de 01 (um) retificador posição operacional 200R8 da Subestação RCD.</t>
  </si>
  <si>
    <t>0006208/2022</t>
  </si>
  <si>
    <t>11455500</t>
  </si>
  <si>
    <t>Substituição de 01 (um) inversor posição operacional 200I1 da Subestação FTZ.</t>
  </si>
  <si>
    <t>0006212/2022</t>
  </si>
  <si>
    <t>12434631</t>
  </si>
  <si>
    <t>Substituição de 01 (um) Seccionador 230 kV posição operacional 34T4-4 da Subestação ACD.</t>
  </si>
  <si>
    <t>0006216/2022</t>
  </si>
  <si>
    <t>11333957</t>
  </si>
  <si>
    <t>Substituição de 01 (um) Seccionador 69 kV posição operacional 32J8-4 da Subestação MRD.</t>
  </si>
  <si>
    <t>0006225/2022</t>
  </si>
  <si>
    <t>11337614</t>
  </si>
  <si>
    <t>Substituição de 01 (um) Seccionador com Lâmina de Terra 69 kV posição operacional 32J8-6 da Subestação MRD.</t>
  </si>
  <si>
    <t>0006232/2022</t>
  </si>
  <si>
    <t>11334747</t>
  </si>
  <si>
    <t>Substituição de 01 (um) Seccionador com Lâmina de Terra 69 kV posição operacional 32M1-5 da Subestação CCD.</t>
  </si>
  <si>
    <t>EL 69 kV CIC. DANTAS DIST1 (12M1)</t>
  </si>
  <si>
    <t>0006234/2022</t>
  </si>
  <si>
    <t>11333809</t>
  </si>
  <si>
    <t>Substituição de 01 (um) Seccionador 69 kV posição operacional 32T1-5 da Subestação MRD.</t>
  </si>
  <si>
    <t>0006243/2022</t>
  </si>
  <si>
    <t>11335144</t>
  </si>
  <si>
    <t>Substituição de 01 (um) Seccionador 69 kV posição operacional 32T1-6 da Subestação MRD.</t>
  </si>
  <si>
    <t>0006248/2022</t>
  </si>
  <si>
    <t>11335168</t>
  </si>
  <si>
    <t>Substituição de 01 (um) Seccionador 69 kV posição operacional 32T2-4 da Subestação MRD.</t>
  </si>
  <si>
    <t>0006253/2022</t>
  </si>
  <si>
    <t>11337616</t>
  </si>
  <si>
    <t>Substituição de 01 (um) Seccionador 69 kV posição operacional 32T2-5 da Subestação MRD.</t>
  </si>
  <si>
    <t>0006256/2022</t>
  </si>
  <si>
    <t>11337617</t>
  </si>
  <si>
    <t>Substituição de 01 (um) Seccionador 69 kV posição operacional 32T2-6 da Subestação MRD.</t>
  </si>
  <si>
    <t>0006257/2022</t>
  </si>
  <si>
    <t>11337618</t>
  </si>
  <si>
    <t>Substituição de 01 (um) Seccionador 69 kV posição operacional 32T4-4 da Subestação ACD.</t>
  </si>
  <si>
    <t>0006276/2022</t>
  </si>
  <si>
    <t>11337906</t>
  </si>
  <si>
    <t>Substituição de 01 (um) Seccionador 69 kV posição operacional 32T4-5 da Subestação ACD.</t>
  </si>
  <si>
    <t>0006277/2022</t>
  </si>
  <si>
    <t>11337907</t>
  </si>
  <si>
    <t>Substituição de 01 (um) PR 500 kV posição operacional 75T3 fase A da Subestação USB.</t>
  </si>
  <si>
    <t>LT 500 kV U.SOBRADINHO /SOBRADINHO C-3 BA</t>
  </si>
  <si>
    <t>0006293/2022</t>
  </si>
  <si>
    <t>Substituição de 01 (um) PR 500 kV posição operacional 75T3 fase B da Subestação USB.</t>
  </si>
  <si>
    <t>0006295/2022</t>
  </si>
  <si>
    <t>Substituição de 01 (um) TC 500 kV posição operacional 95D1-1 fase A da Subestação MSI.</t>
  </si>
  <si>
    <t>MG MESSIAS / CCO-2001-061 - RB</t>
  </si>
  <si>
    <t>0006317/2022</t>
  </si>
  <si>
    <t>11324940</t>
  </si>
  <si>
    <t>Substituição de 01 (um) TC 500 kV posição operacional 95D1-1 fase B da Subestação MSI.</t>
  </si>
  <si>
    <t>0006321/2022</t>
  </si>
  <si>
    <t>11324941</t>
  </si>
  <si>
    <t>Substituição de 01 (um) TC 500 kV posição operacional 95D1-1 fase C da Subestação MSI.</t>
  </si>
  <si>
    <t>0006325/2022</t>
  </si>
  <si>
    <t>11324942</t>
  </si>
  <si>
    <t>Substituição de 01 (um) TC 500 kV posição operacional 95L7 fase A da Subestação RCD.</t>
  </si>
  <si>
    <t>0006329/2022</t>
  </si>
  <si>
    <t>11322085</t>
  </si>
  <si>
    <t>Substituição de 01 (um) TC 500 kV posição operacional 95L8 fase B da Subestação RCD.</t>
  </si>
  <si>
    <t>0006333/2022</t>
  </si>
  <si>
    <t>11322087</t>
  </si>
  <si>
    <t>Substituição de 01 (um) TC 500 kV posição operacional 95L8 fase C da Subestação RCD.</t>
  </si>
  <si>
    <t>0006334/2022</t>
  </si>
  <si>
    <t>11322088</t>
  </si>
  <si>
    <t>Substituição de 01 (um) Seccionador 230 kV posição operacional 34T2-5 da Subestação ACD.</t>
  </si>
  <si>
    <t>0006345/2022</t>
  </si>
  <si>
    <t>11334292</t>
  </si>
  <si>
    <t>Substituição de 01 (um) Seccionador 230 kV posição operacional 34T4-5 da Subestação ACD.</t>
  </si>
  <si>
    <t>0006350/2022</t>
  </si>
  <si>
    <t>11333958</t>
  </si>
  <si>
    <t>Substituição de 01 (um) Seccionador 230 kV posição operacional 34T5-4 da Subestação ACD.</t>
  </si>
  <si>
    <t>0006366/2022</t>
  </si>
  <si>
    <t>11333962</t>
  </si>
  <si>
    <t>Substituição de 01 (um) Seccionador 230 kV posição operacional 34T5-5 da Subestação ACD.</t>
  </si>
  <si>
    <t>0006370/2022</t>
  </si>
  <si>
    <t>11333963</t>
  </si>
  <si>
    <t>Substituição de 01 (um) TC 500 kV posição operacional 95E5 fase A da Subestação SOB.</t>
  </si>
  <si>
    <t>0006392/2022</t>
  </si>
  <si>
    <t>11322046</t>
  </si>
  <si>
    <t>Substituição de 01 (um) TC 500 kV posição operacional 95E5 fase B da Subestação SOB.</t>
  </si>
  <si>
    <t>0006398/2022</t>
  </si>
  <si>
    <t>11322047</t>
  </si>
  <si>
    <t>Substituição de 01 (um) TC 500 kV posição operacional 95E5 fase C da Subestação SOB.</t>
  </si>
  <si>
    <t>0006405/2022</t>
  </si>
  <si>
    <t>11322048</t>
  </si>
  <si>
    <t>Substituição de 01 (um) TC 500 kV posição operacional 95T4 fase A da Subestação SOB.</t>
  </si>
  <si>
    <t>TR 500/230 kV U.SOBRADINHO TR4 BA</t>
  </si>
  <si>
    <t>0006409/2022</t>
  </si>
  <si>
    <t>11322030</t>
  </si>
  <si>
    <t>Substituição de 01 (um) TC 500 kV posição operacional 95T4 fase B da Subestação SOB.</t>
  </si>
  <si>
    <t>0006414/2022</t>
  </si>
  <si>
    <t>11322031</t>
  </si>
  <si>
    <t>Substituição de 01 (um) TC 500 kV posição operacional 95T4 fase C da Subestação SOB.</t>
  </si>
  <si>
    <t>0006416/2022</t>
  </si>
  <si>
    <t>11322032</t>
  </si>
  <si>
    <t>Substituição de 01 (um) Seccionador 69 kV posição operacional 32T1-4 da Subestação MRD.</t>
  </si>
  <si>
    <t>0006433/2022</t>
  </si>
  <si>
    <t>11335143</t>
  </si>
  <si>
    <t>Substituição de 01 (um) PR 500 kV posição operacional 75T3 fase C da Subestação USB.</t>
  </si>
  <si>
    <t>0006448/2022</t>
  </si>
  <si>
    <t>Substituição de 01 (um) Seccionador 138 kV posição operacional 33C2-4 da Subestação ACD.</t>
  </si>
  <si>
    <t>0006533/2022</t>
  </si>
  <si>
    <t>11334855</t>
  </si>
  <si>
    <t>Substituição de 01 (um) Seccionador com Lâmina de Terra 138 kV posição operacional 33C2-5 da Subestação ACD.</t>
  </si>
  <si>
    <t>0006535/2022</t>
  </si>
  <si>
    <t>11334856</t>
  </si>
  <si>
    <t>Substituição de 01 (um) Seccionador 230 kV posição operacional 34T5-1 da Subestação ACD.</t>
  </si>
  <si>
    <t>0006540/2022</t>
  </si>
  <si>
    <t>11333960</t>
  </si>
  <si>
    <t>Substituição de 01 (um) TC 500 kV posição operacional 95E4 fase A da Subestação SOB.</t>
  </si>
  <si>
    <t>0006572/2022</t>
  </si>
  <si>
    <t>11322043</t>
  </si>
  <si>
    <t>Substituição de 01 (um) TC 500 kV posição operacional 95E4 fase B da Subestação SOB.</t>
  </si>
  <si>
    <t>0006576/2022</t>
  </si>
  <si>
    <t>11322044</t>
  </si>
  <si>
    <t>Substituição de 01 (um) TC 500 kV posição operacional 95E4 fase C da Subestação SOB.</t>
  </si>
  <si>
    <t>0006579/2022</t>
  </si>
  <si>
    <t>11322045</t>
  </si>
  <si>
    <t>Substituição de 01 (um) TC 500 kV posição operacional 95V1 fase A da Subestação SOB.</t>
  </si>
  <si>
    <t>MC 500 kV TR 13,8/500 kV U.SOBRADINHO TR1 BA (05V1)</t>
  </si>
  <si>
    <t>0006583/2022</t>
  </si>
  <si>
    <t>11322033</t>
  </si>
  <si>
    <t>Substituição de 01 (um) TC 500 kV posição operacional 95V1 fase C da Subestação SOB.</t>
  </si>
  <si>
    <t>0006590/2022</t>
  </si>
  <si>
    <t>11322035</t>
  </si>
  <si>
    <t>Substituição de 01 (um) TC 500 kV posição operacional 95G1 fase A da Subestação PAQ.</t>
  </si>
  <si>
    <t>0006611/2022</t>
  </si>
  <si>
    <t>11322176</t>
  </si>
  <si>
    <t>Substituição de 01 (um) TC 500 kV posição operacional 95G1 fase B da Subestação PAQ.</t>
  </si>
  <si>
    <t>0006614/2022</t>
  </si>
  <si>
    <t>11322177</t>
  </si>
  <si>
    <t>Substituição de 01 (um) TC 500 kV posição operacional 95G1 fase C da Subestação PAQ.</t>
  </si>
  <si>
    <t>0006617/2022</t>
  </si>
  <si>
    <t>11322178</t>
  </si>
  <si>
    <t>Substituição de 01 (um) Seccionador 69 kV posição operacional 32J8-5 da Subestação MRD.</t>
  </si>
  <si>
    <t>0006623/2022</t>
  </si>
  <si>
    <t>11337615</t>
  </si>
  <si>
    <t>Substituição de 01 (um) TC 500 kV posição operacional 95G5 fase A da Subestação PAQ.</t>
  </si>
  <si>
    <t>0006632/2022</t>
  </si>
  <si>
    <t>11322195</t>
  </si>
  <si>
    <t>Substituição de 01 (um) TC 500 kV posição operacional 95G5 fase C da Subestação PAQ.</t>
  </si>
  <si>
    <t>0006634/2022</t>
  </si>
  <si>
    <t>11322163</t>
  </si>
  <si>
    <t>Substituição de 01 (um) TC 500 kV posição operacional 95G6 fase A da Subestação PAQ.</t>
  </si>
  <si>
    <t>0006636/2022</t>
  </si>
  <si>
    <t>11325619</t>
  </si>
  <si>
    <t>Substituição de 01 (um) TC 500 kV posição operacional 95G6 fase B da Subestação PAQ.</t>
  </si>
  <si>
    <t>0006638/2022</t>
  </si>
  <si>
    <t>11325620</t>
  </si>
  <si>
    <t>Substituição de 01 (um) TC 500 kV posição operacional 95G6 fase C da Subestação PAQ.</t>
  </si>
  <si>
    <t>0006640/2022</t>
  </si>
  <si>
    <t>11325621</t>
  </si>
  <si>
    <t>Substituição de 01 (um) TC 500 kV posição operacional 95T8 fase A da Subestação PAQ.</t>
  </si>
  <si>
    <t>TR 500/230 kV P. AFONSO IV TR8 BA</t>
  </si>
  <si>
    <t>0006642/2022</t>
  </si>
  <si>
    <t>11322182</t>
  </si>
  <si>
    <t>Substituição de 01 (um) TC 500 kV posição operacional 95T8 fase B da Subestação PAQ.</t>
  </si>
  <si>
    <t>0006644/2022</t>
  </si>
  <si>
    <t>11322183</t>
  </si>
  <si>
    <t>Substituição de 01 (um) TC 500 kV posição operacional 95T8 fase C da Subestação PAQ.</t>
  </si>
  <si>
    <t>0006646/2022</t>
  </si>
  <si>
    <t>11322184</t>
  </si>
  <si>
    <t>Substituição de 01 (um) TC 500 kV posição operacional 95L8 fase A da Subestação RCD.</t>
  </si>
  <si>
    <t>0006673/2022</t>
  </si>
  <si>
    <t>11322086</t>
  </si>
  <si>
    <t>Substituição de 1 estrutura metálica autoportante 031/1 (nova altura = 27,2 m e carregamento/esforço = 9577,1 DAN) e componentes e 04 fundações associadas da LT 230 kV SAPEACU /FUNIL C-1 BA-04F1.</t>
  </si>
  <si>
    <t>0006744/2022</t>
  </si>
  <si>
    <t>11905955</t>
  </si>
  <si>
    <t>LT 500 kV OLINDINA /US. L.GONZAGA C-1</t>
  </si>
  <si>
    <t>Substituição de 1 estrutura metálica autoportante 177/1 (nova altura = 29 m e carregamento/esforço = 6621,2 DAN) e componentes e 04 fundações associadas da LT 500 kV OLINDINA /US. L.GONZAGA C-1 BA/PE-05S4.</t>
  </si>
  <si>
    <t>0006746/2022</t>
  </si>
  <si>
    <t>11800719</t>
  </si>
  <si>
    <t>LT 230 kV CAUIPE /SOBRAL II CE</t>
  </si>
  <si>
    <t>Substituição de 1 estrutura metálica autoportante 007/3 (nova altura = 27 m e carregamento/esforço = 4342,4 DAN) e componentes e 04 fundações associadas da LT 230 kV CAUIPE /SOBRAL II C-1 CE-04S2.</t>
  </si>
  <si>
    <t>0006747/2022</t>
  </si>
  <si>
    <t>11683794</t>
  </si>
  <si>
    <t>Substituição de 1 estrutura metálica autoportante 008/1 (nova altura = 28,5 m e carregamento/esforço = 4342,4 DAN) e componentes e 04 fundações associadas da LT 230 kV CAUIPE /SOBRAL II C-1 CE-04S2.</t>
  </si>
  <si>
    <t>0006748/2022</t>
  </si>
  <si>
    <t>11683804</t>
  </si>
  <si>
    <t>LT 230 kV P.AFONSO III /TACARUTU AL/PE</t>
  </si>
  <si>
    <t>Substituição de 1 estrutura metálica autoportante 014/3 (nova altura = 33 m e carregamento/esforço = 9577,1 DAN) e componentes e 04 fundações associadas da LT 230 kV P.AFONSO III /TACARUTU C-1 AL/PE-04F1.</t>
  </si>
  <si>
    <t>LT 230 kV P.AFONSO III /TACARUTU C-1 AL/PE</t>
  </si>
  <si>
    <t>0006750/2022</t>
  </si>
  <si>
    <t>11821961</t>
  </si>
  <si>
    <t>Substituição de 1 estrutura metálica autoportante 013/1 (nova altura = 25,5 m e carregamento/esforço = 4032 DAN) e componentes e 04 fundações associadas da LT 230 kV P.AFONSO III /TACARUTU C-1 AL/PE-04F1.</t>
  </si>
  <si>
    <t>0006751/2022</t>
  </si>
  <si>
    <t>11822011</t>
  </si>
  <si>
    <t>Substituição de 1 estrutura metálica autoportante 014/1 (nova altura = 31,5 m e carregamento/esforço = 4986,8 DAN) e componentes e 04 fundações associadas da LT 230 kV P.AFONSO III /TACARUTU C-1 AL/PE-04F1.</t>
  </si>
  <si>
    <t>0006752/2022</t>
  </si>
  <si>
    <t>11821981</t>
  </si>
  <si>
    <t>Substituição de 1 estrutura metálica autoportante 014/2 (nova altura = 25,5 m e carregamento/esforço = 5586,1 DAN) e componentes e 04 fundações associadas da LT 230 kV P.AFONSO III /TACARUTU C-1 AL/PE-04F1.</t>
  </si>
  <si>
    <t>0006753/2022</t>
  </si>
  <si>
    <t>11821971</t>
  </si>
  <si>
    <t>Substituição de 1 estrutura metálica autoportante 018/2 (nova altura = 27 m e carregamento/esforço = 8091,5 DAN) e componentes e 04 fundações associadas da LT 230 kV P.AFONSO III /TACARUTU C-1 AL/PE-04F1.</t>
  </si>
  <si>
    <t>0006754/2022</t>
  </si>
  <si>
    <t>11821871</t>
  </si>
  <si>
    <t>LT 230 kV CAMACARI II /G.MANGABEIRA BA</t>
  </si>
  <si>
    <t>Substituição de 1 estrutura metálica autoportante 004/2 (nova altura = 37,5 m e carregamento/esforço = 5506,4 DAN) e componentes e 04 fundações associadas da LT 230 kV CAMACARI II /G.MANGABEIRA C-1 BA-04C7.</t>
  </si>
  <si>
    <t>LT 230 kV CAMACARI II /G.MANGABEIRA C-1 BA</t>
  </si>
  <si>
    <t>0006757/2022</t>
  </si>
  <si>
    <t>11891201</t>
  </si>
  <si>
    <t>Substituição de 1 estrutura metálica autoportante 007/1 (nova altura = 55,5 m e carregamento/esforço = 13700,6 DAN) e componentes e 04 fundações associadas da LT 230 kV CAMACARI II /G.MANGABEIRA C-1 BA-04C7.</t>
  </si>
  <si>
    <t>0006758/2022</t>
  </si>
  <si>
    <t>11891251</t>
  </si>
  <si>
    <t>Substituição de 1 estrutura metálica autoportante 007/2 (nova altura = 43,5 m e carregamento/esforço = 10801,2 DAN) e componentes e 04 fundações associadas da LT 230 kV CAMACARI II /G.MANGABEIRA C-1 BA-04C7.</t>
  </si>
  <si>
    <t>0006759/2022</t>
  </si>
  <si>
    <t>11891261</t>
  </si>
  <si>
    <t>Substituição de 1 estrutura metálica autoportante 007/3 (nova altura = 31,5 m e carregamento/esforço = 4372,7 DAN) e componentes e 04 fundações associadas da LT 230 kV CAMACARI II /G.MANGABEIRA C-1 BA-04C7.</t>
  </si>
  <si>
    <t>0006760/2022</t>
  </si>
  <si>
    <t>11891271</t>
  </si>
  <si>
    <t>Substituição de 1 estrutura metálica autoportante 063/1 (nova altura = 46,5 m e carregamento/esforço = 7282,2 DAN) e componentes e 04 fundações associadas da LT 230 kV CAMACARI II /G.MANGABEIRA C-1 BA-04C7.</t>
  </si>
  <si>
    <t>0006761/2022</t>
  </si>
  <si>
    <t>11892481</t>
  </si>
  <si>
    <t>Substituição de 1 estrutura metálica autoportante 063/2 (nova altura = 42 m e carregamento/esforço = 6118,8 DAN) e componentes e 04 fundações associadas da LT 230 kV CAMACARI II /G.MANGABEIRA C-1 BA-04C7.</t>
  </si>
  <si>
    <t>0006762/2022</t>
  </si>
  <si>
    <t>11892491</t>
  </si>
  <si>
    <t>Substituição de 1 estrutura metálica autoportante 064/2 (nova altura = 33 m e carregamento/esforço = 4543,1 DAN) e componentes e 04 fundações associadas da LT 230 kV CAMACARI II /G.MANGABEIRA C-1 BA-04C7.</t>
  </si>
  <si>
    <t>0006763/2022</t>
  </si>
  <si>
    <t>11892511</t>
  </si>
  <si>
    <t>LT 230 kV COTEGIPE /MATATU BA</t>
  </si>
  <si>
    <t>Substituição de 1 estrutura metálica autoportante 19 (nova altura = 41,9 m e carregamento/esforço = 10461,5 DAN) e componentes e 04 fundações associadas da LT 230 kV COTEGIPE /MATATU C-1 BA-04L4.</t>
  </si>
  <si>
    <t>LT 230 kV COTEGIPE /MATATU C-1 BA</t>
  </si>
  <si>
    <t>0006764/2022</t>
  </si>
  <si>
    <t>11898385</t>
  </si>
  <si>
    <t>Substituição de 1 estrutura metálica autoportante 20 (nova altura = 41,9 m e carregamento/esforço = 10461,5 DAN) e componentes e 04 fundações associadas da LT 230 kV COTEGIPE /MATATU C-1 BA-04L4.</t>
  </si>
  <si>
    <t>0006765/2022</t>
  </si>
  <si>
    <t>11898395</t>
  </si>
  <si>
    <t>Substituição de 1 estrutura metálica autoportante 65 (nova altura = 29,6 m e carregamento/esforço = 15832,9 DAN) e componentes e 04 fundações associadas da LT 230 kV COTEGIPE /MATATU C-1 BA-04L4.</t>
  </si>
  <si>
    <t>0006766/2022</t>
  </si>
  <si>
    <t>11898845</t>
  </si>
  <si>
    <t>Substituição de 1 estrutura metálica autoportante 064/3 (nova altura = 37,5 m e carregamento/esforço = 5506,4 DAN) e componentes e 04 fundações associadas da LT 230 kV CAMACARI II /G.MANGABEIRA C-1 BA-04C7.</t>
  </si>
  <si>
    <t>0006779/2022</t>
  </si>
  <si>
    <t>11892521</t>
  </si>
  <si>
    <t>LT 230 kV CAMACARI II /MATATU BA</t>
  </si>
  <si>
    <t>Substituição de 1 estrutura metálica autoportante 014/1 (nova altura = 30 m e carregamento/esforço = 4641,2 DAN) e componentes e 04 fundações associadas da LT 230 kV CAMACARI II /MATATU C-1 BA-04M7.</t>
  </si>
  <si>
    <t>LT 230 kV CAMACARI II /MATATU C-1 BA</t>
  </si>
  <si>
    <t>0006780/2022</t>
  </si>
  <si>
    <t>11894721</t>
  </si>
  <si>
    <t>LT 230 kV IBIAPINA II /SOBRAL II CE</t>
  </si>
  <si>
    <t>Substituição de 1 estrutura metálica autoportante 042/1 (antiga 106/2) (nova altura = 33,2 m e carregamento/esforço = 10666,7 DAN) e componentes e 04 fundações associadas da LT 230 kV IBIAPINA II /SOBRAL II C-1 CE-04L1.</t>
  </si>
  <si>
    <t>0006824/2022</t>
  </si>
  <si>
    <t>11754664</t>
  </si>
  <si>
    <t>Substituição de 1 estrutura metálica autoportante 043/1 (antiga 107/1) (nova altura = 31,7 m e carregamento/esforço = 15067,4 DAN) e componentes e 04 fundações associadas da LT 230 kV IBIAPINA II /SOBRAL II C-1 CE-04L1.</t>
  </si>
  <si>
    <t>0006826/2022</t>
  </si>
  <si>
    <t>11676124</t>
  </si>
  <si>
    <t>Substituição do SISTEMA DE PROTEÇÃO, MEDIÇÃO E AUTOMAÇÃO da EL 02J1 da SE Banabuiú, composto por: 01 painel, 02 relés de proteção e cabos de controle associados.</t>
  </si>
  <si>
    <t>EL 69 kV BANABUIU DIST6 (02J1)</t>
  </si>
  <si>
    <t>0006846/2022</t>
  </si>
  <si>
    <t>11351203</t>
  </si>
  <si>
    <t>Substituição de 1 estrutura metálica autoportante 013/1 (nova altura = 33 m e carregamento/esforço = 5554 DAN) e componentes e 04 fundações associadas da LT 230 kV RIBEIRAO /RECIFE II C-1 PE-04M1.</t>
  </si>
  <si>
    <t>0006850/2022</t>
  </si>
  <si>
    <t>11537000</t>
  </si>
  <si>
    <t>Substituição do SISTEMA DE PROTEÇÃO, MEDIÇÃO E AUTOMAÇÃO da EL 02J2 da SE Banabuiú, composto por: 01 painel, 02 relés digitais e cabos de controle associados.</t>
  </si>
  <si>
    <t>EL 69 kV BANABUIU DIST5 (02J2)</t>
  </si>
  <si>
    <t>0006851/2022</t>
  </si>
  <si>
    <t>11351204</t>
  </si>
  <si>
    <t>Substituição do SISTEMA DE PROTEÇÃO, MEDIÇÃO E AUTOMAÇÃO dos transformadores 02T4 e 02T7 (02W1) da SE Banabuiú, composto por: 01 painel, 02 relés digitais e cabos de controle associados.</t>
  </si>
  <si>
    <t>TR 69/13,8 kV BANABUIU TR7 CE</t>
  </si>
  <si>
    <t>0006852/2022</t>
  </si>
  <si>
    <t>11365935</t>
  </si>
  <si>
    <t>Substituição de 1 estrutura metálica autoportante 016/1 (nova altura = 33 m e carregamento/esforço = 5554 DAN) e componentes e 04 fundações associadas da LT 230 kV RIBEIRAO /RECIFE II C-1 PE-04M1.</t>
  </si>
  <si>
    <t>0006853/2022</t>
  </si>
  <si>
    <t>11537080</t>
  </si>
  <si>
    <t>Substituição de 1 estrutura metálica autoportante 016/2 (nova altura = 33 m e carregamento/esforço = 5554 DAN) e componentes e 04 fundações associadas da LT 230 kV RIBEIRAO /RECIFE II C-1 PE-04M1.</t>
  </si>
  <si>
    <t>0006855/2022</t>
  </si>
  <si>
    <t>11537090</t>
  </si>
  <si>
    <t>Substituição de 1 estrutura metálica autoportante 017/1 (nova altura = 33 m e carregamento/esforço = 5554 DAN) e componentes e 04 fundações associadas da LT 230 kV RIBEIRAO /RECIFE II C-1 PE-04M1.</t>
  </si>
  <si>
    <t>0006857/2022</t>
  </si>
  <si>
    <t>11537100</t>
  </si>
  <si>
    <t>Substituição de pórtico e de 01 (um) trecho de barramento (44,5 m), posição operacional 03BP, da Subestação IRE.</t>
  </si>
  <si>
    <t>MG IRECE / CCO-2001-061 - RB</t>
  </si>
  <si>
    <t>0006858/2022</t>
  </si>
  <si>
    <t>11420356</t>
  </si>
  <si>
    <t>Substituição de 1 estrutura metálica autoportante 017/2 (nova altura = 33 m e carregamento/esforço = 5554 DAN) e componentes e 04 fundações associadas da LT 230 kV RIBEIRAO /RECIFE II C-1 PE-04M1.</t>
  </si>
  <si>
    <t>0006860/2022</t>
  </si>
  <si>
    <t>11537110</t>
  </si>
  <si>
    <t>Substituição de pórtico e de 01 (um) trecho de barramento (44,5 m), posição operacional 03BA, da Subestação IRE.</t>
  </si>
  <si>
    <t>0006861/2022</t>
  </si>
  <si>
    <t>12375558</t>
  </si>
  <si>
    <t>Substituição de 1 estrutura metálica autoportante 018/2 (nova altura = 33 m e carregamento/esforço = 5554 DAN) e componentes e 04 fundações associadas da LT 230 kV RIBEIRAO /RECIFE II C-1 PE-04M1.</t>
  </si>
  <si>
    <t>0006865/2022</t>
  </si>
  <si>
    <t>11537140</t>
  </si>
  <si>
    <t>Substituição de 1 estrutura metálica autoportante 018/3 (nova altura = 33 m e carregamento/esforço = 5554 DAN) e componentes e 04 fundações associadas da LT 230 kV RIBEIRAO /RECIFE II C-1 PE-04M1.</t>
  </si>
  <si>
    <t>0006867/2022</t>
  </si>
  <si>
    <t>11537150</t>
  </si>
  <si>
    <t>Substituição de 01 (um) TC 500 kV posição operacional 95V1 fase B da Subestação SOB.</t>
  </si>
  <si>
    <t>0006868/2022</t>
  </si>
  <si>
    <t>11322034</t>
  </si>
  <si>
    <t>Substituição de 1 estrutura metálica autoportante 019/1 (nova altura = 33 m e carregamento/esforço = 5554 DAN) e componentes e 04 fundações associadas da LT 230 kV RIBEIRAO /RECIFE II C-1 PE-04M1.</t>
  </si>
  <si>
    <t>0006870/2022</t>
  </si>
  <si>
    <t>11537160</t>
  </si>
  <si>
    <t>Substituição de 1 estrutura metálica autoportante 019/2 (nova altura = 33 m e carregamento/esforço = 5554 DAN) e componentes e 04 fundações associadas da LT 230 kV RIBEIRAO /RECIFE II C-1 PE-04M1.</t>
  </si>
  <si>
    <t>0006872/2022</t>
  </si>
  <si>
    <t>11537170</t>
  </si>
  <si>
    <t>Substituição de 1 estrutura metálica autoportante 023/3 (nova altura = 33 m e carregamento/esforço = 5554 DAN) e componentes e 04 fundações associadas da LT 230 kV RIBEIRAO /RECIFE II C-1 PE-04M1.</t>
  </si>
  <si>
    <t>0006874/2022</t>
  </si>
  <si>
    <t>11537260</t>
  </si>
  <si>
    <t>Substituição de 1 estrutura metálica autoportante 024/1 (nova altura = 33 m e carregamento/esforço = 5554 DAN) e componentes e 04 fundações associadas da LT 230 kV RIBEIRAO /RECIFE II C-1 PE-04M1.</t>
  </si>
  <si>
    <t>0006876/2022</t>
  </si>
  <si>
    <t>11537270</t>
  </si>
  <si>
    <t>Substituição de 1 estrutura metálica autoportante 024/2 (nova altura = 33 m e carregamento/esforço = 5554 DAN) e componentes e 04 fundações associadas da LT 230 kV RIBEIRAO /RECIFE II C-1 PE-04M1.</t>
  </si>
  <si>
    <t>0006877/2022</t>
  </si>
  <si>
    <t>11537280</t>
  </si>
  <si>
    <t>Substituição de 1 estrutura metálica autoportante 026/1 (nova altura = 33 m e carregamento/esforço = 5554 DAN) e componentes e 04 fundações associadas da LT 230 kV RIBEIRAO /RECIFE II C-1 PE-04M1.</t>
  </si>
  <si>
    <t>0006878/2022</t>
  </si>
  <si>
    <t>11537310</t>
  </si>
  <si>
    <t>Substituição de 1 estrutura metálica autoportante 027/1 (nova altura = 33 m e carregamento/esforço = 5554 DAN) e componentes e 04 fundações associadas da LT 230 kV RIBEIRAO /RECIFE II C-1 PE-04M1.</t>
  </si>
  <si>
    <t>0006879/2022</t>
  </si>
  <si>
    <t>11537330</t>
  </si>
  <si>
    <t>LT 230 kV RIBEIRAO /RECIFE II C-1</t>
  </si>
  <si>
    <t>Substituição de 1 estrutura metálica autoportante 027/2 (nova altura = 33 m e carregamento/esforço = 5554 DAN) e componentes e 04 fundações associadas da LT 230 kV RIBEIRAO /RECIFE II C-1 PE-04M1.</t>
  </si>
  <si>
    <t>0006880/2022</t>
  </si>
  <si>
    <t>11537340</t>
  </si>
  <si>
    <t>Substituição de 1 estrutura metálica autoportante 028/1 (nova altura = 33 m e carregamento/esforço = 5554 DAN) e componentes e 04 fundações associadas da LT 230 kV RIBEIRAO /RECIFE II C-1 PE-04M1.</t>
  </si>
  <si>
    <t>0006881/2022</t>
  </si>
  <si>
    <t>11537360</t>
  </si>
  <si>
    <t>Substituição de 1 estrutura metálica autoportante 029/1 (nova altura = 33 m e carregamento/esforço = 5554 DAN) e componentes e 04 fundações associadas da LT 230 kV RIBEIRAO /RECIFE II C-1 PE-04M1.</t>
  </si>
  <si>
    <t>0006882/2022</t>
  </si>
  <si>
    <t>11537370</t>
  </si>
  <si>
    <t>Substituição de 1 estrutura metálica autoportante 030/1 (nova altura = 33 m e carregamento/esforço = 5554 DAN) e componentes e 04 fundações associadas da LT 230 kV RIBEIRAO /RECIFE II C-1 PE-04M1.</t>
  </si>
  <si>
    <t>0006884/2022</t>
  </si>
  <si>
    <t>11537390</t>
  </si>
  <si>
    <t>Substituição de 1 estrutura metálica autoportante 030/2 (nova altura = 33 m e carregamento/esforço = 5554 DAN) e componentes e 04 fundações associadas da LT 230 kV RIBEIRAO /RECIFE II C-1 PE-04M1.</t>
  </si>
  <si>
    <t>0006886/2022</t>
  </si>
  <si>
    <t>11537400</t>
  </si>
  <si>
    <t>Substituição de 1 estrutura metálica autoportante 031/2 (nova altura = 33 m e carregamento/esforço = 5554 DAN) e componentes e 04 fundações associadas da LT 230 kV RIBEIRAO /RECIFE II C-1 PE-04M1.</t>
  </si>
  <si>
    <t>0006887/2022</t>
  </si>
  <si>
    <t>11537420</t>
  </si>
  <si>
    <t>Substituição de 1 estrutura metálica autoportante 034/2 (nova altura = 33 m e carregamento/esforço = 5554 DAN) e componentes e 04 fundações associadas da LT 230 kV RIBEIRAO /RECIFE II C-1 PE-04M1.</t>
  </si>
  <si>
    <t>0006888/2022</t>
  </si>
  <si>
    <t>11537470</t>
  </si>
  <si>
    <t>Substituição de 1 estrutura metálica autoportante 035/1 (nova altura = 33 m e carregamento/esforço = 5554 DAN) e componentes e 04 fundações associadas da LT 230 kV RIBEIRAO /RECIFE II C-1 PE-04M1.</t>
  </si>
  <si>
    <t>0006889/2022</t>
  </si>
  <si>
    <t>11537490</t>
  </si>
  <si>
    <t>Substituição de 1 estrutura metálica autoportante 037/1 (nova altura = 33 m e carregamento/esforço = 5554 DAN) e componentes e 04 fundações associadas da LT 230 kV RIBEIRAO /RECIFE II C-1 PE-04M1.</t>
  </si>
  <si>
    <t>0006890/2022</t>
  </si>
  <si>
    <t>11537520</t>
  </si>
  <si>
    <t>Substituição de 1 estrutura metálica autoportante 037/2 (nova altura = 33 m e carregamento/esforço = 5554 DAN) e componentes e 04 fundações associadas da LT 230 kV RIBEIRAO /RECIFE II C-1 PE-04M1.</t>
  </si>
  <si>
    <t>0006891/2022</t>
  </si>
  <si>
    <t>11537530</t>
  </si>
  <si>
    <t>Substituição de 1 estrutura metálica autoportante 037/3 (nova altura = 33 m e carregamento/esforço = 5554 DAN) e componentes e 04 fundações associadas da LT 230 kV RIBEIRAO /RECIFE II C-1 PE-04M1.</t>
  </si>
  <si>
    <t>0006892/2022</t>
  </si>
  <si>
    <t>11537540</t>
  </si>
  <si>
    <t>Substituição de 1 estrutura metálica autoportante 038/1 (nova altura = 33 m e carregamento/esforço = 5554 DAN) e componentes e 04 fundações associadas da LT 230 kV RIBEIRAO /RECIFE II C-1 PE-04M1.</t>
  </si>
  <si>
    <t>0006893/2022</t>
  </si>
  <si>
    <t>11537560</t>
  </si>
  <si>
    <t>Substituição de 1 estrutura metálica autoportante 039/1 (nova altura = 33 m e carregamento/esforço = 5554 DAN) e componentes e 04 fundações associadas da LT 230 kV RIBEIRAO /RECIFE II C-1 PE-04M1.</t>
  </si>
  <si>
    <t>0006894/2022</t>
  </si>
  <si>
    <t>11537570</t>
  </si>
  <si>
    <t>Substituição de 1 estrutura metálica autoportante 040/1 (nova altura = 33 m e carregamento/esforço = 5554 DAN) e componentes e 04 fundações associadas da LT 230 kV RIBEIRAO /RECIFE II C-1 PE-04M1.</t>
  </si>
  <si>
    <t>0006895/2022</t>
  </si>
  <si>
    <t>11537590</t>
  </si>
  <si>
    <t>Substituição de 1 estrutura metálica autoportante 040/2 (nova altura = 33 m e carregamento/esforço = 5554 DAN) e componentes e 04 fundações associadas da LT 230 kV RIBEIRAO /RECIFE II C-1 PE-04M1.</t>
  </si>
  <si>
    <t>0006896/2022</t>
  </si>
  <si>
    <t>11537600</t>
  </si>
  <si>
    <t>Substituição de 1 estrutura metálica autoportante 041/2 (nova altura = 33 m e carregamento/esforço = 5554 DAN) e componentes e 04 fundações associadas da LT 230 kV RIBEIRAO /RECIFE II C-1 PE-04M1.</t>
  </si>
  <si>
    <t>0006897/2022</t>
  </si>
  <si>
    <t>11537620</t>
  </si>
  <si>
    <t>Substituição de 1 estrutura metálica autoportante 042/1 (nova altura = 33 m e carregamento/esforço = 5554 DAN) e componentes e 04 fundações associadas da LT 230 kV RIBEIRAO /RECIFE II C-1 PE-04M1.</t>
  </si>
  <si>
    <t>0006898/2022</t>
  </si>
  <si>
    <t>11537630</t>
  </si>
  <si>
    <t>Substituição de 1 estrutura metálica autoportante 042/3 (nova altura = 33 m e carregamento/esforço = 5554 DAN) e componentes e 04 fundações associadas da LT 230 kV RIBEIRAO /RECIFE II C-1 PE-04M1.</t>
  </si>
  <si>
    <t>0006899/2022</t>
  </si>
  <si>
    <t>11537650</t>
  </si>
  <si>
    <t>Substituição de 1 estrutura metálica autoportante 043/1 (nova altura = 30,2 m e carregamento/esforço = 8661,1 DAN) e componentes e 04 fundações associadas da LT 230 kV RIBEIRAO /RECIFE II C-1 PE-04M1.</t>
  </si>
  <si>
    <t>0006900/2022</t>
  </si>
  <si>
    <t>11537660</t>
  </si>
  <si>
    <t>Substituição de 1 estrutura metálica autoportante 043/2 (nova altura = 33 m e carregamento/esforço = 5554 DAN) e componentes e 04 fundações associadas da LT 230 kV RIBEIRAO /RECIFE II C-1 PE-04M1.</t>
  </si>
  <si>
    <t>0006901/2022</t>
  </si>
  <si>
    <t>11537670</t>
  </si>
  <si>
    <t>Substituição de 1 estrutura metálica autoportante 043/3 (nova altura = 33 m e carregamento/esforço = 5554 DAN) e componentes e 04 fundações associadas da LT 230 kV RIBEIRAO /RECIFE II C-1 PE-04M1.</t>
  </si>
  <si>
    <t>0006902/2022</t>
  </si>
  <si>
    <t>11537680</t>
  </si>
  <si>
    <t>Substituição de 1 estrutura metálica autoportante 044/2 (nova altura = 33 m e carregamento/esforço = 5554 DAN) e componentes e 04 fundações associadas da LT 230 kV RIBEIRAO /RECIFE II C-1 PE-04M1.</t>
  </si>
  <si>
    <t>0006903/2022</t>
  </si>
  <si>
    <t>11537700</t>
  </si>
  <si>
    <t>Substituição de 1 estrutura metálica autoportante 046/1 (nova altura = 33 m e carregamento/esforço = 5554 DAN) e componentes e 04 fundações associadas da LT 230 kV RIBEIRAO /RECIFE II C-1 PE-04M1.</t>
  </si>
  <si>
    <t>0006904/2022</t>
  </si>
  <si>
    <t>11537730</t>
  </si>
  <si>
    <t>Substituição de 1 estrutura metálica autoportante 047/1 (nova altura = 33 m e carregamento/esforço = 5554 DAN) e componentes e 04 fundações associadas da LT 230 kV RIBEIRAO /RECIFE II C-1 PE-04M1.</t>
  </si>
  <si>
    <t>0006905/2022</t>
  </si>
  <si>
    <t>11537750</t>
  </si>
  <si>
    <t>Substituição de 1 estrutura metálica autoportante 047/2 (nova altura = 33 m e carregamento/esforço = 5554 DAN) e componentes e 04 fundações associadas da LT 230 kV RIBEIRAO /RECIFE II C-1 PE-04M1.</t>
  </si>
  <si>
    <t>0006906/2022</t>
  </si>
  <si>
    <t>11537760</t>
  </si>
  <si>
    <t>Substituição de 1 estrutura metálica autoportante 048/1 (nova altura = 33 m e carregamento/esforço = 5554 DAN) e componentes e 04 fundações associadas da LT 230 kV RIBEIRAO /RECIFE II C-1 PE-04M1.</t>
  </si>
  <si>
    <t>0006907/2022</t>
  </si>
  <si>
    <t>11537770</t>
  </si>
  <si>
    <t>Substituição de 1 estrutura metálica autoportante 048/2 (nova altura = 30,2 m e carregamento/esforço = 8661,1 DAN) e componentes e 04 fundações associadas da LT 230 kV RIBEIRAO /RECIFE II C-1 PE-04M1.</t>
  </si>
  <si>
    <t>0006908/2022</t>
  </si>
  <si>
    <t>11537780</t>
  </si>
  <si>
    <t>Substituição de 1 estrutura metálica autoportante 049/1 (nova altura = 33 m e carregamento/esforço = 5554 DAN) e componentes e 04 fundações associadas da LT 230 kV RIBEIRAO /RECIFE II C-1 PE-04M1.</t>
  </si>
  <si>
    <t>0006909/2022</t>
  </si>
  <si>
    <t>11537790</t>
  </si>
  <si>
    <t>Substituição de 1 estrutura metálica autoportante 050/1 (nova altura = 33 m e carregamento/esforço = 5554 DAN) e componentes e 04 fundações associadas da LT 230 kV RIBEIRAO /RECIFE II C-1 PE-04M1.</t>
  </si>
  <si>
    <t>0006910/2022</t>
  </si>
  <si>
    <t>11537800</t>
  </si>
  <si>
    <t>Substituição de 1 estrutura metálica autoportante 050/3 (nova altura = 33 m e carregamento/esforço = 5554 DAN) e componentes e 04 fundações associadas da LT 230 kV RIBEIRAO /RECIFE II C-1 PE-04M1.</t>
  </si>
  <si>
    <t>0006911/2022</t>
  </si>
  <si>
    <t>11537820</t>
  </si>
  <si>
    <t>Substituição de 1 estrutura metálica autoportante 051/1 (nova altura = 33 m e carregamento/esforço = 5554 DAN) e componentes e 04 fundações associadas da LT 230 kV RIBEIRAO /RECIFE II C-1 PE-04M1.</t>
  </si>
  <si>
    <t>0006912/2022</t>
  </si>
  <si>
    <t>11537830</t>
  </si>
  <si>
    <t>Substituição de 1 estrutura metálica autoportante 051/2 (nova altura = 33 m e carregamento/esforço = 5554 DAN) e componentes e 04 fundações associadas da LT 230 kV RIBEIRAO /RECIFE II C-1 PE-04M1.</t>
  </si>
  <si>
    <t>0006913/2022</t>
  </si>
  <si>
    <t>11537840</t>
  </si>
  <si>
    <t>Substituição de 1 estrutura metálica autoportante 052/1 (nova altura = 33 m e carregamento/esforço = 5554 DAN) e componentes e 04 fundações associadas da LT 230 kV RIBEIRAO /RECIFE II C-1 PE-04M1.</t>
  </si>
  <si>
    <t>0006914/2022</t>
  </si>
  <si>
    <t>11537860</t>
  </si>
  <si>
    <t>Substituição de 1 estrutura metálica autoportante 052/2 (nova altura = 33 m e carregamento/esforço = 5554 DAN) e componentes e 04 fundações associadas da LT 230 kV RIBEIRAO /RECIFE II C-1 PE-04M1.</t>
  </si>
  <si>
    <t>0006915/2022</t>
  </si>
  <si>
    <t>11537870</t>
  </si>
  <si>
    <t>Substituição de 1 estrutura metálica autoportante 052/3 (nova altura = 33 m e carregamento/esforço = 5554 DAN) e componentes e 04 fundações associadas da LT 230 kV RIBEIRAO /RECIFE II C-1 PE-04M1.</t>
  </si>
  <si>
    <t>0006916/2022</t>
  </si>
  <si>
    <t>11537880</t>
  </si>
  <si>
    <t>Substituição de 1 estrutura metálica autoportante 053/1 (nova altura = 33 m e carregamento/esforço = 5554 DAN) e componentes e 04 fundações associadas da LT 230 kV RIBEIRAO /RECIFE II C-1 PE-04M1.</t>
  </si>
  <si>
    <t>0006917/2022</t>
  </si>
  <si>
    <t>11537890</t>
  </si>
  <si>
    <t>Substituição de 1 estrutura metálica autoportante 053/3 (nova altura = 33 m e carregamento/esforço = 5554 DAN) e componentes e 04 fundações associadas da LT 230 kV RIBEIRAO /RECIFE II C-1 PE-04M1.</t>
  </si>
  <si>
    <t>0006918/2022</t>
  </si>
  <si>
    <t>11537910</t>
  </si>
  <si>
    <t>Substituição de 1 estrutura metálica autoportante 054/1 (nova altura = 33 m e carregamento/esforço = 5554 DAN) e componentes e 04 fundações associadas da LT 230 kV RIBEIRAO /RECIFE II C-1 PE-04M1.</t>
  </si>
  <si>
    <t>0006919/2022</t>
  </si>
  <si>
    <t>11537920</t>
  </si>
  <si>
    <t>Substituição de 1 estrutura metálica autoportante 055/1 (nova altura = 33 m e carregamento/esforço = 5554 DAN) e componentes e 04 fundações associadas da LT 230 kV RIBEIRAO /RECIFE II C-1 PE-04M1.</t>
  </si>
  <si>
    <t>0006920/2022</t>
  </si>
  <si>
    <t>11537940</t>
  </si>
  <si>
    <t>Substituição de 1 estrutura metálica autoportante 055/2 (nova altura = 33 m e carregamento/esforço = 5554 DAN) e componentes e 04 fundações associadas da LT 230 kV RIBEIRAO /RECIFE II C-1 PE-04M1.</t>
  </si>
  <si>
    <t>0006921/2022</t>
  </si>
  <si>
    <t>11537950</t>
  </si>
  <si>
    <t>Substituição de 1 estrutura metálica autoportante 056/2 (nova altura = 33 m e carregamento/esforço = 5554 DAN) e componentes e 04 fundações associadas da LT 230 kV RIBEIRAO /RECIFE II C-1 PE-04M1.</t>
  </si>
  <si>
    <t>0006922/2022</t>
  </si>
  <si>
    <t>11537970</t>
  </si>
  <si>
    <t>Substituição de Disjuntor tripolar 138 kV, DJ572, referente a LT J.Lacerda A - UTE J.Lacerda A C-2. Associado à obra, são esperadas substituições ou adaptações de fundações e suportes existentes, cabos de controle e potência, barramento, conectores e conexão do aterramento do equipamento.</t>
  </si>
  <si>
    <t>LT 138 kV J.LACERDA-A / UTE J.LACERDA-A C-2 SC</t>
  </si>
  <si>
    <t>0006971/2022</t>
  </si>
  <si>
    <t>Substituição de Chave Seccionadora tripolar 138 kV, CS571, referente a LT J.Lacerda A - UTE J.Lacerda A C-2. Associado à obra são esperadas substituições/adaptações de fundações, suportes, cabos de controle/potência, barramento, conectores e conexão de aterramento.</t>
  </si>
  <si>
    <t>0006972/2022</t>
  </si>
  <si>
    <t>Substituição de Chave Seccionadora tripolar 138 kV, CS573, referente a LT J.Lacerda A - UTE J.Lacerda A C-2. Associado à obra são esperadas substituições/adaptações de fundações, suportes, cabos de controle/potência, barramento, conectores e conexão de aterramento.</t>
  </si>
  <si>
    <t>0006974/2022</t>
  </si>
  <si>
    <t>Substituição de Transformadores de Corrente 138 kV, referente a LT J.Lacerda A - UTE J.Lacerda A C-2, DJ572, Fases A, B, C. Associado à obra são esperadas substituições/adaptações de fundações, suportes, caixa de junção, cabos, barramento, conectores e conexão de aterramento.</t>
  </si>
  <si>
    <t>0006975/2022</t>
  </si>
  <si>
    <t>TC DJ572</t>
  </si>
  <si>
    <t>Substituição de Chave Seccionadora tripolar 138 kV, CS581, referente a LT J.Lacerda A - UTE J.Lacerda A C-3. Associado à obra são esperadas substituições/adaptações de fundações, suportes, cabos de controle/potência, barramento, conectores e conexão de aterramento.</t>
  </si>
  <si>
    <t>LT 138 kV J.LACERDA-A / UTE J.LACERDA-A C-3 SC</t>
  </si>
  <si>
    <t>0006977/2022</t>
  </si>
  <si>
    <t>Substituição de Chave Seccionadora tripolar 138 kV, CS583, referente a LT J.Lacerda A - UTE J.Lacerda A C-3. Associado à obra são esperadas substituições/adaptações de fundações, suportes, cabos de controle/potência, barramento, conectores e conexão de aterramento.</t>
  </si>
  <si>
    <t>0006979/2022</t>
  </si>
  <si>
    <t>Substituição de Chave Seccionadora tripolar 138 kV, CS585, referente a LT J.Lacerda A - UTE J.Lacerda A C-3. Associado à obra são esperadas substituições/adaptações de fundações, suportes, cabos de controle/potência, barramento, conectores e conexão de aterramento.</t>
  </si>
  <si>
    <t>0006982/2022</t>
  </si>
  <si>
    <t>Substituição de Transformadores de Corrente 138 kV, referente a LT J.Lacerda A - UTE J.Lacerda A C-3, DJ582, Fases A, B, C. Associado à obra são esperadas substituições/adaptações de fundações, suportes, caixa de junção, cabos, barramento, conectores e conexão de aterramento.</t>
  </si>
  <si>
    <t>0006990/2022</t>
  </si>
  <si>
    <t>TC DJ582</t>
  </si>
  <si>
    <t>Substituição de Chave Seccionadora tripolar 138 kV, CS551, referente ao Interligador de Barras da SE J.Lacerda A. Associado à obra são esperadas substituições/adaptações de fundações, suportes, cabos de controle/potência, barramento, conectores e conexão de aterramento.</t>
  </si>
  <si>
    <t>0006991/2022</t>
  </si>
  <si>
    <t>CS551</t>
  </si>
  <si>
    <t>Substituição de Chave Seccionadora tripolar 138 kV, CS553, referente ao Interligador de Barras da SE J.Lacerda A. Associado à obra são esperadas substituições/adaptações de fundações, suportes, cabos de controle/potência, barramento, conectores e conexão de aterramento.</t>
  </si>
  <si>
    <t>0006993/2022</t>
  </si>
  <si>
    <t>CS553</t>
  </si>
  <si>
    <t>Realizar concretagem do solo em área de 100m² das plataformas estantes das células capacitivas com o objetivo de eliminar nascimento de vegetação que podem causar desligamento intempestivo ao tocar em partes energizadas das células ou TP de neutro do Banco de Capacitores MRBC6-02</t>
  </si>
  <si>
    <t>0006997/2022</t>
  </si>
  <si>
    <t>N-S-MAMR-BC602</t>
  </si>
  <si>
    <t>SUBSTITUIÇÃO DO DISJUNTOR IZDB4-01</t>
  </si>
  <si>
    <t>IB 69 kV MG 500 kV IMPERATRIZ MG2 MA IB1</t>
  </si>
  <si>
    <t>0007035/2022</t>
  </si>
  <si>
    <t>N-S-MAIZ-MG701-MG500-DB401</t>
  </si>
  <si>
    <t>SUBSTITUIÇÃO DO DISJUNTOR IZDJ4-05</t>
  </si>
  <si>
    <t>EL 69 kV IMPERATRIZ DIST6</t>
  </si>
  <si>
    <t>0007041/2022</t>
  </si>
  <si>
    <t>N-S-MAIZ-DIT-SNIZLI401-IZDJ405</t>
  </si>
  <si>
    <t>SUBSTITUIÇÃO DO DISJUNTOR PDDJ4-01.</t>
  </si>
  <si>
    <t>0007114/2022</t>
  </si>
  <si>
    <t>N-S-MAPD-TF601-MC69-PDDJ401</t>
  </si>
  <si>
    <t>ABDON BATISTA</t>
  </si>
  <si>
    <t>Substituição de bateria - 125 Vcc - SACC125-BAT2 na SE Abdon Batista (associada ao módulo da LT 525 kV Abdon Batista - Biguaçu C-1). Capacidade do novo equipamento: 200 Ah.</t>
  </si>
  <si>
    <t>LT 525 kV ABDON BATISTA / BIGUACU C-1 SC</t>
  </si>
  <si>
    <t>0007094/2022</t>
  </si>
  <si>
    <t>BAT2 - 125 VCC</t>
  </si>
  <si>
    <t>Substituição de bateria - 125 Vcc - SACC125-BAT1 na SE Gravataí. Capacidade do novo equipamento: 570 Ah.</t>
  </si>
  <si>
    <t>0007096/2022</t>
  </si>
  <si>
    <t>BAT1 - 125 VCC</t>
  </si>
  <si>
    <t>Substituição de bateria - 125 Vcc - SACC125-BAT1 na SE Salto Santiago. Capacidade do novo equipamento: 750 Ah.</t>
  </si>
  <si>
    <t>0007103/2022</t>
  </si>
  <si>
    <t>Substituição de bateria - 125 Vcc - SACC125-BAT2 na SE Salto Santiago. Capacidade do novo equipamento: 750 Ah.</t>
  </si>
  <si>
    <t>0007105/2022</t>
  </si>
  <si>
    <t>Substituição de bateria - 48 Vcc - SACC48-BAT1 na SE Salto Santiago. Capacidade do novo equipamento: 500 Ah.</t>
  </si>
  <si>
    <t>0007111/2022</t>
  </si>
  <si>
    <t>BAT1 - 48 VCC</t>
  </si>
  <si>
    <t>Substituição de bateria - 48 Vcc - SACC48-BAT2 na SE Salto Santiago. Capacidade do novo equipamento: 500 Ah.</t>
  </si>
  <si>
    <t>0007116/2022</t>
  </si>
  <si>
    <t>BAT2 - 48 VCC</t>
  </si>
  <si>
    <t>SUBSTITUIÇÃO DO DISJUNTOR PDDJ4-02.</t>
  </si>
  <si>
    <t>LT 69 kV P.DUTRA  DIST2 - (Equatorial)</t>
  </si>
  <si>
    <t>0007131/2022</t>
  </si>
  <si>
    <t>N-S-MAPD-DIT-PTPDLI401-PDDJ402</t>
  </si>
  <si>
    <t>GASPAR 2</t>
  </si>
  <si>
    <t>Substituição de bateria - 125 Vcc - SACC125-BAT2 na SE Gaspar 2. Capacidade do novo equipamento: 300 Ah.</t>
  </si>
  <si>
    <t>MG GASPAR 2 / CCO-2001-057 - RB</t>
  </si>
  <si>
    <t>0007137/2022</t>
  </si>
  <si>
    <t>SUBSTITUIÇÃO DO DISJUNTOR PDDJ4-03.</t>
  </si>
  <si>
    <t>LT 69 kV P.DUTRA  DIST2</t>
  </si>
  <si>
    <t>0007212/2022</t>
  </si>
  <si>
    <t>SUBSTITUIÇÃO DO DISJUNTOR PDDB4-01</t>
  </si>
  <si>
    <t>IB 69 kV MG 500 kV P.DUTRA MG1 MA IB1</t>
  </si>
  <si>
    <t>0007163/2022</t>
  </si>
  <si>
    <t>N-S-MAPD-MG701-MG500-DB401</t>
  </si>
  <si>
    <t>OSORIO 2</t>
  </si>
  <si>
    <t>Substituição de bateria - 125 Vcc - SACC125-BAT1 na SE Osório 2. Capacidade do novo equipamento: 150 Ah.</t>
  </si>
  <si>
    <t>MG OSORIO 2 / CCO-2001-057 - RB</t>
  </si>
  <si>
    <t>0007169/2022</t>
  </si>
  <si>
    <t>Substituição de bateria - 125 Vcc - SACC125-BAT2 na SE Osório 2. Capacidade do novo equipamento: 150 Ah.</t>
  </si>
  <si>
    <t>0007176/2022</t>
  </si>
  <si>
    <t>Substituição de bateria - 125 Vcc - SACC125-BAT1 na SE Palhoça. Capacidade do novo equipamento: 400 Ah.</t>
  </si>
  <si>
    <t>0009143/2022</t>
  </si>
  <si>
    <t>Substituição de bateria - 125 Vcc - SACC125-BAT2 na SE Palhoça. Capacidade do novo equipamento: 400 Ah.</t>
  </si>
  <si>
    <t>0007191/2022</t>
  </si>
  <si>
    <t>Substituição de 01 (um) Seccionadora posição operacional 33C1-6 da Subestação BNO.</t>
  </si>
  <si>
    <t>EL 138 kV BOM NOME FLORES-03C1 (13C1)</t>
  </si>
  <si>
    <t>0007238/2022</t>
  </si>
  <si>
    <t>11339795</t>
  </si>
  <si>
    <t>Substituição de 01 (um) Seccionadora posição operacional 34T4-4 da Subestação BNO.</t>
  </si>
  <si>
    <t>TR 230/138 kV BOM NOME TR4 PE</t>
  </si>
  <si>
    <t>0007239/2022</t>
  </si>
  <si>
    <t>11338053</t>
  </si>
  <si>
    <t>Substituição de 01 (um) Seccionadora posição operacional 34T4-5 da Subestação BNO.</t>
  </si>
  <si>
    <t>0007242/2022</t>
  </si>
  <si>
    <t>11338052</t>
  </si>
  <si>
    <t>Substituição de 1 estrutura metálica autoportante 15 (nova altura = 29,9 m e carregamento/esforço = 7773,6 DAN) e componentes e 04 fundações associadas da LT 230 kV COTEGIPE /MATATU C-1 BA-04L4.</t>
  </si>
  <si>
    <t>0007243/2022</t>
  </si>
  <si>
    <t>11898345</t>
  </si>
  <si>
    <t>Substituição de 01 (um) Seccionadora 230 kV posição operacional 34E1-8 da Subestação IRE.</t>
  </si>
  <si>
    <t>RTL 230 kV 15 MVAr IRECE RT1 BA</t>
  </si>
  <si>
    <t>0007244/2022</t>
  </si>
  <si>
    <t>11334572</t>
  </si>
  <si>
    <t>Substituição de 01 (um) Seccionadora 230 kV posição operacional 34F1-6 da Subestação IRE.</t>
  </si>
  <si>
    <t>LT 230 kV OUROLANDIA II /IRECE C-1 BA</t>
  </si>
  <si>
    <t>0007245/2022</t>
  </si>
  <si>
    <t>11335482</t>
  </si>
  <si>
    <t>Substituição de 01 (um) Seccionadora 230 kV posição operacional 34F2-4 da Subestação IRE.</t>
  </si>
  <si>
    <t>LT 230 kV IRECE /BROT.MACAUBAS C-1 BA</t>
  </si>
  <si>
    <t>0007247/2022</t>
  </si>
  <si>
    <t>11335534</t>
  </si>
  <si>
    <t>Substituição de 01 (um) Seccionadora 230 kV posição operacional 34F2-5 da Subestação IRE.</t>
  </si>
  <si>
    <t>0007248/2022</t>
  </si>
  <si>
    <t>11335618</t>
  </si>
  <si>
    <t>Substituição de 01 (um) Seccionadora 230 kV posição operacional 34F2-6 da Subestação IRE.</t>
  </si>
  <si>
    <t>0007250/2022</t>
  </si>
  <si>
    <t>11334574</t>
  </si>
  <si>
    <t>Substituição de 01 (um) Seccionadora 230 kV posição operacional 34T1-1 da Subestação IRE.</t>
  </si>
  <si>
    <t>0007251/2022</t>
  </si>
  <si>
    <t>11333611</t>
  </si>
  <si>
    <t>Substituição de 01 (um) Seccionadora 230 kV posição operacional 34T1-2 da Subestação IRE.</t>
  </si>
  <si>
    <t>0007252/2022</t>
  </si>
  <si>
    <t>11333612</t>
  </si>
  <si>
    <t>Substituição de 01 (um) Seccionadora 230 kV posição operacional 34T1-6 da Subestação IRE.</t>
  </si>
  <si>
    <t>0007253/2022</t>
  </si>
  <si>
    <t>11333896</t>
  </si>
  <si>
    <t>Substituição de 1 estrutura metálica autoportante 018/1 (nova altura = 33 m e carregamento/esforço = 5554 DAN) e componentes e 04 fundações associadas da LT 230 kV RIBEIRAO /RECIFE II C-1 PE-04M1.</t>
  </si>
  <si>
    <t>0007258/2022</t>
  </si>
  <si>
    <t>11537130</t>
  </si>
  <si>
    <t>Substituição de 1 estrutura metálica autoportante 027/3 (nova altura = 33 m e carregamento/esforço = 5554 DAN) e componentes e 04 fundações associadas da LT 230 kV RIBEIRAO /RECIFE II C-1 PE-04M1.</t>
  </si>
  <si>
    <t>0007260/2022</t>
  </si>
  <si>
    <t>11537350</t>
  </si>
  <si>
    <t>Substituição de 1 estrutura metálica autoportante 029/2 (nova altura = 33 m e carregamento/esforço = 5554 DAN) e componentes e 04 fundações associadas da LT 230 kV RIBEIRAO /RECIFE II C-1 PE-04M1.</t>
  </si>
  <si>
    <t>0007261/2022</t>
  </si>
  <si>
    <t>11537380</t>
  </si>
  <si>
    <t>Substituição de 1 estrutura metálica autoportante 045/2 (nova altura = 33 m e carregamento/esforço = 5554 DAN) e componentes e 04 fundações associadas da LT 230 kV RIBEIRAO /RECIFE II C-1 PE-04M1.</t>
  </si>
  <si>
    <t>0007263/2022</t>
  </si>
  <si>
    <t>11537720</t>
  </si>
  <si>
    <t>Substituição de 1 estrutura metálica autoportante 050/2 (nova altura = 33 m e carregamento/esforço = 5554 DAN) e componentes e 04 fundações associadas da LT 230 kV RIBEIRAO /RECIFE II C-1 PE-04M1.</t>
  </si>
  <si>
    <t>0007264/2022</t>
  </si>
  <si>
    <t>11537810</t>
  </si>
  <si>
    <t>Substituição de 1 estrutura metálica autoportante 051/3 (nova altura = 33 m e carregamento/esforço = 5554 DAN) e componentes e 04 fundações associadas da LT 230 kV RIBEIRAO /RECIFE II C-1 PE-04M1.</t>
  </si>
  <si>
    <t>0007265/2022</t>
  </si>
  <si>
    <t>11537850</t>
  </si>
  <si>
    <t>Substituição de 1 estrutura metálica autoportante 053/2 (nova altura = 33 m e carregamento/esforço = 5554 DAN) e componentes e 04 fundações associadas da LT 230 kV RIBEIRAO /RECIFE II C-1 PE-04M1.</t>
  </si>
  <si>
    <t>0007266/2022</t>
  </si>
  <si>
    <t>11537900</t>
  </si>
  <si>
    <t>Substituição de 1 estrutura metálica autoportante 054/2 (nova altura = 33 m e carregamento/esforço = 5554 DAN) e componentes e 04 fundações associadas da LT 230 kV RIBEIRAO /RECIFE II C-1 PE-04M1.</t>
  </si>
  <si>
    <t>0007267/2022</t>
  </si>
  <si>
    <t>11537930</t>
  </si>
  <si>
    <t>Substituição de bateria - 48 Vcc - SACC48-BAT2 na SE Campo Grande. Capacidade do novo equipamento: 500 Ah.</t>
  </si>
  <si>
    <t>0007278/2022</t>
  </si>
  <si>
    <t>Substituição de bateria - 48 Vcc - SACC48-BAT2 na SE Gaspar 2. Capacidade do novo equipamento: 350 Ah.</t>
  </si>
  <si>
    <t>0007282/2022</t>
  </si>
  <si>
    <t>SUBSTITUIÇÃO DO DISJUNTOR GMDJ6-09 DA LINHA GUAMA - MARITUBA 230KV C1.</t>
  </si>
  <si>
    <t>0007357/2022</t>
  </si>
  <si>
    <t>GMDJ6-09</t>
  </si>
  <si>
    <t>SUBSTITUIÇÃO DO DISJUNTOR GMDJ6-10 DA LINHA GUAMA - MARITUBA 230KV C2.</t>
  </si>
  <si>
    <t>LT 230 kV GUAMA / MARITUBA C 2 PA</t>
  </si>
  <si>
    <t>0008249/2022</t>
  </si>
  <si>
    <t>GMDJ6-10</t>
  </si>
  <si>
    <t>Substituir 156 cadeias de isolador em 34 estruturas da LT 500 kV P. AFONSO IV /ANGELIM II C-1 BA/PE-05L6 (164/1;164/2;164/3;165/1;165/2;166/1;166/2;166/3;167/1;167/2;168/1;168/2;169/1;169/2;170/1;170/2;171/1;171/2;172/1;172/2;173/1;173/2;174/1;174/2;175/1;175/2;176/1;176/2;177/1;177/2;178/1;178/2;179/1;180/1).</t>
  </si>
  <si>
    <t>0007394/2022</t>
  </si>
  <si>
    <t>paqagd-05l6-cade-01</t>
  </si>
  <si>
    <t>Substituir 38 cadeias de isolador em 3 estruturas da LT 500 kV P. AFONSO IV /ANGELIM II C-1 BA/PE-05L6 (201/2;221/2;AGD).</t>
  </si>
  <si>
    <t>0007403/2022</t>
  </si>
  <si>
    <t>SUBSTITUIÇÃO DO DISJUNTOR UGDJ6-01 DA LINHA UTINGA - MARITUBA 230KV C1</t>
  </si>
  <si>
    <t>0007434/2022</t>
  </si>
  <si>
    <t>UGDJ6-01</t>
  </si>
  <si>
    <t>Substituir 186 cadeias de isolador em 34 estruturas da LT 500 kV P. AFONSO IV /ANGELIM II C-1 BA/PE-05L6 (196/1;196/2;197/1;197/2;198/1;198/2;199/1;199/2;199/3;200/1;200/2;201/1;202/1;202/2;202/3;203/1;203/2;204/1;204/2;205/1;205/2;206/1;206/2;207/1;207/2;208/1;208/2;209/1;209/2;210/1;210/2;211/1;211/2;212/1).</t>
  </si>
  <si>
    <t>0007436/2022</t>
  </si>
  <si>
    <t>paqagd-05l6-cade-02</t>
  </si>
  <si>
    <t>Substituir 100 cadeias de isolador em 20 estruturas da LT 500 kV P. AFONSO IV /ANGELIM II C-1 BA/PE-05L6 (212/2;213/1;213/2;214/1;214/2;215/1;216/1;216/2;217/1;217/2;217/3;218/1;218/2;219/1;219/2;219/3;220/1;220/2;220/3;221/1).</t>
  </si>
  <si>
    <t>0007439/2022</t>
  </si>
  <si>
    <t>paqagd-05l6-cade-03</t>
  </si>
  <si>
    <t>IJUI 2</t>
  </si>
  <si>
    <t>Substituição de bateria - 48 Vcc - SACC48-BAT1 na SE Ijui 2. Capacidade do novo equipamento: 200 Ah.</t>
  </si>
  <si>
    <t>MG IJUI 2 / CCO-2010-011 - RB</t>
  </si>
  <si>
    <t>0007442/2022</t>
  </si>
  <si>
    <t>Substituição de bateria - 48 Vcc - SACC48-BAT2 na SE Ijui 2. Capacidade do novo equipamento: 200 Ah.</t>
  </si>
  <si>
    <t>0007446/2022</t>
  </si>
  <si>
    <t>Substituição de bateria - 48 Vcc - SACC48-BAT1 na SE Joinville. Capacidade do novo equipamento: 1.250 Ah.</t>
  </si>
  <si>
    <t>0007450/2022</t>
  </si>
  <si>
    <t>LT 500 kV MESSIAS /SUAPE II AL/PE</t>
  </si>
  <si>
    <t>Substituir 236 cadeias de isolador em 34 estruturas da LT 500 kV MESSIAS /SUAPE II C-1 AL/PE-05V2 (001/2;003/1;006/1;007/1;010/1;010/2;010/3;013/1;018/1;020/1;022/1;023/1;023/2;024/1;024/2;025/1;025/2;028/1;028/3;031/1;031/2;032/1;033/1;033/2;034/2;035/1;037/1;037/2;037/3;038/1;038/2;038/3;039/1;039/2).</t>
  </si>
  <si>
    <t>LT 500 kV MESSIAS /SUAPE II C-1 AL/PE</t>
  </si>
  <si>
    <t>0007453/2022</t>
  </si>
  <si>
    <t>msisud-05v2-cade-01</t>
  </si>
  <si>
    <t>Substituir 156 cadeias de isolador em 34 estruturas da LT 500 kV MESSIAS /SUAPE II C-1 AL/PE-05V2 (040/1;040/2;040/3;041/1;041/2;042/2;043/2;045/2;046/2;049/1;050/1;055/1;055/2;056/1;056/2;056/3;057/1;057/2;058/1;058/2;058/3;059/1;059/2;060/1;060/2;061/1;061/2;062/1;062/2;062/3;063/1;063/2;064/1;064/2).</t>
  </si>
  <si>
    <t>0007454/2022</t>
  </si>
  <si>
    <t>msisud-05v2-cade-02</t>
  </si>
  <si>
    <t>Substituição de bateria - 48 Vcc - SACC48-BAT2 na SE Joinville. Capacidade do novo equipamento: 1.250 Ah.</t>
  </si>
  <si>
    <t>0007456/2022</t>
  </si>
  <si>
    <t>SUBSTITUIÇÃO DO DISJUNTOR UGDJ6-03 DA LINHA UTINGA - MARITUBA 230KV C2.</t>
  </si>
  <si>
    <t>0007457/2022</t>
  </si>
  <si>
    <t>UGDJ6-03</t>
  </si>
  <si>
    <t>LT 230 kV TACAIMBO /C.GRANDE II PE/PB</t>
  </si>
  <si>
    <t>Substituir 105 cadeias de isolador em 34 estruturas da LT 230 kV TACAIMBO /C.GRANDE II C-1 PE/PB-04C1 (023/4;024/1;024/2;024/3;025/2;025/4;026/1;026/2;027/1;028/1;028/2;029/2;031/1;031/2;032/1;032/2;032/3;033/2;033/4;034/2;035/2;036/3;037/1;037/2;037/3;037/4;039/1;039/2;040/2;040/3;041/1;041/2;041/4;042/1).</t>
  </si>
  <si>
    <t>LT 230 kV TACAIMBO /C.GRANDE II C-1 PE/PB</t>
  </si>
  <si>
    <t>0007459/2022</t>
  </si>
  <si>
    <t>taccgd-04c1-cade-03</t>
  </si>
  <si>
    <t>Substituir 98 cadeias de isolador em 16 estruturas da LT 500 kV MESSIAS /SUAPE II C-1 AL/PE-05V2 (065/1;066/1;066/2;066/3;067/1;067/2;068/1;068/2;068/3;069/1;070/1;070/2;071/1;071/2;078/1;MSI).</t>
  </si>
  <si>
    <t>0007460/2022</t>
  </si>
  <si>
    <t>msisud-05v2-cade-03</t>
  </si>
  <si>
    <t>Substituir 166 cadeias de isolador em 34 estruturas da LT 500 kV MESSIAS /SUAPE II C-1 AL/PE-05V2 (001/1;001/3;002/1;002/2;004/1;004/2;005/1;005/2;006/2;007/2;008/1;008/2;009/1;009/2;011/1;011/2;012/1;012/2;013/2;014/1;014/2;015/1;016/1;016/2;017/1;017/2;018/2;019/1;019/2;020/2;021/1;021/2;026/1;027/1).</t>
  </si>
  <si>
    <t>0007462/2022</t>
  </si>
  <si>
    <t>Substituição de bateria - 48 Vcc - SACC48-BAT1 na SE Palhoça. Capacidade do novo equipamento: 1.000 Ah.</t>
  </si>
  <si>
    <t>0007465/2022</t>
  </si>
  <si>
    <t>LT 500 kV MILAGRES /QUIXADA CE</t>
  </si>
  <si>
    <t>Substituir 171 cadeias de isolador em 21 estruturas da LT 500 kV MILAGRES /QUIXADA C-1 CE-05V3 (259/2;260/1;260/2;261/1;261/2;262/1;262/2;263/1;263/2;264/1;264/2;265/1;265/2;266/1;266/2;267/1;267/2;268/1;268/2;269/1;269/2).</t>
  </si>
  <si>
    <t>0007466/2022</t>
  </si>
  <si>
    <t>mlgqxa-05v3-cade-06</t>
  </si>
  <si>
    <t>Substituir 156 cadeias de isolador em 34 estruturas da LT 500 kV MESSIAS /SUAPE II C-1 AL/PE-05V2 (027/2;028/2;029/1;029/2;030/1;030/2;034/1;035/2;035/3;036/1;036/2;042/1;043/1;044/1;044/2;045/1;046/1;047/1;048/1;048/2;050/2;050/3;051/1;052/1;052/2;052/3;053/1;054/1;054/2;071/3;072/1;072/2;073/1;073/2).</t>
  </si>
  <si>
    <t>0007468/2022</t>
  </si>
  <si>
    <t>Substituir 120 cadeias de isolador em 27 estruturas da LT 500 kV MESSIAS /SUAPE II C-1 AL/PE-05V2 (073/3;074/1;074/2;074/3;075/1;075/2;076/1;076/2;077/1;077/2;079/1;079/2;079/3;080/1;080/2;081/1;081/2;082/1;082/2;083/1;084/1;084/2;084/3;085/1;085/2;086/1;086/2).</t>
  </si>
  <si>
    <t>0007471/2022</t>
  </si>
  <si>
    <t>Substituição de bateria - 48 Vcc - SACC48-BAT2 na SE Palhoça. Capacidade do novo equipamento: 1.000 Ah.</t>
  </si>
  <si>
    <t>0007472/2022</t>
  </si>
  <si>
    <t>LT 230 kV SANTANA II /ANGELIM AL/PE</t>
  </si>
  <si>
    <t>Substituir 57 cadeias de isolador em 16 estrutura(s) da LT 230 kV SANTANA II /ANGELIM C-1 AL/PE-04Z9 (125/2;130/1;131/1;132/1;132/3;134/1;151/1;151/2;151/3;152/3;153/2;154/3;156/2;159/2;162/2;162/3).</t>
  </si>
  <si>
    <t>LT 230 kV SANTANA II /ANGELIM C-1 AL/PE</t>
  </si>
  <si>
    <t>0007473/2022</t>
  </si>
  <si>
    <t>stnagl-04z9-cade-01</t>
  </si>
  <si>
    <t>Substituir 152 cadeias de isolador em 32 estruturas da LT 500 kV MESSIAS /SUAPE II C-1 AL/PE-05V2 (137/3;138/1;138/2;139/1;140/1;140/2;141/1;141/2;142/1;142/2;143/1;143/2;144/1;144/2;145/1;145/2;146/1;147/1;147/2;148/1;148/2;149/1;149/2;149/3;150/1;150/2;150/3;151/1;151/2;152/1;152/2;153/1).</t>
  </si>
  <si>
    <t>0007475/2022</t>
  </si>
  <si>
    <t>msisud-05v2-cade-04</t>
  </si>
  <si>
    <t>LT 500 kV QUIXADA /FORTALEZA II CE</t>
  </si>
  <si>
    <t>Substituir 132 cadeias de isolador em 31 estruturas da LT 500 kV QUIXADA /FORTALEZA II C-1 CE-05V5 (015/1;015/2;016/1;016/2;017/1;017/2;018/1;018/2;019/1;019/2;020/1;020/2;021/1;021/2;022/1;022/2;023/1;023/2;024/1;024/2;025/1;025/2;026/1;026/2;027/1;027/2;028/1;028/2;029/1;029/2;030/1).</t>
  </si>
  <si>
    <t>0007477/2022</t>
  </si>
  <si>
    <t>qxafzd-05v5-cade-01</t>
  </si>
  <si>
    <t>Substituição de bateria - 48 Vcc - SACC48-BAT1, localizada na SE Sertão (associada a SE Palhoça). Capacidade do novo equipamento: 150 Ah.</t>
  </si>
  <si>
    <t>0007479/2022</t>
  </si>
  <si>
    <t>LT 500 kV US. L.GONZAGA /GARANHUNS II PE</t>
  </si>
  <si>
    <t>Substituir 126 cadeias de isolador em 10 estruturas da LT 500 kV US. L.GONZAGA /GARANHUNS II C-2 PE-05Z1 (194/1;237/2;238/1;238/2;238/3;239/1;239/2;239/3;239/4;GRD).</t>
  </si>
  <si>
    <t>LT 500 kV US. L.GONZAGA /GARANHUNS II C-2 PE</t>
  </si>
  <si>
    <t>0007481/2022</t>
  </si>
  <si>
    <t>lgzgrd-05z1-cade-01</t>
  </si>
  <si>
    <t>Substituir 147 cadeias de isolador em 38 estruturas da LT 230 kV TACAIMBO /C.GRANDE II C-1 PE/PB-04C1 (001/3;002/1;002/4;003/3;006/1;008/2;009/1;009/2;009/3;009/4;018/4;019/1;019/2;019/3;020/1;025/1;025/3;025/5;027/2;028/3;028/4;029/1;030/1;030/2;030/3;030/4;033/1;033/3;034/1;035/1;036/1;036/2;038/1;038/2;039/3;040/1;041/3;042/3).</t>
  </si>
  <si>
    <t>0007482/2022</t>
  </si>
  <si>
    <t>taccgd-04c1-cade-04</t>
  </si>
  <si>
    <t>Substituir 194 cadeias de isolador em 34 estruturas da LT 500 kV US. L.GONZAGA /GARANHUNS II C-2 PE-05Z1 (191/2;192/1;192/2;192/3;192/4;193/1;193/2;193/3;194/2;194/3;195/1;195/2;195/3;195/4;196/1;196/2;196/3;197/1;197/2;197/3;198/1;198/2;198/3;198/4;199/1;199/2;199/3;200/1;200/2;200/3;201/1;201/2;201/3;202/1).</t>
  </si>
  <si>
    <t>0007485/2022</t>
  </si>
  <si>
    <t>Substituir 165 cadeias de isolador em 34 estruturas da LT 230 kV TACAIMBO /C.GRANDE II C-2 PE/PB-04C2 (000/1;001/1;001/2;001/2A;001/2B;002/1;002/2;002/3;002/4;003/1;003/2;004/1;005/1;005/2;005/4;006/1;006/3;007/1;007/2;007/3;007/4;008/1;008/2;008/3;010/1;010/4;011/1;011/2;012/1;012/2;012/3;012/4;013/1;013/2).</t>
  </si>
  <si>
    <t>LT 230 kV TACAIMBO /C.GRANDE II C-2 PE/PB</t>
  </si>
  <si>
    <t>0007486/2022</t>
  </si>
  <si>
    <t>taccgd-04c2-cade-01</t>
  </si>
  <si>
    <t>Substituir 120 cadeias de isolador em 32 estruturas da LT 500 kV QUIXADA /FORTALEZA II C-1 CE-05V5 (047/1;047/2;048/1;048/2;049/1;049/2;050/1;050/2;051/1;051/2;052/1;052/2;053/1;053/2;054/1;054/2;055/1;056/1;056/2;056/3;057/1;057/2;058/1;058/2;059/1;059/2;060/1;060/2;060/3;061/1;061/2;062/1).</t>
  </si>
  <si>
    <t>0007487/2022</t>
  </si>
  <si>
    <t>qxafzd-05v5-cade-03</t>
  </si>
  <si>
    <t>Substituir 158 cadeias de isolador em 34 estruturas da LT 500 kV US. L.GONZAGA /GARANHUNS II C-2 PE-05Z1 (202/2;202/3;203/1;203/2;203/3;204/1;204/2;204/3;205/1;205/2;205/3;205/4;206/1;206/2;207/1;207/2;208/1;208/2;209/1;209/2;210/1;210/2;210/3;211/1;211/2;211/3;211/4;212/1;212/2;213/1;213/2;214/1;214/2;214/3).</t>
  </si>
  <si>
    <t>0007488/2022</t>
  </si>
  <si>
    <t>lgzgrd-05z1-cade-02</t>
  </si>
  <si>
    <t>Substituir 102 cadeias de isolador em 34 estruturas da LT 230 kV TACAIMBO /C.GRANDE II C-2 PE/PB-04C2 (013/3;014/1;014/2;014/3;014/4;015/1;015/2;015/3;016/1;016/2;016/3;017/1;017/2;017/3;017/4;018/1;018/2;018/3;019/1;019/2;019/3;019/4;019/5;020/1;020/2;021/1;021/2;021/3;022/2;022/3;022/4;023/1;023/2;023/3).</t>
  </si>
  <si>
    <t>0007489/2022</t>
  </si>
  <si>
    <t>taccgd-04c2-cade-02</t>
  </si>
  <si>
    <t>Substituir 180 cadeias de isolador em 34 estruturas da LT 500 kV US. L.GONZAGA /GARANHUNS II C-2 PE-05Z1 (215/1;215/2;216/1;216/2;216/3;217/1;217/2;217/3;217/4;218/1;218/2;218/3;219/1;219/2;219/3;220/1;220/2;220/3;221/1;221/2;221/3;222/1;222/2;223/1;223/2;223/3;223/4;224/1;224/2;225/1;225/2;225/3;226/1;226/2).</t>
  </si>
  <si>
    <t>0007493/2022</t>
  </si>
  <si>
    <t>lgzgrd-05z1-cade-03</t>
  </si>
  <si>
    <t>Substituir 111 cadeias de isolador em 34 estruturas da LT 230 kV TACAIMBO /C.GRANDE II C-2 PE/PB-04C2 (024/1;024/2;024/3;024/4;025/1;025/2;025/3;026/1;026/2;026/3;027/2;028/1;028/2;028/3;028/4;029/1;029/2;030/1;030/2;030/3;031/1;031/2;031/3;032/1;032/3;033/1;033/2;033/3;034/1;034/2;034/3;035/1;035/2;035/3).</t>
  </si>
  <si>
    <t>0007494/2022</t>
  </si>
  <si>
    <t>taccgd-04c2-cade-03</t>
  </si>
  <si>
    <t>Substituir 141 cadeias de isolador em 32 estruturas da LT 500 kV QUIXADA /FORTALEZA II C-1 CE-05V5 (077/2;078/1;078/2;079/1;080/1;080/2;080/3;081/1;081/2;082/1;083/1;083/2;084/1;084/2;085/1;085/2;085/3;086/1;086/2;087/1;087/2;088/1;088/2;089/1;089/2;090/1;090/2;090/3;091/1;091/2;092/1;092/2).</t>
  </si>
  <si>
    <t>0007496/2022</t>
  </si>
  <si>
    <t>qxafzd-05v5-cade-05</t>
  </si>
  <si>
    <t>Substituir 179 cadeias de isolador em 30 estruturas da LT 500 kV US. L.GONZAGA /GARANHUNS II C-2 PE-05Z1 (227/1;227/2;227/3;227/4;228/1;228/2;228/3;229/1;229/2;229/3;230/1;230/2;231/1;231/2;231/3;232/1;232/2;233/1;233/2;233/3;234/1;234/2;234/3;235/1;235/2;235/3;236/1;236/2;236/3;237/1).</t>
  </si>
  <si>
    <t>0007499/2022</t>
  </si>
  <si>
    <t>lgzgrd-05z1-cade-04</t>
  </si>
  <si>
    <t>Substituir 84 cadeias de isolador em 18 estruturas da LT 230 kV TACAIMBO /C.GRANDE II C-2 PE/PB-04C2 (036/2;036/3;036/4;038/2;039/1;039/2;039/3;039/4;040/1;040/2;041/1;041/2;041/4;042/1;042/2;042/3;043/2;TAC).</t>
  </si>
  <si>
    <t>0007500/2022</t>
  </si>
  <si>
    <t>taccgd-04c2-cade-04</t>
  </si>
  <si>
    <t>Substituir 131 cadeias de isolador em 31 estruturas da LT 500 kV QUIXADA /FORTALEZA II C-1 CE-05V5 (093/1;093/2;093/3;094/1;094/2;095/1;095/2;096/1;096/2;097/1;097/2;098/1;098/2;099/1;099/2;100/1;100/2;101/1;101/2;102/1;102/2;102/3;103/1;103/2;104/1;105/1;105/2;106/1;106/2;107/1;107/2).</t>
  </si>
  <si>
    <t>0007503/2022</t>
  </si>
  <si>
    <t>qxafzd-05v5-cade-06</t>
  </si>
  <si>
    <t>Substituir 120 cadeias de isolador em 25 estruturas da LT 230 kV TACAIMBO /C.GRANDE II C-2 PE/PB-04C2 (000/2;001/3;003/3;004/2;004/3;005/3;006/2;009/1;009/2;009/3;010/2;010/3;020/3;020/4;022/1;027/1;031/4;032/2;036/1;037/1;037/2;038/1;041/3;043/1;043/3).</t>
  </si>
  <si>
    <t>0007506/2022</t>
  </si>
  <si>
    <t>taccgd-04c2-cade-05</t>
  </si>
  <si>
    <t>Substituir 204 cadeias de isolador em 27 estruturas da LT 500 kV QUIXADA /FORTALEZA II C-1 CE-05V5 (108/1;108/2;109/1;109/2;110/1;110/2;110/3;111/1;111/2;112/1;112/2;112/3;113/1;113/2;114/1;114/2;115/1;115/2;116/1;116/2;117/1;117/2;117/3;118/1;118/2;119/1;119/2).</t>
  </si>
  <si>
    <t>0007508/2022</t>
  </si>
  <si>
    <t>qxafzd-05v5-cade-07</t>
  </si>
  <si>
    <t>LT 230 kV BONGI /JOAIRAM PE</t>
  </si>
  <si>
    <t>Substituir 51 cadeias de isolador em 10 estruturas da LT 230 kV BONGI /JOAIRAM C-1 PE-04V4 (004/2;005/1;005/2;005/3;006/1;006/2;006/3;007/1;007/2;BGI).</t>
  </si>
  <si>
    <t>LT 230 kV BONGI /JOAIRAM C-1 PE</t>
  </si>
  <si>
    <t>0007509/2022</t>
  </si>
  <si>
    <t>bgijrm-04v4-cade-01</t>
  </si>
  <si>
    <t>Substituir 156 cadeias de isolador em 29 estruturas da LT 500 kV QUIXADA /FORTALEZA II C-1 CE-05V5 (120/1;120/2;121/1;121/2;122/1;122/2;123/1;123/2;124/1;124/2;124/3;125/1;125/2;126/1;127/1;127/2;128/1;128/2;128/3;128/4;129/1;129/2;129/3;130/1;131/1;131/2;131/3;132/1;132/2).</t>
  </si>
  <si>
    <t>0007511/2022</t>
  </si>
  <si>
    <t>qxafzd-05v5-cade-08</t>
  </si>
  <si>
    <t>Substituir 96 cadeias de isolador em 17 estruturas da LT 230 kV BONGI /JOAIRAM C-2 PE-04V5 (JRM;001/1;001/2;001/3;002/1;002/2;003/1;003/2;003/3;004/1;004/2;005/1;005/2;006/1;006/2;006/3;BGI).</t>
  </si>
  <si>
    <t>LT 230 kV BONGI /JOAIRAM C-2 PE</t>
  </si>
  <si>
    <t>0007512/2022</t>
  </si>
  <si>
    <t>bgijrm-04v5-cade-01</t>
  </si>
  <si>
    <t>Substituir 108 cadeias de isolador em 13 estruturas da LT 500 kV QUIXADA /FORTALEZA II C-1 CE-05V5 (133/1;133/2;134/1;134/2;135/1;135/2;135/3;136/1;136/2;137/1;137/2;138/1;FZD).</t>
  </si>
  <si>
    <t>0007516/2022</t>
  </si>
  <si>
    <t>qxafzd-05v5-cade-09</t>
  </si>
  <si>
    <t>Substituir 96 cadeias de isolador em 17 estruturas da LT 230 kV BONGI /JOAIRAM C-3 PE-04V6 (JRM;001/1;001/2;001/3;002/1;002/2;003/1;003/2;003/3;004/1;004/2;005/1;005/2;006/1;006/2;006/3;BGI).</t>
  </si>
  <si>
    <t>LT 230 kV BONGI /JOAIRAM C-3 PE</t>
  </si>
  <si>
    <t>0007517/2022</t>
  </si>
  <si>
    <t>bgijrm-04v6-cade-01</t>
  </si>
  <si>
    <t>LT 230 kV C.GRANDE II /PARAISO PB/RN</t>
  </si>
  <si>
    <t>Substituir 3 cadeias de isolador em 1 estrutura(s) da LT 230 kV C.GRANDE II /PARAISO C-2 PB/RN-04V1 (PRS).</t>
  </si>
  <si>
    <t>LT 230 kV C.GRANDE II /PARAISO C-2 PB/RN</t>
  </si>
  <si>
    <t>0007519/2022</t>
  </si>
  <si>
    <t>cgdprs-04v1-cade-01</t>
  </si>
  <si>
    <t>LT 500 kV PECEM II /FORTALEZA II CE</t>
  </si>
  <si>
    <t>Substituir 157 cadeias de isolador em 34 estruturas da LT 500 kV PECEM II /FORTALEZA II C-1 CE-05C2 (162/1;166/2;167/1;168/1;169/1;170/1;171/1;171/2;171/3;172/1;173/1;174/1;174/2;175/2;176/1;176/2;177/1;177/2;178/1;178/2;179/1;179/2;180/1;180/2;181/2;182/1;182/2;183/1;184/1;184/2;185/1;185/2;186/2;187/1).</t>
  </si>
  <si>
    <t>0007520/2022</t>
  </si>
  <si>
    <t>pedfzd-05c2-cade-01</t>
  </si>
  <si>
    <t>LT 230 kV RECIFE II /JOAIRAM PE</t>
  </si>
  <si>
    <t>Substituir 114 cadeias de isolador em 21 estruturas da LT 230 kV RECIFE II /JOAIRAM C-1 PE-04V1 (RCD;001/1;001/2;001/3;001/4;002/1;002/2;003/1;003/2;004/1;004/2;005/1;005/2;005/3;006/1;006/2;006/3;007/1;008/1;008/2;JRM).</t>
  </si>
  <si>
    <t>LT 230 kV RECIFE II /JOAIRAM C-1 PE</t>
  </si>
  <si>
    <t>0007521/2022</t>
  </si>
  <si>
    <t>rcdjrm-04v1-cade-01</t>
  </si>
  <si>
    <t>Substituir 3 cadeias de isolador em 1 estrutura(s) da LT 230 kV C.GRANDE II /PARAISO C-1 PB/RN-04V2 (PRS).</t>
  </si>
  <si>
    <t>LT 230 kV C.GRANDE II /PARAISO C-1 PB/RN</t>
  </si>
  <si>
    <t>0007522/2022</t>
  </si>
  <si>
    <t>cgdprs-04v2-cade-01</t>
  </si>
  <si>
    <t>Substituir 210 cadeias de isolador em 34 estruturas da LT 500 kV PECEM II /FORTALEZA II C-1 CE-05C2 (187/2;188/1;188/2;189/1;190/1;191/1;192/1;192/2;193/1;193/2;194/1;194/2;194/3;195/1;195/2;196/1;196/2;197/1;198/1;198/2;199/1;199/2;199/3;200/1;200/2;201/1;201/2;202/1;202/2;203/1;203/2;204/1;204/2;204/3).</t>
  </si>
  <si>
    <t>0007524/2022</t>
  </si>
  <si>
    <t>pedfzd-05c2-cade-02</t>
  </si>
  <si>
    <t>Substituir 126 cadeias de isolador em 22 estruturas da LT 230 kV RECIFE II /JOAIRAM C-2 PE-04V2 (RCD;001/1;001/2;001/3;001/4;002/1;002/2;002/3;003/1;003/2;004/1;004/2;005/1;005/2;005/3;006/1;006/2;007/1;007/2;008/1;008/2;JRM).</t>
  </si>
  <si>
    <t>LT 230 kV RECIFE II /JOAIRAM C-2 PE</t>
  </si>
  <si>
    <t>0007527/2022</t>
  </si>
  <si>
    <t>rcdjrm-04v2-cade-01</t>
  </si>
  <si>
    <t>Substituir 3 cadeias de isolador em 1 estrutura(s) da LT 230 kV NATAL III /NATAL II C-1 RN-04N3 (NTT).</t>
  </si>
  <si>
    <t>0007528/2022</t>
  </si>
  <si>
    <t>nttntd-04n3-cade-01</t>
  </si>
  <si>
    <t>Substituir 64 cadeias de isolador em 13 estruturas da LT 500 kV PECEM II /FORTALEZA II C-1 CE-05C2 (205/2;206/1;207/1;207/2;208/1;208/2;209/1;209/2;210/1;210/2;211/1;211/2;FZD).</t>
  </si>
  <si>
    <t>0007530/2022</t>
  </si>
  <si>
    <t>pedfzd-05c2-cade-03</t>
  </si>
  <si>
    <t>Substituir 126 cadeias de isolador em 22 estruturas da LT 230 kV RECIFE II /JOAIRAM C-3 PE-04V3 (RCD;001/1;001/2;001/3;001/4;002/1;002/2;002/3;003/1;003/2;004/1;004/2;005/1;005/2;005/3;006/1;006/2;007/1;007/2;008/1;008/2;JRM).</t>
  </si>
  <si>
    <t>LT 230 kV RECIFE II /JOAIRAM C-3 PE</t>
  </si>
  <si>
    <t>0007531/2022</t>
  </si>
  <si>
    <t>rcdjrm-04v3-cade-01</t>
  </si>
  <si>
    <t>Substituir 3 cadeias de isolador em 1 estrutura(s) da LT 230 kV NATAL III /NATAL II C-2 RN-04N4 (NTT).</t>
  </si>
  <si>
    <t>LT 230 kV NATAL III /NATAL II C-2 RN</t>
  </si>
  <si>
    <t>0007532/2022</t>
  </si>
  <si>
    <t>nttntd-04n4-cade-01</t>
  </si>
  <si>
    <t>Substituir 87 cadeias de isolador em 13 estruturas da LT 500 kV SUAPE II /RECIFE II C-1 PE-05L7 (041/1;041/2;041/3;042/1;042/2;043/1;043/2;044/1;044/2;045/1;045/2;046/1;RCD).</t>
  </si>
  <si>
    <t>0007534/2022</t>
  </si>
  <si>
    <t>sudrcd-05l7-cade-01</t>
  </si>
  <si>
    <t>LT 500 kV SOBRAL III /PECEM II CE</t>
  </si>
  <si>
    <t>Substituir 150 cadeias de isolador em 32 estruturas da LT 500 kV SOBRAL III /PECEM II C-1 CE-05V7 (001/1;001/2;001/3;002/1;003/1;003/2;004/1;004/2;004/3;005/1;005/2;006/1;006/2;007/1;007/2;008/1;008/2;009/1;009/2;010/1;010/2;011/1;011/2;012/1;012/2;013/1;013/2;014/1;014/2;015/1;015/2;015/3).</t>
  </si>
  <si>
    <t>LT 500 kV SOBRAL III /PECEM II C-1 CE</t>
  </si>
  <si>
    <t>0007535/2022</t>
  </si>
  <si>
    <t>sbtped-05v7-cade-01</t>
  </si>
  <si>
    <t>Substituir 109 cadeias de isolador em 32 estruturas da LT 500 kV SOBRAL III /PECEM II C-1 CE-05V7 (016/1;016/2;017/1;017/2;018/1;019/1;019/2;020/1;020/2;021/1;021/2;022/1;022/2;023/1;023/2;024/1;024/2;025/1;025/2;026/1;026/2;027/1;027/2;027/3;028/1;029/1;029/2;030/1;030/2;031/1;031/2;032/1).</t>
  </si>
  <si>
    <t>0007540/2022</t>
  </si>
  <si>
    <t>sbtped-05v7-cade-02</t>
  </si>
  <si>
    <t>Substituir 138 cadeias de isolador em 34 estruturas da LT 230 kV RIBEIRAO /RECIFE II C-2 PE-04M2 (337/3;338/1;339/1;339/2;339/3;340/1;340/2;341/1;341/2;341/3;342/1;343/1;343/2;343/3;344/1;344/2;345/1;345/2;346/1;346/2;347/1;348/1;348/2;348/3;349/1;349/3;350/1;350/2;351/1;353/1;353/2;353/3;354/1;354/2).</t>
  </si>
  <si>
    <t>LT 230 kV RIBEIRAO /RECIFE II C-2 PE</t>
  </si>
  <si>
    <t>0007542/2022</t>
  </si>
  <si>
    <t>rcdrib-04m2-cade-01</t>
  </si>
  <si>
    <t>SUBSTITUIÇÃO DO DISJUNTOR MBDJ4-03 DA LINHA MARABÁ - RONDON DO PARÁ LI-RNMB-LI4-01</t>
  </si>
  <si>
    <t>EL 69 kV MARABA DIST3</t>
  </si>
  <si>
    <t>0008219/2022</t>
  </si>
  <si>
    <t>MBDJ4-03</t>
  </si>
  <si>
    <t>Substituir 128 cadeias de isolador em 33 estruturas da LT 500 kV SOBRAL III /PECEM II C-1 CE-05V7 (032/2;033/1;033/2;034/1;034/2;035/1;035/2;036/1;036/2;037/1;037/2;037/3;038/1;038/2;039/1;039/2;039/3;040/1;040/2;041/1;042/1;042/2;043/1;043/2;044/1;044/2;045/1;045/2;046/1;047/1;047/2;048/1;048/2).</t>
  </si>
  <si>
    <t>0007544/2022</t>
  </si>
  <si>
    <t>sbtped-05v7-cade-03</t>
  </si>
  <si>
    <t>Substituir 119 cadeias de isolador em 35 estruturas da LT 230 kV RIBEIRAO /RECIFE II C-2 PE-04M2 (355/1;356/1;356/2;357/1;357/2;357/3;358/1;358/2;358/3;359/1;359/2;359/3;360/1;360/2;361/1;361/2;362/1;362/2;363/1;364/1;364/2;365/1;365/2;366/1;366/2;367/1;367/2;368/1;369/1;369/2;370/2;370/3;371/1;371/2;372/1).</t>
  </si>
  <si>
    <t>0007545/2022</t>
  </si>
  <si>
    <t>rcdrib-04m2-cade-02</t>
  </si>
  <si>
    <t>Substituir 104 cadeias de isolador em 33 estruturas da LT 500 kV SOBRAL III /PECEM II C-1 CE-05V7 (049/1;049/2;049/3;050/1;050/2;051/1;051/2;052/1;052/2;053/1;053/2;054/1;054/2;055/1;055/2;056/1;056/2;057/1;058/1;058/2;059/1;059/2;060/1;060/2;061/1;061/2;061/3;062/1;063/1;064/1;064/2;065/1;065/2).</t>
  </si>
  <si>
    <t>0007547/2022</t>
  </si>
  <si>
    <t>sbtped-05v7-cade-04</t>
  </si>
  <si>
    <t>Substituir 155 cadeias de isolador em 35 estruturas da LT 230 kV RIBEIRAO /RECIFE II C-2 PE-04M2 (372/2;372/3;373/1;374/1;374/2;375/1;375/2;376/1;376/2;376/3;377/1;377/2;377/3;378/1;378/2;379/1;379/2;380/2;380/3;381/1;381/2;382/1;383/1;383/2;383/3;384/1;385/1;385/2;385/3;386/1;386/2;387/1;387/2;388/1;388/2).</t>
  </si>
  <si>
    <t>0007548/2022</t>
  </si>
  <si>
    <t>rcdrib-04m2-cade-03</t>
  </si>
  <si>
    <t>Substituir 3 cadeias de isolador em 1 estrutura(s) da LT 230 kV SAPEACU /FUNIL C-1 BA-04F1 (031/1).</t>
  </si>
  <si>
    <t>0007549/2022</t>
  </si>
  <si>
    <t>spufnl-04f1-cade-01</t>
  </si>
  <si>
    <t>Substituir 113 cadeias de isolador em 32 estruturas da LT 500 kV SOBRAL III /PECEM II C-1 CE-05V7 (066/1;066/2;067/1;068/1;068/2;069/1;069/2;070/1;070/2;071/1;072/1;073/1;073/2;074/1;074/2;075/1;076/1;076/2;076/3;077/1;077/2;078/1;078/2;079/1;079/2;080/1;080/2;081/1;081/2;082/1;083/1;083/2).</t>
  </si>
  <si>
    <t>0007550/2022</t>
  </si>
  <si>
    <t>sbtped-05v7-cade-05</t>
  </si>
  <si>
    <t>Substituir 78 cadeias de isolador em 13 estruturas da LT 230 kV RIBEIRAO /RECIFE II C-2 PE-04M2 (388/3;389/1;389/2;389/3;390/1;390/2;391/1;392/1;392/2;393/1;393/2;393/3;RCD).</t>
  </si>
  <si>
    <t>0007551/2022</t>
  </si>
  <si>
    <t>rcdrib-04m2-cade-04</t>
  </si>
  <si>
    <t>Substituir 75 cadeias de isolador em 9 estruturas da LT 230 kV SAPEACU /FUNIL C-1 BA-04F1 (192/3;193/1;193/2;194/1;194/3;195/1;196/1;196/2;196/3).</t>
  </si>
  <si>
    <t>0007552/2022</t>
  </si>
  <si>
    <t>Substituir 106 cadeias de isolador em 33 estruturas da LT 500 kV SOBRAL III /PECEM II C-1 CE-05V7 (084/1;084/2;085/1;085/2;086/1;086/2;087/1;087/2;088/1;088/2;089/1;089/2;090/1;090/2;091/1;092/1;092/2;093/1;093/2;094/1;094/2;095/1;096/1;096/2;096/3;097/1;097/2;098/1;098/2;099/1;100/1;100/2;101/1).</t>
  </si>
  <si>
    <t>0007553/2022</t>
  </si>
  <si>
    <t>sbtped-05v7-cade-06</t>
  </si>
  <si>
    <t>LT 230 kV ANGELIM /RIBEIRAO PE</t>
  </si>
  <si>
    <t>Substituir 102 cadeias de isolador em 26 estruturas da LT 230 kV ANGELIM /RIBEIRAO C-1 PE-04S1 (066/2;067/1;067/2;067/3;068/2;069/1;069/2;070/1;070/2;071/1;071/2;072/1;073/1;073/2;074/1;074/2;075/1;075/2;076/1;077/1;077/2;078/3;080/1;080/2;080/3;AGL).</t>
  </si>
  <si>
    <t>0007554/2022</t>
  </si>
  <si>
    <t>aglrib-04s1-cade-01</t>
  </si>
  <si>
    <t>Substituir 117 cadeias de isolador em 32 estruturas da LT 500 kV SOBRAL III /PECEM II C-1 CE-05V7 (101/2;102/1;102/2;103/1;103/2;104/1;104/2;104/3;105/1;105/2;106/1;106/2;107/1;108/1;108/2;109/1;109/2;110/1;110/2;111/2;112/1;113/1;113/2;114/1;114/2;114/3;115/1;116/1;116/2;117/1;117/2;117/3).</t>
  </si>
  <si>
    <t>0007556/2022</t>
  </si>
  <si>
    <t>sbtped-05v7-cade-07</t>
  </si>
  <si>
    <t>Substituir 111 cadeias de isolador em 34 estruturas da LT 230 kV ANGELIM /RIBEIRAO C-1 PE-04S1 (081/1;081/2;081/3;082/1;082/2;083/1;084/2;084/3;086/2;088/1;088/2;090/1;090/2;091/1;091/2;092/1;093/1;093/2;093/3;093/4;094/1;094/2;095/1;095/2;096/1;096/2;097/2;097/3;098/1;098/2;099/1;099/2;099/3;100/1).</t>
  </si>
  <si>
    <t>0007559/2022</t>
  </si>
  <si>
    <t>aglrib-04s1-cade-02</t>
  </si>
  <si>
    <t>Substituir 138 cadeias de isolador em 32 estruturas da LT 500 kV SOBRAL III /PECEM II C-1 CE-05V7 (137/2;138/1;138/2;139/2;140/1;140/2;141/1;141/2;142/1;142/2;144/1;144/2;145/1;145/2;146/1;146/2;147/1;147/2;148/1;149/1;149/2;150/1;150/2;151/1;151/2;153/1;153/2;154/1;154/2;155/2;156/1;156/2).</t>
  </si>
  <si>
    <t>0007562/2022</t>
  </si>
  <si>
    <t>sbtped-05v7-cade-08</t>
  </si>
  <si>
    <t>Substituir 99 cadeias de isolador em 29 estruturas da LT 230 kV ANGELIM /RIBEIRAO C-1 PE-04S1 (100/2;101/1;101/2;102/1;102/2;103/1;103/2;103/3;104/1;104/2;104/3;105/1;105/2;106/1;107/1;108/1;108/2;109/2;110/3;111/1;111/2;112/1;113/1;113/2;114/1;115/1;115/2;116/3;RIB).</t>
  </si>
  <si>
    <t>0007564/2022</t>
  </si>
  <si>
    <t>aglrib-04s1-cade-03</t>
  </si>
  <si>
    <t>Substituir 20 cadeias de isolador em 3 estruturas da LT 500 kV SOBRAL III /PECEM II C-1 CE-05V7 (157/1;157/2;158/1).</t>
  </si>
  <si>
    <t>0007566/2022</t>
  </si>
  <si>
    <t>sbtped-05v7-cade-09</t>
  </si>
  <si>
    <t>Substituir 122 cadeias de isolador em 33 estruturas da LT 230 kV ANGELIM /RIBEIRAO C-2 PE-04S2 (302/1;302/2;302/3;303/1;303/2;303/3;304/1;304/2;305/1;305/2;305/3;306/1;307/1;307/2;307/3;308/1;308/2;309/1;309/2;310/1;310/2;311/1;311/1A;311/2;311/3;312/1;312/2;313/1;314/1;314/2;314/3;314/4;315/1).</t>
  </si>
  <si>
    <t>LT 230 kV ANGELIM /RIBEIRAO C-2 PE</t>
  </si>
  <si>
    <t>0007567/2022</t>
  </si>
  <si>
    <t>aglrib-04s2-cade-01</t>
  </si>
  <si>
    <t>Substituir 36 cadeias de isolador em 12 estruturas da LT 230 kV ANGELIM /RIBEIRAO C-2 PE-04S2 (331/2;331/3;331/4;332/2;332/3;333/1;333/2;334/2;334/3;335/1;336/3A;337/1).</t>
  </si>
  <si>
    <t>0007569/2022</t>
  </si>
  <si>
    <t>aglrib-04s2-cade-02</t>
  </si>
  <si>
    <t>LT 500 kV ANGELIM II /PAU FERRO PE</t>
  </si>
  <si>
    <t>Substituir 176 cadeias de isolador em 35 estruturas da LT 500 kV ANGELIM II /PAU FERRO C-1 PE-05L3 (109/1;109/2;109/3;110/1;110/2;110/3;111/1;111/2;111/3;112/1;112/2;112/3;113/1;113/2;114/1;114/2;115/1;115/2;115/3;115/4;116/1;116/2;117/1;117/2;118/1;118/2;118/3;119/1;119/2;119/3;120/1;121/1;121/2;121/3;122/1).</t>
  </si>
  <si>
    <t>LT 500 kV ANGELIM II /PAU FERRO C-1 PE</t>
  </si>
  <si>
    <t>0007572/2022</t>
  </si>
  <si>
    <t>agdpfe-05l3-cade-01</t>
  </si>
  <si>
    <t>SUBSTITUIÇÃO DOS PAINEIS DE SPCS DO REATOR IZRE7-04 500 KV INSTALADOS NA CASA DE RELÉS</t>
  </si>
  <si>
    <t>0007573/2022</t>
  </si>
  <si>
    <t>IZRE7-04</t>
  </si>
  <si>
    <t>LT 500 kV JARDIM /CAMACARI IV SE/BA</t>
  </si>
  <si>
    <t>Substituir 136 cadeias de isolador em 34 estruturas da LT 500 kV JARDIM /CAMACARI IV C-1 SE/BA-05V7 (226/1;226/2;227/1;227/2;228/1;228/2;229/1;229/2;230/1;231/1;231/2;232/1;232/2;232/3;233/1;233/2;233/3;234/1;234/2;235/1;236/1;236/2;237/1;237/2;238/1;238/2;239/1;239/2;241/1;242/1;242/2;243/1;243/2;244/1).</t>
  </si>
  <si>
    <t>LT 500 kV JARDIM /CAMACARI IV C-1 SE/BA</t>
  </si>
  <si>
    <t>0007574/2022</t>
  </si>
  <si>
    <t>jdmcmq-05v7-cade-01</t>
  </si>
  <si>
    <t>Substituir 212 cadeias de isolador em 35 estruturas da LT 500 kV ANGELIM II /PAU FERRO C-1 PE-05L3 (122/2;122/3;123/1;123/2;123/3;124/1;124/2;124/3;125/1;125/2;126/1;126/2;126/3;127/1;127/2;127/3;128/1;128/2;128/3;128/4;129/1;129/2;129/3;130/1;130/2;130/3;131/1;131/2;132/1;132/2;132/3;133/1;133/2;133/3;134/1).</t>
  </si>
  <si>
    <t>0007577/2022</t>
  </si>
  <si>
    <t>agdpfe-05l3-cade-02</t>
  </si>
  <si>
    <t>Substituir 46 cadeias de isolador em 7 estruturas da LT 500 kV ANGELIM II /PAU FERRO C-1 PE-05L3 (135/1;136/1;136/2;136/3;137/1;137/2;138/1).</t>
  </si>
  <si>
    <t>0007579/2022</t>
  </si>
  <si>
    <t>agdpfe-05l3-cade-03</t>
  </si>
  <si>
    <t>Substituir 324 cadeias de isolador em 34 estruturas da LT 230 kV BOM NOME /MILAGRES C-2 PE/CE-04L2 (011/2;012/1;012/2;012/3;012/4;013/1;013/2;013/3;014/1;014/2;014/3;015/1;015/2;015/3;015/4;016/1;016/2;016/3;017/1;017/2;017/3;018/1;018/2;018/3;019/1;019/2;019/3;019/4;020/1;020/2;020/3;021/1;021/2;022/1).</t>
  </si>
  <si>
    <t>LT 230 kV BOM NOME /MILAGRES C-2 PE/CE</t>
  </si>
  <si>
    <t>0007582/2022</t>
  </si>
  <si>
    <t>bnomlg-04l2-cade-01</t>
  </si>
  <si>
    <t>LT 500 kV ANGELIM II /RECIFE II PE</t>
  </si>
  <si>
    <t>Substituir 152 cadeias de isolador em 35 estruturas da LT 500 kV ANGELIM II /RECIFE II C-2 PE-05L9 (134/1;134/2;135/1;135/2;136/1;136/2;137/1;137/2;137/3;138/1;138/2;139/1;139/2;140/1;141/1;141/2;141/3;142/1;142/2;143/1;143/2;144/1;144/2;145/1;145/2;146/1;146/2;147/1;147/2;148/1;149/1;149/2;149/3;150/1;151/1).</t>
  </si>
  <si>
    <t>LT 500 kV ANGELIM II /RECIFE II C-2 PE</t>
  </si>
  <si>
    <t>0007584/2022</t>
  </si>
  <si>
    <t>agdrcd-05l9-cade-01</t>
  </si>
  <si>
    <t>Substituir 324 cadeias de isolador em 34 estruturas da LT 230 kV BOM NOME /MILAGRES C-2 PE/CE-04L2 (022/2;022/3;023/1;023/2;023/3;023/4;024/1;024/2;024/3;025/1;025/2;026/1;026/2;026/3;027/1;027/2;028/1;028/2;028/3;029/1;029/2;029/3;029/4;030/1;030/2;030/3;031/1;031/2;031/3;032/1;033/1;033/2;033/3;034/1).</t>
  </si>
  <si>
    <t>0007586/2022</t>
  </si>
  <si>
    <t>bnomlg-04l2-cade-02</t>
  </si>
  <si>
    <t>Substituir 164 cadeias de isolador em 35 estruturas da LT 500 kV ANGELIM II /RECIFE II C-2 PE-05L9 (151/2;152/1;152/2;153/1;153/2;154/1;154/2;155/1;155/2;155/3;156/1;156/2;157/1;157/2;158/1;159/1;159/2;160/1;160/2;160/3;161/1;161/2;162/1;162/2;163/1;163/2;164/1;164/2;165/1;165/2;166/1;166/2;166/3;167/1;167/2).</t>
  </si>
  <si>
    <t>0007587/2022</t>
  </si>
  <si>
    <t>agdrcd-05l9-cade-02</t>
  </si>
  <si>
    <t>Substituir 80 cadeias de isolador em 9 estruturas da LT 500 kV ANGELIM II /RECIFE II C-2 PE-05L9 (168/1;168/2;168/3;169/1;170/1;170/2;171/1;171/2;RCD).</t>
  </si>
  <si>
    <t>0007591/2022</t>
  </si>
  <si>
    <t>agdrcd-05l9-cade-03</t>
  </si>
  <si>
    <t>LT 230 kV ANGELIM /RECIFE II PE</t>
  </si>
  <si>
    <t>Substituir 125 cadeias de isolador em 33 estruturas da LT 230 kV ANGELIM /RECIFE II C-1 PE-04M3 (302/1;302/2;302/3;303/1;303/2;303/3;304/1;304/2;305/1;305/2;305/3;306/1;307/1;307/2;307/3;308/1;308/2;309/1;309/2;310/1;310/2;311/1;311/1A;311/2;311/3;312/1;312/2;313/1;314/1;314/2;314/3;314/4;315/1).</t>
  </si>
  <si>
    <t>0007594/2022</t>
  </si>
  <si>
    <t>aglrcd-04m3-cade-01</t>
  </si>
  <si>
    <t>Substituir 116 cadeias de isolador em 34 estruturas da LT 230 kV ANGELIM /RECIFE II C-1 PE-04M3 (315/2;316/1;316/2;317/1;318/1;318/2;319/1;319/2;320/1;320/2;321/1;321/2;322/1;322/2;322/3;323/1;323/2;324/1;324/2;324/3;325/1;325/2;325/3;326/1;326/2;327/1;327/2;327/3;328/1;328/2;329/1;329/2;330/1;330/2).</t>
  </si>
  <si>
    <t>0007598/2022</t>
  </si>
  <si>
    <t>aglrcd-04m3-cade-02</t>
  </si>
  <si>
    <t>Substituir 120 cadeias de isolador em 34 estruturas da LT 230 kV ANGELIM /RECIFE II C-1 PE-04M3 (331/1;331/2;331/3;331/4;332/2;332/3;333/1;333/2;334/2;334/3;335/1;336/2;336/3;336/3A;337/1;337/3;338/1;339/1;339/2;339/3;340/1;340/2;341/1;341/2;341/3;342/1;343/1;343/2;343/3;344/1;344/2;345/1;345/2;346/1).</t>
  </si>
  <si>
    <t>0007601/2022</t>
  </si>
  <si>
    <t>aglrcd-04m3-cade-03</t>
  </si>
  <si>
    <t>Substituir 137 cadeias de isolador em 35 estruturas da LT 230 kV ANGELIM /RECIFE II C-1 PE-04M3 (346/2;347/1;348/1;348/2;348/3;349/1;349/3;350/1;350/2;351/1;353/1;353/2;353/3;354/1;354/2;355/1;356/1;356/2;357/1;357/2;357/3;358/1;358/2;358/3;359/1;359/2;359/3;360/1;360/2;361/1;361/2;362/1;362/2;363/1;364/1).</t>
  </si>
  <si>
    <t>0007605/2022</t>
  </si>
  <si>
    <t>aglrcd-04m3-cade-04</t>
  </si>
  <si>
    <t>Substituir 324 cadeias de isolador em 34 estruturas da LT 230 kV BOM NOME /MILAGRES C-3 PE/CE-04L3 (009/1;009/2;009/3;009/4;010/1;010/2;010/3;010/4;011/1;011/2;012/1;012/2;012/3;012/4;013/1;013/2;013/3;013/4;014/1;014/2;014/3;014/4;015/1;015/2;015/3;015/4;016/1;016/2;016/3;016/4;017/1;017/2;017/3;018/1).</t>
  </si>
  <si>
    <t>0007607/2022</t>
  </si>
  <si>
    <t>bnomlg-04l3-cade-01</t>
  </si>
  <si>
    <t>Substituir 113 cadeias de isolador em 35 estruturas da LT 230 kV ANGELIM /RECIFE II C-1 PE-04M3 (364/2;365/1;365/2;366/1;366/2;367/1;367/2;368/1;369/1;369/2;370/2;370/3;371/1;371/2;372/1;372/2;372/3;373/1;374/1;374/2;375/1;375/2;376/1;376/2;376/3;377/1;377/2;377/3;378/1;378/2;379/1;379/2;380/2;380/3;381/1).</t>
  </si>
  <si>
    <t>0007608/2022</t>
  </si>
  <si>
    <t>aglrcd-04m3-cade-05</t>
  </si>
  <si>
    <t>Substituir 345 cadeias de isolador em 34 estruturas da LT 230 kV BOM NOME /MILAGRES C-3 PE/CE-04L3 (018/2;018/3;018/4;019/1;019/2;019/3;019/4;020/1;020/2;020/3;020/4;021/1;021/2;021/3;021/4;022/1;022/2;022/3;023/1;023/2;023/3;023/4;024/1;024/2;024/3;025/1;025/2;025/3;026/1;026/2;026/3;027/1;027/2;027/3).</t>
  </si>
  <si>
    <t>0007611/2022</t>
  </si>
  <si>
    <t>bnomlg-04l3-cade-02</t>
  </si>
  <si>
    <t>Substituir 165 cadeias de isolador em 28 estruturas da LT 230 kV ANGELIM /RECIFE II C-1 PE-04M3 (381/2;382/1;383/1;383/2;383/3;384/1;385/1;385/2;385/3;386/1;386/2;387/1;387/2;388/1;388/2;388/3;389/1;389/2;389/3;390/1;390/2;391/1;392/1;392/2;393/1;393/2;393/3;RCD).</t>
  </si>
  <si>
    <t>0007612/2022</t>
  </si>
  <si>
    <t>aglrcd-04m3-cade-06</t>
  </si>
  <si>
    <t>Substituir 342 cadeias de isolador em 34 estruturas da LT 230 kV BOM NOME /MILAGRES C-3 PE/CE-04L3 (027/4;028/1;028/2;028/3;029/1;029/2;029/3;029/4;030/1;030/2;030/3;030/4;031/1;031/2;031/3;031/4;032/1;033/1;033/2;033/3;034/1;034/2;034/3;035/1;035/2;035/3;036/1;036/2;036/3;036/4;037/1;038/1;038/2;039/1).</t>
  </si>
  <si>
    <t>0007614/2022</t>
  </si>
  <si>
    <t>bnomlg-04l3-cade-03</t>
  </si>
  <si>
    <t>Substituir 180 cadeias de isolador em 36 estruturas da LT 500 kV PAU FERRO /RECIFE II C-1 PE-05L8 (015/3;016/1;016/2;016/3;017/1;017/2;018/1;018/2;019/1;019/2;019/3;020/1;020/2;021/1;022/1;022/2;023/1;023/2;023/3;024/1;025/1;026/1;026/2;026/3;027/1;027/2;028/1;028/2;028/3;028/4;029/1;029/2;030/1;030/2;031/1;032/1).</t>
  </si>
  <si>
    <t>0007616/2022</t>
  </si>
  <si>
    <t>pfercd-05l8-cade-01</t>
  </si>
  <si>
    <t>Substituir 342 cadeias de isolador em 34 estruturas da LT 230 kV BOM NOME /MILAGRES C-3 PE/CE-04L3 (053/3;054/1;054/2;054/3;055/1;055/2;055/3;056/1;056/2;056/3;056/4;057/1;057/2;057/3;057/4;058/1;058/2;058/3;058/4;059/1;059/2;059/3;059/4;060/1;060/2;060/3;060/4;061/1;061/2;061/3;061/4;062/1;062/2;062/3).</t>
  </si>
  <si>
    <t>0007617/2022</t>
  </si>
  <si>
    <t>bnomlg-04l3-cade-04</t>
  </si>
  <si>
    <t>LT 230 kV PAU FERRO /C.GRANDE II PE/PB</t>
  </si>
  <si>
    <t>Substituir 143 cadeias de isolador em 35 estruturas da LT 230 kV PAU FERRO /C.GRANDE II C-2 PE/PB-04C4 (PFE;001/1;001/2;002/1;002/2;003/1;003/2;003/3;004/1;004/2;004/3;005/1;006/1;006/2;007/1;007/2;008/1;008/2;008/3;009/1;009/2;010/2;011/1;010/1;011/2;012/1;012/2;013/1;013/2;014/1;015/1;015/2;016/1;016/2;016/3).</t>
  </si>
  <si>
    <t>LT 230 kV PAU FERRO /C.GRANDE II C-2 PE/PB</t>
  </si>
  <si>
    <t>0007620/2022</t>
  </si>
  <si>
    <t>pfecgd-04c4-cade-01</t>
  </si>
  <si>
    <t>Substituir 324 cadeias de isolador em 34 estruturas da LT 230 kV BOM NOME /MILAGRES C-3 PE/CE-04L3 (063/1;063/2;063/3;063/4;064/1;064/2;064/3;065/1;065/2;065/3;065/4;066/1;066/2;066/3;066/4;067/1;067/2;067/3;068/1;068/2;068/3;068/4;069/1;069/2;069/3;070/1;070/2;070/3;070/4;071/1;071/2;071/3;071/4;072/1).</t>
  </si>
  <si>
    <t>0007621/2022</t>
  </si>
  <si>
    <t>bnomlg-04l3-cade-05</t>
  </si>
  <si>
    <t>Substituir 105 cadeias de isolador em 35 estruturas da LT 230 kV PAU FERRO /C.GRANDE II C-2 PE/PB-04C4 (017/1;017/2;018/1;018/2;019/1;019/2;020/1;020/2;021/1;021/2;022/1;022/2;022/3;023/1;023/2;024/1;024/2;025/1;025/2;026/1;026/2;027/1;028/1;028/2;029/1;029/2;029/3;030/1;030/2;031/1;031/2;032/1;032/2;033/1;033/2).</t>
  </si>
  <si>
    <t>0007623/2022</t>
  </si>
  <si>
    <t>pfecgd-04c4-cade-02</t>
  </si>
  <si>
    <t>Substituir 324 cadeias de isolador em 34 estruturas da LT 230 kV BOM NOME /MILAGRES C-3 PE/CE-04L3 (072/2;072/3;073/1;073/2;073/3;073/4;074/1;074/2;074/3;074/4;075/1;075/2;075/3;075/4;076/1;076/2;076/3;077/1;077/2;077/3;077/4;077/5;078/1;078/2;078/3;079/1;079/2;079/3;079/4;080/1;080/2;080/3;080/4;080/5).</t>
  </si>
  <si>
    <t>0007624/2022</t>
  </si>
  <si>
    <t>bnomlg-04l3-cade-06</t>
  </si>
  <si>
    <t>Substituir 114 cadeias de isolador em 35 estruturas da LT 230 kV PAU FERRO /C.GRANDE II C-2 PE/PB-04C4 (034/1;034/2;035/1;035/2;035/3;036/1;036/2;037/1;037/2;037/3;038/1;038/2;039/1;039/2;040/1;040/2;041/1;041/2;042/1;042/2;042/3;043/1;044/1;044/2;045/1;045/2;046/1;046/2;047/1;047/2;047/3;048/1;048/2;048/3;049/1).</t>
  </si>
  <si>
    <t>0007628/2022</t>
  </si>
  <si>
    <t>pfecgd-04c4-cade-03</t>
  </si>
  <si>
    <t>Substituir 178 cadeias de isolador em 15 estruturas da LT 230 kV BOM NOME /MILAGRES C-3 PE/CE-04L3 (081/1;081/2;081/3;082/1;082/2;082/3;082/4;083/1;083/2;083/3;083/4;084/1;084/2;084/3;084/4).</t>
  </si>
  <si>
    <t>0007629/2022</t>
  </si>
  <si>
    <t>bnomlg-04l3-cade-07</t>
  </si>
  <si>
    <t>Substituir 9 cadeias de isolador em 3 estruturas da LT 230 kV PAU FERRO /C.GRANDE II C-2 PE/PB-04C4 (049/2;050/1;050/2).</t>
  </si>
  <si>
    <t>0007630/2022</t>
  </si>
  <si>
    <t>pfecgd-04c4-cade-04</t>
  </si>
  <si>
    <t>Substituir 6 cadeias de isolador em 2 estruturas da LT 230 kV CAUIPE /SOBRAL II C-1 CE-04S2 (007/3;008/1).</t>
  </si>
  <si>
    <t>0007635/2022</t>
  </si>
  <si>
    <t>cpesbd-04s2-cade-01</t>
  </si>
  <si>
    <t>LT 230 kV MILAGRES /COREMAS CE/PB</t>
  </si>
  <si>
    <t>Substituir 130 cadeias de isolador em 24 estruturas da LT 230 kV MILAGRES /COREMAS C-2 CE/PB-04M5 (001/1;001/2;001/3;001/4;001/5;002/1;003/1;003/2;008/2;023/1;023/2;024/1;035/1;036/1;036/2;036/3;037/1;037/2;038/1;038/2;044/2;045/1;046/1;103/2).</t>
  </si>
  <si>
    <t>LT 230 kV MILAGRES /COREMAS C-2 CE/PB</t>
  </si>
  <si>
    <t>0007637/2022</t>
  </si>
  <si>
    <t>mlgcma-04m5-cade-01</t>
  </si>
  <si>
    <t>Substituir 153 cadeias de isolador em 35 estruturas da LT 230 kV CAUIPE /SOBRAL II C-1 CE-04S2 (077/2;078/1;078/2;078/3;079/1;079/2;080/1;080/2;080/3;081/1;081/2;082/1;082/2;082/3;083/1;083/2;084/1;084/2;084/3;085/1;085/2;086/1;086/2;087/1;087/2;088/1;088/2;089/1;089/2;090/1;090/2;091/1;091/2;091/3;092/1).</t>
  </si>
  <si>
    <t>0007640/2022</t>
  </si>
  <si>
    <t>cpesbd-04s2-cade-02</t>
  </si>
  <si>
    <t>Substituir 105 cadeias de isolador em 35 estruturas da LT 230 kV CAUIPE /SOBRAL II C-1 CE-04S2 (092/2;092/3;093/1;093/2;094/1;094/2;094/3;095/1;095/2;096/1;096/2;096/3;097/1;097/2;098/1;098/2;098/3;099/1;099/2;100/1;100/2;101/1;101/2;101/3;102/1;102/2;103/1;103/2;104/1;104/2;104/3;105/1;105/2;106/1;106/2).</t>
  </si>
  <si>
    <t>0007643/2022</t>
  </si>
  <si>
    <t>cpesbd-04s2-cade-03</t>
  </si>
  <si>
    <t>Substituir 12 cadeias de isolador em 4 estruturas da LT 230 kV MILAGRES /COREMAS C-1 CE/PB-04M6 (086/2;086/3;091/2;098/1).</t>
  </si>
  <si>
    <t>LT 230 kV MILAGRES /COREMAS C-1 CE/PB</t>
  </si>
  <si>
    <t>0007645/2022</t>
  </si>
  <si>
    <t>mlgcma-04m6-cade-02</t>
  </si>
  <si>
    <t>Substituir 141 cadeias de isolador em 35 estruturas da LT 230 kV CAUIPE /SOBRAL II C-1 CE-04S2 (106/3;107/1;107/2;108/1;108/2;108/3;109/1;109/2;110/1;110/2;111/1;111/2;111/3;112/1;112/2;113/1;113/2;114/1;114/2;115/1;115/2;116/1;116/2;116/3;117/1;118/1;118/2;119/1;119/2;119/3;120/1;120/2;121/1;121/2;121/3).</t>
  </si>
  <si>
    <t>0007646/2022</t>
  </si>
  <si>
    <t>cpesbd-04s2-cade-04</t>
  </si>
  <si>
    <t>Substituir 129 cadeias de isolador em 35 estruturas da LT 230 kV CAUIPE /SOBRAL II C-1 CE-04S2 (122/1;122/2;123/1;123/2;124/1;124/2;125/1;125/2;125/3;126/1;126/2;127/1;127/2;127/3;128/1;128/2;129/1;129/2;129/3;130/1;130/2;131/1;131/2;131/3;132/1;132/2;133/1;133/2;133/3;134/1;134/2;134/3;135/1;135/2;136/1).</t>
  </si>
  <si>
    <t>0007651/2022</t>
  </si>
  <si>
    <t>cpesbd-04s2-cade-05</t>
  </si>
  <si>
    <t>Substituir 105 cadeias de isolador em 35 estruturas da LT 230 kV CAUIPE /SOBRAL II C-1 CE-04S2 (136/2;137/1;137/2;137/3;138/1;138/2;139/1;139/2;140/1;140/2;141/1;141/2;141/3;142/1;142/2;143/1;143/2;144/1;144/2;145/1;145/2;146/1;146/2;146/3;147/1;147/2;148/1;148/2;149/1;149/2;150/1;150/2;151/1;151/2;152/1).</t>
  </si>
  <si>
    <t>0007655/2022</t>
  </si>
  <si>
    <t>cpesbd-04s2-cade-06</t>
  </si>
  <si>
    <t>Substituir 6 cadeias de isolador em 2 estruturas da LT 230 kV AQUIRAZ II /FORTALEZA C-3 CE-04F1 (028/3;029/1).</t>
  </si>
  <si>
    <t>0007658/2022</t>
  </si>
  <si>
    <t>aqdftz-04f1-cade-01</t>
  </si>
  <si>
    <t>Substituir 153 cadeias de isolador em 35 estruturas da LT 230 kV CAUIPE /SOBRAL II C-1 CE-04S2 (152/2;153/1;153/2;153/3;154/1;154/2;155/1;155/2;156/1;156/2;156/3;157/1;157/2;158/1;158/2;159/1;159/2;159/3;160/1;160/2;161/1;161/2;162/1;162/2;163/1;163/2;163/3;164/1;164/2;165/1;165/2;165/3;166/1;166/2;167/1).</t>
  </si>
  <si>
    <t>0007659/2022</t>
  </si>
  <si>
    <t>cpesbd-04s2-cade-07</t>
  </si>
  <si>
    <t>Substituir 15 cadeias de isolador em 5 estruturas da LT 230 kV P.AFONSO III /TACARUTU C-1 AL/PE-04F1 (014/3;013/1;014/1;014/2;018/2).</t>
  </si>
  <si>
    <t>0007661/2022</t>
  </si>
  <si>
    <t>paftat-04f1-cade-01</t>
  </si>
  <si>
    <t>LT 500 kV U.SOBRADINHO /S.JOAO PIAUI BA/PI</t>
  </si>
  <si>
    <t>Substituir 166 cadeias de isolador em 39 estruturas da LT 500 kV U.SOBRADINHO /S.JOAO PIAUI C-1 BA/PI-05C5 (061/2;062/1;062/2;063/1;063/2;064/1;066/1;066/2;068/2;069/1;070/1;070/2;071/1;071/2;072/1;072/2;072/3;073/1;074/1;074/2;075/1;075/2;076/1;078/1;088/1;088/2;089/2;091/2;092/2;093/2;094/1;103/2;104/1;104/2;105/1;106/1;109/2;110/1;111/1).</t>
  </si>
  <si>
    <t>0007664/2022</t>
  </si>
  <si>
    <t>sobsji-05c5-cade-02</t>
  </si>
  <si>
    <t>LT 500 kV US. L.GONZAGA/U.SOBRADINHO PE/BA</t>
  </si>
  <si>
    <t>Substituir 64 cadeias de isolador em 10 estruturas da LT 500 kV US. L.GONZAGA /U.SOBRADINHO C-2 PE/BA-05C4 (075/1;088/2;102/1;102/2;117/1;140/1;140/2;141/2;154/1;156/1).</t>
  </si>
  <si>
    <t>0007666/2022</t>
  </si>
  <si>
    <t>lgzsob-05c4-cade-01</t>
  </si>
  <si>
    <t>Substituir 177 cadeias de isolador em 31 estruturas da LT 230 kV AQUIRAZ II /FORTALEZA C-2 CE-04F3 (019/1D;165/1D;165/2D;166/1D;166/2D;166/3D;167/1D;167/2D;167/3D;168/1D;168/2D;169/1D;169/2D;170/1D;170/2D;171/1D;171/2D;172/1D;172/2D;172/3D;173/1D;173/2D;173/3D;174/1D;174/2D;174/3D;175/1D;175/2D;176/1D;176/2D;176/3D).</t>
  </si>
  <si>
    <t>0007667/2022</t>
  </si>
  <si>
    <t>aqdftz-04f3-cade-01</t>
  </si>
  <si>
    <t>Substituir 76 cadeias de isolador em 19 estruturas da LT 500 kV U.SOBRADINHO /S.JOAO PIAUI C-1 BA/PI-05C5 (117/2;119/1;119/2;120/1;120/2;121/2;122/1;122/2;126/1;133/1;134/1;143/1;144/2;145/1;147/1;149/1;156/1;157/2;159/2).</t>
  </si>
  <si>
    <t>0007668/2022</t>
  </si>
  <si>
    <t>sobsji-05c5-cade-03</t>
  </si>
  <si>
    <t>Substituir 140 cadeias de isolador em 23 estruturas da LT 500 kV US. L.GONZAGA /JUAZEIRO III C-1 PE/BA-05C5 (235/1;235/2;236/1;236/2;237/1;238/1;238/2;238/3;242/1;243/1;244/2;244/3;246/1;248/1;248/2;249/2;250/1;250/2;251/1;251/2;252/1;252/2;253/1).</t>
  </si>
  <si>
    <t>0007669/2022</t>
  </si>
  <si>
    <t>lgzjzt-05c5-cade-01</t>
  </si>
  <si>
    <t>SUBSTITUIÇÃO DOS PAINEIS DE SPCS DA CONEXÃO 230 KV DO TRANSFORMADOR TR2 500/230 KV INSTALADOS NA CASA DE RELÉS - IZAT7-02</t>
  </si>
  <si>
    <t>0007670/2022</t>
  </si>
  <si>
    <t>IZAT7-02</t>
  </si>
  <si>
    <t>Substituir 81 cadeias de isolador em 19 estruturas da LT 230 kV AQUIRAZ II /FORTALEZA C-1 CE-04F2 (169/2D;170/1D;170/2D;171/1D;171/2D;172/1D;172/2D;172/3D;173/1D;173/2D;173/3D;174/1D;174/2D;174/3D;175/1D;175/2D;176/1D;176/2D;176/3D).</t>
  </si>
  <si>
    <t>0007671/2022</t>
  </si>
  <si>
    <t>aqdftz-04f2-cade-01</t>
  </si>
  <si>
    <t>LT 230 kV CAMPO FORMOSO /OUROLANDIA II BA</t>
  </si>
  <si>
    <t>Substituir 102 cadeias de isolador em 34 estruturas da LT 230 kV SE CAMPO FORMOSO /OUROLANDIA II C-1 BA-04C2 (016/1;017/1;017/2;017/3;018/1;019/1;019/2;020/2;021/1;021/2;022/1;022/2;027/2;027/3;035/1;035/2;036/2;037/1;039/1;039/2;041/1;041/2;048/1;048/2;061/3;062/1;066/2;066/3;071/3;072/1;072/2;072/3;073/1;073/3).</t>
  </si>
  <si>
    <t>LT 230 kV CAMPO FORMOSO /OUROLANDIA II C-1 BA</t>
  </si>
  <si>
    <t>0007674/2022</t>
  </si>
  <si>
    <t>cfoour-04c2-cade-01</t>
  </si>
  <si>
    <t>Substituir 213 cadeias de isolador em 35 estruturas da LT 230 kV CAUIPE /FORTALEZA II C-3 CE-04S1 (190/3;191/1;191/2;192/1;192/2;193/1;193/2;194/1;194/2;195/1;195/2;196/1;196/2;197/1;197/2;198/1;198/2;199/1;199/2;200/1;200/2;201/1;201/2;202/1;202/2;203/1;203/2;203/3;204/1;204/2;204/3;205/1;205/2;206/1;206/2).</t>
  </si>
  <si>
    <t>0007675/2022</t>
  </si>
  <si>
    <t>cpefzd-04s1-cade-01</t>
  </si>
  <si>
    <t>LT 500 kV TIANGUA II /SOBRAL III CE</t>
  </si>
  <si>
    <t>Substituir 69 cadeias de isolador em 7 estruturas da LT 500 kV TIANGUA II /SOBRAL III C-1 CE-05V5 (098/1;098/2;099/1;099/2;100/1;100/2;101/1).</t>
  </si>
  <si>
    <t>LT 500 kV TIANGUA II /SOBRAL III C-1 CE</t>
  </si>
  <si>
    <t>0007676/2022</t>
  </si>
  <si>
    <t>tgdsbt-05v5-cade-02</t>
  </si>
  <si>
    <t>Substituir 33 cadeias de isolador em 11 estruturas da LT 230 kV SE CAMPO FORMOSO /OUROLANDIA II C-1 BA-04C2 (073/4;074/1;074/2;074/3;075/1;075/2;075/3;076/1;082/3;086/3;087/1).</t>
  </si>
  <si>
    <t>0007677/2022</t>
  </si>
  <si>
    <t>cfoour-04c2-cade-02</t>
  </si>
  <si>
    <t>Substituir 177 cadeias de isolador em 31 estruturas da LT 230 kV CAUIPE /FORTALEZA II C-3 CE-04S1 (206/3;207/1;207/2;208/1;208/2;208/3;209/1;209/2;209/3;210/1;210/2;210/3;211/1;211/2;211/3;212/1;212/2;213/1;213/2;214/1;214/2;215/1;215/2;215/3;216/1;216/2;216/3;217/1;217/2;218/1;218/2).</t>
  </si>
  <si>
    <t>0007678/2022</t>
  </si>
  <si>
    <t>cpefzd-04s1-cade-02</t>
  </si>
  <si>
    <t>LT 230 kV P.AFONSO III /SANTANA II AL</t>
  </si>
  <si>
    <t>Substituir 18 cadeias de isolador em 6 estrutura(s) da LT 230 kV P.AFONSO III /SANTANA II C-1 AL-04L1 (003/3;005/2;006/1;007/2;008/2;009/1).</t>
  </si>
  <si>
    <t>LT 230 kV P.AFONSO III /SANTANA II C-1 AL</t>
  </si>
  <si>
    <t>0007681/2022</t>
  </si>
  <si>
    <t>pafstn-04l1-cade-01</t>
  </si>
  <si>
    <t>SUBSTITUIÇÃO DOS PAINEIS DE SPCS DA CONEXÃO 230 KV DO TRANSFORMADOR TR1 500/230 KV INSTALADOS NA CASA DE RELÉS - IZAT7-01</t>
  </si>
  <si>
    <t>0007684/2022</t>
  </si>
  <si>
    <t>IZAT7-01</t>
  </si>
  <si>
    <t>LT 230 kV IRECE /BROT.MACAUBAS BA</t>
  </si>
  <si>
    <t>Substituir 102 cadeias de isolador em 34 estruturas da LT 230 kV IRECE /BROT.MACAUBAS C-1 BA-04F2 (037/1;037/2;038/1;038/2;039/1;051/3;052/1;054/2;055/1;056/1;057/1;057/3;058/1;058/2;059/1;060/1;062/1;063/1;064/1;064/2;065/2;066/1;066/2;067/1;067/2;068/1;069/1;070/1;070/2;071/2;072/1;075/1;075/2;077/2).</t>
  </si>
  <si>
    <t>0007685/2022</t>
  </si>
  <si>
    <t>irebmc-04f2-cade-01</t>
  </si>
  <si>
    <t>Substituir 114 cadeias de isolador em 29 estruturas da LT 138 kV C.GRANDE II /SANTA CRUZ II C-1 PB/RN-03L1 (30;31;32;33;34;35;36;37;38;39;40;41;42;43;44;45;46;47;48;49;50;51;52;53;54;55;56;57;58).</t>
  </si>
  <si>
    <t>0007687/2022</t>
  </si>
  <si>
    <t>cgdstd-03l1-cade-01</t>
  </si>
  <si>
    <t>Substituir 96 cadeias de isolador em 32 estruturas da LT 230 kV IRECE /BROT.MACAUBAS C-1 BA-04F2 (078/1;080/2;082/1;082/2;087/1;087/2;088/1;088/2;089/1;089/2;090/1;090/2;091/1;101/4;103/2;103/3;104/1;104/2;104/3;104/4;108/1;108/2;108/3;108/4;109/1;110/1;125/2;129/1;129/2;135/1;135/2;135/4).</t>
  </si>
  <si>
    <t>0007689/2022</t>
  </si>
  <si>
    <t>irebmc-04f2-cade-02</t>
  </si>
  <si>
    <t>Substituir 102 cadeias de isolador em 29 estruturas da LT 138 kV C.GRANDE II /SANTA CRUZ II C-1 PB/RN-03L1 (59;60;61;62;63;64;65;66;67;68;69;70;71;72;73;74;75;76;77;78;79;80;81;82;83;84;85;86;87).</t>
  </si>
  <si>
    <t>0007691/2022</t>
  </si>
  <si>
    <t>cgdstd-03l1-cade-02</t>
  </si>
  <si>
    <t>LT 230 kV BROT.MACAUBAS /B.JESUS LAPA BA</t>
  </si>
  <si>
    <t>Substituir 113 cadeias de isolador em 34 estruturas da LT 230 kV BROT.MACAUBAS /B.JESUS LAPA C-1 BA-04F5 (029/1;030/1;031/3;032/1;033/1;033/2;035/2;036/1;036/2;037/1;038/1;038/2;040/1;040/2;047/1;047/2;048/3;049/1;051/2;052/1;052/2;053/1;054/1;054/2;055/2;056/1;056/3;062/4;063/1;072/3;074/4;075/1;075/2;075/3).</t>
  </si>
  <si>
    <t>LT 230 kV BROT.MACAUBAS /B.JESUS LAPA C-1 BA</t>
  </si>
  <si>
    <t>0007692/2022</t>
  </si>
  <si>
    <t>bmcbjs-04f5-cade-01</t>
  </si>
  <si>
    <t>Substituir 96 cadeias de isolador em 29 estruturas da LT 138 kV C.GRANDE II /SANTA CRUZ II C-1 PB/RN-03L1 (88;89;90;91;92;93;94;95;96;97;98;99;100;101;102;103;104;105;106;107;108;109;110;111;112;113;114;115;116).</t>
  </si>
  <si>
    <t>0007694/2022</t>
  </si>
  <si>
    <t>cgdstd-03l1-cade-03</t>
  </si>
  <si>
    <t>Substituir 102 cadeias de isolador em 34 estruturas da LT 230 kV BROT.MACAUBAS /B.JESUS LAPA C-1 BA-04F5 (076/1;081/1;096/1;096/2;097/2;098/1;098/2;099/1;099/2;100/1;100/2;101/1;101/2;102/1;102/2;103/1;104/1;105/2;107/1;107/2;108/1;108/2;109/1;109/2;111/1;112/1;113/1;114/1;114/2;115/1;115/2;116/3;117/1;118/2).</t>
  </si>
  <si>
    <t>0007695/2022</t>
  </si>
  <si>
    <t>bmcbjs-04f5-cade-02</t>
  </si>
  <si>
    <t>SUBSTITUIÇÃO DOS EQUIPAMENTOS DA REDE DE COMUNICAÇÃO DE DADOS DA REDE LAN DA SUBESTAÇÃO: PAINÉIS, MÁQUINA DE ENGENHARIA, SISTEMA SUPERVISÓRIO, SWITCHES, GPS, FIBRA ÓTICAS ETC.- IZMG7-01</t>
  </si>
  <si>
    <t>0007697/2022</t>
  </si>
  <si>
    <t>IZMG7-01</t>
  </si>
  <si>
    <t>Substituir 117 cadeias de isolador em 29 estruturas da LT 138 kV C.GRANDE II /SANTA CRUZ II C-1 PB/RN-03L1 (117;118;119;120;121;122;123;124;125;126;127;128;129;130;131;132;133;134;135;136;137;138;139;140;141;142;143;144;145).</t>
  </si>
  <si>
    <t>0007699/2022</t>
  </si>
  <si>
    <t>cgdstd-03l1-cade-04</t>
  </si>
  <si>
    <t>Substituir 87 cadeias de isolador em 23 estruturas da LT 230 kV BROT.MACAUBAS /B.JESUS LAPA C-1 BA-04F5 (119/1;119/2;120/1;121/2;122/1;123/2;124/1;126/2;127/2;128/1;129/1;129/2;130/1;131/1;131/2;132/2;134/1;135/1;136/4;145/4;149/1;157/1;172/3).</t>
  </si>
  <si>
    <t>0007700/2022</t>
  </si>
  <si>
    <t>bmcbjs-04f5-cade-03</t>
  </si>
  <si>
    <t>Substituir 114 cadeias de isolador em 29 estruturas da LT 138 kV C.GRANDE II /SANTA CRUZ II C-1 PB/RN-03L1 (146;147;148;149;150;151;152;153;154;155;156;157;158;159;160;161;162;163;164;165;166;167;168;169;170;171;172;173;174).</t>
  </si>
  <si>
    <t>0007703/2022</t>
  </si>
  <si>
    <t>cgdstd-03l1-cade-05</t>
  </si>
  <si>
    <t>Substituir 93 cadeias de isolador em 29 estruturas da LT 138 kV C.GRANDE II /SANTA CRUZ II C-1 PB/RN-03L1 (175;176;177;178;179;180;181;182;183;184;185;186;187;188;189;190;191;192;193;194;195;196;197;198;199;200;201;202;203).</t>
  </si>
  <si>
    <t>0007707/2022</t>
  </si>
  <si>
    <t>cgdstd-03l1-cade-06</t>
  </si>
  <si>
    <t>LT 500 kV OLINDINA /US. L.GONZAGA BA/PE</t>
  </si>
  <si>
    <t>Substituir 147 cadeias de isolador em 49 estrutura(s) da LT 500 kV OLINDINA /US. L.GONZAGA C-1 BA/PE-05S4 (LGZ;001/1;001/3;002/1;002/2;002/3;003/2;004/1;004/2;005/1;005/2;006/1;006/2;007/1;007/2;008/1;008/2;009/1;009/2;009/3;010/1;010/2;011/1;011/2;012/1;012/2;012/3;013/1;013/2;014/1;014/2;015/1;015/2;016/1;016/2;017/1;017/2;017/3;018/1;018/2;019/1;019/2;019/3;020/2;020/3;021/1;021/2;022/1;022/2).</t>
  </si>
  <si>
    <t>0007710/2022</t>
  </si>
  <si>
    <t>oldlgz-05s4-cade-01</t>
  </si>
  <si>
    <t>Substituir 99 cadeias de isolador em 29 estruturas da LT 138 kV C.GRANDE II /SANTA CRUZ II C-1 PB/RN-03L1 (204;205;206;207;208;209;210;211;212;213;214;215;216;217;218;219;220;221;222;223;224;225;226;227;228;229;230;231;232).</t>
  </si>
  <si>
    <t>0007711/2022</t>
  </si>
  <si>
    <t>cgdstd-03l1-cade-07</t>
  </si>
  <si>
    <t>Substituir 99 cadeias de isolador em 29 estruturas da LT 138 kV C.GRANDE II /SANTA CRUZ II C-1 PB/RN-03L1 (233;234;235;236;237;238;239;240;241;242;243;244;245;246;247;248;249;250;251;252;253;254;255;256;257;258;259;260;261).</t>
  </si>
  <si>
    <t>0007714/2022</t>
  </si>
  <si>
    <t>cgdstd-03l1-cade-08</t>
  </si>
  <si>
    <t>Substituir 24 cadeias de isolador em 8 estruturas da LT 230 kV CAMACARI II /G.MANGABEIRA C-1 BA-04C7 (004/2;007/1;007/2;007/3;063/1;063/2;064/2;064/3).</t>
  </si>
  <si>
    <t>0007715/2022</t>
  </si>
  <si>
    <t>cmdgvm-04c7-cade-01</t>
  </si>
  <si>
    <t>LT 230 kV DELM. GOUVEIA /FORTALEZA II CE</t>
  </si>
  <si>
    <t>Substituir 117 cadeias de isolador em 15 estruturas da LT 230 kV DELM. GOUVEIA /FORTALEZA II C-1 CE-04F4 (006/4;006/5;006/6;006/7;006/8;006/9;007/1;007/2;007/3;007/4;007/5;007/6;007/7;007/8;008/1).</t>
  </si>
  <si>
    <t>0007716/2022</t>
  </si>
  <si>
    <t>dmgfzd-04f4-cade-01</t>
  </si>
  <si>
    <t>Substituir 3 cadeias de isolador em 1 estrutura(s) da LT 230 kV CAMACARI II /MATATU C-1 BA-04M7 (014/1).</t>
  </si>
  <si>
    <t>0007718/2022</t>
  </si>
  <si>
    <t>cmdmtt-04m7-cade-01</t>
  </si>
  <si>
    <t>LT 230 kV QUIXERE /MOSSORO II CE/RN</t>
  </si>
  <si>
    <t>Substituir 15 cadeias de isolador em 5 estruturas da LT 230 kV QUIXERE /MOSSORO II C-1 CE/RN-04L1 (027/3;030/2;045/2;050/3;054/3).</t>
  </si>
  <si>
    <t>LT 230 kV QUIXERE /MOSSORO II C-1 CE/RN</t>
  </si>
  <si>
    <t>0007720/2022</t>
  </si>
  <si>
    <t>qxrmsd-04l1-cade-01</t>
  </si>
  <si>
    <t>LT 138 kV PILOES /PARAISO PB/RN</t>
  </si>
  <si>
    <t>Substituir 111 cadeias de isolador em 29 estruturas da LT 138 kV PILOES /PARAISO C-1 PB/RN-03M3 (353;354;355;356;357;358;359;360;361;362;363;364;365;366;367;368;369;370;371;372;373;374;375;376;377;378;379;380;381).</t>
  </si>
  <si>
    <t>LT 138 kV PILOES /PARAISO C-1 PB/RN</t>
  </si>
  <si>
    <t>0007721/2022</t>
  </si>
  <si>
    <t>pldprs-03m3-cade-01</t>
  </si>
  <si>
    <t>Substituir 12 cadeias de isolador em 4 estruturas da LT 230 kV COTEGIPE /MATATU C-1 BA-04L4 (15;19;20;65).</t>
  </si>
  <si>
    <t>0007722/2022</t>
  </si>
  <si>
    <t>ctgmtt-04l4-cade-01</t>
  </si>
  <si>
    <t>LT 230 kV RUSSAS II /QUIXERE CE</t>
  </si>
  <si>
    <t>Substituir 9 cadeias de isolador em 3 estruturas da LT 230 kV RUSSAS II /QUIXERE C-1 CE-04C2 (004/3;005/5;018/2).</t>
  </si>
  <si>
    <t>LT 230 kV RUSSAS II /QUIXERE C-1 CE</t>
  </si>
  <si>
    <t>0007723/2022</t>
  </si>
  <si>
    <t>rsdqxr-04c2-cade-01</t>
  </si>
  <si>
    <t>Substituir 117 cadeias de isolador em 29 estruturas da LT 138 kV PILOES /PARAISO C-1 PB/RN-03M3 (382;383;384;385;386;387;388;389;390;391;392;393;394;395;396;397;398;399;400;401;402;403;404;405;406;407;408;409;410).</t>
  </si>
  <si>
    <t>0007725/2022</t>
  </si>
  <si>
    <t>pldprs-03m3-cade-02</t>
  </si>
  <si>
    <t>Substituir 75 cadeias de isolador em 17 estruturas da LT 138 kV PILOES /PARAISO C-1 PB/RN-03M3 (411;412;413;414;415;416;417;418;419;420;421;422;423;424;425;426;PLD).</t>
  </si>
  <si>
    <t>0007728/2022</t>
  </si>
  <si>
    <t>pldprs-03m3-cade-03</t>
  </si>
  <si>
    <t>Substituir 136 cadeias de isolador em 34 estruturas da LT 500 kV P. AFONSO IV /ANGELIM II C-1 BA/PE-05L6 (180/2;181/1;181/2;182/1;182/2;183/1;183/2;183/3;184/1;184/2;185/1;185/2;186/1;186/2;187/1;187/2;187/3;188/1;188/2;189/1;189/2;190/1;190/2;191/1;191/2;192/1;192/2;193/1;193/2;194/1;194/2;195/1;195/2;195/3).</t>
  </si>
  <si>
    <t>0007729/2022</t>
  </si>
  <si>
    <t>LT 230 kV ICO /MILAGRES CE</t>
  </si>
  <si>
    <t>Substituir 165 cadeias de isolador em 35 estruturas da LT 230 kV ICO /MILAGRES C-1 CE-04M2 (001/1;001/2;001/3;001/4;002/1;002/2;002/3;003/1;003/2;004/1;004/2;005/1;005/2;006/1;006/2;007/1;007/2;008/1;008/2;009/1;009/2;009/3;010/1;011/1;011/2;012/1;012/2;013/1;013/2;014/1;014/2;015/1;015/2;015/3;016/1).</t>
  </si>
  <si>
    <t>LT 230 kV ICO /MILAGRES C-1 CE</t>
  </si>
  <si>
    <t>0007730/2022</t>
  </si>
  <si>
    <t>icomlg-04m2-cade-01</t>
  </si>
  <si>
    <t>Substituir 165 cadeias de isolador em 35 estruturas da LT 230 kV ICO /MILAGRES C-1 CE-04M2 (017/1;017/2;017/3;018/1;018/2;019/1;019/2;020/1;020/2;020/3;021/1;021/2;021/3;022/1;023/1;023/2;023/3;024/1;024/2;024/3;025/1;026/1;026/2;027/1;027/2;028/1;028/2;029/1;029/2;029/3;030/1;030/2;030/3;031/1;031/2).</t>
  </si>
  <si>
    <t>0007732/2022</t>
  </si>
  <si>
    <t>icomlg-04m2-cade-02</t>
  </si>
  <si>
    <t>Substituir 119 cadeias de isolador em 35 estruturas da LT 230 kV ANGELIM /RIBEIRAO C-2 PE-04S2 (315/2;316/1;316/2;317/1;318/1;318/2;319/1;319/2;320/1;320/2;321/1;321/2;322/1;322/2;322/3;323/1;323/2;324/1;324/2;324/3;325/1;325/2;325/3;326/1;326/2;327/1;327/2;327/3;328/1;328/2;329/1;329/2;330/1;330/2;331/1).</t>
  </si>
  <si>
    <t>0007733/2022</t>
  </si>
  <si>
    <t>LT 230 kV C.GRANDE II /COTEMINAS PB</t>
  </si>
  <si>
    <t>Substituir 108 cadeias de isolador em 11 estruturas da LT 230 kV C.GRANDE II /COTEMINAS C-1 PB-04C3 (CGD;127/1;126/3;126/2;126/1;125/2;125/1;124/4;124/4A;124/4B;CTM).</t>
  </si>
  <si>
    <t>LT 230 kV C.GRANDE II /COTEMINAS C-1 PB</t>
  </si>
  <si>
    <t>0007735/2022</t>
  </si>
  <si>
    <t>cgdctm-04c3-cade-01</t>
  </si>
  <si>
    <t>Substituir 117 cadeias de isolador em 35 estruturas da LT 230 kV ICO /MILAGRES C-1 CE-04M2 (032/1;032/2;033/1;033/2;033/3;034/1;034/2;035/1;035/2;035/3;036/1;036/2;037/1;037/2;038/1;038/2;039/1;039/2;040/1;040/2;040/3;041/1;041/2;041/3;042/1;042/2;043/1;043/2;044/1;044/2;044/3;045/1;045/2;045/3;046/1).</t>
  </si>
  <si>
    <t>0007736/2022</t>
  </si>
  <si>
    <t>icomlg-04m2-cade-03</t>
  </si>
  <si>
    <t>Substituir 12 cadeias de isolador em 4 estruturas da LT 230 kV CAUIPE /SOBRAL II C-1 CE-04S2 (167/2;168/1;168/2;168/3).</t>
  </si>
  <si>
    <t>0007737/2022</t>
  </si>
  <si>
    <t>LT 230 kV PIRAPAMA II /SUAPE II PE</t>
  </si>
  <si>
    <t>Substituir 120 cadeias de isolador em 12 estruturas da LT 230 kV PIRAPAMA II /SUAPE II C-1 PE-04Z7 (002/2;002/3;008/1;009/1;010/2;011/3;013/1;015/1;017/1;018/1;018/2;018/3).</t>
  </si>
  <si>
    <t>LT 230 kV PIRAPAMA II /SUAPE II C-1 PE</t>
  </si>
  <si>
    <t>0007738/2022</t>
  </si>
  <si>
    <t>prdsud-04z7-cade-01</t>
  </si>
  <si>
    <t>Substituir 153 cadeias de isolador em 35 estruturas da LT 230 kV ICO /MILAGRES C-1 CE-04M2 (046/2;047/1;047/2;048/1;048/2;048/3;049/1;049/2;050/1;050/2;051/1;051/2;052/1;052/2;053/1;054/1;054/2;055/1;055/2;055/3;056/1;056/2;057/1;057/2;057/3;058/1;058/2;059/1;059/2;060/1;060/2;061/1;061/2;061/3;062/1).</t>
  </si>
  <si>
    <t>0007739/2022</t>
  </si>
  <si>
    <t>icomlg-04m2-cade-04</t>
  </si>
  <si>
    <t>Substituir 156 cadeias de isolador em 15 estruturas da LT 230 kV PIRAPAMA II /SUAPE II C-2 PE-04Z8 (001/1;002/2;002/3;004/1;005/1;008/1;009/1;010/2;011/1;011/3;013/1;015/1;017/1;018/1;018/2).</t>
  </si>
  <si>
    <t>LT 230 kV PIRAPAMA II /SUAPE II C-2 PE</t>
  </si>
  <si>
    <t>0007742/2022</t>
  </si>
  <si>
    <t>prdsud-04z8-cade-01</t>
  </si>
  <si>
    <t>Substituir 129 cadeias de isolador em 35 estruturas da LT 230 kV ICO /MILAGRES C-1 CE-04M2 (062/2;063/1;063/2;064/1;064/2;064/3;065/1;065/2;065/3;066/1;066/2;067/1;067/2;068/1;069/1;069/2;070/1;070/2;070/3;071/1;071/2;071/3;072/1;072/2;073/1;073/2;074/1;074/2;074/3;075/1;075/2;076/1;076/2;077/1;077/2).</t>
  </si>
  <si>
    <t>0007743/2022</t>
  </si>
  <si>
    <t>icomlg-04m2-cade-05</t>
  </si>
  <si>
    <t>Substituir 165 cadeias de isolador em 37 estruturas da LT 230 kV TACAIMBO /C.GRANDE II C-1 PE/PB-04C1 (000/1;000/2;001/1;001/2;001/2A;001/2B;002/2;002/3;002/5;003/1;003/2;004/1;004/2;004/3;005/1;005/2;005/3;005/4;006/2;006/3;006/4;007/1;007/2;007/3;007/4;008/1;010/1;010/2;010/3;011/1;011/2;011/3;012/1;012/2;042/2;043/1;TAC).</t>
  </si>
  <si>
    <t>0007745/2022</t>
  </si>
  <si>
    <t>taccgd-04c1-cade-01</t>
  </si>
  <si>
    <t>Substituir 249 cadeias de isolador em 35 estruturas da LT 230 kV ICO /MILAGRES C-1 CE-04M2 (078/1;078/2;078/3;079/1;079/2;080/1;080/2;081/1;081/2;081/3;082/1;083/1;083/2;083/3;084/1;084/2;085/1;085/2;086/1;087/1;087/2;087/3;088/1;088/2;089/1;089/2;090/1;090/2;091/1;091/2;091/3;092/1;092/2;093/1;093/2).</t>
  </si>
  <si>
    <t>0007746/2022</t>
  </si>
  <si>
    <t>icomlg-04m2-cade-06</t>
  </si>
  <si>
    <t>Substituir 120 cadeias de isolador em 34 estruturas da LT 230 kV TACAIMBO /C.GRANDE II C-1 PE/PB-04C1 (012/3;012/4;013/1;013/2;013/3;013/4;014/1;014/2;014/3;015/1;015/2;015/3;016/1;016/2;016/3;017/1;017/2;017/3;017/4;018/1;018/2;018/3;020/2;020/3;021/1;021/2;021/3;021/4;022/1;022/2;022/3;023/1;023/2;023/3).</t>
  </si>
  <si>
    <t>0007749/2022</t>
  </si>
  <si>
    <t>taccgd-04c1-cade-02</t>
  </si>
  <si>
    <t>Substituir 90 cadeias de isolador em 22 estruturas da LT 230 kV ICO /MILAGRES C-1 CE-04M2 (094/1;094/2;095/1;095/2;095/3;096/1;096/2;096/3;097/1;097/2;098/1;098/2;099/1;099/2;100/1;100/2;100/3;101/1;101/2;102/1;102/2;102/3).</t>
  </si>
  <si>
    <t>0007750/2022</t>
  </si>
  <si>
    <t>icomlg-04m2-cade-07</t>
  </si>
  <si>
    <t>Substituir 99 cadeias de isolador em 32 estruturas da LT 500 kV SOBRAL III /PECEM II C-1 CE-05V7 (118/1;118/2;119/1;120/1;120/2;121/1;121/2;122/1;122/2;123/1;123/2;124/1;124/2;125/1;125/2;126/1;126/2;128/1;128/2;129/1;129/2;130/1;130/2;132/1;132/2;133/1;133/2;134/1;134/2;135/2;136/1;137/1).</t>
  </si>
  <si>
    <t>0007751/2022</t>
  </si>
  <si>
    <t>Substituir 315 cadeias de isolador em 34 estruturas da LT 230 kV BOM NOME /MILAGRES C-3 PE/CE-04L3 (039/2;040/1;040/2;041/1;041/2;041/3;041/4;042/1;042/2;043/1;043/2;044/1;044/2;045/1;045/2;046/1;046/2;046/3;047/1;047/2;048/1;049/1;049/2;049/3;050/1;050/2;050/3;051/1;051/2;051/3;052/1;052/2;053/1;053/2).</t>
  </si>
  <si>
    <t>0007753/2022</t>
  </si>
  <si>
    <t>Substituição de 60 cadeias de isolador em 17 estruturas da LT 230 kV IBIAPINA II /SOBRAL II C-1 CE-04L1 (019/1;028/1;033/2;037/3;040/1;041/1;041/2;042/1;043/1;046/1;046/2;062/1;071/2;091/2;091/3;092/2;102/1) (antigas 083/2;092/2;097/3;102/1;104/2;105/1;105/2;106/2;107/1;110/2;111/1;126/2;136/1;156/1;156/2;157/2;167/1).</t>
  </si>
  <si>
    <t>0007757/2022</t>
  </si>
  <si>
    <t>ibdsbd-04l1-cade-01</t>
  </si>
  <si>
    <t>Substituir 189 cadeias de isolador em 63 estruturas da LT 230 kV RIBEIRAO /RECIFE II C-1 PE-04M1 (013/1;016/1;016/2;017/1;017/2;018/1;018/2;018/3;019/1;019/2;023/3;024/1;024/2;026/1;027/1;027/2;027/3;028/1;029/1;029/2;030/1;030/2;031/2;034/2;035/1;037/1;037/2;037/3;038/1;039/1;040/1;040/2;041/2;042/1;042/3;043/1;043/2;043/3;044/2;045/2;046/1;047/1;047/2;048/1;048/2;049/1;050/1;050/2;050/3;051/1;051/2;051/3;052/1;052/2;052/3;053/1;053/2;053/3;054/1;054/2;055/1;055/2;056/2).</t>
  </si>
  <si>
    <t>0007762/2022</t>
  </si>
  <si>
    <t>rcdrib-04m1-cade-01</t>
  </si>
  <si>
    <t>Substituir 10080 m de fios contrapeso de mesmo material em 63 estrutura(s) da LT 230 kV RIBEIRAO /RECIFE II C-1 PE-04M1 (013/1;016/1;016/2;017/1;017/2;018/1;018/2;018/3;019/1;019/2;023/3;024/1;024/2;026/1;027/1;027/2;027/3;028/1;029/1;029/2;030/1;030/2;031/2;034/2;035/1;037/1;037/2;037/3;038/1;039/1;040/1;040/2;041/2;042/1;042/3;043/1;043/2;043/3;044/2;045/2;046/1;047/1;047/2;048/1;048/2;049/1;050/1;050/2;050/3;051/1;051/2;051/3;052/1;052/2;052/3;053/1;053/2;053/3;054/1;054/2;055/1;055/2;056/2).</t>
  </si>
  <si>
    <t>0007764/2022</t>
  </si>
  <si>
    <t>rcdrib-04m1-atrl-01</t>
  </si>
  <si>
    <t>Substituir 6776 m de fios contrapeso em 15 estrutura(s) da LT 230 kV IBIAPINA II /SOBRAL II C-1 CE-04L1 (092/2;097/3;102/1;104/2;105/1;105/2;106/2;107/1;110/2;111/1;126/2;156/1;156/2;157/2;167/1) (antigas ;028/1;033/2;037/3;040/1;041/1;041/2;042/1;043/1;046/1;046/2;062/1;091/2;091/3;092/2;102/1).</t>
  </si>
  <si>
    <t>0007767/2022</t>
  </si>
  <si>
    <t>ibdsbd-04l1-atrl-01</t>
  </si>
  <si>
    <t>Substituir 228 cadeias de isolador em 32 estruturas da LT 500 kV MILAGRES /QUIXADA C-1 CE-05V3 (148/2;152/1;152/2;153/1;154/2;156/1;156/2;160/1;160/2;160/3;161/1;169/1;169/2;170/1;174/1;174/2;177/1;177/2;178/1;178/2;179/1;179/2;180/1;180/2;180/3;181/1;181/2;181/3;182/1;182/2;183/1;183/2).</t>
  </si>
  <si>
    <t>0007768/2022</t>
  </si>
  <si>
    <t>mlgqxa-05v3-cade-01</t>
  </si>
  <si>
    <t>Substituir 111 cadeias de isolador em 37 estrutura(s) da LT 500 kV OLINDINA /US. L.GONZAGA C-1 BA/PE-05S4 (227/2;227/3;228/1;228/2;228/3;228/4;229/1;229/3;230/1;230/2;230/3;231/1;231/2;231/3;232/1;232/2;233/2;233/3;234/1;234/2;234/3;235/1;235/2;235/3;236/1;236/2;236/4;237/1;237/2;237/3;238/1;238/2;238/3;239/1;239/2;239/4;241/1).</t>
  </si>
  <si>
    <t>0007769/2022</t>
  </si>
  <si>
    <t>Substituir 207 cadeias de isolador em 33 estruturas da LT 500 kV MILAGRES /QUIXADA C-1 CE-05V3 (184/1;184/2;185/1;185/2;186/1;186/2;187/2;188/1;188/2;189/1;189/2;190/1;190/2;191/1;191/2;192/1;192/2;193/1;193/2;194/1;194/2;194/3;195/1;196/1;196/2;197/1;197/2;198/1;198/2;199/1;199/2;200/1;200/2).</t>
  </si>
  <si>
    <t>0007770/2022</t>
  </si>
  <si>
    <t>mlgqxa-05v3-cade-02</t>
  </si>
  <si>
    <t>Substituir 207 cadeias de isolador em 32 estruturas da LT 500 kV MILAGRES /QUIXADA C-1 CE-05V3 (201/1;201/2;202/1;202/2;203/1;203/2;204/1;204/2;205/1;205/2;206/1;206/2;206/3;207/1;207/2;208/1;208/2;209/1;209/2;210/1;210/2;211/1;211/2;212/1;212/2;213/1;213/2;214/1;214/2;215/1;215/2;216/1).</t>
  </si>
  <si>
    <t>0007773/2022</t>
  </si>
  <si>
    <t>mlgqxa-05v3-cade-03</t>
  </si>
  <si>
    <t>Substituir 207 cadeias de isolador em 60 estrutura(s) da LT 230 kV SANTANA II /ANGELIM C-1 AL/PE-04Z9 (164/2;164/4;165/1;165/2;166/3;167/1;167/2;168/1;168/2;169/2;169/3;170/1;174/1;174/2;176/2;176/3;179/1;180/1;181/2;182/2;183/1;183/2;184/1;184/4;185/2;186/1;186/2;187/1;187/2;188/1;188/2;189/2;191/1;191/2;192/1;192/2;193/1;193/2;194/1;195/1;196/1;196/2;196/3;197/1;197/2;198/2;200/1;200/2;200/3;203/1;203/2;204/1;204/2;204/3;205/1;206/1;207/1;208/2;208/3;221/1).</t>
  </si>
  <si>
    <t>0007774/2022</t>
  </si>
  <si>
    <t>Substituir 282 cadeias de isolador em 31 estruturas da LT 500 kV MILAGRES /QUIXADA C-1 CE-05V3 (216/2;217/1;217/2;218/1;218/2;219/1;219/2;220/1;220/2;220/3;225/1;225/2;226/1;227/1;227/2;226/2;228/1;228/2;228/3;229/1;230/1;230/2;231/1;231/2;231/3;232/1;232/2;233/1;234/1;234/2;235/2).</t>
  </si>
  <si>
    <t>0007775/2022</t>
  </si>
  <si>
    <t>mlgqxa-05v3-cade-04</t>
  </si>
  <si>
    <t>Substituir 225 cadeias de isolador em 32 estruturas da LT 500 kV MILAGRES /QUIXADA C-1 CE-05V3 (236/1;236/2;237/1;239/1;239/2;240/1;243/2;244/1;244/2;245/1;245/2;246/1;246/2;247/1;247/2;248/1;248/2;249/1;249/2;250/1;250/2;254/1;254/2;255/1;255/2;256/1;256/2;257/1;257/2;258/1;258/2;259/1).</t>
  </si>
  <si>
    <t>0007777/2022</t>
  </si>
  <si>
    <t>mlgqxa-05v3-cade-05</t>
  </si>
  <si>
    <t>Substituir 117 cadeias de isolador em 15 estruturas da LT 230 kV DELM. GOUVEIA /FORTALEZA II C-2 CE-04F5 (006/4;006/5;006/6;006/7;006/8;006/9;007/1;007/2;007/3;007/4;007/5;007/6;007/7;007/8;008/1).</t>
  </si>
  <si>
    <t>0007790/2022</t>
  </si>
  <si>
    <t>dmgfzd-04f5-cade-01</t>
  </si>
  <si>
    <t>Substituir 134 cadeias de isolador em 34 estruturas da LT 230 kV MILAGRES /COREMAS C-1 CE/PB-04M6 (001/2;001/3;002/1;003/1;003/2;010/2;017/1;021/1;022/1;022/2;023/2;024/1;026/1;026/2;027/1;028/2;029/1;031/1;032/2;036/1;036/2;037/1;037/2;038/1;039/1;040/3;044/1;044/2;045/1;045/2;046/1;059/1;082/1;083/2).</t>
  </si>
  <si>
    <t>0007794/2022</t>
  </si>
  <si>
    <t>mlgcma-04m6-cade-01</t>
  </si>
  <si>
    <t>Substituição dos painéis de SPCS do Paralelismo dos transformadores AT1, e AT2 500/230 kV instalados na casa de relés da Eletronorte-MBMG7-01</t>
  </si>
  <si>
    <t>0007823/2022</t>
  </si>
  <si>
    <t>MBMG7-01</t>
  </si>
  <si>
    <t>Substituição de bateria - 125 Vcc - SACC125-BAT1 na SE Campo Mourão. Capacidade do novo equipamento: 350 Ah.</t>
  </si>
  <si>
    <t>0007856/2022</t>
  </si>
  <si>
    <t>Substituição de bateria - 125 Vcc - SACC125-BAT2 na SE Campo Mourão. Capacidade do novo equipamento: 350 Ah.</t>
  </si>
  <si>
    <t>0007859/2022</t>
  </si>
  <si>
    <t>Substituição de bateria - 48 Vcc - SACC48-BAT1 na SE Campo Mourão. Capacidade do novo equipamento:400 Ah.</t>
  </si>
  <si>
    <t>0007871/2022</t>
  </si>
  <si>
    <t>Substituição de bateria - 48 Vcc - SACC48-BAT2 na SE Campo Mourão. Capacidade do novo equipamento:400 Ah.</t>
  </si>
  <si>
    <t>0007873/2022</t>
  </si>
  <si>
    <t>MOSSORO II</t>
  </si>
  <si>
    <t>Substituição do transdutor de TAP por um conjunto de indicação de posição do Trafo 04T1, na subestação MOSSORO II, composto por: 01 Painel e 01 Transdutor.</t>
  </si>
  <si>
    <t>TR 230/69 kV MOSSORO II TR1 RN</t>
  </si>
  <si>
    <t>0007937/2022</t>
  </si>
  <si>
    <t>12445701</t>
  </si>
  <si>
    <t>Substituição do SISTEMA DE PROTEÇÃO, MEDIÇÃO E AUTOMAÇÃO da IB 02D1 da SE Banabuiú, composto por: 01 painel, 02 relés digitais e cabos de controle associados.</t>
  </si>
  <si>
    <t>IB 69 kV MG 230 kV BANABUIU MG1 CE IB1 (12D1)</t>
  </si>
  <si>
    <t>0007940/2022</t>
  </si>
  <si>
    <t>11360976</t>
  </si>
  <si>
    <t>Substituição do SISTEMA DE PROTEÇÃO, MEDIÇÃO E AUTOMAÇÃO da EL 02J5 da SE Banabuiú, composto por: 01 painel, 02 relés digitais e cabos de controle associados.</t>
  </si>
  <si>
    <t>EL 69 kV BANABUIU DIST2 (12J5)</t>
  </si>
  <si>
    <t>0007941/2022</t>
  </si>
  <si>
    <t>11366718</t>
  </si>
  <si>
    <t>Substituição do SISTEMA DE PROTEÇÃO, MEDIÇÃO E AUTOMAÇÃO da EL 02J4 da SE Banabuiú, composto por: 01 painel, 02 relés digitais e cabos de controle associados.</t>
  </si>
  <si>
    <t>EL 69 kV BANABUIU DIST3 (12J4)</t>
  </si>
  <si>
    <t>0007942/2022</t>
  </si>
  <si>
    <t>11351202</t>
  </si>
  <si>
    <t>Substituição do SISTEMA DE PROTEÇÃO, MEDIÇÃO E AUTOMAÇÃO da EL 02J3 da SE Banabuiú, composto por: 01 painel, 02 relés digitais e cabos de controle associados.</t>
  </si>
  <si>
    <t>EL 69 kV BANABUIU DIST4 (12J3)</t>
  </si>
  <si>
    <t>0007945/2022</t>
  </si>
  <si>
    <t>11351206</t>
  </si>
  <si>
    <t>SUBSTITUIÇÃO DO DISJUNTOR DO VCDJ6-10 AUTOTRANSFORMADOR VCAT7-01.</t>
  </si>
  <si>
    <t>0007989/2022</t>
  </si>
  <si>
    <t>VCDJ6-10</t>
  </si>
  <si>
    <t>SUBSTITUIÇÃO DO DISJUNTOR A SF6 230 kV - VCDJ6-12</t>
  </si>
  <si>
    <t>LT 230 kV ALBRAS /VILA DO CONDE C-2 PA</t>
  </si>
  <si>
    <t>0008010/2022</t>
  </si>
  <si>
    <t>VCDJ6-12</t>
  </si>
  <si>
    <t>SUBSTITUIÇÃO DO DISJUNTOR VCDJ6-25 DO AUTOTRANSFORMADOR VCAT6-01.</t>
  </si>
  <si>
    <t>0008020/2022</t>
  </si>
  <si>
    <t>VCDJ6-25</t>
  </si>
  <si>
    <t>SUBSTITUIÇÃO DO DISJUNTOR VCDJ6-27 DO AUTOTRANSFORMADOR VCAT6-01.</t>
  </si>
  <si>
    <t>LT 230 kV VILA DO CONDE/GUAMA C-1 PA</t>
  </si>
  <si>
    <t>0008025/2022</t>
  </si>
  <si>
    <t>VCDJ6-27</t>
  </si>
  <si>
    <t>SUBSTITUIÇÃO DO DISJUNTOR LDDB6-02 DE ACIONAMENTO PNEUMÁTICO.</t>
  </si>
  <si>
    <t>0008057/2022</t>
  </si>
  <si>
    <t>MG701-IB230IB2-LDDB602</t>
  </si>
  <si>
    <t>SUBSTITUIÇÃO DO DISJUNTOR LDDJ6-04 DE ACIONAMENTO PNEUMÁTICO.</t>
  </si>
  <si>
    <t>0008059/2022</t>
  </si>
  <si>
    <t>MC230-DJ604</t>
  </si>
  <si>
    <t>SUBSTITUIÇÃO DO DISJUNTOR LDDJ6-08 DE ACIONAMENTO PNEUMÁTICO.</t>
  </si>
  <si>
    <t>0008063/2022</t>
  </si>
  <si>
    <t>MC230-DJ608</t>
  </si>
  <si>
    <t>SUBSTITUIÇÃO DO DISJUNTOR LDDJ6-16</t>
  </si>
  <si>
    <t>0008066/2022</t>
  </si>
  <si>
    <t>ELLD-LDDJ616</t>
  </si>
  <si>
    <t>SUBSTITUIÇÃO DO DISJUNTOR LDDJ6-18</t>
  </si>
  <si>
    <t>0008069/2022</t>
  </si>
  <si>
    <t>ELLD-LDDJ618</t>
  </si>
  <si>
    <t>SUBSTITUIÇÃO DO DISJUNTOR IZDJ6-06</t>
  </si>
  <si>
    <t>0008074/2022</t>
  </si>
  <si>
    <t>MC230-IZDJ606</t>
  </si>
  <si>
    <t>SUBSTITUIÇÃO DO DISJUNTOR VCDJ6-29 DO MODULO GERAL MÓDULO GERAL 230 kV SEVC - VÃO C</t>
  </si>
  <si>
    <t>0008091/2022</t>
  </si>
  <si>
    <t>VCDJ6-30</t>
  </si>
  <si>
    <t>SUBSTITUIÇÃO DO DISJUNTOR MBDJ4-02 DA LINHA MARABÁ - NOVA JACUNDÁ LI-NJMB-LI4-01</t>
  </si>
  <si>
    <t>EL 69 kV MARABA DIST2</t>
  </si>
  <si>
    <t>0008683/2022</t>
  </si>
  <si>
    <t>MBDJ4-02</t>
  </si>
  <si>
    <t>SUBSTITUIÇÃO DO SECCIONADOR SC2011 - 13,8KV</t>
  </si>
  <si>
    <t>0007301/2023</t>
  </si>
  <si>
    <t>SUBSTITUIÇÃO DO SECCIONADOR SC2301 - 13,8KV</t>
  </si>
  <si>
    <t>0007302/2023</t>
  </si>
  <si>
    <t>SC2301</t>
  </si>
  <si>
    <t>SUBSTITUIÇÃO DO SECCIONADOR SC2341 - 13,8KV</t>
  </si>
  <si>
    <t>0007305/2023</t>
  </si>
  <si>
    <t>SC2341</t>
  </si>
  <si>
    <t>SUBSTITUIÇÃO DO SECCIONADOR SC2371 - 13,8KV</t>
  </si>
  <si>
    <t>0007306/2023</t>
  </si>
  <si>
    <t>SC2371</t>
  </si>
  <si>
    <t>SUBSTITUIÇÃO DO SECCIONADOR SC2021 - 13,8KV</t>
  </si>
  <si>
    <t>0007309/2023</t>
  </si>
  <si>
    <t>SUBSTITUIÇÃO DO SECCIONADOR SC2351 - 13,8KV</t>
  </si>
  <si>
    <t>0007310/2023</t>
  </si>
  <si>
    <t>SC2351</t>
  </si>
  <si>
    <t>SUBSTITUIÇÃO DO SECCIONADOR SC2361 - 13,8KV</t>
  </si>
  <si>
    <t>0007313/2023</t>
  </si>
  <si>
    <t>SC2361</t>
  </si>
  <si>
    <t>SUBSTITUIÇÃO DO SECCIONADOR SC2381 - 13,8KV</t>
  </si>
  <si>
    <t>0007314/2023</t>
  </si>
  <si>
    <t>SC2381</t>
  </si>
  <si>
    <t>SUBSTITUIÇÃO DO SECCIONADOR SC2391 - 13,8KV</t>
  </si>
  <si>
    <t>0007315/2023</t>
  </si>
  <si>
    <t>SC2391</t>
  </si>
  <si>
    <t>SUBSTITUIÇÃO DO SECCIONADOR SC2331 - 13,8KV</t>
  </si>
  <si>
    <t>0007316/2023</t>
  </si>
  <si>
    <t>SC2331</t>
  </si>
  <si>
    <t>SUBSTITUIÇÃO DO CUBÍCULO DJ2336 - 13,8KV</t>
  </si>
  <si>
    <t>0007318/2023</t>
  </si>
  <si>
    <t>DJ2336</t>
  </si>
  <si>
    <t>SUBSTITUIÇÃO DO CUBÍCULO SC2541 - SETOR DE 500KV</t>
  </si>
  <si>
    <t>0007319/2023</t>
  </si>
  <si>
    <t>SC2541</t>
  </si>
  <si>
    <t>SUBSTITUIÇÃO DO CUBÍCULO SC2511 - SETOR DE 500KV</t>
  </si>
  <si>
    <t>0007320/2023</t>
  </si>
  <si>
    <t>SUBSTITUIÇÃO DO CUBÍCULO DJ2516 - SETOR DE 500KV</t>
  </si>
  <si>
    <t>0007321/2023</t>
  </si>
  <si>
    <t>DJ2516</t>
  </si>
  <si>
    <t>SUBSTITUIÇÃO DO CUBÍCULO DJ2526 - SETOR DE 500KV</t>
  </si>
  <si>
    <t>0007324/2023</t>
  </si>
  <si>
    <t>DJ2526</t>
  </si>
  <si>
    <t>SUBSTITUIÇÃO DO CUBÍCULO SC2515 - SETOR DE 500KV</t>
  </si>
  <si>
    <t>0007325/2023</t>
  </si>
  <si>
    <t>SC2515</t>
  </si>
  <si>
    <t>SUBSTITUIÇÃO DO CUBÍCULO DJ2566 - SETOR DE 500KV</t>
  </si>
  <si>
    <t>0007327/2023</t>
  </si>
  <si>
    <t>DJ2566</t>
  </si>
  <si>
    <t>SUBSTITUIÇÃO DO CUBÍCULO SC2525 - SETOR DE 500KV</t>
  </si>
  <si>
    <t>0007328/2023</t>
  </si>
  <si>
    <t>SC2525</t>
  </si>
  <si>
    <t>SUBSTITUIÇÃO DO CUBÍCULO DJ2536 - SETOR DE 500KV</t>
  </si>
  <si>
    <t>0007329/2023</t>
  </si>
  <si>
    <t>DJ2536</t>
  </si>
  <si>
    <t>SUBSTITUIÇÃO DO CUBÍCULO DJ2576 - SETOR DE 500KV</t>
  </si>
  <si>
    <t>0007330/2023</t>
  </si>
  <si>
    <t>DJ2576</t>
  </si>
  <si>
    <t>SUBSTITUIÇÃO DO CUBÍCULO SC2521 - SETOR DE 500KV</t>
  </si>
  <si>
    <t>0007332/2023</t>
  </si>
  <si>
    <t>SC2521</t>
  </si>
  <si>
    <t>SUBSTITUIÇÃO DO CUBÍCULO SC2551 - SETOR DE 500KV</t>
  </si>
  <si>
    <t>0007333/2023</t>
  </si>
  <si>
    <t>SC2551</t>
  </si>
  <si>
    <t>SUBSTITUIÇÃO DO PAINEL CENTRO DE CARGA 480V - SETOR 345KV - PAINEL DE DISTRIBUIÇÃO AC 480V DO SETOR 345KV DA SUBESTAÇÃO.</t>
  </si>
  <si>
    <t>0007334/2023</t>
  </si>
  <si>
    <t>CCA01 - SETOR 345KV</t>
  </si>
  <si>
    <t>SUBSTITUIÇÃO DO PAINEL CENTRO DE CARGA 480V - SALA DE CONTROLE - PAINEL DE DISTRIBUIÇÃO AC 480V DA SALA DE CONTROLE DA SUBESTAÇÃO.</t>
  </si>
  <si>
    <t>0007335/2023</t>
  </si>
  <si>
    <t>CCA02 - SALA CONTROLE</t>
  </si>
  <si>
    <t>SUBSTITUIÇÃO DO PAINEL CENTRO DE CARGA 480V - SETOR 230KV - PAINEL DE DISTRIBUIÇÃO AC 480V DO SETOR 230KV</t>
  </si>
  <si>
    <t>0007336/2023</t>
  </si>
  <si>
    <t>CCA03 - SETOR 230KV</t>
  </si>
  <si>
    <t>SUBSTITUIÇÃO DO PAINEL CENTRO DE CARGA 480V - SETOR 500KV - PAINEL DE DISTRIBUIÇÃO AC 480V DO SETOR 500KV DA SUBESTAÇÃO</t>
  </si>
  <si>
    <t>0007337/2023</t>
  </si>
  <si>
    <t>CCA04 - SETOR 500KV</t>
  </si>
  <si>
    <t>SUBSTITUIÇÃO DO SECCIONADOR SC2347 - 13,8KV</t>
  </si>
  <si>
    <t>0007338/2023</t>
  </si>
  <si>
    <t>SC2347</t>
  </si>
  <si>
    <t>SUBSTITUIÇÃO DO SECCIONADOR SC2357 - 13,8KV</t>
  </si>
  <si>
    <t>0007339/2023</t>
  </si>
  <si>
    <t>SC2357</t>
  </si>
  <si>
    <t>SUBSTITUIÇÃO DO SECCIONADOR SC2337 - - 13,8KV</t>
  </si>
  <si>
    <t>0007340/2023</t>
  </si>
  <si>
    <t>SC2337</t>
  </si>
  <si>
    <t>SUBSTITUIÇÃO DO TRANSFORMADOR TRTA50  - 13,8KV/480V</t>
  </si>
  <si>
    <t>0007342/2023</t>
  </si>
  <si>
    <t>TRTA50</t>
  </si>
  <si>
    <t>SUBSTITUIÇÃO DO TRANSFORMADOR TRTA53 - 13,8KV/480V</t>
  </si>
  <si>
    <t>0007343/2023</t>
  </si>
  <si>
    <t>TRTA53</t>
  </si>
  <si>
    <t>SUBSTITUIÇÃO DO TRANSFORMADOR DE ILUMINAÇÃO E FORÇA - TR-IL - 480/480V</t>
  </si>
  <si>
    <t>0007344/2023</t>
  </si>
  <si>
    <t>TR-IL</t>
  </si>
  <si>
    <t>SUBSTITUIÇÃO DO TRANSFORMADOR DE ILUMINAÇÃO E FORÇA - T-6-N - 480/220-127V</t>
  </si>
  <si>
    <t>0007346/2023</t>
  </si>
  <si>
    <t>T-6-N</t>
  </si>
  <si>
    <t>SUBSTITUIÇÃO DO TRANSFORMADOR DE ILUMINAÇÃO E FORÇA - T-10-L  - 480/220-127V</t>
  </si>
  <si>
    <t>0007347/2023</t>
  </si>
  <si>
    <t>T-10-L</t>
  </si>
  <si>
    <t>SUBSTITUIÇÃO DO TRANSFORMADOR DE ILUMINAÇÃO E FORÇA - T-13-G  - 480/220-127V</t>
  </si>
  <si>
    <t>0007348/2023</t>
  </si>
  <si>
    <t>T-13-G</t>
  </si>
  <si>
    <t>SUBSTITUIÇÃO DO TRANSFORMADOR DE ILUMINAÇÃO E FORÇA - TR1 - 480/220-127V</t>
  </si>
  <si>
    <t>0007349/2023</t>
  </si>
  <si>
    <t>TR1</t>
  </si>
  <si>
    <t>SUBSTITUIÇÃO DO TRANSFORMADOR DE ILUMINAÇÃO E FORÇA - TR2 - 480/220-127V</t>
  </si>
  <si>
    <t>0007350/2023</t>
  </si>
  <si>
    <t>TR2</t>
  </si>
  <si>
    <t>SUBSTITUIÇÃO DO TRANSFORMADOR DE ILUMINAÇÃO E FORÇA - TR4  - 480/220-127V</t>
  </si>
  <si>
    <t>0007351/2023</t>
  </si>
  <si>
    <t>Substituição do sistema de controle de paralelismo e regulação de tensão, na subestação RECIFE II, composto por: 05 Painel Exclusivo, 01 IHM, 02 CLP, 10 Distribuidor Ótico, 20 Conversor de Mídia Ethernet, 01 Módulos GPS, 10 Conversor Ótico, 05 Medidor, 13 Transdutor, 04 Switch Ethernet Dedicado, 04 Unidades de Aquisição.</t>
  </si>
  <si>
    <t>MG RECIFE II / CCO-2001-061 - RB</t>
  </si>
  <si>
    <t>0008286/2022</t>
  </si>
  <si>
    <t>11445854</t>
  </si>
  <si>
    <t>SUBSTITUIÇÃO DO TRANSFORMADOR DE ILUMINAÇÃO E FORÇA - TR-1 AR CONDICIONADO - 480/220-127V</t>
  </si>
  <si>
    <t>0007352/2023</t>
  </si>
  <si>
    <t>TR-1 AR CONDICIONADO</t>
  </si>
  <si>
    <t>SUBSTITUIÇÃO DO TRANSFORMADOR DE ILUMINAÇÃO E FORÇA - TR-2 AR CONDICIONADO - 480/220-127V</t>
  </si>
  <si>
    <t>0007353/2023</t>
  </si>
  <si>
    <t>TR-2 AR CONDICIONADO</t>
  </si>
  <si>
    <t>SUBSTITUIÇÃO DO TRANSFORMADOR DE ILUMINAÇÃO E FORÇA - TR-3 AR CONDICIONADO - 480/220-127V</t>
  </si>
  <si>
    <t>0007355/2023</t>
  </si>
  <si>
    <t>TR-3 AR CONDICIONADO</t>
  </si>
  <si>
    <t>JOAIRAM</t>
  </si>
  <si>
    <t>Substituição do sistema de controle de paralelismo e regulação de tensão, na subestação JOAIRAM, composto por: 01 Painel, 01 IHM, 01 CLP, 01 Medidor, 01 Módulo GPS, 01 Switch ethernet dedicado, 04 transdutores.</t>
  </si>
  <si>
    <t>MG JOAIRAM / CCO-2001-061 - RB</t>
  </si>
  <si>
    <t>0008290/2022</t>
  </si>
  <si>
    <t>11444039</t>
  </si>
  <si>
    <t>SUBSTITUIÇÃO DO RETIFICADOR - RF1 - 480V</t>
  </si>
  <si>
    <t>0007356/2023</t>
  </si>
  <si>
    <t>RF1</t>
  </si>
  <si>
    <t>SUBSTITUIÇÃO DO RETIFICADOR - RF2 - 480V</t>
  </si>
  <si>
    <t>0007359/2023</t>
  </si>
  <si>
    <t>RF2</t>
  </si>
  <si>
    <t>SUBSTITUIÇÃO DO PAINEL CC125-2 - 125VCC</t>
  </si>
  <si>
    <t>0007360/2023</t>
  </si>
  <si>
    <t>CC125-2</t>
  </si>
  <si>
    <t>SUBSTITUIÇÃO DO PAINEL CC125-3 - 125VCC</t>
  </si>
  <si>
    <t>0007361/2023</t>
  </si>
  <si>
    <t>CC125-3</t>
  </si>
  <si>
    <t>SUBSTITUIÇÃO DO PAINEL CC125-4 - 125VCC</t>
  </si>
  <si>
    <t>0007362/2023</t>
  </si>
  <si>
    <t>CC125-4</t>
  </si>
  <si>
    <t>Substituição do SISTEMA DE PROTEÇÃO, MEDIÇÃO E AUTOMAÇÃO da EL 02J6 da SE Banabuiú, composto por: 01 painel, 02 relés digitais e cabos de controle associados.</t>
  </si>
  <si>
    <t>EL 69 kV BANABUIU DIST1 (12J6)</t>
  </si>
  <si>
    <t>0008299/2022</t>
  </si>
  <si>
    <t>11351205</t>
  </si>
  <si>
    <t>SUBSTITUIÇÃO DO PAINEL CC125-5/A - 125VCC</t>
  </si>
  <si>
    <t>0007363/2023</t>
  </si>
  <si>
    <t>CC125-5/A</t>
  </si>
  <si>
    <t>SUBSTITUIÇÃO DO PAINEL CC125-5/B - 125VCC</t>
  </si>
  <si>
    <t>0007364/2023</t>
  </si>
  <si>
    <t>CC125-5/B</t>
  </si>
  <si>
    <t>SUBSTITUIÇÃO DO PAINEL CC125-6/A - 125VCC</t>
  </si>
  <si>
    <t>0007365/2023</t>
  </si>
  <si>
    <t>CC125-6/A</t>
  </si>
  <si>
    <t>SUBSTITUIÇÃO DO PAINEL CC125-6/B - 125VCC</t>
  </si>
  <si>
    <t>0007366/2023</t>
  </si>
  <si>
    <t>CC125-6/B</t>
  </si>
  <si>
    <t>SUBSTITUIÇÃO DO PAINEL CC125-7/A - 125VCC</t>
  </si>
  <si>
    <t>0007367/2023</t>
  </si>
  <si>
    <t>CC125-7/A</t>
  </si>
  <si>
    <t>SUBSTITUIÇÃO DO PAINEL CC125-7/B - 125VCC</t>
  </si>
  <si>
    <t>0007368/2023</t>
  </si>
  <si>
    <t>CC125-7/B</t>
  </si>
  <si>
    <t>SUBSTITUIÇÃO DO PAINEL CC125VCC - QDP</t>
  </si>
  <si>
    <t>0007369/2023</t>
  </si>
  <si>
    <t>QDP</t>
  </si>
  <si>
    <t>SUBSTITUIÇÃO DO PAINEL CC125-230KV  - 125VCC</t>
  </si>
  <si>
    <t>0007370/2023</t>
  </si>
  <si>
    <t>CC125-230KV</t>
  </si>
  <si>
    <t>SUBSTITUIÇÃO DO PAINEL CC125-345KV  - 125VCC</t>
  </si>
  <si>
    <t>0007371/2023</t>
  </si>
  <si>
    <t>CC125-345KV</t>
  </si>
  <si>
    <t>SUBSTITUIÇÃO DE DISJUNTOR PVO 13,8 kV DO COMPENSADORE SÍNCRONO.  - MBDJ2-04</t>
  </si>
  <si>
    <t>0008317/2022</t>
  </si>
  <si>
    <t>MBDJ2-04</t>
  </si>
  <si>
    <t>SUBSTITUIÇÃO DE DISJUNTOR PVO 13,8 kV DO COMPENSADOR SÍNCRONO - MBDJ2-07</t>
  </si>
  <si>
    <t>0008321/2022</t>
  </si>
  <si>
    <t>MBDJ2-07</t>
  </si>
  <si>
    <t>LT 230 kV ATLANTIDA 2 / GRAVATAI 3 C-1 RS</t>
  </si>
  <si>
    <t>Implantação de torre metálica na LT 230 kV Atlântida 2 - Gravataí 3 C-1. A nova torre será instalada no vão entre as atuais Torres 118 e 119.</t>
  </si>
  <si>
    <t>0008460/2022</t>
  </si>
  <si>
    <t>Torre</t>
  </si>
  <si>
    <t>Substituição de 03 (três) Transformador de Corrente 15kV -GMTF2-01</t>
  </si>
  <si>
    <t>TR 230/69 kV GUAMA TF1 PA</t>
  </si>
  <si>
    <t>0008493/2022</t>
  </si>
  <si>
    <t>GMTC2-01-A/B/V-GMTF2-01</t>
  </si>
  <si>
    <t>Substituição dos Registradores Digitais de Proteção e Módulos de Engenharia de Engenharia dos bancos de capacitores série.</t>
  </si>
  <si>
    <t>0008704/2022</t>
  </si>
  <si>
    <t>0008716/2022</t>
  </si>
  <si>
    <t>SUBSTITUIÇÃO DO DISJUNTOR TRIPOLAR LIDB4-01</t>
  </si>
  <si>
    <t>0008659/2022</t>
  </si>
  <si>
    <t>LIDB4-01</t>
  </si>
  <si>
    <t>Substituição da Seccionadora 500kV  MBSD7-09</t>
  </si>
  <si>
    <t>0008663/2022</t>
  </si>
  <si>
    <t>MBSD7-09</t>
  </si>
  <si>
    <t>SUBSTITUIÇÃO DE UM TRANSFORMADOR DE CORRENTE 500KV, FASE A, ASSOCIADO AO PDRE7-04</t>
  </si>
  <si>
    <t>0008739/2022</t>
  </si>
  <si>
    <t>PDRE704-TC701</t>
  </si>
  <si>
    <t>SUBSTITUIÇÃO DE UM TRANSFORMADOR DE CORRENTE DE 500 KV, FASE V ASSOCIADO AO REATOR PDRE7-06</t>
  </si>
  <si>
    <t>0008750/2022</t>
  </si>
  <si>
    <t>PDRE706-TC701</t>
  </si>
  <si>
    <t>Revitalização completa do disjuntor LDDJ6-03</t>
  </si>
  <si>
    <t>0008777/2022</t>
  </si>
  <si>
    <t>11909874</t>
  </si>
  <si>
    <t>Serviços de construção de uma variante para desvio das torres 379 e 380 da LT 230 kV Porto Velho Abunã C1
de área inundada devido a cota do reservatório da UHE Jirau, acima do especificado no Leilão da UHE.</t>
  </si>
  <si>
    <t>LT 230 kV PORTO VELHO /ABUNA C-1 RO</t>
  </si>
  <si>
    <t>0008818/2022</t>
  </si>
  <si>
    <t>PVAN-LT6-01</t>
  </si>
  <si>
    <t>Substituir 160 m de fios contrapeso de mesmo material em 1 estrutura(s) da LT 230 kV SAPEACU /FUNIL C-1 BA-04F1 (031/1).</t>
  </si>
  <si>
    <t>0008824/2022</t>
  </si>
  <si>
    <t>spufnl-04f1-atrl-01</t>
  </si>
  <si>
    <t>Substituição da Seccionadora 500kV  MBSR7-03</t>
  </si>
  <si>
    <t>0008828/2022</t>
  </si>
  <si>
    <t>MBSR7-03</t>
  </si>
  <si>
    <t>Substituir 160 m de fios contrapeso de mesmo material em 1 estrutura(s) da LT 230 kV CAMACARI II /MATATU C-1 BA-04M7 (014/1).</t>
  </si>
  <si>
    <t>0008829/2022</t>
  </si>
  <si>
    <t>cmdmtt-04m7-atrl-01</t>
  </si>
  <si>
    <t>Substituição da Seccionadora 500kV MBSD7-07</t>
  </si>
  <si>
    <t>0008838/2022</t>
  </si>
  <si>
    <t>MBSD7-07</t>
  </si>
  <si>
    <t>Substituir 800 m de fios contrapeso de mesmo material em 05 estrutura(s) da LT 230 kV P.AFONSO III /TACARUTU C-1 AL/PE-04F1 (014/3;013/1;014/1;014/2;018/2).</t>
  </si>
  <si>
    <t>0008843/2022</t>
  </si>
  <si>
    <t>paftat-04f1-atrl-01</t>
  </si>
  <si>
    <t>Substituir 640 m de fios contrapeso de mesmo material em 4 estrutura(s) da LT 230 kV COTEGIPE /MATATU C-1 BA-04L4 (15;19;20;65).</t>
  </si>
  <si>
    <t>0008847/2022</t>
  </si>
  <si>
    <t>ctgmtt-04l4-atrl-01</t>
  </si>
  <si>
    <t>Substituição das buchas do terciário (13,8kV) do autotransformador LDAT7-01, fase V de porcelana</t>
  </si>
  <si>
    <t>0008884/2022</t>
  </si>
  <si>
    <t>11986351</t>
  </si>
  <si>
    <t>Substituição da Chave Seccionadora IZSL7-03 por outra semelhante</t>
  </si>
  <si>
    <t>0008902/2022</t>
  </si>
  <si>
    <t>11909441</t>
  </si>
  <si>
    <t>Instalação de tubulação para drenagem de óleo do tanque do comutador do LDAT7-01, fase 'A'</t>
  </si>
  <si>
    <t>0008908/2022</t>
  </si>
  <si>
    <t>11986320</t>
  </si>
  <si>
    <t>Instalação de tubulação para drenagem de óleo do tanque do comutador do LDAT7-01, fase 'B'</t>
  </si>
  <si>
    <t>0008912/2022</t>
  </si>
  <si>
    <t>Instalação de tubulação para drenagem de óleo do tanque do comutador do LDAT7-01, fase 'V'</t>
  </si>
  <si>
    <t>0008914/2022</t>
  </si>
  <si>
    <t>Substituição da Chave Seccionadora PDSD7-22 por outra semelhante</t>
  </si>
  <si>
    <t>MG 500 kV P.DUTRA MG1 MA</t>
  </si>
  <si>
    <t>0008928/2022</t>
  </si>
  <si>
    <t>11911221</t>
  </si>
  <si>
    <t>Substituição do sistema de teleproteção (PP e PA) para a LT 230 kV RIO LARGO II /ARAPIRACA III C-1 AL (04F1), na subestação ARAPIRACA III, composto por: 01 Painel Exclusivo, 02 Transceptores.</t>
  </si>
  <si>
    <t>LT 230 kV RIO LARGO II /ARAPIRACA III C-1 AL</t>
  </si>
  <si>
    <t>0008933/2022</t>
  </si>
  <si>
    <t>11373897</t>
  </si>
  <si>
    <t>Substituição do sistema de teleproteção (PP e PA) para a LT 230 kV ARAPIRACA III /PENEDO C-1 AL (04S9), na subestação ARAPIRACA III, composto por: 01 Painel Exclusivo, 02 Transceptores.</t>
  </si>
  <si>
    <t>LT 230 kV ARAPIRACA III /PENEDO C-1 AL</t>
  </si>
  <si>
    <t>0008941/2022</t>
  </si>
  <si>
    <t>11373899</t>
  </si>
  <si>
    <t>Substituir 1280 m de fios contrapeso de mesmo material em 8 estrutura(s) da LT 230 kV CAMACARI II /G.MANGABEIRA C-1 BA-04C7 (004/2;007/1;007/2;007/3;063/1;063/2;064/2;064/3).</t>
  </si>
  <si>
    <t>0008953/2022</t>
  </si>
  <si>
    <t>cmdgvm-04c7-atrl-01</t>
  </si>
  <si>
    <t>Substituição do sistema de teleproteção (PP e PA) para a LT 230 kV ARAPIRACA III /PENEDO C-1 AL (04S9), na subestação PENEDO, composto por: 01 Painel Exclusivo, 02 Transceptores.</t>
  </si>
  <si>
    <t>0008959/2022</t>
  </si>
  <si>
    <t>11373901</t>
  </si>
  <si>
    <t>RIO LARGO II</t>
  </si>
  <si>
    <t>Substituição do sistema de teleproteção (PP e PA) para a LT 230 kV RIO LARGO II /ARAPIRACA III C-1 AL (04F1), na subestação RIO LARGO II, composto por: 01 Painel Exclusivo, 02 Transceptores, em substituição ao atual sistema de teleproteção (PP e PA).</t>
  </si>
  <si>
    <t>0008970/2022</t>
  </si>
  <si>
    <t>11373895</t>
  </si>
  <si>
    <t>Substituir estrutura metálica do compartimento de moto-ventiladores do sistema de resfriamento do Compensador Estático 01 - LDCE2-01</t>
  </si>
  <si>
    <t>CE 150/-100 MvAr SAO LUIS II CE1 MA</t>
  </si>
  <si>
    <t>0008979/2022</t>
  </si>
  <si>
    <t>LDCE2-01</t>
  </si>
  <si>
    <t>SUBSTITUIÇÃO DISJUNTOR PVO 13,8 kV DO COMPENSADOR SÍNCRONO - MBDJ2-05</t>
  </si>
  <si>
    <t>0008984/2022</t>
  </si>
  <si>
    <t>MBDJ2-05</t>
  </si>
  <si>
    <t>Substituição da Chave Seccionadora IZSD7-15 por outra semelhante</t>
  </si>
  <si>
    <t>0008994/2022</t>
  </si>
  <si>
    <t>11909386</t>
  </si>
  <si>
    <t>Substituição da proteção e controle do bay de interligação de barras IA e IIA (LDBR6-01/02), associadas ao disjuntor LDDB6-02</t>
  </si>
  <si>
    <t>0009031/2022</t>
  </si>
  <si>
    <t>N-S-MALD-MG701-IB230IB2-LDSPRDJ</t>
  </si>
  <si>
    <t>Substituição da proteção e controle do bay de interligação de barras IB e IIB (LDBR6-03/04), associadas ao disjuntor LDDB6-01</t>
  </si>
  <si>
    <t>0009039/2022</t>
  </si>
  <si>
    <t>N-S-MALD-MG701-IB230IB1-LDSPRDJ</t>
  </si>
  <si>
    <t>Instalar conexões para coleta de óleo do comutador do transformador.</t>
  </si>
  <si>
    <t>0009045/2022</t>
  </si>
  <si>
    <t>CXAT6-04</t>
  </si>
  <si>
    <t>Instalar conexões para permitir coleta de óleo do comutador do transformador.</t>
  </si>
  <si>
    <t>TR 230/138 kV COXIPO TR5 MT</t>
  </si>
  <si>
    <t>0009048/2022</t>
  </si>
  <si>
    <t>CXAT6-05</t>
  </si>
  <si>
    <t>Substituição da Chave Seccionadora PDSR7-05 por outra semelhante</t>
  </si>
  <si>
    <t>0009058/2022</t>
  </si>
  <si>
    <t>PDSR7-05</t>
  </si>
  <si>
    <t>SUBSTITUIÇÃO DO TC IOSK 550 DO IZDJ7-06 FASE V</t>
  </si>
  <si>
    <t>0009098/2022</t>
  </si>
  <si>
    <t>IZDJ7-04 TC1 FASE A</t>
  </si>
  <si>
    <t>Substituição de seccionadora SC12915 (nº série  1866) por outra seccionadora com lâmina de terra e corrente nominal de 4.000 A.</t>
  </si>
  <si>
    <t>0009166/2022</t>
  </si>
  <si>
    <t>SC12915</t>
  </si>
  <si>
    <t>Substituição de seccionadora SC12717 (nº série 1873) por outra seccionadora com corrente nominal de 4.000 A.</t>
  </si>
  <si>
    <t>0009168/2022</t>
  </si>
  <si>
    <t>Substituição de seccionadora SC12737 (nº série 18012001) por outra seccionadora com corrente nominal de 4.000 A.</t>
  </si>
  <si>
    <t>0009170/2022</t>
  </si>
  <si>
    <t>SC12737</t>
  </si>
  <si>
    <t>Substituição de seccionadora SC12853 por outra seccionadora com corrente nominal de 4.000 A.</t>
  </si>
  <si>
    <t>0009177/2022</t>
  </si>
  <si>
    <t>SC12853</t>
  </si>
  <si>
    <t>Substituição de seccionadora SC12851 por outra seccionadora com corrente nominal de 4.000 A.</t>
  </si>
  <si>
    <t>0009178/2022</t>
  </si>
  <si>
    <t>SC12851</t>
  </si>
  <si>
    <t>Substituição de seccionadora SC12833 por outra seccionadora com corrente nominal de 4.000 A.</t>
  </si>
  <si>
    <t>0009179/2022</t>
  </si>
  <si>
    <t>SC12833</t>
  </si>
  <si>
    <t>Substituição de seccionadora SC12831 por outra seccionadora com corrente nominal de 4.000 A.</t>
  </si>
  <si>
    <t>0009180/2022</t>
  </si>
  <si>
    <t>SC12831</t>
  </si>
  <si>
    <t>Substituição de disjuntor DJ12838 por outro disjuntor com corrente nominal de 4.000 A.</t>
  </si>
  <si>
    <t>0009181/2022</t>
  </si>
  <si>
    <t>DJ12838</t>
  </si>
  <si>
    <t>Substituição de disjuntor DJ12858 por outro disjuntor com corrente nominal de 4.000 A.</t>
  </si>
  <si>
    <t>0009182/2022</t>
  </si>
  <si>
    <t>DJ12858</t>
  </si>
  <si>
    <t>Substituição da fase A do transformador de corrente (TC) associado ao disjuntor DJ12858 por outro TC com corrente nominal de 4.000 A.</t>
  </si>
  <si>
    <t>0009183/2022</t>
  </si>
  <si>
    <t>TC do DJ12858 - Fase A</t>
  </si>
  <si>
    <t>Substituição da fase B do transformador de corrente (TC) associado ao disjuntor DJ12858 por outro TC com corrente nominal de 4.000 A.</t>
  </si>
  <si>
    <t>0009184/2022</t>
  </si>
  <si>
    <t>TC do DJ12858 - Fase B</t>
  </si>
  <si>
    <t>Substituição da fase C do transformador de corrente (TC) associado ao disjuntor DJ12858 por outro TC com corrente nominal de 4.000 A.</t>
  </si>
  <si>
    <t>0009185/2022</t>
  </si>
  <si>
    <t>TC do DJ12858 - Fase C</t>
  </si>
  <si>
    <t>Substituição da fase A do transformador de corrente (TC) associado ao disjuntor DJ12848 por outro TC com corrente nominal de 4.000 A.</t>
  </si>
  <si>
    <t>0009186/2022</t>
  </si>
  <si>
    <t>TC do DJ12848 - Fase A</t>
  </si>
  <si>
    <t>Substituição da fase B do transformador de corrente (TC) associado ao disjuntor DJ12848 por outro TC com corrente nominal de 4.000 A.</t>
  </si>
  <si>
    <t>0009187/2022</t>
  </si>
  <si>
    <t>TC do DJ12848 - Fase B</t>
  </si>
  <si>
    <t>Substituição da fase C do transformador de corrente (TC) associado ao disjuntor DJ12848 por outro TC com corrente nominal de 4.000 A.</t>
  </si>
  <si>
    <t>0009188/2022</t>
  </si>
  <si>
    <t>TC do DJ12848 - Fase C</t>
  </si>
  <si>
    <t>Substituição da fase A do transformador de corrente (TC) associado ao disjuntor DJ12838 por outro TC com corrente nominal de 4.000 A.</t>
  </si>
  <si>
    <t>0009189/2022</t>
  </si>
  <si>
    <t>TC do DJ12838 - Fase A</t>
  </si>
  <si>
    <t>Substituição da fase B do transformador de corrente (TC) associado ao disjuntor DJ12838 por outro TC com corrente nominal de 4.000 A.</t>
  </si>
  <si>
    <t>0009190/2022</t>
  </si>
  <si>
    <t>TC do DJ12838 - Fase B</t>
  </si>
  <si>
    <t>Substituição da fase C do transformador de corrente (TC) associado ao disjuntor DJ12838 por outro TC com corrente nominal de 4.000 A.</t>
  </si>
  <si>
    <t>0009191/2022</t>
  </si>
  <si>
    <t>TC do DJ12838 - Fase C</t>
  </si>
  <si>
    <t>Substituição de seccionadora SC12843 por outra seccionadora com corrente nominal de 4.000 A.</t>
  </si>
  <si>
    <t>0009192/2022</t>
  </si>
  <si>
    <t>0009193/2022</t>
  </si>
  <si>
    <t>0009194/2022</t>
  </si>
  <si>
    <t>Substituição de disjuntor DJ12846 por outro disjuntor com corrente nominal de 4.000 A.</t>
  </si>
  <si>
    <t>0009195/2022</t>
  </si>
  <si>
    <t>DJ12846</t>
  </si>
  <si>
    <t>Substituição de disjuntor DJ12856 por outro disjuntor com corrente nominal de 4.000 A.</t>
  </si>
  <si>
    <t>0009196/2022</t>
  </si>
  <si>
    <t>DJ12856</t>
  </si>
  <si>
    <t>Substituição da fase A do transformador de corrente (TC) associado ao disjuntor DJ12846 por outro TC com corrente nominal de 4.000 A.</t>
  </si>
  <si>
    <t>0009197/2022</t>
  </si>
  <si>
    <t>TC do DJ12846 - Fase A</t>
  </si>
  <si>
    <t>Substituição da fase B do transformador de corrente (TC) associado ao disjuntor DJ12846 por outro TC com corrente nominal de 4.000 A.</t>
  </si>
  <si>
    <t>0009198/2022</t>
  </si>
  <si>
    <t>TC do DJ12846 - Fase B</t>
  </si>
  <si>
    <t>Substituição da fase C do transformador de corrente (TC) associado ao disjuntor DJ12846 por outro TC com corrente nominal de 4.000 A.</t>
  </si>
  <si>
    <t>0009199/2022</t>
  </si>
  <si>
    <t>TC do DJ12846 - Fase C</t>
  </si>
  <si>
    <t>Substituição da fase A do transformador de corrente (TC) associado ao disjuntor DJ12856 por outro TC com corrente nominal de 4.000 A.</t>
  </si>
  <si>
    <t>0009200/2022</t>
  </si>
  <si>
    <t>TC do DJ12856 - Fase A</t>
  </si>
  <si>
    <t>Substituição da fase B do transformador de corrente (TC) associado ao disjuntor DJ12856 por outro TC com corrente nominal de 4.000 A.</t>
  </si>
  <si>
    <t>0009201/2022</t>
  </si>
  <si>
    <t>TC do DJ12856 - Fase B</t>
  </si>
  <si>
    <t>Substituição da fase C do transformador de corrente (TC) associado ao disjuntor DJ12856 por outro TC com corrente nominal de 4.000 A.</t>
  </si>
  <si>
    <t>0009202/2022</t>
  </si>
  <si>
    <t>TC do DJ12856 - Fase C</t>
  </si>
  <si>
    <t>Instalação de um módulo de manobra de interligação de barras associada ao reator de barra manobrável 500 kV PDRE7-01 3x50 Mvar autorizado pela ReA 11.450/2022, configuração DJM.
Reforço associado a Melhorias de Grande Porte (SGPMR nº 004458/2018)</t>
  </si>
  <si>
    <t>0009275/2022</t>
  </si>
  <si>
    <t>Instalação da cadeia de proteção de barras alternada, referente às barras P e PT de 230 kV da SE Itajaí, incluindo uma Unidade Central e sete unidades de Bay (vãos TF 1 230/138 kV, TF 2 230/138 kV, TF 3 230/138 kV, TF 4 230/138 kV e Interligador de Barras - IB, LT 230 kV Itajaí - Blumenau C-1 e C2), painéis e cabos de controle e potência associados.</t>
  </si>
  <si>
    <t>0000179/2023</t>
  </si>
  <si>
    <t>Instalação da cadeia de proteção de barras alternada, referente às barras A e B de 230 kV da SE Passo Fundo, incluindo uma Unidade Central e onze unidades de Bay (vãos  LT 230 kV Nova Prata 2 C-1 e C-2,  LT 230 kV U. Passo Fundo C-1 e C-2,  LT 230 kV Guarita C-1, LT 230 kV Xanxerê C-1 e C-2, LT 230 kV Santa Marta C-1, TF 3 230/138 kV, TF 5 230/138 kV e Interligador de Barras - IB), painéis e cabos de controle e potência associados.</t>
  </si>
  <si>
    <t>0000180/2023</t>
  </si>
  <si>
    <t>Substituição dos sistemas de proteção das Barras BR6A e BR6B e falha de disjuntor envolvendo 13 vãos existentes, 1 TIE e 1  vão futuro (nova LT 138 kV Porto Colômbia - Frutal 2 C2).</t>
  </si>
  <si>
    <t>0000283/2023</t>
  </si>
  <si>
    <t>Substituição dos sistemas de proteção do DJ618 referente ao MC 138 kV TR 13,8/138 kV P. COLOMBIA TRG1 MG</t>
  </si>
  <si>
    <t>TR 13,8/138 kV P. COLOMBIA TRG1 MG</t>
  </si>
  <si>
    <t>0000284/2023</t>
  </si>
  <si>
    <t>Substituição dos sistemas de proteção do DJ628 referente ao MC 138 kV TR 13,8/138 kV P. COLOMBIA TRG2 MG</t>
  </si>
  <si>
    <t>TR 13,8/138 kV P. COLOMBIA TRG2 MG</t>
  </si>
  <si>
    <t>0000285/2023</t>
  </si>
  <si>
    <t>Substituição dos sistemas de proteção do DJ638 referente ao MC 138 kV TR 13,8/138 kV P. COLOMBIA TRG3 MG</t>
  </si>
  <si>
    <t>TR 13,8/138 kV P. COLOMBIA TRG3 MG</t>
  </si>
  <si>
    <t>0000286/2023</t>
  </si>
  <si>
    <t>Substituição dos sistemas de proteção do DJ648 referente ao MC 138 kV TR 13,8/138 kV P. COLOMBIA TRG4 MG</t>
  </si>
  <si>
    <t>TR 13,8/138 kV P. COLOMBIA TRG4 MG</t>
  </si>
  <si>
    <t>0000287/2023</t>
  </si>
  <si>
    <t>Substituição dos sistemas de proteção do DJ6918 referente a  EL 138 kV P. COLOMBIA LT 138 kV BARRETOS 1 /P. COLOMBIA C-1 SP/MG</t>
  </si>
  <si>
    <t>0000288/2023</t>
  </si>
  <si>
    <t>Substituição dos sistemas de proteção do DJ678 referente ao TR 138/13,8 kV P. COLOMBIA TRSA MG</t>
  </si>
  <si>
    <t>0000292/2023</t>
  </si>
  <si>
    <t>Substituição dos sistemas de proteção do DJ608 referente a interligação das barras BR6A e BR6B (IB 138 kV MG 138 kV P. COLOMBIA MG1 MG IB1)</t>
  </si>
  <si>
    <t>IB 138 kV MG 138 kV P. COLOMBIA MG1 MG IB1</t>
  </si>
  <si>
    <t>0000293/2023</t>
  </si>
  <si>
    <t>600</t>
  </si>
  <si>
    <t>Implementação do Projeto Multi infeed, contemplando os sistemas: 
- Sistema de PMU (Composto por 1 IED PMU classe de exatidão "P" e 1 IED PMU classe de exatidão "M" para atender o TR-ZD1); 
- Equipamento PDC Principal;
- Rede de Comunicação (composta por 1 bastidor com 2 switches e 1 equipamento de sincronismo);</t>
  </si>
  <si>
    <t>CV 600/600 kV IBIUNA CV1 SP</t>
  </si>
  <si>
    <t>0000300/2023</t>
  </si>
  <si>
    <t>Implementação do Projeto Multi infeed, contemplando os sistemas: 
- Sistema de PMU (Composto por 1 IED PMU classe de exatidão "P" e 1 IED PMU classe de exatidão "M" para atender o TR-ZG1);</t>
  </si>
  <si>
    <t>CV 600/600 kV IBIUNA CV2 SP</t>
  </si>
  <si>
    <t>0000301/2023</t>
  </si>
  <si>
    <t>Implementação do Projeto Multi infeed, contemplando os sistemas: 
- Sistema de PMU (Composto por 1 IED PMU classe de exatidão "P" e 1 IED PMU classe de exatidão "M" para atender o TR-ZE1)</t>
  </si>
  <si>
    <t>CV 600/600 kV IBIUNA CV3 SP</t>
  </si>
  <si>
    <t>0000303/2023</t>
  </si>
  <si>
    <t>Implementação do Projeto Multi infeed, contemplando os sistemas: 
- Sistema de PMU(Composto por 1 IED PMU classe de exatidão "P" e 1 IED PMU classe de exatidão "M" para atender o TR-ZH1);</t>
  </si>
  <si>
    <t>CV 600/600 kV IBIUNA CV4 SP</t>
  </si>
  <si>
    <t>0000304/2023</t>
  </si>
  <si>
    <t>Implementação do Projeto Multi infeed, contemplando os sistemas: 
- Sistema de PMU (Composto por 1 IED PMU classe de exatidão "P" e 1 IED PMU classe de exatidão "M" para atender o TR-ZL1); 
- Equipamento PDC Secundário;
- Rede de Comunicação (composta de 1 bastidor com 2 switches e 1 equipamento de sincronismo); 
- Substituição do Roteador existente no ONS.</t>
  </si>
  <si>
    <t>CV 600/600 kV IBIUNA CV5 SP</t>
  </si>
  <si>
    <t>0000305/2023</t>
  </si>
  <si>
    <t>Implementação do Projeto Multi infeed, contemplando os sistemas: 
- Sistema de PMU (Composto por 1 IED PMU classe de exatidão "P" e 1 IED PMU classe de exatidão "M" para atender o TR-ZP1);</t>
  </si>
  <si>
    <t>CV 600/600 kV IBIUNA CV6 SP</t>
  </si>
  <si>
    <t>0000307/2023</t>
  </si>
  <si>
    <t>Implementação do Projeto Multi infeed, contemplando os sistemas: 
- Sistema de PMU (Composto por 1 IED PMU classe de exatidão "P" e 1 IED PMU classe de exatidão "M" para atender o TR-ZM1);</t>
  </si>
  <si>
    <t>CV 600/600 kV IBIUNA CV7 SP</t>
  </si>
  <si>
    <t>0000308/2023</t>
  </si>
  <si>
    <t>Implementação do Projeto Multi infeed, contemplando os sistemas: 
- Sistema de PMU (Composto por 1 IED PMU classe de exatidão "P" e 1 IED PMU classe de exatidão "M" para atender o TR-ZQ1);</t>
  </si>
  <si>
    <t>CV 600/600 kV IBIUNA CV8 SP</t>
  </si>
  <si>
    <t>0000309/2023</t>
  </si>
  <si>
    <t>CV 600/600 kV F.IGUACU 50HZ CV1 PR</t>
  </si>
  <si>
    <t>0000310/2023</t>
  </si>
  <si>
    <t>CV 600/600 kV F.IGUACU 50HZ CV2 PR</t>
  </si>
  <si>
    <t>0000311/2023</t>
  </si>
  <si>
    <t>Implementação do Projeto Multi infeed, contemplando os sistemas: 
- Sistema de PMU (Composto por 1 IED PMU classe de exatidão "P" e 1 IED PMU classe de exatidão "M" para atender o TR-ZE1);</t>
  </si>
  <si>
    <t>CV 600/600 kV F.IGUACU 50HZ CV3 PR</t>
  </si>
  <si>
    <t>0000313/2023</t>
  </si>
  <si>
    <t>Implementação do Projeto Multi infeed, contemplando os sistemas: 
- Sistema de PMU (Composto por 1 IED PMU classe de exatidão "P" e 1 IED PMU classe de exatidão "M" para atender o TR-ZH1);</t>
  </si>
  <si>
    <t>CV 600/600 kV F.IGUACU 50HZ CV4 PR</t>
  </si>
  <si>
    <t>0000315/2023</t>
  </si>
  <si>
    <t>Implementação do Projeto Multi infeed, contemplando os sistemas: 
- Sistema de PMU (Composto por 1 IED PMU classe de exatidão "P" e 1 IED PMU classe de exatidão "M" para atender o TR-ZL1); 
- Equipamento PDC Secundário;
- Rede de Comunicação (composta por 1 bastidor com 2 switches e 1 equipamento de sincronismo);</t>
  </si>
  <si>
    <t>CV 600/600 kV F.IGUACU 50HZ CV5 PR</t>
  </si>
  <si>
    <t>0000316/2023</t>
  </si>
  <si>
    <t>CV 600/600 kV F.IGUACU 50HZ CV6 PR</t>
  </si>
  <si>
    <t>0000317/2023</t>
  </si>
  <si>
    <t>CV 600/600 kV F.IGUACU 50HZ CV7 PR</t>
  </si>
  <si>
    <t>0000318/2023</t>
  </si>
  <si>
    <t>CV 600/600 kV F.IGUACU 50HZ CV8 PR</t>
  </si>
  <si>
    <t>0000319/2023</t>
  </si>
  <si>
    <t>Remanejamento do autotransformador TR3 da SE Barreiro I, fases A, B e C (nº de série: D552646, D552647 e D552648), para substituir o banco AT04 da subestação Poços de Caldas que está em fim de vida útil técnica e regulatória.</t>
  </si>
  <si>
    <t>TR 345/138 kV POCOS CALDAS TR4 MG</t>
  </si>
  <si>
    <t>0000564/2023</t>
  </si>
  <si>
    <t>AT04-A</t>
  </si>
  <si>
    <t>Recuperação do comutador em carga (CDC) instalado no transformador regulador da fase A, número de série 111333-1, com substituição de componentes menores (COM) de valores relevantes.</t>
  </si>
  <si>
    <t>0000546/2023</t>
  </si>
  <si>
    <t>TRRG03-A</t>
  </si>
  <si>
    <t>Recuperação do comutador em carga (CDC) instalado no transformador regulador da fase C, número de série 60013, com substituição de componentes menores (COM) de valores relevantes.</t>
  </si>
  <si>
    <t>0000550/2023</t>
  </si>
  <si>
    <t>AT04-C</t>
  </si>
  <si>
    <t>Recuperação do comutador em carga (CDC) instalado no transformador regulador da fase C, número de série 156483, com substituição de componentes menores (COM) de valores relevantes.</t>
  </si>
  <si>
    <t>0000551/2023</t>
  </si>
  <si>
    <t>AT05-C</t>
  </si>
  <si>
    <t>Recuperação do comutador em carga (CDC) instalado no transformador regulador da fase C, número de série GM99909, com substituição de componentes menores (COM) de valores relevantes.</t>
  </si>
  <si>
    <t>0000552/2023</t>
  </si>
  <si>
    <t>AT06-C</t>
  </si>
  <si>
    <t>Recuperação do comutador em carga (CDC) instalado no transformador regulador da fase C, número de série 8743008, com substituição de componentes menores (COM) de valores relevantes.</t>
  </si>
  <si>
    <t>0000553/2023</t>
  </si>
  <si>
    <t>AT07-C</t>
  </si>
  <si>
    <t>Recuperação do comutador em carga (CDC) instalado no transformador regulador da fase A, número de série 60196, com substituição de componentes menores (COM) de valores relevantes.</t>
  </si>
  <si>
    <t>TR 765/500 kV TIJUCO PRETO TR1 SP</t>
  </si>
  <si>
    <t>0000555/2023</t>
  </si>
  <si>
    <t>TRRG1-A</t>
  </si>
  <si>
    <t>Recuperação do comutador em carga (CDC) instalado no transformador regulador da fase B, número de série 60195, com substituição de componentes menores (COM) de valores relevantes.</t>
  </si>
  <si>
    <t>0000556/2023</t>
  </si>
  <si>
    <t>TRRG1-B</t>
  </si>
  <si>
    <t>Recuperação do comutador em carga (CDC) instalado no transformador regulador da fase C, número de série 60194, com substituição de componentes menores (COM) de valores relevantes.</t>
  </si>
  <si>
    <t>0000557/2023</t>
  </si>
  <si>
    <t>TRRG1-C</t>
  </si>
  <si>
    <t>Recuperação do comutador em carga (CDC) instalado no transformador regulador da fase A, número de série 2P8409-5, com substituição de componentes menores (COM) de valores relevantes.</t>
  </si>
  <si>
    <t>TR 765/500 kV TIJUCO PRETO TR2 SP</t>
  </si>
  <si>
    <t>0000558/2023</t>
  </si>
  <si>
    <t>TRRG2-A</t>
  </si>
  <si>
    <t>Recuperação do comutador em carga (CDC) instalado no transformador regulador da fase B, número de série 2P8409-2, com substituição de componentes menores (COM) de valores relevantes.</t>
  </si>
  <si>
    <t>0000559/2023</t>
  </si>
  <si>
    <t>TRRG2-B</t>
  </si>
  <si>
    <t>Recuperação do comutador em carga (CDC) instalado no transformador regulador da fase C, número de série 2P8409-1, com substituição de componentes menores (COM) de valores relevantes.</t>
  </si>
  <si>
    <t>0000560/2023</t>
  </si>
  <si>
    <t>TRRG2-C</t>
  </si>
  <si>
    <t>Recuperação do comutador em carga (CDC) instalado no transformador regulador da fase A, número de série SPT12194, com substituição de componentes menores (COM) de valores relevantes.</t>
  </si>
  <si>
    <t>0000561/2023</t>
  </si>
  <si>
    <t>TRRG3-A</t>
  </si>
  <si>
    <t>Recuperação do comutador em carga (CDC) instalado no transformador regulador da fase B, número de série SPT12193, com substituição de componentes menores (COM) de valores relevantes.</t>
  </si>
  <si>
    <t>0000562/2023</t>
  </si>
  <si>
    <t>TRRG3-B</t>
  </si>
  <si>
    <t>Recuperação do comutador em carga (CDC) instalado no transformador regulador da fase C, número de série SPT12191, com substituição de componentes menores (COM) de valores relevantes.</t>
  </si>
  <si>
    <t>0000563/2023</t>
  </si>
  <si>
    <t>TRRG3-C</t>
  </si>
  <si>
    <t>Substituição de trafo de potência TRRG 03- FASE A (n° serie: SPT-12194, cod. mat.: 10183712</t>
  </si>
  <si>
    <t>0000703/2023</t>
  </si>
  <si>
    <t>TRRG 03 - FASE A</t>
  </si>
  <si>
    <t>Substituição dos painéis de SPCS da Proteção de Barras (Cadeia Principal - 230 kV) VCBR6-01 e VCBR6-02 com vida útil esgotada por um novo, com características similares.</t>
  </si>
  <si>
    <t>0000711/2023</t>
  </si>
  <si>
    <t>VCBR6-01 e VCBR6-02</t>
  </si>
  <si>
    <t>Instalação dos painéis de SPCS da Proteção de Barras (Cadeia Alternada) VCBR6-01 e VCBR6-02 para atendimento ao Procedimento de Rede, totalizando a instalação de 25 bay units.</t>
  </si>
  <si>
    <t>0000712/2023</t>
  </si>
  <si>
    <t>Substituição de 01 (um) Autotransformador monofásico 500/230 kV, fase C, potência 100 MVA, posição operacional 05T1, na Subestação SJI, inclusive adequações necessárias.</t>
  </si>
  <si>
    <t>TR 500/230 kV S.JOAO PIAUI TR1 PI</t>
  </si>
  <si>
    <t>0000719/2023</t>
  </si>
  <si>
    <t>11348255</t>
  </si>
  <si>
    <t>Substituição de 02 (dois) Autotransformadores monofásicos 500/230 kV, fases A e B, potência 100 MVA cada, posição operacional 05T1, na Subestação SJI, inclusive adequações necessárias.</t>
  </si>
  <si>
    <t>0000720/2023</t>
  </si>
  <si>
    <t>11348258;11348257</t>
  </si>
  <si>
    <t>Substituição de 01 (um) Autotransformador 500/230 kV, potência 100 MVA, posição operacional 05TR, na Subestação SJI, inclusive adequações necessárias.</t>
  </si>
  <si>
    <t>TRR 500/230 kV S.JOAO PIAUI TRR1 PI</t>
  </si>
  <si>
    <t>0000721/2023</t>
  </si>
  <si>
    <t>11348256</t>
  </si>
  <si>
    <t>Instalação de 1 TPC na fase A em substituição ao BPD existente na bucha da unidade do banco de autotransformador 765/500/69kV AT01</t>
  </si>
  <si>
    <t>0000776/2023</t>
  </si>
  <si>
    <t>BPDAT01 Fase A</t>
  </si>
  <si>
    <t>Instalação de 1 TPC na fase B em substituição ao BPD existente na bucha da unidade do banco de autotransformador 765/500/69kV AT01</t>
  </si>
  <si>
    <t>0000777/2023</t>
  </si>
  <si>
    <t>BPDAT01 Fase B</t>
  </si>
  <si>
    <t>Instalação de 1 TPC na fase C em substituição ao BPD existente na bucha da unidade do banco de autotransformador 765/500/69kV AT01</t>
  </si>
  <si>
    <t>0000778/2023</t>
  </si>
  <si>
    <t>BPDAT01 Fase C</t>
  </si>
  <si>
    <t>Instalação de 1 TPC na fase A em substituição ao BPD existente na bucha da unidade do banco de autotransformador 765/500/69kV AT02</t>
  </si>
  <si>
    <t>0000779/2023</t>
  </si>
  <si>
    <t>BPDAT02 Fase A</t>
  </si>
  <si>
    <t>Instalação de 1 TPC na fase B em substituição ao BPD existente na bucha da unidade do banco de autotransformador 765/500/69kV AT02</t>
  </si>
  <si>
    <t>0000780/2023</t>
  </si>
  <si>
    <t>BPDAT02 Fase B</t>
  </si>
  <si>
    <t>Instalação de 1 TPC na fase C em substituição ao BPD existente na bucha da unidade do banco de autotransformador 765/500/69kV AT02</t>
  </si>
  <si>
    <t>0000781/2023</t>
  </si>
  <si>
    <t>BPDAT02 Fase C</t>
  </si>
  <si>
    <t>Instalação de 1 TPC na fase A em substituição ao BPD existente na bucha da unidade do banco de autotransformador 765/500/69kV AT03</t>
  </si>
  <si>
    <t>0000782/2023</t>
  </si>
  <si>
    <t>BPDAT03 Fase A</t>
  </si>
  <si>
    <t>Instalação de 1 TPC na fase B em substituição ao BPD existente na bucha da unidade do banco de autotransformador 765/500/69kV AT03</t>
  </si>
  <si>
    <t>0000783/2023</t>
  </si>
  <si>
    <t>BPDAT03 Fase B</t>
  </si>
  <si>
    <t>Instalação de 1 TPC na fase C em substituição ao BPD existente na bucha da unidade do banco de autotransformador 765/500/69kV AT03</t>
  </si>
  <si>
    <t>0000784/2023</t>
  </si>
  <si>
    <t>BPDAT03 Fase C</t>
  </si>
  <si>
    <t>Instalação de 1 TPC na fase A em substituição ao BPD existente na bucha da unidade do banco de autotransformador 765/500/69kV AT04</t>
  </si>
  <si>
    <t>0000785/2023</t>
  </si>
  <si>
    <t>BPDAT04 Fase A</t>
  </si>
  <si>
    <t>Instalação de 1 TPC na fase B em substituição ao BPD existente na bucha da unidade do banco de autotransformador 765/500/69kV AT04</t>
  </si>
  <si>
    <t>0000786/2023</t>
  </si>
  <si>
    <t>BPDAT04 Fase B</t>
  </si>
  <si>
    <t>Instalação de 1 TPC na fase C em substituição ao BPD existente na bucha da unidade do banco de autotransformador 765/500/69kV AT04</t>
  </si>
  <si>
    <t>0000787/2023</t>
  </si>
  <si>
    <t>BPDAT04 Fase C</t>
  </si>
  <si>
    <t>Substituição da UPS A e B Casa de Força da Usina de Furnas</t>
  </si>
  <si>
    <t>MG 345 kV FURNAS MG1 MG</t>
  </si>
  <si>
    <t>0008208/2023</t>
  </si>
  <si>
    <t>Substituição do reator da LT Poços de Caldas – Itajubá – fase A</t>
  </si>
  <si>
    <t>LT 500 kV POCOS CALDAS /ITAJUBA 3 C-1 MG</t>
  </si>
  <si>
    <t>0003046/2023</t>
  </si>
  <si>
    <t>RTPCIJ fase  A</t>
  </si>
  <si>
    <t>Substituição do reator da LT Poços de Caldas – Itajubá – fase B</t>
  </si>
  <si>
    <t>0003048/2023</t>
  </si>
  <si>
    <t>RTPCIJ fase  B</t>
  </si>
  <si>
    <t>Substituição do reator da LT Poços de Caldas – Itajubá – fase C</t>
  </si>
  <si>
    <t>0003049/2023</t>
  </si>
  <si>
    <t>RTPCIJ fase  C</t>
  </si>
  <si>
    <t>Substituição do reator da LT Poços de Caldas – Itajubá – fase reserva</t>
  </si>
  <si>
    <t>0003051/2023</t>
  </si>
  <si>
    <t>RTPCIJ fase  reserva</t>
  </si>
  <si>
    <t>L.C.BARRETO</t>
  </si>
  <si>
    <t>Substituição da UPS Casa de Força da Usina L C Barreto de Carvalho</t>
  </si>
  <si>
    <t>MG L.C.BARRETO / CCO-2001-062 - RB</t>
  </si>
  <si>
    <t>0008204/2023</t>
  </si>
  <si>
    <t>ITUTINGA</t>
  </si>
  <si>
    <t>Substituição da UAC01 - SINOCON de supervisão da linha LT 345 kV FURNAS /ITUTINGA C-1 MG</t>
  </si>
  <si>
    <t>0003064/2023</t>
  </si>
  <si>
    <t>UAC 01_A - SINOCOM - LTFUIT2. Código SAP 10255338</t>
  </si>
  <si>
    <t>Substituição da UAC03 - SINOCON de supervisão da linha FT LT 345 kV ADRIANOPOLIS /ITUTINGA C-1 RJ/MG</t>
  </si>
  <si>
    <t>LT 345 kV ADRIANOPOLIS /ITUTINGA C-1 RJ/MG</t>
  </si>
  <si>
    <t>0003065/2023</t>
  </si>
  <si>
    <t>UAC 03_A - SINOCOM - LTFUIT2. Código SAP 10255336</t>
  </si>
  <si>
    <t>Substituição da UAC04 - SINOCON de supervisão da linha FT LT 345 kV ADRIANOPOLIS /ITUTINGA C-2 RJ/MG</t>
  </si>
  <si>
    <t>LT 345 kV ADRIANOPOLIS /ITUTINGA C-2 RJ/MG</t>
  </si>
  <si>
    <t>0003066/2023</t>
  </si>
  <si>
    <t>UAC 04_A - SINOCOM - LTFUIT2. Código SAP 10255335</t>
  </si>
  <si>
    <t>Substituição da UAC02 - SINOCOM de Supervisão da Linha LT 345kV FURNAS / ITUTINGA C-2 MG</t>
  </si>
  <si>
    <t>0003067/2023</t>
  </si>
  <si>
    <t>UAC 02_A - SINOCOM - LTFUIT2</t>
  </si>
  <si>
    <t>Substituição da UAC05 - SINOCOM de Supervisão do  VÃO DE AMARRE MG</t>
  </si>
  <si>
    <t>MG ITUTINGA / CCO-2001-062 - RB</t>
  </si>
  <si>
    <t>0003069/2023</t>
  </si>
  <si>
    <t>UAC 05_A - SINOCOM - VAO DE AMARRE</t>
  </si>
  <si>
    <t>Reforma da UG01.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fornecimento de 88 (oitenta e oito) polos novos.</t>
  </si>
  <si>
    <t>UNIDADE GERADORA 01  - TUGER-01</t>
  </si>
  <si>
    <t>0000818/2023</t>
  </si>
  <si>
    <t>12399344</t>
  </si>
  <si>
    <t>Reforma da UG03.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de 22 (vinte e dois) polos para serem utilizados como sobressalentes.</t>
  </si>
  <si>
    <t>UNIDADE GERADORA 03  - TUGER-03</t>
  </si>
  <si>
    <t>0000819/2023</t>
  </si>
  <si>
    <t>12405658</t>
  </si>
  <si>
    <t>Reforma da UG05.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dos 88 (oitenta e oito) polos.</t>
  </si>
  <si>
    <t>UNIDADE GERADORA 05 - TUGER-05</t>
  </si>
  <si>
    <t>0000820/2023</t>
  </si>
  <si>
    <t>12406457</t>
  </si>
  <si>
    <t>Reforma da UG07.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dos 88 (oitenta e oito) polos.</t>
  </si>
  <si>
    <t>UNIDADE GERADORA 07 - TUGER-07</t>
  </si>
  <si>
    <t>0000821/2023</t>
  </si>
  <si>
    <t>12406955</t>
  </si>
  <si>
    <t>Reforma da UG09. Serão substituídos o estator (carcaça, núcleo e enrolamento estatórico), 16 (dezesseis) trocadores de calor, 01 (um) sistema de retrolavagem, 01 (um) sistema de monitoramento para entreferro, descargas parciais, fluxo magnético, inspeção termográfica, temperatura do rotor e estator (enrolamento e núcleo) e reforma dos 88 (oitenta e oito) polos.</t>
  </si>
  <si>
    <t>UNIDADE GERADORA 09  - TUGER-09</t>
  </si>
  <si>
    <t>0000822/2023</t>
  </si>
  <si>
    <t>12407484</t>
  </si>
  <si>
    <t>SUBSTITUIÇÃO DO TRANSFORMADOR TRIFÁSICO - 230/69/13,8 kV, 100 MVA - IZTF6-04</t>
  </si>
  <si>
    <t>0000958/2023</t>
  </si>
  <si>
    <t>IZTF6-04</t>
  </si>
  <si>
    <t>Substituição de reator RTIATP2 FASE B (nº serie: 57539, cod. mat.: 10183960).</t>
  </si>
  <si>
    <t>0000884/2023</t>
  </si>
  <si>
    <t>RTIATP2 FASE B</t>
  </si>
  <si>
    <t>Substituição de reator RTIATP2 FASE C (nº serie: 57536, cod. mat.: 10183957).</t>
  </si>
  <si>
    <t>0000885/2023</t>
  </si>
  <si>
    <t>RTIATP2 FASE C</t>
  </si>
  <si>
    <t>Substituição de reator RESERVA 1 - RTIATP1/2/3 (nº serie: 57535, cod. mat.: 10183956).</t>
  </si>
  <si>
    <t>0000886/2023</t>
  </si>
  <si>
    <t>REATOR 750 kV RESERVA 1 - RTIATP1/2/3</t>
  </si>
  <si>
    <t>Substituição de trafo potencia AT03 FASE A (nº serie: SP-T-12188, cod. mat.: 10182557).</t>
  </si>
  <si>
    <t>0000887/2023</t>
  </si>
  <si>
    <t>AT03 FASE A</t>
  </si>
  <si>
    <t>Substituição de trafo potencia AT03 FASE B (nº serie: SP-T-12186, cod. mat.: 10182556).</t>
  </si>
  <si>
    <t>0000888/2023</t>
  </si>
  <si>
    <t>AT03 FASE B</t>
  </si>
  <si>
    <t>Substituição de trafo potencia AT03 FASE C (nº serie: SP-T-12185, cod. mat.: 10182555).</t>
  </si>
  <si>
    <t>0000889/2023</t>
  </si>
  <si>
    <t>AT03 FASE C</t>
  </si>
  <si>
    <t>Substituição de trafo potencia TRRG 03 - FASE B (nº serie: SPT-12193, cod. mat.: 10183711).</t>
  </si>
  <si>
    <t>0000890/2023</t>
  </si>
  <si>
    <t>TRRG 03 - FASE B</t>
  </si>
  <si>
    <t>Substituição de trafo potencia TRRG 03 - FASE C (nº serie: SPT-12191, cod. mat.: 10183710).</t>
  </si>
  <si>
    <t>0000891/2023</t>
  </si>
  <si>
    <t>TRRG 03 - FASE C</t>
  </si>
  <si>
    <t>Substituição de reator RT01 FASE A (nº serie: 57717, cod. mat.: 10183982).</t>
  </si>
  <si>
    <t>RT 69 kV 180 Mvar TIJUCO PRETO RT1 SP</t>
  </si>
  <si>
    <t>0000892/2023</t>
  </si>
  <si>
    <t>RT01 FASE A</t>
  </si>
  <si>
    <t>Substituição de reator RT01 FASE B (nº serie: 57720, cod. mat.: 10183984).</t>
  </si>
  <si>
    <t>0000893/2023</t>
  </si>
  <si>
    <t>RT01 FASE B</t>
  </si>
  <si>
    <t>Substituição de reator RT01 FASE C (nº serie: 57719, cod. mat.: 10183983).</t>
  </si>
  <si>
    <t>0000894/2023</t>
  </si>
  <si>
    <t>RT01 FASE C</t>
  </si>
  <si>
    <t>Substituição de reator RT02 FASE A (nº serie: 57714, cod. mat.: 10183980).</t>
  </si>
  <si>
    <t>RT 69 kV 180 Mvar TIJUCO PRETO RT2 SP</t>
  </si>
  <si>
    <t>0000895/2023</t>
  </si>
  <si>
    <t>RT02 FASE A</t>
  </si>
  <si>
    <t>Substituição de reator RT02 FASE B (nº serie: 57710, cod. mat.: 10183979).</t>
  </si>
  <si>
    <t>0000896/2023</t>
  </si>
  <si>
    <t>RT02 FASE B</t>
  </si>
  <si>
    <t>SUBSTITUIÇÃO DO REATOR PDRE7-02, FASE B, 525 kV, 50 MVAr</t>
  </si>
  <si>
    <t>0000968/2023</t>
  </si>
  <si>
    <t>PDRE7-02 FASE B</t>
  </si>
  <si>
    <t>Substituição de reator RT02 FASE C (nº serie: 57721, cod. mat.: 10183985).</t>
  </si>
  <si>
    <t>0000897/2023</t>
  </si>
  <si>
    <t>RT02 FASE C</t>
  </si>
  <si>
    <t>Substituição de trafo potencia AT01 FASE A (nº serie: 500920, cod. mat.: 10182715).</t>
  </si>
  <si>
    <t>0000898/2023</t>
  </si>
  <si>
    <t>AT01 FASE A</t>
  </si>
  <si>
    <t>Substituição de trafo potencia AT01 FASE B (nº serie: 500921, cod. mat.: 10182716).</t>
  </si>
  <si>
    <t>0000899/2023</t>
  </si>
  <si>
    <t>AT01 FASE B</t>
  </si>
  <si>
    <t>Substituição de trafo potencia AT01 FASE C (nº serie: 500922, cod. mat.: 10182717).</t>
  </si>
  <si>
    <t>0000900/2023</t>
  </si>
  <si>
    <t>AT01 FASE C</t>
  </si>
  <si>
    <t>Substituição de trafo de aterramento TRANSF. ATERRAM. AT01 TERCIÁRIO FASE A (nº serie: 50008P, cod. mat.: 10183185).</t>
  </si>
  <si>
    <t>0000901/2023</t>
  </si>
  <si>
    <t>TRANSF. ATERRAM. AT01 TERCIÁRIO FASE A</t>
  </si>
  <si>
    <t>Substituição de trafo de aterramento TRANSF. ATERRAM. AT01 TERCIÁRIO FASE B (nº serie: 50009P, cod. mat.: 10183186).</t>
  </si>
  <si>
    <t>0000902/2023</t>
  </si>
  <si>
    <t>TRANSF. ATERRAM. AT01 TERCIÁRIO FASE B</t>
  </si>
  <si>
    <t>Substituição de trafo de aterramento TRANSF. ATERRAM. AT01 TERCIÁRIO FASE C (nº serie: 50010P, cod. mat.: 10183187).</t>
  </si>
  <si>
    <t>0000903/2023</t>
  </si>
  <si>
    <t>TRANSF. ATERRAM. AT01 TERCIÁRIO FASE C</t>
  </si>
  <si>
    <t>Substituição de trafo potencia AT76V - AUTOTRAFO RESERVA (nº serie: 500923, cod. mat.: 10182718).</t>
  </si>
  <si>
    <t>TR 230/138 kV RIO VERDE FUR TRR1 GO</t>
  </si>
  <si>
    <t>0000906/2023</t>
  </si>
  <si>
    <t>AT76V - AUTOTRAFO RESERVA</t>
  </si>
  <si>
    <t>Substituição de trafo potencia AT01 FASE A (nº serie: GM99910, cod. mat.: 10182541).</t>
  </si>
  <si>
    <t>0000908/2023</t>
  </si>
  <si>
    <t>Substituição de trafo potencia AT01 FASE C (nº serie: GM99911, cod. mat.: 10182543).</t>
  </si>
  <si>
    <t>0000909/2023</t>
  </si>
  <si>
    <t>Substituição de trafo potencia TRRG01 FASE A (nº serie: GM99912, cod. mat.: 10183703).</t>
  </si>
  <si>
    <t>0000910/2023</t>
  </si>
  <si>
    <t>TRRG01 FASE A</t>
  </si>
  <si>
    <t>Substituição de trafo potencia TRRG01 FASE B (nº serie: SPT-12192, cod. mat.: 10183705).</t>
  </si>
  <si>
    <t>0000911/2023</t>
  </si>
  <si>
    <t>TRRG01 FASE B</t>
  </si>
  <si>
    <t>Substituição de trafo potencia TRRG01 FASE C (nº serie: GM99913, cod. mat.: 10183706).</t>
  </si>
  <si>
    <t>0000912/2023</t>
  </si>
  <si>
    <t>TRRG01 FASE C</t>
  </si>
  <si>
    <t>Substituição de reator RT1A FASE A (nº serie: 57712, cod. mat.: 10183991).</t>
  </si>
  <si>
    <t>0000913/2023</t>
  </si>
  <si>
    <t>RT1A FASE A</t>
  </si>
  <si>
    <t>Substituição de reator RT1A FASE B (nº serie: 57707, cod. mat.: 10183987).</t>
  </si>
  <si>
    <t>0000915/2023</t>
  </si>
  <si>
    <t>RT1A FASE B</t>
  </si>
  <si>
    <t>Substituição de reator RT1A FASE C (nº serie: 57713, cod. mat.: 10183992).</t>
  </si>
  <si>
    <t>0000917/2023</t>
  </si>
  <si>
    <t>RT1A FASE C</t>
  </si>
  <si>
    <t>Substituição de reator RT1B FASE A (nº serie: 57708, cod. mat.: 10183988).</t>
  </si>
  <si>
    <t>0000918/2023</t>
  </si>
  <si>
    <t>RT1B FASE A</t>
  </si>
  <si>
    <t>Substituição de reator RT1B FASE B (nº serie: 57706, cod. mat.: 10183986).</t>
  </si>
  <si>
    <t>0000920/2023</t>
  </si>
  <si>
    <t>RT1B FASE B</t>
  </si>
  <si>
    <t>Substituição de reator RT1B FASE C (nº serie: 57709, cod. mat.: 10183989).</t>
  </si>
  <si>
    <t>0000922/2023</t>
  </si>
  <si>
    <t>RT1B FASE C</t>
  </si>
  <si>
    <t>Substituição de reator RT1C FASE A (nº serie: 57718, cod. mat.: 10183994).</t>
  </si>
  <si>
    <t>0000923/2023</t>
  </si>
  <si>
    <t>RT1C FASE A</t>
  </si>
  <si>
    <t>Substituição de reator RT1C FASE B (nº serie: 57722, cod. mat.: 10183995).</t>
  </si>
  <si>
    <t>0000926/2023</t>
  </si>
  <si>
    <t>RT1C FASE B</t>
  </si>
  <si>
    <t>Substituição de reator RT1C FASE C (nº serie: 57715, cod. mat.: 10183993).</t>
  </si>
  <si>
    <t>0000928/2023</t>
  </si>
  <si>
    <t>RT1C FASE C</t>
  </si>
  <si>
    <t>Substituição de trafo potencia AT129V - AUTOTRAFO RESERVA (nº serie: SPT-12184, cod. mat.: 10182542).</t>
  </si>
  <si>
    <t>0000930/2023</t>
  </si>
  <si>
    <t>AT129V - AUTOTRAFO RESERVA</t>
  </si>
  <si>
    <t>Substituição de trafo potencia TRRG09V (nº serie: SPT-12190, cod. mat.: 10183704).</t>
  </si>
  <si>
    <t>0000933/2023</t>
  </si>
  <si>
    <t>TRRG09V</t>
  </si>
  <si>
    <t>Substituição de trafo potencia AT04 FASE C (nº serie: 58483, cod. mat.: 10182535).</t>
  </si>
  <si>
    <t>0000934/2023</t>
  </si>
  <si>
    <t>AT04 FASE C</t>
  </si>
  <si>
    <t>Substituição de trafo de aterramento TFAT - TERCIÁRIO AT04 13.8KV FASE A (nº serie: 54053-G, cod. mat.: 10183163).</t>
  </si>
  <si>
    <t>0000935/2023</t>
  </si>
  <si>
    <t>TFAT AT04 - TERCIÁRIO 13.8KV FASE A</t>
  </si>
  <si>
    <t>Substituição de trafo de aterramento TFAT - TERCIÁRIO AT04 13.8KV FASE B (nº serie: 54052-G, cod. mat.: 10183162).</t>
  </si>
  <si>
    <t>0000938/2023</t>
  </si>
  <si>
    <t>TFAT AT04 - TERCIÁRIO 13.8KV FASE B</t>
  </si>
  <si>
    <t>Substituição de trafo de aterramento TFAT - TERCIÁRIO AT04 13.8KV FASE C (nº serie: 54054-G, cod. mat.: 10183164).</t>
  </si>
  <si>
    <t>0000940/2023</t>
  </si>
  <si>
    <t>TFAT AT04 - TERCIÁRIO 13.8KV FASE C</t>
  </si>
  <si>
    <t>Substituição de trafo de potencia TR01 FASE A (nº serie: 56221, cod. mat.: 10182965).</t>
  </si>
  <si>
    <t>TR 230/69 kV BARRO ALTO TR1 GO</t>
  </si>
  <si>
    <t>0000946/2023</t>
  </si>
  <si>
    <t>TR01 FASE A</t>
  </si>
  <si>
    <t>Substituição de trafo de potencia TR01 FASE B (nº serie: 56223, cod. mat.: 10182968).</t>
  </si>
  <si>
    <t>0000948/2023</t>
  </si>
  <si>
    <t>TR01 FASE B</t>
  </si>
  <si>
    <t>Substituição de trafo de potencia TR01 FASE C (nº serie: 56220, cod. mat.: 10182966).</t>
  </si>
  <si>
    <t>0000949/2023</t>
  </si>
  <si>
    <t>TR01 FASE C</t>
  </si>
  <si>
    <t>Substituição de reator REATOR DE LINHA - RTBDSB1 FASE A (nº serie: 1534026, cod. mat.: 10184026).</t>
  </si>
  <si>
    <t>RT 345 kV 60 Mvar BANDEIRANTES RT1 GO</t>
  </si>
  <si>
    <t>0000953/2023</t>
  </si>
  <si>
    <t>REATOR DE LINHA - RTBDSB1 FASE A</t>
  </si>
  <si>
    <t>Substituição de reator REATOR DE LINHA - RTBDSB1 FASE B (nº serie: 1534023, cod. mat.: 10184027).</t>
  </si>
  <si>
    <t>0000957/2023</t>
  </si>
  <si>
    <t>REATOR DE LINHA - RTBDSB1 FASE B</t>
  </si>
  <si>
    <t>Substituição de reator REATOR DE LINHA - RTBDSB1 FASE C (nº serie: 1534025, cod. mat.: 10184028).</t>
  </si>
  <si>
    <t>0000959/2023</t>
  </si>
  <si>
    <t>REATOR DE LINHA - RTBDSB1 FASE C</t>
  </si>
  <si>
    <t>Substituição de reator REATOR DE LINHA - RTIMBD2 FASE A (nº serie: 1527343, cod. mat.: 10184024).</t>
  </si>
  <si>
    <t>RT 345 kV 60 Mvar BANDEIRANTES RT2 GO</t>
  </si>
  <si>
    <t>0000971/2023</t>
  </si>
  <si>
    <t>REATOR DE LINHA - RTIMBD2 FASE A</t>
  </si>
  <si>
    <t>Substituição de reator REATOR DE LINHA - RTIMBD2 FASE B (nº serie: 1527345, cod. mat.: 10184029).</t>
  </si>
  <si>
    <t>0000972/2023</t>
  </si>
  <si>
    <t>REATOR DE LINHA - RTIMBD2 FASE B</t>
  </si>
  <si>
    <t>Substituição de reator REATOR DE LINHA - RTIMBD2 FASE C (nº serie: 1527344, cod. mat.: 10184025).</t>
  </si>
  <si>
    <t>0000975/2023</t>
  </si>
  <si>
    <t>REATOR DE LINHA - RTIMBD2 FASE C</t>
  </si>
  <si>
    <t>Substituição de trafo potencia AT87V - AUTOTRAFO RESERVA (nº serie: 45174, cod. mat.: 10182593).</t>
  </si>
  <si>
    <t>TR 345/230 kV BANDEIRANTES TRR1 GO</t>
  </si>
  <si>
    <t>0000977/2023</t>
  </si>
  <si>
    <t>AT87V - AUTOTRAFO RESERVA</t>
  </si>
  <si>
    <t>SUBSTITUIÇÃO DO TRANSFORMADOR TRIFÁSICO - 230/69 kV, 100 MVA - LITF6-04</t>
  </si>
  <si>
    <t>0000960/2023</t>
  </si>
  <si>
    <t>LITF6-04</t>
  </si>
  <si>
    <t>SUBSTITUIÇÃO DO REATOR PDRE7-02, FASE A, 525 kV, 50 MVAr</t>
  </si>
  <si>
    <t>0000969/2023</t>
  </si>
  <si>
    <t>PDRE7-02 FASE A</t>
  </si>
  <si>
    <t>SUBSTITUIÇÃO DO REATOR PDRE7-02, FASE V, 525 kV, 50 MVAr</t>
  </si>
  <si>
    <t>0000970/2023</t>
  </si>
  <si>
    <t>PDRE7-02 FASE V</t>
  </si>
  <si>
    <t>SUBSTITUIÇÃO DO REATOR PDRE7-03, FASE A, 525 kV, 50 MVAr</t>
  </si>
  <si>
    <t>0000962/2023</t>
  </si>
  <si>
    <t>PDRE7-03 FASE A</t>
  </si>
  <si>
    <t>SUBSTITUIÇÃO DO REATOR PDRE7-03, FASE B, 525 kV, 50 MVAr</t>
  </si>
  <si>
    <t>0000964/2023</t>
  </si>
  <si>
    <t>PDRE7-03 FASE B</t>
  </si>
  <si>
    <t>SUBSTITUIÇÃO DO REATOR PDRE7-03, FASE V, 525 kV, 50 MVAr</t>
  </si>
  <si>
    <t>0000965/2023</t>
  </si>
  <si>
    <t>PDRE7-03 FASE V</t>
  </si>
  <si>
    <t>SUBSTITUIÇÃO DO REATOR PDRE7-03, FASE R, 525 kV, 50 MVAr</t>
  </si>
  <si>
    <t>RTR 500 kV 45.3 MVAr P.DUTRA RTR 1 MA</t>
  </si>
  <si>
    <t>0000983/2023</t>
  </si>
  <si>
    <t>PDRE7-03 FASE R</t>
  </si>
  <si>
    <t>Substituição de 1 (um) transformador de potência trifásico 230/69 kV, 100 MVA, posição operacional 04T1, da subestação Pirapama II, por um novo transformador 230/69/13,8 kV, 100 MVA (com terciário).</t>
  </si>
  <si>
    <t>TR 230/69 kV PIRAPAMA II TR1 PE</t>
  </si>
  <si>
    <t>0000865/2023</t>
  </si>
  <si>
    <t>11347939</t>
  </si>
  <si>
    <t>Substituição de 1 (um) Transformador de Potência trifásico, potência 100 MVA, posição operacional 04T3, da Subestação CGD.</t>
  </si>
  <si>
    <t>TR 230/69 kV C.GRANDE II TR3 PB</t>
  </si>
  <si>
    <t>0000867/2023</t>
  </si>
  <si>
    <t>11347918</t>
  </si>
  <si>
    <t>Substituição de 1 (um) Transformador de Potência trifásico, potência 100 MVA, posição operacional 04T4, da Subestação CGD.</t>
  </si>
  <si>
    <t>TR 230/69 kV C.GRANDE II TR4 PB</t>
  </si>
  <si>
    <t>0000868/2023</t>
  </si>
  <si>
    <t>11347925</t>
  </si>
  <si>
    <t>Substituição de Banco de Capacitores BC1, 13,8 kV, 3,6 Mvar, na SE Caxias 5.</t>
  </si>
  <si>
    <t>BC 13,8 kV 3,6 MVAr CAXIAS SUL 5 BC1 RS</t>
  </si>
  <si>
    <t>0000986/2023</t>
  </si>
  <si>
    <t>Substituição de Banco de Capacitores BC2, 13,8 kV, 3,6 Mvar, na SE Caxias 5.</t>
  </si>
  <si>
    <t>BC 13,8 kV 3,6 MVAr CAXIAS SUL 5 BC2 RS</t>
  </si>
  <si>
    <t>0000987/2023</t>
  </si>
  <si>
    <t>BC2</t>
  </si>
  <si>
    <t>Substituição de Banco de Capacitores BC3, 13,8 kV, 3,6 Mvar, na SE Caxias 5.</t>
  </si>
  <si>
    <t>BC 13,8 kV 3,6 MVAr CAXIAS SUL 5 BC3 RS</t>
  </si>
  <si>
    <t>0000998/2023</t>
  </si>
  <si>
    <t>BC3</t>
  </si>
  <si>
    <t>Substituição de Banco de Capacitores BC4, 13,8 kV, 3,6 Mvar, na SE Caxias 5.</t>
  </si>
  <si>
    <t>BC 13,8 kV 3,6 MVAr CAXIAS SUL 5 BC4 RS</t>
  </si>
  <si>
    <t>0000999/2023</t>
  </si>
  <si>
    <t>LT 345 kV ADRIANOPOLIS/JACAREPAGUA C-1 RJ</t>
  </si>
  <si>
    <t>Substituição dos cabos para-raios entre as torres 47 e 91.</t>
  </si>
  <si>
    <t>0001122/2023</t>
  </si>
  <si>
    <t>ADRJPA1</t>
  </si>
  <si>
    <t>LT 345 kV NOVA IGUACU/JACAREPAGUA C-1 RJ</t>
  </si>
  <si>
    <t>Substituição dos cabos para-raios entre as torres 47 e 88.</t>
  </si>
  <si>
    <t>0001139/2023</t>
  </si>
  <si>
    <t>JPANIG</t>
  </si>
  <si>
    <t>LT 138 kV CAMPOS /ROCHA LEAO C-1 RJ</t>
  </si>
  <si>
    <t>Substituição de 18 cadeias de isoladores completas ao logo da LT.</t>
  </si>
  <si>
    <t>0001124/2023</t>
  </si>
  <si>
    <t>CMSROL</t>
  </si>
  <si>
    <t>LT 138 kV IRIRI /ROCHA LEAO C-1 RJ</t>
  </si>
  <si>
    <t>Substituição de 3 cadeias de isoladores completas ao logo da LT.</t>
  </si>
  <si>
    <t>0001125/2023</t>
  </si>
  <si>
    <t>IRIROL</t>
  </si>
  <si>
    <t>LT 138 kV CAMPOS /IRIRI C-1 RJ</t>
  </si>
  <si>
    <t>Substituição de 15 cadeias de isoladores completas ao logo da LT.</t>
  </si>
  <si>
    <t>0001126/2023</t>
  </si>
  <si>
    <t>CMSIRI</t>
  </si>
  <si>
    <t>LT 345 kV MACAE MERCHAN / VENDA DAS PEDRAS C-1 RJ</t>
  </si>
  <si>
    <t>Substituição de 27 cadeias de isoladores completas ao logo da LT.</t>
  </si>
  <si>
    <t>0001127/2023</t>
  </si>
  <si>
    <t>MMHVDP</t>
  </si>
  <si>
    <t>Substituição de 30 cadeias de isoladores completas ao logo da LT.</t>
  </si>
  <si>
    <t>0001128/2023</t>
  </si>
  <si>
    <t>CMSMMH1</t>
  </si>
  <si>
    <t>LT 345 kV COMPERJ /LAGOS C-1 RJ</t>
  </si>
  <si>
    <t>0001129/2023</t>
  </si>
  <si>
    <t>CPJLGS</t>
  </si>
  <si>
    <t>LT 345 kV MACAE MERCHAN / LAGOS C-1 RJ</t>
  </si>
  <si>
    <t>Substituição de 6 cadeias de isoladores completas ao logo da LT.</t>
  </si>
  <si>
    <t>0001130/2023</t>
  </si>
  <si>
    <t>MMHLGS1</t>
  </si>
  <si>
    <t>Substituição de 25 cadeias de isoladores completas ao logo da LT.</t>
  </si>
  <si>
    <t>0001131/2023</t>
  </si>
  <si>
    <t>CMSMMH2</t>
  </si>
  <si>
    <t>LT 345 kV VIANA /VITORIA C-1 ES</t>
  </si>
  <si>
    <t>Substituição de 1 cadeias de isoladores completas ao logo da LT.</t>
  </si>
  <si>
    <t>0001132/2023</t>
  </si>
  <si>
    <t>VIAVIT</t>
  </si>
  <si>
    <t>LT 345 kV CAMPOS /RIO NOVO DO SUL C-1 ES</t>
  </si>
  <si>
    <t>0001133/2023</t>
  </si>
  <si>
    <t>CMSRNS1</t>
  </si>
  <si>
    <t>LT 345 kV VITÓRIA / RIO NOVO DO SUL C-1 ES</t>
  </si>
  <si>
    <t>Substituição de 31 cadeias de isoladores completas ao logo da LT.</t>
  </si>
  <si>
    <t>0001135/2023</t>
  </si>
  <si>
    <t>VITRNS</t>
  </si>
  <si>
    <t>LT 345 kV CAMPOS /RIO NOVO DO SUL C-2 ES</t>
  </si>
  <si>
    <t>0001136/2023</t>
  </si>
  <si>
    <t>CMSRNS2</t>
  </si>
  <si>
    <t>LT 345 kV VIANA /RIO NOVO DO SUL C-1 ES</t>
  </si>
  <si>
    <t>Substituição de 41 cadeias de isoladores completas ao logo da LT.</t>
  </si>
  <si>
    <t>0001137/2023</t>
  </si>
  <si>
    <t>VIARNS</t>
  </si>
  <si>
    <t>SUBSTITUIÇÃO DE TC FASE A QUE ATENDE AO DJ 9228</t>
  </si>
  <si>
    <t>EL 500 kV CAMPINAS LT 500 kV ITATIBA /CAMPINAS C-1 SP</t>
  </si>
  <si>
    <t>0001140/2023</t>
  </si>
  <si>
    <t>TC DJ9228 FASE A</t>
  </si>
  <si>
    <t>SUBSTITUIÇÃO DE  DISJUNTOR 230 kV VCDJ6-14</t>
  </si>
  <si>
    <t>0001189/2023</t>
  </si>
  <si>
    <t>VCDJ6-14</t>
  </si>
  <si>
    <t>Substituição de 01 (um) Transformador 230 kV monofásico, potência 100 MVA, posição operacional 04T7 fase B da Subestação SE CMD.</t>
  </si>
  <si>
    <t>CS 150/-105 MVAr CAMACARI II CS1 BA</t>
  </si>
  <si>
    <t>0001301/2023</t>
  </si>
  <si>
    <t>11347667</t>
  </si>
  <si>
    <t>Substituição de Disjuntor tripolar 230 kV, DJ862, que compõe o módulo de conexão do ATF 3 525/230 kV da SE Londrina. Associado à obra são esperadas substituições/adaptações de fundações, suportes, cabos de controle e potência, barramento, conectores e conexão do aterramento. Capacidade nominal do novo equipamento: = 2.500 A.</t>
  </si>
  <si>
    <t>0001392/2023</t>
  </si>
  <si>
    <t>DJ862</t>
  </si>
  <si>
    <t>Substituição de Chave Seccionadora tripolar 230 kV, CS861,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</si>
  <si>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0001394/2023</t>
  </si>
  <si>
    <t>CS861</t>
  </si>
  <si>
    <t>Substituição de Chave Seccionadora tripolar 230 kV, CS863,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</si>
  <si>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0001396/2023</t>
  </si>
  <si>
    <t>CS863</t>
  </si>
  <si>
    <t>Substituição de Chave Seccionadora tripolar 230 kV, CS865,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</si>
  <si>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0001397/2023</t>
  </si>
  <si>
    <t>CS865</t>
  </si>
  <si>
    <t>Substituição de Chave Seccionadora tripolar 230 kV, CS867, que compõe o módulo de conexão do ATF 3 525/230 kV da SE Londrina. Associado à obra são esperadas substituições/adaptações de fundações, suportes, cabos de controle/potência, barramento, conectores e conexão de aterramento. Capacidade nominal do novo equipamento: = 2.500 A.</t>
  </si>
  <si>
    <t>0001398/2023</t>
  </si>
  <si>
    <t>CS867</t>
  </si>
  <si>
    <t>Substituição de Disjuntor tripolar 230 kV, DJ762, referente ao Interligador de Barras da SE Londrina. Associado à obra são esperadas substituições/adaptações de fundações, suportes, cabos de controle e potência, barramento, conectores e conexão do aterramento. Capacidade nominal do novo equipamento: = 2.500 A.</t>
  </si>
  <si>
    <t>0001399/2023</t>
  </si>
  <si>
    <t>Instalação de 01 (um) Transformador de Serviço Auxiliar, 13,8kV, potência 225 kVA, posição 01T7 e 01 (um) Painel de distribuição (PT1-CA) na SE JCR, incluindo cabeamentos associados.</t>
  </si>
  <si>
    <t>MG JACARACANGA / CCO-2001-061 - RB</t>
  </si>
  <si>
    <t>0001409/2023</t>
  </si>
  <si>
    <t>ICO</t>
  </si>
  <si>
    <t>Instalação de 01 (um) Transformador de Serviço Auxiliar, 13,8kV, potência 225 kVA, posição 01T7 na SE ICO, incluindo cabeamentos associados.</t>
  </si>
  <si>
    <t>MG ICO / CCO-2001-061 - RB</t>
  </si>
  <si>
    <t>0001411/2023</t>
  </si>
  <si>
    <t>Instalação de 01 (um) Transformador de Serviço Auxiliar, 13,8kV, potência 300 kVA, posição 01T6 e 01 (um) Painel de distribuição (PT1-CA) na SE BJS, incluindo cabeamentos associados.</t>
  </si>
  <si>
    <t>MG B.JESUS LAPA / CCO-2001-061 - RB</t>
  </si>
  <si>
    <t>0001413/2023</t>
  </si>
  <si>
    <t>Instalação de 01 (um) grupo motor-gerador, potência 300 kVA, posição 200G2 e 01 (um) Painel de distribuição (PT1-CA) na SE PCD, incluindo cabeamentos associados.</t>
  </si>
  <si>
    <t>MG PICI II / CCO-2001-061 - RB</t>
  </si>
  <si>
    <t>0001414/2023</t>
  </si>
  <si>
    <t>Instalação de 01 (um) Transformador de Serviço Auxiliar, 13,8kV, potência 225 kVA, posição 01T2 e 01 (um) Painel de distribuição (PT1-CA) na SE SNB, incluindo cabeamentos associados.</t>
  </si>
  <si>
    <t>MG SR.BONFIM II / CCO-2001-061 - RB</t>
  </si>
  <si>
    <t>0001415/2023</t>
  </si>
  <si>
    <t>Instalação de 01 (um) Transformador de Serviço Auxiliar, 13,8kV, potência 225 kVA, posição 01T7 na SE STJ, incluindo cabeamentos associados.</t>
  </si>
  <si>
    <t>MG STO.A.JESUS / CCO-2001-061 - RB</t>
  </si>
  <si>
    <t>0001416/2023</t>
  </si>
  <si>
    <t>Instalação de 01 (um) Transformador de Serviço Auxiliar, 13,8kV, potência 225 kVA, posição 01T7 e 01 (um) Painel de distribuição (PT1-CA) na SE IRE, incluindo cabeamentos associados.</t>
  </si>
  <si>
    <t>0001418/2023</t>
  </si>
  <si>
    <t>JAGUARARI-SE</t>
  </si>
  <si>
    <t>Instalação de 01 (um) Transformador de Serviço Auxiliar, 13,8kV, potência 225 kVA, posição 01T4 na SE JGR, incluindo cabeamentos associados.</t>
  </si>
  <si>
    <t>MG JAGUARARI-SE / CCO-2001-061 - RB</t>
  </si>
  <si>
    <t>0001419/2023</t>
  </si>
  <si>
    <t>CEARA MIRIM 2</t>
  </si>
  <si>
    <t>Instalação de 01 (um) relé de controle no Disjuntor da posição operacional 14T5, da Subestação CID.</t>
  </si>
  <si>
    <t>CE 150/-75 Mvar CEARA MIRIM II CE1 RN</t>
  </si>
  <si>
    <t>0001438/2023</t>
  </si>
  <si>
    <t>PICOS</t>
  </si>
  <si>
    <t>Substituição do Sistema de Comunicação Rádio por um Sistema de Comunicação Óptica, na subestação PICOS, composto por: 01 Distribuidor Geral Óptico, dutos e fibra óptica, assiciado à substituição da teleproteção principal.</t>
  </si>
  <si>
    <t>MG PICOS / CCO-2001-061 - RB</t>
  </si>
  <si>
    <t>0001440/2023</t>
  </si>
  <si>
    <t>Instalação de Sistema de Comunicação Óptica, na subestação SOBRAL II, composto por: 01 Multiplexador, 01 Distribuidor Geral Óptico, dutos e fibra óptica, associado à teleproteção alternada via OPGW.</t>
  </si>
  <si>
    <t>MG SOBRAL II / CCO-2001-061 - RB</t>
  </si>
  <si>
    <t>0001443/2023</t>
  </si>
  <si>
    <t>Instalação do Sistema de Comunicação Óptica, na subestação SOBRAL II, composto por: 01 Distribuidor Geral Óptico, dutos e fibra óptica, , associado à teleproteção alternada via OPGW.</t>
  </si>
  <si>
    <t>MG CAUIPE / CCO-2001-061 - RB</t>
  </si>
  <si>
    <t>0001445/2023</t>
  </si>
  <si>
    <t>Instalação do Sistema de Comunicação Óptica, na subestação G. MANGABEIRA, composto por: 01 Distribuidor Geral Óptico, dutos e fibra óptica, associado à teleproteção alternada independente via OPGW.</t>
  </si>
  <si>
    <t>MG G.MANGABEIRA / CCO-2001-061 - RB</t>
  </si>
  <si>
    <t>0001446/2023</t>
  </si>
  <si>
    <t>BRUMADO II</t>
  </si>
  <si>
    <t>Instalação do Sistema de Comunicação Óptica, na subestação BRUMADO II, composto por: 01 Multiplex SDH, 01 Distribuidor Geral Óptico, dutos e fibra óptica, associado à teleproteção alternada.</t>
  </si>
  <si>
    <t>MG 500 kV BRUMADO II MGX BA</t>
  </si>
  <si>
    <t>0001447/2023</t>
  </si>
  <si>
    <t>Instalação de Sistema de Comunicação Óptica, na subestação PAU FERRO, composto por: 02 Km de Cabo Dielétrico, 01 Multiplexador SDH, 01 Distribuidor Geral Óptico, dutos e fibra óptica, associado à teleproteção alternada via OPGW.</t>
  </si>
  <si>
    <t>0001448/2023</t>
  </si>
  <si>
    <t>Instalação de Sistema de Comunicação Óptica, na subestação CATU, composto por: 01 Multiplexador, 01 Distribuidor Geral Óptico, dutos e fibra óptica, associado à teleproteção alternada independente via OPGW.</t>
  </si>
  <si>
    <t>MG CATU / CCO-2001-061 - RB</t>
  </si>
  <si>
    <t>0001451/2023</t>
  </si>
  <si>
    <t>NSA.SRA.SOCORRO</t>
  </si>
  <si>
    <t>Instalação de 01 Multiplexador Óptico SDH redundante, na subestação N.S.SOCORRO, associado à teleproteção alternada.</t>
  </si>
  <si>
    <t>MG N.S.SOCORRO / CCO-2012-005 - RB</t>
  </si>
  <si>
    <t>0001452/2023</t>
  </si>
  <si>
    <t>CAMACARI IV</t>
  </si>
  <si>
    <t>Instalação de Sistema de Comunicação Óptica, na subestação CAMACARI IV, composto por: 01 Multiplexador SDH, 01 Distribuidor Geral Óptico, dutos e fibra óptica, associado à teleproteção alternada.</t>
  </si>
  <si>
    <t>MG CAMACARI IV / CCO-2010-007 - RB</t>
  </si>
  <si>
    <t>0001453/2023</t>
  </si>
  <si>
    <t>Instalação do Sistema de Comunicação Óptica, na subestação IBICOARA, composto por: 01 Distribuidor Geral Óptico, dutos e fibra óptica, associado à teleproteção alternada.</t>
  </si>
  <si>
    <t>MG IBICOARA / CCO-2007-010 - RB</t>
  </si>
  <si>
    <t>0001454/2023</t>
  </si>
  <si>
    <t>Aquisição de relés para ativação do ERAC nos 04 Bancos de Capacitores de 69 kV da SE.</t>
  </si>
  <si>
    <t>MC 69 kV BC 69 kV 24,4 Mvar DELM. GOUVEIA BC1 CE (12H1)</t>
  </si>
  <si>
    <t>0001456/2023</t>
  </si>
  <si>
    <t>Instalação do SPCS de Barras 230 kV na subestação BOM NOME, composto por: 02 painéis, 02 unidades centrais de proteção de barras (principal e alternada), do tipo adaptativa e distribuída, com capacidade para atender, no mínimo, 16 vãos, 32 unidades de bay de proteção de barras (principal e alternada) e infraestrutura de comunicação associados.</t>
  </si>
  <si>
    <t>MG BOM NOME / CCO-2001-061 - RB</t>
  </si>
  <si>
    <t>0001473/2023</t>
  </si>
  <si>
    <t>Instalação do SPCS das Barras 230 kV na subestação CATU, composto por: 02 painéis, 02 unidades centrais de proteção de barras (principal e alternada), do tipo adaptativa e distribuída, com capacidade para atender, no mínimo, 11 vãos, 22 unidades de bay de proteção de barras (principal e alternada) e infraestrutura de comunicação associados.</t>
  </si>
  <si>
    <t>0001476/2023</t>
  </si>
  <si>
    <t>Instalação do SPCS das Barras 230 kV na subestação CAUIPE, composto por: 02 painéis, 02 unidades centrais de proteção de barras (principal e alternada), do tipo adaptativa e distribuída, com capacidade para atender, no mínimo, 13 vãos, 26 unidades de bay de proteção de barras (principal e alternada) e infraestrutura de comunicação associados</t>
  </si>
  <si>
    <t>0001485/2023</t>
  </si>
  <si>
    <t>Instalação do SPCS das Barras 230 kV na subestação PAU FERRO, composto por: 02 painéis, 02 unidades centrais de proteção de barras (principal e alternada), do tipo adaptativa e distribuída, com capacidade para atender, no mínimo, 19 vãos, 38 unidades de bay de proteção de barras (principal e alternada) e infraestrutura de comunicação associados.</t>
  </si>
  <si>
    <t>0001489/2023</t>
  </si>
  <si>
    <t>Substituição do painel de teleproteção e equipamentos associados, relacionados à teleproteção alterada via OPGW no vão da Entrada de Linha 05V7 (LT 500 kV JARDIM /CAMACARI IV C-1) na subestação JARDIM.</t>
  </si>
  <si>
    <t>0001505/2023</t>
  </si>
  <si>
    <t>Instalação de 01 Multiplexador Óptico SDH redundante, na subestação QUIXADA, associado à teleproteção alternada.</t>
  </si>
  <si>
    <t>MG QUIXADA / CCO-2001-061 - RB</t>
  </si>
  <si>
    <t>0001506/2023</t>
  </si>
  <si>
    <t>FLORESTA II</t>
  </si>
  <si>
    <t>Instalação de 01 Multiplexador Óptico SDH redundante, na subestação FLORESTA II, associado à teleproteção alternada via OPGW.</t>
  </si>
  <si>
    <t>MG FLORESTA II / CCO-2001-061 - RB</t>
  </si>
  <si>
    <t>0001507/2023</t>
  </si>
  <si>
    <t>Instalação de 01 Multiplexador Óptico SDH redundante, na subestação RECIFE II, associado à teleproteção alternada via OPGW.</t>
  </si>
  <si>
    <t>0001508/2023</t>
  </si>
  <si>
    <t>Instalação de 01 Multiplexador Óptico SDH redundante, na subestação ANGELIM II, associado à teleproteção alternada via OPGW.</t>
  </si>
  <si>
    <t>0001509/2023</t>
  </si>
  <si>
    <t>ITABAIANINHA</t>
  </si>
  <si>
    <t>Instalação de 01 Multiplexador Óptico SDH redundante, na subestação ITABAIANINHA, associado à teleproteção alternada independente via OPGW.</t>
  </si>
  <si>
    <t>MG ITABAIANINHA / CCO-2001-061 - RB</t>
  </si>
  <si>
    <t>0001510/2023</t>
  </si>
  <si>
    <t>Instalação de 01 Multiplexador Óptico SDH redundante, na subestação CIC. DANTAS, associado à teleproteção alternada.</t>
  </si>
  <si>
    <t>0001511/2023</t>
  </si>
  <si>
    <t>Substituição do painel de teleproteção e equipamentos associados, relacionados à teleproteção alternada via OPGW no vão da Entrada de Linha 05V7 (LT 500 kV JARDIM /CAMACARI IV C-1) na subestação CAMACARI IV.</t>
  </si>
  <si>
    <t>0001514/2023</t>
  </si>
  <si>
    <t>Instalação 02 Bobinas de Bloqueio associadas à teleproteção alternado via OPLAT, no vão da Entrada de Linha 04F4 ( LT 230 kV DELM. GOUVEIA /FORTALEZA II C-1) na subestação DELM. GOUVEIA.</t>
  </si>
  <si>
    <t>0001526/2023</t>
  </si>
  <si>
    <t>Instalação 02 Bobinas de Bloqueio associadas à teleproteção alternado via OPLAT, no vão da Entrada de Linha 04F5 ( LT 230 kV DELM. GOUVEIA /FORTALEZA II C-2) na subestação DELM. GOUVEIA.</t>
  </si>
  <si>
    <t>0001528/2023</t>
  </si>
  <si>
    <t>Instalação de 02 Bobinas de Bloqueio associadas à teleproteção alternada via OPLAT do vão da Entrada de Linha 04Z2 (LT 230 kV FORTALEZA II /PICI II C-1) na subestação FORTALEZA II.</t>
  </si>
  <si>
    <t>0001529/2023</t>
  </si>
  <si>
    <t>Instalação de 02 Bobinas de Bloqueio associadas à teleproteção alternada via OPLAT do vão da Entrada de Linha 04Z3 (LT 230 kV FORTALEZA II /PICI II C-2) na subestação FORTALEZA II.</t>
  </si>
  <si>
    <t>0001530/2023</t>
  </si>
  <si>
    <t>Instalação 02 Bobinas de Bloqueio associadas à teleproteção alternado via OPLAT, no vão da Entrada de Linha 04F4 ( LT 230 kV DELM. GOUVEIA /FORTALEZA II C-1) na subestação FORTALEZA II.</t>
  </si>
  <si>
    <t>0001531/2023</t>
  </si>
  <si>
    <t>Instalação 02 Bobinas de Bloqueio associadas à teleproteção alternado via OPLAT, no vão da Entrada de Linha 04F5 ( LT 230 kV DELM. GOUVEIA /FORTALEZA II C-2) na subestação FORTALEZA II.</t>
  </si>
  <si>
    <t>0001532/2023</t>
  </si>
  <si>
    <t>Instalação de 02 Bobinas de Bloqueio associadas à teleproteção alternado via OPLAT, no vão da Entrada de Linha 04L3 (LT 230 kV TERESINA II /TERESINA C-1) na subestação TERESINA.</t>
  </si>
  <si>
    <t>0001533/2023</t>
  </si>
  <si>
    <t>Instalação de 02 Bobinas de Bloqueio associadas à teleproteção alternado via OPLAT, no vão da Entrada de Linha 04L4 (LT 230 kV TERESINA II /TERESINA C-2) na subestação TERESINA.</t>
  </si>
  <si>
    <t>0001534/2023</t>
  </si>
  <si>
    <t>Instalação de 02 Bobinas de Bloqueio associadas à teleproteção alternado via OPLAT, no vão da Entrada de Linha 04L3 (LT 230 kV TERESINA II /TERESINA C-1) na subestação TERESINA II.</t>
  </si>
  <si>
    <t>0001535/2023</t>
  </si>
  <si>
    <t>Instalação de 02 Bobinas de Bloqueio associadas à teleproteção alternado via OPLAT, no vão da Entrada de Linha 04L4 (LT 230 kV TERESINA II /TERESINA C-2) na subestação TERESINA II.</t>
  </si>
  <si>
    <t>0001536/2023</t>
  </si>
  <si>
    <t>Instalação de 02 Bobinas de Bloqueio associadas à teleproteção alternado via OPLAT, no vão da Entrada de Linha 04S6 (LT 230 kV MESSIAS /MACEIO C-1) na subestação MACEIO.</t>
  </si>
  <si>
    <t>0001537/2023</t>
  </si>
  <si>
    <t>Instalação de 02 Bobinas de Bloqueio associadas à teleproteção alternado via OPLAT, no vão da Entrada de Linha 04S7 (LT 230 kV MESSIAS /MACEIO C-2) na subestação MACEIO.</t>
  </si>
  <si>
    <t>0001538/2023</t>
  </si>
  <si>
    <t>Instalação de Retificador 48 VCC (segunda unidade), Quadros de Distribuição e cabos de controle e potência associados. Capacidade do retificador: 250 A.</t>
  </si>
  <si>
    <t>0001539/2023</t>
  </si>
  <si>
    <t>Substituição do relé de proteção Primária da LT 138 kV Joinville – São Bento do Sul C-1 (futura LT Joinville – Joinville Fras-le), na SE Joinville, para permitir a instalação da função diferencial de linha (87L). A obra inclui a substituição dos painéis e cabos de controle e potência associados.</t>
  </si>
  <si>
    <t>LT 138 kV JOINVILLE / SAO BENTO DO SUL C-1 SC</t>
  </si>
  <si>
    <t>0001540/2023</t>
  </si>
  <si>
    <t>PP - LT SBS C-1</t>
  </si>
  <si>
    <t>Instalação de 2 Bobinas de Bloqueio associadas à teleproteção alternado via OPLAT, no vão da Entrada de Linha 04S6 (LT 230 kV MESSIAS /MACEIO C-1) na subestação MESSIAS.</t>
  </si>
  <si>
    <t>0001541/2023</t>
  </si>
  <si>
    <t>Instalação de 2 Bobinas de Bloqueio associadas à teleproteção alternado via OPLAT, no vão da Entrada de Linha 04S7 (LT 230 kV MESSIAS /MACEIO C-2) na subestação MESSIAS.</t>
  </si>
  <si>
    <t>0001542/2023</t>
  </si>
  <si>
    <t>Instalação de 02 Bobinas de Bloqueio associadas ao esquema de teleproteção alternado via OPLAT, no vão da Entrada de Linha 05C2 (LT 500 kV PECEM II /FORTALEZA II C-1) na subestação FORTALEZA II.</t>
  </si>
  <si>
    <t>0001544/2023</t>
  </si>
  <si>
    <t>Instalação de 02 Bobinas de Bloqueio associadas à teleproteção alternada via OPLAT do vão da Entrada de Linha 04Z2 (LT 230 kV FORTALEZA II /PICI II C-1) na subestação PICI II.</t>
  </si>
  <si>
    <t>0001545/2023</t>
  </si>
  <si>
    <t>Instalação de 02 Bobinas de Bloqueio associadas à teleproteção alternada via OPLAT do vão da Entrada de Linha 04Z3 (LT 230 kV FORTALEZA II /PICI II C-2) na subestação PICI II.</t>
  </si>
  <si>
    <t>0001546/2023</t>
  </si>
  <si>
    <t>PINHALZINHO 2</t>
  </si>
  <si>
    <t>Substituição do relé de proteção Primária da LT 138 kV Pinhalzinho 2 - Xanxerê C-1 (futura LT Pinhalzinho 2 – Pinhalzinho Aurora), na SE Pinhalzinho 2, para permitir a instalação da função diferencial de linha (87L). A obra inclui alterações internas no painel atual, configuração e testes funcionais, lógicos e de desempenho das funções de proteção.</t>
  </si>
  <si>
    <t>LT 138 kV PINHALZINHO 2 / XANXERE C-1 SC</t>
  </si>
  <si>
    <t>0001547/2023</t>
  </si>
  <si>
    <t>PP - LT XXE C-1</t>
  </si>
  <si>
    <t>Instalação de 02 Bobinas de Bloqueio associadas ao esquema de teleproteção alternado via OPLAT, no vão da Entrada de Linha 05C2 (LT 500 kV PECEM II /FORTALEZA II C-1) na subestação PECEM II.</t>
  </si>
  <si>
    <t>0001548/2023</t>
  </si>
  <si>
    <t>Substituição do relé de proteção Primária da LT 138 kV Joinville – WEG Fundição C-1 (futura LT Joinville – Guaramirim L. Ind.), na SE Joinville, para permitir a implantação de teleproteção nesta linha. A obra inclui a substituição dos painéis e cabos de controle e potência associados.</t>
  </si>
  <si>
    <t>0001549/2023</t>
  </si>
  <si>
    <t>PP - LT WFO C-1</t>
  </si>
  <si>
    <t>Instalação da cadeia de proteção de Barras alternada, referente às barras A e B de 525 kV da SE Areia, incluindo uma Unidade Central e dez unidades de Bay (vãos TF 2 525/230 kV, LT Ivaiporã C-1, LT Bateias C-1, LT Curitiba C-1, LT Segredo C-1, LT GBMunhoz C-1, LT GBMunhoz C-2, LT Campos Novos C-1, IB DJ1030 e IB DJ1110), painéis e cabos de controle e potência associados.</t>
  </si>
  <si>
    <t>0001550/2023</t>
  </si>
  <si>
    <t>Instalação de 1 (um) Transformador de Aterramento 69 kV de 7,5 MVA, para operar em paralelo com a unidade 02A1 existente na SE Açu II.</t>
  </si>
  <si>
    <t>TT 69/0 kV ACU II TA2 RN (02A2)</t>
  </si>
  <si>
    <t>0001553/2023</t>
  </si>
  <si>
    <t>Instalação de 1 (um) Transformador de Aterramento 69 kV de 7,5 MVA, para operar em paralelo com a unidade 02A1 existente na SE Bom nome.</t>
  </si>
  <si>
    <t>TT 69/0 kV BOM NOME TA2 PE (02A2)</t>
  </si>
  <si>
    <t>0001555/2023</t>
  </si>
  <si>
    <t>Instalação de 1 (um) Transformador de Aterramento 69 kV de 7,5 MVA, para operar em paralelo com a unidade 02A1 existente na SE São João do Piauí.</t>
  </si>
  <si>
    <t>TT 69/0 kV S.JOAO PIAUI TA2 PI (02A2)</t>
  </si>
  <si>
    <t>0001557/2023</t>
  </si>
  <si>
    <t>Instalação de 1 (um) Transformador de Aterramento 69 kV de 7,5 MVA, para operar em paralelo com a unidade 02A1 existente na SE Itabaianinha.</t>
  </si>
  <si>
    <t>TT 69/0 kV ITABAIANINHA TA2 SE (02A2)</t>
  </si>
  <si>
    <t>0001558/2023</t>
  </si>
  <si>
    <t>Instalação de 1 (um) Transformador de Aterramento 69 kV de 7,5 MVA, para operar em paralelo com a unidade 02A1 existente na SE Coremas.</t>
  </si>
  <si>
    <t>TT 69/0 kV COREMAS TA2 PB (02A2)</t>
  </si>
  <si>
    <t>0001559/2023</t>
  </si>
  <si>
    <t>Instalação de 1 (um) módulo de conexão ao novo Transformador de Aterramento 69 kV de 7,5 MVA que operará em paralelo com a unidade 02A1 existente na SE Coremas.</t>
  </si>
  <si>
    <t>MC 69 kV TT 69/0 kV COREMAS TA2 PB (32A2-8)</t>
  </si>
  <si>
    <t>0001569/2023</t>
  </si>
  <si>
    <t>Associado a outro equipamento superado</t>
  </si>
  <si>
    <t>Instalação de 1 (um) módulo de conexão ao novo Transformador de Aterramento 69 kV de 7,5 MVA que operará em paralelo com a unidade 02A1 existente na SE São João do Piauí.</t>
  </si>
  <si>
    <t>MC 69 kV TT 69/0 kV S.JOAO PIAUI TA2 PI (32A2-8)</t>
  </si>
  <si>
    <t>0001570/2023</t>
  </si>
  <si>
    <t>Instalação de 1 (um) módulo de conexão ao novo Transformador de Aterramento 69 kV de 7,5 MVA que operará em paralelo com a unidade 02A1 existente na SE Açu.</t>
  </si>
  <si>
    <t>MC 69 kV TT 69/0 kV ACU II TA2 RN (32A2-8)</t>
  </si>
  <si>
    <t>0001571/2023</t>
  </si>
  <si>
    <t>Instalação de 1 (um) módulo de conexão ao novo Transformador de Aterramento 69 kV de 7,5 MVA que operará em paralelo com a unidade 02A1 existente na SE Bom Nome.</t>
  </si>
  <si>
    <t>MC 69 kV TT 69/0 kV BOM NOME TA2 PE (32A2-8)</t>
  </si>
  <si>
    <t>0001572/2023</t>
  </si>
  <si>
    <t>Instalação de 1 (um) módulo de conexão ao novo Transformador de Aterramento 69 kV de 7,5 MVA que operará em paralelo com a unidade 02A1 existente na SE Itabaianinha.</t>
  </si>
  <si>
    <t>MC 69 kV TT 69/0 kV ITABAIANINHA TA2 SE (32A2-8)</t>
  </si>
  <si>
    <t>0001573/2023</t>
  </si>
  <si>
    <t>LT 230 kV PICOS /TAUA II PI/CE</t>
  </si>
  <si>
    <t>Substituição de 183 km de cabo para-raios convencional por cabo OPGW com 24 fibras, em toda a extensão da LT 230 kV PICOS /TAUA II C-1 PI/CE (04M3), associado à substituição da teleproteção principal.</t>
  </si>
  <si>
    <t>LT 230 kV PICOS /TAUA II C-1 PI/CE</t>
  </si>
  <si>
    <t>0001578/2023</t>
  </si>
  <si>
    <t>11729284</t>
  </si>
  <si>
    <t>Instalação de equipamentos associados à teleproteção alternada via OPGW na subestação MILAGRES, contemplando: 01 Multiplexador SDH, 01 Distribuidor Geral Óptico, dutos e fibra óptica. O Sistema de Comunicação Óptica substituirá o Sistema de Comunicação Rádio.</t>
  </si>
  <si>
    <t>0001579/2023</t>
  </si>
  <si>
    <t>11371527</t>
  </si>
  <si>
    <t>Instalação de 01 Multiplexador Óptico SDH, na subestação COTEGIPE, associado à teleproteção alternada via OPGW.</t>
  </si>
  <si>
    <t>MG COTEGIPE / CCO-2001-061 - RB</t>
  </si>
  <si>
    <t>0001580/2023</t>
  </si>
  <si>
    <t>11371551</t>
  </si>
  <si>
    <t>TAUA II</t>
  </si>
  <si>
    <t>Substituição do Sistema de Comunicação Rádio por um Sistema de Comunicação Óptica, na subestação TAUA II, composto por: 01 Multiplexador SDH, 01 Distribuidor Geral Óptico, dutos e fibra óptica, associado à substituição da teleproteção principal.</t>
  </si>
  <si>
    <t>MG TAUA II / CCO-2005-007 - RB</t>
  </si>
  <si>
    <t>0001581/2023</t>
  </si>
  <si>
    <t>11374873</t>
  </si>
  <si>
    <t>Instalação de equipamentos associados à teleproteção alternada via OPGW na subestação COREMAS, contemplando: 01 Multiplexador SDH, 01 Distribuidor Geral Óptico, dutos e fibra óptica. O Sistema de Comunicação Óptica substituirá o Sistema de Comunicação Rádio.</t>
  </si>
  <si>
    <t>MG COREMAS / CCO-2001-061 - RB</t>
  </si>
  <si>
    <t>0001582/2023</t>
  </si>
  <si>
    <t>11371577</t>
  </si>
  <si>
    <t>Substituição do painel de teleproteção e equipamentos associados, relacionados à teleproteção alternada via OPGW do vão da Entrada de Linha 04S2 (LT 230 kV CAUIPE/SOBRAL II C-1) na subestação CAUIPE.</t>
  </si>
  <si>
    <t>0001595/2023</t>
  </si>
  <si>
    <t>11373874</t>
  </si>
  <si>
    <t>Substituição do painel de teleproteção e equipamentos associados, relacionados à teleproteção alternada via OPGW do vão da Entrada de Linha 04S2 (LT 230 kV CAUIPE/SOBRAL II C-1) na subestação SOBRAL II.</t>
  </si>
  <si>
    <t>0001596/2023</t>
  </si>
  <si>
    <t>11373872</t>
  </si>
  <si>
    <t>Substituição do OPLAT por painel de teleproteção e equipamentos associados, relacionados à nova teleproteção principal via OPGW no vão da Entrada de Linha 04L2 (LT 230 kV CIC. DANTAS /CATU C-1) na subestação CATU.</t>
  </si>
  <si>
    <t>0001597/2023</t>
  </si>
  <si>
    <t>11371269</t>
  </si>
  <si>
    <t>Substituição do OPLAT por painel de teleproteção e equipamentos associados, relacionados à nova teleproteção principal via OPGW no vão da Entrada de Linha 04M3 (LT 230 kV CATU /G.MANGABEIRA C-1) na subestação CATU.</t>
  </si>
  <si>
    <t>LT 230 kV CATU /G.MANGABEIRA C-1 BA</t>
  </si>
  <si>
    <t>0001599/2023</t>
  </si>
  <si>
    <t>11371268</t>
  </si>
  <si>
    <t>Instalação painel de teleproteção e equipamentos associados, relacionados à teleproteção alternada via OPGW no vão da Entrada de Linha 04L2 (LT 230 kV CIC. DANTAS /CATU C-1) na subestação CICERO DANTAS.</t>
  </si>
  <si>
    <t>0001600/2023</t>
  </si>
  <si>
    <t>11371260</t>
  </si>
  <si>
    <t>Substituição do OPLAT por painel de teleproteção e equipamentos associados, relacionados à nova teleproteção principal via OPGW no vão da Entrada de Linha 04M3 (LT 230 kV CATU /G.MANGABEIRA C-1) na subestação G.MANGABEIRA.</t>
  </si>
  <si>
    <t>0001602/2023</t>
  </si>
  <si>
    <t>11371267</t>
  </si>
  <si>
    <t>Substituição do painel de teleproteção e equipamentos associados, relacionados à teleproteção principal via OPGW no vão da Entrada de Linha 04F6 (LT 230 kV RECIFE II /PAU FERRO C-1) na subestação RECIFE II.</t>
  </si>
  <si>
    <t>LT 230 kV RECIFE II /PAU FERRO C-1 PE</t>
  </si>
  <si>
    <t>0001603/2023</t>
  </si>
  <si>
    <t>11373934</t>
  </si>
  <si>
    <t>Substituição do painel de teleproteção e equipamentos associados, relacionados à teleproteção principal via OPGW no vão da Entrada de Linha 04C4 (LT 230 kV PAU FERRO /C.GRANDE II C-2) na subestação PAU FERRO.</t>
  </si>
  <si>
    <t>0001604/2023</t>
  </si>
  <si>
    <t>11373936</t>
  </si>
  <si>
    <t>Substituição do painel de teleproteção e equipamentos associados, relacionados à teleproteção principal via OPGW no vão da Entrada de Linha 04F6 (LT 230 kV RECIFE II /PAU FERRO C-1) na subestação PAU FERRO.</t>
  </si>
  <si>
    <t>0001605/2023</t>
  </si>
  <si>
    <t>11373933</t>
  </si>
  <si>
    <t>Substituição do painel de teleproteção e equipamentos associados, relacionados à teleproteção principal via OPGW no vão da Entrada de Linha 04F7 (LT 230 kV RECIFE II /PAU FERRO C-2) na subestação PAU FERRO.</t>
  </si>
  <si>
    <t>LT 230 kV RECIFE II /PAU FERRO C-2 PE</t>
  </si>
  <si>
    <t>0001606/2023</t>
  </si>
  <si>
    <t>11373932</t>
  </si>
  <si>
    <t>Substituição do painel de teleproteção e equipamentos associados, relacionados à teleproteção principal via OPGW no vão da Entrada de Linha 04C4 (LT 230 kV PAU FERRO /C.GRANDE II C-2) na subestação C.GRANDE II.</t>
  </si>
  <si>
    <t>0001607/2023</t>
  </si>
  <si>
    <t>11373931</t>
  </si>
  <si>
    <t>Substituição do painel de teleproteção e equipamentos associados, relacionados à teleproteção principal via OPGW no vão da Entrada de Linha 04F7 (LT 230 kV RECIFE II /PAU FERRO C-2) na subestação RECIFE II.</t>
  </si>
  <si>
    <t>0001608/2023</t>
  </si>
  <si>
    <t>11373935</t>
  </si>
  <si>
    <t>Substituição do Sistema de Comunicação via Rádio por um Sistema de Comunicação Óptica na subestação ZEBU, composto por: 02 km de cabo dielétrico, 01 Distribuidor Geral Óptico, dutos e fibra óptica, associado à teleproteção alternada.</t>
  </si>
  <si>
    <t>MG ZEBU / CCO-2009-017 - RB</t>
  </si>
  <si>
    <t>0001609/2023</t>
  </si>
  <si>
    <t>11371531</t>
  </si>
  <si>
    <t>Substituição do Sistema de Comunicação via Rádio por um Sistema de Comunicação Óptica na subestação P.AFONSO III, composto por: 01 Distribuidor Geral Óptico, dutos e fibra óptica, associado à teleproteção principal.</t>
  </si>
  <si>
    <t>0001610/2023</t>
  </si>
  <si>
    <t>11371537</t>
  </si>
  <si>
    <t>Substituição do SPCS associado ao vão da Entrada de Linha 04M3 (LT 230 kV CATU /G.MANGABEIRA C-1) na subestação G.MANGABEIRA, por um novo sistema composto por: 02 painéis, 02 proteções (principal e alternada), 01 unidade de controle, 02 falhas de disjuntor (principal e alternada), cabos de controle e infraestrutura de comunicação associados.</t>
  </si>
  <si>
    <t>0001613/2023</t>
  </si>
  <si>
    <t>12355347</t>
  </si>
  <si>
    <t>Substituição do SPCS associado ao vão da Entrada de Linha 04S2 (LT 230 kV SE Floresta II /BOM NOME C-2) na subestação BOM NOME, por um novo sistema composto por: 02 painéis, 02 proteções (principal e alternada), 01 unidade de controle, 02 falhas de disjuntor (principal e alternada), cabos de controle e infraestrutura de comunicação associados.</t>
  </si>
  <si>
    <t>LT 230 kV FLORESTA II /BOM NOME C-1 PE</t>
  </si>
  <si>
    <t>0001614/2023</t>
  </si>
  <si>
    <t>11367176</t>
  </si>
  <si>
    <t>Substituição do SPCS do Transformador 04T1 na subestação BOM NOME, por um novo sistema composto por: 02 painéis, 02 proteções (principal e alternada), 02 unidades de controle, 02 falhas de disjuntor (principal e alternada), cabos de controle e infraestrutura de comunicação associados.</t>
  </si>
  <si>
    <t>TR 230/69 kV BOM NOME TR1 PE</t>
  </si>
  <si>
    <t>0001615/2023</t>
  </si>
  <si>
    <t>11366824</t>
  </si>
  <si>
    <t>Substituição do SPCS do Transformador 04T2 na subestação BOM NOME, por um novo sistema composto por: 02 painéis, 02 proteções (principal e alternada), 02 unidades de controle, 02 falhas de disjuntor (principal e alternada), cabos de controle e infraestrutura de comunicação associados.</t>
  </si>
  <si>
    <t>TR 230/69 kV BOM NOME TR2 PE</t>
  </si>
  <si>
    <t>0001616/2023</t>
  </si>
  <si>
    <t>11366822</t>
  </si>
  <si>
    <t>Substituição do SPCS do Transformador 04T4 na subestação BOM NOME, por um novo sistema composto por: 02 painéis, 02 proteções (principal e alternada), 02 unidades de controle, 02 falhas de disjuntor (principal e alternada), cabos de controle e infraestrutura de comunicação associados.</t>
  </si>
  <si>
    <t>0001617/2023</t>
  </si>
  <si>
    <t>11366817</t>
  </si>
  <si>
    <t>Substituição do SPCS do Transformador 04T6 na subestação BOM NOME, por um novo sistema composto por: 02 painéis, 02 proteções (principal e alternada), 02 unidades de controle, 02 falhas de disjuntor (principal e alternada), cabos de controle e infraestrutura de comunicação associados.</t>
  </si>
  <si>
    <t>TR 230/138 kV BOM NOME TR6 PE</t>
  </si>
  <si>
    <t>0001620/2023</t>
  </si>
  <si>
    <t>11366816</t>
  </si>
  <si>
    <t>Substituição do SPCS do Disjuntor de Interligação de Barras 14D1 na subestação BOM NOME, por um novo sistema composto por: 01 painel, 01 unidade de controle, cabos de controle e infraestrutura de comunicação associados ao módulo de interligação de barras (14D1).</t>
  </si>
  <si>
    <t>0001621/2023</t>
  </si>
  <si>
    <t>11352107</t>
  </si>
  <si>
    <t>Substituição do SPCS associado ao vão da Entrada de Linha 04L2 (LT 230 kV CIC. DANTAS /CATU C-1) na subestação CIC. DANTAS, por um novo sistema composto por: 02 painéis, 02 proteções (principal e alternada), 01 unidade de controle, 02 falhas de disjuntor (principal e alternada), cabos de controle e infraestrutura de comunicação associados.</t>
  </si>
  <si>
    <t>0001622/2023</t>
  </si>
  <si>
    <t>11353413</t>
  </si>
  <si>
    <t>Substituição do SPCS associado ao vão da Entrada de Linha 04L1 (LT 230 kV ITABAIANINHA /CATU C-1) na subestação CATU, por um novo sistema composto por: 02 painéis, 02 proteções (principal e alternada), 01 unidade de controle, 02 falhas de disjuntor (principal e alternada), cabos de controle e infraestrutura de comunicação associados.</t>
  </si>
  <si>
    <t>LT 230 kV ITABAIANINHA /CATU C-1 SE/BA</t>
  </si>
  <si>
    <t>0001624/2023</t>
  </si>
  <si>
    <t>11353441</t>
  </si>
  <si>
    <t>Substituição do SPCS associado ao vão da Entrada de Linha 04L2 (LT 230 kV CIC. DANTAS /CATU C-1) na subestação CATU, por um novo sistema composto por: 02 painéis, 02 proteções (principal e alternada), 01 unidade de controle, 02 falhas de disjuntor (principal e alternada), cabos de controle e infraestrutura de comunicação associados.</t>
  </si>
  <si>
    <t>0001625/2023</t>
  </si>
  <si>
    <t>11353440</t>
  </si>
  <si>
    <t>Substituição do SPCS associado ao vão da Entrada de Linha 04M3 (LT 230 kV CATU /G.MANGABEIRA C-1) na subestação CATU, por um novo sistema composto por: 02 painéis, 02 proteções (principal e alternada), 01 unidade de controle, 02 falhas de disjuntor (principal e alternada), cabos de controle e infraestrutura de comunicação associados.</t>
  </si>
  <si>
    <t>0001627/2023</t>
  </si>
  <si>
    <t>11353444</t>
  </si>
  <si>
    <t>Substituição do SPCS associado ao vão da Entrada de Linha 04M4 (LT 230 kV CATU /FERBASA) na subestação CATU, por um novo sistema composto por: 02 painéis, 02 proteções (principal e alternada), 01 unidade de controle, 02 falhas de disjuntor (principal e alternada), cabos de controle e infraestrutura de comunicação associados.</t>
  </si>
  <si>
    <t>EL 230 kV CATU FERBASA (14M4)</t>
  </si>
  <si>
    <t>0001628/2023</t>
  </si>
  <si>
    <t>11353448</t>
  </si>
  <si>
    <t>Substituição do SPCS do Disjuntor de Interligação de Barras 14D1 na subestação CATU, por um novo sistema composto por: 01 painel, 01 unidade de controle, 02 falhas de disjuntor (principal e alternada), cabos de controle e infraestrutura de comunicação associados ao módulo de interligação de barras (14D1).</t>
  </si>
  <si>
    <t>0001629/2023</t>
  </si>
  <si>
    <t>11360983</t>
  </si>
  <si>
    <t>Substituição do SPCS do Transformador 04T1 na subestação CATU, por um novo sistema composto por: 02 painéis, 02 proteções (principal e alternada), 02 unidades de controle, 02 falhas de disjuntor (principal e alternado), cabos de controle e infraestrutura de comunicação associados.</t>
  </si>
  <si>
    <t>0001630/2023</t>
  </si>
  <si>
    <t>11362978</t>
  </si>
  <si>
    <t>Substituição do SPCS do Transformador 04T2 na subestação CATU, por um novo sistema composto por: 02 painéis, 02 proteções (principal e alternada), 02 unidades de controle, 02 falhas de disjuntor (principal e alternado), cabos de controle e infraestrutura de comunicação associados.</t>
  </si>
  <si>
    <t>0001631/2023</t>
  </si>
  <si>
    <t>11361831</t>
  </si>
  <si>
    <t>Substituição do SPCS do Transformador 04T3 na subestação CATU, por um novo sistema composto por: 02 painéis, 02 proteções (principal e alternada), 02 unidades de controle, 02 falhas de disjuntor (principal e alternado), cabos de controle e infraestrutura de comunicação associados.</t>
  </si>
  <si>
    <t>TR 230/69 kV CATU TR3 BA</t>
  </si>
  <si>
    <t>0001632/2023</t>
  </si>
  <si>
    <t>11358797</t>
  </si>
  <si>
    <t>Substituição do SPCS associado ao vão da Entrada de Linha 04C4 (LT 230 kV PAU FERRO /C.GRANDE II C-2) na subestação C.GRANDE II, por um novo sistema composto por: 02 painéis, 02 proteções (principal e alternada), 01 unidade de controle, cabos de controle e infraestrutura de comunicação associados.</t>
  </si>
  <si>
    <t>0001633/2023</t>
  </si>
  <si>
    <t>11365212</t>
  </si>
  <si>
    <t>Substituição do SPCS da Entrada de Linha 04S2 (LT 230 kV CAUIPE/SOBRAL II C-1) na subestação CAUIPE, por um novo sistema composto por: 02 painéis, 02 proteções (principal e alternada), 01 unidade de controle, 02 falhas de disjuntor (principal e alternada) e cabos de controle e infraestrutura de comunicação associados.</t>
  </si>
  <si>
    <t>0001636/2023</t>
  </si>
  <si>
    <t>11361348</t>
  </si>
  <si>
    <t>Substituição do SPCS do Disjuntor de Interligação de Barramento 14D1 na subestação CAUIPE, por um novo sistema composto por: 01 painél, 01 unidade de controle, 02 falhas de disjuntor (principal e alternada), cabos de controle e infraestrutura de comunicação associados ao módulo de interligação de barras (14D1).</t>
  </si>
  <si>
    <t>0001637/2023</t>
  </si>
  <si>
    <t>11351219</t>
  </si>
  <si>
    <t>Substituição do SPCS do Transformador 04T1 na subestação CAUIPE, por um novo sistema composto por: 02 painéis, 02 proteções (principal e alternada), 02 unidades de controle, 02 falhas de disjuntor (principal e alternada), cabos de controle e infraestrutura de comunicação associados.</t>
  </si>
  <si>
    <t>TR 230/69 kV CAUIPE TR1 CE</t>
  </si>
  <si>
    <t>0001638/2023</t>
  </si>
  <si>
    <t>11360425</t>
  </si>
  <si>
    <t>Substituição do SPCS do Transformador 04T2 na subestação CAUIPE, por um novo sistema composto por: 02 painéis, 02 proteções (principal e alternada), 02 unidades de controle, 02 falhas de disjuntor (principal e alternada), cabos de controle e infraestrutura de comunicação associados.</t>
  </si>
  <si>
    <t>TR 230/69 kV CAUIPE TR2 CE</t>
  </si>
  <si>
    <t>0001639/2023</t>
  </si>
  <si>
    <t>11360422</t>
  </si>
  <si>
    <t>Substituição do SPCS associado ao vão da Entrada de Linha 04L1 (LT 230 kV ITABAIANINHA /CATU C-1) na subestação ITABAIANINHA, por um novo sistema composto por: 02 painéis, 02 proteções (principal e alternada), 01 unidade de controle, 02 falhas de disjuntor (principal e alternada), cabos de controle e infraestrutura de comunicação associados.</t>
  </si>
  <si>
    <t>0001640/2023</t>
  </si>
  <si>
    <t>11367749</t>
  </si>
  <si>
    <t>Substituição do SPCS associado ao vão da Entrada de Linha 04C4 (LT 230 kV PAU FERRO /C.GRANDE II C-2) na subestação PAU FERRO, por um novo sistema composto por: 02 painéis, 02 proteções (principal e alternada), 01 unidade de controle, 02 falhas de disjuntor (principal e alternada), cabos de controle e infraestrutura de comunicação associados.</t>
  </si>
  <si>
    <t>0001642/2023</t>
  </si>
  <si>
    <t>12414092</t>
  </si>
  <si>
    <t>Substituição do SPCS associado ao vão da Entrada de Linha 04F6 (LT 230 kV RECIFE II /PAU FERRO C-1) na subestação PAU FERRO, por um novo sistema composto por: 02 painéis, 02 proteções (principal e alternada), 01 unidade de controle, 02 falhas de disjuntor (principal e alternada), cabos de controle e infraestrutura de comunicação associados.</t>
  </si>
  <si>
    <t>0001643/2023</t>
  </si>
  <si>
    <t>11364291</t>
  </si>
  <si>
    <t>Substituição do SPCS associado ao vão da Entrada de Linha 04F7 (LT 230 kV RECIFE II /PAU FERRO C-2) na subestação PAU FERRO, por um novo sistema composto por: 02 painéis, 02 proteções (principal e alternada), 01 unidade de controle, 02 falhas de disjuntor (principal e alternada), cabos de controle e infraestrutura de comunicação associados.</t>
  </si>
  <si>
    <t>0001644/2023</t>
  </si>
  <si>
    <t>11364311</t>
  </si>
  <si>
    <t>Substituição do SPCS do Transformador 04T1 na subestação PAU FERRO, por um novo sistema composto por: 02 painéis, 02 proteções (principal e alternada), 02 unidades de controle, 02 falhas de disjuntor (principal e alternado), cabos de controle e infraestrutura de comunicação associados.</t>
  </si>
  <si>
    <t>TR 230/69 kV PAU FERRO TR1 PE</t>
  </si>
  <si>
    <t>0001647/2023</t>
  </si>
  <si>
    <t>11364853</t>
  </si>
  <si>
    <t>Substituição do SPCS do Transformador 04T2 na subestação PAU FERRO, por um novo sistema composto por: 02 painéis, 02 proteções (principal e alternada), 02 unidades de controle, 02 falhas de disjuntor (principal e alternado), cabos de controle e infraestrutura de comunicação associados.</t>
  </si>
  <si>
    <t>TR 230/69 kV PAU FERRO TR2 PE</t>
  </si>
  <si>
    <t>0001648/2023</t>
  </si>
  <si>
    <t>11364854</t>
  </si>
  <si>
    <t>Substituição do SPCS do Transformador 04T3 na subestação PAU FERRO, por um novo sistema composto por: 02 painéis, 02 proteções (principal e alternada), 02 unidades de controle, 02 falhas de disjuntor (principal e alternado), cabos de controle e infraestrutura de comunicação associados.</t>
  </si>
  <si>
    <t>TR 230/69 kV PAU FERRO TR3 PE</t>
  </si>
  <si>
    <t>0001649/2023</t>
  </si>
  <si>
    <t>11361119</t>
  </si>
  <si>
    <t>Substituição do SPCS associado ao vão da Entrada de Linha 04S2 (LT 230 kV SE Floresta II /BOM NOME C-2) na subestação SE Floresta II, por um novo sistema composto por: 02 painéis, 02 proteções (principal e alternada), 01 unidade de controle, 02 falhas de disjuntor (principal e alternada), cabos de controle e infraestrutura de comunicação associados.</t>
  </si>
  <si>
    <t>0001650/2023</t>
  </si>
  <si>
    <t>11365559</t>
  </si>
  <si>
    <t>Substituição do SPCS associado ao vão da Entrada de Linha 05V7 (LT 500 kV JARDIM /CAMACARI IV C-1) na subestação CAMACARI IV, por um novo sistema composto por: 02 painéis, 02 proteções (principal e alternada), 01 unidade de controle, 02 falhas de disjuntor (principal e alternada), cabos de controle e infraestrutura de comunicação associados.</t>
  </si>
  <si>
    <t>0001651/2023</t>
  </si>
  <si>
    <t>11366149</t>
  </si>
  <si>
    <t>Substituição do SPCS associado ao vão da Entrada de Linha 04F6 (LT 230 kV RECIFE II /PAU FERRO C-1) na subestação RECIFE II, por um novo sistema composto por: 02 painéis, 02 proteções (principal e alternada), 01 unidade de controle, 02 unidades de falha de disjuntor (principal e alternada), cabos de controle e infraestrutura de comunicação associados.</t>
  </si>
  <si>
    <t>0001652/2023</t>
  </si>
  <si>
    <t>11353298</t>
  </si>
  <si>
    <t>Substituição do SPCS associado ao vão da Entrada de Linha 04F7 (LT 230 kV RECIFE II /PAU FERRO C-2) na subestação RECIFE II, por um novo sistema composto por: 02 painéis, 02 proteções (principal e alternada), 01 unidade de controle, 02 unidades de falha de disjuntor (principal e alternada), cabos de controle e infraestrutura de comunicação associados.</t>
  </si>
  <si>
    <t>0001653/2023</t>
  </si>
  <si>
    <t>11353299</t>
  </si>
  <si>
    <t>Substituição do SPCS do Reator de Linha 05E1 na subestação JARDIM, por um novo sistema composto por: 02 painéis, 02 proteções (principal e alternada), 01 unidade de controle, cabos de controle e infraestrutura de comunicação associados.</t>
  </si>
  <si>
    <t>0001655/2023</t>
  </si>
  <si>
    <t>11366498</t>
  </si>
  <si>
    <t>Substituição do SPCS associado ao vão da Entrada de Linha 05V5 (LT 500 kV USINA XINGO /JARDIM C-1) na subestação JARDIM, por um novo sistema composto por: 02 painéis, 02 proteções (principal e alternada), 01 unidade de controle, cabos de controle e infraestrutura de comunicação associados.</t>
  </si>
  <si>
    <t>0001656/2023</t>
  </si>
  <si>
    <t>11366475</t>
  </si>
  <si>
    <t>Substituição do SPCS associado ao vão da Entrada de Linha 05V7 (LT 500 kV JARDIM /CAMACARI IV C-1) na subestação JARDIM, por um novo sistema composto por: 02 painéis, 02 proteções (principal e alternada), 01 unidade de controle, cabos de controle e infraestrutura de comunicação associados.</t>
  </si>
  <si>
    <t>0001657/2023</t>
  </si>
  <si>
    <t>11366155</t>
  </si>
  <si>
    <t>Substituição do SPCS do Disjuntor de Interligação de Barras 15D1 na subestação JARDIM, por um novo sistema composto por: 01 painel, 01 unidade de controle, 02 falhas de disjuntor (principal e alternada), cabos de controle e infraestrutura de comunicação associados ao módulo de interligação de barras (15D1).</t>
  </si>
  <si>
    <t>MG JARDIM SE / CCO-2001-061 - RB</t>
  </si>
  <si>
    <t>0001658/2023</t>
  </si>
  <si>
    <t>11366494</t>
  </si>
  <si>
    <t>Substituição do SPCS do Disjuntor de Interligação de Barras 15D2 na subestação JARDIM, por um novo sistema composto por: 01 painel, 01 unidade de controle, 02 falhas de disjuntor (principal e alternada), cabos de controle e infraestrutura de comunicação associados ao módulo de interligação de barras (15D2).</t>
  </si>
  <si>
    <t>0001659/2023</t>
  </si>
  <si>
    <t>11366495</t>
  </si>
  <si>
    <t>Substituição do SPCS do Transformador 05T7 na subestação JARDIM, por um novo sistema composto por: 02 painéis, 02 proteções (principal e alternada), 02 unidades de controle, cabos de controle e infraestrutura de comunicação associados.</t>
  </si>
  <si>
    <t>TR 500/230 kV JARDIM TR7 SE</t>
  </si>
  <si>
    <t>0001661/2023</t>
  </si>
  <si>
    <t>11361178</t>
  </si>
  <si>
    <t>Substituição do SPCS associado ao vão da Entrada de Linha 04C1 (LT 230 kV ITABAIANA /JARDIM C-1) na subestação ITABAIANA, por um novo sistema composto por: 02 painéis, 02 proteções (principal e alternada), 01 unidade de controle, 02 falhas de disjuntor (principal e alternada), cabos de controle e infraestrutura de comunicação associados.</t>
  </si>
  <si>
    <t>LT 230 kV ITABAIANA /JARDIM C-1 SE</t>
  </si>
  <si>
    <t>0001662/2023</t>
  </si>
  <si>
    <t>11365470</t>
  </si>
  <si>
    <t>Substituição do SPCS associado ao vão da Entrada de Linha 04C2 (LT 230 kV ITABAIANA /JARDIM C-2) na subestação ITABAIANA, por um novo sistema composto por: 02 painéis, 02 proteções (principal e alternada), 01 unidade de controle, 02 falhas de disjuntor (principal e alternada), cabos de controle e infraestrutura de comunicação associados.</t>
  </si>
  <si>
    <t>LT 230 kV ITABAIANA /JARDIM C-2 SE</t>
  </si>
  <si>
    <t>0001663/2023</t>
  </si>
  <si>
    <t>11365469</t>
  </si>
  <si>
    <t>Substituição do SPCS associado ao vão da Entrada de Linha 05V5 (LT 500 kV USINA XINGO /JARDIM C-1) na subestação USINA XINGO, por um novo sistema composto por: 02 painéis, 02 proteções (principal e alternada), 01 unidade de controle, 02 falhas de disjuntor (principal e alternada), cabos de controle e infraestrutura de comunicação associados.</t>
  </si>
  <si>
    <t>0001664/2023</t>
  </si>
  <si>
    <t>11361659</t>
  </si>
  <si>
    <t>Substituição dos equipamentos Oplat instalados no circuito I do bay Pres. Dutra direção Boa Esperança, possibilitando a operação do sistema de teleproteção no trecho.</t>
  </si>
  <si>
    <t>0001674/2023</t>
  </si>
  <si>
    <t>Sistema de Telecomunicações</t>
  </si>
  <si>
    <t>Instalação de equipamentos de teleproteção digital, trafegando em meio óptico, no circuito I do bay Pres. Dutra direção Boa Esperança, possibilitando a operação da teleproteção diferencial no techo.</t>
  </si>
  <si>
    <t>0001675/2023</t>
  </si>
  <si>
    <t>Instalação de cabo OPGW para permitira a implantação da teleproteção digital, no circuito I do bay Pres. Dutra direção Boa Esperança, possibilitando a operação da teleproteção diferencial no trecho.</t>
  </si>
  <si>
    <t>0001676/2023</t>
  </si>
  <si>
    <t>Substituição das bobinas de bloqueio instaladas no bay Vila do Conde direção Tucuruí, circuito I, possibilitando a operação do sistema de teleproteção alternado no trecho.</t>
  </si>
  <si>
    <t>0001678/2023</t>
  </si>
  <si>
    <t>Substituição das bobinas de bloqueio instaladas nos bays Marabá direção Tucuruí e Marabá direção Imperatriz, ambos circuito I, possibilitando a operação do sistema de teleproteção alternado no trecho.</t>
  </si>
  <si>
    <t>0001679/2023</t>
  </si>
  <si>
    <t>Substituição das bobinas de bloqueio instaladas nos bays Pres. Dutra direção Imperatriz, Pres. Dutra direção Santo Antonio dos Lopes, Pres. Dutra direção Miranda II e Pres. Dutra direção Boa Esperança, todos no circuito I, possibilitando a operação do sistema de teleproteção alternado no trecho.</t>
  </si>
  <si>
    <t>0001682/2023</t>
  </si>
  <si>
    <t>Substituição das bobinas de bloqueio instaladas nos bays São Luís II direção Bacabeira, circuitos I e II, possibilitando a operação do sistema de teleproteção alternado no trecho.</t>
  </si>
  <si>
    <t>0001683/2023</t>
  </si>
  <si>
    <t>Instalação da cadeia de proteção de Barras alternada, referente às barras A e B de 525 kV da SE Curitiba, incluindo uma Unidade Central e dez unidades de Bay (vãos TF 1, TF 2, TF 3, Reator 2, LT Bateias C-1, LT Bateias C-2, LT Areia C-1, LT Blumenau C-1, LT Curitiba Leste C-1 e IB DJ1110), painéis e cabos de controle e potência associados.</t>
  </si>
  <si>
    <t>0001673/2023</t>
  </si>
  <si>
    <t>Instalação da cadeia de proteção de Barras alternada, referente às barras P1 e P2 de 230 kV da SE Curitiba, incluindo uma Unidade Central e treze unidades de Bay (vãos TF 1 (DJ792 e DJ794), TF 2 (DJ802 e DJ804), TF 3 (DJ702 e DJ704), LT Joinville C-1, LT Joinville Norte C-1, LT Joinville Norte C-2, LT S. Mateus do Sul C-1, LT Umbará C-1, LT Umbará C-2 e Interligador de Barras (IB)), painéis e cabos de controle e potência associados.</t>
  </si>
  <si>
    <t>0001677/2023</t>
  </si>
  <si>
    <t>BA - Barras P1 e P2</t>
  </si>
  <si>
    <t>Substituição do SPCS da Entrada de Linha 04S2 (LT 230 kV CAUIPE/SOBRAL II C-1) na subestação SOBRAL II, por um novo sistema composto por: 02 painéis, 02 proteções (principal e alternada), 01 unidade de controle, 02 unidades de falha de disjuntor (principal e alternada), cabos de controle e infraestrutura de comunicação associados.</t>
  </si>
  <si>
    <t>0001696/2023</t>
  </si>
  <si>
    <t>11361339</t>
  </si>
  <si>
    <t>Substituição do SPCS associado ao vão da Entrada de Linha 04C1 (LT 230 kV ITABAIANA /JARDIM C-1) na subestação JARDIM, por um novo sistema composto por: 02 painéis, 02 proteções (principal e alternada), 01 unidade de controle, cabos de controle e infraestrutura de comunicação associados.</t>
  </si>
  <si>
    <t>0001697/2023</t>
  </si>
  <si>
    <t>11361711</t>
  </si>
  <si>
    <t>Substituição do SPCS associado ao vão da Entrada de Linha 04C2 (LT 230 kV ITABAIANA /JARDIM C-2) na subestação JARDIM, por um novo sistema composto por: 02 painéis, 02 proteções (principal e alternada), 01 unidade de controle, cabos de controle e infraestrutura de comunicação associados.</t>
  </si>
  <si>
    <t>0001698/2023</t>
  </si>
  <si>
    <t>11361709</t>
  </si>
  <si>
    <t>Substituição do SPCS associado ao vão da Entrada de Linha 04F2 (LT 230 KV JARDIM / CIMESA) na subestação JARDIM, por um novo sistema composto por: 02 painéis, 02 proteções (principal e alternada), 01 unidade de controle, cabos de controle e infraestrutura de comunicação associados.</t>
  </si>
  <si>
    <t>EL 230 kV JARDIM CIMESA (14F2)</t>
  </si>
  <si>
    <t>0001699/2023</t>
  </si>
  <si>
    <t>11361723</t>
  </si>
  <si>
    <t>Substituição do SPCS do Disjuntor de Interligação de Barras 14D1 na subestação JARDIM, por um novo sistema composto por: 01 painel, 01 unidade de controle, 02 falhas de disjuntor (principal e alternada), cabos de controle e infraestrutura de comunicação associados ao módulo de interligação de barras (14D1).</t>
  </si>
  <si>
    <t>0001700/2023</t>
  </si>
  <si>
    <t>11367006</t>
  </si>
  <si>
    <t>Substituição do SPCS do Transformador 04T4 na subestação JARDIM, por um novo sistema composto por: 02 painéis, 02 proteções (principal e alternada), 02 unidades de controle, cabos de controle e infraestrutura de comunicação associados.</t>
  </si>
  <si>
    <t>TR 230/69 kV JARDIM TR4 SE</t>
  </si>
  <si>
    <t>0001701/2023</t>
  </si>
  <si>
    <t>11361172</t>
  </si>
  <si>
    <t>Substituição do SPCS do Transformador 04T5 na subestação BOM NOME, por um novo sistema composto por: 02 painéis, 02 proteções (principal e alternada), 02 unidades de controle, 02 falhas de disjuntor (principal e alternada), cabos de controle e infraestrutura de comunicação associados.</t>
  </si>
  <si>
    <t>TR 230/138 kV BOM NOME TR5 PE</t>
  </si>
  <si>
    <t>0001702/2023</t>
  </si>
  <si>
    <t>11366814</t>
  </si>
  <si>
    <t>LT 500 kV P. AFONSO IV /USINA PA-IV BA</t>
  </si>
  <si>
    <t>Substituição de 2 km de cabo para-raios convencional por cabo OPGW com 24 fibras, em toda a extensão da LT 500 kV P. AFONSO IV /USINA PA-IV C-6 BA (05T6), associado à teleproteção alternada.</t>
  </si>
  <si>
    <t>LT 500 kV P. AFONSO IV /USINA PA-IV C-6 BA (05T6)</t>
  </si>
  <si>
    <t>0001704/2023</t>
  </si>
  <si>
    <t>11864095</t>
  </si>
  <si>
    <t>Substituição de 2 km de cabo para-raios convencional por cabo OPGW com 24 fibras em toda a extensão da LT 500 kV P. AFONSO IV /USINA PA-IV C-1 BA (05T1), associado à teleproteção principal antes realizada via cabo dielétrico.</t>
  </si>
  <si>
    <t>LT 500 kV P. AFONSO IV /USINA PA-IV C-1 BA (05T1)</t>
  </si>
  <si>
    <t>0001705/2023</t>
  </si>
  <si>
    <t>11864045</t>
  </si>
  <si>
    <t>LT 230 kV U. A. SALES /P.AFONSO III BA/AL</t>
  </si>
  <si>
    <t>Substituição de 7 km de cabo para-raios convencional por cabo OPGW com 24 fibras, em toda a extensão da LT 230 kV U. A. SALES /P.AFONSO III C-1 BA/AL (04M1), associado à teleproteção principal.</t>
  </si>
  <si>
    <t>LT 230 kV U. A. SALES /P.AFONSO III C-1 BA/AL (04M1)</t>
  </si>
  <si>
    <t>0001706/2023</t>
  </si>
  <si>
    <t>11863261</t>
  </si>
  <si>
    <t>LT 230 kV COTEGIPE /JACARACANGA BA</t>
  </si>
  <si>
    <t>Substituição de 17 km de cabo para-raios convencional por cabo OPGW com 24 fibras, em toda a extensão da LT 230 kV COTEGIPE /JACARACANGA C-1 BA (04L3), associado à teleproteção principal.</t>
  </si>
  <si>
    <t>LT 230 kV COTEGIPE /JACARACANGA C-1 BA</t>
  </si>
  <si>
    <t>0001707/2023</t>
  </si>
  <si>
    <t>11897707</t>
  </si>
  <si>
    <t>LT 230 kV BRUMADO II /IBICOARA BA</t>
  </si>
  <si>
    <t>Substituição de 110 km de cabo para-raios convencional por cabo OPGW com 24 fibras, em toda a extensão da LT 230 kV BRUMADO II /IBICOARA C-1 BA (04F5), associado à teleproteção alternada.</t>
  </si>
  <si>
    <t>LT 230 kV BRUMADO II /IBICOARA C-1 BA</t>
  </si>
  <si>
    <t>0001708/2023</t>
  </si>
  <si>
    <t>11952461</t>
  </si>
  <si>
    <t>LT 230 kV CATU /G.MANGABEIRA BA</t>
  </si>
  <si>
    <t>Substituição de 85 km de cabo para-raios convencional por cabo OPGW com 24 fibras, em toda a extensão da LT 230 kV CATU /G.MANGABEIRA C-1 BA (04M3), associado à teleproteção alternada.</t>
  </si>
  <si>
    <t>0001710/2023</t>
  </si>
  <si>
    <t>11899137</t>
  </si>
  <si>
    <t>Substituição de 195 km de cabo para-raios convencional por cabo OPGW com 24 fibras, em toda a extensão da LT 230 kV CAUIPE /SOBRAL II C-1 CE (04S2), associado à teleproteção alternada.</t>
  </si>
  <si>
    <t>0001711/2023</t>
  </si>
  <si>
    <t>11683626</t>
  </si>
  <si>
    <t>Instalação da cadeia de proteção de Barras alternada, referente às barras A e B de 525 kV da SE Blumenau, incluindo uma Unidade Central e dez unidades de Bay (vãos TF 5, TF 6, TF 7, Reator 1, Reator 2, LT Biguaçu C-1, LT Curitiba Leste C-1, LT Curitiba C-1, LT Campos Novos C-1 e IB DJ1030), painéis e cabos de controle e potência associados.</t>
  </si>
  <si>
    <t>0001715/2023</t>
  </si>
  <si>
    <t>Instalação da cadeia de proteção de Barras alternada, referente às barras P1 e P2 de 230 kV da SE Blumenau, incluindo uma Unidade Central e dezessete unidades de Bay (vãos TF 1, TF 2, TF 3, TF 4, TF 5, TF 6, TF 7, LT Joinville C-1, LT Joinville Norte C-1, LT Gaspar 2 C-1, LT Gaspar 2 C-2, LT Itajaí C-1, LT Itajaí C-2, BC1, BC2 e Interligadores de Barras (IB - DJ842 e DJ852)), painéis e cabos de controle e potência associados.</t>
  </si>
  <si>
    <t>0001716/2023</t>
  </si>
  <si>
    <t>Instalar um módulo de entrada de linha de 69 kV, arranjo BPT, com destino à SE Estaleiro São Roque na SE Gov. Mangabeira.</t>
  </si>
  <si>
    <t>EL 69kV SE Gov. Mangabeiras LD SE Gov. Mangabeira/SE Estaleiro São Roque C1 BA (12V3)</t>
  </si>
  <si>
    <t>0001736/2023</t>
  </si>
  <si>
    <t>Instalar um módulo de entrada de linha de 69 kV, arranjo BPT, com destino à SE Quixeramobim na SE Banabuiú.</t>
  </si>
  <si>
    <t>EL 69kV Banabuiu LD Banabuiu/Quixeramobim C1 CE (12J7)</t>
  </si>
  <si>
    <t>0001737/2023</t>
  </si>
  <si>
    <t>Instalar um módulo de entrada de linha de 69 kV, arranjo BPT, com destino à SE Morada Nova na SE Banabuiú</t>
  </si>
  <si>
    <t>EL 69kV Banabuiu LD Banabuiu/Morada Nova C2 CE</t>
  </si>
  <si>
    <t>0001738/2023</t>
  </si>
  <si>
    <t>ACARAU II</t>
  </si>
  <si>
    <t>Instalar um módulo de entrada de linha de 69 kV, arranjo BPT, com destino à SE Acaraú I C2 na SE Acaraú II.</t>
  </si>
  <si>
    <t>EL 69kV Acaraú C2 LD Acaraú II/Acaraú C2 CE (12C4)</t>
  </si>
  <si>
    <t>0001740/2023</t>
  </si>
  <si>
    <t>MOSSORO IV</t>
  </si>
  <si>
    <t>Instalar um módulo de entrada de linha de 69 kV, arranjo BD3, com destino à SE Gangorra na SE Mossoró IV.</t>
  </si>
  <si>
    <t>EL 69kV Mossoró IV LT Mossoró IV – Gangorra CS (12N4)</t>
  </si>
  <si>
    <t>0001741/2023</t>
  </si>
  <si>
    <t>Instalar um módulo de entrada de linha de 69 kV, arranjo BD3, com destino à SE Maísa na SE Mossoró IV.</t>
  </si>
  <si>
    <t>EL 69kV Mossoró IV LT Mossoró IV – Maísa CS (12N3)</t>
  </si>
  <si>
    <t>0001742/2023</t>
  </si>
  <si>
    <t>Instalar um módulo de entrada de linha de 69 kV, arranjo BPT, com destino à SE Caucaia C2 na SE Cauipe.</t>
  </si>
  <si>
    <t>EL 69kV Cauípe LD Cauípe/Caucaia C2 CE (12M8)</t>
  </si>
  <si>
    <t>0001743/2023</t>
  </si>
  <si>
    <t>Instalar um módulo de entrada de linha de 69 kV, arranjo BPT, com destino à SE Inhuporanga C2 na SE Cauipe.</t>
  </si>
  <si>
    <t>EL 69kV Cauípe LD Cauípe/SE Inhuporanga C2 CE (12M9)</t>
  </si>
  <si>
    <t>0001744/2023</t>
  </si>
  <si>
    <t>Instalar um módulo de entrada de linha de 69 kV, arranjo BPT, com destino à SE São Luiz do Curu C3 na SE Cauipe.</t>
  </si>
  <si>
    <t>EL 69kV Cauípe LD Cauípe/SE São Luiz do Curu C3 CE (12L1)</t>
  </si>
  <si>
    <t>0001745/2023</t>
  </si>
  <si>
    <t>LAGOA NOVA II</t>
  </si>
  <si>
    <t>Instalar um módulo de entrada de linha de 69 kV, arranjo BPT, com destino à SE Santana do Matos I na SE Lagoa Nova II.</t>
  </si>
  <si>
    <t>EL 69kV SE Lagoa Nova II LD SE Lagoa Nova II /SE Santana dos Matos I C1 RN (12S2)</t>
  </si>
  <si>
    <t>0001747/2023</t>
  </si>
  <si>
    <t>Instalar um módulo de entrada de linha de 69 kV, arranjo BPT, com destino à SE Jaguaruana III na SE Russas II.</t>
  </si>
  <si>
    <t>EL 69kV Russas II LD Russas II/SE Jaguaruana III CE (12J3)</t>
  </si>
  <si>
    <t>0001749/2023</t>
  </si>
  <si>
    <t>Substituição de 1 (um) Transformador de Aterramento 69 kV, posição operacional 02A1, por outro transformador de 69 kV e 7,5 MVA, na SE Bom Jesus da Lapa.</t>
  </si>
  <si>
    <t>TT 69/13,8 kV B.JESUS LAPA TA1 BA (02A1)</t>
  </si>
  <si>
    <t>0001886/2023</t>
  </si>
  <si>
    <t>11344202</t>
  </si>
  <si>
    <t>Implantação da segunda fonte de alimentação CA para os Serviços Auxiliares da SE Osório 2: Aquisição de um novo transformador de serviço auxiliar 13,8 kV / 480 V. Instalação de chave fusível e lançamento de cabos desde o ponto da área de compartilhamento de fontes de serviços auxiliares da CEEE-GT até a casa de comando da CGT Eletrosul. Substituição dos painéis de serviços auxiliares de 480 Vca.</t>
  </si>
  <si>
    <t>0001865/2023</t>
  </si>
  <si>
    <t>SANTA CRUZ1</t>
  </si>
  <si>
    <t>Implantação da segunda fonte de alimentação CA para os Serviços Auxiliares da SE Santa Cruz 1 (associada ao módulo da LT 230 kV Santa Cruz 1 - P. Médici C-1): Instalação de dois quadros QDA no secundários dos transformadores existentes de serviço auxiliar TSA8 e TSA9. Aquisição e instalação de Grupo Motor Gerador. Substituição completa dos painéis de serviço auxiliar 220/127 Vca.</t>
  </si>
  <si>
    <t>0001873/2023</t>
  </si>
  <si>
    <t>Implantação da segunda fonte de alimentação CA para os Serviços Auxiliares da SE P. Fundo. A nova configuração consiste na alimentação pelos TF3 e TF5 (atualmente é feita somente pelo TF3). Obras necessárias: instalação de novo ramal a partir do TF3 (cabos e chave fusível), novo transformador de serviço auxiliar (TSA2), remanejamento do atual ramal e TSA1 para conexão a partir do TF5, desativação dos cubículos 15kV existentes, substituição dos painéis 380Vca e do reator limitador existente.</t>
  </si>
  <si>
    <t>0001875/2023</t>
  </si>
  <si>
    <t>Substituição da chave seccionadora com lamina de terra VCSL6-01 e VCCA6-07</t>
  </si>
  <si>
    <t>LT 230 kV ALBRAS / VILA DO CONDE C-1 PA</t>
  </si>
  <si>
    <t>0001890/2023</t>
  </si>
  <si>
    <t>VCSL6-01 e VCCA6-07</t>
  </si>
  <si>
    <t>Substituição da chave seccionadora com lamina de terra VCSL6-02 e VCCA6-09</t>
  </si>
  <si>
    <t>LT 230 kV ALBRAS / VILA DO CONDE C-2 PA</t>
  </si>
  <si>
    <t>0001891/2023</t>
  </si>
  <si>
    <t>VCSL6-02 e VCCA6-09</t>
  </si>
  <si>
    <t>Instalação de Painel de SPCS para o Reator remanejado da UHE Jirau para barra 500kV da SE Coletora Porto Velho</t>
  </si>
  <si>
    <t>Função Nova com a instalação do Reator</t>
  </si>
  <si>
    <t>0001968/2023</t>
  </si>
  <si>
    <t>Estudos de TRT apresentaram superação dos disjuntores de 69 kV na SE São Luís I.</t>
  </si>
  <si>
    <t>0001985/2023</t>
  </si>
  <si>
    <t>LIDJ4-01</t>
  </si>
  <si>
    <t>TRT</t>
  </si>
  <si>
    <t>Estudos de TRT apresentaram superação dos disjuntores de 69 kV na SE São Luís I</t>
  </si>
  <si>
    <t>TR 69/13,8 kV SAO LUIS I TR1 MA</t>
  </si>
  <si>
    <t>0001988/2023</t>
  </si>
  <si>
    <t>LIDJ4-02</t>
  </si>
  <si>
    <t>0001990/2023</t>
  </si>
  <si>
    <t>LIDJ4-03</t>
  </si>
  <si>
    <t>0001994/2023</t>
  </si>
  <si>
    <t>LIDJ4-04</t>
  </si>
  <si>
    <t>EL 69 kV SAO LUIS I  DIST4</t>
  </si>
  <si>
    <t>0001995/2023</t>
  </si>
  <si>
    <t>LIDJ4-05</t>
  </si>
  <si>
    <t>0001996/2023</t>
  </si>
  <si>
    <t>LIDJ4-07</t>
  </si>
  <si>
    <t>0001998/2023</t>
  </si>
  <si>
    <t>LIDJ4-08</t>
  </si>
  <si>
    <t>0001999/2023</t>
  </si>
  <si>
    <t>LIDJ4-10</t>
  </si>
  <si>
    <t>EL 69 kV SAO LUIS I DIST8</t>
  </si>
  <si>
    <t>0002000/2023</t>
  </si>
  <si>
    <t>LIDJ4-13</t>
  </si>
  <si>
    <t>MC 230 kV TR 230/69 kV SAO LUIS I TF1 MA</t>
  </si>
  <si>
    <t>0002001/2023</t>
  </si>
  <si>
    <t>LIDJ4-12</t>
  </si>
  <si>
    <t>Substituição de um (01) Disjuntor 500 KV SE Tucuruí no vão Ax - TCDJ7-16. Capacidade do novo equipamento: 4.000 A e 63 kA.</t>
  </si>
  <si>
    <t>N-S-PATC-TUTCLT706-ELTC-TCDJ716</t>
  </si>
  <si>
    <t>0002509/2023</t>
  </si>
  <si>
    <t>TCDJ7-16</t>
  </si>
  <si>
    <t>X/R</t>
  </si>
  <si>
    <t>Substituição de três (03) Transformadores Corrente 500 KV SE Tucuruí no vão Ay. Capacidade do novo equipamento: 4.000 A e 63 kA.</t>
  </si>
  <si>
    <t>0002543/2023</t>
  </si>
  <si>
    <t>TCTC7-02 FASE A,B,V</t>
  </si>
  <si>
    <t>Substituição de três (03) Transformadores Corrente 500 KV SE Tucuruí no vão Bx. Capacidade do novo equipamento: 4.000 A e 63 kA.</t>
  </si>
  <si>
    <t>LT 500 kV TUCURUI /US. TUCURUI C-5 PA</t>
  </si>
  <si>
    <t>0002544/2023</t>
  </si>
  <si>
    <t>TCTC7-01 FASE A,B,V</t>
  </si>
  <si>
    <t>Substituição de seis (06) Transformadores Corrente 500 KV SE Tucuruí no vão By. Capacidade do novo equipamento: 4.000 A e 63 kA.</t>
  </si>
  <si>
    <t>0002542/2023</t>
  </si>
  <si>
    <t>TCTC7-01 FASE A,B,V TCTC7-02 FASE A,B,V</t>
  </si>
  <si>
    <t>Substituição de dois (02) Seccionadores sem Lamina de Terra 500 KV SE Tucuruí no vão Ax - TCSD7-31 TCSD7-32. Capacidade do novo equipamento: 4.000 A e 63 kA.</t>
  </si>
  <si>
    <t>N-S-PATC-TUTCLT706-ELTC-TCSD731 / N-S-PATC-TUTCLT706-ELTC-TCSD732</t>
  </si>
  <si>
    <t>0002518/2023</t>
  </si>
  <si>
    <t>TCSD731 / TCSD732</t>
  </si>
  <si>
    <t>Substituição de dois (02) Seccionadores sem Lamina de Terra 500 KV SE Tucuruí no vão Ay - TCSD7-33 TCSD7-34. Capacidade do novo equipamento: 4.000 A e 63 kA.</t>
  </si>
  <si>
    <t>MG 500 kV TUCURUI MG1 PA - IB 500 kV</t>
  </si>
  <si>
    <t>0002519/2023</t>
  </si>
  <si>
    <t>TCSD7-33 / TCSD7-34</t>
  </si>
  <si>
    <t>Substituição de dois barramentos no pátio de 500 kV na subestação Tucuruí - TCBR7-01 e TCBR7-02. Capacidade do novo equipamento: 4.000 A e 63 kA.</t>
  </si>
  <si>
    <t>0002546/2023</t>
  </si>
  <si>
    <t>TCBR7-01 / TCBR7-02</t>
  </si>
  <si>
    <t>Substituição de quatro (04) Seccionadores sem Lamina de Terra 500 KV SE Tucuruí no vão Az - TCSD7-35 TCSD7-36 TCST7-02 TCST7-04. Capacidade do novo equipamento: 4.000 A e 63 kA.</t>
  </si>
  <si>
    <t>TR 500/230 kV TUCURUI TR2 PA</t>
  </si>
  <si>
    <t>0002520/2023</t>
  </si>
  <si>
    <t>TCSD7-35 / TCSD7-36 / TCST7-02 / TCST7-04</t>
  </si>
  <si>
    <t>Substituição de dois (02) Seccionadores sem Lamina de Terra 500 KV SE Tucuruí no vão Bx - TCSD7-25 TCSD7-26. Capacidade do novo equipamento: 4.000 A e 63 kA.</t>
  </si>
  <si>
    <t>N-S-PATC-TUTCLT705-ELTC-TCSD725 / N-S-PATC-TUTCLT705-ELTC-TCSD726</t>
  </si>
  <si>
    <t>0002521/2023</t>
  </si>
  <si>
    <t>TCSD7-25 / TCSD7-26</t>
  </si>
  <si>
    <t>Substituição de dois (02) Seccionadores sem Lamina de Terra 500 KV SE Tucuruí no vão By - TCSD7-27 TCSD7-28. Capacidade do novo equipamento: 4.000 A e 63 kA.</t>
  </si>
  <si>
    <t>FT MG 500 kV TUCURUI MG1 PA - IB 500 kV</t>
  </si>
  <si>
    <t>0002522/2023</t>
  </si>
  <si>
    <t>TCSD7-27 / TCSD7-28</t>
  </si>
  <si>
    <t>Substituição de dois (02) Seccionadores sem Lamina de Terra 500 KV SE Tucuruí no vão Bz - TCSD7-29 TCSD7-30. Capacidade do novo equipamento: 4.000 A e 63 kA.</t>
  </si>
  <si>
    <t>0002523/2023</t>
  </si>
  <si>
    <t>TCSD7-29 / TCSD7-30</t>
  </si>
  <si>
    <t>Substituição de dois (02) Seccionadores sem Lamina de Terra 500 KV SE Tucuruí no vão Cx - TCSD7-19 TCSD7-20. Capacidade do novo equipamento: 4.000 A e 63 kA.</t>
  </si>
  <si>
    <t>N-S-PATC-TUTCLT704-ELTC-TCSD719 / N-S-PATC-TUTCLT704-ELTC-TCSD720</t>
  </si>
  <si>
    <t>0002524/2023</t>
  </si>
  <si>
    <t>TCSD7-19 / TCSD7-20</t>
  </si>
  <si>
    <t>Substituição de dois (02) Seccionadores sem Lamina de Terra 500 KV SE Tucuruí no vão Cy - TCSD7-21 TCSD7-22. Capacidade do novo equipamento: 4.000 A e 63 kA.</t>
  </si>
  <si>
    <t>0002525/2023</t>
  </si>
  <si>
    <t>TCSD7-21 / TCSD7-22</t>
  </si>
  <si>
    <t>Substituição de dois (02) Seccionadores sem Lamina de Terra 500 KV SE Tucuruí no vão Cz - TCSD7-23 TCSD7-24. Capacidade do novo equipamento: 4.000 A e 63 kA.</t>
  </si>
  <si>
    <t>0002526/2023</t>
  </si>
  <si>
    <t>TCSD7-23 / TCSD7-24</t>
  </si>
  <si>
    <t>Substituição de três (03) Para-Raios 500 KV SE Tucuruí no vão Ax Fase A, B e V</t>
  </si>
  <si>
    <t>N-S-PATC-TUTCLT706-ELTC-TCPR701</t>
  </si>
  <si>
    <t>0002467/2023</t>
  </si>
  <si>
    <t>12357826, 12357827, 12357828</t>
  </si>
  <si>
    <t>Substituição de dois (02) Seccionadores sem Lamina de Terra 500 KV SE Tucuruí no vão Dx - TCSD7-13 TCSD7-14. Capacidade do novo equipamento: 4.000 A e 63 kA.</t>
  </si>
  <si>
    <t>0002527/2023</t>
  </si>
  <si>
    <t>TCSD7-13 / TCSD7-14</t>
  </si>
  <si>
    <t>Substituição de dois (02) Seccionadores sem Lamina de Terra 500 KV SE Tucuruí no vão Dy - TCSD7-15 TCSD7-16. Capacidade do novo equipamento: 4.000 A e 63 kA.</t>
  </si>
  <si>
    <t>0002528/2023</t>
  </si>
  <si>
    <t>TCSD7-15 / TCSD7-16</t>
  </si>
  <si>
    <t>Substituição de três (03) Para-Raios 500 KV SE Tucuruí no vão Bx Fase A, B e V</t>
  </si>
  <si>
    <t>N-S-PATC-TUTCLT705-ELTC-TCPR701</t>
  </si>
  <si>
    <t>0002470/2023</t>
  </si>
  <si>
    <t>12357811, 12357812, 12357813</t>
  </si>
  <si>
    <t>Substituição de quatro (04) Seccionadores sem Lamina de Terra 500 KV SE Tucuruí no vão Dz - TCSD7-17 TCSD7-18 TCST7-01 TCST7-03. Capacidade do novo equipamento: 4.000 A e 63 kA.</t>
  </si>
  <si>
    <t>FT TR 500/230 kV TUCURUI TR1 PA</t>
  </si>
  <si>
    <t>0002529/2023</t>
  </si>
  <si>
    <t>TCSD7-17 / TCSD7-18 / TCST7-01 / TCST7-03</t>
  </si>
  <si>
    <t>Substituição de dois (02) Seccionadores sem Lamina de Terra 500 KV SE Tucuruí no vão Ex - TCSD7-07 TCSD7-08. Capacidade do novo equipamento: 4.000 A e 63 kA.</t>
  </si>
  <si>
    <t>N-S-PATC-TUTCLT702-ELTC-TCSD707 / N-S-PATC-TUTCLT702-ELTC-TCSD708</t>
  </si>
  <si>
    <t>0002530/2023</t>
  </si>
  <si>
    <t>TCSD7-07 / TCSD7-08</t>
  </si>
  <si>
    <t>Substituição de três (03) Para-Raios 500 KV SE Tucuruí no vão Bz</t>
  </si>
  <si>
    <t>0002471/2023</t>
  </si>
  <si>
    <t>11972732, 11972733, 11972734</t>
  </si>
  <si>
    <t>Substituição de dois (02) Seccionadores sem Lamina de Terra 500 KV SE Tucuruí no vão Ey - TCSD7-09 TCSD7-10. Capacidade do novo equipamento: 4.000 A e 63 kA.</t>
  </si>
  <si>
    <t>0002531/2023</t>
  </si>
  <si>
    <t>TCSD7-09 / TCSD7-10</t>
  </si>
  <si>
    <t>Substituição de dois (02) Seccionadores sem Lamina de Terra 500 KV SE Tucuruí no vão Fx - TCSD7-01 TCSD7-02. Capacidade do novo equipamento: 4.000 A e 63 kA.</t>
  </si>
  <si>
    <t>N-S-PATC-TUTCLT701-ELTC-TCSD701 / N-S-PATC-TUTCLT701-ELTC-TCSD702</t>
  </si>
  <si>
    <t>0002532/2023</t>
  </si>
  <si>
    <t>TCSD7-01 / TCSD7-02</t>
  </si>
  <si>
    <t>Substituição de três (03) Para-Raios 500 KV SE Tucuruí no vão Cx</t>
  </si>
  <si>
    <t>N-S-PATC-TUTCLT704-ELTC-TCPR701</t>
  </si>
  <si>
    <t>0002472/2023</t>
  </si>
  <si>
    <t>12357796, 12357797, 12357798</t>
  </si>
  <si>
    <t>Substituição de dois (02) Seccionadores sem Lamina de Terra 500 KV SE Tucuruí no vão Fy - TCSD7-03 TCSD7-04. Capacidade do novo equipamento: 4.000 A e 63 kA.</t>
  </si>
  <si>
    <t>0002533/2023</t>
  </si>
  <si>
    <t>TCSD7-03 / TCSD7-04</t>
  </si>
  <si>
    <t>Substituição de dois (02) Seccionadores com Lamina de Terra 500 KV SE Tucuruí no Barramento - TCCA7-13 TCCA7-14. Capacidade do novo equipamento: 4.000 A e 63 kA.</t>
  </si>
  <si>
    <t>0002575/2023</t>
  </si>
  <si>
    <t>TCCA7-13 / TCCA7-14</t>
  </si>
  <si>
    <t>Substituição de três (03) Para-Raios 500 KV SE Tucuruí no vão Dx</t>
  </si>
  <si>
    <t>N-S-PATC-TUTCLT703-ELTC-TCPR701</t>
  </si>
  <si>
    <t>0002473/2023</t>
  </si>
  <si>
    <t>12357783, 12357784, 12357785</t>
  </si>
  <si>
    <t>Substituição de três (03) Para-Raios 500 KV SE Tucuruí no vão Fx</t>
  </si>
  <si>
    <t>N-S-PATC-TUTCLT701-ELTC-TCPR701</t>
  </si>
  <si>
    <t>0002474/2023</t>
  </si>
  <si>
    <t>12357753, 12357754, 12357755</t>
  </si>
  <si>
    <t>Substituição de um (01) Seccionador com Lamina de Terra 500 KV SE Tucuruí no vão Ax - TCSL7-06 TCCA7-06. Capacidade do novo equipamento: 4.000 A e 63 kA.</t>
  </si>
  <si>
    <t>N-S-PATC-TUTCLT706-ELTC-TCSL706 / N-S-PATC-TUTCLT706-ELTC-TCCA706</t>
  </si>
  <si>
    <t>0002534/2023</t>
  </si>
  <si>
    <t>TCSL7-06 / TCCA7-06</t>
  </si>
  <si>
    <t>Substituição de três (03) Transformador Potencial 500 KV SE Tucuruí no vão Bz</t>
  </si>
  <si>
    <t>0002475/2023</t>
  </si>
  <si>
    <t>11972754, 11972755, 11972756</t>
  </si>
  <si>
    <t>Substituição de um (01) Seccionador com Lamina de Terra 500 KV SE Tucuruí no vão Bx - TCSL7-05 TCCA7-05. Capacidade do novo equipamento: 4.000 A e 63 kA.</t>
  </si>
  <si>
    <t>N-S-PATC-TUTCLT705-ELTC-TCSL705 / N-S-PATC-TUTCLT705-ELTC-TCCA705</t>
  </si>
  <si>
    <t>0002535/2023</t>
  </si>
  <si>
    <t>TCSL7-05/ TCCA7-05</t>
  </si>
  <si>
    <t>Substituição de um (01) Seccionador com Lamina de Terra 500 KV SE Tucuruí no vão Bz - TCSL7-11 TCCA7-11. Capacidade do novo equipamento: 4.000 A e 63 kA.</t>
  </si>
  <si>
    <t>0002536/2023</t>
  </si>
  <si>
    <t>TCSL7-11/TCCA7-11</t>
  </si>
  <si>
    <t>Substituição de um (01) Seccionador com Lamina de Terra 500 KV SE Tucuruí no vão Cx - TCSL7-04 TCCA7-04. Capacidade do novo equipamento: 4.000 A e 63 kA.</t>
  </si>
  <si>
    <t>N-S-PATC-TUTCLT704-ELTC-TCSL704 / N-S-PATC-TUTCLT704-ELTC-TCCA704</t>
  </si>
  <si>
    <t>0002537/2023</t>
  </si>
  <si>
    <t>TCSL7-04/TCCA7-04</t>
  </si>
  <si>
    <t>Substituição de um (01) Disjuntor 500 KV SE Tucuruí no vão Ay - TCDJ7-17. Capacidade do novo equipamento: 4.000 A e 63 kA.</t>
  </si>
  <si>
    <t>FT MG 500 kV TUCURUI MG1 PA</t>
  </si>
  <si>
    <t>0002508/2023</t>
  </si>
  <si>
    <t>TCDJ7-17</t>
  </si>
  <si>
    <t>Substituição de um (01) Seccionador com Lamina de Terra 500 KV SE Tucuruí no vão Cz - TCSL7-10 TCCA7-10. Capacidade do novo equipamento: 4.000 A e 63 kA.</t>
  </si>
  <si>
    <t>0002538/2023</t>
  </si>
  <si>
    <t>TCSL7-10/TCCA7-10</t>
  </si>
  <si>
    <t>Substituição de um (01) Seccionador com Lamina de Terra 500 KV SE Tucuruí no vão Dx - TCSL7-03 TCCA7-03. Capacidade do novo equipamento: 4.000 A e 63 kA.</t>
  </si>
  <si>
    <t>N-S-PATC-TUTCLT703-ELTC-TCSL703 / N-S-PATC-TUTCLT703-ELTC-TCCA703</t>
  </si>
  <si>
    <t>0002539/2023</t>
  </si>
  <si>
    <t>TCSL7-03/TCCA7-03</t>
  </si>
  <si>
    <t>Substituição de um (01) Disjuntor 500 KV SE Tucuruí no vão Bx - TCDJ7-13. Capacidade do novo equipamento: 4.000 A e 63 kA.</t>
  </si>
  <si>
    <t>N-S-PATC-TUTCLT705-ELTC-TCDJ713</t>
  </si>
  <si>
    <t>0002510/2023</t>
  </si>
  <si>
    <t>TCDJ7-13</t>
  </si>
  <si>
    <t>Substituição de um (01) Seccionador com Lamina de Terra 500 KV SE Tucuruí no vão Ex - TCSL7-02 TCCA7-02. Capacidade do novo equipamento: 4.000 A e 63 kA.</t>
  </si>
  <si>
    <t>N-S-PATC-TUTCLT702-ELTC-TCSL702 / N-S-PATC-TUTCLT702-ELTC-TCCA702</t>
  </si>
  <si>
    <t>0002540/2023</t>
  </si>
  <si>
    <t>TCSL7-02/TCCA7-02</t>
  </si>
  <si>
    <t>Substituição de um (01) Disjuntor 500 KV SE Tucuruí no vão By - TCDJ7-14. Capacidade do novo equipamento: 4.000 A e 63 kA.</t>
  </si>
  <si>
    <t>0002511/2023</t>
  </si>
  <si>
    <t>TCDJ7-14</t>
  </si>
  <si>
    <t>Substituição de um (01) Seccionador com Lamina de Terra 500 KV SE Tucuruí no vão Fx - TCSL7-01 TCCA7-01. Capacidade do novo equipamento: 4.000 A e 63 kA.</t>
  </si>
  <si>
    <t>N-S-PATC-TUTCLT701-ELTC-TCSL701 / N-S-PATC-TUTCLT701-ELTC-TCCA701</t>
  </si>
  <si>
    <t>0002541/2023</t>
  </si>
  <si>
    <t>TCSL7-01/TCCA7-01</t>
  </si>
  <si>
    <t>Substituição de um (01) Disjuntor 500 KV SE Tucuruí no vão Bz - TCDJ7-15. Capacidade do novo equipamento: 4.000 A e 63 kA.</t>
  </si>
  <si>
    <t>0002512/2023</t>
  </si>
  <si>
    <t>TCDJ7-15</t>
  </si>
  <si>
    <t>Substituição do PARA-RAIO MBPR701   fase A 500kV do MBRE7-04</t>
  </si>
  <si>
    <t>0008664/2023</t>
  </si>
  <si>
    <t>MBPR701</t>
  </si>
  <si>
    <t>Substituição de um (01) Disjuntor 500 KV SE Tucuruí no vão Cx - TCDJ7-10. Capacidade do novo equipamento: 4.000 A e 63 kA.</t>
  </si>
  <si>
    <t>N-S-PATC-TUTCLT704-ELTC-TCDJ710</t>
  </si>
  <si>
    <t>0002513/2023</t>
  </si>
  <si>
    <t>TCDJ7-10</t>
  </si>
  <si>
    <t>Substituição de um (01) Disjuntor 500 KV SE Tucuruí no vão Cy - TCDJ7-11. Capacidade do novo equipamento: 4.000 A e 63 kA.</t>
  </si>
  <si>
    <t>0002514/2023</t>
  </si>
  <si>
    <t>TCDJ7-11</t>
  </si>
  <si>
    <t>Substituição de um (01) Disjuntor 500 KV SE Tucuruí no vão Dx - TCDJ7-07. Capacidade do novo equipamento: 4.000 A e 63 kA.</t>
  </si>
  <si>
    <t>N-S-PATC-TUTCLT703-ELTC-TCDJ707</t>
  </si>
  <si>
    <t>0002515/2023</t>
  </si>
  <si>
    <t>TCDJ7-07</t>
  </si>
  <si>
    <t>Substituição de dois (02) Seccionadores sem Lamina de Terra 500 KV SE Tucuruí no vão Gx - TCSD7-37 TCSD7-38. Capacidade do novo equipamento: 4.000 A e 63 kA.</t>
  </si>
  <si>
    <t>N-S-PATC-TUTCLT707-ELTC-TCSD37 / N-S-PATC-TUTCLT707-ELTC-TCSD38</t>
  </si>
  <si>
    <t>0002550/2023</t>
  </si>
  <si>
    <t>TCSD7-37 / TCSD7-38</t>
  </si>
  <si>
    <t>Substituição de um (01) Disjuntor 500 KV SE Tucuruí no vão Dz - TCDJ7-09. Capacidade do novo equipamento: 4.000 A e 63 kA.</t>
  </si>
  <si>
    <t>TR 500/230 kV TUCURUI TR1 PA</t>
  </si>
  <si>
    <t>0002516/2023</t>
  </si>
  <si>
    <t>TCDJ7-09</t>
  </si>
  <si>
    <t>Substituição de um (01) Disjuntor 500 KV SE Tucuruí no vão Ex - TCDJ7-04. Capacidade do novo equipamento: 4.000 A e 63 kA.</t>
  </si>
  <si>
    <t>N-S-PATC-TUTCLT702-ELTC-TCDJ704</t>
  </si>
  <si>
    <t>0002517/2023</t>
  </si>
  <si>
    <t>TCDJ7-04</t>
  </si>
  <si>
    <t>Substituição de dois (02) Seccionadores sem Lamina de Terra 500 KV SE Tucuruí no vão Gy - TCSD7-39 TCSD7-40. Capacidade do novo equipamento: 4.000 A e 63 kA.</t>
  </si>
  <si>
    <t>0002551/2023</t>
  </si>
  <si>
    <t>TCSD7-39 / TCSD7-40</t>
  </si>
  <si>
    <t>Substituição de dois (02) Seccionadores sem Lamina de Terra 500 KV SE Tucuruí no vão Hx - TCSD7-43 TCSD7-44. Capacidade do novo equipamento: 4.000 A e 63 kA.</t>
  </si>
  <si>
    <t>N-S-PATC-TUTCLT708-ELTC-TCSD43 / N-S-PATC-TUTCLT708-ELTC-TCSD44</t>
  </si>
  <si>
    <t>0002552/2023</t>
  </si>
  <si>
    <t>TCSD7-43 / TCSD7-44</t>
  </si>
  <si>
    <t>Substituição de dois (02) Seccionadores sem Lamina de Terra 500 KV SE Tucuruí no vão Ix - TCSD7-49 TCSD7-50. Capacidade do novo equipamento: 4.000 A e 63 kA.</t>
  </si>
  <si>
    <t>N-S-PATC-TUTCLT709-ELTC-TCSD49 / N-S-PATC-TUTCLT709-ELTC-TCSD50</t>
  </si>
  <si>
    <t>0002561/2023</t>
  </si>
  <si>
    <t>TCSD7-49 / TCSD7-50</t>
  </si>
  <si>
    <t>Substituição de dois (02) Seccionadores sem Lamina de Terra 500 KV SE Tucuruí no vão Iy - TCSD7-51 TCSD7-52. Capacidade do novo equipamento: 4.000 A e 63 kA.</t>
  </si>
  <si>
    <t>0002562/2023</t>
  </si>
  <si>
    <t>TCSD7-51 / TCSD7-52</t>
  </si>
  <si>
    <t>Substituição de dois (02) Seccionadores sem Lamina de Terra 500 KV SE Tucuruí no vão Iz - TCSD7-53 TCSD7-54. Capacidade do novo equipamento: 4.000 A e 63 kA.</t>
  </si>
  <si>
    <t>FT LT 500 kV TUCURUI /VILA DO CONDE C-1 PA</t>
  </si>
  <si>
    <t>0002563/2023</t>
  </si>
  <si>
    <t>TCSD7-53 / TCSD7-54</t>
  </si>
  <si>
    <t>Substituição de dois (02) Seccionadores sem Lamina de Terra 500 KV SE Tucuruí no vão Jx - TCSD7-55 TCSD7-56. Capacidade do novo equipamento: 4.000 A e 63 kA.</t>
  </si>
  <si>
    <t>N-S-PATC-TUTCLT7010-ELTC-TCSD55 / N-S-PATC-TUTCLT7010-ELTC-TCSD56</t>
  </si>
  <si>
    <t>0002564/2023</t>
  </si>
  <si>
    <t>TCSD7-55 / TCSD7-56</t>
  </si>
  <si>
    <t>Substituição de dois (02) Seccionadores sem Lamina de Terra 500 KV SE Tucuruí no vão Kx - TCSD7-61 TCSD7-62. Capacidade do novo equipamento: 4.000 A e 63 kA.</t>
  </si>
  <si>
    <t>N-S-PATC-TUTCLT7011-ELTC-TCSD61 / N-S-PATC-TUTCLT7011-ELTC-TCSD62</t>
  </si>
  <si>
    <t>0002565/2023</t>
  </si>
  <si>
    <t>TCSD7-61 / TCSD7-62</t>
  </si>
  <si>
    <t>Substituição de dois (02) Seccionadores sem Lamina de Terra 500 KV SE Tucuruí no vão Ky - TCSD7-63 TCSD7-64. Capacidade do novo equipamento: 4.000 A e 63 kA.</t>
  </si>
  <si>
    <t>0002553/2023</t>
  </si>
  <si>
    <t>TCSD7-63 / TCSD7-64</t>
  </si>
  <si>
    <t>Substituição de dois (02) Seccionadores com Lamina de Terra 500 KV SE Tucuruí no Barramento - TCCA7-15 TCCA7-16. Capacidade do novo equipamento: 4.000 A e 63 kA.</t>
  </si>
  <si>
    <t>0002554/2023</t>
  </si>
  <si>
    <t>TCCA7-15: 100 kA / TCCA7-16: 125 kA</t>
  </si>
  <si>
    <t>Substituição de um (01) Seccionador com Lamina de Terra 500 KV SE Tucuruí no vão Gx -TCSL7-14 TCCA7-17. Capacidade do novo equipamento: 4.000 A e 63 kA.</t>
  </si>
  <si>
    <t>N-S-PATC-TUTCLT707-ELTC-TCCA717</t>
  </si>
  <si>
    <t>0002567/2023</t>
  </si>
  <si>
    <t>TCSL7-14 / TCCA7-17</t>
  </si>
  <si>
    <t>Substituição de um (01) Seccionador com Lamina de Terra 500 KV SE Tucuruí no vão Hx -TCSL7-15 TCCA7-18. Capacidade do novo equipamento: 4.000 A e 63 kA.</t>
  </si>
  <si>
    <t>N-S-PATC-TUTCLT708-ELTC-TCCA718</t>
  </si>
  <si>
    <t>0002568/2023</t>
  </si>
  <si>
    <t>TCSL7-15 / TCCA7-18</t>
  </si>
  <si>
    <t>Substituição de um (01) Seccionador com Lamina de Terra 500 KV SE Tucuruí no vão Ix - TCSL7-17 TCCA7-20. Capacidade do novo equipamento: 4.000 A e 63 kA.</t>
  </si>
  <si>
    <t>N-S-PATC-TUTCLT709-ELTC-TCCA720</t>
  </si>
  <si>
    <t>0002569/2023</t>
  </si>
  <si>
    <t>TCSL7-17 TCCA7-20</t>
  </si>
  <si>
    <t>Substituição de um (01) Seccionador com Lamina de Terra 500 KV SE Tucuruí no vão Iz - TCSL7-18 TCCA7-21. Capacidade do novo equipamento: 4.000 A e 63 kA.</t>
  </si>
  <si>
    <t>0002557/2023</t>
  </si>
  <si>
    <t>TCSL7-18 / TCCA7-21</t>
  </si>
  <si>
    <t>Substituição de um (01) Seccionador com Lamina de Terra 500 KV SE Tucuruí no vão Jx, associado ao TCSL7-19 (TCCA7-22). Capacidade do novo equipamento: 4.000 A e 63 kA.</t>
  </si>
  <si>
    <t>N-S-PATC-TUTCLT7010-ELTC-TCCA722</t>
  </si>
  <si>
    <t>0002558/2023</t>
  </si>
  <si>
    <t>TCSL7-19 / TCCA7-22</t>
  </si>
  <si>
    <t>Substituição de um (01) Seccionador com Lamina de Terra 500 KV SE Tucuruí no vão Kx - TCSL7-21 TCCA7-24. Capacidade do novo equipamento: 4.000 A e 63 kA.</t>
  </si>
  <si>
    <t>N-S-PATC-TUTCLT7011-ELTC-TCCA724</t>
  </si>
  <si>
    <t>0002559/2023</t>
  </si>
  <si>
    <t>TCSL7-21/TCCA7-24</t>
  </si>
  <si>
    <t>Substituição de duas (02) Bobinas de Bloqueio 500 KV SE Tucuruí no vão Iz. Capacidade do novo equipamento: 4.000 A e 63 kA.</t>
  </si>
  <si>
    <t>0002556/2023</t>
  </si>
  <si>
    <t>BB</t>
  </si>
  <si>
    <t>Substituição de duas (02) Bobinas de Bloqueio 500 KV SE Vila do Conde, LT Vila do Conde - Tucuruí C1. Capacidade do novo equipamento: 4.000 A e 63 kA.</t>
  </si>
  <si>
    <t>0002555/2023</t>
  </si>
  <si>
    <t>Substituição de duas (02) Bobinas de Bloqueio 500 KV SE Tucuruí no vão Cz TCBB7-01 FASE B e V. Capacidade do novo equipamento: 4.000 A e 63 kA.</t>
  </si>
  <si>
    <t>0002566/2023</t>
  </si>
  <si>
    <t>TCBB7-01 FASE B    TCBB7-01 FASE V</t>
  </si>
  <si>
    <t>Substituição de duas (02) Bobinas de Bloqueio 500 KV SE Marabá, na LT Marabá - Tucuruí C1. Capacidade do novo equipamento: 4.000 A e 63 kA.</t>
  </si>
  <si>
    <t>0002570/2023</t>
  </si>
  <si>
    <t>MBBB7-01  FASE B    MBBB7-01  FASE V</t>
  </si>
  <si>
    <t>Substituição de três (03) Transformador Potencial 500 KV SE Tucuruí no vão Iz</t>
  </si>
  <si>
    <t>0002571/2023</t>
  </si>
  <si>
    <t>7TPIZ (TCVCLT7-01)</t>
  </si>
  <si>
    <t>Substituição de três (3) Para-Raios associados à Unidades Geradoras 1 e 2 referente as Fases A, B e V da linha TUTCLT7-01.</t>
  </si>
  <si>
    <t>N-U-UHTU-LT701</t>
  </si>
  <si>
    <t>0002583/2023</t>
  </si>
  <si>
    <t>Substituição de três (3) Para-Raios associados à Unidades Geradoras 9 e 10 referente as Fases A, B e V da linha TUTCLT7-05.</t>
  </si>
  <si>
    <t>N-U-UHTU-LT705</t>
  </si>
  <si>
    <t>0002584/2023</t>
  </si>
  <si>
    <t>Substituição de um (01) Transformador de Potencial associados à Unidades Geradoras 9 e 10 da linha TUTCLT7-05</t>
  </si>
  <si>
    <t>0002585/2023</t>
  </si>
  <si>
    <t>Substituição do Módulo GIS referente às Unidades Geradoras 01 e 02, composto de dois (02) disjuntores TUDJ7-01 e TUDJ7-02, dois (02) seccionadores sem lâmina de terra TUSD7-01, TUSD7-02, cinco (05) seccionadores com lâmina de terra TUCA7-01, TUCA7-02 TUCA7-03, TUCA7-04 e TUCA7-05, doze (12) transformadores de corrente, e três (3) buchas de conexão com as linhas aéreas, e sobressalentes.</t>
  </si>
  <si>
    <t>N-U-UHTU-UGH01-SEB01 e N-U-UHTU-UGH02-SEB02</t>
  </si>
  <si>
    <t>0002601/2023</t>
  </si>
  <si>
    <t>Substituição do Módulo GIS referente as Unidades Geradoras 03 e 04, composto de dois (02) disjuntores TUDJ7-03 e TUDJ7-04, dois (02) Seccionadores sem lâmina de terra TUSD7-03, TUSD7-04 e cinco (05) Seccionadores com lâmina de terra TUCA7-06, TUCA7-07 TUCA7-08, TUCA7-09 e TUCA7-10, doze (12) transformadores de corrente, e três (3) buchas de conexão com as linhas aéreas, e sobressalentes.</t>
  </si>
  <si>
    <t>N-U-UHTU-UGH03-SEB03 e N-U-UHTU-UGH04-SEB04</t>
  </si>
  <si>
    <t>0002602/2023</t>
  </si>
  <si>
    <t>Substituição de um (01) Transformador Elevador 13 / 500 KV Unidade Geradora UG1 (TUTF7-01)</t>
  </si>
  <si>
    <t>N-U-UHTU-UGH01</t>
  </si>
  <si>
    <t>0002600/2023</t>
  </si>
  <si>
    <t>12344291</t>
  </si>
  <si>
    <t>Substituição de um (01) Transformador Elevador 13 / 500 KV Unidade Geradora UG2 (TUTF7-02)</t>
  </si>
  <si>
    <t>N-U-UHTU-UGH02</t>
  </si>
  <si>
    <t>0002599/2023</t>
  </si>
  <si>
    <t>12344379</t>
  </si>
  <si>
    <t>Substituição do Módulo GIS referente as Unidades Geradoras 07 e 08, composto de dois (02) disjuntores TUDJ7-07 e TUDJ7-08, dois (02) Seccionadores sem lâmina de terra TUSD7-07, TUSD7-08 e cinco (05) Seccionadores com lâmina de terra TUCA7-16, TUCA7-17 TUCA7-18, TUCA7-19 e TUCA7-20, doze (12) transformadores de corrente, e três (3) buchas de conexão com as linhas aéreas, e sobressalentes.</t>
  </si>
  <si>
    <t>N-U-UHTU-UGH07-SEB07 e N-U-UHTU-UGH08-SEB08</t>
  </si>
  <si>
    <t>0002603/2023</t>
  </si>
  <si>
    <t>Substituição do Módulo GIS referente as Unidades Geradoras 09 e 10, composto de dois (02) disjuntores TUDJ7-09 e TUDJ7-10, dois (02) Seccionadores sem lâmina de terra TUSD7-09, TUSD7-10 e cinco (05) Seccionadores com lâmina de terra TUCA7-21, TUCA7-22 TUCA7-23, TUCA7-24 e TUCA7-25, doze (12) transformadores de corrente, e três (3) buchas de conexão com as linhas aéreas, e sobressalentes.</t>
  </si>
  <si>
    <t>N-U-UHTU-UGH09-SEB09 e N-U-UHTU-UGH10-SEB10</t>
  </si>
  <si>
    <t>0002604/2023</t>
  </si>
  <si>
    <t>Substituição de um (01) Transformador Elevador 13 / 500 KV Unidade Geradora UG4 (TUTF7-04)</t>
  </si>
  <si>
    <t>N-U-UHTU-UGH04</t>
  </si>
  <si>
    <t>0002598/2023</t>
  </si>
  <si>
    <t>12344555</t>
  </si>
  <si>
    <t>Substituição do Módulo GIS referente as Unidades Geradoras 11 e 12, composto de dois (02) disjuntores TUDJ7-11 e TUDJ7-12, dois (02) Seccionadores sem lâmina de terra TUSD7-11, TUSD7-12 e cinco (05) Seccionadores com lâmina de terra TUCA7-26, TUCA7-27 TUCA7-28, TUCA7-29 e TUCA7-30, doze (12) transformadores de corrente, e três (3) buchas de conexão com as linhas aéreas, e sobressalentes.</t>
  </si>
  <si>
    <t>N-U-UHTU-UGH11-SEB11 e N-U-UHTU-UGH11-SEB12</t>
  </si>
  <si>
    <t>0002605/2023</t>
  </si>
  <si>
    <t>Substituição de um (01) Transformador Elevador 13 / 500 KV Unidade Geradora UG10 (TUTF7-10)</t>
  </si>
  <si>
    <t>N-U-UHTU-UGH10</t>
  </si>
  <si>
    <t>0002597/2023</t>
  </si>
  <si>
    <t>12345083</t>
  </si>
  <si>
    <t>Substituição de um (01) Transformador Elevador 13 / 500 KV Unidade Geradora UG9 (TUTF7-09)</t>
  </si>
  <si>
    <t>N-U-UHTU-UGH09</t>
  </si>
  <si>
    <t>0002596/2023</t>
  </si>
  <si>
    <t>12344995</t>
  </si>
  <si>
    <t>Substituição de um (01) Transformador Elevador 13 / 500 KV Unidade Geradora UG3 (TUTF7-03)</t>
  </si>
  <si>
    <t>N-U-UHTU-UGH03</t>
  </si>
  <si>
    <t>0002595/2023</t>
  </si>
  <si>
    <t>12344467</t>
  </si>
  <si>
    <t>Substituição de um (01) Transformador Elevador 13 / 500 KV Unidade Geradora UG8 (TUTF7-08)</t>
  </si>
  <si>
    <t>N-U-UHTU-UGH08</t>
  </si>
  <si>
    <t>0002594/2023</t>
  </si>
  <si>
    <t>12344907</t>
  </si>
  <si>
    <t>Substituição de um (01) Transformador Elevador 13 / 500 KV Unidade Geradoras UG11 (TUTF7-11)</t>
  </si>
  <si>
    <t>N-U-UHTU-UGH11</t>
  </si>
  <si>
    <t>0002593/2023</t>
  </si>
  <si>
    <t>12345171</t>
  </si>
  <si>
    <t>Substituição de 01 Registrador de Perturbação (RDP) associado ao vão de Entrada de Linha 04Z4 (LT 230 kV FORTALEZA/FORTALEZA II C-1) na subestação FORTALEZA, por um novo sistema composto por: 01 RDP e infraestrutura de comunicação associada</t>
  </si>
  <si>
    <t>0002622/2023</t>
  </si>
  <si>
    <t>11449265</t>
  </si>
  <si>
    <t>Substituição do painel de teleproteção e equipamentos associados, relacionados à teleproteção principal do vão da Entrada de Linha 04Z4 (LT 230 kV FORTALEZA/FORTALEZA II C-1) na subestação FORTALEZA.</t>
  </si>
  <si>
    <t>0002624/2023</t>
  </si>
  <si>
    <t>Substituição de 01 Registrador de Perturbação (RDP) associado ao vão de Entrada de Linha 04Z5 (LT 230 kV FORTALEZA/FORTALEZA II C-2) na subestação FORTALEZA, por um novo sistema composto por: 01 RDP e infraestrutura de comunicação associada</t>
  </si>
  <si>
    <t>0002625/2023</t>
  </si>
  <si>
    <t>11449264</t>
  </si>
  <si>
    <t>Substituição do painel de teleproteção e equipamentos associados, relacionados à teleproteção principal do vão da Entrada de Linha 04Z5 (LT 230 kV FORTALEZA/FORTALEZA II C-2) na subestação FORTALEZA.</t>
  </si>
  <si>
    <t>0002627/2023</t>
  </si>
  <si>
    <t>Substituição de 01 Registrador de Perturbação (RDP) associado ao vão de Entrada de Linha 04Z6 (LT 230 kV FORTALEZA/FORTALEZA II C-3) na subestação FORTALEZA, por um novo sistema composto por: 01 RDP e infraestrutura de comunicação associada</t>
  </si>
  <si>
    <t>0002628/2023</t>
  </si>
  <si>
    <t>11449296</t>
  </si>
  <si>
    <t>Substituição dos painéis de teleproteção e equipamentos associados, relacionados à teleproteção principal e alternada do vão da Entrada de Linha 04Z6 (LT 230 kV FORTALEZA/FORTALEZA II C-3) na subestação FORTALEZA.</t>
  </si>
  <si>
    <t>0002630/2023</t>
  </si>
  <si>
    <t>Instalação painel de teleproteção e equipamentos associados, relacionados à teleproteção alternada no vão da Entrada de Linha 04Z4 (LT 230 kV FORTALEZA/FORTALEZA II C-1) na subestação FORTALEZA.</t>
  </si>
  <si>
    <t>0002633/2023</t>
  </si>
  <si>
    <t>Instalação painel de teleproteção e equipamentos associados, relacionados à teleproteção alternada no vão da Entrada de Linha 04Z5 (LT 230 kV FORTALEZA/FORTALEZA II C-2) na subestação FORTALEZA.</t>
  </si>
  <si>
    <t>0002634/2023</t>
  </si>
  <si>
    <t>Substituição de 01 Registrador de Perturbação (RDP) associado ao vão de Entrada de Linha 04S6 (LT 230 kV MESSIAS /MACEIO C-1) na subestação MESSIAS, por um novo sistema composto por: 01 RDP e infraestrutura de comunicação associada.</t>
  </si>
  <si>
    <t>0002636/2023</t>
  </si>
  <si>
    <t>11446220</t>
  </si>
  <si>
    <t>Substituição do painel de teleproteção e equipamentos associados, relacionados à teleproteção principal via OPGW do vão da Entrada de Linha 04S6 (LT 230 kV MESSIAS /MACEIO C-1) na subestação MESSIAS.</t>
  </si>
  <si>
    <t>0002637/2023</t>
  </si>
  <si>
    <t>11369989</t>
  </si>
  <si>
    <t>Substituição do painel de teleproteção e equipamentos associados, relacionados à teleproteção principal via OPGW do vão da Entrada de Linha 04S7 (LT 230 kV MESSIAS /MACEIO C-2) na subestação MESSIAS.</t>
  </si>
  <si>
    <t>0002638/2023</t>
  </si>
  <si>
    <t>11369990</t>
  </si>
  <si>
    <t>Substituição de 01 Registrador de Perturbação (RDP) associado ao vão de Entrada de Linha 04S7 (LT 230 kV MESSIAS /MACEIO C-2) na subestação MESSIAS, por um novo sistema composto por: 01 RDP e insfraestrutura de comunicação associada.</t>
  </si>
  <si>
    <t>0002640/2023</t>
  </si>
  <si>
    <t>Instalação de OPLAT e equipamentos associados, relacionados à teleproteção alternada do vão da Entrada de Linha 04S6 (LT 230 kV MESSIAS /MACEIO C-1) na subestação MESSIAS.</t>
  </si>
  <si>
    <t>0002641/2023</t>
  </si>
  <si>
    <t>Instalação de OPLAT e equipamentos associados, relacionados à teleproteção alternada do vão da Entrada de Linha 04S7 (LT 230 kV MESSIAS /MACEIO C-2) na subestação MESSIAS.</t>
  </si>
  <si>
    <t>0002643/2023</t>
  </si>
  <si>
    <t>Substituição do sistema registro de perturbações (RDP) associado do Transformador 05T1 na subestação FORTALEZA II, por um novo sistema composto por: 01 RDP e infraestrutura de comunicação associada.</t>
  </si>
  <si>
    <t>0002644/2023</t>
  </si>
  <si>
    <t>11446251</t>
  </si>
  <si>
    <t>Substituição do sistema registro de perturbações (RDP) associado do Transformador 05T2 na subestação FORTALEZA II, por um novo sistema composto por: 01 RDP e infraestrutura de comunicação associada</t>
  </si>
  <si>
    <t>0002646/2023</t>
  </si>
  <si>
    <t>11446252</t>
  </si>
  <si>
    <t>Substituição do sistema registro de perturbações (RDP) associado do Transformador 05T3 na subestação FORTALEZA II, por um novo sistema composto por: 01 RDP e infraestrutura de comunicação associada</t>
  </si>
  <si>
    <t>0002647/2023</t>
  </si>
  <si>
    <t>11446266</t>
  </si>
  <si>
    <t>Substituição do sistema registro de perturbações (RDP) associado ao vão de Entrada de Linha 04F4 (LT 230 kV DELM. GOUVEIA /FORTALEZA II C-1) na subestação FORTALEZA II, por um novo sistema composto por: 01 RDP e infraestrutura de comunicação associada</t>
  </si>
  <si>
    <t>0002649/2023</t>
  </si>
  <si>
    <t>11449292</t>
  </si>
  <si>
    <t>Instalação de OPLAT e equipamentos associados, relacionados à teleproteção alternada do vão da Entrada de Linha 04F4 (LT 230 kV DELM. GOUVEIA /FORTALEZA II C-1) na subestação FORTALEZA II.</t>
  </si>
  <si>
    <t>0002650/2023</t>
  </si>
  <si>
    <t>11368178</t>
  </si>
  <si>
    <t>Substituição do sistema registro de perturbações (RDP) associado ao vão de Entrada de Linha 04F5 (LT 230 kV DELM. GOUVEIA /FORTALEZA II C-2) na subestação FORTALEZA II, por um novo sistema composto por: 01 RDP e infraestrutura de comunicação associada</t>
  </si>
  <si>
    <t>0002652/2023</t>
  </si>
  <si>
    <t>11449293</t>
  </si>
  <si>
    <t>Instalação de OPLAT e equipamentos associados, relacionados à teleproteção alternada do vão da Entrada de Linha 04F5 (LT 230 kV DELM. GOUVEIA /FORTALEZA II C-2) na subestação FORTALEZA II.</t>
  </si>
  <si>
    <t>0002653/2023</t>
  </si>
  <si>
    <t>11368179</t>
  </si>
  <si>
    <t>Substituição do sistema registro de perturbações (RDP) associado ao vão de Entrada de Linha 04S1 (LT 230 kV CAUIPE /FORTALEZA II C-3) na subestação FORTALEZA II, por um novo sistema composto por: 01 RDP e infraestrutura de comunicação associada</t>
  </si>
  <si>
    <t>LT 230 kV MARACANAU /FORTALEZA II C-1 CE</t>
  </si>
  <si>
    <t>0002655/2023</t>
  </si>
  <si>
    <t>11449281</t>
  </si>
  <si>
    <t>Substituição do painel de teleproteção e equipamentos associados, relacionados à teleproteção principal via OPGW do vão da Entrada de Linha 04S1 (LT 230 kV CAUIPE /FORTALEZA II C-3) na subestação FORTALEZA II.</t>
  </si>
  <si>
    <t>LT 230 kV CAUIPE / FORTALEZA II C S1 CE</t>
  </si>
  <si>
    <t>0002656/2023</t>
  </si>
  <si>
    <t>11374811</t>
  </si>
  <si>
    <t>Substituição do sistema registro de perturbações (RDP) associado ao vão de Entrada de Linha 04S3 (LT 230 kV CAUIPE /FORTALEZA II C-1) na subestação FORTALEZA II, por um novo sistema composto por: 01 RDP e infraestrutura de comunicação associada</t>
  </si>
  <si>
    <t>0002657/2023</t>
  </si>
  <si>
    <t>11449273</t>
  </si>
  <si>
    <t>Substituição do painel de teleproteção e equipamentos associados, relacionados à teleproteção principal via OPGW do vão da Entrada de Linha 04S3 (LT 230 kV CAUIPE /FORTALEZA II C-1) na subestação FORTALEZA II.</t>
  </si>
  <si>
    <t>0002659/2023</t>
  </si>
  <si>
    <t>11374814</t>
  </si>
  <si>
    <t>Substituição do sistema registro de perturbações (RDP) associado ao vão de Entrada de Linha 04Z2 (LT 230 kV FORTALEZA II /PICI II C-1) na subestação FORTALEZA II, por um novo sistema composto por: 01 RDP e infraestrutura de comunicação associada</t>
  </si>
  <si>
    <t>0002660/2023</t>
  </si>
  <si>
    <t>11449275</t>
  </si>
  <si>
    <t>Substituição do painel de teleproteção e equipamentos associados, relacionados à teleproteção principal via OPGW do vão da Entrada de Linha 04Z2 (LT 230 kV FORTALEZA II /PICI II C-1) na subestação FORTALEZA II.</t>
  </si>
  <si>
    <t>0002662/2023</t>
  </si>
  <si>
    <t>11374813</t>
  </si>
  <si>
    <t>Substituição do painel de teleproteção e equipamentos associados, relacionados à teleproteção principal via OPGW do vão da Entrada de Linha 04Z3 (LT 230 kV FORTALEZA II /PICI II C-2) na subestação FORTALEZA II.</t>
  </si>
  <si>
    <t>0002663/2023</t>
  </si>
  <si>
    <t>11374812</t>
  </si>
  <si>
    <t>Substituição do sistema registro de perturbações (RDP) associado ao vão de Entrada de Linha 04Z4 (LT 230 kV FORTALEZA /FORTALEZA II C-1) na subestação FORTALEZA II, por um novo sistema composto por: 01 RDP e infraestrutura de comunicação associada</t>
  </si>
  <si>
    <t>0002665/2023</t>
  </si>
  <si>
    <t>11449277</t>
  </si>
  <si>
    <t>Substituição do painel de teleproteção e equipamentos associados, relacionados à teleproteção principal do vão da Entrada de Linha 04Z4 (LT 230 kV FORTALEZA/FORTALEZA II C-1) na subestação FORTALEZA II.</t>
  </si>
  <si>
    <t>0002666/2023</t>
  </si>
  <si>
    <t>Substituição do sistema registro de perturbações (RDP) associado ao vão de Entrada de Linha 04Z5 (LT 230 kV FORTALEZA /FORTALEZA II C-2) na subestação FORTALEZA II, por um novo sistema composto por: 01 RDP e infraestrutura de comunicação associada</t>
  </si>
  <si>
    <t>0002668/2023</t>
  </si>
  <si>
    <t>11449271</t>
  </si>
  <si>
    <t>Substituição do sistema registro de perturbações (RDP) associado ao vão de Entrada de Linha 04Z6 (LT 230 kV FORTALEZA/FORTALEZA II C-3) na subestação FORTALEZA II, por um novo sistema composto por: 01 RDP e infraestrutura de comunicação associada</t>
  </si>
  <si>
    <t>0002669/2023</t>
  </si>
  <si>
    <t>11449282</t>
  </si>
  <si>
    <t>Substituição dos painéis de teleproteção e equipamentos associados, relacionados à teleproteção principal e alternada do vão da Entrada de Linha 04Z6 (LT 230 kV FORTALEZA/FORTALEZA II C-3) na subestação FORTALEZA II.</t>
  </si>
  <si>
    <t>0002671/2023</t>
  </si>
  <si>
    <t>Substituição do sistema registro de perturbações (RDP) associado ao vão de Entrada de Linha 05C2 (LT 500 kV PECEM II /FORTALEZA II C-1) na subestação FORTALEZA II, por um novo sistema composto por: 01 RDP e infraestrutura de comunicação associada</t>
  </si>
  <si>
    <t>0002672/2023</t>
  </si>
  <si>
    <t>11446254</t>
  </si>
  <si>
    <t>Instalação de OPLAT e equipamentos associados, relacionados à teleproteção alternada do vão da Entrada de Linha 05C2 (LT 500 kV PECEM II /FORTALEZA II C-1) na subestação FORTALEZA II.</t>
  </si>
  <si>
    <t>0002674/2023</t>
  </si>
  <si>
    <t>11373870</t>
  </si>
  <si>
    <t>Substituição do sistema registro de perturbações (RDP) associado ao Reator de Barra do vão 05E4 na subestação FORTALEZA II, por um novo sistema composto por: 01 RDP e infraestrutura de comunicação associada</t>
  </si>
  <si>
    <t>0002675/2023</t>
  </si>
  <si>
    <t>11446269</t>
  </si>
  <si>
    <t>Substituição do sistema registro de perturbações (RDP) associado ao vão de Entrada de Linha 05V5 (LT 500 kV QUIXADA /FORTALEZA II C-1) na subestação FORTALEZA II, por um novo sistema composto por: 01 RDP e infraestrutura de comunicação associada</t>
  </si>
  <si>
    <t>0002676/2023</t>
  </si>
  <si>
    <t>11446253</t>
  </si>
  <si>
    <t>Substituição do painel de teleproteção e equipamentos associados, relacionados à teleproteção alternada via OPGW do vão da Entrada de Linha 05V5 (LT 500 kV QUIXADA /FORTALEZA II C-1) na subestação FORTALEZA II.</t>
  </si>
  <si>
    <t>0002677/2023</t>
  </si>
  <si>
    <t>11374527</t>
  </si>
  <si>
    <t>Instalação de SPCS alternado das Barras de 500 kV na subestação FORTALEZA II, composto por: 01 painel, 01 unidade central de proteção de barras alternada, do tipo adaptativa e distribuída, com capacidade para atender, no mínimo, 12 vãos, 12 falhas de disjuntor (alternada), 09 unidades de bay de proteção de barras (alternada) e infraestrutura de comunicação associados.</t>
  </si>
  <si>
    <t>0002678/2023</t>
  </si>
  <si>
    <t>Substituição do painel de teleproteção e equipamentos associados, relacionados à teleproteção principal do vão da Entrada de Linha 04Z5 (LT 230 kV FORTALEZA/FORTALEZA II C-2) na subestação FORTALEZA II.</t>
  </si>
  <si>
    <t>0002679/2023</t>
  </si>
  <si>
    <t>Instalação do painel de teleproteção e equipamentos associados, relacionados à teleproteção alternada via OPGW do vão da Entrada de Linha 04S1 (LT 230 kV CAUIPE /FORTALEZA II C-3) na subestação FORTALEZA II.</t>
  </si>
  <si>
    <t>0002680/2023</t>
  </si>
  <si>
    <t>Instalação do painel de teleproteção e equipamentos associados, relacionados à teleproteção alternada via OPGW do vão da Entrada de Linha 04S3 (LT 230 kV CAUIPE /FORTALEZA II C-1) na subestação FORTALEZA II.</t>
  </si>
  <si>
    <t>0002681/2023</t>
  </si>
  <si>
    <t>Instalação de OPLAT e equipamentos associados, relacionados à teleproteção alternada do vão da Entrada de Linha 04Z2 (LT 230 kV FORTALEZA II /PICI II C-1) na subestação FORTALEZA II.</t>
  </si>
  <si>
    <t>0002682/2023</t>
  </si>
  <si>
    <t>Instalação de OPLAT e equipamentos associados, relacionados à teleproteção alternada do vão da Entrada de Linha 04Z3 (LT 230 kV FORTALEZA II /PICI II C-2) na subestação FORTALEZA II.</t>
  </si>
  <si>
    <t>0002683/2023</t>
  </si>
  <si>
    <t>Instalação painel de teleproteção e equipamentos associados, relacionados à teleproteção alternada no vão da Entrada de Linha 04Z4 (LT 230 kV FORTALEZA /FORTALEZA II C-1) na subestação FORTALEZA II.</t>
  </si>
  <si>
    <t>0002684/2023</t>
  </si>
  <si>
    <t>Instalação painel de teleproteção e equipamentos associados, relacionados à teleproteção alternada no vão da Entrada de Linha 04Z5 (LT 230 kV FORTALEZA /FORTALEZA II C-2) na subestação FORTALEZA II.</t>
  </si>
  <si>
    <t>0002685/2023</t>
  </si>
  <si>
    <t>Substituição do sistema registro de perturbações (RDP) associado ao vão de Entrada de Linha 04Z3 (LT 230 kV FORTALEZA II /PICI II C-2) na subestação FORTALEZA II, por um novo sistema composto por: 01 RDP e infraestrutura de comunicação associada</t>
  </si>
  <si>
    <t>0002686/2023</t>
  </si>
  <si>
    <t>11449276</t>
  </si>
  <si>
    <t>Substituição do painel de teleproteção e equipamentos associados, relacionados à teleproteção alternada via OPGW do vão da Entrada de Linha 05V5 (LT 500 kV QUIXADA /FORTALEZA II C-1) na subestação QUIXADA.</t>
  </si>
  <si>
    <t>0002687/2023</t>
  </si>
  <si>
    <t>11374521</t>
  </si>
  <si>
    <t>Substituição do sistema registro de perturbações (RDP) associado ao vão de Entrada de Linha 05V5 (LT 500 kV QUIXADA /FORTALEZA II C-1) na subestação QUIXADA, por um novo sistema composto por: 01 RDP e infraestrutura de comunicação associada</t>
  </si>
  <si>
    <t>0002688/2023</t>
  </si>
  <si>
    <t>11444186</t>
  </si>
  <si>
    <t>Substituição de 01 Registrador de Perturbação (RDP) associado ao vão de Entrada de Linha 04L3 (LT 230 kV TERESINA II /TERESINA C-1) na subestação TERESINA, por um novo sistema composto por: 01 RDP e infraestrutura de comunicação associada</t>
  </si>
  <si>
    <t>0002689/2023</t>
  </si>
  <si>
    <t>11446275</t>
  </si>
  <si>
    <t>Instalação de OPLAT e equipamentos associados, relacionados à teleproteção alternada no vão da Entrada de Linha 04L3 (LT 230 kV TERESINA II /TERESINA C-1) na subestação TERESINA.</t>
  </si>
  <si>
    <t>0002690/2023</t>
  </si>
  <si>
    <t>11373969</t>
  </si>
  <si>
    <t>Instalação de OPLAT e equipamentos associados, relacionados à teleproteção alternada no vão da Entrada de Linha 04L4 (LT 230 kV TERESINA II /TERESINA C-2) na subestação TERESINA.</t>
  </si>
  <si>
    <t>0002691/2023</t>
  </si>
  <si>
    <t>11373970</t>
  </si>
  <si>
    <t>Substituição de 01 Registrador de Perturbação (RDP) associado ao vão de Entrada de Linha 04L4 (LT 230 kV TERESINA II /TERESINA C-2) na subestação TERESINA, por um novo sistema composto por: 01 RDP e insfraestrutura de comunicação associada.</t>
  </si>
  <si>
    <t>0002692/2023</t>
  </si>
  <si>
    <t>Instalação de OPLAT e equipamentos associados, relacionados à teleproteção alternada do vão da Entrada de Linha 05C2 (LT 500 kV PECEM II /FORTALEZA II C-1) na subestação PECEM II.</t>
  </si>
  <si>
    <t>0002693/2023</t>
  </si>
  <si>
    <t>11373868</t>
  </si>
  <si>
    <t>Substituição de 01 Registrador de Perturbação (RDP) associado ao vão de Entrada de Linha 05C2 (LT 500 kV PECEM II /FORTALEZA II C-1) na subestação PECEM II, por um novo sistema composto por: 01 RDP e insfraestrutura de comunicação associada.</t>
  </si>
  <si>
    <t>0002694/2023</t>
  </si>
  <si>
    <t>Substituição do sistema registro de perturbações (RDP) associado ao vão de Entrada de Linha 04F4 (LT 230 kV DELM. GOUVEIA /FORTALEZA II C-1) na subestação DELM. GOUVEIA, por um novo sistema composto por: 01 RDP e infraestrutura de comunicação associada</t>
  </si>
  <si>
    <t>0002695/2023</t>
  </si>
  <si>
    <t>11449295</t>
  </si>
  <si>
    <t>Instalação de OPLAT e equipamentos associados, relacionados à teleproteção alternada do vão da Entrada de Linha 04F4 (LT 230 kV DELM. GOUVEIA /FORTALEZA II C-1) na subestação DELM. GOUVEIA.</t>
  </si>
  <si>
    <t>0002696/2023</t>
  </si>
  <si>
    <t>11373563</t>
  </si>
  <si>
    <t>Substituição do sistema registro de perturbações (RDP) associado ao vão de Entrada de Linha 04F5 (LT 230 kV DELM. GOUVEIA /FORTALEZA II C-2) na subestação DELM. GOUVEIA, por um novo sistema composto por: 01 RDP e infraestrutura de comunicação associada</t>
  </si>
  <si>
    <t>0002697/2023</t>
  </si>
  <si>
    <t>11449301</t>
  </si>
  <si>
    <t>Instalação de OPLAT e equipamentos associados, relacionados à teleproteção alternada do vão da Entrada de Linha 04F5 (LT 230 kV DELM. GOUVEIA /FORTALEZA II C-2) na subestação DELM. GOUVEIA.</t>
  </si>
  <si>
    <t>0002698/2023</t>
  </si>
  <si>
    <t>11373564</t>
  </si>
  <si>
    <t>Substituição do painel de teleproteção e equipamentos associados, relacionados à teleproteção principal via OPGW do vão da Entrada de Linha 04S3 (LT 230 kV CAUIPE /FORTALEZA II C-1) na subestação CAUIPE.</t>
  </si>
  <si>
    <t>0002699/2023</t>
  </si>
  <si>
    <t>11374804</t>
  </si>
  <si>
    <t>Substituição do sistema registro de perturbações (RDP) associado ao vão de Entrada de Linha 04S1 (LT 230 kV CAUIPE /FORTALEZA II C-3) na subestação CAUIPE, por um novo sistema composto por: 01 RDP e infraestrutura de comunicação associada</t>
  </si>
  <si>
    <t>LT 230 kV CAUIPE /MARACANAU C-1 CE</t>
  </si>
  <si>
    <t>0002700/2023</t>
  </si>
  <si>
    <t>11444162</t>
  </si>
  <si>
    <t>Substituição do painel de teleproteção e equipamentos associados, relacionados à teleproteção principal via OPGW do vão da Entrada de Linha 04S1 (LT 230 kV CAUIPE /FORTALEZA II C-3) na subestação CAUIPE.</t>
  </si>
  <si>
    <t>0002701/2023</t>
  </si>
  <si>
    <t>11374803</t>
  </si>
  <si>
    <t>Substituição do sistema registro de perturbações (RDP) associado ao vão de Entrada de Linha 04S3 (LT 230 kV CAUIPE /FORTALEZA II C-1) na subestação CAUIPE, por um novo sistema composto por: 01 RDP e insfraestrutura de comunicação associada.</t>
  </si>
  <si>
    <t>0002702/2023</t>
  </si>
  <si>
    <t>Instalação do painel de teleproteção e equipamentos associados, relacionados à teleproteção alternada via OPGW do vão da Entrada de Linha 04S3 (LT 230 kV CAUIPE /FORTALEZA II C-1) na subestação CAUIPE.</t>
  </si>
  <si>
    <t>0002703/2023</t>
  </si>
  <si>
    <t>Instalação do painel de teleproteção e equipamentos associados, relacionados à teleproteção alternada via OPGW do vão da Entrada de Linha 04S1 (LT 230 kV CAUIPE /FORTALEZA II C-3) na subestação CAUIPE.</t>
  </si>
  <si>
    <t>0002704/2023</t>
  </si>
  <si>
    <t>Substituição do sistema registro de perturbações (RDP) associado ao vão de Entrada de Linha 04Z2 (LT 230 kV FORTALEZA II /PICI II C-1) na subestação PICI II, por um novo sistema composto por: 01 RDP e infraestrutura de comunicação associada</t>
  </si>
  <si>
    <t>0002705/2023</t>
  </si>
  <si>
    <t>11449288</t>
  </si>
  <si>
    <t>Substituição do painel de teleproteção e equipamentos associados, relacionados à teleproteção principal via OPGW do vão da Entrada de Linha 04Z2 (LT 230 kV FORTALEZA II /PICI II C-1) na subestação PICI II.</t>
  </si>
  <si>
    <t>0002706/2023</t>
  </si>
  <si>
    <t>11374808</t>
  </si>
  <si>
    <t>Substituição do sistema registro de perturbações (RDP) associado ao vão de Entrada de Linha 04Z3 (LT 230 kV FORTALEZA II /PICI II C-2) na subestação PICI II, por um novo sistema composto por: 01 RDP e infraestrutura de comunicação associada</t>
  </si>
  <si>
    <t>0002707/2023</t>
  </si>
  <si>
    <t>11449285</t>
  </si>
  <si>
    <t>Substituição do painel de teleproteção e equipamentos associados, relacionados à teleproteção principal via OPGW do vão da Entrada de Linha 04Z3 (LT 230 kV FORTALEZA II /PICI II C-2) na subestação PICI II.</t>
  </si>
  <si>
    <t>0002708/2023</t>
  </si>
  <si>
    <t>11373942</t>
  </si>
  <si>
    <t>Instalação de OPLAT e equipamentos associados, relacionados à teleproteção alternada do vão da Entrada de Linha 04Z2 (LT 230 kV FORTALEZA II /PICI II C-1) na subestação PICI II.</t>
  </si>
  <si>
    <t>0002709/2023</t>
  </si>
  <si>
    <t>Instalação de OPLAT e equipamentos associados, relacionados à teleproteção alternada do vão da Entrada de Linha 04Z3 (LT 230 kV FORTALEZA II /PICI II C-2) na subestação PICI II.</t>
  </si>
  <si>
    <t>0002710/2023</t>
  </si>
  <si>
    <t>Substituição do sistema de registros de perturbações (RDP) associado ao Transformador 05T2 na subestação TERESINA II, por um novo sistema composto por: 01 RDP e infraestrutura de comunicação associada</t>
  </si>
  <si>
    <t>0002711/2023</t>
  </si>
  <si>
    <t>12405630</t>
  </si>
  <si>
    <t>Substituição de 01 Registrador de Perturbação (RDP) associado ao vão de Entrada de Linha 04L3 (LT 230 kV TERESINA II /TERESINA C-1) na subestação TERESINA II, por um novo sistema composto por: 01 RDP e infraestrutura de comunicação associada</t>
  </si>
  <si>
    <t>0002712/2023</t>
  </si>
  <si>
    <t>12405614</t>
  </si>
  <si>
    <t>Instalação de OPLAT e equipamentos associados, relacionados à teleproteção alternada no vão da Entrada de Linha 04L3 (LT 230 kV TERESINA II /TERESINA C-1) na subestação TERESINA II.</t>
  </si>
  <si>
    <t>0002713/2023</t>
  </si>
  <si>
    <t>11374531</t>
  </si>
  <si>
    <t>Substituição de 01 Registrador de Perturbação (RDP) associado ao vão de Entrada de Linha 04L4 (LT 230 kV TERESINA II /TERESINA C-2) na subestação TERESINA II, por um novo sistema composto por: 01 RDP e infraestrutura de comunicação associada</t>
  </si>
  <si>
    <t>0002714/2023</t>
  </si>
  <si>
    <t>11444200</t>
  </si>
  <si>
    <t>Instalação de OPLAT e equipamentos associados, relacionados à teleproteção alternada no vão da Entrada de Linha 04L4 (LT 230 kV TERESINA II /TERESINA C-2) na subestação TERESINA II.</t>
  </si>
  <si>
    <t>0002715/2023</t>
  </si>
  <si>
    <t>11374532</t>
  </si>
  <si>
    <t>Substituição do sistema de registros de perturbações (RDP) associado ao vão de Entrada de Linha 05C8 (LT 500 kV TERESINA II /P.DUTRA C-1) na subestação TERESINA II, por um novo sistema composto por: 01 RDP e infraestrutura de comunicação associada</t>
  </si>
  <si>
    <t>0002716/2023</t>
  </si>
  <si>
    <t>12405626</t>
  </si>
  <si>
    <t>Substituição do painel de teleproteção e equipamentos associados, relacionados à teleproteção principal e alternada via OPGW no vão da Entrada de Linha 05C8 (LT 500 kV TERESINA II /P.DUTRA C-1) na subestação TERESINA II.</t>
  </si>
  <si>
    <t>0002717/2023</t>
  </si>
  <si>
    <t>11374817</t>
  </si>
  <si>
    <t>Substituição de 01 Registrador de Perturbação (RDP) associado ao vão de Entrada de Linha 05C9 (LT 500 kV TERESINA II /P.DUTRA C-2) na subestação TERESINA II, por um novo sistema composto por: 01 RDP e infraestrutura de comunicação associada</t>
  </si>
  <si>
    <t>0002718/2023</t>
  </si>
  <si>
    <t>12405632</t>
  </si>
  <si>
    <t>Substituição do painel de teleproteção e equipamentos associados, relacionados à teleproteção principal e alternada via OPGW no vão da Entrada de Linha 05C9 (LT 500 kV TERESINA II /P.DUTRA C-2) na subestação TERESINA II.</t>
  </si>
  <si>
    <t>0002719/2023</t>
  </si>
  <si>
    <t>11374529</t>
  </si>
  <si>
    <t>Substituição de 01 Registrador de Perturbação (RDP) associado ao Reator de Barra 05E5 na subestação TERESINA II, por um novo sistema composto por: 01 RDP e infraestrutura de comunicação associada</t>
  </si>
  <si>
    <t>0002720/2023</t>
  </si>
  <si>
    <t>11444206</t>
  </si>
  <si>
    <t>Substituição do sistema de registros de perturbações (RDP) associado ao vão de Entrada de Linha 05V9 (LT 500 kV TERESINA II /TIANGUA II C-1) na subestação TERESINA II, por um novo sistema composto por: 01 RDP e infraestrutura de comunicação associada</t>
  </si>
  <si>
    <t>0002721/2023</t>
  </si>
  <si>
    <t>12405628</t>
  </si>
  <si>
    <t>Substituição do sistema de registros de perturbações (RDP) associado do Transformador 05T1 na subestação TERESINA II, por um novo sistema composto por: 01 RDP e infraestrutura de comunicação associada</t>
  </si>
  <si>
    <t>0002722/2023</t>
  </si>
  <si>
    <t>12405624</t>
  </si>
  <si>
    <t>Instalação de SPCS alternado das Barras de 500 kV na subestação TERESINA II, composto por: 01 painel, 01 unidade central de proteção de barras alternada, do tipo adaptativa e distribuída, com capacidade para atender, no mínimo, 10 vãos, 10 falhas de disjuntor (alternada), 07 unidades de bay de proteção de barras (alternada) e infraestrutura de comunicação associados.</t>
  </si>
  <si>
    <t>0002723/2023</t>
  </si>
  <si>
    <t>Substituição de 01 Registrador de Perturbação (RDP) associado ao vão de Entrada de Linha 04S6 (LT 230 kV MESSIAS /MACEIO C-1) na subestação MACEIO, por um novo sistema composto por: 01 RDP e infraestrutura de comunicação associada.</t>
  </si>
  <si>
    <t>0002724/2023</t>
  </si>
  <si>
    <t>11449358</t>
  </si>
  <si>
    <t>Substituição do painel de teleproteção e equipamentos associados, relacionados à teleproteção principal via OPGW do vão da Entrada de Linha 04S6 (LT 230 kV MESSIAS /MACEIO C-1) na subestação MACEIO.</t>
  </si>
  <si>
    <t>0002725/2023</t>
  </si>
  <si>
    <t>11369988</t>
  </si>
  <si>
    <t>Substituição de 01 Registrador de Perturbação (RDP) associado ao vão de Entrada de Linha 04S7 (LT 230 kV MESSIAS /MACEIO C-2) na subestação MACEIO, por um novo sistema composto por: 01 RDP e infraestrutura de comunicação associada.</t>
  </si>
  <si>
    <t>0002726/2023</t>
  </si>
  <si>
    <t>11449221</t>
  </si>
  <si>
    <t>Substituição do painel de teleproteção e equipamentos associados, relacionados à teleproteção principal via OPGW do vão da Entrada de Linha 04S7 (LT 230 kV MESSIAS /MACEIO C-2) na subestação MACEIO.</t>
  </si>
  <si>
    <t>0002727/2023</t>
  </si>
  <si>
    <t>11369995</t>
  </si>
  <si>
    <t>Substituição do sistema de registro de perturbações (RDP associado ao Transformador 04T1 na subestação MACEIO, por um novo sistema composto por: 01 RDP e infraestrutura de comunicação associada.</t>
  </si>
  <si>
    <t>0002728/2023</t>
  </si>
  <si>
    <t>11449202</t>
  </si>
  <si>
    <t>Substituição do sistema de registro de perturbações (RDP) associado ao Transformador 04T2 na subestação MACEIO, por um novo sistema composto por: 01 RDP e infraestrutura de comunicação associada.</t>
  </si>
  <si>
    <t>0002729/2023</t>
  </si>
  <si>
    <t>11449359</t>
  </si>
  <si>
    <t>Substituição do sistema de registro de perturbações (RDP) associado ao Transformador 04T3 na subestação MACEIO, por um novo sistema composto por: 01 RDP e infraestrutura de comunicação associada.</t>
  </si>
  <si>
    <t>0002730/2023</t>
  </si>
  <si>
    <t>11449222</t>
  </si>
  <si>
    <t>Substituição de 01 Registrador de Perturbação (RDP) associado ao vão do Transformador 04T4 na subestação MACEIO, por um novo sistema composto por: 01 RDP e infraestrutura de comunicação associada.</t>
  </si>
  <si>
    <t>0002731/2023</t>
  </si>
  <si>
    <t>11446226</t>
  </si>
  <si>
    <t>Instalação de OPLAT e equipamentos associados, relacionados à teleproteção alternada do vão da Entrada de Linha 04S6 (LT 230 kV MESSIAS /MACEIO C-1) na subestação MACEIO.</t>
  </si>
  <si>
    <t>0002732/2023</t>
  </si>
  <si>
    <t>Instalação de OPLAT e equipamentos associados, relacionados à teleproteção alternada do vão da Entrada de Linha 04S7 (LT 230 kV MESSIAS /MACEIO C-2) na subestação MACEIO.</t>
  </si>
  <si>
    <t>0002733/2023</t>
  </si>
  <si>
    <t>Substituição de 01 Registrador de Perturbação (RDP) associado ao vão de Entrada de Linha 04S2 (LT 230 kV SE Floresta II /BOM NOME C-2) na subestação BOM NOME, por um novo sistema composto por: 01 RDP e infraestrutura de comunicação associada.</t>
  </si>
  <si>
    <t>0002896/2023</t>
  </si>
  <si>
    <t>12447276</t>
  </si>
  <si>
    <t>Substituição do SPCS associado ao vão da Entrada de Linha 03C1 (LT 138 kV BOM NOME /FLORES) na subestação BOM NOME, por um novo sistema composto por: 02 painéis, 02 proteções (principal e alternada), 01 unidade de controle, cabos de controle e infraestrutura de comunicação associados.</t>
  </si>
  <si>
    <t>0002902/2023</t>
  </si>
  <si>
    <t>11365329</t>
  </si>
  <si>
    <t>Substituição do SPCS associado ao vão da Entrada de Linha 03C2 (LT 138 kV BOM NOME /SALGUEIRO) na subestação BOM NOME, por um novo sistema composto por: 02 painéis, 02 proteções (principal e alternada), 01 unidade de controle, cabos de controle e infraestrutura de comunicação associados.</t>
  </si>
  <si>
    <t>EL 138 kV BOM NOME SALGUEIRO 03C2 (13C2)</t>
  </si>
  <si>
    <t>0002903/2023</t>
  </si>
  <si>
    <t>11365330</t>
  </si>
  <si>
    <t>Substituição do SPCS associado ao vão da Entrada de Linha 03C3 (LT 138 kV BOM NOME /SALGUEIRO) na subestação BOM NOME, por um novo sistema composto por: 02 painéis, 02 proteções (principal e alternada), 01 unidade de controle, cabos de controle e infraestrutura de comunicação associados.</t>
  </si>
  <si>
    <t>EL 138 kV BOM NOME SALGUEIRO-03C3 (13C3)</t>
  </si>
  <si>
    <t>0002904/2023</t>
  </si>
  <si>
    <t>11366826</t>
  </si>
  <si>
    <t>Substituição do SPCS do Disjuntor de Interligação de Barras 13D1 na subestação BOM NOME, por um novo sistema composto por: 01 painel, 01 unidade de controle, 02 falhas de disjuntor (principal e alternada), cabos de controle e infraestrutura de comunicação associados ao módulo de interligação de barras.</t>
  </si>
  <si>
    <t>IB 138 kV MG 230 kV BOM NOME MG1 PE IB1 (13D1)</t>
  </si>
  <si>
    <t>0002905/2023</t>
  </si>
  <si>
    <t>11449758</t>
  </si>
  <si>
    <t>Substituição do SPCS associado ao vão da Entrada de Linha 01Y4 13,8 kV na subestação ANGELIM, por um novo sistema composto por: 01 painel, 01 unidade de proteção e controle, cabos de controle e infraestrutura de comunicação associados.</t>
  </si>
  <si>
    <t>MG 230 kV ANGELIM MG1 PE</t>
  </si>
  <si>
    <t>0002906/2023</t>
  </si>
  <si>
    <t>11365401</t>
  </si>
  <si>
    <t>Substituição do SPCS associado ao vão da Entrada de Linha 01Y5 13,8 kV na subestação ANGELIM, por um novo sistema composto por: 01 painel, 01 unidade de proteção e controle, cabos de controle e infraestrutura de comunicação associados.</t>
  </si>
  <si>
    <t>0002907/2023</t>
  </si>
  <si>
    <t>11365402</t>
  </si>
  <si>
    <t>Substituição do SPCS associado ao vão do Transformador 01T7 13,8 kV na subestação ANGELIM, por um novo sistema composto por: 01 painel, 01 unidade de proteção e controle, cabos de controle e infraestrutura de comunicação associados.</t>
  </si>
  <si>
    <t>0002908/2023</t>
  </si>
  <si>
    <t>11365093</t>
  </si>
  <si>
    <t>Substituição do SPCS associado ao vão do Transformador 01T8 13,8 kV na subestação ANGELIM, por um novo sistema composto por: 01 painel, 01 unidade de proteção e controle, cabos de controle e infraestrutura de comunicação associados.</t>
  </si>
  <si>
    <t>0002909/2023</t>
  </si>
  <si>
    <t>11365094</t>
  </si>
  <si>
    <t>Substituição do SPCS do Transformador 02T4 69 kV na subestação ANGELIM, por um novo sistema composto por: 01 painel, 02 proteções (principal e alternada), 01 unidade de controle, cabos de controle e infraestrutura de comunicação associados.</t>
  </si>
  <si>
    <t>MC 69 kV TR 69/13,8 kV ANGELIM TR4A PE (12T4)</t>
  </si>
  <si>
    <t>0002910/2023</t>
  </si>
  <si>
    <t>11364392</t>
  </si>
  <si>
    <t>Substituição do SPCS do Transformador de Aterramento 02A1 na subestação ANGELIM, por um novo sistema composto por: 01 painel, 02 proteções (principal e alternada), 01 unidade de controle, cabos de controle e infraestrutura de comunicação associados.</t>
  </si>
  <si>
    <t>MC 69 kV TT 69/13,8 kV ANGELIM TA1 PE (32A1)</t>
  </si>
  <si>
    <t>0002911/2023</t>
  </si>
  <si>
    <t>11362937</t>
  </si>
  <si>
    <t>Substituição do SPCS do Transformador de Aterramento 02A2 na subestação ANGELIM, por um novo sistema composto por: 01 painel, 02 proteções (principal e alternada), 01 unidade de controle, cabos de controle e infraestrutura de comunicação associados.</t>
  </si>
  <si>
    <t>MC 69 kV TT 69/13,8 kV ANGELIM TA2 PE (32A2)</t>
  </si>
  <si>
    <t>0002912/2023</t>
  </si>
  <si>
    <t>11357439</t>
  </si>
  <si>
    <t>Substituição do SPCS do Disjuntor de Interligação de Barramento 12D1 na subestação ANGELIM, por um novo sistema composto por: 01 painel, 02 proteções (principal e alternada), 01 unidade de controle, cabos de controle e infraestrutura de comunicação associados.</t>
  </si>
  <si>
    <t>IB 69 kV MG 230 kV ANGELIM MG1 PE IB3 (12D1)</t>
  </si>
  <si>
    <t>0002913/2023</t>
  </si>
  <si>
    <t>11361625</t>
  </si>
  <si>
    <t>Substituição do SPCS associado ao vão de Entrada de Linha 02J1 (LT 69 kV ANGELIM / CORRENTES) na subestação ANGELIM, por um novo sistema composto por: 01 painel, 02 proteções (principal e alternada), 01 unidade de controle, cabos de controle e infraestrutura de comunicação associados.</t>
  </si>
  <si>
    <t>EL 69 kV ANGELIM DIST1 (12J1)</t>
  </si>
  <si>
    <t>0002914/2023</t>
  </si>
  <si>
    <t>11363002</t>
  </si>
  <si>
    <t>Substituição do SPCS associado ao vão de Entrada de Linha 02J2 (LT 69 kV ANGELIM / SECCIONADORA GARANHUNS) na subestação ANGELIM, por um novo sistema composto por: 01 painel, 02 proteções (principal e alternada), 01 unidade de controle, cabos de controle e infraestrutura de comunicação associados.</t>
  </si>
  <si>
    <t>EL 69 kV ANGELIM DIST2 (12J2)</t>
  </si>
  <si>
    <t>0002915/2023</t>
  </si>
  <si>
    <t>11357737</t>
  </si>
  <si>
    <t>Substituição do SPCS associado ao vão de Entrada de Linha 02J3 (LT 69 kV ANGELIM / QUIPAPA) na subestação ANGELIM, por um novo sistema composto por: 01 painel, 02 proteções (principal e alternada), 01 unidade de controle, cabos de controle e infraestrutura de comunicação associados.</t>
  </si>
  <si>
    <t>EL 69 kV ANGELIM DIST3 (12J3)</t>
  </si>
  <si>
    <t>0002916/2023</t>
  </si>
  <si>
    <t>11357738</t>
  </si>
  <si>
    <t>Substituição do SPCS associado ao vão de Entrada de Linha 02J4 (LT 69 kV ANGELIM / LAJEDO) na subestação ANGELIM, por um novo sistema composto por: 01 painel, 02 proteções (principal e alternada), 01 unidade de controle, cabos de controle e infraestrutura de comunicação associados.</t>
  </si>
  <si>
    <t>EL 69 kV ANGELIM DIST4 (12J4)</t>
  </si>
  <si>
    <t>0002917/2023</t>
  </si>
  <si>
    <t>11357739</t>
  </si>
  <si>
    <t>Substituição do SPCS associado ao vão de Entrada de Linha 02J5 (LT 69 kV ANGELIM / UNIÃO DOS PALMARES) na subestação ANGELIM, por um novo sistema composto por: 01 painel, 02 proteções (principal e alternada), 01 unidade de controle, cabos de controle e infraestrutura de comunicação associados.</t>
  </si>
  <si>
    <t>EL 69 kV ANGELIM DIST5 (12J5)</t>
  </si>
  <si>
    <t>0002918/2023</t>
  </si>
  <si>
    <t>11364715</t>
  </si>
  <si>
    <t>Substituição do SPCS associado ao vão de Entrada de Linha 02J6 (LT 69 kV ANGELIM / VIÇOSA) na subestação ANGELIM, por um novo sistema composto por: 01 painel, 02 proteções (principal e alternada), 01 unidade de controle, cabos de controle e infraestrutura de comunicação associados.</t>
  </si>
  <si>
    <t>EL 69 kV ANGELIM DIST6 (12J6)</t>
  </si>
  <si>
    <t>0002919/2023</t>
  </si>
  <si>
    <t>11362995</t>
  </si>
  <si>
    <t>Substituição do SPCS associado ao vão de Entrada de Linha 02J7 (LT 69 kV ANGELIM / SECCIONADORA GARANHUNS) na subestação ANGELIM, por um novo sistema composto por: 01 painel, 02 proteções (principal e alternada), 01 unidade de controle, cabos de controle e infraestrutura de comunicação associados.</t>
  </si>
  <si>
    <t>EL 69 kV ANGELIM DIST7 (12J7)</t>
  </si>
  <si>
    <t>0002920/2023</t>
  </si>
  <si>
    <t>11357740</t>
  </si>
  <si>
    <t>Substituição do SPCS associado ao vão de Entrada de Linha 02J9 (LT 69 kV ANGELIM / SECCIONADORA GARANHUNS) na subestação ANGELIM, por um novo sistema composto por: 01 painel, 02 proteções (principal e alternada), 01 unidade de controle, cabos de controle e infraestrutura de comunicação associados.</t>
  </si>
  <si>
    <t>EL 69 kV ANGELIM DIST8 (12J9)</t>
  </si>
  <si>
    <t>0002921/2023</t>
  </si>
  <si>
    <t>11358759</t>
  </si>
  <si>
    <t>Substituição de 01 Registrador de Perturbação (RDP) associado ao vão de Entrada de Linha 04S2 (LT 230 kV CAUIPE/SOBRAL II C-1) na subestação CAUIPE, por um novo sistema composto por: 01 RDP e infraestrutura de comunicação associada.</t>
  </si>
  <si>
    <t>0002922/2023</t>
  </si>
  <si>
    <t>11444145</t>
  </si>
  <si>
    <t>Substituição do sistema registro de perturbações (RDP) associado ao Transformador 04T1 na subestação CAUIPE, por um novo sistema composto por: 01 RDP e infraestrutura de comunicação associada.</t>
  </si>
  <si>
    <t>0002923/2023</t>
  </si>
  <si>
    <t>12444577</t>
  </si>
  <si>
    <t>Substituição de 01 Registrador de Perturbação (RDP) associado ao Transformador 04T2 na subestação CAUIPE, por um novo sistema composto por: 01 RDP e infraestrutura de comunicação associada.</t>
  </si>
  <si>
    <t>0002924/2023</t>
  </si>
  <si>
    <t>11444164</t>
  </si>
  <si>
    <t>Substituição do SPCS associado ao vão de Entrada de Linha 02M1 (LT 69 kV CAUIPE / SÃO LUIZ DO CURU) na subestação CAUIPE, por um novo sistema composto por: 01 painel, 02 proteções (principal e alternada), 01 unidade de controle, cabos de controle e infraestrutura de comunicação associados.</t>
  </si>
  <si>
    <t>EL 69 kV CAUIPE DIST1 (12M1)</t>
  </si>
  <si>
    <t>0002925/2023</t>
  </si>
  <si>
    <t>11366484</t>
  </si>
  <si>
    <t>Substituição do SPCS associado ao vão de Entrada de Linha 02M2 (LT 69 kV CAUIPE / CAUCAIA) na subestação CAUIPE, por um novo sistema composto por: 01 painel, 02 proteções (principal e alternada), 01 unidade de controle, cabos de controle e infraestrutura de comunicação associados.</t>
  </si>
  <si>
    <t>EL 69 kV CAUIPE DIST2 (12M2)</t>
  </si>
  <si>
    <t>0002926/2023</t>
  </si>
  <si>
    <t>11360428</t>
  </si>
  <si>
    <t>Substituição do SPCS associado ao vão de Entrada de Linha 02M3 (LT 69 kV CAUIPE / COMP. IND. PECÉM) na subestação CAUIPE, por um novo sistema composto por: 01 painel, 02 proteções (principal e alternada), 01 unidade de controle, cabos de controle e infraestrutura de comunicação associados.</t>
  </si>
  <si>
    <t>EL 69 kV CAUIPE DIST3 (12M3)</t>
  </si>
  <si>
    <t>0002927/2023</t>
  </si>
  <si>
    <t>11360429</t>
  </si>
  <si>
    <t>Substituição do SPCS associado ao vão de Entrada de Linha 02M4 (LT 69 kV CAUIPE / COMP. IND. PECÉM) na subestação CAUIPE, por um novo sistema composto por: 01 painel, 02 proteções (principal e alternada), 01 unidade de controle, cabos de controle e infraestrutura de comunicação associados.</t>
  </si>
  <si>
    <t>EL 69 kV CAUIPE DIST4 (12M4)</t>
  </si>
  <si>
    <t>0002928/2023</t>
  </si>
  <si>
    <t>11360430</t>
  </si>
  <si>
    <t>Substituição do SPCS associado ao vão de Entrada de Linha 02M5 (LT 69 kV CAUIPE / INHUPORANGA) na subestação CAUIPE, por um novo sistema composto por: 01 painel, 02 proteções (principal e alternada), 01 unidade de controle, cabos de controle e infraestrutura de comunicação associados.</t>
  </si>
  <si>
    <t>EL 69 kV CAUIPE DIST5 (12M5)</t>
  </si>
  <si>
    <t>0002929/2023</t>
  </si>
  <si>
    <t>11360431</t>
  </si>
  <si>
    <t>Substituição do SPCS associado ao vão de Entrada de Linha 02M6 (LT 69 kV CAUIPE / UMARITUBA) na subestação CAUIPE, por um novo sistema composto por: 01 painel, 02 proteções (principal e alternada), 01 unidade de controle, cabos de controle e infraestrutura de comunicação associados.</t>
  </si>
  <si>
    <t>EL 69 kV CAUIPE DIST6 (12M6)</t>
  </si>
  <si>
    <t>0002930/2023</t>
  </si>
  <si>
    <t>11360421</t>
  </si>
  <si>
    <t>Substituição do SPCS do Disjuntor de Interligação de Barramento 12D1 na subestação CAUIPE, por um novo sistema composto por: 01 painel, 02 proteções (principal e alternada), 01 unidade de controle, cabos de controle e infraestrutura de comunicação associados.</t>
  </si>
  <si>
    <t>IB 69 kV MG 230 kV CAUIPE MG1 CE IB1 (12D1)</t>
  </si>
  <si>
    <t>0002931/2023</t>
  </si>
  <si>
    <t>11366556</t>
  </si>
  <si>
    <t>Substituição do SPCS do Transformador de Aterramento 02A1 na subestação CAUIPE, por um novo sistema composto por: 01 painel, 02 proteções (principal e alternada), 01 unidade de controle, cabos de controle e infraestrutura de comunicação associados.</t>
  </si>
  <si>
    <t>MC 69 kV TT 69/0 kV CAUIPE TA2 CE (32A1)</t>
  </si>
  <si>
    <t>0002932/2023</t>
  </si>
  <si>
    <t>11366562</t>
  </si>
  <si>
    <t>Substituição do SPCS do Transformador 02T5 na subestação CAUIPE, por um novo sistema composto por: 02 painéis, 02 proteções (principal e alternada), 01 unidade de controle, cabos de controle e infraestrutura de comunicação associados.</t>
  </si>
  <si>
    <t>0002933/2023</t>
  </si>
  <si>
    <t>11360434</t>
  </si>
  <si>
    <t>Substituição de 01 Registrador de Perturbação (RDP) associado ao vão de Entrada de Linha 04S2 (LT 230 kV CAUIPE/SOBRAL II C-1) na subestação SOBRAL II, por um novo sistema composto por: 01 RDP e infraestrutura de comunicação associada.</t>
  </si>
  <si>
    <t>0002934/2023</t>
  </si>
  <si>
    <t>11444146</t>
  </si>
  <si>
    <t>Substituição do sistema registro de perturbações (RDP) associado ao vão de Entrada de Linha 04L1 (LT 230 kV ITABAIANINHA /CATU C-1) na subestação CATU, por um novo sistema composto por: 01 RDP e infraestrutura de comunicação associada.</t>
  </si>
  <si>
    <t>0002935/2023</t>
  </si>
  <si>
    <t>12447683</t>
  </si>
  <si>
    <t>Substituição de 01 Registrador de Perturbação (RDP) associado ao vão de Entrada de Linha 04L2 (LT 230 kV CIC. DANTAS /CATU C-1) na subestação CATU, por um novo sistema composto por: 01 RDP e infraestrutura de comunicação associada.</t>
  </si>
  <si>
    <t>0002936/2023</t>
  </si>
  <si>
    <t>12447662</t>
  </si>
  <si>
    <t>Instalação painel de teleproteção e equipamentos associados, relacionados à teleproteção alternada via OPGW no vão da Entrada de Linha 04L2 (LT 230 kV CIC. DANTAS /CATU C-1) na subestação CATU.</t>
  </si>
  <si>
    <t>0002937/2023</t>
  </si>
  <si>
    <t>Substituição de 01 Registrador de Perturbação (RDP) associado ao vão de Entrada de Linha 04M3 (LT 230 kV CATU /G.MANGABEIRA C-1) na subestação CATU, por um novo sistema composto por: 01 RDP e infraestrutura de comunicação associada.</t>
  </si>
  <si>
    <t>0002939/2023</t>
  </si>
  <si>
    <t>12447659</t>
  </si>
  <si>
    <t>Instalação painel de teleproteção e equipamentos associados, relacionados à teleproteção alternada via OPGW no vão da Entrada de Linha 04M3 (LT 230 kV CATU /G.MANGABEIRA C-1) na subestação CATU.</t>
  </si>
  <si>
    <t>0002940/2023</t>
  </si>
  <si>
    <t>Substituição de 01 Registrador de Perturbação (RDP) associado ao vão de Entrada de Linha 04M4 (LT 230 kV CATU /FERBASA) na subestação CATU, por um novo sistema composto por: 01 RDP e infraestrutura de comunicação associada.</t>
  </si>
  <si>
    <t>0002941/2023</t>
  </si>
  <si>
    <t>12447664</t>
  </si>
  <si>
    <t>Substituição de 01 Registrador de Perturbação (RDP) associado ao Transformador 04T2 na subestação CATU, por um novo sistema composto por: 01 RDP e infraestrutura de comunicação associada.</t>
  </si>
  <si>
    <t>0002943/2023</t>
  </si>
  <si>
    <t>11444226</t>
  </si>
  <si>
    <t>Substituição do SPCS da Entrada de Linha 01Y4 (LT 13,8 kV CATU / POJUCA) na subestação CATU, por um novo sistema composto por: 01 painel, 01 unidade de proteção e controle, cabos de controle e infraestrutura de comunicação associados.</t>
  </si>
  <si>
    <t>EL 13,8 kV CATU POJUCA 01Y4 (11Y4)</t>
  </si>
  <si>
    <t>0002945/2023</t>
  </si>
  <si>
    <t>11365399</t>
  </si>
  <si>
    <t>Substituição do SPCS da Entrada de Linha 01Y5 (LT 13,8 kV CATU / POJUCA) na subestação CATU, por um novo sistema composto por: 01 painel, 01 unidade de proteção e controle, cabos de controle e infraestrutura de comunicação associados.</t>
  </si>
  <si>
    <t>EL 13,8 kV CATU POJUCA 01Y5 (11Y5)</t>
  </si>
  <si>
    <t>0002946/2023</t>
  </si>
  <si>
    <t>11365398</t>
  </si>
  <si>
    <t>Substituição do SPCS do Disjuntor de Interligação de Barras 11D1 13,8 kV na subestação CATU, por um novo sistema composto por: 01 painel, 01 unidade de proteção e controle, cabos de controle e infraestrutura de comunicação associados.</t>
  </si>
  <si>
    <t>0002947/2023</t>
  </si>
  <si>
    <t>11363038</t>
  </si>
  <si>
    <t>Substituição do SPCS do Transformador de Aterramento 02A1 na subestação CATU, por um novo sistema composto por: 01 painel, 02 proteções (principal e alternada), 01 unidade de controle, cabos de controle e infraestrutura de comunicação associados.</t>
  </si>
  <si>
    <t>MC 69 kV TT 69/13,8 kV CATU TA1 BA (32A1)</t>
  </si>
  <si>
    <t>0002948/2023</t>
  </si>
  <si>
    <t>11362976</t>
  </si>
  <si>
    <t>Substituição do SPCS do Transformador de Aterramento 02A2 na subestação CATU, por um novo sistema composto por: 01 painel, 02 proteções (principal e alternada), 01 unidade de controle, cabos de controle e infraestrutura de comunicação associados.</t>
  </si>
  <si>
    <t>MC 69 kV TT 69/0 kV CATU TA2 BA (32A2)</t>
  </si>
  <si>
    <t>0002949/2023</t>
  </si>
  <si>
    <t>11361227</t>
  </si>
  <si>
    <t>Substituição do SPCS associado ao vão da Entrada de Linha 02J5 (LT 69 kV CATU /COTEGIPE C-1) na subestação CATU, por um novo sistema composto por: 01 painel, 02 proteções (principal e alternada), 01 unidade de controle, cabos de controle e infraestrutura de comunicação associados.</t>
  </si>
  <si>
    <t>EL 69 kV CATU LT 69 kV CATU /COTEGIPE C-1 BA (12J5)</t>
  </si>
  <si>
    <t>0002950/2023</t>
  </si>
  <si>
    <t>11357758</t>
  </si>
  <si>
    <t>Substituição do SPCS associado ao vão da Entrada de Linha 02J6 (LT 69 kV CATU /COTEGIPE C-2) na subestação CATU, por um novo sistema composto por: 01 painel, 02 proteções (principal e alternada), 01 unidade de controle, cabos de controle e infraestrutura de comunicação associados.</t>
  </si>
  <si>
    <t>EL 69 kV CATU LT 69 kV CATU /COTEGIPE C-2 BA (12J6)</t>
  </si>
  <si>
    <t>0002951/2023</t>
  </si>
  <si>
    <t>11357760</t>
  </si>
  <si>
    <t>Substituição do SPCS associado ao vão da Entrada de Linha 02V1 (LT 69 kV CATU /SAUIPE) na subestação CATU, por um novo sistema composto por: 01 painel, 02 proteções (principal e alternada), 01 unidade de controle, cabos de controle e infraestrutura de comunicação associados.</t>
  </si>
  <si>
    <t>EL 69 kV CATU DIST1 (12V1)</t>
  </si>
  <si>
    <t>0002952/2023</t>
  </si>
  <si>
    <t>11357779</t>
  </si>
  <si>
    <t>Substituição do SPCS associado ao vão da Entrada de Linha 02V2 (LT 69 kV CATU / TAQUIPE) na subestação CATU, por um novo sistema composto por: 01 painel, 02 proteções (principal e alternada), 01 unidade de controle, cabos de controle e infraestrutura de comunicação associados.</t>
  </si>
  <si>
    <t>EL 69 kV CATU DIST2 (12V2)</t>
  </si>
  <si>
    <t>0002953/2023</t>
  </si>
  <si>
    <t>11357762</t>
  </si>
  <si>
    <t>Substituição do SPCS associado ao vão da Entrada de Linha 02V3 (LT 69 kV CATU / BURACICA) na subestação CATU, por um novo sistema composto por: 01 painel, 02 proteções (principal e alternada), 01 unidade de controle, cabos de controle e infraestrutura de comunicação associados.</t>
  </si>
  <si>
    <t>EL 69 kV CATU DIST3 (12V3)</t>
  </si>
  <si>
    <t>0002954/2023</t>
  </si>
  <si>
    <t>11357764</t>
  </si>
  <si>
    <t>Substituição do SPCS associado ao vão da Entrada de Linha 02V4 (LT 69 kV CATU / ENTRE RIOS) na subestação CATU, por um novo sistema composto por: 01 painel, 02 proteções (principal e alternada), 01 unidade de controle, cabos de controle e infraestrutura de comunicação associados.</t>
  </si>
  <si>
    <t>EL 69 kV CATU DIST4 (12V4)</t>
  </si>
  <si>
    <t>0002955/2023</t>
  </si>
  <si>
    <t>11357766</t>
  </si>
  <si>
    <t>Substituição do SPCS associado ao vão da Entrada de Linha 02V5 (LT 69 kV CATU / PETROBRÁS II) na subestação CATU, por um novo sistema composto por: 01 painel, 02 proteções (principal e alternada), 01 unidade de controle, cabos de controle e infraestrutura de comunicação associados.</t>
  </si>
  <si>
    <t>EL 69 kV CATU DIST5 (12V5)</t>
  </si>
  <si>
    <t>0002956/2023</t>
  </si>
  <si>
    <t>11357768</t>
  </si>
  <si>
    <t>Substituição do SPCS associado ao vão da Entrada de Linha 02V6 (LT 69 kV CATU / PETROBRÁS I) na subestação CATU, por um novo sistema composto por: 01 painel, 02 proteções (principal e alternada), 01 unidade de controle, cabos de controle e infraestrutura de comunicação associados.</t>
  </si>
  <si>
    <t>EL 69 kV CATU DIST6 (12V6)</t>
  </si>
  <si>
    <t>0002957/2023</t>
  </si>
  <si>
    <t>11357769</t>
  </si>
  <si>
    <t>Substituição do SPCS do Disjuntor de Interligação de Barras 12D1 na subestação CATU, por um novo sistema composto por: 01 painel, 02 proteções (principal e alternada), 01 unidade de controle, cabos de controle e infraestrutura de comunicação associados.</t>
  </si>
  <si>
    <t>IB 69 kV MG 230 kV CATU MG1 BA IB1 (12D1)</t>
  </si>
  <si>
    <t>0002958/2023</t>
  </si>
  <si>
    <t>11360167</t>
  </si>
  <si>
    <t>Substituição de 01 Registrador de Perturbação (RDP) associado ao vão da Entrada de Linha 04C4 (LT 230 kV PAU FERRO /C.GRANDE II C-2) na subestação C.GRANDE II, por um novo sistema composto por: 01 RDP e infraestrutura de comunicação.</t>
  </si>
  <si>
    <t>0002959/2023</t>
  </si>
  <si>
    <t>12479838</t>
  </si>
  <si>
    <t>Instalação painel de teleproteção e equipamentos associados, relacionados à teleproteção alternada via OPGW no vão da Entrada de Linha 04C4 (LT 230 kV PAU FERRO /C.GRANDE II C-2) na subestação C.GRANDE II.</t>
  </si>
  <si>
    <t>0002960/2023</t>
  </si>
  <si>
    <t>Substituição de 01 Registrador de Perturbação (RDP) associado ao vão de Entrada de Linha 04L2 (LT 230 kV CIC. DANTAS /CATU C-1) na subestação CIC. DANTAS, por um novo sistema composto por: 01 RDP e infraestrutura de comunicação associada.</t>
  </si>
  <si>
    <t>0002961/2023</t>
  </si>
  <si>
    <t>12393639</t>
  </si>
  <si>
    <t>Substituição de 01 Registrador de Perturbação (RDP) associado ao vão de Entrada de Linha 04C1 (LT 230 kV ITABAIANA /JARDIM C-1) na subestação ITABAIANA, por um novo sistema composto por: 01 RDP e infraestrutura de comunicação.</t>
  </si>
  <si>
    <t>0002964/2023</t>
  </si>
  <si>
    <t>11449329</t>
  </si>
  <si>
    <t>Substituição de 01 Registrador de Perturbação (RDP) associado ao vão de Entrada de Linha 04C2 (LT 230 kV ITABAIANA /JARDIM C-2) na subestação ITABAIANA, por um novo sistema composto por: 01 RDP e infraestrutura de comunicação.</t>
  </si>
  <si>
    <t>0002965/2023</t>
  </si>
  <si>
    <t>11449330</t>
  </si>
  <si>
    <t>Substituição de 01 Registrador de Perturbação (RDP) associado ao vão de Entrada de Linha 05V7 (LT 500 kV JARDIM /CAMACARI IV C-1) na subestação CAMACARI IV, por um novo sistema composto por: 01 RDP e insfraestrutura de comunicação associada.</t>
  </si>
  <si>
    <t>0002966/2023</t>
  </si>
  <si>
    <t>Substituição de 01 Registrador de Perturbação (RDP) associado ao vão de Entrada de Linha 04C4 (LT 230 kV PAU FERRO /C.GRANDE II C-2) na subestação PAU FERRO, por um novo sistema composto por: 01 RDP e infraestrutura de comunicação.</t>
  </si>
  <si>
    <t>0002967/2023</t>
  </si>
  <si>
    <t>11446232</t>
  </si>
  <si>
    <t>Instalação painel de teleproteção e equipamentos associados, relacionados à teleproteção alternada via OPGW no vão da Entrada de Linha 04C4 (LT 230 kV PAU FERRO /C.GRANDE II C-2) na subestação PAU FERRO.</t>
  </si>
  <si>
    <t>0002968/2023</t>
  </si>
  <si>
    <t>Substituição de 01 Registrador de Perturbação (RDP) associado ao vão de Entrada de Linha 04F6 (LT 230 kV RECIFE II /PAU FERRO C-1) na subestação PAU FERRO, por um novo sistema composto por: 01 RDP e infraestrutura de comunicação.</t>
  </si>
  <si>
    <t>0002969/2023</t>
  </si>
  <si>
    <t>11449229</t>
  </si>
  <si>
    <t>Instalação painel de teleproteção e equipamentos associados, relacionados à teleproteção alternada via OPGW no vão da Entrada de Linha 04F6 (LT 230 kV RECIFE II /PAU FERRO C-1) na subestação PAU FERRO.</t>
  </si>
  <si>
    <t>0002970/2023</t>
  </si>
  <si>
    <t>Substituição de 01 Registrador de Perturbação (RDP) associado ao vão de Entrada de Linha 04F7 (LT 230 kV RECIFE II /PAU FERRO C-2) na subestação PAU FERRO, por um novo sistema composto por: 01 RDP e infraestrutura de comunicação.</t>
  </si>
  <si>
    <t>0002971/2023</t>
  </si>
  <si>
    <t>11449210</t>
  </si>
  <si>
    <t>Instalação painel de teleproteção e equipamentos associados, relacionados à teleproteção alternada via OPGW no vão da Entrada de Linha 04F7 (LT 230 kV RECIFE II /PAU FERRO C-2) na subestação PAU FERRO.</t>
  </si>
  <si>
    <t>0002972/2023</t>
  </si>
  <si>
    <t>Substituição do sistema de registro de perturbações (RDP) associado ao Transformador 04T1 na subestação PAU FERRO, por um novo sistema composto por: 01 RDP e infraestrutura de comunicação.</t>
  </si>
  <si>
    <t>0002973/2023</t>
  </si>
  <si>
    <t>11449232</t>
  </si>
  <si>
    <t>Substituição do SPCS do Transformador de Aterramento 02A2 na subestação PAU FERRO, por um novo sistema composto por: 01 painel, 02 proteções (principal e alternada), 01 unidade de controle, cabos de controle e infraestrutura de comunicação associados.</t>
  </si>
  <si>
    <t>MC 69 kV TT 69/0 kV PAU FERRO TA2 PE (32A2)</t>
  </si>
  <si>
    <t>0002976/2023</t>
  </si>
  <si>
    <t>11361118</t>
  </si>
  <si>
    <t>Substituição do SPCS associado ao vão da Entrada de Linha 02N3 (LT 69kV PAU FERRO / BOTAFOGO) na subestação PAU FERRO, por um novo sistema composto por: 01 painel, 02 proteções (principal e alternada), 01 unidade de controle, cabos de controle e infraestrutura de comunicação associados.</t>
  </si>
  <si>
    <t>EL 69 kV PAU FERRO MONJOPE 02N3 (12N3)</t>
  </si>
  <si>
    <t>0002977/2023</t>
  </si>
  <si>
    <t>12458937</t>
  </si>
  <si>
    <t>Substituição do SPCS associado ao vão da Entrada de Linha 02N4 (LT 69kV PAU FERRO / SECCIONADORA MONJOPE) na subestação PAU FERRO, por um novo sistema composto por: 01 painel, 02 proteções (principal e alternada), 01 unidade de controle, cabos de controle e infraestrutura de comunicação associados.</t>
  </si>
  <si>
    <t>EL 69 kV PAU FERRO MONJOPE 02N4 (12N4)</t>
  </si>
  <si>
    <t>0002978/2023</t>
  </si>
  <si>
    <t>12458935</t>
  </si>
  <si>
    <t>Substituição do SPCS associado ao vão da Entrada de Linha 02N5 (LT 69kV PAU FERRO / SECCIONADORA PAU FERRO) na subestação PAU FERRO, por um novo sistema composto por: 01 painel, 02 proteções (principal e alternada), 01 unidade de controle, cabos de controle e infraestrutura de comunicação associados.</t>
  </si>
  <si>
    <t>EL 69 kV PAU FERRO PAU FERRO-02N5 (12N5)</t>
  </si>
  <si>
    <t>0002979/2023</t>
  </si>
  <si>
    <t>11361213</t>
  </si>
  <si>
    <t>Substituição do SPCS associado ao vão da Entrada de Linha 02N6 (LT 69kV PAU FERRO / SECCIONADORA PAU FERRO) na subestação PAU FERRO, por um novo sistema composto por: 01 painel, 02 proteções (principal e alternada), 01 unidade de controle, cabos de controle e infraestrutura de comunicação associados.</t>
  </si>
  <si>
    <t>EL 69 kV PAU FERRO PAU FERRO-02N6 (12N6)</t>
  </si>
  <si>
    <t>0002980/2023</t>
  </si>
  <si>
    <t>11361212</t>
  </si>
  <si>
    <t>Substituição do SPCS da Disjuntor de Interligação de Barras 12D1 na subestação PAU FERRO, por um novo sistema composto por: 01 painel, 02 proteções (principal e alternada), 01 unidade de controle, cabos de controle e infraestrutura de comunicação associados.</t>
  </si>
  <si>
    <t>IB 69 kV MG 230 kV PAU FERRO MG1 PE IB1 (12D1)</t>
  </si>
  <si>
    <t>0002981/2023</t>
  </si>
  <si>
    <t>11361211</t>
  </si>
  <si>
    <t>Substituição do SPCS do Transformador 02T5 na subestação PAU FERRO, por um novo sistema composto por: 01 painel, 02 proteções (principal e alternada), 01 unidade de controle, cabos de controle e infraestrutura de comunicação associados.</t>
  </si>
  <si>
    <t>0002982/2023</t>
  </si>
  <si>
    <t>11361209</t>
  </si>
  <si>
    <t>Substituição de 01 Registrador de Perturbação (RDP) associado ao vão de Entrada de Linha 04F6 (LT 230 kV RECIFE II /PAU FERRO C-1) na subestação RECIFE II, por um novo sistema composto por: 01 RDP e infraestrutura de comunicação.</t>
  </si>
  <si>
    <t>0002983/2023</t>
  </si>
  <si>
    <t>11449227</t>
  </si>
  <si>
    <t>Instalação painel de teleproteção e equipamentos associados, relacionados à teleproteção alternada via OPGW no vão da Entrada de Linha 04F6 (LT 230 kV RECIFE II /PAU FERRO C-1) na subestação RECIFE II.</t>
  </si>
  <si>
    <t>0002984/2023</t>
  </si>
  <si>
    <t>Substituição de 01 Registrador de Perturbação (RDP) associado ao vão de Entrada de Linha 04F7 (LT 230 kV RECIFE II /PAU FERRO C-2) na subestação RECIFE II, por um novo sistema composto por: 01 RDP e infraestrutura de comunicação.</t>
  </si>
  <si>
    <t>0002985/2023</t>
  </si>
  <si>
    <t>11449228</t>
  </si>
  <si>
    <t>Instalação painel de teleproteção e equipamentos associados, relacionados à teleproteção alternada via OPGW no vão da Entrada de Linha 04F7 (LT 230 kV RECIFE II /PAU FERRO C-2) na subestação RECIFE II.</t>
  </si>
  <si>
    <t>0002986/2023</t>
  </si>
  <si>
    <t>Substituição de 01 Registrador de Perturbação (RDP) associado ao vão de Entrada de Linha 04S2 (LT 230 kV SE Floresta II /BOM NOME C-2) na subestação SE Floresta II, por um novo sistema composto por: 01 RDP e infraestrutura de comunicação associada.</t>
  </si>
  <si>
    <t>0002988/2023</t>
  </si>
  <si>
    <t>12447423</t>
  </si>
  <si>
    <t>Substituição de 01 Registrador de Perturbação (RDP) associado ao vão de Entrada de Linha 04L1 (LT 230 kV ITABAIANINHA /CATU C-1) na subestação ITABAIANINHA, por um novo sistema composto por: 01 RDP e infraestrutura de comunicação associada.</t>
  </si>
  <si>
    <t>0002989/2023</t>
  </si>
  <si>
    <t>12441009</t>
  </si>
  <si>
    <t>Substituição de 01 Registrador de Perturbação (RDP) associado ao vão de Entrada de Linha 04M3 (LT 230 kV CATU /G.MANGABEIRA C-1) na subestação G.MANGABEIRA, por um novo sistema composto por: 01 RDP e infraestrutura de comunicação associada.</t>
  </si>
  <si>
    <t>0002990/2023</t>
  </si>
  <si>
    <t>12448352</t>
  </si>
  <si>
    <t>Instalação painel de teleproteção e equipamentos associados, relacionados à teleproteção alternada via OPGW no vão da Entrada de Linha 04M3 (LT 230 kV CATU /G.MANGABEIRA C-1) na subestação G.MANGABEIRA.</t>
  </si>
  <si>
    <t>0002991/2023</t>
  </si>
  <si>
    <t>Substituição de 01 Registrador de Perturbação (RDP) associado ao vão de Entrada de Linha 04C1 (LT 230 kV ITABAIANA /JARDIM C-1) na subestação JARDIM, por um novo sistema composto por: 01 RDP e infraestrutura de comunicação.</t>
  </si>
  <si>
    <t>0002992/2023</t>
  </si>
  <si>
    <t>11449331</t>
  </si>
  <si>
    <t>Substituição de 01 Registrador de Perturbação (RDP) associado ao vão de Entrada de Linha 04C2 (LT 230 kV ITABAIANA /JARDIM C-2) na subestação JARDIM, por um novo sistema composto por: 01 RDP e infraestrutura de comunicação.</t>
  </si>
  <si>
    <t>0002993/2023</t>
  </si>
  <si>
    <t>11449332</t>
  </si>
  <si>
    <t>Substituição de 01 Registrador de Perturbação (RDP) associado ao vão de Entrada de Linha 04F2 (LT 230 KV JARDIM / CIMESA) na subestação JARDIM, por um novo sistema composto por: 01 RDP e infraestrutura de comunicação.</t>
  </si>
  <si>
    <t>0002994/2023</t>
  </si>
  <si>
    <t>11449333</t>
  </si>
  <si>
    <t>Substituição de 01 Registrador de Perturbação (RDP) associado ao vão de Entrada de Linha 05V5 (LT 500 kV USINA XINGO /JARDIM C-1) na subestação JARDIM, por um novo sistema composto por: 01 RDP e infraestrutura de comunicação.</t>
  </si>
  <si>
    <t>0002996/2023</t>
  </si>
  <si>
    <t>11446338</t>
  </si>
  <si>
    <t>Substituição de 01 Registrador de Perturbação (RDP) associado ao Transformador 05T7 na subestação JARDIM, por um novo sistema composto por: 01 RDP e insfraestrutura de comunicação associada.</t>
  </si>
  <si>
    <t>0002999/2023</t>
  </si>
  <si>
    <t>Substituição de 01 Registrador de Perturbação (RDP) associado ao vão de Entrada de Linha 05V5 (LT 500 kV USINA XINGO /JARDIM C-1) na subestação USINA XINGO, por um novo sistema composto por: 01 RDP e infraestrutura de comunicação.</t>
  </si>
  <si>
    <t>0003001/2023</t>
  </si>
  <si>
    <t>11446309</t>
  </si>
  <si>
    <t>SUBSTITUIÇÃO DO BANCO DE BATERIAS DO POLO 2 DA SUBESTAÇÃO COLETORA PORTO VELHO</t>
  </si>
  <si>
    <t>CV 600/600 kV COLETORA PORTO VELHO CC2 RO</t>
  </si>
  <si>
    <t>0003030/2023</t>
  </si>
  <si>
    <t>N-S-ROCT-CV801-CTCV8CC2</t>
  </si>
  <si>
    <t>SUBSTITUIR O TC 230kV FASE A DO AUTOTRANSFORMADOR NÚMERO 1 DA SE BARRA DO PEIXE</t>
  </si>
  <si>
    <t>0006684/2023</t>
  </si>
  <si>
    <t>N-S-MTBP-AT601-MC230-BPTC601</t>
  </si>
  <si>
    <t>Substituição das proteções Principal, Alternada e Falha de Disjuntor, referentes ao TR1 230/69 kV da SE Tapera 2, lados de 230 e 69 kV, incluindo painéis e cabos de controle e potência associados.</t>
  </si>
  <si>
    <t>TR 230/69 kV TAPERA 2 TR1 RS</t>
  </si>
  <si>
    <t>0003085/2023</t>
  </si>
  <si>
    <t>PP, PA, BF - TF1 230</t>
  </si>
  <si>
    <t>Substituição das proteções Principal, Alternada e Falha de Disjuntor, referentes ao TR2 230/69 kV da SE Tapera 2, lados de 230 e 69 kV, incluindo painéis e cabos de controle e potência associados.</t>
  </si>
  <si>
    <t>TR 230/69 kV TAPERA 2 TR2 RS</t>
  </si>
  <si>
    <t>0003096/2023</t>
  </si>
  <si>
    <t>PP, PA, BF - TF2 230</t>
  </si>
  <si>
    <t>SUBSTITUIÇÃO DE CHAVE SECCIONADORA 230kV, JPSY6-07, ASSOCIADA AO AUTOTRANSFORMADOR 02 DA SUBESTAÇÃO JI-PARANÁ</t>
  </si>
  <si>
    <t>MC 138 kV TR 230/138 kV JI-PARANA TR2 RO</t>
  </si>
  <si>
    <t>0003101/2023</t>
  </si>
  <si>
    <t>N-S-ROJP-AT602-MC230-JPSY6O7</t>
  </si>
  <si>
    <t>Substituição da cadeia de proteção de barras principal, referente às barras P e PT de 230 kV da SE Salto Osório, incluindo uma Unidade Central e dezessete unidades de Bay (vãos LT F.Chopim C-1, F.Chopim C-2, Areia C-1, Areia C-2, Xanxerê C-1, P.Branco C-1, Cascavel C-1, C.Mourão C-1, C.Mourão C-2, UHSO C-1, UHSO C-2, UHSO C-3, UHSO C-4, UHSO C-5, UHSO C-6, TF 7 230/69 kV e Interligador de Barras - IB), painéis e cabos de controle e potência associados.</t>
  </si>
  <si>
    <t>0003106/2023</t>
  </si>
  <si>
    <t>Substituição das proteções Principal, Alternada e Falha de Disjuntor, referentes a LT 230 kV Salto Osório - Pato Branco C-1, incluindo painéis e cabos de controle e potência associados.</t>
  </si>
  <si>
    <t>LT 230 kV S. OSORIO /PATO BRANCO C-1 PR</t>
  </si>
  <si>
    <t>0003107/2023</t>
  </si>
  <si>
    <t>PP, PA, BF - LT PTO C-1</t>
  </si>
  <si>
    <t>Substituição das proteções Principal, Alternada e Falha de Disjuntor, referentes a LT 230 kV Salto Osório - Cascavel C-1, incluindo painéis e cabos de controle e potência associados.</t>
  </si>
  <si>
    <t>LT 230 kV CASCAVEL /S. OSORIO C-1 PR</t>
  </si>
  <si>
    <t>0003110/2023</t>
  </si>
  <si>
    <t>PP, PA, BF - LT CEL C-1</t>
  </si>
  <si>
    <t>Substituição das proteções Principal, Alternada e Falha de Disjuntor, referentes a LT 69 kV Salto Osório - Salto Santiago C-1, incluindo painéis e cabos de controle e potência associados.</t>
  </si>
  <si>
    <t>LT 69 kV S.OSORIO / S.SANTIAGO C-1 PR</t>
  </si>
  <si>
    <t>0003111/2023</t>
  </si>
  <si>
    <t>Substituição de Chave Seccionadora tripolar 525 kV, CS1045, referente ao Interligador de Barras (IB) entre a LT Garabi 1 C-1 e o TF 3. Associado à obra são esperadas substituições/adaptações de fundações, suportes, cabos de controle/potência, barramento, conectores e conexão de aterramento.</t>
  </si>
  <si>
    <t>0003113/2023</t>
  </si>
  <si>
    <t>Substituição de Chave Seccionadora tripolar 525 kV, CS1025, referente ao Interligador de Barras (IB) entre a LT Itá C-1 e o TF 2. Associado à obra são esperadas substituições/adaptações de fundações, suportes, cabos de controle/potência, barramento, conectores e conexão de aterramento.</t>
  </si>
  <si>
    <t>0003116/2023</t>
  </si>
  <si>
    <t>Substituição de Chave Seccionadora tripolar 525 kV, CS1031, referente ao TF 2 525/230 kV da SE Santo Ângelo. Associado à obra são esperadas substituições/adaptações de fundações, suportes, cabos de controle/potência, barramento, conectores e conexão de aterramento.</t>
  </si>
  <si>
    <t>TR 525/230 kV SANTO ANGELO TR2 RS</t>
  </si>
  <si>
    <t>0003117/2023</t>
  </si>
  <si>
    <t>LT 230 kV J.LACERDA-B / SIDEROPOLIS C-1 SC</t>
  </si>
  <si>
    <t>Substituição de catorze torres metálicas completas da LT 230 kV J.Lacerda B - Siderópolis C-1. As torres envolvidas são as de número de operação: 019, 020, 029, 030, 031, 032, 037, 039, 042, 044, 045, 050, 059 e 075.</t>
  </si>
  <si>
    <t>0003122/2023</t>
  </si>
  <si>
    <t>Substituição de fundações em grelha metálica de vinte e cinco torres da LT 230 kV J.Lacerda B - Siderópolis C-1. As torres envolvidas são as de número de operação: 016, 017, 021, 023, 027, 033, 034, 035, 036, 040, 041, 043, 048, 055, 056, 057, 061, 062, 072, 080, 085, 088, 091, 094 e 096 .</t>
  </si>
  <si>
    <t>0003141/2023</t>
  </si>
  <si>
    <t>Fundações</t>
  </si>
  <si>
    <t>Substituição de cabos contrapesos (aterramento) de trinta e nove torres da LT 230 kV J.Lacerda B - Siderópolis C-1. As torres envolvidas são as de número de operação: 016, 017, 019, 020, 021, 023, 027, 029, 030, 031, 032, 033, 034, 035, 036, 037, 039, 040, 041, 042, 043, 044, 045, 048, 050, 055, 056, 057, 059, 061, 062, 072, 075, 080, 085, 088, 091, 094 e 096.</t>
  </si>
  <si>
    <t>0003143/2023</t>
  </si>
  <si>
    <t>Cabos Contrapesos</t>
  </si>
  <si>
    <t>LT 230 kV FORQUILHINHA / SIDEROPOLIS C-1 SC</t>
  </si>
  <si>
    <t>Substituição de duas torres metálicas completas da LT 230 kV Forquilhinha - Siderópolis C-1. As torres envolvidas são as de número de operação: 007 e 008.</t>
  </si>
  <si>
    <t>0003145/2023</t>
  </si>
  <si>
    <t>Substituição de fundações em grelha metálica de quatro torres da LT 230 kV Forquilhinha - Siderópolis C-1. As torres envolvidas são as de número de operação: 010, 016, 019 e 021.</t>
  </si>
  <si>
    <t>0003148/2023</t>
  </si>
  <si>
    <t>Substituição de cabos contrapesos (aterramento) de seis torres da LT 230 kV Forquilhinha - Siderópolis C-1. As torres envolvidas são as de número de operação: 007, 008, 010, 016, 019 e 021.</t>
  </si>
  <si>
    <t>0003149/2023</t>
  </si>
  <si>
    <t>LT 525 kV ITA / NOVA SANTA RITA C-1 RS</t>
  </si>
  <si>
    <t>Substituição de fundações em grelha metálica de treze torres da LT 525 kV Itá - Nova Santa Rita C-1. As torres envolvidas são as de número de operação: 231, 608, 609, 615, 616, 617, 623, 637, 652, 657, 659, 666 e 667.</t>
  </si>
  <si>
    <t>0003152/2023</t>
  </si>
  <si>
    <t>Substituição de cabos contrapesos (aterramento) de treze torres da LT 525 kV Itá - Nova Santa Rita C-1. As torres envolvidas são as de número de operação: 231, 608, 609, 615, 616, 617, 623, 637, 652, 657, 659, 666 e 667.</t>
  </si>
  <si>
    <t>0003155/2023</t>
  </si>
  <si>
    <t>LT 525 kV CAXIAS / GRAVATAI C-1 RS</t>
  </si>
  <si>
    <t>Substituição de fundações em grelha metálica de cinco torres da LT 525 kV Caxias - Gravataí C-1. As torres envolvidas são as de número de operação: 110, 119, 121, 127 e 153.</t>
  </si>
  <si>
    <t>0003157/2023</t>
  </si>
  <si>
    <t>Substituição de cabos contrapesos (aterramento) de cinco torres da LT 525 kV Caxias - Gravataí C-1. As torres envolvidas são as de número de operação: 110, 119, 121, 127 e 153.</t>
  </si>
  <si>
    <t>0003158/2023</t>
  </si>
  <si>
    <t>SUBSTITUIÇÃO DE CHAVE SECCIONADORA 230kV, JPSB6-14, ASSOCIADA AO AUTOTRANSFORMADOR 02 DA SUBESTAÇÃO JI-PARANÁ</t>
  </si>
  <si>
    <t>0003159/2023</t>
  </si>
  <si>
    <t>N-S-ROJP-AT602-MC230-JPSB614</t>
  </si>
  <si>
    <t>SUBSTITUIÇÃO DE TRANSFORMADOR DE POTENCIAL CAPACITIVO DE 230 KV,  DA LINHA DE TRANSMISSÃO JPPB-LT601 - Fase V</t>
  </si>
  <si>
    <t>0003164/2023</t>
  </si>
  <si>
    <t>N-S-ROJP-JPPBLT601-ELJP-JPTP601</t>
  </si>
  <si>
    <t>SUBSTITUIÇÃO DE TRANSFORMADOR DE POTENCIAL CAPACITIVO DE 230 KV,  DA LINHA DE TRANSMISSÃO JPPB-LT601 - Fase B</t>
  </si>
  <si>
    <t>0003167/2023</t>
  </si>
  <si>
    <t>SUBSTITUIÇÃO DE TRANSFORMADOR DE POTENCIAL CAPACITIVO DE 230 KV,  DA LINHA DE TRANSMISSÃO JPPB-LT601 - Fase A</t>
  </si>
  <si>
    <t>0003170/2023</t>
  </si>
  <si>
    <t>Substituição de TC (Transformador de Corrente) associado ao PDRE7-01 (PDTC7-01 FASE B) Local de Instalação: N-S-MAPD-RE701-MC500-PDTC701  Fase B Equipamento SAP: 11991503</t>
  </si>
  <si>
    <t>0003180/2023</t>
  </si>
  <si>
    <t>11991503</t>
  </si>
  <si>
    <t>SUBSTITUIÇÃO DISJUNTOR A SF6 230 kV - UGDJ6-05</t>
  </si>
  <si>
    <t>TR 230/69 kV UTINGA TF1 PA</t>
  </si>
  <si>
    <t>0003181/2023</t>
  </si>
  <si>
    <t>UGDJ6-05</t>
  </si>
  <si>
    <t>Substituição de TC (Transformador de Corrente) associado ao PDRE7-01 (PDTC7-01 FASE A) Local de Instalação: N-S-MAPD-RE701-MC500-PDTC701  Fase A Equipamento SAP: 11991502</t>
  </si>
  <si>
    <t>0003187/2023</t>
  </si>
  <si>
    <t>11991502</t>
  </si>
  <si>
    <t>SUBSTITUIÇÃO DE CHAVE SECCIONADORA 230kV - RBSY605 - NA SUBESTAÇÃO RIO BRANCO</t>
  </si>
  <si>
    <t>0003191/2023</t>
  </si>
  <si>
    <t>N-S-ACRB-TF602-MC230-RBSY605</t>
  </si>
  <si>
    <t>Substituição do SPCS associado ao vão da Entrada de Linha 01Y1 na subestação BOM NOME, por um novo sistema composto por: 01 Painel, 01 unidade de proteção e controle, cabos de controle e infraestrutura de comunicação associados.</t>
  </si>
  <si>
    <t>EL 13,8 kV BOM NOME 01Y1 (11Y1)</t>
  </si>
  <si>
    <t>0003298/2023</t>
  </si>
  <si>
    <t>12402658</t>
  </si>
  <si>
    <t>Substituição do SPCS associado ao vão da Entrada de Linha 01Y2 na subestação BOM NOME, por um novo sistema composto por: 01 Painel, 01 unidade de proteção e controle e cabos de controle e infraestrutura de comunicação associados.</t>
  </si>
  <si>
    <t>EL 13,8 kV BOM NOME 01Y2 (11Y2)</t>
  </si>
  <si>
    <t>0003299/2023</t>
  </si>
  <si>
    <t>12402659</t>
  </si>
  <si>
    <t>Substituição de 01 (um) TP 230 kV posição operacional 84T5 fase A da Subestação MLG.</t>
  </si>
  <si>
    <t>CE 58/-35 MvAr MILAGRES CE1 CE</t>
  </si>
  <si>
    <t>0003315/2023</t>
  </si>
  <si>
    <t>11347383</t>
  </si>
  <si>
    <t>Substituição de 01 (um) TP 230 kV posição operacional 84T5 fase B da Subestação MLG.</t>
  </si>
  <si>
    <t>0003316/2023</t>
  </si>
  <si>
    <t>11347385</t>
  </si>
  <si>
    <t>Substituição de 01 (um) TP 230 kV posição operacional 84T5 fase C da Subestação MLG.</t>
  </si>
  <si>
    <t>0003317/2023</t>
  </si>
  <si>
    <t>11347384</t>
  </si>
  <si>
    <t>Substituição de 01 (um) TP 69 kV posição operacional 82BP fase A da Subestação ABX.</t>
  </si>
  <si>
    <t>0003322/2023</t>
  </si>
  <si>
    <t>11456343</t>
  </si>
  <si>
    <t>Substituição de 01 (um) TP 69 kV posição operacional 82BP fase B da Subestação ABX.</t>
  </si>
  <si>
    <t>0003323/2023</t>
  </si>
  <si>
    <t>11456344</t>
  </si>
  <si>
    <t>Substituição de 01 (um) TP 69 kV posição operacional 82BP fase C da Subestação ABX.</t>
  </si>
  <si>
    <t>0003324/2023</t>
  </si>
  <si>
    <t>11456345</t>
  </si>
  <si>
    <t>Substituição de 01 (um) TP 69 kV posição operacional 82BP-1 fase A da Subestação BNB.</t>
  </si>
  <si>
    <t>MG BANABUIU / CCO-2001-061 - RB</t>
  </si>
  <si>
    <t>0003332/2023</t>
  </si>
  <si>
    <t>11347448</t>
  </si>
  <si>
    <t>Substituição de 01 (um) TP 69 kV posição operacional 82BP-1 fase B da Subestação BNB.</t>
  </si>
  <si>
    <t>0003333/2023</t>
  </si>
  <si>
    <t>11347449</t>
  </si>
  <si>
    <t>Substituição de 01 (um) TP 69 kV posição operacional 82BP-1 fase C da Subestação BNB.</t>
  </si>
  <si>
    <t>0003334/2023</t>
  </si>
  <si>
    <t>11347450</t>
  </si>
  <si>
    <t>Substituição de 01 (um) TP 69 kV posição operacional 82BP-2 fase A da Subestação CCD.</t>
  </si>
  <si>
    <t>0003335/2023</t>
  </si>
  <si>
    <t>11346818</t>
  </si>
  <si>
    <t>Substituição de 01 (um) TP 69 kV posição operacional 82BP-2 fase B da Subestação CCD.</t>
  </si>
  <si>
    <t>0003336/2023</t>
  </si>
  <si>
    <t>11346819</t>
  </si>
  <si>
    <t>Substituição de 01 (um) TP 69 kV posição operacional 82BP-2 fase C da Subestação CCD.</t>
  </si>
  <si>
    <t>0003337/2023</t>
  </si>
  <si>
    <t>11346820</t>
  </si>
  <si>
    <t>Substituição de 01 (um) TP 69 kV posição operacional 82BP-1 fase A da Subestação CMA.</t>
  </si>
  <si>
    <t>0003338/2023</t>
  </si>
  <si>
    <t>11346882</t>
  </si>
  <si>
    <t>Substituição de 01 (um) TP 69 kV posição operacional 82BP-1 fase B da Subestação CMA.</t>
  </si>
  <si>
    <t>0003339/2023</t>
  </si>
  <si>
    <t>11346883</t>
  </si>
  <si>
    <t>Substituição de 01 (um) TP 69 kV posição operacional 82BP-1 fase C da Subestação CMA.</t>
  </si>
  <si>
    <t>0003340/2023</t>
  </si>
  <si>
    <t>11346884</t>
  </si>
  <si>
    <t>Substituição de 01 (um) TP 69 kV posição operacional 82T2 fase A da Subestação DMG.</t>
  </si>
  <si>
    <t>0003344/2023</t>
  </si>
  <si>
    <t>11346897</t>
  </si>
  <si>
    <t>Substituição de 01 (um) TP 69 kV posição operacional 82T2 fase B da Subestação DMG.</t>
  </si>
  <si>
    <t>0003345/2023</t>
  </si>
  <si>
    <t>11346898</t>
  </si>
  <si>
    <t>Substituição de 01 (um) TP 69 kV posição operacional 82T2 fase C da Subestação DMG.</t>
  </si>
  <si>
    <t>0003346/2023</t>
  </si>
  <si>
    <t>11346899</t>
  </si>
  <si>
    <t>Substituição de 01 (um) TP 69 kV posição operacional 82T3 fase A da Subestação DMG.</t>
  </si>
  <si>
    <t>0003347/2023</t>
  </si>
  <si>
    <t>11346900</t>
  </si>
  <si>
    <t>Substituição de 01 (um) TP 69 kV posição operacional 82T3 fase B da Subestação DMG.</t>
  </si>
  <si>
    <t>0003348/2023</t>
  </si>
  <si>
    <t>11346901</t>
  </si>
  <si>
    <t>Substituição de 01 (um) TP 69 kV posição operacional 82T3 fase C da Subestação DMG.</t>
  </si>
  <si>
    <t>0003349/2023</t>
  </si>
  <si>
    <t>11346902</t>
  </si>
  <si>
    <t>Substituição de 01 (um) TP 230 kV posição operacional 84N3 fase A da Subestação GNN.</t>
  </si>
  <si>
    <t>LT 230 kV GOIANINHA /JOAO PESSOA II C-1 PE/PB</t>
  </si>
  <si>
    <t>0003370/2023</t>
  </si>
  <si>
    <t>11344564</t>
  </si>
  <si>
    <t>Substituição de 01 (um) TP 230 kV posição operacional 84N3 fase B da Subestação GNN.</t>
  </si>
  <si>
    <t>0003371/2023</t>
  </si>
  <si>
    <t>11344565</t>
  </si>
  <si>
    <t>Substituição de 01 (um) TP 230 kV posição operacional 84N3 fase C da Subestação GNN.</t>
  </si>
  <si>
    <t>0003372/2023</t>
  </si>
  <si>
    <t>11344566</t>
  </si>
  <si>
    <t>Substituição de 01 (um) TP 230 kV posição operacional 84F2 fase C da Subestação IRE.</t>
  </si>
  <si>
    <t>0003376/2023</t>
  </si>
  <si>
    <t>11344745</t>
  </si>
  <si>
    <t>Substituição de 01 (um) TP 230 kV posição operacional 84BP fase B da Subestação ITB.</t>
  </si>
  <si>
    <t>MG ITABAIANA / CCO-2001-061 - RB</t>
  </si>
  <si>
    <t>0003383/2023</t>
  </si>
  <si>
    <t>11346049</t>
  </si>
  <si>
    <t>Substituição de 01 (um) TP 69 kV posição operacional 82T4 fase B da Subestação MLG.</t>
  </si>
  <si>
    <t>TR 230/69 kV MILAGRES TR4 CE</t>
  </si>
  <si>
    <t>0003386/2023</t>
  </si>
  <si>
    <t>11346945</t>
  </si>
  <si>
    <t>JUAZEIRO II</t>
  </si>
  <si>
    <t>Substituição de 01 (um) TP 69 kV posição operacional 82BP-1 fase A da Subestação JZD.</t>
  </si>
  <si>
    <t>MG JUAZEIRO II / CCO-2001-061 - RB</t>
  </si>
  <si>
    <t>0003391/2023</t>
  </si>
  <si>
    <t>11346924</t>
  </si>
  <si>
    <t>Substituição de 01 (um) TP 69 kV posição operacional 82BP-1 fase B da Subestação JZD.</t>
  </si>
  <si>
    <t>0003392/2023</t>
  </si>
  <si>
    <t>11346925</t>
  </si>
  <si>
    <t>Substituição de 01 (um) TP 69 kV posição operacional 82BP-1 fase C da Subestação JZD.</t>
  </si>
  <si>
    <t>0003393/2023</t>
  </si>
  <si>
    <t>11346926</t>
  </si>
  <si>
    <t>Substituição de 01 (um) TP 69 kV posição operacional 82BP-1 fase A da Subestação MLG.</t>
  </si>
  <si>
    <t>0003398/2023</t>
  </si>
  <si>
    <t>11346803</t>
  </si>
  <si>
    <t>Substituição de 01 (um) TP 69 kV posição operacional 82BP-1 fase B da Subestação MLG.</t>
  </si>
  <si>
    <t>0003399/2023</t>
  </si>
  <si>
    <t>11346804</t>
  </si>
  <si>
    <t>Substituição de 01 (um) TP 69 kV posição operacional 82BP-1 fase C da Subestação MLG.</t>
  </si>
  <si>
    <t>0003400/2023</t>
  </si>
  <si>
    <t>11346805</t>
  </si>
  <si>
    <t>Substituição de 01 (um) TP 230 kV posição operacional 84J2 fase A da Subestação PAF.</t>
  </si>
  <si>
    <t>EL 230 kV P.AFONSO III LT 230 kV P.AFONSO III /USINA PA-II C-2 AL/BA (14J2)</t>
  </si>
  <si>
    <t>0003415/2023</t>
  </si>
  <si>
    <t>11346494</t>
  </si>
  <si>
    <t>Substituição de 01 (um) TP 230 kV posição operacional 84J2 fase C da Subestação PAF.</t>
  </si>
  <si>
    <t>0003416/2023</t>
  </si>
  <si>
    <t>11346495</t>
  </si>
  <si>
    <t>NATAL II</t>
  </si>
  <si>
    <t>Substituição de 01 (um) TP 69 kV posição operacional 82T6 fase A da Subestação NTD.</t>
  </si>
  <si>
    <t>MC 69 kV TR 69/3,3 kV NATAL II TR6 RN (12T6)</t>
  </si>
  <si>
    <t>0003420/2023</t>
  </si>
  <si>
    <t>11456234</t>
  </si>
  <si>
    <t>Substituição de 01 (um) TP 69 kV posição operacional 82T6 fase B da Subestação NTD.</t>
  </si>
  <si>
    <t>0003421/2023</t>
  </si>
  <si>
    <t>11456235</t>
  </si>
  <si>
    <t>Substituição de 01 (um) TP 69 kV posição operacional 82T6 fase C da Subestação NTD.</t>
  </si>
  <si>
    <t>0003422/2023</t>
  </si>
  <si>
    <t>11456236</t>
  </si>
  <si>
    <t>Substituição de 01 (um) TP 69 kV posição operacional 82BP-1 fase A da Subestação RSD.</t>
  </si>
  <si>
    <t>MG RUSSAS II / CCO-2001-061 - RB</t>
  </si>
  <si>
    <t>0003438/2023</t>
  </si>
  <si>
    <t>11346691</t>
  </si>
  <si>
    <t>Substituição de 01 (um) TP 69 kV posição operacional 82BP-1 fase B da Subestação RSD.</t>
  </si>
  <si>
    <t>0003439/2023</t>
  </si>
  <si>
    <t>11346692</t>
  </si>
  <si>
    <t>Substituição de 01 (um) TP 69 kV posição operacional 82BP-1 fase C da Subestação RSD.</t>
  </si>
  <si>
    <t>0003440/2023</t>
  </si>
  <si>
    <t>11346693</t>
  </si>
  <si>
    <t>Substituição de 01 (um) TP 69 kV posição operacional 82T1 fase A da Subestação SBD.</t>
  </si>
  <si>
    <t>TR 230/69 kV SOBRAL II TR1 CE</t>
  </si>
  <si>
    <t>0003441/2023</t>
  </si>
  <si>
    <t>11346812</t>
  </si>
  <si>
    <t>Substituição de 01 (um) TP 69 kV posição operacional 82T1 fase B da Subestação SBD.</t>
  </si>
  <si>
    <t>0003442/2023</t>
  </si>
  <si>
    <t>11346813</t>
  </si>
  <si>
    <t>Substituição de 01 (um) TP 69 kV posição operacional 82T1 fase C da Subestação SBD.</t>
  </si>
  <si>
    <t>0003443/2023</t>
  </si>
  <si>
    <t>11346814</t>
  </si>
  <si>
    <t>Substituição de 01 (um) TP 69 kV posição operacional 82T2 fase A da Subestação SBD.</t>
  </si>
  <si>
    <t>TR 230/69 kV SOBRAL II TR2 CE</t>
  </si>
  <si>
    <t>0003444/2023</t>
  </si>
  <si>
    <t>11346815</t>
  </si>
  <si>
    <t>Substituição de 01 (um) TP 69 kV posição operacional 82T2 fase B da Subestação SBD.</t>
  </si>
  <si>
    <t>0003445/2023</t>
  </si>
  <si>
    <t>11346816</t>
  </si>
  <si>
    <t>Substituição de 01 (um) TP 69 kV posição operacional 82T2 fase C da Subestação SBD.</t>
  </si>
  <si>
    <t>0003446/2023</t>
  </si>
  <si>
    <t>11346817</t>
  </si>
  <si>
    <t>Substituição de 01 (um) TP 69 kV posição operacional 82BP-2 fase A da Subestação SNB.</t>
  </si>
  <si>
    <t>0003452/2023</t>
  </si>
  <si>
    <t>11346848</t>
  </si>
  <si>
    <t>Substituição de 01 (um) TP 69 kV posição operacional 82BP-2 fase B da Subestação SNB.</t>
  </si>
  <si>
    <t>0003453/2023</t>
  </si>
  <si>
    <t>11346849</t>
  </si>
  <si>
    <t>Substituição de 01 (um) TP 69 kV posição operacional 82BP-2 fase C da Subestação SNB.</t>
  </si>
  <si>
    <t>0003454/2023</t>
  </si>
  <si>
    <t>11346850</t>
  </si>
  <si>
    <t>Substituição de 01 (um) TP 230 kV posição operacional 84F1 fase A da Subestação SE FNL.</t>
  </si>
  <si>
    <t>0003482/2023</t>
  </si>
  <si>
    <t>11344730</t>
  </si>
  <si>
    <t>Substituição de 01 (um) TP 230 kV posição operacional 84F1 fase B da Subestação SE FNL.</t>
  </si>
  <si>
    <t>0003483/2023</t>
  </si>
  <si>
    <t>11344731</t>
  </si>
  <si>
    <t>Substituição de 01 (um) TP 230 kV posição operacional 84H1 fase C da Subestação SE FNL.</t>
  </si>
  <si>
    <t>BC 230 kV 50,5 MVAr FUNIL BC1 BA</t>
  </si>
  <si>
    <t>0003485/2023</t>
  </si>
  <si>
    <t>11344727</t>
  </si>
  <si>
    <t>Substituição de 01 (um) TP 230 kV posição operacional 84H2 fase B da Subestação SE FNL.</t>
  </si>
  <si>
    <t>BC 230 kV 50,5 MVAr FUNIL BC2 BA</t>
  </si>
  <si>
    <t>0003486/2023</t>
  </si>
  <si>
    <t>11344728</t>
  </si>
  <si>
    <t>Substituição de 01 (um) TP 230 kV posição operacional 84H2 fase C da Subestação SE FNL.</t>
  </si>
  <si>
    <t>0003487/2023</t>
  </si>
  <si>
    <t>11344729</t>
  </si>
  <si>
    <t>Substituição de 01 (um) TP 230 kV posição operacional 84T2 fase A da Subestação SE FZD.</t>
  </si>
  <si>
    <t>0003488/2023</t>
  </si>
  <si>
    <t>11344701</t>
  </si>
  <si>
    <t>Substituição de 01 (um) TP 230 kV posição operacional 84T2 fase B da Subestação SE FZD.</t>
  </si>
  <si>
    <t>0003489/2023</t>
  </si>
  <si>
    <t>11344702</t>
  </si>
  <si>
    <t>Substituição de 01 (um) TP 230 kV posição operacional 84T2 fase C da Subestação SE FZD.</t>
  </si>
  <si>
    <t>0003490/2023</t>
  </si>
  <si>
    <t>11344703</t>
  </si>
  <si>
    <t>Substituição de 01 (um) TP 230 kV posição operacional 84T6 fase A da Subestação SE JDM.</t>
  </si>
  <si>
    <t>TR 500/230 kV JARDIM TR6 SE</t>
  </si>
  <si>
    <t>0003492/2023</t>
  </si>
  <si>
    <t>11344721</t>
  </si>
  <si>
    <t>Substituição de 01 (um) TP 230 kV posição operacional 84T6 fase B da Subestação SE JDM.</t>
  </si>
  <si>
    <t>0003493/2023</t>
  </si>
  <si>
    <t>11344717</t>
  </si>
  <si>
    <t>Substituição de 01 (um) TP 230 kV posição operacional 84T6 fase C da Subestação SE JDM.</t>
  </si>
  <si>
    <t>0003494/2023</t>
  </si>
  <si>
    <t>11344718</t>
  </si>
  <si>
    <t>Substituição de 01 (um) TP 230 kV posição operacional 84M9 fase A da Subestação SE MSI.</t>
  </si>
  <si>
    <t>0003499/2023</t>
  </si>
  <si>
    <t>11344662</t>
  </si>
  <si>
    <t>Substituição de 01 (um) TP 230 kV posição operacional 84M9 fase B da Subestação SE MSI.</t>
  </si>
  <si>
    <t>0003500/2023</t>
  </si>
  <si>
    <t>11344663</t>
  </si>
  <si>
    <t>Substituição de 01 (um) TP 230 kV posição operacional 84M9 fase C da Subestação SE MSI.</t>
  </si>
  <si>
    <t>0003501/2023</t>
  </si>
  <si>
    <t>11344664</t>
  </si>
  <si>
    <t>Substituição de 01 (um) TP 230 kV posição operacional 84S3 fase C da Subestação SE RLD.</t>
  </si>
  <si>
    <t>LT 230 kV MESSIAS /RIO LARGO II C-1 AL</t>
  </si>
  <si>
    <t>0003504/2023</t>
  </si>
  <si>
    <t>11344655</t>
  </si>
  <si>
    <t>Substituição de 03 (três) TP 13,8 kV de compensador síncrono posição operacional 81T5-1 da Subestação RCD.</t>
  </si>
  <si>
    <t>0003512/2023</t>
  </si>
  <si>
    <t>11347039</t>
  </si>
  <si>
    <t>Substituição de 03 (três) TP 13,8 kV de compensador síncrono posição operacional 81T5-2 da Subestação RCD.</t>
  </si>
  <si>
    <t>0003513/2023</t>
  </si>
  <si>
    <t>11347037</t>
  </si>
  <si>
    <t>Substituição de 03 (três) TP 13,8 kV de compensador síncrono posição operacional 81K1 da Subestação RCD.</t>
  </si>
  <si>
    <t>0003514/2023</t>
  </si>
  <si>
    <t>11347038</t>
  </si>
  <si>
    <t>Substituição de 03 (três) TP 13,8 kV de compensador síncrono posição operacional 81K2 da Subestação RCD.</t>
  </si>
  <si>
    <t>0003515/2023</t>
  </si>
  <si>
    <t>11347036</t>
  </si>
  <si>
    <t>Substituição de 01 (um) PR 69 kV posição operacional 72J6 fase A da Subestação CMA.</t>
  </si>
  <si>
    <t>EL 69 kV COREMAS DIST6 (12J6)</t>
  </si>
  <si>
    <t>0003559/2023</t>
  </si>
  <si>
    <t>11332324</t>
  </si>
  <si>
    <t>Substituição de 01 (um) PR 69 kV posição operacional 72J6 fase B da Subestação CMA.</t>
  </si>
  <si>
    <t>0003560/2023</t>
  </si>
  <si>
    <t>11332325</t>
  </si>
  <si>
    <t>Substituição de 01 (um) PR 69 kV posição operacional 72J6 fase C da Subestação CMA.</t>
  </si>
  <si>
    <t>0003561/2023</t>
  </si>
  <si>
    <t>11332326</t>
  </si>
  <si>
    <t>Substituição de 01 (um) PR 69 kV posição operacional 72W1 fase A da Subestação MLG.</t>
  </si>
  <si>
    <t>0003611/2023</t>
  </si>
  <si>
    <t>11328619</t>
  </si>
  <si>
    <t>Substituição de 01 (um) PR 69 kV posição operacional 72W1 fase B da Subestação MLG.</t>
  </si>
  <si>
    <t>0003612/2023</t>
  </si>
  <si>
    <t>11328620</t>
  </si>
  <si>
    <t>Substituição de 01 (um) PR 69 kV posição operacional 72W1 fase C da Subestação MLG.</t>
  </si>
  <si>
    <t>0003613/2023</t>
  </si>
  <si>
    <t>11328621</t>
  </si>
  <si>
    <t>Substituição de 01 (um) PR 500 kV posição operacional 75E1 fase A da Subestação MSI.</t>
  </si>
  <si>
    <t>0003617/2023</t>
  </si>
  <si>
    <t>11326437</t>
  </si>
  <si>
    <t>Substituição de 01 (um) PR 500 kV posição operacional 75E1 fase B da Subestação MSI.</t>
  </si>
  <si>
    <t>0003618/2023</t>
  </si>
  <si>
    <t>11326438</t>
  </si>
  <si>
    <t>Substituição de 01 (um) PR 500 kV posição operacional 75E1 fase C da Subestação MSI.</t>
  </si>
  <si>
    <t>0003619/2023</t>
  </si>
  <si>
    <t>11326439</t>
  </si>
  <si>
    <t>Substituição de 01 (um) PR 500 kV posição operacional 75ER fase M da Subestação MSI.</t>
  </si>
  <si>
    <t>RTL 500 kV 50 Mvar MESSIAS RTR1 AL</t>
  </si>
  <si>
    <t>0003620/2023</t>
  </si>
  <si>
    <t>11326436</t>
  </si>
  <si>
    <t>Substituição de 01 (um) PR 500 kV posição operacional 75T2 fase A da Subestação MSI.</t>
  </si>
  <si>
    <t>0003621/2023</t>
  </si>
  <si>
    <t>11326443</t>
  </si>
  <si>
    <t>Substituição de 01 (um) PR 500 kV posição operacional 75T2 fase B da Subestação MSI.</t>
  </si>
  <si>
    <t>0003622/2023</t>
  </si>
  <si>
    <t>11326444</t>
  </si>
  <si>
    <t>Substituição de 01 (um) PR 500 kV posição operacional 75T2 fase C da Subestação MSI.</t>
  </si>
  <si>
    <t>0003623/2023</t>
  </si>
  <si>
    <t>11326445</t>
  </si>
  <si>
    <t>Substituição de 01 (um) PR 500 kV posição operacional 75T3 fase A da Subestação MSI.</t>
  </si>
  <si>
    <t>0003624/2023</t>
  </si>
  <si>
    <t>11326446</t>
  </si>
  <si>
    <t>Substituição de 01 (um) PR 500 kV posição operacional 75T3 fase B da Subestação MSI.</t>
  </si>
  <si>
    <t>0003625/2023</t>
  </si>
  <si>
    <t>11326447</t>
  </si>
  <si>
    <t>Substituição de 01 (um) PR 500 kV posição operacional 75T3 fase C da Subestação MSI.</t>
  </si>
  <si>
    <t>0003626/2023</t>
  </si>
  <si>
    <t>11326448</t>
  </si>
  <si>
    <t>Substituição de 01 (um) PR 69 kV posição operacional 72V4 fase A da Subestação TAC.</t>
  </si>
  <si>
    <t>EL 69 kV TACAIMBO BELO JARDIM C2 (12V4)</t>
  </si>
  <si>
    <t>0003672/2023</t>
  </si>
  <si>
    <t>11328544</t>
  </si>
  <si>
    <t>Substituição de 01 (um) PR 69 kV posição operacional 72V4 fase B da Subestação TAC.</t>
  </si>
  <si>
    <t>0003673/2023</t>
  </si>
  <si>
    <t>11328545</t>
  </si>
  <si>
    <t>Substituição de 01 (um) PR 69 kV posição operacional 72V4 fase C da Subestação TAC.</t>
  </si>
  <si>
    <t>0003674/2023</t>
  </si>
  <si>
    <t>11328546</t>
  </si>
  <si>
    <t>Substituição de 01 (um) PR 500 kV posição operacional 75G4 fase A da Subestação XGO.</t>
  </si>
  <si>
    <t>MC 500 kV TR 18/500 kV USINA XINGO TR4 AL (15G4)</t>
  </si>
  <si>
    <t>0003698/2023</t>
  </si>
  <si>
    <t>11332585</t>
  </si>
  <si>
    <t>Substituição de 01 (um) PR 500 kV posição operacional 75G4 fase B da Subestação XGO.</t>
  </si>
  <si>
    <t>0003699/2023</t>
  </si>
  <si>
    <t>11332586</t>
  </si>
  <si>
    <t>Substituição de 01 (um) PR 500 kV posição operacional 75G4 fase C da Subestação XGO.</t>
  </si>
  <si>
    <t>0003700/2023</t>
  </si>
  <si>
    <t>11332587</t>
  </si>
  <si>
    <t>Substituição de 01 (um) PR 500 kV posição operacional 75G6 fase A da Subestação XGO.</t>
  </si>
  <si>
    <t>MC 500 kV TR 18/500 kV USINA XINGO TR6 AL (15G6)</t>
  </si>
  <si>
    <t>0003705/2023</t>
  </si>
  <si>
    <t>11332591</t>
  </si>
  <si>
    <t>Substituição de 01 (um) PR 500 kV posição operacional 75G6 fase B da Subestação XGO.</t>
  </si>
  <si>
    <t>0003706/2023</t>
  </si>
  <si>
    <t>11332592</t>
  </si>
  <si>
    <t>Substituição de 01 (um) PR 500 kV posição operacional 75G6 fase C da Subestação XGO.</t>
  </si>
  <si>
    <t>0003707/2023</t>
  </si>
  <si>
    <t>11332593</t>
  </si>
  <si>
    <t>Substituição de 01 (um) PR 500 kV posição operacional 75V2.C fase C da Subestação SE MSI.</t>
  </si>
  <si>
    <t>0003754/2023</t>
  </si>
  <si>
    <t>11326442</t>
  </si>
  <si>
    <t>Substituição de 01 (um) PR 230 kV posição operacional 74S2.A fase A da Subestação SE SBD.</t>
  </si>
  <si>
    <t>0003764/2023</t>
  </si>
  <si>
    <t>11327398</t>
  </si>
  <si>
    <t>Substituição de 01 (um) PR 230 kV posição operacional 74S2.B fase B da Subestação SE SBD.</t>
  </si>
  <si>
    <t>0003765/2023</t>
  </si>
  <si>
    <t>11327399</t>
  </si>
  <si>
    <t>Substituição de 1 (um) Sistema de Monitoramento de Temperatura do Transformador de Potência 230 kV posição operacional 04T4 da Subestação FTZ.</t>
  </si>
  <si>
    <t>TR 230/69 kV FORTALEZA TR4 CE</t>
  </si>
  <si>
    <t>0003772/2023</t>
  </si>
  <si>
    <t>12437609</t>
  </si>
  <si>
    <t>Substituição de 2 (dois) Radiadores do Transformador de Potência 230 kV posição operacional 04T1 da Subestação MRD.</t>
  </si>
  <si>
    <t>0003774/2023</t>
  </si>
  <si>
    <t>12437480</t>
  </si>
  <si>
    <t>Substituição de 02 (dois) Trocadores de calor do Transformador de Força 230kV de posição operacional 04T3 da Subestação MRD</t>
  </si>
  <si>
    <t>0003775/2023</t>
  </si>
  <si>
    <t>12437481</t>
  </si>
  <si>
    <t>Substituição de 01 (um) Sistema de Monitoramento de Temperatura do Transformador de Potência 69 kV posição operacional 02T5 da Subestação NTD.</t>
  </si>
  <si>
    <t>MG NATAL II / CCO-2001-061 - RB</t>
  </si>
  <si>
    <t>0003777/2023</t>
  </si>
  <si>
    <t>12437483</t>
  </si>
  <si>
    <t>Substituição de 01 (um) Sistema de Monitoramento de Temperatura do Transformador de Potência 69 kV posição operacional 02T6 da Subestação NTD.</t>
  </si>
  <si>
    <t>TR 69/3,3 kV NATAL II TR6 RN</t>
  </si>
  <si>
    <t>0003778/2023</t>
  </si>
  <si>
    <t>12437485</t>
  </si>
  <si>
    <t>Substituição de 01 (um) Sistema de Monitoramento de Temperatura do Transformador de Potência 69 kV posição operacional 02T7 da Subestação NTD.</t>
  </si>
  <si>
    <t>TR 69/3,3 kV NATAL II TR7 RN</t>
  </si>
  <si>
    <t>0003779/2023</t>
  </si>
  <si>
    <t>12437487</t>
  </si>
  <si>
    <t>Substituição de 01 (um) Sistema de Monitoramento de Temperatura do Transformador de Potência 230 kV posição operacional 04T1 da Subestação NTD.</t>
  </si>
  <si>
    <t>TR 230/69 kV NATAL II TR1 RN</t>
  </si>
  <si>
    <t>0003781/2023</t>
  </si>
  <si>
    <t>12437492</t>
  </si>
  <si>
    <t>Substituição de 4 (quatro) Radiadores do Transformador de Potência 230 kV posição operacional 04T1 da Subestação NTD.</t>
  </si>
  <si>
    <t>0003782/2023</t>
  </si>
  <si>
    <t>12437493</t>
  </si>
  <si>
    <t>Substituição de 01 (um) Sistema de Monitoramento de Temperatura do Transformador de Potência 230 kV posição operacional 04T2 da Subestação NTD.</t>
  </si>
  <si>
    <t>TR 230/69 kV NATAL II TR2 RN</t>
  </si>
  <si>
    <t>0003783/2023</t>
  </si>
  <si>
    <t>12437495</t>
  </si>
  <si>
    <t>Substituição de 01 (um) Sistema de Monitoramento de Temperatura do Transformador de Potência 230 kV posição operacional 04T3 da Subestação NTD.</t>
  </si>
  <si>
    <t>TR 230/69 kV NATAL II TR3 RN</t>
  </si>
  <si>
    <t>0003784/2023</t>
  </si>
  <si>
    <t>12437497</t>
  </si>
  <si>
    <t>Substituição de 02 (dois) Trocadores de calor do Transformador de Força 230kV de posição operacional 04T3 da Subestação NTD</t>
  </si>
  <si>
    <t>0003785/2023</t>
  </si>
  <si>
    <t>12437498</t>
  </si>
  <si>
    <t>Substituição de 04 (quatro) Trocadores de calor do Transformador de Força 500kV de posição operacional 05T4.C da Subestação RCD</t>
  </si>
  <si>
    <t>TR 500/230 kV RECIFE II TR4 PE</t>
  </si>
  <si>
    <t>0003786/2023</t>
  </si>
  <si>
    <t>12437504</t>
  </si>
  <si>
    <t>Substituição de 3 (três) Radiadores do Transformador de Potência 500 kV posição operacional 05T3 fase A da Subestação RCD.</t>
  </si>
  <si>
    <t>TR 500/230 kV RECIFE II TR3 PE</t>
  </si>
  <si>
    <t>0003793/2023</t>
  </si>
  <si>
    <t>12437508</t>
  </si>
  <si>
    <t>Substituição de 3 (três) Radiadores do Transformador de Potência 500 kV posição operacional 05T3 fase B da Subestação RCD.</t>
  </si>
  <si>
    <t>0003794/2023</t>
  </si>
  <si>
    <t>12437509</t>
  </si>
  <si>
    <t>Substituição de 3 (três) Radiadores do Transformador de Potência 500 kV posição operacional 05T3 fase C da Subestação RCD.</t>
  </si>
  <si>
    <t>0003795/2023</t>
  </si>
  <si>
    <t>12437510</t>
  </si>
  <si>
    <t>Substituição de 02 (dois) Trocadores de calor do Transformador de Força 500kV de posição operacional 05TR.M da Subestação SUD</t>
  </si>
  <si>
    <t>TR 500/230 kV SUAPE II TRR1 PE</t>
  </si>
  <si>
    <t>0003800/2023</t>
  </si>
  <si>
    <t>12437511</t>
  </si>
  <si>
    <t>ELISEU MARTINS</t>
  </si>
  <si>
    <t>Substituição de 01 (um) Sistema de Monitoramento de Temperatura do Transformador de Potência 230 kV posição operacional 04T1 da Subestação ELM.</t>
  </si>
  <si>
    <t>TR 230/69 kV ELISEU MARTIN TR1 PI</t>
  </si>
  <si>
    <t>0003801/2023</t>
  </si>
  <si>
    <t>12437522</t>
  </si>
  <si>
    <t>Substituição de 2 (dois) Sistema de Monitoramento de Temperatura do Transformador de Potência 500 kV posição operacional 05TR fase M da Subestação SJI.</t>
  </si>
  <si>
    <t>TR 500/230 kV S.JOAO PIAUI TRR1 PI</t>
  </si>
  <si>
    <t>0003802/2023</t>
  </si>
  <si>
    <t>12437523</t>
  </si>
  <si>
    <t>PIRIPIRI</t>
  </si>
  <si>
    <t>Substituição de 01 (um) Sistema de Monitoramento de Temperatura do Transformador de Potência 230 kV posição operacional 04T1 da Subestação PRI.</t>
  </si>
  <si>
    <t>TR 230/69 kV PIRIPIRI TR1 PI</t>
  </si>
  <si>
    <t>0003804/2023</t>
  </si>
  <si>
    <t>12437524</t>
  </si>
  <si>
    <t>Substituição de 01 (um) Sistema de Monitoramento de Temperatura do Transformador de Potência 230 kV posição operacional 04T3 da Subestação PRI.</t>
  </si>
  <si>
    <t>TR 230/69 kV PIRIPIRI TR3 PI</t>
  </si>
  <si>
    <t>0003805/2023</t>
  </si>
  <si>
    <t>12437525</t>
  </si>
  <si>
    <t>IGAPORA III</t>
  </si>
  <si>
    <t>Substituição de 01 (um) Sistema de Monitoramento de Temperatura do Transformador de Potência 500 kV posição operacional 05T4 fase A da Subestação IGT.</t>
  </si>
  <si>
    <t>TR 500/230 kV IGAPORA III TR4 BA</t>
  </si>
  <si>
    <t>0003816/2023</t>
  </si>
  <si>
    <t>12437537</t>
  </si>
  <si>
    <t>Substituição de 01 (um) Sistema de Monitoramento de Temperatura do Transformador de Potência 500 kV posição operacional 05T7 fase A da Subestação PAQ.</t>
  </si>
  <si>
    <t>0003818/2023</t>
  </si>
  <si>
    <t>12437545</t>
  </si>
  <si>
    <t>Substituição de 01 (um) Sistema de Monitoramento de Temperatura do Transformador de Potência 500 kV posição operacional 05T7 fase B da Subestação PAQ.</t>
  </si>
  <si>
    <t>0003819/2023</t>
  </si>
  <si>
    <t>12437546</t>
  </si>
  <si>
    <t>Substituição de 01 (um) Sistema de Monitoramento de Temperatura do Transformador de Potência 500 kV posição operacional 05T7 fase C da Subestação PAQ.</t>
  </si>
  <si>
    <t>0003820/2023</t>
  </si>
  <si>
    <t>12437547</t>
  </si>
  <si>
    <t>Substituição de 01 (um) Sistema de Monitoramento de Temperatura do Transformador de Potência 500 kV posição operacional 05T8 fase A da Subestação PAQ.</t>
  </si>
  <si>
    <t>0003821/2023</t>
  </si>
  <si>
    <t>12437548</t>
  </si>
  <si>
    <t>Substituição de 01 (um) Sistema de Monitoramento de Temperatura do Transformador de Potência 500 kV posição operacional 05T8 fase B da Subestação PAQ.</t>
  </si>
  <si>
    <t>0003823/2023</t>
  </si>
  <si>
    <t>12437549</t>
  </si>
  <si>
    <t>Substituição de 01 (um) Sistema de Monitoramento de Temperatura do Transformador de Potência 500 kV posição operacional 05T8 fase C da Subestação PAQ.</t>
  </si>
  <si>
    <t>0003824/2023</t>
  </si>
  <si>
    <t>12437550</t>
  </si>
  <si>
    <t>Substituição de 01 (um) Sistema de Monitoramento de Temperatura do Transformador de Potência 500 kV posição operacional 05TR fase M da Subestação PAQ.</t>
  </si>
  <si>
    <t>TR 500/230 kV P. AFONSO IV TRR1 BA</t>
  </si>
  <si>
    <t>0003825/2023</t>
  </si>
  <si>
    <t>12437551</t>
  </si>
  <si>
    <t>Substituição de 01 (um) Sistema de Monitoramento de Temperatura do Transformador de Potência 230 kV posição operacional 04T2 da Subestação ABX.</t>
  </si>
  <si>
    <t>TR 230/69 kV ABAIXADORA TR2 BA</t>
  </si>
  <si>
    <t>0003826/2023</t>
  </si>
  <si>
    <t>12437555</t>
  </si>
  <si>
    <t>Substituição de 3 (três) Radiadores do Transformador de Potência 500 kV posição operacional 05TR fase M da Subestação CMQ.</t>
  </si>
  <si>
    <t>TR 500/230 kV CAMACARI IV TRR1 BA</t>
  </si>
  <si>
    <t>0003828/2023</t>
  </si>
  <si>
    <t>12437563</t>
  </si>
  <si>
    <t>Substituição de 01 (um) Trocador de calor do Transformador de Força 500kV de posição operacional 05T1.A da Subestação CMD</t>
  </si>
  <si>
    <t>TR 500/230 kV CAMACARI II TR1 BA</t>
  </si>
  <si>
    <t>0003829/2023</t>
  </si>
  <si>
    <t>12437564</t>
  </si>
  <si>
    <t>Substituição de 01 (um) Trocador de calor do Transformador de Força 500kV de posição operacional 05TR.M da Subestação CMD</t>
  </si>
  <si>
    <t>TR 500/230 kV CAMACARI II TRR1 BA</t>
  </si>
  <si>
    <t>0003830/2023</t>
  </si>
  <si>
    <t>12437565</t>
  </si>
  <si>
    <t>Substituição de 2 (dois) Radiadores do Transformador de Potência 230 kV posição operacional 04T5 da Subestação CMD.</t>
  </si>
  <si>
    <t>TR 230/69 kV CAMACARI II TR5 BA</t>
  </si>
  <si>
    <t>0003832/2023</t>
  </si>
  <si>
    <t>12437566</t>
  </si>
  <si>
    <t>Substituição de 2 (dois) Radiadores do Reator 230 kV posição operacional 04E3 fase B da Subestação ENP.</t>
  </si>
  <si>
    <t>0003837/2023</t>
  </si>
  <si>
    <t>12437586</t>
  </si>
  <si>
    <t>Substituição de 01 (um) Sistema de Monitoramento de Temperatura do Transformador de Potência 230 kV posição operacional 04T3 da Subestação STJ.</t>
  </si>
  <si>
    <t>0003843/2023</t>
  </si>
  <si>
    <t>12437596</t>
  </si>
  <si>
    <t>Substituição de 01 (um) Trocador de calor do Transformador de Força 230kV de posição operacional 04T1 da Subestação MTT</t>
  </si>
  <si>
    <t>TR 230/69 kV MATATU TR1 BA</t>
  </si>
  <si>
    <t>0003846/2023</t>
  </si>
  <si>
    <t>12437598</t>
  </si>
  <si>
    <t>PITUACU</t>
  </si>
  <si>
    <t>Substituição de 07 (sete) Trocadores de calor do Transformador de Força 230kV de posição operacional 04T1 da Subestação PTU</t>
  </si>
  <si>
    <t>TR 230/69 kV PITUACU TR1 BA</t>
  </si>
  <si>
    <t>0003847/2023</t>
  </si>
  <si>
    <t>12437599</t>
  </si>
  <si>
    <t>Substituição de 4 (quatro) Radiadores do Transformador de Potência 230 kV posição operacional 04T4 da Subestação PTU.</t>
  </si>
  <si>
    <t>TR 230/69 kV PITUACU TR4 BA</t>
  </si>
  <si>
    <t>0003849/2023</t>
  </si>
  <si>
    <t>12437600</t>
  </si>
  <si>
    <t>Substituição de 4 (quatro) Radiadores do Transformador de Potência 230 kV posição operacional 04T3 da Subestação CTG.</t>
  </si>
  <si>
    <t>TR 230/69 kV COTEGIPE TR3 BA</t>
  </si>
  <si>
    <t>0003850/2023</t>
  </si>
  <si>
    <t>12437602</t>
  </si>
  <si>
    <t>Substituição de 01 (um) Sistema de Monitoramento de Temperatura do Transformador de Potência 230 kV posição operacional 04T2 da Subestação FTZ.</t>
  </si>
  <si>
    <t>TR 230/69 kV FORTALEZA TR2 CE</t>
  </si>
  <si>
    <t>0003856/2023</t>
  </si>
  <si>
    <t>12437608</t>
  </si>
  <si>
    <t>Substituição de 2 (dois) Radiadores do Transformador de Potência 230 kV posição operacional 04T2 da Subestação FTZ.</t>
  </si>
  <si>
    <t>0003857/2023</t>
  </si>
  <si>
    <t>12437621</t>
  </si>
  <si>
    <t>Substituição de 01 (um) Sistema de Monitoramento de Temperatura do Transformador de Potência 500 kV posição operacional 05T4 fase A da Subestação FZD.</t>
  </si>
  <si>
    <t>TR 500/230 kV FORTALEZA II TR4 CE</t>
  </si>
  <si>
    <t>0003859/2023</t>
  </si>
  <si>
    <t>12437610</t>
  </si>
  <si>
    <t>Substituição de 01 (um) Sistema de Monitoramento de Temperatura do Transformador de Potência 500 kV posição operacional 05T4 fase C da Subestação FZD.</t>
  </si>
  <si>
    <t>0003860/2023</t>
  </si>
  <si>
    <t>12437611</t>
  </si>
  <si>
    <t>Substituição de 01 (um) Trocador de calor do Transformador de Força 500kV de posição operacional 05T4.C da Subestação FZD</t>
  </si>
  <si>
    <t>0003862/2023</t>
  </si>
  <si>
    <t>12437624</t>
  </si>
  <si>
    <t>Substituição de 01 (um) Sistema de Monitoramento de Temperatura do Transformador de Potência 230 kV posição operacional 04T1 da Subestação PCD.</t>
  </si>
  <si>
    <t>TR 230/69 kV PICI II TR1 CE</t>
  </si>
  <si>
    <t>0003863/2023</t>
  </si>
  <si>
    <t>12437612</t>
  </si>
  <si>
    <t>Substituição de 01 (um) Sistema de Monitoramento de Temperatura do Transformador de Potência 500 kV posição operacional 05T1 fase B da Subestação PED.</t>
  </si>
  <si>
    <t>TR 500/230 kV PECEM II TR1 CE</t>
  </si>
  <si>
    <t>0003864/2023</t>
  </si>
  <si>
    <t>12437613</t>
  </si>
  <si>
    <t>Substituição de 01 (um) Sistema de Monitoramento de Temperatura do Transformador de Potência 500 kV posição operacional 05T3 fase A da Subestação PED.</t>
  </si>
  <si>
    <t>TR 500/230 kV PECEM II TR3 CE</t>
  </si>
  <si>
    <t>0003870/2023</t>
  </si>
  <si>
    <t>12437617</t>
  </si>
  <si>
    <t>Substituição de 01 (um) Sistema de Monitoramento de Temperatura do Transformador de Potência 500 kV posição operacional 05T3 fase C da Subestação PED.</t>
  </si>
  <si>
    <t>0003871/2023</t>
  </si>
  <si>
    <t>12437618</t>
  </si>
  <si>
    <t>Substituição de 01 (um) Sistema de Monitoramento de Temperatura do Transformador de Potência 230 kV posição operacional 04T3 da Subestação RSD.</t>
  </si>
  <si>
    <t>TR 230/69 kV RUSSAS II TR3 CE</t>
  </si>
  <si>
    <t>0003872/2023</t>
  </si>
  <si>
    <t>12437619</t>
  </si>
  <si>
    <t>Substituição de 2 (dois) Radiadores do Transformador de Potência 230 kV posição operacional 04T3 da Subestação DMG.</t>
  </si>
  <si>
    <t>0003874/2023</t>
  </si>
  <si>
    <t>12437620</t>
  </si>
  <si>
    <t>Substituição de 01 (um) Trocador de calor do Transformador de Força 500kV de posição operacional 05T2.B da Subestação FZD</t>
  </si>
  <si>
    <t>0003875/2023</t>
  </si>
  <si>
    <t>12437623</t>
  </si>
  <si>
    <t>Substituição de 4 (quatro) Radiadores do Transformador de Potência 230 kV posição operacional 04T3 da Subestação PCD.</t>
  </si>
  <si>
    <t>TR 230/69 kV PICI II TR3 CE</t>
  </si>
  <si>
    <t>0003877/2023</t>
  </si>
  <si>
    <t>12437625</t>
  </si>
  <si>
    <t>Substituição de 2 (dois) Radiador do Transformador de Potência 230 kV posição operacional 04T2 da Subestação PCD.</t>
  </si>
  <si>
    <t>TR 230/69 kV PICI II TR2 CE</t>
  </si>
  <si>
    <t>0003878/2023</t>
  </si>
  <si>
    <t>12437626</t>
  </si>
  <si>
    <t>Substituição de 01 (um) Sistema de Monitoramento de Temperatura do Transformador de Potência 230 kV posição operacional 04T3 da Subestação FNL.</t>
  </si>
  <si>
    <t>0003881/2023</t>
  </si>
  <si>
    <t>12437628</t>
  </si>
  <si>
    <t>Substituição de 01 (um) Sistema de Monitoramento de Temperatura do Reator posição operacional 05E2 fase B da Subestação TSD.</t>
  </si>
  <si>
    <t>0003882/2023</t>
  </si>
  <si>
    <t>12437521</t>
  </si>
  <si>
    <t>Substituição de 02 (dois) Radiadores do Transformador de Potência 230 kV posição operacional 04T4 fase T da Subestação PRD.</t>
  </si>
  <si>
    <t>TR 230/69 kV PIRAPAMA II TR4 PE</t>
  </si>
  <si>
    <t>0003884/2023</t>
  </si>
  <si>
    <t>12588839</t>
  </si>
  <si>
    <t>Substituição de 01 (um) Sistema de Monitoramento de Temperatura do Transformador de Potência 230 kV posição operacional 04T1 fase T da Subestação FNL.</t>
  </si>
  <si>
    <t>TR 230/138 kV FUNIL TR1 BA</t>
  </si>
  <si>
    <t>0003885/2023</t>
  </si>
  <si>
    <t>12588840</t>
  </si>
  <si>
    <t>Substituição de 01 (um) Sistema de Monitoramento de Temperatura do Transformador de Potência 230 kV posição operacional 04T6 fase T da Subestação FNL.</t>
  </si>
  <si>
    <t>TR 230/138 kV FUNIL TR6 BA</t>
  </si>
  <si>
    <t>0003886/2023</t>
  </si>
  <si>
    <t>12588841</t>
  </si>
  <si>
    <t>Substituição de 01 (um) Sistema de Monitoramento de Temperatura do Transformador de Potência 230 kV posição operacional 04T4 fase T da Subestação BNB.</t>
  </si>
  <si>
    <t>TR 230/69 kV BANABUIU TR4 CE</t>
  </si>
  <si>
    <t>0003888/2023</t>
  </si>
  <si>
    <t>12588842</t>
  </si>
  <si>
    <t>Substituição de 01 (um) Sistema de Monitoramento de Temperatura do Reator posição operacional 05E1 fase A da Subestação FZD.</t>
  </si>
  <si>
    <t>0003890/2023</t>
  </si>
  <si>
    <t>12588845</t>
  </si>
  <si>
    <t>Substituição de 01 (um) Sistema de Monitoramento de Temperatura do Reator posição operacional 05E1 fase B da Subestação FZD.</t>
  </si>
  <si>
    <t>0003891/2023</t>
  </si>
  <si>
    <t>12588846</t>
  </si>
  <si>
    <t>Substituição de 01 (um) Sistema de Monitoramento de Temperatura do Reator posição operacional 05E1 fase C da Subestação FZD.</t>
  </si>
  <si>
    <t>0003892/2023</t>
  </si>
  <si>
    <t>12588847</t>
  </si>
  <si>
    <t>Substituição de 01 (um) Sistema de Monitoramento de Temperatura do Transformador de Potência 500 kV posição operacional 05TR fase reserva da Subestação SBT.</t>
  </si>
  <si>
    <t>TR 500/230 kV SOBRAL III TRR1 CE</t>
  </si>
  <si>
    <t>0003893/2023</t>
  </si>
  <si>
    <t>12588848</t>
  </si>
  <si>
    <t>Substituição de 01 (um) Sistema de Monitoramento de Temperatura do Transformador de Potência 500 kV posição operacional 05T1 fase A da Subestação SBT.</t>
  </si>
  <si>
    <t>TR 500/230 kV SOBRAL III TR1 CE</t>
  </si>
  <si>
    <t>0003894/2023</t>
  </si>
  <si>
    <t>12588869</t>
  </si>
  <si>
    <t>Substituição de 01 (um) Sistema de Monitoramento de Temperatura do Transformador de Potência 500 kV posição operacional 05T1 fase C da Subestação SBT.</t>
  </si>
  <si>
    <t>0003895/2023</t>
  </si>
  <si>
    <t>12588849</t>
  </si>
  <si>
    <t>Substituição de 01 (um) Sistema de Monitoramento de Temperatura do Reator posição operacional 05E1 fase A da Subestação QXA.</t>
  </si>
  <si>
    <t>0003896/2023</t>
  </si>
  <si>
    <t>12588871</t>
  </si>
  <si>
    <t>Substituição de 01 (um) Sistema de Monitoramento de Temperatura do Reator posição operacional 05E1 fase B da Subestação QXA.</t>
  </si>
  <si>
    <t>0003898/2023</t>
  </si>
  <si>
    <t>12588851</t>
  </si>
  <si>
    <t>Substituição de 01 (um) Sistema de Monitoramento de Temperatura do Reator posição operacional 05E1 fase C da Subestação QXA.</t>
  </si>
  <si>
    <t>0003899/2023</t>
  </si>
  <si>
    <t>12588852</t>
  </si>
  <si>
    <t>Substituição de 01 (um) Sistema de Monitoramento de Temperatura do Reator posição operacional 05ER fase reserva da Subestação QXA.</t>
  </si>
  <si>
    <t>RTL 500 kV 60 Mvar QUIXADA RTR1 CE</t>
  </si>
  <si>
    <t>0003900/2023</t>
  </si>
  <si>
    <t>12588853</t>
  </si>
  <si>
    <t>Substituição de 01 (um) Sistema de Monitoramento de Temperatura do Reator de 230 kV posição operacional 04E2 da Subestação CGD.</t>
  </si>
  <si>
    <t>RTB 230 kV 30 MVAr C.GRANDE II RT2 PB</t>
  </si>
  <si>
    <t>0003901/2023</t>
  </si>
  <si>
    <t>12588855</t>
  </si>
  <si>
    <t>Substituição de 01 (um) Trocador de calor do Transformador de Força 230kV de posição operacional 04T5 da Subestação CGD</t>
  </si>
  <si>
    <t>TR 230/69 kV C.GRANDE II TR5 PB</t>
  </si>
  <si>
    <t>0003903/2023</t>
  </si>
  <si>
    <t>12588856</t>
  </si>
  <si>
    <t>Substituição de 01 (um) Sistema de Monitoramento de Temperatura do Reator posição operacional 05ER fase M da Subestação FZD.</t>
  </si>
  <si>
    <t>RTB 500 kV 60 MVAr FORTALEZA II RTR1 CE</t>
  </si>
  <si>
    <t>0003907/2023</t>
  </si>
  <si>
    <t>12588864</t>
  </si>
  <si>
    <t>Substituição de 01 (um) Sistema de Monitoramento de Temperatura do Transformador de Potência 500 kV posição operacional 05T1 fase B da Subestação SBT.</t>
  </si>
  <si>
    <t>0003908/2023</t>
  </si>
  <si>
    <t>12588870</t>
  </si>
  <si>
    <t>Substituição de 01 (um) Trocador de calor do Transformador de Força 230kV de posição operacional 04T3 da Subestação CGD</t>
  </si>
  <si>
    <t>0003910/2023</t>
  </si>
  <si>
    <t>12588876</t>
  </si>
  <si>
    <t>SANTA RITA II</t>
  </si>
  <si>
    <t>Substituição de 01 (um) Sistema de Monitoramento de Temperatura do Transformador de Potência 230 kV posição operacional 04T1 da Subestação SRD.</t>
  </si>
  <si>
    <t>TR 230/69 kV SANTA RITA II TR1 PB</t>
  </si>
  <si>
    <t>0003911/2023</t>
  </si>
  <si>
    <t>12588877</t>
  </si>
  <si>
    <t>Substituição de 01 (um) Sistema de Monitoramento de Temperatura do Transformador de Potência 230 kV posição operacional 04T2 da Subestação MRD.</t>
  </si>
  <si>
    <t>0003912/2023</t>
  </si>
  <si>
    <t>12588878</t>
  </si>
  <si>
    <t>Substituição de 01 (um) Sistema de Monitoramento de Temperatura do Transformador de Aterramento 69 kV posição operacional 02A1 da Subestação SRD.</t>
  </si>
  <si>
    <t>MC 69 kV TT 69/0 kV SANTA RITA II TT1 PB (32A1)</t>
  </si>
  <si>
    <t>0003913/2023</t>
  </si>
  <si>
    <t>12588879</t>
  </si>
  <si>
    <t>C.GRANDE III</t>
  </si>
  <si>
    <t>Substituição de 01 (um) Sistema de Monitoramento de Temperatura do Transformador de Potência 500 kV posição operacional 05T1 fase B da Subestação CGT.</t>
  </si>
  <si>
    <t>TR 500/230 kV C.GRANDE III TR1 PB</t>
  </si>
  <si>
    <t>0003915/2023</t>
  </si>
  <si>
    <t>12588881</t>
  </si>
  <si>
    <t>Substituição de 01 (um) Sistema de Monitoramento de Temperatura do Transformador de Potência 500 kV posição operacional 05T1 fase A da Subestação CGT.</t>
  </si>
  <si>
    <t>0003916/2023</t>
  </si>
  <si>
    <t>12588882</t>
  </si>
  <si>
    <t>Substituição de 01 (um) Trocador de calor do Transformador de Força 500kV de posição operacional 05T1.A da Subestação CGT</t>
  </si>
  <si>
    <t>0003917/2023</t>
  </si>
  <si>
    <t>12588883</t>
  </si>
  <si>
    <t>Substituição de 01 (um) Trocador de calor do Transformador de Força 500kV de posição operacional 05T1.B da Subestação CGT</t>
  </si>
  <si>
    <t>0003918/2023</t>
  </si>
  <si>
    <t>12588884</t>
  </si>
  <si>
    <t>Substituição de 01 (um) Trocador de calor do Transformador de Força 500kV de posição operacional 05T1.C da Subestação CGT</t>
  </si>
  <si>
    <t>0003920/2023</t>
  </si>
  <si>
    <t>12588885</t>
  </si>
  <si>
    <t>Substituição de 01 (um) Radiador do Transformador de Potência 230 kV posição operacional 04T1 da Subestação MCO.</t>
  </si>
  <si>
    <t>0003921/2023</t>
  </si>
  <si>
    <t>11470617</t>
  </si>
  <si>
    <t>Substituição de 02 (dois) Radiadores do Transformador de Potência 230 kV posição operacional 04T2 da Subestação MCO.</t>
  </si>
  <si>
    <t>0003922/2023</t>
  </si>
  <si>
    <t>11470618</t>
  </si>
  <si>
    <t>Substituição de 01 (um) Sistema de Monitoramento de Temperatura do Reator 500 kV posição operacional 05E1 fase B da Subestação MSI.</t>
  </si>
  <si>
    <t>0003923/2023</t>
  </si>
  <si>
    <t>12588887</t>
  </si>
  <si>
    <t>Substituição de 01 (um) Sistema de Monitoramento de Temperatura do Reator 500 kV posição operacional 05E1 fase C da Subestação MSI.</t>
  </si>
  <si>
    <t>0003924/2023</t>
  </si>
  <si>
    <t>12588888</t>
  </si>
  <si>
    <t>Substituição de 01 (um) Radiador do Transformador de Potência 230 kV posição operacional 04T3 da Subestação RLD.</t>
  </si>
  <si>
    <t>TR 230/69 kV RIO LARGO II TR3 AL</t>
  </si>
  <si>
    <t>0003925/2023</t>
  </si>
  <si>
    <t>12588890</t>
  </si>
  <si>
    <t>Substituição de 01 (um) Sistema de Monitoramento de Temperatura do Transformador de Potência 230 kV posição operacional 04T1 da Subestação MCD.</t>
  </si>
  <si>
    <t>TR 230/69 kV MACEIO II TR1 AL</t>
  </si>
  <si>
    <t>0003926/2023</t>
  </si>
  <si>
    <t>12588891</t>
  </si>
  <si>
    <t>Substituição de 05 (cinco) Radiadores do Transformador de Potência 230 kV posição operacional 04T1 da Subestação PRD.</t>
  </si>
  <si>
    <t>0003927/2023</t>
  </si>
  <si>
    <t>11470184</t>
  </si>
  <si>
    <t>Substituição de 03 (três) Radiadores do Transformador de Potência 230 kV posição operacional 04T2 da Subestação PRD.</t>
  </si>
  <si>
    <t>TR 230/69 kV PIRAPAMA II TR2 PE</t>
  </si>
  <si>
    <t>0003928/2023</t>
  </si>
  <si>
    <t>11470225</t>
  </si>
  <si>
    <t>Substituição de 08 (oito) Radiadores do Transformador de Potência 230 kV posição operacional 04T3 da Subestação PRD.</t>
  </si>
  <si>
    <t>TR 230/69 kV PIRAPAMA II TR3 PE</t>
  </si>
  <si>
    <t>0003929/2023</t>
  </si>
  <si>
    <t>12588892</t>
  </si>
  <si>
    <t>Substituição de 01 (um) Sistema de Monitoramento de Temperatura do Transformador de Potência 230 kV posição operacional 04T4 da Subestação PRD.</t>
  </si>
  <si>
    <t>0003930/2023</t>
  </si>
  <si>
    <t>12588893</t>
  </si>
  <si>
    <t>Substituição de 03 (três) Trocadores de calor do Transformador de Força 230kV de posição operacional 04T3 da Subestação RIB</t>
  </si>
  <si>
    <t>TR 230/69 kV RIBEIRAO TR3 PE</t>
  </si>
  <si>
    <t>0003931/2023</t>
  </si>
  <si>
    <t>12588895</t>
  </si>
  <si>
    <t>Substituição de 01 (um) Sistema de Monitoramento de Temperatura do Transformador de Potência 230 kV posição operacional 04T3 da Subestação RIB.</t>
  </si>
  <si>
    <t>0003932/2023</t>
  </si>
  <si>
    <t>12588897</t>
  </si>
  <si>
    <t>Substituição de 18 (dezoito) Radiadores do Transformador de Potência 500 kV posição operacional 05T4 fase A da Subestação RCD.</t>
  </si>
  <si>
    <t>0003933/2023</t>
  </si>
  <si>
    <t>12588898</t>
  </si>
  <si>
    <t>Substituição de 04 (quatro) Trocadores de calor do Transformador de Força 500kV de posição operacional 05T4.B da Subestação RCD</t>
  </si>
  <si>
    <t>0003934/2023</t>
  </si>
  <si>
    <t>12588899</t>
  </si>
  <si>
    <t>Substituição de 01 (um) Trocador de calor do Transformador de Força 230kV de posição operacional 04T3 da Subestação SUT</t>
  </si>
  <si>
    <t>TR 230/69 kV SUAPE III TR3 PE</t>
  </si>
  <si>
    <t>0003935/2023</t>
  </si>
  <si>
    <t>12588908</t>
  </si>
  <si>
    <t>Substituição de 01 (um) Sistema de Monitoramento de Temperatura do Transformador de Potência 500 kV posição operacional 05T1 fase A da Subestação SUD.</t>
  </si>
  <si>
    <t>TR 500/230 kV SUAPE II TR1 PE</t>
  </si>
  <si>
    <t>0003936/2023</t>
  </si>
  <si>
    <t>12588909</t>
  </si>
  <si>
    <t>Substituição de 01 (um) Sistema de Monitoramento de Temperatura do Transformador de Potência 500 kV posição operacional 05T2 fase A da Subestação SUD.</t>
  </si>
  <si>
    <t>TR 500/230 kV SUAPE II TR2 PE</t>
  </si>
  <si>
    <t>0003937/2023</t>
  </si>
  <si>
    <t>12588910</t>
  </si>
  <si>
    <t>Substituição de 01 (um) Trocador de calor do Transformador de Força 500kV de posição operacional 05T1.B da Subestação SUD</t>
  </si>
  <si>
    <t>0003938/2023</t>
  </si>
  <si>
    <t>12588911</t>
  </si>
  <si>
    <t>Substituição de 01 (um) Trocador de calor do Transformador de Força 230kV de posição operacional 04T1 da Subestação JRM</t>
  </si>
  <si>
    <t>TR 230/69 kV JOAIRAM TR1 PE</t>
  </si>
  <si>
    <t>0003939/2023</t>
  </si>
  <si>
    <t>12591016</t>
  </si>
  <si>
    <t>Substituição de 01 (um) Sistema de Monitoramento de Temperatura do Transformador de Potência 230 kV posição operacional 04T3 da Subestação JRM.</t>
  </si>
  <si>
    <t>TR 230/69 kV JOAIRAM TR3 PE</t>
  </si>
  <si>
    <t>0003940/2023</t>
  </si>
  <si>
    <t>12588912</t>
  </si>
  <si>
    <t>Substituição de 01 (um) Sistema de Monitoramento de Temperatura do Reator 230 kV posição operacional 04E1 fase B da Subestação NTD.</t>
  </si>
  <si>
    <t>RTB 230 kV 30 MVAr NATAL II RT1 RN</t>
  </si>
  <si>
    <t>0003941/2023</t>
  </si>
  <si>
    <t>12588913</t>
  </si>
  <si>
    <t>Substituição de 01 (um) Sistema de Monitoramento de Reator 500 kV posição operacional 05E6 fase B da Subestação SOB.</t>
  </si>
  <si>
    <t>0003942/2023</t>
  </si>
  <si>
    <t>12588914</t>
  </si>
  <si>
    <t>Substituição de 01 (um) Sistema de Monitoramento de Temperatura do Transformador de Aterramento 69 kV posição operacional 02A2 da Subestação BJS.</t>
  </si>
  <si>
    <t>MC 69 kV TT 69/0 kV B.JESUS LAPA TA2 BA (32A2)</t>
  </si>
  <si>
    <t>0003944/2023</t>
  </si>
  <si>
    <t>12588916</t>
  </si>
  <si>
    <t>IGAPORA II</t>
  </si>
  <si>
    <t>Substituição de 01 (um) Sistema de Monitoramento de Temperatura do Transformador de Potência 230 kV posição operacional 04T3 da Subestação IGD.</t>
  </si>
  <si>
    <t>TR 230/69 kV IGAPORA II TR3 BA</t>
  </si>
  <si>
    <t>0003945/2023</t>
  </si>
  <si>
    <t>12588917</t>
  </si>
  <si>
    <t>Substituição de 01 (um) Trocador de calor do Transformador de Força 230kV de posição operacional 04T4 da Subestação JDM</t>
  </si>
  <si>
    <t>0003948/2023</t>
  </si>
  <si>
    <t>12589650</t>
  </si>
  <si>
    <t>Substituição de 01 (um) Sistema de Monitoramento de Temperatura do Transformador de Potência 230 kV posição operacional 04T4 da Subestação JDM.</t>
  </si>
  <si>
    <t>0003949/2023</t>
  </si>
  <si>
    <t>12589661</t>
  </si>
  <si>
    <t>Substituição de 01 (um) Trocador de calor do Transformador de Força 230kV de posição operacional 04T3 da Subestação JDM</t>
  </si>
  <si>
    <t>TR 230/69 kV JARDIM TR3 SE</t>
  </si>
  <si>
    <t>0003950/2023</t>
  </si>
  <si>
    <t>12588920</t>
  </si>
  <si>
    <t>Substituição de 05 (cinco) Radiadores do Transformador de Potência 230 kV posição operacional 04T1 da Subestação JDM.</t>
  </si>
  <si>
    <t>TR 230/69 kV JARDIM TR1 SE</t>
  </si>
  <si>
    <t>0003951/2023</t>
  </si>
  <si>
    <t>12588921</t>
  </si>
  <si>
    <t>Substituição de 01 (um) Radiador do Transformador de Potência 500 kV posição operacional 05T7 fase A da Subestação JDM.</t>
  </si>
  <si>
    <t>0003952/2023</t>
  </si>
  <si>
    <t>12588922</t>
  </si>
  <si>
    <t>Substituição de 01 (um) Radiador do Transformador de Potência 500 kV posição operacional 05T7 fase B da Subestação JDM.</t>
  </si>
  <si>
    <t>0003953/2023</t>
  </si>
  <si>
    <t>12588923</t>
  </si>
  <si>
    <t>Substituição de 01 (um) Radiador do Transformador de Potência 500 kV posição operacional 05T7 fase C da Subestação JDM.</t>
  </si>
  <si>
    <t>0003954/2023</t>
  </si>
  <si>
    <t>12588924</t>
  </si>
  <si>
    <t>Substituição de 01 (um) Radiador do Transformador de Potência 500 kV posição operacional 05T8 fase A da Subestação JDM.</t>
  </si>
  <si>
    <t>TR 500/230 kV JARDIM TR8 SE</t>
  </si>
  <si>
    <t>0003955/2023</t>
  </si>
  <si>
    <t>12588925</t>
  </si>
  <si>
    <t>Substituição de 01 (um) Radiador do Transformador de Potência 500 kV posição operacional 05T8 fase B da Subestação JDM.</t>
  </si>
  <si>
    <t>0003956/2023</t>
  </si>
  <si>
    <t>12588926</t>
  </si>
  <si>
    <t>Substituição de 01 (um) Radiador do Transformador de Potência 500 kV posição operacional 05T8 fase C da Subestação JDM.</t>
  </si>
  <si>
    <t>0003957/2023</t>
  </si>
  <si>
    <t>12588927</t>
  </si>
  <si>
    <t>Substituição de 01 (um) Sistema de Monitoramento de Temperatura do Transformador de Potência 500 kV posição operacional 05T8 fase C da Subestação JDM.</t>
  </si>
  <si>
    <t>0003958/2023</t>
  </si>
  <si>
    <t>12588928</t>
  </si>
  <si>
    <t>Substituição de 09 (nove) Radiadores do Transformador de Potência 230 kV posição operacional 04T2 da Subestação ITH.</t>
  </si>
  <si>
    <t>TR 230/69 kV ITABAIANINHA TR2 SE</t>
  </si>
  <si>
    <t>0003959/2023</t>
  </si>
  <si>
    <t>12588929</t>
  </si>
  <si>
    <t>Substituição de 01 (um) Trocador de calor do Transformador de Força 230kV de posição operacional 04T1 da Subestação NSC</t>
  </si>
  <si>
    <t>TR 230/69 kV N.S.SOCORRO TR1 SE</t>
  </si>
  <si>
    <t>0003960/2023</t>
  </si>
  <si>
    <t>12588930</t>
  </si>
  <si>
    <t>Substituição de 01 (um) Trocador de calor do Transformador de Força 230kV de posição operacional 04T2 da Subestação NSC</t>
  </si>
  <si>
    <t>TR 230/69 kV N.S.SOCORRO TR2 SE</t>
  </si>
  <si>
    <t>0003961/2023</t>
  </si>
  <si>
    <t>12588931</t>
  </si>
  <si>
    <t>Substituição de 01 (um) Sistema de Monitoramento de Temperatura do Transformador de Potência 230 kV posição operacional 04T1 da Subestação OLD.</t>
  </si>
  <si>
    <t>TR 230/13,8 kV OLINDINA TR1 BA</t>
  </si>
  <si>
    <t>0003962/2023</t>
  </si>
  <si>
    <t>12588932</t>
  </si>
  <si>
    <t>Substituição de 01 (um) Sistema de Monitoramento de Temperatura do Transformador de Potência 230 kV posição operacional 04TR da Subestação OLD.</t>
  </si>
  <si>
    <t>TR 230/69 kV OLINDINA TRRX BA</t>
  </si>
  <si>
    <t>0003963/2023</t>
  </si>
  <si>
    <t>12588933</t>
  </si>
  <si>
    <t>Substituição de 06 (seis) Radiadores do Transformador de Potência 230 kV posição operacional 04TR da Subestação OLD.</t>
  </si>
  <si>
    <t>0003964/2023</t>
  </si>
  <si>
    <t>12588934</t>
  </si>
  <si>
    <t>Substituição de 01 (um) Sistema de Monitoramento do Reator 230 kV posição operacional 04E2 fase A da Subestação FNL.</t>
  </si>
  <si>
    <t>0003965/2023</t>
  </si>
  <si>
    <t>12588935</t>
  </si>
  <si>
    <t>Substituição de 01 (um) Sistema de Monitoramento do Reator 230 kV posição operacional 04E1 fase A da Subestação ENP.</t>
  </si>
  <si>
    <t>LT 230 kV ITAPEBI /EUNAPOLIS C-1 BA</t>
  </si>
  <si>
    <t>0003966/2023</t>
  </si>
  <si>
    <t>12588936</t>
  </si>
  <si>
    <t>Substituição de 05 (cinco) Radiadores do Transformador de Potência 230 kV posição operacional 04T1 da Subestação FNL.</t>
  </si>
  <si>
    <t>0003967/2023</t>
  </si>
  <si>
    <t>12588937</t>
  </si>
  <si>
    <t>Substituição de 05 (cinco) Radiadores do Transformador de Potência 230 kV posição operacional 04T6 da Subestação FNL.</t>
  </si>
  <si>
    <t>0003968/2023</t>
  </si>
  <si>
    <t>12588938</t>
  </si>
  <si>
    <t>Substituição de 02 (dois) Radiadores do Transformador de Potência 230 kV posição operacional 04T2 da Subestação FNL.</t>
  </si>
  <si>
    <t>TR 230/138 kV FUNIL TR2 BA</t>
  </si>
  <si>
    <t>0003969/2023</t>
  </si>
  <si>
    <t>12588939</t>
  </si>
  <si>
    <t>Substituição de 01 (um) Trocador de calor do Transformador de Força 230kV de posição operacional 04T2 da Subestação MTT</t>
  </si>
  <si>
    <t>TR 230/69 kV MATATU TR2 BA</t>
  </si>
  <si>
    <t>0003970/2023</t>
  </si>
  <si>
    <t>12588942</t>
  </si>
  <si>
    <t>Substituição de 06 (seis) Radiadores do Transformador de Potência 230 kV posição operacional 04T4 fase C da Subestação PTU.</t>
  </si>
  <si>
    <t>0003971/2023</t>
  </si>
  <si>
    <t>12592968</t>
  </si>
  <si>
    <t>Substituição de 16 (dezesseis) Trocadores de calor do Transformador de Força 230kV de posição operacional 04T3 da Subestação PTU</t>
  </si>
  <si>
    <t>TR 230/69 kV PITUACU TR3 BA</t>
  </si>
  <si>
    <t>0003972/2023</t>
  </si>
  <si>
    <t>12588943</t>
  </si>
  <si>
    <t>Substituição de 02 (dois) Radiadores do Transformador de Potência 230 kV posição operacional 04T1 da Subestação STJ.</t>
  </si>
  <si>
    <t>TR 230/69 kV STO.A.JESUS TR1 BA</t>
  </si>
  <si>
    <t>0003973/2023</t>
  </si>
  <si>
    <t>12588944</t>
  </si>
  <si>
    <t>Substituição de 01 (um) Trocador de calor do Transformador de Força 230kV de posição operacional 04T2 da Subestação STJ</t>
  </si>
  <si>
    <t>TR 230/69 kV STO.A.JESUS TR2 BA</t>
  </si>
  <si>
    <t>0003974/2023</t>
  </si>
  <si>
    <t>12588945</t>
  </si>
  <si>
    <t>Substituição de 01 (um) Trocador de calor do Transformador de Força 230kV de posição operacional 04T3 da Subestação STJ</t>
  </si>
  <si>
    <t>0003976/2023</t>
  </si>
  <si>
    <t>12588946</t>
  </si>
  <si>
    <t>Substituição de 01 (um) Trocador de calor do Transformador de Força 230kV de posição operacional 04T2 da Subestação CTG</t>
  </si>
  <si>
    <t>TR 230/69 kV COTEGIPE TR2 BA</t>
  </si>
  <si>
    <t>0003977/2023</t>
  </si>
  <si>
    <t>12588947</t>
  </si>
  <si>
    <t>Substituição de 01 (um) Trocador de calor do Transformador de Força 230kV de posição operacional 04T4 da Subestação CTG</t>
  </si>
  <si>
    <t>TR 230/69 kV COTEGIPE TR4 BA</t>
  </si>
  <si>
    <t>0003978/2023</t>
  </si>
  <si>
    <t>12588948</t>
  </si>
  <si>
    <t>Substituição de 05 (cinco) Trocadores de calor do Transformador de Força 230kV de posição operacional 04T2 da Subestação PTU</t>
  </si>
  <si>
    <t>TR 230/69 kV PITUACU TR2 BA</t>
  </si>
  <si>
    <t>0003979/2023</t>
  </si>
  <si>
    <t>12591018</t>
  </si>
  <si>
    <t>Substituição de 01 (um) Trocador de calor do Transformador de Força 230kV de posição operacional 04T2 da Subestação JRM</t>
  </si>
  <si>
    <t>TR 230/69 kV JOAIRAM TR2 PE</t>
  </si>
  <si>
    <t>0003980/2023</t>
  </si>
  <si>
    <t>12591017</t>
  </si>
  <si>
    <t>Substituição de 25 km de cabo para-raios convencional por cabo OPGW com 24 fibras, em toda a extensão da LT 500 kV PECEM II /FORTALEZA II C-1 CE (05C2), associado à teleproteção principal.</t>
  </si>
  <si>
    <t>0003983/2023</t>
  </si>
  <si>
    <t>11690685</t>
  </si>
  <si>
    <t>USINA XINGO*</t>
  </si>
  <si>
    <t>Substituição de 01 (um) PR 500 kV posição operacional 75T4 fase A da Subestação UXG.</t>
  </si>
  <si>
    <t>MDL GERACAO EQUIVALENTE A MG EM USINA XINGO (UXG)</t>
  </si>
  <si>
    <t>0003998/2023</t>
  </si>
  <si>
    <t>Substituição de 01 (um) PR 500 kV posição operacional 75T4 fase B da Subestação UXG.</t>
  </si>
  <si>
    <t>0003999/2023</t>
  </si>
  <si>
    <t>Substituição de 01 (um) PR 500 kV posição operacional 75T4 fase C da Subestação UXG.</t>
  </si>
  <si>
    <t>0004000/2023</t>
  </si>
  <si>
    <t>Substituição de 01 (um) PR 500 kV posição operacional 75T6 fase A da Subestação UXG.</t>
  </si>
  <si>
    <t>0004004/2023</t>
  </si>
  <si>
    <t>Substituição de 01 (um) PR 500 kV posição operacional 75T6 fase B da Subestação UXG.</t>
  </si>
  <si>
    <t>0004005/2023</t>
  </si>
  <si>
    <t>Substituição de 01 (um) PR 500 kV posição operacional 75T6 fase C da Subestação UXG.</t>
  </si>
  <si>
    <t>0004006/2023</t>
  </si>
  <si>
    <t>Substituição do SISTEMA DE PROTEÇÃO, MEDIÇÃO E AUTOMAÇÃO do transformador 04T3 da SE Banabuiú, composto por: 02 painéis, 02 relés digitais, 02 unidades de controle, 01 registrador digital de perturbação e cabos de controle associados.</t>
  </si>
  <si>
    <t>TR 230/69 kV BANABUIU TR3 CE</t>
  </si>
  <si>
    <t>0004009/2023</t>
  </si>
  <si>
    <t>11351182</t>
  </si>
  <si>
    <t>Substituição do SISTEMA DE PROTEÇÃO, MEDIÇÃO E AUTOMAÇÃO do trafo 04T1 da SE Banabuiú, composto por: 02 painéis, 02 relés digitais, 02 unidades de controle, 01 registrador digital de perturbação e cabos de controle associados.</t>
  </si>
  <si>
    <t>TR 230/69 kV BANABUIU TR1 CE</t>
  </si>
  <si>
    <t>0004010/2023</t>
  </si>
  <si>
    <t>11351188</t>
  </si>
  <si>
    <t>Substituição de 01 (um) Conjunto de Resistores de Pré-Inserção posição operacional 15L1 da Subestação CID.</t>
  </si>
  <si>
    <t>LT 500 kV JOAO CAMARA III /CEARA MIRIM II C-1 RN</t>
  </si>
  <si>
    <t>0004019/2023</t>
  </si>
  <si>
    <t>12593159</t>
  </si>
  <si>
    <t>Substituição de 1 (um) Sistema de Selagem do Transformador de Potência 500 kV posição operacional 05T1 fase B da Subestação ICA.</t>
  </si>
  <si>
    <t>TR 500/230 kV IBICOARA TR1 BA</t>
  </si>
  <si>
    <t>0004025/2023</t>
  </si>
  <si>
    <t>12437589</t>
  </si>
  <si>
    <t>Substituição de 01 (um) Sistema de Selagem do Transformador de Potência 69 kV posição operacional 02T5 da Subestação NTD.</t>
  </si>
  <si>
    <t>0004026/2023</t>
  </si>
  <si>
    <t>12437484</t>
  </si>
  <si>
    <t>Substituição de 01 (um) Sistema de Selagem do Transformador de Potência 69 kV posição operacional 02T6 da Subestação NTD.</t>
  </si>
  <si>
    <t>0004027/2023</t>
  </si>
  <si>
    <t>12437486</t>
  </si>
  <si>
    <t>Substituição de 01 (um) Sistema de Selagem do Transformador de Potência 69 kV posição operacional 02T7 da Subestação NTD.</t>
  </si>
  <si>
    <t>0004028/2023</t>
  </si>
  <si>
    <t>12437488</t>
  </si>
  <si>
    <t>Substituição de 01 (um) Sistema de Selagem do Transformador de Potência 69 kV posição operacional 02TR fase M da Subestação NTD.</t>
  </si>
  <si>
    <t>TR 69/3,3 kV NATAL II TRRX RN (02TR)</t>
  </si>
  <si>
    <t>0004029/2023</t>
  </si>
  <si>
    <t>12437490</t>
  </si>
  <si>
    <t>Substituição de 01 (um) Sistema de Selagem do Transformador de Potência 230 kV posição operacional 04T1 da Subestação NTD.</t>
  </si>
  <si>
    <t>0004030/2023</t>
  </si>
  <si>
    <t>12437491</t>
  </si>
  <si>
    <t>Substituição de 01 (um) Sistema de Selagem do Transformador de Potência 230 kV posição operacional 04T2 da Subestação NTD.</t>
  </si>
  <si>
    <t>0004031/2023</t>
  </si>
  <si>
    <t>12437494</t>
  </si>
  <si>
    <t>Substituição de 01 (um) Sistema de Selagem do Transformador de Potência 230 kV posição operacional 04T3 da Subestação NTD.</t>
  </si>
  <si>
    <t>0004032/2023</t>
  </si>
  <si>
    <t>12437496</t>
  </si>
  <si>
    <t>Substituição de 01 (um) Sistema de Selagem do Transformador de Potência 230 kV posição operacional 04T3 da Subestação PEN.</t>
  </si>
  <si>
    <t>TR 230/69 kV PENEDO TR3 AL</t>
  </si>
  <si>
    <t>0004033/2023</t>
  </si>
  <si>
    <t>12437499</t>
  </si>
  <si>
    <t>Substituição de 01 (um) Sistema de Selagem do Transformador de Potência 230 kV posição operacional 04T2 da Subestação RLD.</t>
  </si>
  <si>
    <t>TR 230/69 kV RIO LARGO II TR5 AL</t>
  </si>
  <si>
    <t>0004034/2023</t>
  </si>
  <si>
    <t>12437500</t>
  </si>
  <si>
    <t>Substituição de 01 (um) Sistema de Selagem do Transformador de Potência 230 kV posição operacional 04T3 da Subestação TAC.</t>
  </si>
  <si>
    <t>TR 230/69 kV TACAIMBO TR3 PE</t>
  </si>
  <si>
    <t>0004035/2023</t>
  </si>
  <si>
    <t>12437501</t>
  </si>
  <si>
    <t>Substituição de 01 (um) Sistema de Selagem do Transformador de Potência 69 kV posição operacional 02T4 fase A da Subestação AGL.</t>
  </si>
  <si>
    <t>TR 69/13,8 kV ANGELIM TR4A PE</t>
  </si>
  <si>
    <t>0004036/2023</t>
  </si>
  <si>
    <t>12437502</t>
  </si>
  <si>
    <t>Substituição de 01 (um) Sistema de Selagem do Transformador de Potência 69 kV posição operacional 02T4 fase B da Subestação AGL.</t>
  </si>
  <si>
    <t>0004037/2023</t>
  </si>
  <si>
    <t>12437503</t>
  </si>
  <si>
    <t>Substituição de 01 (um) Sistema de Selagem do Transformador de Potência 500 kV posição operacional 05T1 fase A da Subestação RCD.</t>
  </si>
  <si>
    <t>TR 500/230 kV RECIFE II TR1 PE</t>
  </si>
  <si>
    <t>0004038/2023</t>
  </si>
  <si>
    <t>12437505</t>
  </si>
  <si>
    <t>Substituição de 01 (um) Sistema de Selagem do Transformador de Potência 500 kV posição operacional 05T2 fase A da Subestação RCD.</t>
  </si>
  <si>
    <t>TR 500/230 kV RECIFE II TR2 PE</t>
  </si>
  <si>
    <t>0004039/2023</t>
  </si>
  <si>
    <t>12437506</t>
  </si>
  <si>
    <t>Substituição de 01 (um) Sistema de Selagem do Transformador de Potência 500 kV posição operacional 05T3 fase A da Subestação RCD.</t>
  </si>
  <si>
    <t>0004040/2023</t>
  </si>
  <si>
    <t>12437507</t>
  </si>
  <si>
    <t>Substituição de 01 (um) Sistema de Selagem do Transformador de Potência 230 kV posição operacional 04T1 da Subestação IRE.</t>
  </si>
  <si>
    <t>0004041/2023</t>
  </si>
  <si>
    <t>12437526</t>
  </si>
  <si>
    <t>Substituição de 01 (um) Sistema de Selagem do Transformador de Potência 230 kV posição operacional 04T2 da Subestação SNB.</t>
  </si>
  <si>
    <t>TR 230/138 kV SR.BONFIM II TR3 BA</t>
  </si>
  <si>
    <t>0004042/2023</t>
  </si>
  <si>
    <t>12437527</t>
  </si>
  <si>
    <t>Substituição de 01 (um) Sistema de Selagem do Transformador de Potência 230 kV posição operacional 04T4 da Subestação JZD.</t>
  </si>
  <si>
    <t>TR 230/69 kV JUAZEIRO II TR4 BA</t>
  </si>
  <si>
    <t>0004043/2023</t>
  </si>
  <si>
    <t>12437528</t>
  </si>
  <si>
    <t>Substituição de 01 (um) Sistema de Selagem do Transformador de Potência 500 kV posição operacional 05T7 fase A da Subestação PAQ.</t>
  </si>
  <si>
    <t>0004044/2023</t>
  </si>
  <si>
    <t>12437538</t>
  </si>
  <si>
    <t>Substituição de 01 (um) Sistema de Selagem do Transformador de Potência 500 kV posição operacional 05T7 fase B da Subestação PAQ.</t>
  </si>
  <si>
    <t>0004045/2023</t>
  </si>
  <si>
    <t>12437539</t>
  </si>
  <si>
    <t>Substituição de 01 (um) Sistema de Selagem do Transformador de Potência 500 kV posição operacional 05T7 fase C da Subestação PAQ.</t>
  </si>
  <si>
    <t>0004046/2023</t>
  </si>
  <si>
    <t>12437540</t>
  </si>
  <si>
    <t>Substituição de 01 (um) Sistema de Selagem do Transformador de Potência 500 kV posição operacional 05T8 fase A da Subestação PAQ.</t>
  </si>
  <si>
    <t>0004047/2023</t>
  </si>
  <si>
    <t>12437541</t>
  </si>
  <si>
    <t>Substituição de 01 (um) Sistema de Selagem do Transformador de Potência 500 kV posição operacional 05T8 fase B da Subestação PAQ.</t>
  </si>
  <si>
    <t>0004048/2023</t>
  </si>
  <si>
    <t>12437542</t>
  </si>
  <si>
    <t>Substituição de 01 (um) Sistema de Selagem do Transformador de Potência 500 kV posição operacional 05T8 fase C da Subestação PAQ.</t>
  </si>
  <si>
    <t>0004049/2023</t>
  </si>
  <si>
    <t>12437543</t>
  </si>
  <si>
    <t>Substituição de 01 (um) Sistema de Selagem do Transformador de Potência 500 kV posição operacional 05TR fase M da Subestação PAQ.</t>
  </si>
  <si>
    <t>0004050/2023</t>
  </si>
  <si>
    <t>12437544</t>
  </si>
  <si>
    <t>Substituição de 01 (um) Sistema de Selagem do Transformador de Potência 230 kV posição operacional 04T4 da Subestação BNO.</t>
  </si>
  <si>
    <t>0004051/2023</t>
  </si>
  <si>
    <t>12437552</t>
  </si>
  <si>
    <t>Substituição de 01 (um) Sistema de Selagem do Transformador de Potência 230 kV posição operacional 04T5 da Subestação BNO.</t>
  </si>
  <si>
    <t>0004052/2023</t>
  </si>
  <si>
    <t>12437553</t>
  </si>
  <si>
    <t>Substituição de 01 (um) Sistema de Selagem do Transformador de Potência 230 kV posição operacional 04T6 da Subestação BNO.</t>
  </si>
  <si>
    <t>0004053/2023</t>
  </si>
  <si>
    <t>12437554</t>
  </si>
  <si>
    <t>Substituição de 01 (um) Sistema de Selagem do Transformador de Potência 230 kV posição operacional 04T2 da Subestação ABX.</t>
  </si>
  <si>
    <t>0004054/2023</t>
  </si>
  <si>
    <t>12437556</t>
  </si>
  <si>
    <t>Substituição de 01 (um) Sistema de Selagem do Transformador de Potência 230 kV posição operacional 04T1 da Subestação ZBD.</t>
  </si>
  <si>
    <t>TR 230/69 kV ZEBU TR1 BA</t>
  </si>
  <si>
    <t>0004055/2023</t>
  </si>
  <si>
    <t>12437557</t>
  </si>
  <si>
    <t>Substituição de 01 (um) Sistema de Selagem do Transformador de Potência 230 kV posição operacional 04T2 da Subestação ZBD.</t>
  </si>
  <si>
    <t>TR 230/69 kV ZEBU TR2 BA</t>
  </si>
  <si>
    <t>0004056/2023</t>
  </si>
  <si>
    <t>12437558</t>
  </si>
  <si>
    <t>Substituição de 01 (um) Sistema de Selagem do Transformador de Potência 230 kV posição operacional 04T2 da Subestação CCD.</t>
  </si>
  <si>
    <t>0004057/2023</t>
  </si>
  <si>
    <t>12437559</t>
  </si>
  <si>
    <t>Substituição de 01 (um) Sistema de Selagem do Transformador de Potência 230 kV posição operacional 04T3 da Subestação CCD.</t>
  </si>
  <si>
    <t>TR 230/69 kV CIC. DANTAS TR3 BA</t>
  </si>
  <si>
    <t>0004058/2023</t>
  </si>
  <si>
    <t>12437560</t>
  </si>
  <si>
    <t>Substituição de 01 (um) Sistema de Selagem do Transformador de Potência 230 kV posição operacional 04T4 da Subestação CCD.</t>
  </si>
  <si>
    <t>TR 230/69 kV CIC. DANTAS TR4 BA</t>
  </si>
  <si>
    <t>0004059/2023</t>
  </si>
  <si>
    <t>12437561</t>
  </si>
  <si>
    <t>Substituição de 01 (um) Sistema de Selagem do Transformador de Potência 500 kV posição operacional 05T1 fase A da Subestação CMD.</t>
  </si>
  <si>
    <t>0004060/2023</t>
  </si>
  <si>
    <t>12437567</t>
  </si>
  <si>
    <t>Substituição de 01 (um) Sistema de Selagem do Transformador de Potência 500 kV posição operacional 05T1 fase B da Subestação CMD.</t>
  </si>
  <si>
    <t>0004061/2023</t>
  </si>
  <si>
    <t>12437568</t>
  </si>
  <si>
    <t>Substituição de 01 (um) Sistema de Selagem do Transformador de Potência 500 kV posição operacional 05T1 fase C da Subestação CMD.</t>
  </si>
  <si>
    <t>0004062/2023</t>
  </si>
  <si>
    <t>12437569</t>
  </si>
  <si>
    <t>Substituição de 01 (um) Sistema de Selagem do Transformador de Potência 500 kV posição operacional 05TR fase M da Subestação CMD.</t>
  </si>
  <si>
    <t>0004063/2023</t>
  </si>
  <si>
    <t>12437578</t>
  </si>
  <si>
    <t>Substituição de 01 (um) Sistema de Selagem do Transformador de Potência 500 kV posição operacional 05T2 fase A da Subestação CMD.</t>
  </si>
  <si>
    <t>TR 500/230 kV CAMACARI II TR2 BA</t>
  </si>
  <si>
    <t>0004064/2023</t>
  </si>
  <si>
    <t>12437570</t>
  </si>
  <si>
    <t>Substituição de 01 (um) Sistema de Selagem do Transformador de Potência 500 kV posição operacional 05T2 fase B da Subestação CMD.</t>
  </si>
  <si>
    <t>0004065/2023</t>
  </si>
  <si>
    <t>12437571</t>
  </si>
  <si>
    <t>Substituição de 01 (um) Sistema de Selagem do Transformador de Potência 500 kV posição operacional 05T2 fase C da Subestação CMD.</t>
  </si>
  <si>
    <t>0004066/2023</t>
  </si>
  <si>
    <t>12437572</t>
  </si>
  <si>
    <t>Substituição de 01 (um) Sistema de Selagem do Transformador de Potência 500 kV posição operacional 05T3 fase A da Subestação CMD.</t>
  </si>
  <si>
    <t>TR 500/230 kV CAMACARI II TR3 BA</t>
  </si>
  <si>
    <t>0004067/2023</t>
  </si>
  <si>
    <t>12437573</t>
  </si>
  <si>
    <t>Substituição de 01 (um) Sistema de Selagem do Transformador de Potência 500 kV posição operacional 05T3 fase B da Subestação CMD.</t>
  </si>
  <si>
    <t>0004068/2023</t>
  </si>
  <si>
    <t>12437574</t>
  </si>
  <si>
    <t>Substituição de 01 (um) Sistema de Selagem do Transformador de Potência 500 kV posição operacional 05T4 fase A da Subestação CMD.</t>
  </si>
  <si>
    <t>TR 500/230 kV CAMACARI II TR4 BA</t>
  </si>
  <si>
    <t>0004069/2023</t>
  </si>
  <si>
    <t>12437575</t>
  </si>
  <si>
    <t>Substituição de 01 (um) Sistema de Selagem do Transformador de Potência 500 kV posição operacional 05T4 fase B da Subestação CMD.</t>
  </si>
  <si>
    <t>0004070/2023</t>
  </si>
  <si>
    <t>12437576</t>
  </si>
  <si>
    <t>Substituição de 01 (um) Sistema de Selagem do Transformador de Potência 500 kV posição operacional 05T4 fase C da Subestação CMD.</t>
  </si>
  <si>
    <t>0004071/2023</t>
  </si>
  <si>
    <t>12437577</t>
  </si>
  <si>
    <t>Substituição de 01 (um) Sistema de Selagem do Transformador de Potência 230 kV posição operacional 04T1 da Subestação CTU.</t>
  </si>
  <si>
    <t>0004072/2023</t>
  </si>
  <si>
    <t>12437580</t>
  </si>
  <si>
    <t>Substituição de 01 (um) Sistema de Selagem do Transformador de Potência 230 kV posição operacional 04T2 da Subestação CTU.</t>
  </si>
  <si>
    <t>0004073/2023</t>
  </si>
  <si>
    <t>12437581</t>
  </si>
  <si>
    <t>Substituição de 01 (um) Sistema de Selagem do Transformador de Potência 230 kV posição operacional 04T3 da Subestação CTU.</t>
  </si>
  <si>
    <t>0004074/2023</t>
  </si>
  <si>
    <t>12437582</t>
  </si>
  <si>
    <t>Substituição de 01 (um) Sistema de Selagem do Transformador de Potência 230 kV posição operacional 04T2 da Subestação ENP.</t>
  </si>
  <si>
    <t>TR 230/138 kV EUNAPOLIS TR2 BA</t>
  </si>
  <si>
    <t>0004075/2023</t>
  </si>
  <si>
    <t>12437585</t>
  </si>
  <si>
    <t>Substituição de 01 (um) Sistema de Selagem do Transformador de Potência 230 kV posição operacional 04T3 da Subestação ICA.</t>
  </si>
  <si>
    <t>TR 230/138 kV IBICOARA TR2 BA</t>
  </si>
  <si>
    <t>0004076/2023</t>
  </si>
  <si>
    <t>12437587</t>
  </si>
  <si>
    <t>Substituição de 01 (um) Sistema de Selagem do Transformador de Potência 230 kV posição operacional 04T4 da Subestação ICA.</t>
  </si>
  <si>
    <t>TR 230/138 kV IBICOARA TR3 BA</t>
  </si>
  <si>
    <t>0004077/2023</t>
  </si>
  <si>
    <t>12437588</t>
  </si>
  <si>
    <t>Substituição de 01 (um) Sistema de Selagem do Transformador de Potência 230 kV posição operacional 04T4 da Subestação CTG.</t>
  </si>
  <si>
    <t>0004078/2023</t>
  </si>
  <si>
    <t>12437601</t>
  </si>
  <si>
    <t>Substituição de 01 (um) Sistema de Selagem do Transformador de Potência 230 kV posição operacional 04T2 da Subestação MTT.</t>
  </si>
  <si>
    <t>0004079/2023</t>
  </si>
  <si>
    <t>12437603</t>
  </si>
  <si>
    <t>Substituição do SPCS associado ao disjuntor de transferência 14D1 na subestação DELM. GOUVEIA, por um novo sistema, composto por: 01 painel, 01 unidade de controle e 01 unidade de proteção, 01 falha de disjuntor e cabos de controle associados.</t>
  </si>
  <si>
    <t>0004083/2023</t>
  </si>
  <si>
    <t>11350774</t>
  </si>
  <si>
    <t>B. ESPERANCA</t>
  </si>
  <si>
    <t>Substituição do Sistema de Proteção de 500/230 kV do Trafo 05T1 500/230 kV, na SE B. ESPERANÇA por um novo sistema, composto por: 02 Painéis, 02 Relés de Proteção, 02 Unidades de Controle e 01 Registrador Digital de Perturbação.</t>
  </si>
  <si>
    <t>TR 500/230 kV B. ESPERANCA TR1 PI</t>
  </si>
  <si>
    <t>0004091/2023</t>
  </si>
  <si>
    <t>11355855</t>
  </si>
  <si>
    <t>Substituição do Sistema de Controle e Supervisão do DJ 15D3, 15G3 e seccionadoras associadas na USINA XINGO, composto por: 01 Unidade de Controle.</t>
  </si>
  <si>
    <t>MG USINA XINGO / CCO-2001-061 - RB</t>
  </si>
  <si>
    <t>0004094/2023</t>
  </si>
  <si>
    <t>11354369</t>
  </si>
  <si>
    <t>Substituição do Sistema de Controle e Supervisão do DJ 15D2, 15G2 e seccionadoras associadas na USINA XINGO, composto por: 01 Unidade de Controle.</t>
  </si>
  <si>
    <t>0004096/2023</t>
  </si>
  <si>
    <t>11354367</t>
  </si>
  <si>
    <t>Substituição do Sistema de Controle e Supervisão do DJ 15D5, 15G5, 15V5 e seccionadoras associadas na USINA XINGO, composto por: 01 Unidade de Controle.</t>
  </si>
  <si>
    <t>0004097/2023</t>
  </si>
  <si>
    <t>11354373</t>
  </si>
  <si>
    <t>Substituição do Sistema de Controle e Supervisão do DJ 15D1, 15G1 e seccionadoras associadas na USINA XINGO, composto por: 01 Unidade de Controle.</t>
  </si>
  <si>
    <t>0004098/2023</t>
  </si>
  <si>
    <t>11354365</t>
  </si>
  <si>
    <t>Substituição do Sistema de Controle e Supervisão do DJ 15D6, 15G6, 15V6 e seccionadoras associadas na USINA XINGO, composto por: 01 Unidade de Controle.</t>
  </si>
  <si>
    <t>0004099/2023</t>
  </si>
  <si>
    <t>11354375</t>
  </si>
  <si>
    <t>Substituição do Sistema de Controle e Supervisão do DJ 15D4, 15G4, 15V4 e seccionadoras associadas na USINA XINGO, composto por: 01 Unidade de Controle.</t>
  </si>
  <si>
    <t>0004100/2023</t>
  </si>
  <si>
    <t>11354371</t>
  </si>
  <si>
    <t>Substituição do Sistema de Controle e Supervisão do Serviço Auxiliar na USINA XINGO, composto por: 01 Unidade de Controle.</t>
  </si>
  <si>
    <t>0004101/2023</t>
  </si>
  <si>
    <t>11354363</t>
  </si>
  <si>
    <t>Substituição de 01 (um) conjunto de trocadores de calor água/óleo do Compensador Síncrono posição operacional 01K1 da Subestação CMD.</t>
  </si>
  <si>
    <t>0004102/2023</t>
  </si>
  <si>
    <t>12588837</t>
  </si>
  <si>
    <t>Substituição de 01 (um) conjunto de trocadores de calor água/óleo do Compensador Síncrono posição operacional 01K2 da Subestação CMD.</t>
  </si>
  <si>
    <t>0004103/2023</t>
  </si>
  <si>
    <t>12588838</t>
  </si>
  <si>
    <t>Substituição de 01 (um) Mancal do compensador síncrono posição operacional 01K1 da Subestação IRE.</t>
  </si>
  <si>
    <t>CS 30/-15 MVAr IRECE CS1 BA</t>
  </si>
  <si>
    <t>0004104/2023</t>
  </si>
  <si>
    <t>12588743</t>
  </si>
  <si>
    <t>SUBSTITUIÇÃO DO CUBÍCULO DOS DISJUNTORES 11T3, 11T5, 11T7, 16T3A e 16T3B, 16F1 E CHAVE 31K1-9.</t>
  </si>
  <si>
    <t>0004106/2023</t>
  </si>
  <si>
    <t>12588745</t>
  </si>
  <si>
    <t>Substituição de 01 (um) cubiculo dos TPs do Compensador Síncrono 01K1 da subestação RCD.</t>
  </si>
  <si>
    <t>0004107/2023</t>
  </si>
  <si>
    <t>12588748</t>
  </si>
  <si>
    <t>SUBSTITUIÇÃO DO CUBÍCULO DE ATERRAMENTO DO NEUTRO DO CS 01K1.</t>
  </si>
  <si>
    <t>0004108/2023</t>
  </si>
  <si>
    <t>12588746</t>
  </si>
  <si>
    <t>SUBSTITUIÇÃO DO CUBÍCULO DOS DISJUNTORES 11T4, 11T6, 11T8, 16T3A e 16T3B, 16F2 E CHAVE 31K2-9.</t>
  </si>
  <si>
    <t>0004109/2023</t>
  </si>
  <si>
    <t>12588747</t>
  </si>
  <si>
    <t>SUBSTITUIÇÃO DO CUBÍCULO DE ATERRAMENTO DO NEUTRO DO CS 01K2.</t>
  </si>
  <si>
    <t>0004110/2023</t>
  </si>
  <si>
    <t>12588749</t>
  </si>
  <si>
    <t>SUBSTITUIÇÃO DO TRANSFORMADOR DE SERVIÇO AUXILIAR DE 13,8 kV, POSIÇÃO 01T7 da subestação RCD.</t>
  </si>
  <si>
    <t>0004111/2023</t>
  </si>
  <si>
    <t>11456487</t>
  </si>
  <si>
    <t>SUBSTITUIÇÃO DO TRANSFORMADOR DE SERVIÇO AUXILIAR DE 13,8 kV, POSIÇÃO 01T8 da subestação RCD.</t>
  </si>
  <si>
    <t>0004112/2023</t>
  </si>
  <si>
    <t>11456488</t>
  </si>
  <si>
    <t>Substituição de 01 (um) disjuntor de campo do compensador síncrono posição operacional 72K2 da subestação RCD.</t>
  </si>
  <si>
    <t>0004113/2023</t>
  </si>
  <si>
    <t>12588742</t>
  </si>
  <si>
    <t>Substituição de 12 (doze) TC 13,8 kV do Barramento Blindado do compensador síncrono 01K1 posição operacional TC3, TC4, TC5 e TC6 da Subestação RCD.</t>
  </si>
  <si>
    <t>0004115/2023</t>
  </si>
  <si>
    <t>12588740</t>
  </si>
  <si>
    <t>Substituição de 12 (doze) TC 13,8 kV do Barramento Blindado do compensador síncrono 01K2 posição operacional TC3, TC4, TC5 e TC6 da Subestação RCD.</t>
  </si>
  <si>
    <t>0004116/2023</t>
  </si>
  <si>
    <t>12588741</t>
  </si>
  <si>
    <t>Substituição de 03 (três) TC 13,8 kV de compensador síncrono posição operacional 01K1 fases A, B, C da subestação RCD.</t>
  </si>
  <si>
    <t>0004117/2023</t>
  </si>
  <si>
    <t>12588750</t>
  </si>
  <si>
    <t>Substituição de 03 (três) TC 13,8 kV de compensador síncrono posição operacional 01K2 fases A, B, C da subestação RCD.</t>
  </si>
  <si>
    <t>0004118/2023</t>
  </si>
  <si>
    <t>12588753</t>
  </si>
  <si>
    <t>Substituição de 03 (três) TC do Compensador síncrono 01K1 posição TC7 13,8 kV do cubículo 1.BBA12 fases A, B, C da subestação RCD.</t>
  </si>
  <si>
    <t>0004119/2023</t>
  </si>
  <si>
    <t>12588756</t>
  </si>
  <si>
    <t>Substituição de 03 (três) TC do Compensador síncrono 01K1 posição TC8 13,8 kV do cubículo 1.BBA11 fases A, B, C da subestação RCD.</t>
  </si>
  <si>
    <t>0004120/2023</t>
  </si>
  <si>
    <t>12588759</t>
  </si>
  <si>
    <t>Substituição de 03 (três) TC do Compensador síncrono 01K1 posição TC9 13,8 kV do cubículo 1.BBA1 fases A, B, C da subestação RCD.</t>
  </si>
  <si>
    <t>0004121/2023</t>
  </si>
  <si>
    <t>12588762</t>
  </si>
  <si>
    <t>Substituição de 03 (três) TC do Compensador síncrono 01K1 posição TC10 13,8 kV do cubículo 1.BBA13 fases A, B, C da subestação RCD.</t>
  </si>
  <si>
    <t>0004122/2023</t>
  </si>
  <si>
    <t>12588765</t>
  </si>
  <si>
    <t>Substituição de 03 (três) TC do Compensador síncrono 01K1 posição TC11 13,8 kV do cubículo 1.BAX10 fases A, B, C da subestação RCD.</t>
  </si>
  <si>
    <t>0004123/2023</t>
  </si>
  <si>
    <t>12588768</t>
  </si>
  <si>
    <t>Substituição de 03 (três) TC do Compensador síncrono 01K1 posição TC12 13,8 kV do cubículo 1.BBA12 fases A, B, C da subestação RCD.</t>
  </si>
  <si>
    <t>0004124/2023</t>
  </si>
  <si>
    <t>12588775</t>
  </si>
  <si>
    <t>Substituição de 03 (três) TC do Compensador síncrono 01K1 posição TC13 13,8 kV do cubículo 1.BFT10 fases A, B, C da subestação RCD.</t>
  </si>
  <si>
    <t>0004125/2023</t>
  </si>
  <si>
    <t>12588778</t>
  </si>
  <si>
    <t>Substituição de 03 (três) TC do Compensador síncrono 01K1 posição TC14 13,8 kV do cubículo 1.BBA13 fases A, B, C da subestação RCD.</t>
  </si>
  <si>
    <t>0004126/2023</t>
  </si>
  <si>
    <t>12588781</t>
  </si>
  <si>
    <t>Substituição de 03 (três) TC do Compensador síncrono 01K2 posição TC7 13,8 kV do cubículo 1.BBA12 fases A, B, C da subestação RCD.</t>
  </si>
  <si>
    <t>0004127/2023</t>
  </si>
  <si>
    <t>12588784</t>
  </si>
  <si>
    <t>Substituição de 03 (três) TC do Compensador síncrono 01K2 posição TC8 13,8 kV do cubículo 1.BBA11 fases A, B, C da subestação RCD.</t>
  </si>
  <si>
    <t>0004128/2023</t>
  </si>
  <si>
    <t>12588787</t>
  </si>
  <si>
    <t>Substituição de 03 (três) TC do Compensador síncrono 01K2 posição TC9 13,8 kV do cubículo 1.BBA14 fases A, B, C da subestação RCD.</t>
  </si>
  <si>
    <t>0004129/2023</t>
  </si>
  <si>
    <t>12588790</t>
  </si>
  <si>
    <t>Substituição de 03 (três) TC do Compensador síncrono 01K2 posição TC10 13,8 kV do cubículo 1.BBA13 fases A, B, C da subestação RCD.</t>
  </si>
  <si>
    <t>0004130/2023</t>
  </si>
  <si>
    <t>12588793</t>
  </si>
  <si>
    <t>Substituição de 03 (três) TC do Compensador síncrono 01K2 posição TC11 13,8 kV do cubículo 1.BAX10 fases A, B, C da subestação RCD.</t>
  </si>
  <si>
    <t>0004131/2023</t>
  </si>
  <si>
    <t>12588796</t>
  </si>
  <si>
    <t>Substituição de 03 (três) TC do Compensador síncrono 01K2 posição TC12 13,8 kV do cubículo 1.BBA12 fases A, B, C da subestação RCD.</t>
  </si>
  <si>
    <t>0004132/2023</t>
  </si>
  <si>
    <t>12588799</t>
  </si>
  <si>
    <t>Substituição de 03 (três) TC do Compensador síncrono 01K2 posição TC13 13,8 kV do cubículo 1.BFT10 fases A, B, C da subestação RCD.</t>
  </si>
  <si>
    <t>0004133/2023</t>
  </si>
  <si>
    <t>12588802</t>
  </si>
  <si>
    <t>Substituição de 03 (três) TC do Compensador síncrono 01K2 posição TC14 13,8 kV do cubículo 1.BBA13 fases A, B, C da subestação RCD.</t>
  </si>
  <si>
    <t>0004134/2023</t>
  </si>
  <si>
    <t>12588805</t>
  </si>
  <si>
    <t>Substituição de 01 (um) Sistema de Selagem do Transformador de Potência 230 kV posição operacional 04T2 da Subestação SRD.</t>
  </si>
  <si>
    <t>TR 230/69 kV SANTA RITA II TR2 PB</t>
  </si>
  <si>
    <t>0004135/2023</t>
  </si>
  <si>
    <t>12588880</t>
  </si>
  <si>
    <t>Substituição de 01 (um) Sistema de Selagem do Transformador de Potência 230 kV posição operacional 04T4 da Subestação MCO.</t>
  </si>
  <si>
    <t>0004136/2023</t>
  </si>
  <si>
    <t>12588886</t>
  </si>
  <si>
    <t>Substituição de 01 (um) Sistema de Selagem do Transformador de Potência 230 kV posição operacional 04T2 da Subestação RIB.</t>
  </si>
  <si>
    <t>0004138/2023</t>
  </si>
  <si>
    <t>12588894</t>
  </si>
  <si>
    <t>Substituição de 01 (um) Sistema de Selagem do Transformador de Potência 230 kV posição operacional 04T3 da Subestação RIB.</t>
  </si>
  <si>
    <t>0004139/2023</t>
  </si>
  <si>
    <t>12588896</t>
  </si>
  <si>
    <t>Substituição de 01 (um) Sistema de Selagem do Transformador de Potência 500 kV posição operacional 05T1 fase B da Subestação RCD.</t>
  </si>
  <si>
    <t>0004140/2023</t>
  </si>
  <si>
    <t>12588901</t>
  </si>
  <si>
    <t>Substituição de 01 (um) Sistema de Selagem do Transformador de Potência 500 kV posição operacional 05T1 fase C da Subestação RCD.</t>
  </si>
  <si>
    <t>0004141/2023</t>
  </si>
  <si>
    <t>12588902</t>
  </si>
  <si>
    <t>Substituição de 01 (um) Sistema de Selagem do Transformador de Potência 500 kV posição operacional 05T2 fase B da Subestação RCD.</t>
  </si>
  <si>
    <t>0004142/2023</t>
  </si>
  <si>
    <t>12588904</t>
  </si>
  <si>
    <t>Substituição de 01 (um) Sistema de Selagem do Transformador de Potência 500 kV posição operacional 05T2 fase C da Subestação RCD.</t>
  </si>
  <si>
    <t>0004143/2023</t>
  </si>
  <si>
    <t>12588905</t>
  </si>
  <si>
    <t>Substituição de 01 (um) Sistema de Selagem do Transformador de Potência 500 kV posição operacional 05T3 fase B da Subestação RCD.</t>
  </si>
  <si>
    <t>0004144/2023</t>
  </si>
  <si>
    <t>12588907</t>
  </si>
  <si>
    <t>Substituição de 01 (um) Sistema de Selagem do Transformador de Potência 230 kV posição operacional 04T3 da Subestação CTG.</t>
  </si>
  <si>
    <t>0004145/2023</t>
  </si>
  <si>
    <t>12588940</t>
  </si>
  <si>
    <t>Substituição de 03 (três) TC do Compensador síncrono 01K1 posição TC2 13,8 kV do cubículo 1.400 fases A, B, C da subestação RCD.</t>
  </si>
  <si>
    <t>0004147/2023</t>
  </si>
  <si>
    <t>12588808</t>
  </si>
  <si>
    <t>Substituição de 03 (três) TC do Compensador síncrono 01K2 posição TC2 13,8 kV do cubículo 2.BAA10 fases A, B, C da subestação RCD.</t>
  </si>
  <si>
    <t>0004148/2023</t>
  </si>
  <si>
    <t>12588811</t>
  </si>
  <si>
    <t>Substituição de 01 (um) cubiculo dos TPs do Compensador Síncrono 01K2 da subestação RCD.</t>
  </si>
  <si>
    <t>0004149/2023</t>
  </si>
  <si>
    <t>12588828</t>
  </si>
  <si>
    <t>Substituição de 8 IP por outro de características semelhantes fases A/B/V/R do MBRE7-03.</t>
  </si>
  <si>
    <t>0008988/2023</t>
  </si>
  <si>
    <t>Não disponível</t>
  </si>
  <si>
    <t>LT 230 kV BLUMENAU / JOINVILLE NORTE C-1 SC</t>
  </si>
  <si>
    <t>Substituição de fundações em grelha metálica de vinte e uma torres da LT 230 kV Blumenau - Joinville Norte C-1. As torres envolvidas são as de número de operação: 033, 042, 054, 055, 064, 068, 070, 072, 075, 088, 091, 092, 093, 095, 096, 109, 111, 117, 128, 129, 136.</t>
  </si>
  <si>
    <t>0004150/2023</t>
  </si>
  <si>
    <t>Substituição de cabos contrapesos (aterramento) de vinte e uma torres da LT 230 kV Blumenau - Joinville Norte C-1. As torres envolvidas são as de número de operação: 033, 042, 054, 055, 064, 068, 070, 072, 075, 088, 091, 092, 093, 095, 096, 109, 111, 117, 128, 129, 136.</t>
  </si>
  <si>
    <t>0004151/2023</t>
  </si>
  <si>
    <t>LT 230 kV CURITIBA / JOINVILLE NORTE C-1 PR/SC</t>
  </si>
  <si>
    <t>Substituição de fundações em grelha metálica de uma torre da LT 230 kV Curitiba - Joinville Norte C-1. A torre envolvida é a de número de operação: 025.</t>
  </si>
  <si>
    <t>0004153/2023</t>
  </si>
  <si>
    <t>Substituição de cabos contrapesos (aterramento) de uma torre da LT 230 kV Curitiba - Joinville Norte C-1. A torre envolvida é a de número de operação: 025.</t>
  </si>
  <si>
    <t>0004155/2023</t>
  </si>
  <si>
    <t>TAPE DE JIRAU</t>
  </si>
  <si>
    <t>MODERNIZAÇÃO DOS SERVIÇOS AUXILIARES DE 380V DA SEPV (ANTIGA ELETROSUL) E AUTOMATISMO - GDG, QUADROS, USCA, PAINEIS.</t>
  </si>
  <si>
    <t>MG TAPE DE JIRAU / CCO-2001-058 - RB</t>
  </si>
  <si>
    <t>0004156/2023</t>
  </si>
  <si>
    <t>N-S-ROTJ-MG601-MG230-GGE01</t>
  </si>
  <si>
    <t>LT 230 kV CURITIBA / JOINVILLE C-1 PR/SC</t>
  </si>
  <si>
    <t>Substituição de fundações em grelha metálica de cinco torres da LT 230 kV Curitiba - Joinville C-1. As torres envolvidas são as de número de operação: 008, 013, 024, 031 e 034.</t>
  </si>
  <si>
    <t>0004158/2023</t>
  </si>
  <si>
    <t>0004159/2023</t>
  </si>
  <si>
    <t>N-S-ROPV-MG601-MG230-SSA02</t>
  </si>
  <si>
    <t>Substituição de cabos contrapesos (aterramento) de cinco torres da LT 230 kV Curitiba - Joinville C-1. As torres envolvidas são as de número de operação: 008, 013, 024, 031 e 034.</t>
  </si>
  <si>
    <t>0004160/2023</t>
  </si>
  <si>
    <t>MODERNIZAÇÃO DOS SERVIÇOS AUXILIARES DE 13,8 KV; SUBSTITUIR OS CUBÍCULOS POR OUTRO COMPLETO COM DISJUNTOR E EQUIPAMENTOS DE MEDIÇÕES, CONTROLE E SUPERVISÃO</t>
  </si>
  <si>
    <t>MG 230 kV SAMUEL MG1 RO</t>
  </si>
  <si>
    <t>0004162/2023</t>
  </si>
  <si>
    <t>N-S-ROSM-MG601-MG230-BR201</t>
  </si>
  <si>
    <t>LT 230 kV J.LACERDA-B / SIDEROPOLIS C-2 SC</t>
  </si>
  <si>
    <t>Substituição de fundações em grelha metálica de quatro torres da LT 230 kV J.Lacerda B - Siderópolis C-2. As torres envolvidas são as de número de operação: 038, 041, 043 e 051.</t>
  </si>
  <si>
    <t>0004163/2023</t>
  </si>
  <si>
    <t>Substituição de cabos contrapesos (aterramento) de quatro torres da LT 230 kV J.Lacerda B - Siderópolis C-2. As torres envolvidas são as de número de operação: 038, 041, 043 e 051.</t>
  </si>
  <si>
    <t>0004164/2023</t>
  </si>
  <si>
    <t>SUBSTITUIÇÃO DE 1 (UM) DISJUNTOR 230kV JPDB6-01, ASSOCIADO AO BAY DE INTERLIGAÇÃO DE BARRAS DA SUBESTAÇÃO JI-PARANA</t>
  </si>
  <si>
    <t>0004165/2023</t>
  </si>
  <si>
    <t>N-S-ROJP-MG601-IB230IB1-JPDB601</t>
  </si>
  <si>
    <t>SUBSTITUIÇÃO DE 01 (UM) DISJUNTOR 230kV  JPDJ6-07, ASSOCIADO AO BAY DO AUTOTRANSFORMADOR 01 DA SUBESTAÇÃO JI-PARANÁ</t>
  </si>
  <si>
    <t>TR 230/138 kV JI-PARANA TR1 RO</t>
  </si>
  <si>
    <t>0004166/2023</t>
  </si>
  <si>
    <t>N-S-ROJP-AT601-MC230-JPDJ607</t>
  </si>
  <si>
    <t>LT 230 kV BIGUACU / J.LACERDA-B C-1 SC</t>
  </si>
  <si>
    <t>Substituição de partes aéreas (somente Estruturas) de quatro torres da LT 230 kV Biguaçu - J.Lacerda-B C-1. As torres envolvidas são as de número de operação: 002, 004, 007 e 008.</t>
  </si>
  <si>
    <t>0004167/2023</t>
  </si>
  <si>
    <t>Substituição de cabos contrapesos (aterramento) de quatro torres da LT 230 kV Biguaçu - J.Lacerda-B C-1. As torres envolvidas são as de número de operação: 002, 004, 007 e 008.</t>
  </si>
  <si>
    <t>0004169/2023</t>
  </si>
  <si>
    <t>Substituição da cadeia de proteção de Barras principal, referente às barras A e B de 525 kV da SE Areia, incluindo uma Unidade Central e dez unidades de Bay (vãos TF 2 525/230 kV, LT Ivaiporã C-1, LT Bateias C-1, LT Curitiba C-1, LT Segredo C-1, LT GBMunhoz C-1, LT GBMunhoz C-2, LT Campos Novos C-1, IB DJ1030 e IB DJ1110), painéis e cabos de controle e potência associados.</t>
  </si>
  <si>
    <t>0004178/2023</t>
  </si>
  <si>
    <t>Substituição de 150 km de cabo OPGW com 24 fibras da LT 500 kV SOBRAL III /PECEM II C-1 CE (05V7).</t>
  </si>
  <si>
    <t>0004182/2023</t>
  </si>
  <si>
    <t>11687615</t>
  </si>
  <si>
    <t>Substituição do Sistema de Proteção, Controle e Supervisão (SPCS) dos cubículos e serviços auxiliares CA / CC, da SE Areia, incluindo painéis e cabos associados.</t>
  </si>
  <si>
    <t>0004183/2023</t>
  </si>
  <si>
    <t>Controle - Serv. Aux.</t>
  </si>
  <si>
    <t>Substituição do sistema de controle e supervisão (com unidade redundante) da LT 525 kV Areia - Ivaiporã C-1, incluindo painéis e cabos de controle e potência associados.</t>
  </si>
  <si>
    <t>0004185/2023</t>
  </si>
  <si>
    <t>Substituição do sistema de controle e supervisão (com unidade redundante) da LT 525 kV Areia - Bateias C-1, incluindo painéis e cabos de controle e potência associados.</t>
  </si>
  <si>
    <t>0004193/2023</t>
  </si>
  <si>
    <t>Controle - LT BTA C-1</t>
  </si>
  <si>
    <t>Substituição de Transformadores de Corrente 230 kV referentes a LT Campo Mourão - Apucarana C-1, DJ742, Fases A, B, C. Associado à obra, são esperadas substituições/adaptações de fundações e suportes, caixa de junção, cabos de controle/potência, barramento, conectores e conexão de aterramento. Funções do TC: proteção e medição.</t>
  </si>
  <si>
    <t>LT 230 kV C.MOURAO /APUCARANA C-1 PR</t>
  </si>
  <si>
    <t>0004197/2023</t>
  </si>
  <si>
    <t>Substituição de Retificador (Carregador de Baterias) 125 Vcc - SACC125-RET2, da SE Londrina.</t>
  </si>
  <si>
    <t>0004199/2023</t>
  </si>
  <si>
    <t>SACC125-RET2</t>
  </si>
  <si>
    <t>Substituição de Transformadores de Corrente 230 kV referentes ao Interligador de Barras da SE Campo Mourão, DJ772, Fases A, B, C. Associado à obra, são esperadas substituições/adaptações de fundações e suportes, caixa de junção, cabos de controle/potência, barramento, conectores e conexão de aterramento. Funções do TC: proteção e medição.</t>
  </si>
  <si>
    <t>0004201/2023</t>
  </si>
  <si>
    <t>TC DJ772</t>
  </si>
  <si>
    <t>Substituição do sistema de controle e supervisão (com unidade redundante) da LT 525 kV Areia - Curitiba C-1, incluindo painéis e cabos de controle e potência associados.</t>
  </si>
  <si>
    <t>0004202/2023</t>
  </si>
  <si>
    <t>Controle - LT CBA C-1</t>
  </si>
  <si>
    <t>Substituição das proteções Principal, Alternada e Falha de Disjuntor, referentes à LT 525 kV Areia - Segredo C-1, incluindo painéis e cabos de controle e potência associados.</t>
  </si>
  <si>
    <t>0004205/2023</t>
  </si>
  <si>
    <t>PP, PA, BF - LT SGD C-1</t>
  </si>
  <si>
    <t>Substituição do sistema de controle e supervisão (com unidade redundante) da LT 525 kV Areia - Segredo C-1, incluindo painéis e cabos de controle e potência associados.</t>
  </si>
  <si>
    <t>0004206/2023</t>
  </si>
  <si>
    <t>Substituição das proteções Principal, Alternada e Falha de Disjuntor, referentes à LT 525 kV Areia - G.B.Munhoz C-1, incluindo painéis e cabos de controle e potência associados.</t>
  </si>
  <si>
    <t>0004209/2023</t>
  </si>
  <si>
    <t>PP, PA, BF - LT GBM C-1</t>
  </si>
  <si>
    <t>Substituição do sistema de controle e supervisão (com unidade redundante) da LT 525 kV Areia - G.B.Munhoz C-1, incluindo painéis e cabos de controle e potência associados.</t>
  </si>
  <si>
    <t>0004211/2023</t>
  </si>
  <si>
    <t>Controle - LT GBM C-1</t>
  </si>
  <si>
    <t>Substituição de Transformadores de Corrente 230 kV referentes a LT Campo Mourão - Maringá C-1, DJ762, Fases A, B, C. Associado à obra, são esperadas substituições/adaptações de fundações e suportes, caixa de junção, cabos de controle/potência, barramento, conectores e conexão de aterramento. Funções do TC: proteção e medição.</t>
  </si>
  <si>
    <t>LT 230 kV C.MOURAO /MARINGA C-1 PR</t>
  </si>
  <si>
    <t>0004213/2023</t>
  </si>
  <si>
    <t>Substituição das proteções Principal, Alternada e Falha de Disjuntor, referentes à LT 525 kV Areia - G.B.Munhoz C-2, incluindo painéis e cabos de controle e potência associados.</t>
  </si>
  <si>
    <t>0004214/2023</t>
  </si>
  <si>
    <t>PP, PA, BF - LT GBM C-2</t>
  </si>
  <si>
    <t>Substituição do sistema de controle e supervisão (com unidade redundante) da LT 525 kV Areia - G.B.Munhoz C-2, incluindo painéis e cabos de controle e potência associados.</t>
  </si>
  <si>
    <t>0004217/2023</t>
  </si>
  <si>
    <t>Controle - LT GBM C-2</t>
  </si>
  <si>
    <t>Substituição de Transformadores de Corrente 230 kV referentes a LT Campo Mourão - Salto Osório C-1, DJ732, Fases A, B, C. Associado à obra, são esperadas substituições/adaptações de fundações e suportes, caixa de junção, cabos de controle/potência, barramento, conectores e conexão de aterramento. Funções do TC: proteção e medição.</t>
  </si>
  <si>
    <t>LT 230 kV C.MOURAO /S. OSORIO C-1 PR</t>
  </si>
  <si>
    <t>0004218/2023</t>
  </si>
  <si>
    <t>Substituição de Transformadores de Corrente 230 kV referentes a LT Campo Mourão - Salto Osório C-2, DJ752, Fases A, B, C. Associado à obra, são esperadas substituições/adaptações de fundações e suportes, caixa de junção, cabos de controle/potência, barramento, conectores e conexão de aterramento. Funções do TC: proteção e medição.</t>
  </si>
  <si>
    <t>LT 230 kV C.MOURAO /S. OSORIO C-2 PR</t>
  </si>
  <si>
    <t>0004221/2023</t>
  </si>
  <si>
    <t>Substituição do sistema de controle e supervisão (com unidade redundante) da LT 525 kV Areia - Campos Novos C-1, incluindo painéis e cabos de controle e potência associados.</t>
  </si>
  <si>
    <t>0004227/2023</t>
  </si>
  <si>
    <t>Controle - LT CNO C-1</t>
  </si>
  <si>
    <t>Substituição do sistema de controle e supervisão (com unidade redundante) do Interligador de Barras (IB) 525 kV da SE Areia, DJ1010 (vão entre a LT Segredo C-1 e TF2), incluindo painéis e cabos de controle e potência associados.</t>
  </si>
  <si>
    <t>0004229/2023</t>
  </si>
  <si>
    <t>Substituição do sistema de controle e supervisão (com unidade redundante) do Interligador de Barras (IB) 525 kV da SE Areia, DJ1030 (vão da LT Ivaiporã C-1), incluindo painéis e cabos de controle e potência associados.</t>
  </si>
  <si>
    <t>0004230/2023</t>
  </si>
  <si>
    <t>Substituição da proteção Falha de Disjuntor principal, referente ao Interligador de Barras (IB) 525 kV da SE Areia, DJ1070 (vão entre as LT Bateias C-1 e GBMunhoz C-2), incluindo painéis e cabos de controle e potência associados.</t>
  </si>
  <si>
    <t>0004233/2023</t>
  </si>
  <si>
    <t>Substituição do sistema de controle e supervisão (com unidade redundante) do Interligador de Barras (IB) 525 kV da SE Areia, DJ1070  (vão entre as LT Bateias C-1 e GBMunhoz C-2), incluindo painéis e cabos de controle e potência associados.</t>
  </si>
  <si>
    <t>0004234/2023</t>
  </si>
  <si>
    <t>Substituição da proteção Falha de Disjuntor principal, referente ao Interligador de Barras (IB) 525 kV da SE Areia, DJ1090 (vão entre as LT Curitiba C-1 e GBMunhoz C-1), incluindo painéis e cabos de controle e potência associados.</t>
  </si>
  <si>
    <t>0004235/2023</t>
  </si>
  <si>
    <t>BF - DJ1090</t>
  </si>
  <si>
    <t>Substituição do sistema de controle e supervisão (com unidade redundante) do Interligador de Barras (IB) 525 kV da SE Areia, DJ1090  (vão entre as LT Curitiba C-1 e GBMunhoz C-1), incluindo painéis e cabos de controle e potência associados.</t>
  </si>
  <si>
    <t>0004236/2023</t>
  </si>
  <si>
    <t>Substituição da proteção Falha de Disjuntor principal, referente ao Interligador de Barras (IB) 525 kV da SE Areia, DJ1110 (vão da LT C. Novos C-1), incluindo painéis e cabos de controle e potência associados.</t>
  </si>
  <si>
    <t>0004238/2023</t>
  </si>
  <si>
    <t>BF - DJ1110</t>
  </si>
  <si>
    <t>Substituição do sistema de controle e supervisão (com unidade redundante) do Interligador de Barras (IB) 525 kV da SE Areia, DJ1110  (vão da LT C. Novos C-1), incluindo painéis e cabos de controle e potência associados.</t>
  </si>
  <si>
    <t>0004240/2023</t>
  </si>
  <si>
    <t>Controle - DJ1110</t>
  </si>
  <si>
    <t>Substituição das proteções Principal e Alternada, referentes a LT 230 kV Areia - São Mateus do Sul C-1, incluindo painéis e cabos de controle e potência associados.</t>
  </si>
  <si>
    <t>0004241/2023</t>
  </si>
  <si>
    <t>PP, PA - LT SMS C-1</t>
  </si>
  <si>
    <t>Substituição do sistema de controle e supervisão (com unidade redundante) do TR2 525/230 kV da SE Areia, lado de 525 kV, incluindo painéis e cabos de controle e potência associados.</t>
  </si>
  <si>
    <t>0004244/2023</t>
  </si>
  <si>
    <t>Controle - TF2 525</t>
  </si>
  <si>
    <t>Substituição de Chave Seccionadora tripolar 138 kV, CS643, referente ao TR3 230/138 kV da SE Itajaí. Associado à obra são esperadas substituições/adaptações de fundações, suportes, cabos de controle/potência, barramento, conectores e conexão de aterramento.</t>
  </si>
  <si>
    <t>0004245/2023</t>
  </si>
  <si>
    <t>Substituição de 01 (uma) Seccionadora 230 kV posição operacional 34C8-1 da Subestação CMD.</t>
  </si>
  <si>
    <t>EL 230 kV CAMACARI II LT 230 kV CAMACARI II /CARAIBAS C-1 BA (14C8)</t>
  </si>
  <si>
    <t>0004258/2023</t>
  </si>
  <si>
    <t>11334060</t>
  </si>
  <si>
    <t>Substituição de 01 (uma) Seccionadora 230 kV posição operacional 34C8-2 da Subestação CMD.</t>
  </si>
  <si>
    <t>0004260/2023</t>
  </si>
  <si>
    <t>11334068</t>
  </si>
  <si>
    <t>Substituição de 01 (uma) Seccionadora 230 kV posição operacional 34C8-4 da Subestação CMD.</t>
  </si>
  <si>
    <t>0004261/2023</t>
  </si>
  <si>
    <t>11333740</t>
  </si>
  <si>
    <t>Substituição de 01 (uma) Seccionadora 230 kV posição operacional 34C8-5 da Subestação CMD.</t>
  </si>
  <si>
    <t>0004263/2023</t>
  </si>
  <si>
    <t>11333543</t>
  </si>
  <si>
    <t>Substituição de 01 (uma) Seccionadora 230 kV posição operacional 34C8-6 da Subestação CMD.</t>
  </si>
  <si>
    <t>0004264/2023</t>
  </si>
  <si>
    <t>11333741</t>
  </si>
  <si>
    <t>Substituição de 01 (uma) Seccionadora 230 kV posição operacional 34D2-1 da Subestação CMD.</t>
  </si>
  <si>
    <t>0004265/2023</t>
  </si>
  <si>
    <t>11338258</t>
  </si>
  <si>
    <t>Substituição de 01 (uma) Seccionadora 230 kV posição operacional 34D2-2 da Subestação CMD.</t>
  </si>
  <si>
    <t>0004267/2023</t>
  </si>
  <si>
    <t>11338259</t>
  </si>
  <si>
    <t>Substituição de 01 (uma) Seccionadora 230 kV posição operacional 34M7-1 da Subestação CMD.</t>
  </si>
  <si>
    <t>0004268/2023</t>
  </si>
  <si>
    <t>11334070</t>
  </si>
  <si>
    <t>Substituição de 01 (uma) Seccionadora 230 kV posição operacional 34M7-2 da Subestação CMD.</t>
  </si>
  <si>
    <t>0004270/2023</t>
  </si>
  <si>
    <t>11334071</t>
  </si>
  <si>
    <t>Substituição de 01 (uma) Seccionadora 230 kV posição operacional 34M7-4 da Subestação CMD.</t>
  </si>
  <si>
    <t>0004271/2023</t>
  </si>
  <si>
    <t>11333745</t>
  </si>
  <si>
    <t>Substituição de 01 (uma) Seccionadora 230 kV posição operacional 34M7-5 da Subestação CMD.</t>
  </si>
  <si>
    <t>0004274/2023</t>
  </si>
  <si>
    <t>11333545</t>
  </si>
  <si>
    <t>Substituição de 01 (uma) Seccionadora 230 kV posição operacional 34M7-6 da Subestação CMD.</t>
  </si>
  <si>
    <t>0004275/2023</t>
  </si>
  <si>
    <t>11333746</t>
  </si>
  <si>
    <t>Substituição de 01 (uma) Seccionadora 230 kV posição operacional 34N2-1 da Subestação CMD.</t>
  </si>
  <si>
    <t>EL 230 kV CAMACARI II LT 230 kV CAMACARI II /BRASKEM C-2 BA (14N2)</t>
  </si>
  <si>
    <t>0004277/2023</t>
  </si>
  <si>
    <t>11334075</t>
  </si>
  <si>
    <t>Substituição de 01 (uma) Seccionadora 230 kV posição operacional 34N2-2 da Subestação CMD.</t>
  </si>
  <si>
    <t>0004278/2023</t>
  </si>
  <si>
    <t>11334076</t>
  </si>
  <si>
    <t>Substituição de 01 (uma) Seccionadora 230 kV posição operacional 34N2-4 da Subestação CMD.</t>
  </si>
  <si>
    <t>0004279/2023</t>
  </si>
  <si>
    <t>11333749</t>
  </si>
  <si>
    <t>Substituição de 01 (uma) Seccionadora 230 kV posição operacional 34N2-5 da Subestação CMD.</t>
  </si>
  <si>
    <t>0004281/2023</t>
  </si>
  <si>
    <t>11333547</t>
  </si>
  <si>
    <t>Substituição de 01 (uma) Seccionadora 230 kV posição operacional 34N2-6 da Subestação CMD.</t>
  </si>
  <si>
    <t>0004282/2023</t>
  </si>
  <si>
    <t>11333750</t>
  </si>
  <si>
    <t>Substituição de 01 (uma) Seccionadora 230 kV posição operacional 34T1-1A da Subestação CMD.</t>
  </si>
  <si>
    <t>0004284/2023</t>
  </si>
  <si>
    <t>11334079</t>
  </si>
  <si>
    <t>Substituição de 01 (uma) Seccionadora 230 kV posição operacional 34T1-1B da Subestação CMD.</t>
  </si>
  <si>
    <t>0004285/2023</t>
  </si>
  <si>
    <t>11334080</t>
  </si>
  <si>
    <t>Substituição de 01 (uma) Seccionadora 230 kV posição operacional 34T1-2A da Subestação CMD.</t>
  </si>
  <si>
    <t>0004287/2023</t>
  </si>
  <si>
    <t>11335070</t>
  </si>
  <si>
    <t>Substituição de 01 (uma) Seccionadora 230 kV posição operacional 34T1-2B da Subestação CMD.</t>
  </si>
  <si>
    <t>0004288/2023</t>
  </si>
  <si>
    <t>11335071</t>
  </si>
  <si>
    <t>Substituição de 01 (uma) Seccionadora 230 kV posição operacional 34T1-5A da Subestação CMD.</t>
  </si>
  <si>
    <t>0004290/2023</t>
  </si>
  <si>
    <t>11333754</t>
  </si>
  <si>
    <t>Substituição de 01 (uma) Seccionadora 230 kV posição operacional 34T1-5B da Subestação CMD.</t>
  </si>
  <si>
    <t>0004291/2023</t>
  </si>
  <si>
    <t>11333548</t>
  </si>
  <si>
    <t>Substituição de 01 (uma) Seccionadora 230 kV posição operacional 34T2-1A da Subestação CMD.</t>
  </si>
  <si>
    <t>0004292/2023</t>
  </si>
  <si>
    <t>11333755</t>
  </si>
  <si>
    <t>Substituição de 01 (uma) Seccionadora 230 kV posição operacional 34T2-1B da Subestação CMD.</t>
  </si>
  <si>
    <t>0004293/2023</t>
  </si>
  <si>
    <t>11333756</t>
  </si>
  <si>
    <t>Substituição de 01 (uma) Seccionadora 230 kV posição operacional 34T2-2A da Subestação CMD.</t>
  </si>
  <si>
    <t>0004294/2023</t>
  </si>
  <si>
    <t>11334081</t>
  </si>
  <si>
    <t>Substituição de 01 (uma) Seccionadora 230 kV posição operacional 34T2-2B da Subestação CMD.</t>
  </si>
  <si>
    <t>0004296/2023</t>
  </si>
  <si>
    <t>11338260</t>
  </si>
  <si>
    <t>Substituição de 01 (uma) Seccionadora 230 kV posição operacional 34T2-5A da Subestação CMD.</t>
  </si>
  <si>
    <t>0004297/2023</t>
  </si>
  <si>
    <t>11339941</t>
  </si>
  <si>
    <t>Substituição de 01 (uma) Seccionadora 230 kV posição operacional 34T2-5B da Subestação CMD.</t>
  </si>
  <si>
    <t>0004298/2023</t>
  </si>
  <si>
    <t>11333549</t>
  </si>
  <si>
    <t>Substituição de 01 (uma) Seccionadora 230 kV posição operacional 34T3-1A da Subestação CMD.</t>
  </si>
  <si>
    <t>0004300/2023</t>
  </si>
  <si>
    <t>11338257</t>
  </si>
  <si>
    <t>Substituição de 01 (uma) Seccionadora 230 kV posição operacional 34T3-1B da Subestação CMD.</t>
  </si>
  <si>
    <t>0004301/2023</t>
  </si>
  <si>
    <t>11338261</t>
  </si>
  <si>
    <t>Substituição de 01 (uma) Seccionadora 230 kV posição operacional 34T3-2A da Subestação CMD.</t>
  </si>
  <si>
    <t>0004303/2023</t>
  </si>
  <si>
    <t>11338262</t>
  </si>
  <si>
    <t>Substituição de 01 (uma) Seccionadora 230 kV posição operacional 34T3-2B da Subestação CMD.</t>
  </si>
  <si>
    <t>0004304/2023</t>
  </si>
  <si>
    <t>11338966</t>
  </si>
  <si>
    <t>Substituição de 01 (uma) Seccionadora 230 kV posição operacional 34T3-5B da Subestação CMD.</t>
  </si>
  <si>
    <t>0004305/2023</t>
  </si>
  <si>
    <t>11338263</t>
  </si>
  <si>
    <t>Substituição de 01 (uma) Seccionadora 230 kV posição operacional 34T6-1 da Subestação CMD.</t>
  </si>
  <si>
    <t>TR 230/69 kV CAMACARI II TR6 BA</t>
  </si>
  <si>
    <t>0004307/2023</t>
  </si>
  <si>
    <t>11334082</t>
  </si>
  <si>
    <t>Substituição de 01 (uma) Seccionadora 230 kV posição operacional 34T6-2 da Subestação CMD.</t>
  </si>
  <si>
    <t>0004308/2023</t>
  </si>
  <si>
    <t>11334083</t>
  </si>
  <si>
    <t>Substituição de 01 (uma) Seccionadora 230 kV posição operacional 34T6-4 da Subestação CMD.</t>
  </si>
  <si>
    <t>0004310/2023</t>
  </si>
  <si>
    <t>11333757</t>
  </si>
  <si>
    <t>Substituição de 01 (uma) Seccionadora 230 kV posição operacional 34T6-5 da Subestação CMD.</t>
  </si>
  <si>
    <t>0004311/2023</t>
  </si>
  <si>
    <t>11333758</t>
  </si>
  <si>
    <t>Substituição de 01 (uma) Seccionadora 230 kV posição operacional 34T6-6 da Subestação CMD.</t>
  </si>
  <si>
    <t>0004313/2023</t>
  </si>
  <si>
    <t>11333759</t>
  </si>
  <si>
    <t>Substituição de 01 (uma) Seccionadora 69 kV posição operacional 32BP-2 da Subestação CTG.</t>
  </si>
  <si>
    <t>0004314/2023</t>
  </si>
  <si>
    <t>11338862</t>
  </si>
  <si>
    <t>Substituição de 01 (uma) Seccionadora 69 kV posição operacional 32C1-4 da Subestação CTG.</t>
  </si>
  <si>
    <t>EL 69 kV COTEGIPE MILLENIUM 02C1 (12C1)</t>
  </si>
  <si>
    <t>0004315/2023</t>
  </si>
  <si>
    <t>11339928</t>
  </si>
  <si>
    <t>Substituição de 01 (uma) Seccionadora 69 kV posição operacional 32C1-5 da Subestação CTG.</t>
  </si>
  <si>
    <t>0004317/2023</t>
  </si>
  <si>
    <t>11339929</t>
  </si>
  <si>
    <t>Substituição de 01 (uma) Seccionadora 69 kV posição operacional 32C1-6 da Subestação CTG.</t>
  </si>
  <si>
    <t>0004318/2023</t>
  </si>
  <si>
    <t>11333881</t>
  </si>
  <si>
    <t>Substituição de 01 (uma) Seccionadora 69 kV posição operacional 32C2-4 da Subestação CTG.</t>
  </si>
  <si>
    <t>EL 69 kV COTEGIPE MILLENIUM 02C2 (12C2)</t>
  </si>
  <si>
    <t>0004320/2023</t>
  </si>
  <si>
    <t>11339930</t>
  </si>
  <si>
    <t>Substituição de 01 (uma) Seccionadora 69 kV posição operacional 32C2-5 da Subestação CTG.</t>
  </si>
  <si>
    <t>0004321/2023</t>
  </si>
  <si>
    <t>11340025</t>
  </si>
  <si>
    <t>Substituição de 01 (uma) Seccionadora 69 kV posição operacional 32C2-6 da Subestação CTG.</t>
  </si>
  <si>
    <t>0004323/2023</t>
  </si>
  <si>
    <t>11333882</t>
  </si>
  <si>
    <t>Substituição de 01 (uma) Seccionadora 69 kV posição operacional 32D2-1 da Subestação CTG.</t>
  </si>
  <si>
    <t>IB 69 kV MG 230 kV COTEGIPE MG1 BA IB2 (12D2)</t>
  </si>
  <si>
    <t>0004324/2023</t>
  </si>
  <si>
    <t>11340022</t>
  </si>
  <si>
    <t>Substituição de 01 (uma) Seccionadora 69 kV posição operacional 32D2-2 da Subestação CTG.</t>
  </si>
  <si>
    <t>0004326/2023</t>
  </si>
  <si>
    <t>11340023</t>
  </si>
  <si>
    <t>Substituição de 01 (uma) Seccionadora 69 kV posição operacional 32H1-4 da Subestação CTG.</t>
  </si>
  <si>
    <t>MC 69 kV BC 69 kV 20,3 Mvar COTEGIPE BC1 BA (12H1)</t>
  </si>
  <si>
    <t>0004327/2023</t>
  </si>
  <si>
    <t>11339249</t>
  </si>
  <si>
    <t>Substituição de 01 (uma) Seccionadora 69 kV posição operacional 32H1-7 da Subestação CTG.</t>
  </si>
  <si>
    <t>0004329/2023</t>
  </si>
  <si>
    <t>11343736</t>
  </si>
  <si>
    <t>Substituição de 01 (uma) Seccionadora 69 kV posição operacional 32H2-4 da Subestação CTG.</t>
  </si>
  <si>
    <t>MC 69 kV BC 69 kV 27,1 Mvar COTEGIPE BC2 BA (12H2)</t>
  </si>
  <si>
    <t>0004330/2023</t>
  </si>
  <si>
    <t>11333878</t>
  </si>
  <si>
    <t>Substituição de 01 (uma) Seccionadora 69 kV posição operacional 32H2-7 da Subestação CTG.</t>
  </si>
  <si>
    <t>0004332/2023</t>
  </si>
  <si>
    <t>11343737</t>
  </si>
  <si>
    <t>Substituição de 01 (uma) Seccionadora 69 kV posição operacional 32J3-4 da Subestação CTG.</t>
  </si>
  <si>
    <t>EL 69 kV COTEGIPE CAMACARI I 02J3 (12J3)</t>
  </si>
  <si>
    <t>0004333/2023</t>
  </si>
  <si>
    <t>11338546</t>
  </si>
  <si>
    <t>Substituição de 01 (uma) Seccionadora 69 kV posição operacional 32J3-5 da Subestação CTG.</t>
  </si>
  <si>
    <t>0004335/2023</t>
  </si>
  <si>
    <t>11338547</t>
  </si>
  <si>
    <t>Substituição de 01 (uma) Seccionadora 69 kV posição operacional 32J3-6 da Subestação CTG.</t>
  </si>
  <si>
    <t>0004336/2023</t>
  </si>
  <si>
    <t>11338915</t>
  </si>
  <si>
    <t>Substituição de 01 (uma) Seccionadora 69 kV posição operacional 32J4-4 da Subestação CTG.</t>
  </si>
  <si>
    <t>EL 69 kV COTEGIPE CAMACARI I 02J4 (12J4)</t>
  </si>
  <si>
    <t>0004338/2023</t>
  </si>
  <si>
    <t>11338548</t>
  </si>
  <si>
    <t>Substituição de 01 (uma) Seccionadora 69 kV posição operacional 32J4-5 da Subestação CTG.</t>
  </si>
  <si>
    <t>0004339/2023</t>
  </si>
  <si>
    <t>11338549</t>
  </si>
  <si>
    <t>Substituição de 01 (uma) Seccionadora 69 kV posição operacional 32J4-6 da Subestação CTG.</t>
  </si>
  <si>
    <t>0004340/2023</t>
  </si>
  <si>
    <t>11338916</t>
  </si>
  <si>
    <t>Substituição de 01 (uma) Seccionadora 69 kV posição operacional 32J5-4 da Subestação CTG.</t>
  </si>
  <si>
    <t>EL 69 kV COTEGIPE LT 69 kV CATU /COTEGIPE C-1 BA (12J5)</t>
  </si>
  <si>
    <t>0004342/2023</t>
  </si>
  <si>
    <t>11338550</t>
  </si>
  <si>
    <t>Substituição de 01 (uma) Seccionadora 69 kV posição operacional 32J5-5 da Subestação CTG.</t>
  </si>
  <si>
    <t>0004343/2023</t>
  </si>
  <si>
    <t>11338551</t>
  </si>
  <si>
    <t>Substituição de 01 (uma) Seccionadora 69 kV posição operacional 32J5-6 da Subestação CTG.</t>
  </si>
  <si>
    <t>0004345/2023</t>
  </si>
  <si>
    <t>11338917</t>
  </si>
  <si>
    <t>Substituição de 01 (uma) Seccionadora 69 kV posição operacional 32L1-6 da Subestação CTG.</t>
  </si>
  <si>
    <t>EL 69 kV COTEGIPE CIM-ARATU 02L1 (12L1)</t>
  </si>
  <si>
    <t>0004346/2023</t>
  </si>
  <si>
    <t>11339927</t>
  </si>
  <si>
    <t>Substituição de 01 (uma) Seccionadora 69 kV posição operacional 32L2-4 da Subestação CTG.</t>
  </si>
  <si>
    <t>EL 69 kV COTEGIPE PARIPE 02L2 (12L2)</t>
  </si>
  <si>
    <t>0004348/2023</t>
  </si>
  <si>
    <t>11339926</t>
  </si>
  <si>
    <t>Substituição de 01 (uma) Seccionadora 69 kV posição operacional 32L3-5 da Subestação CTG.</t>
  </si>
  <si>
    <t>EL 69 kV COTEGIPE EMBASA 02L3 (12L3)</t>
  </si>
  <si>
    <t>0004349/2023</t>
  </si>
  <si>
    <t>11338861</t>
  </si>
  <si>
    <t>Substituição de 01 (uma) Seccionadora 69 kV posição operacional 32L3-6 da Subestação CTG.</t>
  </si>
  <si>
    <t>0004351/2023</t>
  </si>
  <si>
    <t>11339992</t>
  </si>
  <si>
    <t>Substituição de 01 (uma) Seccionadora 69 kV posição operacional 32T4-4 da Subestação CTG.</t>
  </si>
  <si>
    <t>0004352/2023</t>
  </si>
  <si>
    <t>11340024</t>
  </si>
  <si>
    <t>Substituição de 01 (uma) Seccionadora 69 kV posição operacional 32T4-5 da Subestação CTG.</t>
  </si>
  <si>
    <t>0004353/2023</t>
  </si>
  <si>
    <t>11338864</t>
  </si>
  <si>
    <t>Substituição de 01 (uma) Seccionadora 69 kV posição operacional 32T4-6 da Subestação CTG.</t>
  </si>
  <si>
    <t>0004355/2023</t>
  </si>
  <si>
    <t>11338865</t>
  </si>
  <si>
    <t>Substituição de 01 (uma) Seccionadora 69 kV posição operacional 32T8-4 da Subestação CTG.</t>
  </si>
  <si>
    <t>0004356/2023</t>
  </si>
  <si>
    <t>11338552</t>
  </si>
  <si>
    <t>Substituição de 01 (uma) Seccionadora 69 kV posição operacional 32T8-5 da Subestação CTG.</t>
  </si>
  <si>
    <t>0004358/2023</t>
  </si>
  <si>
    <t>11338553</t>
  </si>
  <si>
    <t>Substituição de 01 (uma) Seccionadora 69 kV posição operacional 32T8-6 da Subestação CTG.</t>
  </si>
  <si>
    <t>0004359/2023</t>
  </si>
  <si>
    <t>11338918</t>
  </si>
  <si>
    <t>Substituição de 01 (uma) Seccionadora 69 kV posição operacional 32A1-8 da Subestação CTU.</t>
  </si>
  <si>
    <t>0004361/2023</t>
  </si>
  <si>
    <t>11339951</t>
  </si>
  <si>
    <t>Substituição de 01 (uma) Seccionadora 69 kV posição operacional 32A2-8 da Subestação CTU.</t>
  </si>
  <si>
    <t>0004362/2023</t>
  </si>
  <si>
    <t>11333869</t>
  </si>
  <si>
    <t>Substituição de 01 (uma) Seccionadora 69 kV posição operacional 32J5-4 da Subestação CTU.</t>
  </si>
  <si>
    <t>0004364/2023</t>
  </si>
  <si>
    <t>11339948</t>
  </si>
  <si>
    <t>Substituição de 01 (uma) Seccionadora 69 kV posição operacional 32J5-5 da Subestação CTU.</t>
  </si>
  <si>
    <t>0004365/2023</t>
  </si>
  <si>
    <t>11339949</t>
  </si>
  <si>
    <t>Substituição de 01 (uma) Seccionadora 69 kV posição operacional 32J6-4 da Subestação CTU.</t>
  </si>
  <si>
    <t>0004366/2023</t>
  </si>
  <si>
    <t>11333876</t>
  </si>
  <si>
    <t>Substituição de 01 (uma) Seccionadora 69 kV posição operacional 32J6-5 da Subestação CTU.</t>
  </si>
  <si>
    <t>0004368/2023</t>
  </si>
  <si>
    <t>11339950</t>
  </si>
  <si>
    <t>Substituição de 01 (uma) Seccionadora 69 kV posição operacional 32V2-4 da Subestação CTU.</t>
  </si>
  <si>
    <t>0004369/2023</t>
  </si>
  <si>
    <t>11339944</t>
  </si>
  <si>
    <t>Substituição de 01 (uma) Seccionadora 69 kV posição operacional 32V2-5 da Subestação CTU.</t>
  </si>
  <si>
    <t>0004371/2023</t>
  </si>
  <si>
    <t>11333870</t>
  </si>
  <si>
    <t>Substituição de 01 (uma) Seccionadora 69 kV posição operacional 32V3-4 da Subestação CTU.</t>
  </si>
  <si>
    <t>0004372/2023</t>
  </si>
  <si>
    <t>11339945</t>
  </si>
  <si>
    <t>Substituição de 01 (uma) Seccionadora 69 kV posição operacional 32V3-5 da Subestação CTU.</t>
  </si>
  <si>
    <t>0004374/2023</t>
  </si>
  <si>
    <t>11339946</t>
  </si>
  <si>
    <t>Substituição de 01 (uma) Seccionadora 69 kV posição operacional 32V4-4 da Subestação CTU.</t>
  </si>
  <si>
    <t>0004375/2023</t>
  </si>
  <si>
    <t>11333871</t>
  </si>
  <si>
    <t>Substituição de 01 (uma) Seccionadora 69 kV posição operacional 32V4-5 da Subestação CTU.</t>
  </si>
  <si>
    <t>0004377/2023</t>
  </si>
  <si>
    <t>11333872</t>
  </si>
  <si>
    <t>Substituição de 01 (uma) Seccionadora 69 kV posição operacional 32V5-4 da Subestação CTU.</t>
  </si>
  <si>
    <t>0004378/2023</t>
  </si>
  <si>
    <t>11333873</t>
  </si>
  <si>
    <t>Substituição de 01 (uma) Seccionadora 69 kV posição operacional 32V5-5 da Subestação CTU.</t>
  </si>
  <si>
    <t>0004380/2023</t>
  </si>
  <si>
    <t>11339947</t>
  </si>
  <si>
    <t>Substituição de 01 (uma) Seccionadora 69 kV posição operacional 32V6-4 da Subestação CTU.</t>
  </si>
  <si>
    <t>0004381/2023</t>
  </si>
  <si>
    <t>11333874</t>
  </si>
  <si>
    <t>Substituição de 01 (uma) Seccionadora 69 kV posição operacional 32V6-5 da Subestação CTU.</t>
  </si>
  <si>
    <t>0004382/2023</t>
  </si>
  <si>
    <t>11333875</t>
  </si>
  <si>
    <t>Substituição de 01 (uma) Seccionadora 230 kV posição operacional 34L4-4 da Subestação MTT.</t>
  </si>
  <si>
    <t>0004383/2023</t>
  </si>
  <si>
    <t>11334563</t>
  </si>
  <si>
    <t>Substituição de 01 (uma) Seccionadora 230 kV posição operacional 34L4-5 da Subestação MTT.</t>
  </si>
  <si>
    <t>0004384/2023</t>
  </si>
  <si>
    <t>11334564</t>
  </si>
  <si>
    <t>Substituição de 01 (uma) Seccionadora 230 kV posição operacional 34L4-6 da Subestação MTT.</t>
  </si>
  <si>
    <t>0004385/2023</t>
  </si>
  <si>
    <t>11334552</t>
  </si>
  <si>
    <t>Substituição de 01 (uma) Seccionadora 230 kV posição operacional 34M7-4 da Subestação MTT.</t>
  </si>
  <si>
    <t>0004386/2023</t>
  </si>
  <si>
    <t>11334553</t>
  </si>
  <si>
    <t>Substituição de 01 (uma) Seccionadora 230 kV posição operacional 34M7-5 da Subestação MTT.</t>
  </si>
  <si>
    <t>0004387/2023</t>
  </si>
  <si>
    <t>11334554</t>
  </si>
  <si>
    <t>Substituição de 01 (uma) Seccionadora 230 kV posição operacional 34M7-6 da Subestação MTT.</t>
  </si>
  <si>
    <t>0004388/2023</t>
  </si>
  <si>
    <t>11334555</t>
  </si>
  <si>
    <t>Substituição de 01 (uma) Seccionadora 230 kV posição operacional 34C1-4 da Subestação PRD.</t>
  </si>
  <si>
    <t>LT 230 kV RECIFE II /PIRAPAMA II C-2 PE</t>
  </si>
  <si>
    <t>0004389/2023</t>
  </si>
  <si>
    <t>11334534</t>
  </si>
  <si>
    <t>Substituição de 01 (uma) Seccionadora 230 kV posição operacional 34C1-5 da Subestação PRD.</t>
  </si>
  <si>
    <t>0004390/2023</t>
  </si>
  <si>
    <t>11338951</t>
  </si>
  <si>
    <t>Substituição de 01 (uma) Seccionadora 230 kV posição operacional 34C1-6 da Subestação PRD.</t>
  </si>
  <si>
    <t>0004391/2023</t>
  </si>
  <si>
    <t>11338952</t>
  </si>
  <si>
    <t>Substituição de 01 (uma) Seccionadora 230 kV posição operacional 34D1-1 da Subestação PRD.</t>
  </si>
  <si>
    <t>0004392/2023</t>
  </si>
  <si>
    <t>11335149</t>
  </si>
  <si>
    <t>Substituição de 01 (uma) Seccionadora 230 kV posição operacional 34J2-4 da Subestação PRD.</t>
  </si>
  <si>
    <t>LT 230 kV JABOATAO II /PIRAPAMA II C-1 PE</t>
  </si>
  <si>
    <t>0004393/2023</t>
  </si>
  <si>
    <t>11334535</t>
  </si>
  <si>
    <t>Substituição de 01 (uma) Seccionadora 230 kV posição operacional 34J2-5 da Subestação PRD.</t>
  </si>
  <si>
    <t>0004394/2023</t>
  </si>
  <si>
    <t>11335571</t>
  </si>
  <si>
    <t>Substituição de 01 (uma) Seccionadora 230 kV posição operacional 34J2-6 da Subestação PRD.</t>
  </si>
  <si>
    <t>0004395/2023</t>
  </si>
  <si>
    <t>11335572</t>
  </si>
  <si>
    <t>Substituição de 01 (uma) Seccionadora 230 kV posição operacional 34S1-4 da Subestação PRD.</t>
  </si>
  <si>
    <t>EL 230 kV PIRAPAMA II LANXES (14S1)</t>
  </si>
  <si>
    <t>0004396/2023</t>
  </si>
  <si>
    <t>11334536</t>
  </si>
  <si>
    <t>Substituição de 01 (uma) Seccionadora 230 kV posição operacional 34S1-6 da Subestação PRD.</t>
  </si>
  <si>
    <t>0004397/2023</t>
  </si>
  <si>
    <t>11338929</t>
  </si>
  <si>
    <t>Substituição de 01 (uma) Seccionadora 230 kV posição operacional 34T1-4 da Subestação PRD.</t>
  </si>
  <si>
    <t>0004398/2023</t>
  </si>
  <si>
    <t>11338808</t>
  </si>
  <si>
    <t>Substituição de 01 (uma) Seccionadora 230 kV posição operacional 34T1-5 da Subestação PRD.</t>
  </si>
  <si>
    <t>0004399/2023</t>
  </si>
  <si>
    <t>11338038</t>
  </si>
  <si>
    <t>Substituição de 01 (uma) Seccionadora 230 kV posição operacional 34T1-6 da Subestação PRD.</t>
  </si>
  <si>
    <t>0004400/2023</t>
  </si>
  <si>
    <t>11337602</t>
  </si>
  <si>
    <t>Substituição de 01 (uma) Seccionadora 230 kV posição operacional 34T2-4 da Subestação PRD.</t>
  </si>
  <si>
    <t>0004401/2023</t>
  </si>
  <si>
    <t>11338809</t>
  </si>
  <si>
    <t>Substituição de 01 (uma) Seccionadora 230 kV posição operacional 34T2-6 da Subestação PRD.</t>
  </si>
  <si>
    <t>0004402/2023</t>
  </si>
  <si>
    <t>11337603</t>
  </si>
  <si>
    <t>Substituição de 01 (uma) Seccionadora 230 kV posição operacional 34T3-4 da Subestação PRD.</t>
  </si>
  <si>
    <t>0004403/2023</t>
  </si>
  <si>
    <t>11338810</t>
  </si>
  <si>
    <t>Substituição de 01 (uma) Seccionadora 230 kV posição operacional 34T3-5 da Subestação PRD.</t>
  </si>
  <si>
    <t>0004404/2023</t>
  </si>
  <si>
    <t>11335150</t>
  </si>
  <si>
    <t>Substituição de 01 (uma) Seccionadora 230 kV posição operacional 34T3-6 da Subestação PRD.</t>
  </si>
  <si>
    <t>0004405/2023</t>
  </si>
  <si>
    <t>11338811</t>
  </si>
  <si>
    <t>SUBSTITUIÇÃO DA SECCIONADORA AUXILIAR, POSIÇÃO 31K1-9 da subestação RCD.</t>
  </si>
  <si>
    <t>0004406/2023</t>
  </si>
  <si>
    <t>12588738</t>
  </si>
  <si>
    <t>SUBSTITUIÇÃO DA SECCIONADORA PRINCIPAL, POSIÇÃO 31K2-8 da subestação RCD.</t>
  </si>
  <si>
    <t>0004407/2023</t>
  </si>
  <si>
    <t>11419996</t>
  </si>
  <si>
    <t>SUBSTITUIÇÃO DA SECCIONADORA AUXILIAR, POSIÇÃO 31K2-9 da subestação RCD.</t>
  </si>
  <si>
    <t>0004408/2023</t>
  </si>
  <si>
    <t>12588739</t>
  </si>
  <si>
    <t>Substituição de 01 (uma) Seccionadora 230 kV posição operacional 34C1-1 da Subestação RCD.</t>
  </si>
  <si>
    <t>0004409/2023</t>
  </si>
  <si>
    <t>11335061</t>
  </si>
  <si>
    <t>Substituição de 01 (uma) Seccionadora 230 kV posição operacional 34C1-2 da Subestação RCD.</t>
  </si>
  <si>
    <t>0004410/2023</t>
  </si>
  <si>
    <t>11335593</t>
  </si>
  <si>
    <t>Substituição de 01 (uma) Seccionadora 230 kV posição operacional 34C1-4 da Subestação RCD.</t>
  </si>
  <si>
    <t>0004411/2023</t>
  </si>
  <si>
    <t>11335595</t>
  </si>
  <si>
    <t>Substituição de 01 (uma) Seccionadora 230 kV posição operacional 34C1-5 da Subestação RCD.</t>
  </si>
  <si>
    <t>0004412/2023</t>
  </si>
  <si>
    <t>11335596</t>
  </si>
  <si>
    <t>Substituição de 01 (uma) Seccionadora 230 kV posição operacional 34C1-6 da Subestação RCD.</t>
  </si>
  <si>
    <t>0004413/2023</t>
  </si>
  <si>
    <t>11334629</t>
  </si>
  <si>
    <t>Substituição de 01 (uma) Seccionadora 230 kV posição operacional 34C4-1 da Subestação RCD.</t>
  </si>
  <si>
    <t>LT 230 kV RECIFE II /MIRUEIRA C-1 PE</t>
  </si>
  <si>
    <t>0004414/2023</t>
  </si>
  <si>
    <t>11334632</t>
  </si>
  <si>
    <t>Substituição de 01 (uma) Seccionadora 230 kV posição operacional 34C4-2 da Subestação RCD.</t>
  </si>
  <si>
    <t>0004415/2023</t>
  </si>
  <si>
    <t>11334633</t>
  </si>
  <si>
    <t>Substituição de 01 (uma) Seccionadora 230 kV posição operacional 34C4-4 da Subestação RCD.</t>
  </si>
  <si>
    <t>0004416/2023</t>
  </si>
  <si>
    <t>11335600</t>
  </si>
  <si>
    <t>Substituição de 01 (uma) Seccionadora 230 kV posição operacional 34C4-5 da Subestação RCD.</t>
  </si>
  <si>
    <t>0004417/2023</t>
  </si>
  <si>
    <t>11335601</t>
  </si>
  <si>
    <t>Substituição de 01 (uma) Seccionadora 230 kV posição operacional 34C4-6 da Subestação RCD.</t>
  </si>
  <si>
    <t>0004418/2023</t>
  </si>
  <si>
    <t>11335602</t>
  </si>
  <si>
    <t>Substituição de 01 (uma) Seccionadora 230 kV posição operacional 34C6-1 da Subestação RCD.</t>
  </si>
  <si>
    <t>LT 230 kV RECIFE II /MIRUEIRA C-3 PE</t>
  </si>
  <si>
    <t>0004419/2023</t>
  </si>
  <si>
    <t>11335052</t>
  </si>
  <si>
    <t>Substituição de 01 (uma) Seccionadora 230 kV posição operacional 34C6-2 da Subestação RCD.</t>
  </si>
  <si>
    <t>0004420/2023</t>
  </si>
  <si>
    <t>11335053</t>
  </si>
  <si>
    <t>Substituição de 01 (uma) Seccionadora 230 kV posição operacional 34C6-4 da Subestação RCD.</t>
  </si>
  <si>
    <t>0004421/2023</t>
  </si>
  <si>
    <t>11335573</t>
  </si>
  <si>
    <t>Substituição de 01 (uma) Seccionadora 230 kV posição operacional 34C6-5 da Subestação RCD.</t>
  </si>
  <si>
    <t>0004422/2023</t>
  </si>
  <si>
    <t>11335574</t>
  </si>
  <si>
    <t>Substituição de 01 (uma) Seccionadora 230 kV posição operacional 34C6-6 da Subestação RCD.</t>
  </si>
  <si>
    <t>0004423/2023</t>
  </si>
  <si>
    <t>11335575</t>
  </si>
  <si>
    <t>Substituição de 01 (uma) Seccionadora 230 kV posição operacional 34C8-1 da Subestação RCD.</t>
  </si>
  <si>
    <t>LT 230 kV RECIFE II /GOIANINHA C-1 PE</t>
  </si>
  <si>
    <t>0004424/2023</t>
  </si>
  <si>
    <t>11334616</t>
  </si>
  <si>
    <t>Substituição de 01 (uma) Seccionadora 230 kV posição operacional 34C8-2 da Subestação RCD.</t>
  </si>
  <si>
    <t>0004425/2023</t>
  </si>
  <si>
    <t>11334617</t>
  </si>
  <si>
    <t>Substituição de 01 (uma) Seccionadora 230 kV posição operacional 34C8-4 da Subestação RCD.</t>
  </si>
  <si>
    <t>0004426/2023</t>
  </si>
  <si>
    <t>11335576</t>
  </si>
  <si>
    <t>Substituição de 01 (uma) Seccionadora 230 kV posição operacional 34C8-5 da Subestação RCD.</t>
  </si>
  <si>
    <t>0004427/2023</t>
  </si>
  <si>
    <t>11335585</t>
  </si>
  <si>
    <t>Substituição de 01 (uma) Seccionadora 230 kV posição operacional 34C8-6 da Subestação RCD.</t>
  </si>
  <si>
    <t>0004428/2023</t>
  </si>
  <si>
    <t>11334622</t>
  </si>
  <si>
    <t>Substituição de 01 (uma) Seccionadora 230 kV posição operacional 34C9-1 da Subestação RCD.</t>
  </si>
  <si>
    <t>LT 230 kV RECIFE II /GOIANINHA C-2 PE</t>
  </si>
  <si>
    <t>0004429/2023</t>
  </si>
  <si>
    <t>11334626</t>
  </si>
  <si>
    <t>Substituição de 01 (uma) Seccionadora 230 kV posição operacional 34C9-2 da Subestação RCD.</t>
  </si>
  <si>
    <t>0004430/2023</t>
  </si>
  <si>
    <t>11335056</t>
  </si>
  <si>
    <t>Substituição de 01 (uma) Seccionadora 230 kV posição operacional 34C9-4 da Subestação RCD.</t>
  </si>
  <si>
    <t>0004431/2023</t>
  </si>
  <si>
    <t>11335586</t>
  </si>
  <si>
    <t>Substituição de 01 (uma) Seccionadora 230 kV posição operacional 34C9-5 da Subestação RCD.</t>
  </si>
  <si>
    <t>0004432/2023</t>
  </si>
  <si>
    <t>11335587</t>
  </si>
  <si>
    <t>Substituição de 01 (uma) Seccionadora 230 kV posição operacional 34C9-6 da Subestação RCD.</t>
  </si>
  <si>
    <t>0004433/2023</t>
  </si>
  <si>
    <t>11335588</t>
  </si>
  <si>
    <t>Substituição de 01 (uma) Seccionadora 230 kV posição operacional 34D2-1 da Subestação RCD.</t>
  </si>
  <si>
    <t>0004434/2023</t>
  </si>
  <si>
    <t>11334934</t>
  </si>
  <si>
    <t>Substituição de 01 (uma) Seccionadora 230 kV posição operacional 34J1-1 da Subestação RCD.</t>
  </si>
  <si>
    <t>LT 230 kV RECIFE II /JABOATAO II C-1 PE</t>
  </si>
  <si>
    <t>0004435/2023</t>
  </si>
  <si>
    <t>11334630</t>
  </si>
  <si>
    <t>Substituição de 01 (uma) Seccionadora 230 kV posição operacional 34J1-2 da Subestação RCD.</t>
  </si>
  <si>
    <t>0004436/2023</t>
  </si>
  <si>
    <t>11334631</t>
  </si>
  <si>
    <t>Substituição de 01 (uma) Seccionadora 230 kV posição operacional 34J1-4 da Subestação RCD.</t>
  </si>
  <si>
    <t>0004437/2023</t>
  </si>
  <si>
    <t>11335597</t>
  </si>
  <si>
    <t>Substituição de 01 (uma) Seccionadora 230 kV posição operacional 34J1-5 da Subestação RCD.</t>
  </si>
  <si>
    <t>0004438/2023</t>
  </si>
  <si>
    <t>11335598</t>
  </si>
  <si>
    <t>Substituição de 01 (uma) Seccionadora 230 kV posição operacional 34J1-6 da Subestação RCD.</t>
  </si>
  <si>
    <t>0004439/2023</t>
  </si>
  <si>
    <t>11335599</t>
  </si>
  <si>
    <t>Substituição de 01 (uma) Seccionadora 230 kV posição operacional 34M1-1 da Subestação RCD.</t>
  </si>
  <si>
    <t>0004440/2023</t>
  </si>
  <si>
    <t>11334618</t>
  </si>
  <si>
    <t>Substituição de 01 (uma) Seccionadora 230 kV posição operacional 34M1-2 da Subestação RCD.</t>
  </si>
  <si>
    <t>0004441/2023</t>
  </si>
  <si>
    <t>11334619</t>
  </si>
  <si>
    <t>Substituição de 01 (uma) Seccionadora 230 kV posição operacional 34M1-4 da Subestação RCD.</t>
  </si>
  <si>
    <t>0004442/2023</t>
  </si>
  <si>
    <t>11335577</t>
  </si>
  <si>
    <t>Substituição de 01 (uma) Seccionadora 230 kV posição operacional 34M1-5 da Subestação RCD.</t>
  </si>
  <si>
    <t>0004443/2023</t>
  </si>
  <si>
    <t>11335578</t>
  </si>
  <si>
    <t>Substituição de 01 (uma) Seccionadora 230 kV posição operacional 34M1-6 da Subestação RCD.</t>
  </si>
  <si>
    <t>0004444/2023</t>
  </si>
  <si>
    <t>11335579</t>
  </si>
  <si>
    <t>Substituição de 01 (uma) Seccionadora 230 kV posição operacional 34M2-1 da Subestação RCD.</t>
  </si>
  <si>
    <t>0004445/2023</t>
  </si>
  <si>
    <t>11334623</t>
  </si>
  <si>
    <t>Substituição de 01 (uma) Seccionadora 230 kV posição operacional 34M2-2 da Subestação RCD.</t>
  </si>
  <si>
    <t>0004446/2023</t>
  </si>
  <si>
    <t>11334624</t>
  </si>
  <si>
    <t>Substituição de 01 (uma) Seccionadora 230 kV posição operacional 34M2-4 da Subestação RCD.</t>
  </si>
  <si>
    <t>0004447/2023</t>
  </si>
  <si>
    <t>11334625</t>
  </si>
  <si>
    <t>Substituição de 01 (uma) Seccionadora 230 kV posição operacional 34M2-6 da Subestação RCD.</t>
  </si>
  <si>
    <t>0004448/2023</t>
  </si>
  <si>
    <t>11335590</t>
  </si>
  <si>
    <t>Substituição de 01 (uma) Seccionadora 230 kV posição operacional 34M3-1 da Subestação RCD.</t>
  </si>
  <si>
    <t>0004449/2023</t>
  </si>
  <si>
    <t>11334627</t>
  </si>
  <si>
    <t>Substituição de 01 (uma) Seccionadora 230 kV posição operacional 34M3-2 da Subestação RCD.</t>
  </si>
  <si>
    <t>0004450/2023</t>
  </si>
  <si>
    <t>11334628</t>
  </si>
  <si>
    <t>Substituição de 01 (uma) Seccionadora 230 kV posição operacional 34M3-4 da Subestação RCD.</t>
  </si>
  <si>
    <t>0004451/2023</t>
  </si>
  <si>
    <t>11335591</t>
  </si>
  <si>
    <t>Substituição de 01 (uma) Seccionadora 230 kV posição operacional 34M3-5 da Subestação RCD.</t>
  </si>
  <si>
    <t>0004452/2023</t>
  </si>
  <si>
    <t>11335592</t>
  </si>
  <si>
    <t>Substituição de 01 (uma) Seccionadora 230 kV posição operacional 34M3-6 da Subestação RCD.</t>
  </si>
  <si>
    <t>0004453/2023</t>
  </si>
  <si>
    <t>11335568</t>
  </si>
  <si>
    <t>Substituição de 01 (uma) Seccionadora 230 kV posição operacional 34T1-1B da Subestação RCD.</t>
  </si>
  <si>
    <t>0004454/2023</t>
  </si>
  <si>
    <t>11335050</t>
  </si>
  <si>
    <t>Substituição de 01 (uma) Seccionadora 230 kV posição operacional 34T1-2B da Subestação RCD.</t>
  </si>
  <si>
    <t>0004455/2023</t>
  </si>
  <si>
    <t>11335051</t>
  </si>
  <si>
    <t>Substituição de 01 (uma) Seccionadora 230 kV posição operacional 34T1-5B da Subestação RCD.</t>
  </si>
  <si>
    <t>0004456/2023</t>
  </si>
  <si>
    <t>11338960</t>
  </si>
  <si>
    <t>Substituição de 01 (uma) Seccionadora 230 kV posição operacional 34T2-1A da Subestação RCD.</t>
  </si>
  <si>
    <t>0004457/2023</t>
  </si>
  <si>
    <t>11335045</t>
  </si>
  <si>
    <t>Substituição de 01 (uma) Seccionadora 230 kV posição operacional 34T2-1B da Subestação RCD.</t>
  </si>
  <si>
    <t>0004458/2023</t>
  </si>
  <si>
    <t>11335046</t>
  </si>
  <si>
    <t>Substituição de 01 (uma) Seccionadora 230 kV posição operacional 34T2-2A da Subestação RCD.</t>
  </si>
  <si>
    <t>0004459/2023</t>
  </si>
  <si>
    <t>11335047</t>
  </si>
  <si>
    <t>Substituição de 01 (uma) Seccionadora 230 kV posição operacional 34T2-2B da Subestação RCD.</t>
  </si>
  <si>
    <t>0004460/2023</t>
  </si>
  <si>
    <t>11335048</t>
  </si>
  <si>
    <t>Substituição de 01 (uma) Seccionadora 230 kV posição operacional 34T2-5A da Subestação RCD.</t>
  </si>
  <si>
    <t>0004461/2023</t>
  </si>
  <si>
    <t>11335049</t>
  </si>
  <si>
    <t>Substituição de 01 (uma) Seccionadora 230 kV posição operacional 34T2-5B da Subestação RCD.</t>
  </si>
  <si>
    <t>0004462/2023</t>
  </si>
  <si>
    <t>11338959</t>
  </si>
  <si>
    <t>Substituição de 01 (uma) Seccionadora 230 kV posição operacional 34T3-1A da Subestação RCD.</t>
  </si>
  <si>
    <t>0004463/2023</t>
  </si>
  <si>
    <t>11338961</t>
  </si>
  <si>
    <t>Substituição de 01 (uma) Seccionadora 230 kV posição operacional 34T3-5A da Subestação RCD.</t>
  </si>
  <si>
    <t>0004464/2023</t>
  </si>
  <si>
    <t>11338964</t>
  </si>
  <si>
    <t>Substituição de 01 (uma) Seccionadora 230 kV posição operacional 34T3-5B da Subestação RCD.</t>
  </si>
  <si>
    <t>0004465/2023</t>
  </si>
  <si>
    <t>11338965</t>
  </si>
  <si>
    <t>Substituição de 01 (uma) Seccionadora 230 kV posição operacional 34V2-1 da Subestação RCD.</t>
  </si>
  <si>
    <t>0004466/2023</t>
  </si>
  <si>
    <t>11334620</t>
  </si>
  <si>
    <t>Substituição de 01 (uma) Seccionadora 230 kV posição operacional 34V2-2 da Subestação RCD.</t>
  </si>
  <si>
    <t>0004467/2023</t>
  </si>
  <si>
    <t>11334621</t>
  </si>
  <si>
    <t>Substituição de 01 (uma) Seccionadora 230 kV posição operacional 34V2-4 da Subestação RCD.</t>
  </si>
  <si>
    <t>0004468/2023</t>
  </si>
  <si>
    <t>11335580</t>
  </si>
  <si>
    <t>Substituição de 01 (uma) Seccionadora 230 kV posição operacional 34V2-5 da Subestação RCD.</t>
  </si>
  <si>
    <t>0004469/2023</t>
  </si>
  <si>
    <t>11335581</t>
  </si>
  <si>
    <t>Substituição de 01 (uma) Seccionadora 230 kV posição operacional 34V2-6 da Subestação RCD.</t>
  </si>
  <si>
    <t>0004470/2023</t>
  </si>
  <si>
    <t>11335582</t>
  </si>
  <si>
    <t>Substituição de 01 (uma) Seccionadora 230 kV posição operacional 34V3-1 da Subestação RCD.</t>
  </si>
  <si>
    <t>0004471/2023</t>
  </si>
  <si>
    <t>11335054</t>
  </si>
  <si>
    <t>Substituição de 01 (uma) Seccionadora 230 kV posição operacional 34V3-4 da Subestação RCD.</t>
  </si>
  <si>
    <t>0004472/2023</t>
  </si>
  <si>
    <t>11335583</t>
  </si>
  <si>
    <t>Substituição de 01 (uma) Seccionadora 230 kV posição operacional 34V3-5 da Subestação RCD.</t>
  </si>
  <si>
    <t>0004473/2023</t>
  </si>
  <si>
    <t>11335584</t>
  </si>
  <si>
    <t>Substituição de 01 (uma) Seccionadora 69 kV posição operacional 42BP-1 da Subestação SJI.</t>
  </si>
  <si>
    <t>0004474/2023</t>
  </si>
  <si>
    <t>11457930</t>
  </si>
  <si>
    <t>Substituição de 01 (uma) Seccionadora 69 kV posição operacional 42T5-8 da Subestação SJI.</t>
  </si>
  <si>
    <t>0004475/2023</t>
  </si>
  <si>
    <t>11457931</t>
  </si>
  <si>
    <t>Substituição de 01 (uma) Seccionadora 138 kV posição operacional 31K1-8 da Subestação RCD.</t>
  </si>
  <si>
    <t>0004476/2023</t>
  </si>
  <si>
    <t>11419997</t>
  </si>
  <si>
    <t>Substituição de 01 (uma) Seccionadora 230 kV posição operacional 34T5-1 da Subestação CMD.</t>
  </si>
  <si>
    <t>0004477/2023</t>
  </si>
  <si>
    <t>12461502</t>
  </si>
  <si>
    <t>Substituição de 01 (uma) Seccionadora 230 kV posição operacional 34T5-2 da Subestação CMD.</t>
  </si>
  <si>
    <t>0004478/2023</t>
  </si>
  <si>
    <t>12461503</t>
  </si>
  <si>
    <t>Substituição de 01 (uma) Seccionadora 230 kV posição operacional 34T5-4 da Subestação CMD.</t>
  </si>
  <si>
    <t>0004479/2023</t>
  </si>
  <si>
    <t>12461504</t>
  </si>
  <si>
    <t>Substituição de 01 (uma) Seccionadora 230 kV posição operacional 34T5-5 da Subestação CMD.</t>
  </si>
  <si>
    <t>0004480/2023</t>
  </si>
  <si>
    <t>12461505</t>
  </si>
  <si>
    <t>Substituição de 01 (uma) Seccionadora 230 kV posição operacional 34T5-6 da Subestação CMD.</t>
  </si>
  <si>
    <t>0004481/2023</t>
  </si>
  <si>
    <t>12461506</t>
  </si>
  <si>
    <t>Substituição de 01 (uma) Seccionadora 230 kV posição operacional 34V1-1 da Subestação CMD.</t>
  </si>
  <si>
    <t>EL 230 kV CAMACARI II LT 230 kV CAMACARI II /US.CAMACARI C-1 BA (14V1)</t>
  </si>
  <si>
    <t>0004482/2023</t>
  </si>
  <si>
    <t>12461552</t>
  </si>
  <si>
    <t>Substituição de 01 (uma) Seccionadora 230 kV posição operacional 34V1-2 da Subestação CMD.</t>
  </si>
  <si>
    <t>0004483/2023</t>
  </si>
  <si>
    <t>12461553</t>
  </si>
  <si>
    <t>Substituição de 01 (uma) Seccionadora 230 kV posição operacional 34V1-4 da Subestação CMD.</t>
  </si>
  <si>
    <t>0004484/2023</t>
  </si>
  <si>
    <t>12461509</t>
  </si>
  <si>
    <t>Substituição de 01 (uma) Seccionadora 230 kV posição operacional 34V1-5 da Subestação CMD.</t>
  </si>
  <si>
    <t>0004485/2023</t>
  </si>
  <si>
    <t>12461507</t>
  </si>
  <si>
    <t>Substituição de 01 (uma) Seccionadora com lâmina de Terra 230 kV posição operacional 34V1-6 da Subestação CMD.</t>
  </si>
  <si>
    <t>0004486/2023</t>
  </si>
  <si>
    <t>12461508</t>
  </si>
  <si>
    <t>Substituição de 01 (um) TC 69 kV posição operacional 92J4-2 fase B da Subestação AGL.</t>
  </si>
  <si>
    <t>0004518/2023</t>
  </si>
  <si>
    <t>11455220</t>
  </si>
  <si>
    <t>Substituição de 01 (um) TC 69 kV posição operacional 92J4-2 fase C da Subestação AGL.</t>
  </si>
  <si>
    <t>0004519/2023</t>
  </si>
  <si>
    <t>11455221</t>
  </si>
  <si>
    <t>Substituição de 01 (um) TC 69 kV posição operacional 92J2-2 fase A da Subestação BNB.</t>
  </si>
  <si>
    <t>EL 69 kV BANABUIU DIST5 (12J2)</t>
  </si>
  <si>
    <t>0004531/2023</t>
  </si>
  <si>
    <t>11454580</t>
  </si>
  <si>
    <t>Substituição de 01 (um) TC 69 kV posição operacional 92J2-2 fase C da Subestação BNB.</t>
  </si>
  <si>
    <t>0004532/2023</t>
  </si>
  <si>
    <t>11454581</t>
  </si>
  <si>
    <t>Substituição de 01 (um) TC 69 kV posição operacional 92J1 fase B da Subestação CGD.</t>
  </si>
  <si>
    <t>EL 69 kV C.GRANDE II LT 69 kV C.GRANDE II /C.GRANDE I C-1 PB (12J1)</t>
  </si>
  <si>
    <t>0004533/2023</t>
  </si>
  <si>
    <t>11324199</t>
  </si>
  <si>
    <t>Substituição de 01 (um) TC 69 kV posição operacional 92J1 fase C da Subestação CGD.</t>
  </si>
  <si>
    <t>0004534/2023</t>
  </si>
  <si>
    <t>11324200</t>
  </si>
  <si>
    <t>Substituição de 01 (um) TC 69 kV posição operacional 92J3-2 fase C da Subestação CMA.</t>
  </si>
  <si>
    <t>EL 69 kV COREMAS DIST3 (12J3)</t>
  </si>
  <si>
    <t>0004539/2023</t>
  </si>
  <si>
    <t>11454490</t>
  </si>
  <si>
    <t>Substituição de 01 (um) TC 69 kV posição operacional 92J6-1 fase A da Subestação CMA.</t>
  </si>
  <si>
    <t>0004543/2023</t>
  </si>
  <si>
    <t>11321316</t>
  </si>
  <si>
    <t>Substituição de 01 (um) TC 69 kV posição operacional 92J6-1 fase B da Subestação CMA.</t>
  </si>
  <si>
    <t>0004544/2023</t>
  </si>
  <si>
    <t>11321317</t>
  </si>
  <si>
    <t>Substituição de 01 (um) TC 69 kV posição operacional 92J6-1 fase C da Subestação CMA.</t>
  </si>
  <si>
    <t>0004553/2023</t>
  </si>
  <si>
    <t>11321318</t>
  </si>
  <si>
    <t>Substituição de 01 (um) TC 69 kV posição operacional 92J8-2 fase C da Subestação FTZ.</t>
  </si>
  <si>
    <t>EL 69 kV FORTALEZA PARANGABA 02J8 (12J8)</t>
  </si>
  <si>
    <t>0004557/2023</t>
  </si>
  <si>
    <t>11323026</t>
  </si>
  <si>
    <t>Substituição de 01 (um) TC 69 kV posição operacional 92J9-2 fase A da Subestação FTZ.</t>
  </si>
  <si>
    <t>EL 69 kV FORTALEZA DISTRITO 02J9 (12J9)</t>
  </si>
  <si>
    <t>0004558/2023</t>
  </si>
  <si>
    <t>11321823</t>
  </si>
  <si>
    <t>Substituição de 01 (um) TC 69 kV posição operacional 92J9-2 fase C da Subestação FTZ.</t>
  </si>
  <si>
    <t>0004559/2023</t>
  </si>
  <si>
    <t>11321824</t>
  </si>
  <si>
    <t>Substituição de 01 (um) TC 69 kV posição operacional 92V1-2 fase C da Subestação GVM.</t>
  </si>
  <si>
    <t>EL 69 kV G.MANGABEIRA DIST1 (12V1)</t>
  </si>
  <si>
    <t>0004575/2023</t>
  </si>
  <si>
    <t>11324253</t>
  </si>
  <si>
    <t>Substituição de 01 (um) TC 69 kV posição operacional 92J2-1 fase A da Subestação IRE.</t>
  </si>
  <si>
    <t>EL 69 kV IRECE DIST2 (12J2)</t>
  </si>
  <si>
    <t>0004582/2023</t>
  </si>
  <si>
    <t>11322363</t>
  </si>
  <si>
    <t>Substituição de 01 (um) TC 69 kV posição operacional 92J2-1 fase B da Subestação IRE.</t>
  </si>
  <si>
    <t>0004584/2023</t>
  </si>
  <si>
    <t>11322364</t>
  </si>
  <si>
    <t>Substituição de 01 (um) TC 69 kV posição operacional 92J2-1 fase C da Subestação IRE.</t>
  </si>
  <si>
    <t>0004585/2023</t>
  </si>
  <si>
    <t>11322365</t>
  </si>
  <si>
    <t>Substituição da cadeia de proteção de Barras principal, referente às barras A e B de 525 kV da SE Curitiba, incluindo uma Unidade Central e dez unidades de Bay (vãos TF 1, TF 2, TF 3, Reator 2, LT Bateias C-1, LT Bateias C-2, LT Areia C-1, LT Blumenau C-1, LT Curitiba Leste C-1 e IB DJ1110), painéis e cabos de controle e potência associados.</t>
  </si>
  <si>
    <t>0004587/2023</t>
  </si>
  <si>
    <t>Substituição da cadeia de proteção de Barras principal, referente às barras P1 e P2 de 230 kV da SE Curitiba, incluindo uma Unidade Central e treze unidades de Bay (vãos TF 1 (DJ792 e DJ794), TF 2 (DJ802 e DJ804), TF 3 (DJ702 e DJ704), LT Joinville C-1, LT Joinville Norte C-1, LT Joinville Norte C-2, LT S. Mateus do Sul C-1, LT Umbará C-1, LT Umbará C-2 e Interligador de Barras (IB)), painéis e cabos de controle e potência associados.</t>
  </si>
  <si>
    <t>0004591/2023</t>
  </si>
  <si>
    <t>Substituição do sistema de controle e supervisão (com unidade redundante) da LT 525 kV Curitiba - Areia C-1, incluindo painéis e cabos de controle e potência associados.</t>
  </si>
  <si>
    <t>0004594/2023</t>
  </si>
  <si>
    <t>Controle - LT ARE C-1</t>
  </si>
  <si>
    <t>Substituição de 01 (um) TC 69 kV posição operacional 92J7-1 fase A da Subestação MRR.</t>
  </si>
  <si>
    <t>EL 69 kV MIRUEIRA DIST7 (12J7)</t>
  </si>
  <si>
    <t>0004622/2023</t>
  </si>
  <si>
    <t>11324710</t>
  </si>
  <si>
    <t>Substituição de 01 (um) TC 69 kV posição operacional 92J7-1 fase B da Subestação MRR.</t>
  </si>
  <si>
    <t>0004624/2023</t>
  </si>
  <si>
    <t>11324711</t>
  </si>
  <si>
    <t>Substituição do sistema de controle e supervisão (com unidade redundante) da LT 525 kV Curitiba - Bateias C-1, incluindo painéis e cabos de controle e potência associados.</t>
  </si>
  <si>
    <t>0004626/2023</t>
  </si>
  <si>
    <t>Substituição de 01 (um) TC 69 kV posição operacional 92J7-1 fase C da Subestação MRR.</t>
  </si>
  <si>
    <t>0004627/2023</t>
  </si>
  <si>
    <t>11324712</t>
  </si>
  <si>
    <t>Substituição de 01 (um) TC 69 kV posição operacional 92L5-2 fase A da Subestação MRR.</t>
  </si>
  <si>
    <t>EL 69 kV MIRUEIRA DIS12 (12L5)</t>
  </si>
  <si>
    <t>0004629/2023</t>
  </si>
  <si>
    <t>11454392</t>
  </si>
  <si>
    <t>Substituição do sistema de controle e supervisão (com unidade redundante) da LT 525 kV Curitiba - Blumenau C-1, incluindo painéis e cabos de controle e potência associados.</t>
  </si>
  <si>
    <t>LT 525 kV BLUMENAU /CURITIBA C-1 SC/PR</t>
  </si>
  <si>
    <t>0004631/2023</t>
  </si>
  <si>
    <t>Substituição do Banco de Baterias 125 VCC, 600Ah/10h. ESA II</t>
  </si>
  <si>
    <t>0004633/2023</t>
  </si>
  <si>
    <t>BB do VC-ESA-02</t>
  </si>
  <si>
    <t>Substituição das proteções Principal, Alternada e Falha de Disjuntor, referentes ao Reator 1 (RT1) da SE Curitiba, incluindo painéis e cabos de controle e potência associados.</t>
  </si>
  <si>
    <t>0004635/2023</t>
  </si>
  <si>
    <t>PP, PA, BF - RT1</t>
  </si>
  <si>
    <t>Substituição do sistema de controle e supervisão (com unidade redundante) do Reator 1 (RT1) da SE Curitiba, incluindo painéis e cabos de controle e potência associados.</t>
  </si>
  <si>
    <t>0004639/2023</t>
  </si>
  <si>
    <t>Controle - RT1</t>
  </si>
  <si>
    <t>Substituição das proteções Principal, Alternada e Falha de Disjuntor, referentes ao Reator 2 (RT2) da SE Curitiba, incluindo painéis e cabos de controle e potência associados.</t>
  </si>
  <si>
    <t>0004643/2023</t>
  </si>
  <si>
    <t>PP, PA, BF - RT2</t>
  </si>
  <si>
    <t>Substituição do sistema de controle e supervisão (com unidade redundante) do Reator 2 (RT2) da SE Curitiba, incluindo painéis e cabos de controle e potência associados.</t>
  </si>
  <si>
    <t>0004656/2023</t>
  </si>
  <si>
    <t>Controle - RT2</t>
  </si>
  <si>
    <t>Substituição das proteções Principal, Alternada e Falha de Disjuntor, referentes ao TR1 525/230 kV da SE Curitiba, lados de 525 e 230 kV, incluindo painéis e cabos de controle e potência associados.</t>
  </si>
  <si>
    <t>0004659/2023</t>
  </si>
  <si>
    <t>PP, PA, BF - TF1 525</t>
  </si>
  <si>
    <t>Substituição do sistema de controle e supervisão (com unidade redundante) do TR1 525/230 kV da SE Curitiba, lados de 525 e 230 kV, incluindo painéis e cabos de controle e potência associados.</t>
  </si>
  <si>
    <t>0004664/2023</t>
  </si>
  <si>
    <t>Controle - TF1 525</t>
  </si>
  <si>
    <t>Substituição das proteções Principal, Alternada e Falha de Disjuntor, referentes ao TR2 525/230 kV da SE Curitiba, lados de 525 e 230 kV, incluindo painéis e cabos de controle e potência associados.</t>
  </si>
  <si>
    <t>0004676/2023</t>
  </si>
  <si>
    <t>PP, PA, BF - TF2 525</t>
  </si>
  <si>
    <t>Substituição do sistema de controle e supervisão (com unidade redundante) do TR2 525/230 kV da SE Curitiba, lados de 525 e 230 kV, incluindo painéis e cabos de controle e potência associados.</t>
  </si>
  <si>
    <t>0004680/2023</t>
  </si>
  <si>
    <t>Substituição de Retificador (Carregador de Baterias) 125 Vcc - SACC125-RET1, da SE Londrina.</t>
  </si>
  <si>
    <t>0009537/2023</t>
  </si>
  <si>
    <t>SACC125-RET1</t>
  </si>
  <si>
    <t>Substituição da proteção Falha de Disjuntor principal, referente ao Interligador de Barras (IB) 525 kV da SE Curitiba, DJ1030 (vão entre o RT2 e a LT Blumenau C-1), incluindo painéis e cabos de controle e potência associados.</t>
  </si>
  <si>
    <t>0004690/2023</t>
  </si>
  <si>
    <t>Substituição do sistema de controle e supervisão (com unidade redundante) do Interligador de Barras (IB) 525 kV da SE Curitiba, DJ1030  (vão entre o RT2 e a LT Blumenau C-1), incluindo painéis e cabos de controle e potência associados.</t>
  </si>
  <si>
    <t>0004693/2023</t>
  </si>
  <si>
    <t>Substituição da proteção Falha de Disjuntor principal, referente ao Interligador de Barras (IB) 525 kV da SE Curitiba, DJ1050 (vão entre a LT Areia C-1 e o TF1), incluindo painéis e cabos de controle e potência associados.</t>
  </si>
  <si>
    <t>0004698/2023</t>
  </si>
  <si>
    <t>Substituição do sistema de controle e supervisão (com unidade redundante) do Interligador de Barras (IB) 525 kV da SE Curitiba, DJ1050  (vão entre a LT Areia C-1 e o TF1), incluindo painéis e cabos de controle e potência associados.</t>
  </si>
  <si>
    <t>0004703/2023</t>
  </si>
  <si>
    <t>Substituição da proteção Falha de Disjuntor principal, referente ao Interligador de Barras (IB) 525 kV da SE Curitiba, DJ1070 (vão entre a LT Bateias C-1 e o TF2), incluindo painéis e cabos de controle e potência associados.</t>
  </si>
  <si>
    <t>0004707/2023</t>
  </si>
  <si>
    <t>Substituição do sistema de controle e supervisão (com unidade redundante) do Interligador de Barras (IB) 525 kV da SE Curitiba, DJ1070  (vão entre a LT Bateias C-1 e o TF2), incluindo painéis e cabos de controle e potência associados.</t>
  </si>
  <si>
    <t>0004725/2023</t>
  </si>
  <si>
    <t>Substituição de 01 (um) TC 69 kV posição operacional 92J8-2 fase A da Subestação FTZ.</t>
  </si>
  <si>
    <t>0004751/2023</t>
  </si>
  <si>
    <t>11323023</t>
  </si>
  <si>
    <t>Substituição das proteções Principal, Alternada e Falha de Disjuntor, referentes a LT 230 kV Curitiba - Joinville Norte C-1, incluindo painéis e cabos de controle e potência associados.</t>
  </si>
  <si>
    <t>0004793/2023</t>
  </si>
  <si>
    <t>PP, PA, BF - LT JNO C-1</t>
  </si>
  <si>
    <t>Substituição do sistema de controle e supervisão (com unidade redundante) da LT 230 kV Curitiba - Joinville Norte C-1, incluindo painéis e cabos de controle e potência associados.</t>
  </si>
  <si>
    <t>0004797/2023</t>
  </si>
  <si>
    <t>Controle - LT JNO C-1</t>
  </si>
  <si>
    <t>Substituição do sistema de controle e supervisão (com unidade redundante) da LT 230 kV Curitiba - Joinville C-1, incluindo painéis e cabos de controle e potência associados.</t>
  </si>
  <si>
    <t>0004800/2023</t>
  </si>
  <si>
    <t>Controle - LT JOI C-1</t>
  </si>
  <si>
    <t>Substituição das proteções Principal, Alternada e Falha de Disjuntor, referentes a LT 230 kV Curitiba - São Mateus do Sul C-1, incluindo painéis e cabos de controle e potência associados.</t>
  </si>
  <si>
    <t>0004807/2023</t>
  </si>
  <si>
    <t>PP, PA, BF - LT SMS C-1</t>
  </si>
  <si>
    <t>Substituição do sistema de controle e supervisão (com unidade redundante) da LT 230 kV Curitiba - São Mateus do Sul C-1, incluindo painéis e cabos de controle e potência associados.</t>
  </si>
  <si>
    <t>0004810/2023</t>
  </si>
  <si>
    <t>Controle - LT SMS C-1</t>
  </si>
  <si>
    <t>Substituição da proteção Falha de Disjuntor principal, referente ao Interligador de Barras (IB) 230 kV da SE Curitiba, DJ742, incluindo painéis e cabos de controle e potência associados.</t>
  </si>
  <si>
    <t>0004814/2023</t>
  </si>
  <si>
    <t>BF - DJ742</t>
  </si>
  <si>
    <t>Substituição do sistema de controle e supervisão (com unidade redundante) do Interligador de Barras (IB) 230 kV da SE Curitiba, DJ742, incluindo painéis e cabos de controle e potência associados.</t>
  </si>
  <si>
    <t>0004818/2023</t>
  </si>
  <si>
    <t>Controle - DJ742</t>
  </si>
  <si>
    <t>Substituição do Sistema de Proteção, Controle e Supervisão (SPCS) dos cubículos e serviços auxiliares CA / CC, da SE Curitiba, incluindo painéis e cabos associados.</t>
  </si>
  <si>
    <t>0004820/2023</t>
  </si>
  <si>
    <t>Substituição da cadeia de proteção de Barras principal, referente às barras A e B de 525 kV da SE Blumenau, incluindo uma Unidade Central e dez unidades de Bay (vãos TF 5, TF 6, TF 7, Reator 1, Reator 2, LT Biguaçu C-1, LT Curitiba Leste C-1, LT Curitiba C-1, LT Campos Novos C-1 e IB DJ1030), painéis e cabos de controle e potência associados.</t>
  </si>
  <si>
    <t>0004823/2023</t>
  </si>
  <si>
    <t>Substituição da cadeia de proteção de Barras principal, referente às barras P1 e P2 de 230 kV da SE Blumenau, incluindo uma Unidade Central e dezessete unidades de Bay (vãos TF 1, TF 2, TF 3, TF 4, TF 5, TF 6, TF 7, LT Joinville C-1, LT Joinville Norte C-1, LT Gaspar 2 C-1, LT Gaspar 2 C-2, LT Itajaí C-1, LT Itajaí C-2, BC1, BC2 e Interligadores de Barras (IB - DJ842 e DJ852)), painéis e cabos de controle e potência associados.</t>
  </si>
  <si>
    <t>0004825/2023</t>
  </si>
  <si>
    <t>Substituição da cadeia de proteção de Barras, referente à barra P de 138 kV da SE Blumenau, incluindo uma Unidade Central e nove unidades de Bay (vãos TF 1, TF 2, TF 3, TF 4, LT Blumenau Dois C-1, LT Blumenau Dois C-2, LT Ilhota C-1, LT Gaspar C-1 e Interligador de Barras (IB - DJ592)), painéis e cabos de controle e potência associados.</t>
  </si>
  <si>
    <t>0004828/2023</t>
  </si>
  <si>
    <t>BA - Barra P</t>
  </si>
  <si>
    <t>Substituição do sistema de controle e supervisão (com unidade redundante) da LT 525 kV Blumenau - Curitiba C-1, incluindo painéis e cabos de controle e potência associados.</t>
  </si>
  <si>
    <t>0004832/2023</t>
  </si>
  <si>
    <t>Substituição das proteções Principal, Alternada e Falha de Disjuntor, referentes ao Reator 1 (RT1) da SE Blumenau, incluindo painéis e cabos de controle e potência associados.</t>
  </si>
  <si>
    <t>RT 525 kV 150 Mvar BLUMENAU RT1 SC</t>
  </si>
  <si>
    <t>0004834/2023</t>
  </si>
  <si>
    <t>Substituição do sistema de controle e supervisão (com unidade redundante) do Reator 1 (RT1) da SE Blumenau, incluindo painéis e cabos de controle e potência associados.</t>
  </si>
  <si>
    <t>0004838/2023</t>
  </si>
  <si>
    <t>Substituição das proteções Principal, Alternada e Falha de Disjuntor, referentes ao TR5 525/230 kV da SE Blumenau, lados de 525 e 230 kV, incluindo painéis e cabos de controle e potência associados.</t>
  </si>
  <si>
    <t>0004842/2023</t>
  </si>
  <si>
    <t>PP, PA, BF - TF5 525</t>
  </si>
  <si>
    <t>Substituição do sistema de controle e supervisão (com unidade redundante) do TR5 525/230 kV da SE Blumenau, lados de 525 e 230 kV, incluindo painéis e cabos de controle e potência associados.</t>
  </si>
  <si>
    <t>0004848/2023</t>
  </si>
  <si>
    <t>Controle - TF5 525</t>
  </si>
  <si>
    <t>Substituição das proteções Principal, Alternada e Falha de Disjuntor, referentes ao TR6 525/230 kV da SE Blumenau, lados de 525 e 230 kV, incluindo painéis e cabos de controle e potência associados.</t>
  </si>
  <si>
    <t>0004858/2023</t>
  </si>
  <si>
    <t>PP, PA, BF - TF6 525</t>
  </si>
  <si>
    <t>Substituição do sistema de controle e supervisão (com unidade redundante) do TR6 525/230 kV da SE Blumenau, lados de 525 e 230 kV, incluindo painéis e cabos de controle e potência associados.</t>
  </si>
  <si>
    <t>0004859/2023</t>
  </si>
  <si>
    <t>Controle - TF6 525</t>
  </si>
  <si>
    <t>Substituição do sistema de controle e supervisão (com unidade redundante) do Interligador de Barras (IB) 525 kV da SE Blumenau, DJ1030  (vão da LT Curitiba C-1), incluindo painéis e cabos de controle e potência associados.</t>
  </si>
  <si>
    <t>0004866/2023</t>
  </si>
  <si>
    <t>Substituição da proteção Falha de Disjuntor principal, referente ao Interligador de Barras (IB) 525 kV da SE Blumenau, DJ1070 (vão entre o RT1 e o TF6), incluindo painéis e cabos de controle e potência associados.</t>
  </si>
  <si>
    <t>0004869/2023</t>
  </si>
  <si>
    <t>Substituição do sistema de controle e supervisão (com unidade redundante) do Interligador de Barras (IB) 525 kV da SE Blumenau, DJ1070  (vão entre o RT1 e o TF6), incluindo painéis e cabos de controle e potência associados.</t>
  </si>
  <si>
    <t>0004873/2023</t>
  </si>
  <si>
    <t>Substituição de Transformadores de Corrente 230 kV referentes a LT Passo Fundo - Xanxerê C-1, DJ792, Fases A, B, C. Associado à obra, são esperadas substituições/adaptações de fundações e suportes, caixa de junção, cabos de controle/potência, barramento, conectores e conexão de aterramento. Funções do TC: proteção e medição.</t>
  </si>
  <si>
    <t>0004881/2023</t>
  </si>
  <si>
    <t>Substituição dos sistemas de proteção e controle da linha LDLI-LT601 - Terminal São Luís II</t>
  </si>
  <si>
    <t>0004888/2023</t>
  </si>
  <si>
    <t>LDSPRLT</t>
  </si>
  <si>
    <t>Substituição dos sistemas de proteção e controle da linha LDMR-LT601 - Terminal São Luis II</t>
  </si>
  <si>
    <t>0004890/2023</t>
  </si>
  <si>
    <t>Substituição de Transformadores de Corrente 230 kV referentes a LT Salto Osório - Cascavel C-1, DJ812, Fases A, B, C. Associado à obra, são esperadas substituições/adaptações de fundações e suportes, caixa de junção, cabos de controle/potência, barramento, conectores e conexão de aterramento. Funções do TC: proteção e medição.</t>
  </si>
  <si>
    <t>0004897/2023</t>
  </si>
  <si>
    <t>TC DJ812</t>
  </si>
  <si>
    <t>Substituição dos sistemas de proteção e controle dos bancos de capacitores LDBC6-03 e LDBC6-04</t>
  </si>
  <si>
    <t>0004898/2023</t>
  </si>
  <si>
    <t>LDSPRBC</t>
  </si>
  <si>
    <t>Substituição de Transformadores de Corrente 230 kV referentes a LT Salto Osório - Campo Mourão C-1, DJ782, Fases A, B, C. Associado à obra, são esperadas substituições/adaptações de fundações e suportes, caixa de junção, cabos de controle/potência, barramento, conectores e conexão de aterramento. Funções do TC: proteção e medição.</t>
  </si>
  <si>
    <t>0004900/2023</t>
  </si>
  <si>
    <t>TC DJ782</t>
  </si>
  <si>
    <t>Substituição dos sistemas de proteção e controle dos bancos de capacitores LDBC6-01 e LDBC6-02</t>
  </si>
  <si>
    <t>0004903/2023</t>
  </si>
  <si>
    <t>Substituição de Transformadores de Corrente 230 kV referentes a LT Salto Osório - Campo Mourão C-2, DJ792, Fases A, B, C. Associado à obra, são esperadas substituições/adaptações de fundações e suportes, caixa de junção, cabos de controle/potência, barramento, conectores e conexão de aterramento. Funções do TC: proteção e medição.</t>
  </si>
  <si>
    <t>0004905/2023</t>
  </si>
  <si>
    <t>Substituição dos sistemas de proteção e controle da linha LDLI-LT602 - Terminal São Luís I</t>
  </si>
  <si>
    <t>0004906/2023</t>
  </si>
  <si>
    <t>LISPRLT</t>
  </si>
  <si>
    <t>Substituição de Transformadores de Corrente 230 kV referentes a LT Salto Osório - Foz do Chopim C-1, DJ822, Fases A, B, C. Associado à obra, são esperadas substituições/adaptações de fundações e suportes, caixa de junção, cabos de controle/potência, barramento, conectores e conexão de aterramento. Funções do TC: proteção e medição.</t>
  </si>
  <si>
    <t>LT 230 kV FOZ DO CHOPIM/S. OSORIO C-1 PR</t>
  </si>
  <si>
    <t>0004909/2023</t>
  </si>
  <si>
    <t>TC DJ822</t>
  </si>
  <si>
    <t>Substituição de Transformadores de Corrente 230 kV referentes a LT Salto Osório - UH. Salto Osório C-1, DJ722, Fases A, B, C. Associado à obra, são esperadas substituições/adaptações de fundações e suportes, caixa de junção, cabos de controle/potência, barramento, conectores e conexão de aterramento. Funções do TC: proteção e medição.</t>
  </si>
  <si>
    <t>LT 230 kV S.OSORIO / UH. S.OSORIO C-1 PR</t>
  </si>
  <si>
    <t>0004914/2023</t>
  </si>
  <si>
    <t>Substituição de Transformadores de Corrente 230 kV referentes a LT Salto Osório - UH. Salto Osório C-2, DJ732, Fases A, B, C. Associado à obra, são esperadas substituições/adaptações de fundações e suportes, caixa de junção, cabos de controle/potência, barramento, conectores e conexão de aterramento. Funções do TC: proteção e medição.</t>
  </si>
  <si>
    <t>LT 230 kV S.OSORIO / UH. S.OSORIO C-2 PR</t>
  </si>
  <si>
    <t>0004920/2023</t>
  </si>
  <si>
    <t>Substituição dos sistemas de proteção e controle da linha LDMR-LT601 - Terminal Miranda</t>
  </si>
  <si>
    <t>0004923/2023</t>
  </si>
  <si>
    <t>MRSPRPR</t>
  </si>
  <si>
    <t>Substituição de Transformadores de Corrente 230 kV referentes a LT Salto Osório - UH. Salto Osório C-3, DJ742, Fases A, B, C. Associado à obra, são esperadas substituições/adaptações de fundações e suportes, caixa de junção, cabos de controle/potência, barramento, conectores e conexão de aterramento. Funções do TC: proteção e medição.</t>
  </si>
  <si>
    <t>LT 230 kV S.OSORIO / UH. S.OSORIO C-3 PR</t>
  </si>
  <si>
    <t>0004924/2023</t>
  </si>
  <si>
    <t>Substituição dos sistemas de proteção e controle da linha PDPR-LT6-01 - Terminal Peritoró</t>
  </si>
  <si>
    <t>LT 230 kV P.DUTRA /PERITORO C-1 MA</t>
  </si>
  <si>
    <t>0004928/2023</t>
  </si>
  <si>
    <t>PRSPRPR</t>
  </si>
  <si>
    <t>Substituição de Transformadores de Corrente 230 kV referentes a LT Salto Osório - UH. Salto Osório C-4, DJ752, Fases A, B, C. Associado à obra, são esperadas substituições/adaptações de fundações e suportes, caixa de junção, cabos de controle/potência, barramento, conectores e conexão de aterramento. Funções do TC: proteção e medição.</t>
  </si>
  <si>
    <t>LT 230 kV S.OSORIO / UH. S.OSORIO C-4 PR</t>
  </si>
  <si>
    <t>0004930/2023</t>
  </si>
  <si>
    <t>Substituição dos sistemas de proteção e controle da linha PDPR-LT6-01 - Terminal Pres. Dutra</t>
  </si>
  <si>
    <t>0004932/2023</t>
  </si>
  <si>
    <t>PDSPRPR</t>
  </si>
  <si>
    <t>Substituição dos sistemas de proteção e controle do transformador PDTF6-03</t>
  </si>
  <si>
    <t>CS 100/-70 MVAr P.DUTRA CS1 MA</t>
  </si>
  <si>
    <t>0004938/2023</t>
  </si>
  <si>
    <t>PDSPRTF</t>
  </si>
  <si>
    <t>Substituição de Transformadores de Corrente 230 kV referentes a LT Xanxerê - Passo Fundo C-1, DJ772, Fases A, B, C. Associado à obra, são esperadas substituições/adaptações de fundações e suportes, caixa de junção, cabos de controle/potência, barramento, conectores e conexão de aterramento. Funções do TC: proteção e medição.</t>
  </si>
  <si>
    <t>0004939/2023</t>
  </si>
  <si>
    <t>Substituição dos sistemas de proteção e controle do transformador PDTF6-04</t>
  </si>
  <si>
    <t>TR 230/69 kV P.DUTRA TF4 MA</t>
  </si>
  <si>
    <t>0004942/2023</t>
  </si>
  <si>
    <t>Substituição dos sistemas de proteção e controle do transformador PDTF6-01</t>
  </si>
  <si>
    <t>0004945/2023</t>
  </si>
  <si>
    <t>Substituição de Transformadores de Corrente 230 kV referentes ao TR1 230/138 kV da SE Xanxerê, DJ752, Fases A, B, C. Associado à obra, são esperadas substituições/adaptações de fundações e suportes, caixa de junção, cabos de controle/potência, barramento, conectores e conexão de aterramento. Funções do TC: proteção e medição.</t>
  </si>
  <si>
    <t>TR 230/138 kV XANXERE ESU TR1 SC</t>
  </si>
  <si>
    <t>0004946/2023</t>
  </si>
  <si>
    <t>LT 230 kV RIO LARGO II /BRASKEM AL</t>
  </si>
  <si>
    <t>Substituição de 1 estrutura metálica autoportante 009/1 por outra com altura de 84 m e carregamento/esforço de 25362,7 DAN) e componentes e 04 fundações associadas da LT 230 kV RIO LARGO II /BRASKEM C-1 AL-04S2.</t>
  </si>
  <si>
    <t>LT 230 kV RIO LARGO II /BRASKEM C-1 AL (04S2)</t>
  </si>
  <si>
    <t>0005005/2023</t>
  </si>
  <si>
    <t>11576346</t>
  </si>
  <si>
    <t>Substituição de 01 (um) Disjuntor 230 kV com sincronizador posição operacional 14E1 da Subestação CGD.</t>
  </si>
  <si>
    <t>RTB 230 kV 10 Mvar C.GRANDE II RT1 PB</t>
  </si>
  <si>
    <t>0005016/2023</t>
  </si>
  <si>
    <t>11340561</t>
  </si>
  <si>
    <t>Substituição de 01 (um) Disjuntor 230 kV com sincronizador posição operacional 14E2 da Subestação CGD.</t>
  </si>
  <si>
    <t>0005018/2023</t>
  </si>
  <si>
    <t>11340611</t>
  </si>
  <si>
    <t>Substituição de 01 (um) Disjuntor 230 kV com sincronizador posição operacional 14T6 da Subestação CMD.</t>
  </si>
  <si>
    <t>0005019/2023</t>
  </si>
  <si>
    <t>11340208</t>
  </si>
  <si>
    <t>Substituição de 01 (um) Disjuntor 13,8 kV posição operacional 11T1 da subestação PAQ.</t>
  </si>
  <si>
    <t>0005021/2023</t>
  </si>
  <si>
    <t>11341924</t>
  </si>
  <si>
    <t>Substituição de 01 (um) Disjuntor 13,8 kV posição operacional 11T2 da subestação PAQ.</t>
  </si>
  <si>
    <t>0005022/2023</t>
  </si>
  <si>
    <t>11341925</t>
  </si>
  <si>
    <t>Substituição de 01 (um) disjuntor de 13,8 kV, posição 11K1 da subestação RCD.</t>
  </si>
  <si>
    <t>0005024/2023</t>
  </si>
  <si>
    <t>11342175</t>
  </si>
  <si>
    <t>Substituição de 01 (um) disjuntor de 13,8 kV, posição 11K2 da subestação RCD.</t>
  </si>
  <si>
    <t>0005025/2023</t>
  </si>
  <si>
    <t>11342174</t>
  </si>
  <si>
    <t>Substituição de 01 (um) disjuntor de 13,8 kV, posição 11T3 da subestação RCD.</t>
  </si>
  <si>
    <t>0005027/2023</t>
  </si>
  <si>
    <t>11342172</t>
  </si>
  <si>
    <t>SUBSTITUIÇÃO DO DISJUNTOR DE 13,8 kV, POSIÇÃO 11T4 da subestação RCD.</t>
  </si>
  <si>
    <t>0005028/2023</t>
  </si>
  <si>
    <t>11342171</t>
  </si>
  <si>
    <t>Substituição de 01 (um) disjuntor de 13,8 kV, posição 11T5 da subestação RCD.</t>
  </si>
  <si>
    <t>0005029/2023</t>
  </si>
  <si>
    <t>11342181</t>
  </si>
  <si>
    <t>SUBSTITUIÇÃO DO DISJUNTOR DE 13,8 kV, POSIÇÃO 11T6 da subestação RCD.</t>
  </si>
  <si>
    <t>0005031/2023</t>
  </si>
  <si>
    <t>11342179</t>
  </si>
  <si>
    <t>Substituição de 01 (um) disjuntor de 13,8 kV, posição 11T7 da subestação RCD.</t>
  </si>
  <si>
    <t>0005032/2023</t>
  </si>
  <si>
    <t>11342182</t>
  </si>
  <si>
    <t>SUBSTITUIÇÃO DO DISJUNTOR DE 13,8 kV, POSIÇÃO 16T4-A da subestação RCD.</t>
  </si>
  <si>
    <t>0005034/2023</t>
  </si>
  <si>
    <t>11342180</t>
  </si>
  <si>
    <t>SUBSTITUIÇÃO DO DISJUNTOR DE 230 kV, POSIÇÃO 14T5 da subestação RCD.</t>
  </si>
  <si>
    <t>0005035/2023</t>
  </si>
  <si>
    <t>11340163</t>
  </si>
  <si>
    <t>Substituição de 01 (um) disjuntor de 13,8 kV, posição 16F1 da subestação RCD.</t>
  </si>
  <si>
    <t>0005037/2023</t>
  </si>
  <si>
    <t>12586074</t>
  </si>
  <si>
    <t>Substituição de 01 (um) disjuntor de 13,8 kV, posição 11T8 da subestação RCD.</t>
  </si>
  <si>
    <t>0005038/2023</t>
  </si>
  <si>
    <t>12586077</t>
  </si>
  <si>
    <t>Substituição de 01 (um) disjuntor de 13,8 kV, posição 16T3-A da subestação RCD.</t>
  </si>
  <si>
    <t>0005040/2023</t>
  </si>
  <si>
    <t>12586072</t>
  </si>
  <si>
    <t>Substituição de 01 (um) disjuntor de 13,8 kV, posição 16T3-B da subestação RCD.</t>
  </si>
  <si>
    <t>0005041/2023</t>
  </si>
  <si>
    <t>12586073</t>
  </si>
  <si>
    <t>Substituição de 01 (um) disjuntor de 13,8 kV, posição 16T4-B da subestação RCD.</t>
  </si>
  <si>
    <t>0005043/2023</t>
  </si>
  <si>
    <t>12586075</t>
  </si>
  <si>
    <t>Substituição de 01 (um) disjuntor de 13,8 kV, posição 16F2 da subestação RCD.</t>
  </si>
  <si>
    <t>0005044/2023</t>
  </si>
  <si>
    <t>12586076</t>
  </si>
  <si>
    <t>Substituição de 01 (um) Disjuntor 13,8 kV posição operacional 11S1 da subestação CMD.</t>
  </si>
  <si>
    <t>0005045/2023</t>
  </si>
  <si>
    <t>12587129</t>
  </si>
  <si>
    <t>Substituição de 01 (um) Disjuntor 13,8 kV posição operacional 11T1 da subestação AGD.</t>
  </si>
  <si>
    <t>0005046/2023</t>
  </si>
  <si>
    <t>11341920</t>
  </si>
  <si>
    <t>Substituição de 01 (um) Disjuntor 13,8 kV posição operacional 11T2 da subestação AGD.</t>
  </si>
  <si>
    <t>0005047/2023</t>
  </si>
  <si>
    <t>11341921</t>
  </si>
  <si>
    <t>Substituição de 01 (um) Disjuntor 13,8 kV posição operacional 11T1 da subestação RCD.</t>
  </si>
  <si>
    <t>0005049/2023</t>
  </si>
  <si>
    <t>11341922</t>
  </si>
  <si>
    <t>Substituição de 01 (um) Disjuntor 13,8 kV posição operacional 11T2 da subestação RCD.</t>
  </si>
  <si>
    <t>0005050/2023</t>
  </si>
  <si>
    <t>11341923</t>
  </si>
  <si>
    <t>LT 500 kV CEARA MIRIM II /C.GRANDE III RN/PB</t>
  </si>
  <si>
    <t>Substituir 1,6 km de cabos para-raios (2 cabo(s) do tipo EHS 3/8") em 2 vãos da LT 500 kV CEARA MIRIM II /C.GRANDE III C-1 RN/PB-05L2 (078/2;067/3).</t>
  </si>
  <si>
    <t>LT 500 kV CEARA MIRIM II /C.GRANDE III C-1 RN/PB</t>
  </si>
  <si>
    <t>0005052/2023</t>
  </si>
  <si>
    <t>11638740</t>
  </si>
  <si>
    <t>Substituição de 1 estrutura metálica autoportante 026/2 por outra com altura de 33 m e carregamento/esforço de 5554 DAN) e componentes e 04 fundações associadas da LT 230 kV RIBEIRAO /RECIFE II C-1 PE-04M1.</t>
  </si>
  <si>
    <t>0005053/2023</t>
  </si>
  <si>
    <t>11537320</t>
  </si>
  <si>
    <t>Substituição de 1 estrutura metálica autoportante 007/1 por outra com altura de 24 m e carregamento/esforço de 3687 DAN) e componentes e 04 fundações associadas da LT 230 kV SE CAMPO FORMOSO /OUROLANDIA II C-1 BA-04C2.</t>
  </si>
  <si>
    <t>0005054/2023</t>
  </si>
  <si>
    <t>11491954</t>
  </si>
  <si>
    <t>Substituição de 1 estrutura metálica autoportante 032/1 por outra com altura de 33 m e carregamento/esforço de 5554 DAN) e componentes e 04 fundações associadas da LT 230 kV RIBEIRAO /RECIFE II C-1 PE-04M1.</t>
  </si>
  <si>
    <t>0005056/2023</t>
  </si>
  <si>
    <t>11537430</t>
  </si>
  <si>
    <t>LT 230 kV CEARA MIRIM II /JOAO CAMARA II RN</t>
  </si>
  <si>
    <t>Substituição de 1 estrutura metálica monomastro 025/1 (nova altura = 39,4 m e carregamento/esforço = 4240 DAN) e componentes e 05 fundações (7,5 m³) associadas da LT 230 kV CEARA MIRIM II /JOAO CAMARA II C-1 RN-04C1-04C1.</t>
  </si>
  <si>
    <t>LT 230 kV CEARA MIRIM II /JOAO CAMARA II C-1 RN</t>
  </si>
  <si>
    <t>0005057/2023</t>
  </si>
  <si>
    <t>11615293</t>
  </si>
  <si>
    <t>LT 230 kV C.GRANDE III /C.GRANDE II PB</t>
  </si>
  <si>
    <t>Substituir 6 esferas de sinalização em 2 vão(s) da LT 230 kV C.GRANDE III /C.GRANDE II C-2 PB-04V3 (001/2;003/1).</t>
  </si>
  <si>
    <t>LT 230 kV C.GRANDE III /C.GRANDE II C-2 PB</t>
  </si>
  <si>
    <t>0005060/2023</t>
  </si>
  <si>
    <t>d-scgdscgt-04v3-esfe-0020542023</t>
  </si>
  <si>
    <t>LT 230 kV C.GRANDE III /EXTREMOZ II PB/RN</t>
  </si>
  <si>
    <t>Substituir 3 esferas de sinalização em 1 vão(s) da LT 230 kV C.GRANDE III /EXTREMOZ II C-1 PB/RN-04M1 (052/1).</t>
  </si>
  <si>
    <t>LT 230 kV C.GRANDE III /EXTREMOZ II C-1 PB/RN</t>
  </si>
  <si>
    <t>0005062/2023</t>
  </si>
  <si>
    <t>d-scgtsetd-04m1-esfe-0020552023</t>
  </si>
  <si>
    <t>Substituir 24 esferas de sinalização em 8 vão(s) da LT 500 kV CEARA MIRIM II /C.GRANDE III C-1 RN/PB-05L2 (018/1;024/3;037/1;052/2;067/3;078/2;091/2;164/2).</t>
  </si>
  <si>
    <t>0005063/2023</t>
  </si>
  <si>
    <t>d-scidscgt-05l2-esfe-0020562023</t>
  </si>
  <si>
    <t>Substituir 3 esferas de sinalização em 1 vão(s) da LT 230 kV TACAIMBO /C.GRANDE II C-1 PE/PB-04C1 (00599A).</t>
  </si>
  <si>
    <t>0005064/2023</t>
  </si>
  <si>
    <t>d-stacscgd-04c1-esfe-0020572023</t>
  </si>
  <si>
    <t>Substituir 3 esferas de sinalização em 1 vão(s) da LT 230 kV TACAIMBO /C.GRANDE II C-2 PE/PB-04C2 (00604A).</t>
  </si>
  <si>
    <t>0005065/2023</t>
  </si>
  <si>
    <t>d-stacscgd-04c2-esfe-0020582023</t>
  </si>
  <si>
    <t>Substituir 3 esferas de sinalização em 1 vão(s) da LT 230 kV C.GRANDE II /PARAISO C-2 PB/RN-04V2 (113/2).</t>
  </si>
  <si>
    <t>0005066/2023</t>
  </si>
  <si>
    <t>d-scgdsprs-04v2-esfe-0020592023</t>
  </si>
  <si>
    <t>LT 230 kV CEARA MIRIM II /EXTREMOZ II RN</t>
  </si>
  <si>
    <t>Substituir 3 esferas de sinalização em 1 vão(s) da LT 230 kV CEARA MIRIM II /EXTREMOZ II C-2 RN-04Z2 (010/1A).</t>
  </si>
  <si>
    <t>LT 230 kV CEARA MIRIM II /EXTREMOZ II C-2 RN</t>
  </si>
  <si>
    <t>0005067/2023</t>
  </si>
  <si>
    <t>d-scidsetd-04z2-esfe-0020602023</t>
  </si>
  <si>
    <t>Substituir 3 esferas de sinalização em 1 vão(s) da LT 500 kV ANGELIM II /PAU FERRO C-1 PE-05L3 (000/2).</t>
  </si>
  <si>
    <t>0005068/2023</t>
  </si>
  <si>
    <t>d-sagdspfe-05l3-esfe-0020612023</t>
  </si>
  <si>
    <t>Substituir 6 esferas de sinalização em 2 vão(s) da LT 500 kV ANGELIM II /RECIFE II C-2 PE-05L9 (001/1;001/2).</t>
  </si>
  <si>
    <t>0005070/2023</t>
  </si>
  <si>
    <t>d-sagdsrcd-05l9-esfe-0020622023</t>
  </si>
  <si>
    <t>Substituir 9 esferas de sinalização em 3 vão(s) da LT 230 kV SANTANA II /ANGELIM C-1 AL/PE-04Z9 (015/1;209/1;219/1).</t>
  </si>
  <si>
    <t>0005073/2023</t>
  </si>
  <si>
    <t>d-sstnsagl-04z9-esfe-0020642023</t>
  </si>
  <si>
    <t>Substituir 3 esferas de sinalização em 1 vão(s) da LT 230 kV TACAIMBO /C.GRANDE II C-1 PE/PB-04C1 (001/2).</t>
  </si>
  <si>
    <t>0005074/2023</t>
  </si>
  <si>
    <t>d-stacscgd-04c1-esfe-0020652023</t>
  </si>
  <si>
    <t>Substituir 3 esferas de sinalização em 1 vão(s) da LT 230 kV TACAIMBO /C.GRANDE II C-2 PE/PB-04C2 (001/2).</t>
  </si>
  <si>
    <t>0005075/2023</t>
  </si>
  <si>
    <t>d-stacscgd-04c2-esfe-0020662023</t>
  </si>
  <si>
    <t>Substituir 15 esferas de sinalização em 5 vão(s) da LT 500 kV USINA XINGO /MESSIAS C-1 AL-05V4 (002/2;019/1;072/1;077/1;219/3).</t>
  </si>
  <si>
    <t>0005076/2023</t>
  </si>
  <si>
    <t>d-sxgosmsi-05v4-esfe-0020672023</t>
  </si>
  <si>
    <t>Substituir 12 esferas de sinalização em 4 vão(s) da LT 500 kV ANGELIM II /PAU FERRO C-1 PE-05L3 (114/2;115/1;115/2;115/3).</t>
  </si>
  <si>
    <t>0005077/2023</t>
  </si>
  <si>
    <t>d-sagdspfe-05l3-esfe-0020682023</t>
  </si>
  <si>
    <t>Substituir 15 esferas de sinalização em 5 vão(s) da LT 500 kV ANGELIM II /RECIFE II C-2 PE-05L9 (115/3;116/1;116/2;168/3;171/1).</t>
  </si>
  <si>
    <t>0005078/2023</t>
  </si>
  <si>
    <t>d-sagdsrcd-05l9-esfe-0020692023</t>
  </si>
  <si>
    <t>LT 230 kV BONGI /ACONORTE PE</t>
  </si>
  <si>
    <t>Substituir 3 esferas de sinalização em 1 vão(s) da LT 230 kV BONGI /ACONORTE C-1 PE-04C1 (BGI).</t>
  </si>
  <si>
    <t>LT 230 kV BONGI /ACONORTE C-1 PE (04C1)</t>
  </si>
  <si>
    <t>0005079/2023</t>
  </si>
  <si>
    <t>d-sbgisacn-04c1-esfe-0020702023</t>
  </si>
  <si>
    <t>Substituir 6 esferas de sinalização em 2 vão(s) da LT 230 kV BONGI /JOAIRAM C-1 PE-04V4 (007/2;BGI).</t>
  </si>
  <si>
    <t>0005081/2023</t>
  </si>
  <si>
    <t>d-sjrmsbgi-04v4-esfe-0020712023</t>
  </si>
  <si>
    <t>Substituir 3 esferas de sinalização em 1 vão(s) da LT 230 kV BONGI /JOAIRAM C-2 PE-04V5 (BGI).</t>
  </si>
  <si>
    <t>0005082/2023</t>
  </si>
  <si>
    <t>d-sjrmsbgi-04v5-esfe-0020722023</t>
  </si>
  <si>
    <t>Substituir 6 esferas de sinalização em 2 vão(s) da LT 230 kV BONGI /JOAIRAM C-3 PE-04V6 (006/3;BGI).</t>
  </si>
  <si>
    <t>0005084/2023</t>
  </si>
  <si>
    <t>d-sjrmsbgi-04v6-esfe-0020732023</t>
  </si>
  <si>
    <t>LT 230 kV PAU FERRO /MIRUEIRA II PE</t>
  </si>
  <si>
    <t>Substituir 3 esferas de sinalização em 1 vão(s) da LT 230 kV PAU FERRO /MIRUEIRA II C-2 PE-04F5 (016/2).</t>
  </si>
  <si>
    <t>LT 230 kV PAU FERRO /MIRUEIRA II C-2 PE</t>
  </si>
  <si>
    <t>0005085/2023</t>
  </si>
  <si>
    <t>d-smidspfe-04f5-esfe-0020742023</t>
  </si>
  <si>
    <t>Substituir 6 esferas de sinalização em 2 vão(s) da LT 500 kV MESSIAS /SUAPE II C-1 AL/PE-05V2 (121/1;121/2).</t>
  </si>
  <si>
    <t>0005086/2023</t>
  </si>
  <si>
    <t>d-smsissud-05v2-esfe-0020752023</t>
  </si>
  <si>
    <t>LT 230 kV PAU FERRO /SANTA RITA II PE/PB</t>
  </si>
  <si>
    <t>Substituir 3 esferas de sinalização em 1 vão(s) da LT 230 kV PAU FERRO /SANTA RITA II C-2856 PE/PB-04F9 (035/1).</t>
  </si>
  <si>
    <t>LT 230 kV PAU FERRO /SANTA RITA II C-1 PE/PB</t>
  </si>
  <si>
    <t>0005087/2023</t>
  </si>
  <si>
    <t>d-spfessrd-04f9-esfe-0020762023</t>
  </si>
  <si>
    <t>LT 230 kV RECIFE II /GOIANINHA PE</t>
  </si>
  <si>
    <t>Substituir 18 esferas de sinalização em 6 vão(s) da LT 230 kV RECIFE II /GOIANINHA C-1 PE-04C8 (001/1;001/2;004/1;018/2;036/3;037/1).</t>
  </si>
  <si>
    <t>0005088/2023</t>
  </si>
  <si>
    <t>d-srcdsgnn-04c8-esfe-0020772023</t>
  </si>
  <si>
    <t>LT 230 kV RECIFE II /JABOATAO II PE</t>
  </si>
  <si>
    <t>Substituir 3 esferas de sinalização em 1 vão(s) da LT 230 kV RECIFE II /JABOATAO II C-1 PE-04J1 (013/2A).</t>
  </si>
  <si>
    <t>0005089/2023</t>
  </si>
  <si>
    <t>d-srcdsjbd-04j1-esfe-0020782023</t>
  </si>
  <si>
    <t>Substituir 3 esferas de sinalização em 1 vão(s) da LT 230 kV RECIFE II /JOAIRAM C-1 PE-04V1 (001/3).</t>
  </si>
  <si>
    <t>0005090/2023</t>
  </si>
  <si>
    <t>d-srcdsjrm-04v1-esfe-0020792023</t>
  </si>
  <si>
    <t>Substituir 6 esferas de sinalização em 2 vão(s) da LT 230 kV RECIFE II /JOAIRAM C-3 PE-04V3 (001/2;001/3).</t>
  </si>
  <si>
    <t>0005091/2023</t>
  </si>
  <si>
    <t>d-srcdsjrm-04v3-esfe-0020802023</t>
  </si>
  <si>
    <t>LT 230 kV RECIFE II /MIRUEIRA PE</t>
  </si>
  <si>
    <t>Substituir 9 esferas de sinalização em 3 vão(s) da LT 230 kV RECIFE II /MIRUEIRA C-2 PE-04C5 (001/2;001/2A;001/3).</t>
  </si>
  <si>
    <t>LT 230 kV RECIFE II /MIRUEIRA C-2 PE</t>
  </si>
  <si>
    <t>0005092/2023</t>
  </si>
  <si>
    <t>d-srcdsmrr-04c5-esfe-0020812023</t>
  </si>
  <si>
    <t>LT 230 kV RECIFE II /PAU FERRO PE</t>
  </si>
  <si>
    <t>Substituir 3 esferas de sinalização em 1 vão(s) da LT 230 kV RECIFE II /PAU FERRO C-1 PE-04F6 (001/2).</t>
  </si>
  <si>
    <t>0005093/2023</t>
  </si>
  <si>
    <t>d-srcdspfe-04f6-esfe-0020822023</t>
  </si>
  <si>
    <t>Substituir 6 esferas de sinalização em 2 vão(s) da LT 500 kV PAU FERRO /RECIFE II C-1 PE-05L8 (001/1;003/1).</t>
  </si>
  <si>
    <t>0005094/2023</t>
  </si>
  <si>
    <t>d-srcdspfe-05l8-esfe-0020832023</t>
  </si>
  <si>
    <t>LT 230 kV RECIFE II /PIRAPAMA II PE</t>
  </si>
  <si>
    <t>Substituir 9 esferas de sinalização em 3 vão(s) da LT 230 kV RECIFE II /PIRAPAMA II C-2 PE-04C1 (001/1;001/2;001/3).</t>
  </si>
  <si>
    <t>0005095/2023</t>
  </si>
  <si>
    <t>d-srcdsprd-04c1-esfe-0020842023</t>
  </si>
  <si>
    <t>Substituir 6 esferas de sinalização em 2 vão(s) da LT 230 kV RIBEIRAO /RECIFE II C-1 PE-04M1 (001/6;001/5).</t>
  </si>
  <si>
    <t>0005096/2023</t>
  </si>
  <si>
    <t>d-sribsrcd-04m1-esfe-0020852023</t>
  </si>
  <si>
    <t>LT 500 kV TERESINA II /P.DUTRA PI/MA</t>
  </si>
  <si>
    <t>Substituir 3 esferas de sinalização em 1 vão(s) da LT 500 kV TERESINA II /P.DUTRA C-2 PI/MA-05C9 (191/2).</t>
  </si>
  <si>
    <t>0005097/2023</t>
  </si>
  <si>
    <t>d-spddstsd-05c9-esfe-0020862023</t>
  </si>
  <si>
    <t>Substituir 21 esferas de sinalização em 7 vão(s) da LT 230 kV U. A. SALES /P.AFONSO III C-1 BA/AL-04M1 (001/1;001/2;004/3;004/4;005/1;005/2;005/3).</t>
  </si>
  <si>
    <t>0005098/2023</t>
  </si>
  <si>
    <t>d-huasspaf-04m1-esfe-0020872023</t>
  </si>
  <si>
    <t>Substituir 15 esferas de sinalização em 5 vão(s) da LT 230 kV U. A. SALES /P.AFONSO III C-2 BA/AL-04M2 (001/1;001/2;005/1;005/2;005/3).</t>
  </si>
  <si>
    <t>LT 230 kV U. A. SALES /P.AFONSO III C-2 BA/AL (04M2)</t>
  </si>
  <si>
    <t>0005099/2023</t>
  </si>
  <si>
    <t>d-huasspaf-04m2-esfe-0020882023</t>
  </si>
  <si>
    <t>LT 138 kV USINA PA-II /ZEBU BA</t>
  </si>
  <si>
    <t>Substituir 3 esferas de sinalização em 1 vão(s) da LT 138 kV USINA PA-II /ZEBU C-1 BA-03C1 (000006).</t>
  </si>
  <si>
    <t>LT 138 kV USINA PA-II /ZEBU C-1 BA</t>
  </si>
  <si>
    <t>0005100/2023</t>
  </si>
  <si>
    <t>d-husdszbu-03c1-esfe-0020892023</t>
  </si>
  <si>
    <t>LT 69 kV ABAIXADORA /MOXOTO BA</t>
  </si>
  <si>
    <t>Substituir 6 esferas de sinalização em 2 vão(s) da LT 69 kV ABAIXADORA /MOXOTO C-1 BA-02M1 (000005;000006).</t>
  </si>
  <si>
    <t>LT 69 kV ABAIXADORA /MOXOTO C-1 BA</t>
  </si>
  <si>
    <t>0005101/2023</t>
  </si>
  <si>
    <t>d-sabxsmxt-02m1-esfe-0020902023</t>
  </si>
  <si>
    <t>LT 69 kV ABAIXADORA /ZEBU BA/AL</t>
  </si>
  <si>
    <t>Substituir 6 esferas de sinalização em 2 vão(s) da LT 69 kV ABAIXADORA /ZEBU C-1 BA/AL-02V2 (000007;000008).</t>
  </si>
  <si>
    <t>LT 69 kV ABAIXADORA /ZEBU C-1 BA/AL</t>
  </si>
  <si>
    <t>0005102/2023</t>
  </si>
  <si>
    <t>d-sabxszbu-02v2-esfe-0020912023</t>
  </si>
  <si>
    <t>Substituir 21 esferas de sinalização em 7 vão(s) da LT 500 kV US. L.GONZAGA /GARANHUNS II C-2 PE-05Z1 (001/2;021/2;025/1;026/3;028/2;114/2;114/3).</t>
  </si>
  <si>
    <t>0005103/2023</t>
  </si>
  <si>
    <t>d-slgzsgrd-05z1-esfe-0020922023</t>
  </si>
  <si>
    <t>Substituir 3 esferas de sinalização em 1 vão(s) da LT 500 kV US. L.GONZAGA /MILAGRES C-1 PE/CE-05V1 (027/1).</t>
  </si>
  <si>
    <t>0005104/2023</t>
  </si>
  <si>
    <t>d-slgzsmlg-05v1-esfe-0020932023</t>
  </si>
  <si>
    <t>Substituir 30 esferas de sinalização em 10 vão(s) da LT 500 kV OLINDINA /US. L.GONZAGA C-1 BA/PE-05S4 (006/3;021/1;024/3;027/1;029/1;032/3;034/2;036/2;036/3;037/3).</t>
  </si>
  <si>
    <t>0005105/2023</t>
  </si>
  <si>
    <t>d-slgzsold-05s4-esfe-0020942023</t>
  </si>
  <si>
    <t>Substituir 18 esferas de sinalização em 6 vão(s) da LT 230 kV P.AFONSO III /BOM NOME C-3 AL/PE-04F3 (PAF;001/1;002/2;002/3;040/4;041/1).</t>
  </si>
  <si>
    <t>0005106/2023</t>
  </si>
  <si>
    <t>d-spafsbno-04f3-esfe-0020952023</t>
  </si>
  <si>
    <t>LT 230 kV P.AFONSO III /CIC. DANTAS AL/BA</t>
  </si>
  <si>
    <t>Substituir 51 esferas de sinalização em 17 vão(s) da LT 230 kV P.AFONSO III /CIC. DANTAS C-1 AL/BA-04S2 (1;2;3;8;22;128;251;274;349;363;384;391;397;412;424;432;437).</t>
  </si>
  <si>
    <t>LT 230 kV P.AFONSO III /CIC. DANTAS C-1 AL/BA</t>
  </si>
  <si>
    <t>0005107/2023</t>
  </si>
  <si>
    <t>d-spafsccd-04s2-esfe-0020962023</t>
  </si>
  <si>
    <t>LT 230 kV P.AFONSO III /FLORESTA II AL/PE</t>
  </si>
  <si>
    <t>Substituir 9 esferas de sinalização em 3 vão(s) da LT 230 kV P.AFONSO III /SE Floresta II C-2 AL/PE-04F2 (002/3;041/2;041/3).</t>
  </si>
  <si>
    <t>LT 230 kV P.AFONSO III /FLORESTA II C-1 AL/PE</t>
  </si>
  <si>
    <t>0005108/2023</t>
  </si>
  <si>
    <t>d-spafsftd-04f2-esfe-0020972023</t>
  </si>
  <si>
    <t>LT 230 kV P.AFONSO III /GARANHUNS II AL/PE</t>
  </si>
  <si>
    <t>Substituir 6 esferas de sinalização em 2 vão(s) da LT 230 kV P.AFONSO III /GARANHUNS II C-3 AL/PE-04L3 (002/1;002/2).</t>
  </si>
  <si>
    <t>LT 230 kV P.AFONSO III /GARANHUNS II C-3 AL/PE</t>
  </si>
  <si>
    <t>0005109/2023</t>
  </si>
  <si>
    <t>d-spafsgrd-04l3-esfe-0020982023</t>
  </si>
  <si>
    <t>Substituir 18 esferas de sinalização em 6 vão(s) da LT 230 kV P.AFONSO III /GARANHUNS II C-1 AL/PE-04L4 (002/1;002/2;014/1;017/4;039/2;137/2).</t>
  </si>
  <si>
    <t>LT 230 kV P.AFONSO III /GARANHUNS II C-1 AL/PE</t>
  </si>
  <si>
    <t>0005110/2023</t>
  </si>
  <si>
    <t>d-spafsgrd-04l4-esfe-0020992023</t>
  </si>
  <si>
    <t>Substituir 9 esferas de sinalização em 3 vão(s) da LT 230 kV P.AFONSO III /ITABAIANA C-2 AL/SE-04S7 (001/1;001/2;001/3).</t>
  </si>
  <si>
    <t>0005111/2023</t>
  </si>
  <si>
    <t>d-spafsitb-04s7-esfe-0021002023</t>
  </si>
  <si>
    <t>Substituir 9 esferas de sinalização em 3 vão(s) da LT 230 kV P.AFONSO III /SANTANA II C-1 AL-04L1 (002/1;002/2;093/1).</t>
  </si>
  <si>
    <t>0005112/2023</t>
  </si>
  <si>
    <t>d-spafsstn-04l1-esfe-0021012023</t>
  </si>
  <si>
    <t>LT 230 kV P.AFONSO III /ZEBU AL</t>
  </si>
  <si>
    <t>Substituir 6 esferas de sinalização em 2 vão(s) da LT 230 kV P.AFONSO III /ZEBU C-1 AL-04Z1 (001/2;003/1).</t>
  </si>
  <si>
    <t>LT 230 kV P.AFONSO III /ZEBU C-1 AL</t>
  </si>
  <si>
    <t>0005113/2023</t>
  </si>
  <si>
    <t>d-spafszbd-04z1-esfe-0021022023</t>
  </si>
  <si>
    <t>Substituir 39 esferas de sinalização em 13 vão(s) da LT 500 kV P. AFONSO IV /ANGELIM II C-1 BA/PE-05L6 (001/1;001/3;015/1;019/1;026/2;030/1;040/2;054/2;086/2;087/2;088/1;096/2;138/2).</t>
  </si>
  <si>
    <t>0005114/2023</t>
  </si>
  <si>
    <t>d-spaqsagd-05l6-esfe-0021032023</t>
  </si>
  <si>
    <t>LT 500 kV P. AFONSO IV /US. L.GONZAGA BA/PE</t>
  </si>
  <si>
    <t>Substituir 15 esferas de sinalização em 5 vão(s) da LT 500 kV P. AFONSO IV /US. L.GONZAGA C-1 BA/PE-05C1 (001/1;001/2;001/3;006/2;010/3).</t>
  </si>
  <si>
    <t>0005115/2023</t>
  </si>
  <si>
    <t>d-spaqslgz-05c1-esfe-0021042023</t>
  </si>
  <si>
    <t>LT 500 kV P. AFONSO IV /JEREMOABO BA</t>
  </si>
  <si>
    <t>Substituir 21 esferas de sinalização em 7 vão(s) da LT 500 kV P. AFONSO IV /JEREMOABO C-1 BA-05S5 (001/1;001/2;001/4;005/2;038/1;076/1;082/1).</t>
  </si>
  <si>
    <t>LT 500 kV P. AFONSO IV /JEREMOABO C-1 BA</t>
  </si>
  <si>
    <t>0005116/2023</t>
  </si>
  <si>
    <t>d-spaqsjer-05s5-esfe-0021052023</t>
  </si>
  <si>
    <t>LT 500 kV P. AFONSO IV /USINA XINGO BA/AL</t>
  </si>
  <si>
    <t>Substituir 12 esferas de sinalização em 4 vão(s) da LT 500 kV P. AFONSO IV /USINA XINGO C-1 BA/AL-05V6 (001/1;001/2;001/3;049/1).</t>
  </si>
  <si>
    <t>0005117/2023</t>
  </si>
  <si>
    <t>d-spaqsxgo-05v6-esfe-0021062023</t>
  </si>
  <si>
    <t>LT 230 kV TACARUTU /BOM NOME PE</t>
  </si>
  <si>
    <t>Substituir 9 esferas de sinalização em 3 vão(s) da LT 230 kV TACARUTU /BOM NOME C-1 PE-04S1 (046/2;066/2;074/1).</t>
  </si>
  <si>
    <t>LT 230 kV TACARUTU /BOM NOME C-1 PE</t>
  </si>
  <si>
    <t>0005118/2023</t>
  </si>
  <si>
    <t>d-statsbno-04s1-esfe-0021072023</t>
  </si>
  <si>
    <t>Substituir 9 esferas de sinalização em 3 vão(s) da LT 230 kV P.AFONSO III /TACARUTU C-1 AL/PE-04F1 (013/1;046/4;047/3).</t>
  </si>
  <si>
    <t>0005119/2023</t>
  </si>
  <si>
    <t>d-statspaf-04f1-esfe-0021082023</t>
  </si>
  <si>
    <t>Substituir 12 esferas de sinalização em 4 vão(s) da LT 230 kV CAMACARI II /MATATU C-1 BA-04M7 (008/1;009/2;029/2;039/2).</t>
  </si>
  <si>
    <t>0005122/2023</t>
  </si>
  <si>
    <t>d-scmdsmtt-04m7-esfe-0021112023</t>
  </si>
  <si>
    <t>LT 230 kV CAMACARI IV /PITUACU BA</t>
  </si>
  <si>
    <t>Substituir 3 esferas de sinalização em 1 vão(s) da LT 230 kV CAMACARI IV /PITUACU C-1 BA-04M8 (001/2).</t>
  </si>
  <si>
    <t>LT 230 kV CAMACARI IV /PITUACU C-1 BA</t>
  </si>
  <si>
    <t>0005123/2023</t>
  </si>
  <si>
    <t>d-scmqsptu-04m8-esfe-0021122023</t>
  </si>
  <si>
    <t>Substituir 6 esferas de sinalização em 2 vão(s) da LT 230 kV COTEGIPE /JACARACANGA C-1 BA-04L3 (38;44).</t>
  </si>
  <si>
    <t>0005124/2023</t>
  </si>
  <si>
    <t>d-sctgsjcr-04l3-esfe-0021132023</t>
  </si>
  <si>
    <t>Substituir 3 esferas de sinalização em 1 vão(s) da LT 230 kV COTEGIPE /MATATU C-1 BA-04L4 (66).</t>
  </si>
  <si>
    <t>0005125/2023</t>
  </si>
  <si>
    <t>d-sctgsmtt-04l4-esfe-0021142023</t>
  </si>
  <si>
    <t>Substituir 3 esferas de sinalização em 1 vão(s) da LT 230 kV CATU /G.MANGABEIRA C-1 BA-04M3 (001/1).</t>
  </si>
  <si>
    <t>0005126/2023</t>
  </si>
  <si>
    <t>d-sctusgvm-04m3-esfe-0021152023</t>
  </si>
  <si>
    <t>LT 230 kV G.MANGABEIRA /SAPEACU BA</t>
  </si>
  <si>
    <t>Substituir 3 esferas de sinalização em 1 vão(s) da LT 230 kV G.MANGABEIRA /SAPEACU C-1 BA-04C1 (023/2).</t>
  </si>
  <si>
    <t>0005127/2023</t>
  </si>
  <si>
    <t>d-sgvmsspu-04c1-esfe-0021162023</t>
  </si>
  <si>
    <t>LT 230 kV JACARACANGA /ALCAN BA</t>
  </si>
  <si>
    <t>Substituir 3 esferas de sinalização em 1 vão(s) da LT 230 kV JACARACANGA /ALCAN C-1 BA-04X1 (JCR).</t>
  </si>
  <si>
    <t>LT 230 kV JACARACANGA /ALCAN C-1 BA (04X1)</t>
  </si>
  <si>
    <t>0005128/2023</t>
  </si>
  <si>
    <t>d-sjcrsalc-04x1-esfe-0021172023</t>
  </si>
  <si>
    <t>LT 230 kV PITUACU /NARANDIBA BA</t>
  </si>
  <si>
    <t>Substituir 3 esferas de sinalização em 1 vão(s) da LT 230 kV PITUACU /NARANDIBA C-1 BA-04L5 (001/3).</t>
  </si>
  <si>
    <t>LT 230 kV PITUACU /NARANDIBA C-1 BA</t>
  </si>
  <si>
    <t>0005129/2023</t>
  </si>
  <si>
    <t>d-sptusnba-04l5-esfe-0021182023</t>
  </si>
  <si>
    <t>Substituição de 1 estrutura metálica autoportante 009/2 (antiga 009/3) por outra com altura de 84 m e carregamento/esforço de 25362,7 DAN) e componentes e 04 fundações associadas da LT 230 kV RIO LARGO II /BRASKEM C-1 AL-04S2.</t>
  </si>
  <si>
    <t>0005131/2023</t>
  </si>
  <si>
    <t>11576366</t>
  </si>
  <si>
    <t>LT 500 kV JOAO CAMARA III /CEARA MIRIM II RN</t>
  </si>
  <si>
    <t>Substituir 11 esferas de sinalização em 3 vão(s) da LT 500 kV JOAO CAMARA III /CEARA MIRIM II C-1 RN-05L1 (018/1;058/1;063/2).</t>
  </si>
  <si>
    <t>0005132/2023</t>
  </si>
  <si>
    <t>d-sjctscid-05l1-esfe-0021562023</t>
  </si>
  <si>
    <t>Substituição de 1 estrutura metálica autoportante 141/1 por outra com altura de 35 m e carregamento/esforço de 6000 DAN) e componentes e 04 fundações associadas da LT 230 kV SANTANA II /ANGELIM C-1 AL/PE-04Z9.</t>
  </si>
  <si>
    <t>0005133/2023</t>
  </si>
  <si>
    <t>11568224</t>
  </si>
  <si>
    <t>Substituição de 8 vigas do pátio de 230 kV da SE ITB.</t>
  </si>
  <si>
    <t>0005141/2023</t>
  </si>
  <si>
    <t>11442647</t>
  </si>
  <si>
    <t>Substituição de 2 vigas do pátio de 69 kV da SE ITB.</t>
  </si>
  <si>
    <t>0005142/2023</t>
  </si>
  <si>
    <t>11438833</t>
  </si>
  <si>
    <t>Substituir 148 cadeias de isolador em 34 estrutura(s) da LT 500 kV USINA XINGO /MESSIAS C-1 AL-05V4 (091/2;093/1;094/1;095/1;103/1;103/2;109/2;110/1;111/1;111/2;112/2;113/2;114/1;114/2;115/1;116/1;119/1;127/1;128/2;129/1;130/1;134/1;138/2;141/2;144/2;145/1;148/1;148/2;149/1;151/2;152/1;153/2;153/3;154/1).</t>
  </si>
  <si>
    <t>0005143/2023</t>
  </si>
  <si>
    <t>d-sxgosmsi-05v4-cade-0000102021</t>
  </si>
  <si>
    <t>Substituir 140 cadeias de isolador em 34 estrutura(s) da LT 500 kV USINA XINGO /MESSIAS C-1 AL-05V4 (155/1;156/1;157/2;159/2;161/2;162/1;166/1;166/2;167/1;169/1;169/2;175/3;176/1;181/1;185/1;186/2;187/2;189/1;189/2;190/1;190/2;191/1;193/2;194/1;194/2;197/1;197/2;199/1;200/1;201/1;202/1;205/1;206/1;206/2).</t>
  </si>
  <si>
    <t>0005144/2023</t>
  </si>
  <si>
    <t>d-sxgosmsi-05v4-cade-0000112021</t>
  </si>
  <si>
    <t>Substituir 135 cadeias de isolador em 13 estrutura(s) da LT 500 kV USINA XINGO /MESSIAS C-1 AL-05V4 (207/1;209/2;210/2;212/1;214/2;215/1;216/1;218/2;219/1;219/2;219/3;219/4;MSI).</t>
  </si>
  <si>
    <t>0005145/2023</t>
  </si>
  <si>
    <t>d-sxgosmsi-05v4-cade-0000122021</t>
  </si>
  <si>
    <t>LT 500 kV GARANHUNS II /ANGELIM II PE</t>
  </si>
  <si>
    <t>Substituir 146 cadeias de isolador em 10 estrutura(s) da LT 500 kV GARANHUNS II /ANGELIM II C-1 PE-05L5 (001/1;001/2;001/3;001/4;002/1;002/2;002/3;002/4;AGD;GRD).</t>
  </si>
  <si>
    <t>0005146/2023</t>
  </si>
  <si>
    <t>d-sgrdsagd-05l5-cade-0000182021</t>
  </si>
  <si>
    <t>Substituir 138 cadeias de isolador em 34 estrutura(s) da LT 500 kV ANGELIM II /RECIFE II C-2 PE-05L9 (001/1;001/2;004/1;006/1;006/2;008/1;009/1;010/1;010/2;011/2;012/1;012/2;013/2;014/1;014/2;015/1;015/2;016/1;017/1;017/2;017/3;018/1;019/1;019/2;019/3;020/1;020/2;021/1;022/1;031/1;047/1;047/2;048/1;048/2).</t>
  </si>
  <si>
    <t>0005147/2023</t>
  </si>
  <si>
    <t>d-sagdsrcd-05l9-cade-0000192021</t>
  </si>
  <si>
    <t>Substituir 168 cadeias de isolador em 35 estrutura(s) da LT 500 kV ANGELIM II /RECIFE II C-2 PE-05L9 (049/1;049/2;050/1;050/2;052/2;053/1;053/2;054/1;054/2;056/1;057/1;060/2;061/1;066/2;068/1;070/2;071/1;071/2;072/1;072/2;074/2;075/1;075/2;076/1;076/2;077/1;077/2;078/1;078/2;079/1;079/2;080/1;080/2;080/3;AGD).</t>
  </si>
  <si>
    <t>0005148/2023</t>
  </si>
  <si>
    <t>d-sagdsrcd-05l9-cade-0000202021</t>
  </si>
  <si>
    <t>Substituir 140 cadeias de isolador em 34 estrutura(s) da LT 500 kV ANGELIM II /PAU FERRO C-1 PE-05L3 (004/1;006/2;007/2;010/1;010/2;013/2;016/2;017/1;018/2;019/1;019/2;020/1;020/2;021/1;021/2;021/3;026/2;031/1;031/2;032/1;033/1;033/2;033/3;034/1;035/1;037/2;039/1;040/2;043/1;045/1;045/2;047/2;048/1;048/2).</t>
  </si>
  <si>
    <t>0005149/2023</t>
  </si>
  <si>
    <t>d-sagdspfe-05l3-cade-0000212021</t>
  </si>
  <si>
    <t>Substituir 140 cadeias de isolador em 29 estrutura(s) da LT 500 kV ANGELIM II /PAU FERRO C-1 PE-05L3 (049/1;049/2;050/1;052/2;055/1;057/2;058/2;059/1;059/2;060/1;063/1;064/1;065/2;066/1;068/1;068/2;068/3;069/1;070/1;070/2;070/3;071/1;071/2;072/1;073/1;076/1;078/1;079/3;AGD).</t>
  </si>
  <si>
    <t>0005150/2023</t>
  </si>
  <si>
    <t>d-sagdspfe-05l3-cade-0000222021</t>
  </si>
  <si>
    <t>LT 230 kV PARAISO /NATAL II RN</t>
  </si>
  <si>
    <t>Substituir 66 cadeias de isolador em 13 estrutura(s) da LT 230 kV PARAISO /NATAL II C-2 RN-04N1 (008/2;008/3;009/3;010/2;010/3;011/1;011/2;012/1;012/3;013/1;013/3;014/1;NTD).</t>
  </si>
  <si>
    <t>LT 230 kV PARAISO /NATAL II C-2 RN</t>
  </si>
  <si>
    <t>0005151/2023</t>
  </si>
  <si>
    <t>d-sprssntd-04n1-cade-0018762023</t>
  </si>
  <si>
    <t>Substituir 81 cadeias de isolador em 15 estrutura(s) da LT 230 kV PARAISO /NATAL II C-1 RN-04N2 (006/2;007/1;008/1;008/2;008/3;009/3;010/2;010/3;012/1;013/2;013/3;014/1;093/1;097/3;NTD).</t>
  </si>
  <si>
    <t>LT 230 kV PARAISO /NATAL II C-1 RN</t>
  </si>
  <si>
    <t>0005152/2023</t>
  </si>
  <si>
    <t>d-sprssntd-04n2-cade-0018772023</t>
  </si>
  <si>
    <t>Substituir 9 cadeias de isolador em 3 estrutura(s) da LT 138 kV PARAISO /SANTA CRUZ II C-1 RN-03M1 (553;554;PRS).</t>
  </si>
  <si>
    <t>0005153/2023</t>
  </si>
  <si>
    <t>d-sprssstd-03m1-cade-0018782023</t>
  </si>
  <si>
    <t>Substituir 102 cadeias de isolador em 34 estrutura(s) da LT 138 kV ACU II /SAN.MATOS II C-1 RN-03C2 (001/1;001/2;002/2;003/1;003/2;003/3;003/4;004/1;004/5;005/1;005/2;005/3;005/4;006/3;007/1;007/2;007/3;008/1;008/2;008/4;009/1;009/2;009/3;010/1;010/3;010/4;011/1;011/2;011/3;012/1;012/2;012/3;012/4;013/1).</t>
  </si>
  <si>
    <t>0005154/2023</t>
  </si>
  <si>
    <t>d-ssmdsacd-03c2-cade-0018792023</t>
  </si>
  <si>
    <t>Substituir 18 cadeias de isolador em 6 estrutura(s) da LT 138 kV ACU II /SAN.MATOS II C-1 RN-03C2 (013/3;013/4;014/2;015/1;015/3;028/3).</t>
  </si>
  <si>
    <t>0005155/2023</t>
  </si>
  <si>
    <t>d-ssmdsacd-03c2-cade-0018802023</t>
  </si>
  <si>
    <t>Substituir 3 cadeias de isolador em 1 estrutura(s) da LT 138 kV C.GRANDE II /SANTA CRUZ II C-1 PB/RN-03L1 (STD).</t>
  </si>
  <si>
    <t>0005156/2023</t>
  </si>
  <si>
    <t>d-scgdsstd-03l1-cade-0018812023</t>
  </si>
  <si>
    <t>LT 230 kV EXTREMOZ II /NATAL III RN</t>
  </si>
  <si>
    <t>Substituir 3 cadeias de isolador em 1 estrutura(s) da LT 230 kV EXTREMOZ II /NATAL III C-2 RN-04F4 (NTT).</t>
  </si>
  <si>
    <t>LT 230 kV EXTREMOZ II /NATAL III C-2 RN</t>
  </si>
  <si>
    <t>0005157/2023</t>
  </si>
  <si>
    <t>d-snttsetd-04f4-cade-0018822023</t>
  </si>
  <si>
    <t>Substituir 104 cadeias de isolador em 34 estrutura(s) da LT 500 kV JARDIM /CAMACARI IV C-1 SE/BA-05V7 (018/1;018/2;019/1;019/2;020/1;020/2;021/1;022/1;022/2;023/1;023/2;024/1;024/2;025/1;026/1;026/2;027/1;027/2;027/3;028/1;028/2;029/1;030/1;030/2;031/1;031/2;032/1;033/1;033/2;033/3;034/1;035/1;035/2;036/1).</t>
  </si>
  <si>
    <t>0005158/2023</t>
  </si>
  <si>
    <t>d-sjdmscmq-05v7-cade-0018852023</t>
  </si>
  <si>
    <t>Substituir 60 cadeias de isolador em 15 estrutura(s) da LT 500 kV JARDIM /CAMACARI IV C-1 SE/BA-05V7 (036/2;037/1;037/2;038/1;039/1;039/2;040/1;040/2;041/1;041/2;042/1;042/2;043/1;043/2;056/1).</t>
  </si>
  <si>
    <t>0005159/2023</t>
  </si>
  <si>
    <t>d-sjdmscmq-05v7-cade-0018862023</t>
  </si>
  <si>
    <t>Substituir 18 cadeias de isolador em 6 estrutura(s) da LT 500 kV USINA XINGO /JARDIM C-1 AL/SE-05V5 (101/2;102/1;102/2;103/1;104/1;104/2).</t>
  </si>
  <si>
    <t>0005160/2023</t>
  </si>
  <si>
    <t>d-sxgosjdm-05v5-cade-0018872023</t>
  </si>
  <si>
    <t>LT 138 kV C.GRANDE II /PILOES PB</t>
  </si>
  <si>
    <t>Substituir 117 cadeias de isolador em 29 estrutura(s) da LT 138 kV C.GRANDE II /PILOES C-1 PB-03L2 (1;2;3;4;5;6;7;8;9;10;11;12;13;14;15;16;17;18;19;20;21;22;23;24;25;26;27;28;29).</t>
  </si>
  <si>
    <t>LT 138 kV C.GRANDE II /PILOES C-1 PB</t>
  </si>
  <si>
    <t>0005162/2023</t>
  </si>
  <si>
    <t>d-scgdspld-03l2-cade-0018932023</t>
  </si>
  <si>
    <t>Substituir 87 cadeias de isolador em 29 estrutura(s) da LT 138 kV C.GRANDE II /PILOES C-1 PB-03L2 (30;31;32;33;34;35;36;37;38;39;40;41;42;43;44;45;46;47;48;49;50;51;52;53;54;55;56;57;58).</t>
  </si>
  <si>
    <t>0005163/2023</t>
  </si>
  <si>
    <t>d-scgdspld-03l2-cade-0018942023</t>
  </si>
  <si>
    <t>Substituir 87 cadeias de isolador em 29 estrutura(s) da LT 138 kV C.GRANDE II /PILOES C-1 PB-03L2 (59;60;61;62;63;64;65;66;67;68;69;70;71;72;73;74;75;76;77;78;79;80;81;82;83;84;85;86;87).</t>
  </si>
  <si>
    <t>0005164/2023</t>
  </si>
  <si>
    <t>d-scgdspld-03l2-cade-0018952023</t>
  </si>
  <si>
    <t>Substituir 96 cadeias de isolador em 29 estrutura(s) da LT 138 kV C.GRANDE II /PILOES C-1 PB-03L2 (88;89;90;91;92;93;94;95;96;97;98;99;100;101;102;103;104;105;106;107;108;109;110;111;112;113;114;115;116).</t>
  </si>
  <si>
    <t>0005165/2023</t>
  </si>
  <si>
    <t>d-scgdspld-03l2-cade-0018962023</t>
  </si>
  <si>
    <t>Substituir 120 cadeias de isolador em 29 estrutura(s) da LT 138 kV C.GRANDE II /PILOES C-1 PB-03L2 (117;118;119;120;121;122;123;124;125;126;127;128;129;130;131;132;133;134;135;136;137;138;139;140;141;142;143;144;145).</t>
  </si>
  <si>
    <t>0005166/2023</t>
  </si>
  <si>
    <t>d-scgdspld-03l2-cade-0018972023</t>
  </si>
  <si>
    <t>Substituir 114 cadeias de isolador em 29 estrutura(s) da LT 138 kV C.GRANDE II /PILOES C-1 PB-03L2 (146;147;148;149;150;151;152;153;154;155;156;157;158;159;160;161;162;163;164;165;166;167;168;169;170;171;172;173;174).</t>
  </si>
  <si>
    <t>0005167/2023</t>
  </si>
  <si>
    <t>d-scgdspld-03l2-cade-0018982023</t>
  </si>
  <si>
    <t>Substituir 93 cadeias de isolador em 29 estrutura(s) da LT 138 kV C.GRANDE II /PILOES C-1 PB-03L2 (175;176;177;178;179;180;181;182;183;184;185;186;187;188;189;190;191;192;193;194;195;196;197;198;199;200;201;202;203).</t>
  </si>
  <si>
    <t>0005168/2023</t>
  </si>
  <si>
    <t>d-scgdspld-03l2-cade-0018992023</t>
  </si>
  <si>
    <t>Substituir 102 cadeias de isolador em 29 estrutura(s) da LT 138 kV C.GRANDE II /PILOES C-1 PB-03L2 (204;205;206;207;208;209;210;211;212;213;214;215;216;217;218;219;220;221;222;223;224;225;226;227;228;229;230;231;232).</t>
  </si>
  <si>
    <t>0005169/2023</t>
  </si>
  <si>
    <t>d-scgdspld-03l2-cade-0019002023</t>
  </si>
  <si>
    <t>Substituir 99 cadeias de isolador em 29 estrutura(s) da LT 138 kV C.GRANDE II /PILOES C-1 PB-03L2 (233;234;235;236;237;238;239;240;241;242;243;244;245;246;247;248;249;250;251;252;253;254;255;256;257;258;259;260;261).</t>
  </si>
  <si>
    <t>0005170/2023</t>
  </si>
  <si>
    <t>d-scgdspld-03l2-cade-0019012023</t>
  </si>
  <si>
    <t>Substituir 90 cadeias de isolador em 29 estrutura(s) da LT 138 kV C.GRANDE II /PILOES C-1 PB-03L2 (262;263;264;265;266;267;268;269;270;271;272;273;274;275;276;277;278;279;280;281;282;283;284;285;286;287;288;289;290).</t>
  </si>
  <si>
    <t>0005171/2023</t>
  </si>
  <si>
    <t>d-scgdspld-03l2-cade-0019022023</t>
  </si>
  <si>
    <t>Substituir 102 cadeias de isolador em 29 estrutura(s) da LT 138 kV C.GRANDE II /PILOES C-1 PB-03L2 (291;292;293;294;295;296;297;298;299;300;301;302;303;304;305;306;307;308;309;310;311;312;313;314;315;316;317;318;319).</t>
  </si>
  <si>
    <t>0005172/2023</t>
  </si>
  <si>
    <t>d-scgdspld-03l2-cade-0019032023</t>
  </si>
  <si>
    <t>Substituir 111 cadeias de isolador em 29 estrutura(s) da LT 138 kV C.GRANDE II /PILOES C-1 PB-03L2 (320;321;322;323;324;325;326;327;328;329;330;331;332;333;334;335;336;337;338;339;340;341;342;343;344;345;346;347;348).</t>
  </si>
  <si>
    <t>0005173/2023</t>
  </si>
  <si>
    <t>d-scgdspld-03l2-cade-0019042023</t>
  </si>
  <si>
    <t>Substituir 36 cadeias de isolador em 8 estrutura(s) da LT 138 kV C.GRANDE II /PILOES C-1 PB-03L2 (349;350;351;352;073/1A;127/1A;CGD;PLD).</t>
  </si>
  <si>
    <t>0005174/2023</t>
  </si>
  <si>
    <t>d-scgdspld-03l2-cade-0019052023</t>
  </si>
  <si>
    <t>Substituir 87 cadeias de isolador em 29 estrutura(s) da LT 138 kV C.GRANDE II /SANTA CRUZ II C-1 PB/RN-03L1 (1;2;3;4;5;6;7;8;9;10;11;12;13;14;15;16;17;18;19;20;21;22;23;24;25;26;27;28;29).</t>
  </si>
  <si>
    <t>0005175/2023</t>
  </si>
  <si>
    <t>d-scgdsstd-03l1-cade-0019062023</t>
  </si>
  <si>
    <t>Substituir 96 cadeias de isolador em 29 estrutura(s) da LT 138 kV C.GRANDE II /SANTA CRUZ II C-1 PB/RN-03L1 (262;263;264;265;266;267;268;269;270;271;272;273;274;275;276;277;278;279;280;281;282;283;284;285;286;287;288;289;290).</t>
  </si>
  <si>
    <t>0005176/2023</t>
  </si>
  <si>
    <t>d-scgdsstd-03l1-cade-0019072023</t>
  </si>
  <si>
    <t>Substituir 111 cadeias de isolador em 29 estrutura(s) da LT 138 kV C.GRANDE II /SANTA CRUZ II C-1 PB/RN-03L1 (291;292;293;294;295;296;297;298;299;300;301;302;303;304;305;306;307;308;309;310;311;312;313;314;315;316;317;318;319).</t>
  </si>
  <si>
    <t>0005177/2023</t>
  </si>
  <si>
    <t>d-scgdsstd-03l1-cade-0019082023</t>
  </si>
  <si>
    <t>Substituir 117 cadeias de isolador em 29 estrutura(s) da LT 138 kV C.GRANDE II /SANTA CRUZ II C-1 PB/RN-03L1 (320;321;322;323;324;325;326;327;328;329;330;331;332;333;334;335;336;337;338;339;340;341;342;343;344;345;346;347;348).</t>
  </si>
  <si>
    <t>0005178/2023</t>
  </si>
  <si>
    <t>d-scgdsstd-03l1-cade-0019092023</t>
  </si>
  <si>
    <t>Substituir 123 cadeias de isolador em 28 estrutura(s) da LT 138 kV C.GRANDE II /SANTA CRUZ II C-1 PB/RN-03L1 (349;350;351;352;354;355;356;357;358;359;360;361;362;363;364;365;366;367;368;369;370;371;372;373;374;375;376;377).</t>
  </si>
  <si>
    <t>0005179/2023</t>
  </si>
  <si>
    <t>d-scgdsstd-03l1-cade-0019102023</t>
  </si>
  <si>
    <t>Substituir 104 cadeias de isolador em 29 estrutura(s) da LT 138 kV C.GRANDE II /SANTA CRUZ II C-1 PB/RN-03L1 (378;379;380;381;382;383;384;385;386;387;388;389;390;391;392;393;394;395;396;397;398;399;400;401;402;403;404;405;406).</t>
  </si>
  <si>
    <t>0005180/2023</t>
  </si>
  <si>
    <t>d-scgdsstd-03l1-cade-0019112023</t>
  </si>
  <si>
    <t>Substituir 120 cadeias de isolador em 23 estrutura(s) da LT 138 kV C.GRANDE II /SANTA CRUZ II C-1 PB/RN-03L1 (407;408;409;410;411;412;413;414;415;416;417;418;419;420;421;422;423;424;425;426;073/1A;127/1A;CGD).</t>
  </si>
  <si>
    <t>0005181/2023</t>
  </si>
  <si>
    <t>d-scgdsstd-03l1-cade-0019122023</t>
  </si>
  <si>
    <t>LT 230 kV COTEMINAS /LAGOA DO CARRO PB/PE</t>
  </si>
  <si>
    <t>Substituir 82 cadeias de isolador em 23 estrutura(s) da LT 230 kV COTEMINAS /LAGOA DO CARRO C-1 PB/PE-04F9 (040/2;041/1;041/2;042/1;042/2;042/3;043/1;044/1;044/2;045/1;045/2;046/1;046/2;047/1;047/2;047/3;048/1;048/2;048/3;049/1;049/2;050/1;050/2).</t>
  </si>
  <si>
    <t>LT 230 kV COTEMINAS /LAGOA DO CARRO C-1 PB/PE</t>
  </si>
  <si>
    <t>0005182/2023</t>
  </si>
  <si>
    <t>d-slacsctm-04f9-cade-0019132023</t>
  </si>
  <si>
    <t>Substituir 120 cadeias de isolador em 29 estrutura(s) da LT 138 kV PILOES /PARAISO C-1 PB/RN-03M3 (1;2;3;4;5;6;7;8;9;10;11;12;13;14;15;16;17;18;19;20;21;22;23;24;25;26;27;28;29).</t>
  </si>
  <si>
    <t>0005183/2023</t>
  </si>
  <si>
    <t>d-spldsprs-03m3-cade-0019142023</t>
  </si>
  <si>
    <t>Substituir 114 cadeias de isolador em 29 estrutura(s) da LT 138 kV PILOES /PARAISO C-1 PB/RN-03M3 (30;31;32;33;34;35;36;37;38;39;40;41;42;43;44;45;46;47;48;49;50;51;52;53;54;55;56;57;58).</t>
  </si>
  <si>
    <t>0005184/2023</t>
  </si>
  <si>
    <t>d-spldsprs-03m3-cade-0019152023</t>
  </si>
  <si>
    <t>Substituir 102 cadeias de isolador em 29 estrutura(s) da LT 138 kV PILOES /PARAISO C-1 PB/RN-03M3 (59;60;61;62;63;64;65;66;67;68;69;70;71;72;73;74;75;76;77;78;79;80;81;82;83;84;85;86;87).</t>
  </si>
  <si>
    <t>0005185/2023</t>
  </si>
  <si>
    <t>d-spldsprs-03m3-cade-0019162023</t>
  </si>
  <si>
    <t>Substituir 96 cadeias de isolador em 29 estrutura(s) da LT 138 kV PILOES /PARAISO C-1 PB/RN-03M3 (88;89;90;91;92;93;94;95;96;97;98;99;100;101;102;103;104;105;106;107;108;109;110;111;112;113;114;115;116).</t>
  </si>
  <si>
    <t>0005186/2023</t>
  </si>
  <si>
    <t>d-spldsprs-03m3-cade-0019172023</t>
  </si>
  <si>
    <t>Substituir 117 cadeias de isolador em 29 estrutura(s) da LT 138 kV PILOES /PARAISO C-1 PB/RN-03M3 (117;118;119;120;121;122;123;124;125;126;127;128;129;130;131;132;133;134;135;136;137;138;139;140;141;142;143;206;207).</t>
  </si>
  <si>
    <t>0005187/2023</t>
  </si>
  <si>
    <t>d-spldsprs-03m3-cade-0019182023</t>
  </si>
  <si>
    <t>Substituir 114 cadeias de isolador em 29 estrutura(s) da LT 138 kV PILOES /PARAISO C-1 PB/RN-03M3 (208;209;210;211;212;213;214;215;216;217;218;219;220;221;222;223;224;225;226;227;228;229;230;231;232;233;234;235;236).</t>
  </si>
  <si>
    <t>0005188/2023</t>
  </si>
  <si>
    <t>d-spldsprs-03m3-cade-0019192023</t>
  </si>
  <si>
    <t>Substituir 93 cadeias de isolador em 29 estrutura(s) da LT 138 kV PILOES /PARAISO C-1 PB/RN-03M3 (237;238;239;240;241;242;243;244;245;246;247;248;249;250;251;252;253;254;255;256;257;258;259;260;261;262;263;264;265).</t>
  </si>
  <si>
    <t>0005189/2023</t>
  </si>
  <si>
    <t>d-spldsprs-03m3-cade-0019202023</t>
  </si>
  <si>
    <t>Substituir 99 cadeias de isolador em 29 estrutura(s) da LT 138 kV PILOES /PARAISO C-1 PB/RN-03M3 (266;267;268;269;270;271;272;273;274;275;276;277;278;279;280;281;282;283;284;285;286;287;288;289;290;291;292;293;294).</t>
  </si>
  <si>
    <t>0005190/2023</t>
  </si>
  <si>
    <t>d-spldsprs-03m3-cade-0019212023</t>
  </si>
  <si>
    <t>Substituir 99 cadeias de isolador em 29 estrutura(s) da LT 138 kV PILOES /PARAISO C-1 PB/RN-03M3 (295;296;297;298;299;300;301;302;303;304;305;306;307;308;309;310;311;312;313;314;315;316;317;318;319;320;321;322;323).</t>
  </si>
  <si>
    <t>0005191/2023</t>
  </si>
  <si>
    <t>d-spldsprs-03m3-cade-0019222023</t>
  </si>
  <si>
    <t>Substituir 96 cadeias de isolador em 29 estrutura(s) da LT 138 kV PILOES /PARAISO C-1 PB/RN-03M3 (324;325;326;327;328;329;330;331;332;333;334;335;336;337;338;339;340;341;342;343;344;345;346;347;348;349;350;351;352).</t>
  </si>
  <si>
    <t>0005192/2023</t>
  </si>
  <si>
    <t>d-spldsprs-03m3-cade-0019232023</t>
  </si>
  <si>
    <t>Substituir 104 cadeias de isolador em 26 estrutura(s) da LT 500 kV GARANHUNS II /ANGELIM II C-1 PE-05L5 (003/1;003/2;004/1;004/2;005/1;005/2;006/1;006/2;007/1;007/2;008/1;008/2;009/1;009/2;009/3;010/1;010/2;011/1;011/2;011/3;012/1;012/2;012/3;013/1;013/2;014/1).</t>
  </si>
  <si>
    <t>0005193/2023</t>
  </si>
  <si>
    <t>d-sgrdsagd-05l5-cade-0019242023</t>
  </si>
  <si>
    <t>Substituir 148 cadeias de isolador em 33 estrutura(s) da LT 500 kV USINA XINGO /MESSIAS C-1 AL-05V4 (188/1;188/2;191/2;192/1;192/2;193/1;195/1;196/1;196/2;198/1;198/2;199/2;200/2;201/2;202/2;203/1;203/2;204/1;205/2;208/1;208/2;209/1;210/1;211/1;211/2;212/2;213/1;213/2;214/1;215/2;217/1;217/2;218/1).</t>
  </si>
  <si>
    <t>0005194/2023</t>
  </si>
  <si>
    <t>d-sxgosmsi-05v4-cade-0019252023</t>
  </si>
  <si>
    <t>Substituir 28 cadeias de isolador em 7 estrutura(s) da LT 500 kV ANGELIM II /PAU FERRO C-1 PE-05L3 (075/2;076/2;077/1;077/2;078/2;079/1;079/2).</t>
  </si>
  <si>
    <t>0005195/2023</t>
  </si>
  <si>
    <t>d-sagdspfe-05l3-cade-0019262023</t>
  </si>
  <si>
    <t>LT 230 kV MILAGRES /TAUA II CE</t>
  </si>
  <si>
    <t>Substituir 138 cadeias de isolador em 34 estrutura(s) da LT 230 kV MILAGRES /TAUA II C-1 CE-04M4 (025/2;026/1;026/2;030/1;030/2;031/1;033/1;033/2;040/1;042/2;045/3;046/1;049/2;050/2;050/3;051/2;052/2;053/1;053/2;055/1;057/1;058/1;058/2;061/1;064/1;064/2;066/1;066/2;067/1;071/2;072/1;073/3;074/1;078/2).</t>
  </si>
  <si>
    <t>LT 230 kV MILAGRES /TAUA II C-1 CE</t>
  </si>
  <si>
    <t>0005197/2023</t>
  </si>
  <si>
    <t>d-smlgstad-04m4-cade-0019282023</t>
  </si>
  <si>
    <t>Substituir 139 cadeias de isolador em 34 estrutura(s) da LT 230 kV MILAGRES /TAUA II C-1 CE-04M4 (083/1;083/2;084/1;086/2;093/1;094/1;094/2;108/2;109/2;131/2;132/1;132/2;133/1;133/2;134/1;134/2;135/1;136/1;137/1;150/1;194/2;195/1;198/1;198/2;199/1;199/2;199/3;200/1;200/2;201/1;201/2;202/1;202/2;203/1).</t>
  </si>
  <si>
    <t>0005198/2023</t>
  </si>
  <si>
    <t>d-smlgstad-04m4-cade-0019292023</t>
  </si>
  <si>
    <t>Substituir 30 cadeias de isolador em 10 estrutura(s) da LT 230 kV MILAGRES /TAUA II C-1 CE-04M4 (203/2;204/1;204/2;205/1;205/2;206/1;206/2;207/1;207/2;208/1).</t>
  </si>
  <si>
    <t>0005199/2023</t>
  </si>
  <si>
    <t>d-smlgstad-04m4-cade-0019302023</t>
  </si>
  <si>
    <t>LT 500 kV JEREMOABO /OLINDINA BA</t>
  </si>
  <si>
    <t>Substituir 140 cadeias de isolador em 35 estrutura(s) da LT 500 kV JEREMOABO /OLINDINA C-1 BA-05L9 (178/2;179/1;179/2;180/1;180/2;180/3;181/1;181/2;182/1;182/2;183/1;183/2;184/1;184/2;184/3;185/1;185/2;186/1;186/2;187/1;187/2;188/1;188/2;189/1;189/2;190/1;190/2;190/3;191/1;191/2;192/1;192/2;193/1;193/2;194/1).</t>
  </si>
  <si>
    <t>LT 500 kV JEREMOABO /OLINDINA C-1 BA</t>
  </si>
  <si>
    <t>0005200/2023</t>
  </si>
  <si>
    <t>d-sjersold-05l9-cade-0019312023</t>
  </si>
  <si>
    <t>Substituir 140 cadeias de isolador em 35 estrutura(s) da LT 500 kV OLINDINA /US. L.GONZAGA C-1 BA/PE-05S4 (070/1;070/2;070/3;071/1;071/2;071/3;071/4;072/1;072/2;073/1;073/2;073/3;074/1;074/2;074/4;075/1;075/2;075/3;076/1;076/2;076/3;076/4;077/1;077/2;077/3;078/1;078/2;078/3;078/4;079/1;079/2;079/3;080/1;080/2;080/3).</t>
  </si>
  <si>
    <t>0005201/2023</t>
  </si>
  <si>
    <t>d-slgzsold-05s4-cade-0019322023</t>
  </si>
  <si>
    <t>Substituir 140 cadeias de isolador em 35 estrutura(s) da LT 500 kV OLINDINA /US. L.GONZAGA C-1 BA/PE-05S4 (081/1;081/2;081/3;081/4;082/1;082/2;082/3;083/1;083/3;084/1;084/3;085/1;085/2;085/3;085/4;086/1;086/2;086/3;087/1;087/2;087/4;088/2;088/3;089/1;089/2;089/3;090/1;090/2;090/3;091/1;091/2;091/3;091/4;092/1;092/2).</t>
  </si>
  <si>
    <t>0005202/2023</t>
  </si>
  <si>
    <t>d-slgzsold-05s4-cade-0019332023</t>
  </si>
  <si>
    <t>Substituir 140 cadeias de isolador em 35 estrutura(s) da LT 500 kV OLINDINA /US. L.GONZAGA C-1 BA/PE-05S4 (092/3;093/1;093/2;094/1;094/2;094/3;095/1;095/2;095/3;096/1;096/2;096/3;097/1;097/2;097/3;097/4;098/1;098/2;098/3;099/1;099/2;099/3;100/1;100/2;100/3;101/1;101/2;101/3;101/4;102/1;102/2;102/3;103/1;103/2;103/3).</t>
  </si>
  <si>
    <t>0005203/2023</t>
  </si>
  <si>
    <t>d-slgzsold-05s4-cade-0019342023</t>
  </si>
  <si>
    <t>Substituir 140 cadeias de isolador em 35 estrutura(s) da LT 500 kV OLINDINA /US. L.GONZAGA C-1 BA/PE-05S4 (103/4;104/1;104/2;104/3;104/4;105/1;105/2;105/3;105/4;106/1;106/2;107/1;107/2;107/3;107/4;108/1;108/2;109/1;109/2;109/3;110/1;110/2;110/3;111/1;111/2;111/3;111/4;112/1;112/2;112/3;113/1;113/2;113/3;114/1;114/2).</t>
  </si>
  <si>
    <t>0005204/2023</t>
  </si>
  <si>
    <t>d-slgzsold-05s4-cade-0019352023</t>
  </si>
  <si>
    <t>Substituir 140 cadeias de isolador em 35 estrutura(s) da LT 500 kV OLINDINA /US. L.GONZAGA C-1 BA/PE-05S4 (114/3;114/4;115/1;115/2;115/3;116/1;116/2;116/3;116/4;117/1;117/2;117/3;118/1;118/3;119/1;119/2;120/1;120/2;120/3;121/1;121/2;121/3;122/1;122/2;123/1;123/2;124/1;124/2;124/3;125/1;125/2;125/4;126/1;126/2;126/3).</t>
  </si>
  <si>
    <t>0005205/2023</t>
  </si>
  <si>
    <t>d-slgzsold-05s4-cade-0019362023</t>
  </si>
  <si>
    <t>Substituir 140 cadeias de isolador em 35 estrutura(s) da LT 500 kV OLINDINA /US. L.GONZAGA C-1 BA/PE-05S4 (127/1;127/2;127/3;128/1;128/2;128/3;129/1;129/2;129/3;129/4;130/1;130/2;130/3;130/4;131/1;131/2;132/1;132/3;133/1;133/2;133/3;133/4;134/2;134/3;135/1;135/2;136/1;136/2;136/3;137/1;137/2;137/3;137/4;138/1;138/2).</t>
  </si>
  <si>
    <t>0005206/2023</t>
  </si>
  <si>
    <t>d-slgzsold-05s4-cade-0019372023</t>
  </si>
  <si>
    <t>Substituir 140 cadeias de isolador em 35 estrutura(s) da LT 500 kV OLINDINA /US. L.GONZAGA C-1 BA/PE-05S4 (138/3;139/1;139/2;139/3;140/1;140/2;141/1;141/2;141/3;141/4;142/2;142/3;143/1;143/2;143/3;144/1;144/2;144/3;145/1;145/2;146/1;146/2;146/3;146/4;147/1;147/2;148/1;148/2;149/1;149/2;149/3;150/1;150/2;151/1;151/2).</t>
  </si>
  <si>
    <t>0005207/2023</t>
  </si>
  <si>
    <t>d-slgzsold-05s4-cade-0019382023</t>
  </si>
  <si>
    <t>Substituir 140 cadeias de isolador em 35 estrutura(s) da LT 500 kV OLINDINA /US. L.GONZAGA C-1 BA/PE-05S4 (152/1;152/2;153/1;153/2;154/1;154/2;154/3;155/1;155/2;156/1;156/2;156/3;156/4;157/1;157/3;159/1;159/2;160/1;160/2;160/3;161/1;162/1;162/2;162/3;163/1;163/2;164/1;164/3;165/1;166/2;166/3;167/1;167/2;167/3;168/1).</t>
  </si>
  <si>
    <t>0005208/2023</t>
  </si>
  <si>
    <t>d-slgzsold-05s4-cade-0019392023</t>
  </si>
  <si>
    <t>Substituir 140 cadeias de isolador em 35 estrutura(s) da LT 500 kV OLINDINA /US. L.GONZAGA C-1 BA/PE-05S4 (168/2;168/3;168/4;169/1;169/2;169/3;170/1;170/2;170/3;171/1;171/2;172/2;172/3;173/1;173/2;173/3;174/1;174/2;174/3;175/1;175/2;176/1;176/2;177/1;177/2;177/3;178/1;178/2;179/1;179/2;179/3;180/1;181/1;181/2;181/3).</t>
  </si>
  <si>
    <t>0005209/2023</t>
  </si>
  <si>
    <t>d-slgzsold-05s4-cade-0019402023</t>
  </si>
  <si>
    <t>Substituir 140 cadeias de isolador em 35 estrutura(s) da LT 500 kV USINA XINGO /MESSIAS C-1 AL-05V4 (019/1;020/1;020/2;020/3;021/1;021/2;022/1;022/2;023/1;023/2;024/1;025/1;025/2;026/1;027/1;027/2;027/3;028/1;028/2;029/1;029/2;030/1;030/2;031/1;031/2;032/1;032/2;033/1;033/2;034/1;034/2;035/1;036/1;036/2;037/1).</t>
  </si>
  <si>
    <t>0005210/2023</t>
  </si>
  <si>
    <t>d-sxgosmsi-05v4-cade-0019412023</t>
  </si>
  <si>
    <t>Substituir 140 cadeias de isolador em 35 estrutura(s) da LT 500 kV USINA XINGO /MESSIAS C-1 AL-05V4 (037/2;038/1;038/2;039/1;039/2;040/1;040/2;041/1;041/2;042/1;042/2;043/1;043/2;044/1;044/2;045/1;046/1;046/2;047/1;047/2;048/1;048/2;049/1;049/2;050/1;050/2;051/1;051/2;052/1;052/2;053/1;053/2;054/1;054/2;055/1).</t>
  </si>
  <si>
    <t>0005211/2023</t>
  </si>
  <si>
    <t>d-sxgosmsi-05v4-cade-0019422023</t>
  </si>
  <si>
    <t>Substituir 140 cadeias de isolador em 35 estrutura(s) da LT 500 kV USINA XINGO /MESSIAS C-1 AL-05V4 (055/2;056/1;057/1;057/2;057/3;058/1;059/1;059/2;060/1;060/2;061/1;061/2;062/1;062/2;063/1;063/2;064/1;064/2;065/1;065/2;066/1;066/2;067/1;067/2;068/1;068/2;069/1;069/2;070/1;070/2;071/1;072/1;072/2;073/1;073/2).</t>
  </si>
  <si>
    <t>0005212/2023</t>
  </si>
  <si>
    <t>d-sxgosmsi-05v4-cade-0019432023</t>
  </si>
  <si>
    <t>Substituir 140 cadeias de isolador em 30 estrutura(s) da LT 500 kV USINA XINGO /MESSIAS C-1 AL-05V4 (074/1;074/2;075/1;075/2;076/1;076/2;077/1;077/2;078/1;078/2;079/1;079/2;080/1;080/2;081/1;082/1;082/2;083/1;083/2;084/1;084/2;085/1;085/2;086/1;086/2;087/1;087/2;088/1;089/1;089/2).</t>
  </si>
  <si>
    <t>0005213/2023</t>
  </si>
  <si>
    <t>d-sxgosmsi-05v4-cade-0019442023</t>
  </si>
  <si>
    <t>Substituir 192 cadeias de isolador em 36 estrutura(s) da LT 230 kV P.AFONSO III /GARANHUNS II C-4 AL/PE-04L4 (001/3;001/4;002/1;002/2;002/3;002/4;002/5;003/2;003/3;004/2;004/3;004/4;005/1;005/2;005/3;006/1;006/3;007/1;007/2;007/3;007/4;008/1;008/2;008/3;009/1;010/1;010/4;011/1;011/2;011/3;012/1;013/1;013/2;013/3;014/1;014/3).</t>
  </si>
  <si>
    <t>0005214/2023</t>
  </si>
  <si>
    <t>d-spafsgrd-04l4-cade-0019452023</t>
  </si>
  <si>
    <t>Substituir 148 cadeias de isolador em 35 estrutura(s) da LT 230 kV P.AFONSO III /GARANHUNS II C-4 AL/PE-04L4 (015/3;015/4;016/1;016/2;016/3;017/2;017/4;018/3;019/1;019/2;019/3;020/1;020/2;020/3;020/4;021/1;021/2;021/3;022/2;022/3;024/1;024/3;025/2;025/3;025/4;026/1;026/2;026/3;027/1;027/2;027/3;028/1;028/2;028/3;029/1).</t>
  </si>
  <si>
    <t>0005215/2023</t>
  </si>
  <si>
    <t>d-spafsgrd-04l4-cade-0019462023</t>
  </si>
  <si>
    <t>Substituir 156 cadeias de isolador em 35 estrutura(s) da LT 230 kV P.AFONSO III /GARANHUNS II C-4 AL/PE-04L4 (029/4;030/1;030/2;031/2;031/3;031/4;032/1;032/2;032/3;033/1;033/2;033/3;035/1;035/2;035/3;035/4;036/1;036/2;037/1;037/2;037/3;037/4;038/1;038/2;039/3;039/4;040/1;040/3;041/1;042/1;042/2;042/3;043/1;043/2;043/3).</t>
  </si>
  <si>
    <t>0005216/2023</t>
  </si>
  <si>
    <t>d-spafsgrd-04l4-cade-0019472023</t>
  </si>
  <si>
    <t>Substituir 148 cadeias de isolador em 35 estrutura(s) da LT 230 kV P.AFONSO III /GARANHUNS II C-4 AL/PE-04L4 (044/2;045/1;045/2;045/3;046/2;046/3;047/1;047/3;047/4;048/2;048/3;049/1;049/2;049/3;050/2;050/3;051/1;051/2;052/1;052/2;052/3;052/4;053/1;053/2;053/3;054/1;054/2;054/3;055/1;055/2;055/3;055/4;056/1;056/2;056/3).</t>
  </si>
  <si>
    <t>0005217/2023</t>
  </si>
  <si>
    <t>d-spafsgrd-04l4-cade-0019482023</t>
  </si>
  <si>
    <t>Substituir 148 cadeias de isolador em 35 estrutura(s) da LT 230 kV P.AFONSO III /GARANHUNS II C-4 AL/PE-04L4 (057/1;057/2;057/3;058/1;058/2;058/3;058/4;059/1;059/3;060/1;060/2;060/3;061/1;061/2;062/1;062/2;062/3;063/2;063/3;063/4;064/1;064/2;064/3;065/1;065/2;065/3;065/4;066/1;066/2;066/3;067/1;067/2;067/3;068/1;068/2).</t>
  </si>
  <si>
    <t>0005218/2023</t>
  </si>
  <si>
    <t>d-spafsgrd-04l4-cade-0019492023</t>
  </si>
  <si>
    <t>Substituir 148 cadeias de isolador em 35 estrutura(s) da LT 230 kV P.AFONSO III /GARANHUNS II C-4 AL/PE-04L4 (068/3;069/1;069/2;069/3;069/4;070/1;070/2;070/3;071/1;071/2;071/4;072/2;072/3;073/1;073/2;073/3;073/4;074/1;074/2;074/3;075/1;075/2;075/3;076/1;076/2;076/3;076/4;077/1;077/2;077/3;078/1;078/2;078/3;079/1;079/2).</t>
  </si>
  <si>
    <t>0005219/2023</t>
  </si>
  <si>
    <t>d-spafsgrd-04l4-cade-0019502023</t>
  </si>
  <si>
    <t>Substituir 148 cadeias de isolador em 35 estrutura(s) da LT 230 kV P.AFONSO III /GARANHUNS II C-4 AL/PE-04L4 (079/3;079/4;080/1;080/2;080/3;081/1;081/2;082/1;082/2;082/3;082/4;083/1;083/2;083/3;084/1;084/2;084/3;085/1;085/2;085/3;086/1;086/2;086/3;086/4;087/1;087/2;087/3;088/1;088/3;088/4;089/1;089/2;089/3;090/1;090/2).</t>
  </si>
  <si>
    <t>0005220/2023</t>
  </si>
  <si>
    <t>d-spafsgrd-04l4-cade-0019512023</t>
  </si>
  <si>
    <t>Substituir 148 cadeias de isolador em 35 estrutura(s) da LT 230 kV P.AFONSO III /GARANHUNS II C-4 AL/PE-04L4 (090/3;091/1;091/2;091/3;091/4;092/1;092/2;092/3;093/1;093/3;093/4;094/1;094/2;094/3;095/1;095/2;095/3;096/1;096/2;096/3;096/4;097/1;097/2;097/3;098/1;098/2;098/3;098/4;099/1;099/2;099/3;100/1;100/2;100/3;101/1).</t>
  </si>
  <si>
    <t>0005221/2023</t>
  </si>
  <si>
    <t>d-spafsgrd-04l4-cade-0019522023</t>
  </si>
  <si>
    <t>Substituir 156 cadeias de isolador em 35 estrutura(s) da LT 230 kV P.AFONSO III /GARANHUNS II C-4 AL/PE-04L4 (101/2;101/3;102/1;102/2;102/3;102/4;103/1;103/2;103/3;104/1;104/2;104/3;104/4;105/1;105/2;105/3;106/1;106/2;106/3;107/1;107/2;107/3;107/4;108/1;108/2;108/3;109/1;109/2;109/3;110/1;110/2;110/3;111/1;111/2;111/4).</t>
  </si>
  <si>
    <t>0005222/2023</t>
  </si>
  <si>
    <t>d-spafsgrd-04l4-cade-0019532023</t>
  </si>
  <si>
    <t>Substituir 148 cadeias de isolador em 33 estrutura(s) da LT 230 kV P.AFONSO III /GARANHUNS II C-4 AL/PE-04L4 (112/1;112/2;112/3;113/1;113/2;113/3;114/1;114/2;114/3;115/1;115/2;116/2;116/3;117/1;117/2;117/3;118/1;118/2;118/3;118/4;119/1;119/2;119/3;119/4;120/1;120/2;120/3;121/1;121/2;121/3;121/4;122/1;122/2).</t>
  </si>
  <si>
    <t>0005223/2023</t>
  </si>
  <si>
    <t>d-spafsgrd-04l4-cade-0019542023</t>
  </si>
  <si>
    <t>Substituir 148 cadeias de isolador em 35 estrutura(s) da LT 230 kV P.AFONSO III /GARANHUNS II C-4 AL/PE-04L4 (122/3;122/4;123/1;123/2;123/3;123/4;124/1;124/2;124/3;125/1;125/2;125/3;125/4;126/1;126/2;126/3;127/1;127/2;127/3;127/4;128/1;128/2;137/3;138/1;138/2;138/3;139/1;139/2;139/3;140/1;140/2;140/3;140/4;141/1;141/2).</t>
  </si>
  <si>
    <t>0005224/2023</t>
  </si>
  <si>
    <t>d-spafsgrd-04l4-cade-0019552023</t>
  </si>
  <si>
    <t>Substituir 164 cadeias de isolador em 35 estrutura(s) da LT 230 kV P.AFONSO III /GARANHUNS II C-4 AL/PE-04L4 (141/3;142/1;142/3;143/1;143/3;144/1;144/2;144/3;145/1;145/2;145/3;145/4;146/1;146/2;146/3;147/1;147/2;147/3;148/1;148/2;148/3;148/4;149/1;149/2;149/3;150/1;150/2;150/3;151/1;151/2;151/3;152/1;152/2;152/3;152/4).</t>
  </si>
  <si>
    <t>0005225/2023</t>
  </si>
  <si>
    <t>d-spafsgrd-04l4-cade-0019562023</t>
  </si>
  <si>
    <t>Substituir 212 cadeias de isolador em 35 estrutura(s) da LT 230 kV P.AFONSO III /GARANHUNS II C-4 AL/PE-04L4 (000/1;001/1;001/2;003/1;004/1;006/2;009/2;009/3;010/2;010/3;012/2;012/3;012/4;014/2;015/1;015/2;017/1;017/3;018/1;018/2;022/1;022/4;023/1;023/2;023/3;024/2;025/1;029/2;029/3;030/3;031/1;034/1;034/2;034/3;036/3).</t>
  </si>
  <si>
    <t>0005226/2023</t>
  </si>
  <si>
    <t>d-spafsgrd-04l4-cade-0019572023</t>
  </si>
  <si>
    <t>Substituir 144 cadeias de isolador em 26 estrutura(s) da LT 230 kV P.AFONSO III /GARANHUNS II C-4 AL/PE-04L4 (038/3;039/1;039/2;040/2;041/2;041/3;042/4;044/1;044/3;044/4;046/1;047/2;048/1;050/1;051/3;059/2;061/3;063/1;068/4;071/3;072/1;088/2;093/2;111/3;142/2;143/2).</t>
  </si>
  <si>
    <t>0005227/2023</t>
  </si>
  <si>
    <t>d-spafsgrd-04l4-cade-0019582023</t>
  </si>
  <si>
    <t>LT 230 kV U.SOBRADINHO /JUAZEIRO II BA</t>
  </si>
  <si>
    <t>Substituir 60 cadeias de isolador em 14 estrutura(s) da LT 230 kV U.SOBRADINHO /JUAZEIRO II C-1 BA-04S1 (000/3;000/4;001/2;020/1;036/2;037/1;037/2;038/1;038/2;039/1;040/1;040/2;041/1;006/2).</t>
  </si>
  <si>
    <t>LT 230 kV U.SOBRADINHO /JUAZEIRO II C-1 BA</t>
  </si>
  <si>
    <t>0005230/2023</t>
  </si>
  <si>
    <t>d-ssobsjzd-04s1-cade-0019632023</t>
  </si>
  <si>
    <t>Substituir 66 cadeias de isolador em 14 estrutura(s) da LT 230 kV U.SOBRADINHO /JUAZEIRO II C-2 BA-04S2 (000/3;000/4;001/2;020/1;036/2;037/1;037/2;038/1;038/2;039/1;040/1;040/2;041/1;006/2).</t>
  </si>
  <si>
    <t>LT 230 kV U.SOBRADINHO /JUAZEIRO II C-2 BA</t>
  </si>
  <si>
    <t>0005233/2023</t>
  </si>
  <si>
    <t>d-ssobsjzd-04s2-cade-0019662023</t>
  </si>
  <si>
    <t>LT 230 kV JUAZEIRO II /SR.BONFIM II BA</t>
  </si>
  <si>
    <t>Substituir 120 cadeias de isolador em 34 estrutura(s) da LT 230 kV JUAZEIRO II /SR.BONFIM II C-1 BA-04N2 (001/2;001/3;001/4;002/1;002/2;003/1;003/2;004/1;004/2;005/1;005/2;006/1;006/2;007/1;007/2;008/1;008/2;009/1;009/2;010/1;010/2;011/1;011/2;012/1;012/2;013/1;013/2;014/1;014/2;015/1;015/2;016/1;016/2;017/1).</t>
  </si>
  <si>
    <t>LT 230 kV JUAZEIRO II /SR.BONFIM II C-1 BA</t>
  </si>
  <si>
    <t>0005234/2023</t>
  </si>
  <si>
    <t>d-sjzdssnb-04n2-cade-0019672023</t>
  </si>
  <si>
    <t>Substituir 114 cadeias de isolador em 34 estrutura(s) da LT 230 kV JUAZEIRO II /SR.BONFIM II C-1 BA-04N2 (017/2;017/3;018/1;018/2;019/1;019/2;020/1;020/2;021/1;021/2;022/1;022/2;023/1;023/2;024/1;024/2;025/1;025/2;026/1;026/2;027/1;027/2;028/1;028/2;029/1;029/2;030/1;030/2;031/1;031/2;032/1;032/2;033/1;033/2).</t>
  </si>
  <si>
    <t>0005235/2023</t>
  </si>
  <si>
    <t>d-sjzdssnb-04n2-cade-0019682023</t>
  </si>
  <si>
    <t>Substituir 111 cadeias de isolador em 34 estrutura(s) da LT 230 kV JUAZEIRO II /SR.BONFIM II C-1 BA-04N2 (066/2;067/1;067/2;068/1;068/2;069/1;069/2;070/1;070/2;071/1;071/2;072/1;072/2;073/1;073/2;073/3;074/1;074/2;075/1;075/2;076/1;076/2;077/1;077/2;078/1;078/2;078/3;079/1;079/2;079/3;080/1;080/2;081/1;081/2).</t>
  </si>
  <si>
    <t>0005238/2023</t>
  </si>
  <si>
    <t>d-sjzdssnb-04n2-cade-0019712023</t>
  </si>
  <si>
    <t>Substituir 111 cadeias de isolador em 34 estrutura(s) da LT 230 kV JUAZEIRO II /SR.BONFIM II C-1 BA-04N2 (082/1;082/2;083/1;083/2;084/1;084/2;085/1;085/2;086/1;086/2;087/1;087/2;088/1;088/2;088/3;088/4;089/1;089/2;090/1;090/2;091/1;091/2;092/1;092/2;092/3;093/1;093/2;094/1;094/2;095/1;095/2;096/1;096/2;097/1).</t>
  </si>
  <si>
    <t>0005239/2023</t>
  </si>
  <si>
    <t>d-sjzdssnb-04n2-cade-0019722023</t>
  </si>
  <si>
    <t>Substituir 111 cadeias de isolador em 34 estrutura(s) da LT 230 kV JUAZEIRO II /SR.BONFIM II C-1 BA-04N2 (097/2;097/3;098/1;098/2;100/2;103/3;104/1;106/2;107/2;107/3;108/2;109/1;109/2;114/1;114/2;114/3;115/1;115/2;116/1;116/2;117/1;117/2;118/1;119/2;120/1;120/2;121/1;121/2;122/2;123/1;124/1;124/2;124/3;125/1).</t>
  </si>
  <si>
    <t>0005240/2023</t>
  </si>
  <si>
    <t>d-sjzdssnb-04n2-cade-0019732023</t>
  </si>
  <si>
    <t>Substituir 60 cadeias de isolador em 14 estrutura(s) da LT 230 kV JUAZEIRO II /SR.BONFIM II C-1 BA-04N2 (143/2;144/1;144/2;145/1;145/2;146/1;146/2;147/1;147/2;147/3;148/1;148/2;148/3;149/1).</t>
  </si>
  <si>
    <t>0005242/2023</t>
  </si>
  <si>
    <t>d-sjzdssnb-04n2-cade-0019752023</t>
  </si>
  <si>
    <t>LT 230 kV JUAZEIRO II /JAGUARARI-SE BA</t>
  </si>
  <si>
    <t>Substituir 126 cadeias de isolador em 34 estrutura(s) da LT 230 kV JUAZEIRO II /JAGUARARI-SE C-1 BA-04N1 (001/2;001/3;001/4;002/1;002/2;003/1;003/2;004/1;004/2;005/1;005/2;006/1;006/2;007/1;007/2;008/1;008/2;009/1;009/2;010/1;010/2;011/1;011/2;012/1;012/2;013/1;013/2;014/1;014/2;015/1;015/2;016/1;016/2;017/1).</t>
  </si>
  <si>
    <t>LT 230 kV JUAZEIRO II /JAGUARARI-SE C-1 BA</t>
  </si>
  <si>
    <t>0005243/2023</t>
  </si>
  <si>
    <t>d-sjzdsjgr-04n1-cade-0019762023</t>
  </si>
  <si>
    <t>Substituir 111 cadeias de isolador em 34 estrutura(s) da LT 230 kV JUAZEIRO II /JAGUARARI-SE C-1 BA-04N1 (017/2;017/3;018/1;018/2;019/1;019/2;020/1;020/2;021/1;021/2;022/1;022/2;023/1;023/2;024/1;024/2;025/1;025/2;026/1;026/2;027/1;027/2;028/1;028/2;029/1;029/2;030/1;030/2;031/1;031/2;032/1;032/2;033/1;033/2).</t>
  </si>
  <si>
    <t>0005244/2023</t>
  </si>
  <si>
    <t>d-sjzdsjgr-04n1-cade-0019772023</t>
  </si>
  <si>
    <t>Substituir 126 cadeias de isolador em 29 estrutura(s) da LT 230 kV JUAZEIRO II /JAGUARARI-SE C-1 BA-04N1 (066/2;067/1;067/2;068/1;068/2;069/1;069/2;070/1;070/2;071/1;071/2;072/1;072/2;073/1;073/2;073/3;074/1;074/2;075/1;075/2;076/1;076/2;077/1;077/2;078/1;078/1A;078/1B;078/2;078/1C).</t>
  </si>
  <si>
    <t>0005247/2023</t>
  </si>
  <si>
    <t>d-sjzdsjgr-04n1-cade-0019802023</t>
  </si>
  <si>
    <t>LT 230 kV JAGUARARI-SE /SR.BONFIM II BA</t>
  </si>
  <si>
    <t>Substituir 138 cadeias de isolador em 33 estrutura(s) da LT 230 kV JAGUARARI-SE /SR.BONFIM II C-1 BA-04L1 (078/3C;078/2;078/3B;078/3D;079/2;079/3;080/1;080/2;081/1;081/2;082/1;082/2;083/1;083/2;084/1;084/2;085/1;085/2;086/1;086/2;087/1;087/2;088/1;088/2;088/3;088/4;089/1;089/2;090/1;090/2;091/1;091/2;092/1).</t>
  </si>
  <si>
    <t>LT 230 kV JAGUARARI-SE /SR.BONFIM II C-1 BA</t>
  </si>
  <si>
    <t>0005248/2023</t>
  </si>
  <si>
    <t>d-sjgrssnb-04l1-cade-0019812023</t>
  </si>
  <si>
    <t>Substituir 111 cadeias de isolador em 34 estrutura(s) da LT 230 kV JAGUARARI-SE /SR.BONFIM II C-1 BA-04L1 (092/2;092/3;093/1;093/2;094/1;094/2;095/1;095/2;096/1;096/2;097/1;097/2;097/3;098/1;098/2;100/2;103/3;104/1;106/2;107/2;107/3;108/2;109/1;109/2;114/1;114/2;114/3;115/1;115/2;116/1;116/2;117/1;117/2;118/1).</t>
  </si>
  <si>
    <t>0005249/2023</t>
  </si>
  <si>
    <t>d-sjgrssnb-04l1-cade-0019822023</t>
  </si>
  <si>
    <t>Substituir 111 cadeias de isolador em 34 estrutura(s) da LT 230 kV JAGUARARI-SE /SR.BONFIM II C-1 BA-04L1 (119/2;120/1;120/2;121/1;121/2;122/2;123/1;124/1;124/2;124/3;125/1;125/2;126/2;127/1;127/2;128/1;128/2;129/1;129/2;130/1;130/2;131/1;131/2;132/1;132/2;132/3;133/1;133/2;134/1;134/2;135/1;135/2;136/1;136/2).</t>
  </si>
  <si>
    <t>0005250/2023</t>
  </si>
  <si>
    <t>d-sjgrssnb-04l1-cade-0019832023</t>
  </si>
  <si>
    <t>Substituir 93 cadeias de isolador em 25 estrutura(s) da LT 230 kV JAGUARARI-SE /SR.BONFIM II C-1 BA-04L1 (138/2;139/1;139/2;140/1;140/2;141/1;141/2;142/1;142/2;142/3;143/1;143/2;144/1;144/2;145/1;145/2;146/1;146/2;147/1;147/2;147/3;148/1;148/2;148/3;149/1).</t>
  </si>
  <si>
    <t>0005251/2023</t>
  </si>
  <si>
    <t>d-sjgrssnb-04l1-cade-0019842023</t>
  </si>
  <si>
    <t>LT 230 kV SR.BONFIM II /CAMPO FORMOSO BA</t>
  </si>
  <si>
    <t>Substituir 111 cadeias de isolador em 34 estrutura(s) da LT 230 kV SR.BONFIM II /CAMPO FORMOSO C-1 BA-04C1 (044/2;045/1;045/2;046/1;046/2;047/1;047/2;048/2;049/1;049/2;050/1;050/2;051/1;051/2;052/2;053/1;055/1;055/3;056/1;057/1;057/2;058/1;059/1;060/1;060/2;061/1;061/2;061/3;062/1;062/2;063/1;064/2;065/2;065/3).</t>
  </si>
  <si>
    <t>LT 230 kV SR.BONFIM II /CAMPO FORMOSO C-1 BA</t>
  </si>
  <si>
    <t>0005252/2023</t>
  </si>
  <si>
    <t>d-ssnbscfo-04c1-cade-0019852023</t>
  </si>
  <si>
    <t>Substituir 120 cadeias de isolador em 34 estrutura(s) da LT 230 kV SR.BONFIM II /CAMPO FORMOSO C-1 BA-04C1 (020/1;021/2;022/1;023/1;023/2;023/3;023/4;024/1;024/2;024/3;025/1;025/2;026/4;027/3;028/1;029/2;029/3;033/1;033/2;034/1;034/2;035/1;035/2;036/1;038/2;039/1;039/2;041/1;041/2;042/1;042/2;043/1;043/3;044/1).</t>
  </si>
  <si>
    <t>0005254/2023</t>
  </si>
  <si>
    <t>d-ssnbscfo-04c1-cade-0019862023</t>
  </si>
  <si>
    <t>Substituir 18 cadeias de isolador em 6 estrutura(s) da LT 230 kV SR.BONFIM II /CAMPO FORMOSO C-1 BA-04C1 (016/1;016/2;016/3;017/1;019/1;019/2).</t>
  </si>
  <si>
    <t>0005258/2023</t>
  </si>
  <si>
    <t>d-ssnbscfo-04c1-cade-0019872023</t>
  </si>
  <si>
    <t>Substituir 3 cadeias de isolador em 1 estrutura(s) da LT 230 kV SE CAMPO FORMOSO /OUROLANDIA II C-1 BA-04C2 (007/1).</t>
  </si>
  <si>
    <t>0005262/2023</t>
  </si>
  <si>
    <t>d-scfosour-04c2-cade-0019912023</t>
  </si>
  <si>
    <t>Substituir 3 cadeias de isolador em 1 estrutura(s) da LT 230 kV CEARA MIRIM II /JOAO CAMARA II C-1 RN-04C1 (025/1).</t>
  </si>
  <si>
    <t>0005266/2023</t>
  </si>
  <si>
    <t>d-scidsjcd-04c1-cade-0020522023</t>
  </si>
  <si>
    <t>Substituir 6 cadeias de isolador em 2 estrutura(s) da LT 230 kV RIO LARGO II /BRASKEM C-1 AL-04S2 (009/1;009/3).</t>
  </si>
  <si>
    <t>0005272/2023</t>
  </si>
  <si>
    <t>d-srldsbsk-04s2-cade-0021242023</t>
  </si>
  <si>
    <t>Substituir 3 cadeias de isolador em 1 estrutura(s) da LT 230 kV SANTANA II /ANGELIM C-1 AL/PE-04Z9 (141/1).</t>
  </si>
  <si>
    <t>0005275/2023</t>
  </si>
  <si>
    <t>d-sstnsagl-04z9-cade-0021602023</t>
  </si>
  <si>
    <t>LT 230 kV CAMACARI II /FEIRA DE SANTANA III BA</t>
  </si>
  <si>
    <t>Substituir 159 cadeias de isolador em 53 estrutura(s) da LT 230 kV SE FEIRA DE SANTANA III /CAMACARI II C-1 BA-04C6 (001/2;001/4;002/1;004/1;008/1;008/2;012/2;013/2;015/1;015/2;016/1;016/2;017/2;017/3;018/2;019/1;020/1;021/1;022/1;023/2;023/3;024/2;025/1;025/2;026/1;026/2;027/2;028/1;028/2;029/1;029/2;030/1;032/1;032/2;033/1;033/2;034/1;034/2;035/1;036/2;037/1;038/1;038/2;039/2;040/1;040/2;041/3;042/2;043/1;043/2;045/1;047/2;048/1).</t>
  </si>
  <si>
    <t>LT 230 kV CAMACARI II /FEIRA DE SANTANA III C-2 BA</t>
  </si>
  <si>
    <t>0005279/2023</t>
  </si>
  <si>
    <t>d-scmdsfst-04c6-cade-0023882023</t>
  </si>
  <si>
    <t>LT 230 kV FEIRA DE SANTANA III /G.MANGABEIRA BA</t>
  </si>
  <si>
    <t>Substituir 171 cadeias de isolador em 57 estrutura(s) da LT 230 kV G.MANGABEIRA /SE FEIRA DE SANTANA III C-1 BA-04F6 (048/2;050/2;053/1;056/1;057/1;057/2;058/1;059/1;059/2;060/1;060/2;060/3;062/1;062/2;062/3;063/1;064/1;064/2;064/3;065/1;066/2;067/1;067/2;068/1;068/2;069/1;069/3;070/1;070/2;070/3;071/1;071/3;072/1;072/2;072/3;073/1;073/2;073/5;074/2;075/1;075/2;076/1;077/1;077/2;077/3;078/1;078/2;079/1;079/2;080/1;080/2;081/2;082/1;082/2;083/1;083/3;084/1).</t>
  </si>
  <si>
    <t>LT 230 kV FEIRA DE SANTANA III /G.MANGABEIRA C-2 BA</t>
  </si>
  <si>
    <t>0005283/2023</t>
  </si>
  <si>
    <t>d-sgvmsfst-04f6-cade-0023892023</t>
  </si>
  <si>
    <t>Substituir 45 cadeias de isolador em 15 estrutura(s) da LT 230 kV CAMACARI II /G.MANGABEIRA C-1 BA-04C7 (009/2;009/3;011/1;012/1;012/2;013/1;015/2;018/1;028/1;031/2;035/2;035/3;036/1;040/1;071/2).</t>
  </si>
  <si>
    <t>0005286/2023</t>
  </si>
  <si>
    <t>d-scmdsgvm-04c7-cade-0023902023</t>
  </si>
  <si>
    <t>Substituir 93 cadeias de isolador em 31 estrutura(s) da LT 230 kV CAMACARI II /MATATU C-1 BA-04M7 (1;2;4;024/2;001/1;001/2;001/3;001/5;002/3;003/3;012/2;013/1;015/1;015/2;017/1;017/2;018/2;019/1;020/2;020/3;021/1;024/3;025/2;026/1;026/2;031/3;032/2;032/3;034/2;037/2;045/1).</t>
  </si>
  <si>
    <t>0005289/2023</t>
  </si>
  <si>
    <t>d-scmdsmtt-04m7-cade-0023912023</t>
  </si>
  <si>
    <t>LT 230 kV CAMACARI II /PITUACU BA</t>
  </si>
  <si>
    <t>Substituir 15 cadeias de isolador em 5 estrutura(s) da LT 230 kV CAMACARI II /PITUACU C-2 BA-04M9 (001/2;017/3;020/1;026/3;035/2).</t>
  </si>
  <si>
    <t>LT 230 kV CAMACARI II /PITUACU C-1 BA</t>
  </si>
  <si>
    <t>0005293/2023</t>
  </si>
  <si>
    <t>d-scmdsptu-04m9-cade-0023922023</t>
  </si>
  <si>
    <t>LT 230 kV CAMACARI IV /COTEGIPE BA</t>
  </si>
  <si>
    <t>Substituir 9 cadeias de isolador em 3 estrutura(s) da LT 230 kV CAMACARI IV /COTEGIPE C-1 BA-04M6 (003/3;004/1;004/2).</t>
  </si>
  <si>
    <t>LT 230 kV CAMACARI IV /COTEGIPE C-1 BA</t>
  </si>
  <si>
    <t>0005300/2023</t>
  </si>
  <si>
    <t>d-scmqsctg-04m6-cade-0023942023</t>
  </si>
  <si>
    <t>Substituir 138 cadeias de isolador em 46 estrutura(s) da LT 230 kV COTEGIPE /MATATU C-1 BA-04L4 (1;2;5;8;9;11;13;14;18;22;23;24;29;33;34;36;38;39;41;42;43;44;46;54;56;58;59;63;64;67;68;69;70;73;74;75;79;80;81;83;85;86;87;89;90;91).</t>
  </si>
  <si>
    <t>0005303/2023</t>
  </si>
  <si>
    <t>d-sctgsmtt-04l4-cade-0023952023</t>
  </si>
  <si>
    <t>Substituir 78 cadeias de isolador em 26 estrutura(s) da LT 230 kV CATU /G.MANGABEIRA C-1 BA-04M3 (21;26;43;44;48;49;50;54;56;59;67;68;79;82;83;86;91;103;117;118;122;129;131;135;152;218).</t>
  </si>
  <si>
    <t>0005307/2023</t>
  </si>
  <si>
    <t>d-sctusgvm-04m3-cade-0023962023</t>
  </si>
  <si>
    <t>LT 230 kV JACARACANGA /DOW QUIMICA BA</t>
  </si>
  <si>
    <t>Substituir 27 cadeias de isolador em 9 estrutura(s) da LT 230 kV JACARACANGA /DOW QUIMICA C-2 BA-04N4 (5;12;14;15;16;17;20;21;23).</t>
  </si>
  <si>
    <t>LT 230 kV JACARACANGA /DOW QUIMICA C-2 BA (04N4)</t>
  </si>
  <si>
    <t>0005317/2023</t>
  </si>
  <si>
    <t>d-sjcrsdow-04n4-cade-0023982023</t>
  </si>
  <si>
    <t>Substituir 42 cadeias de isolador em 14 estrutura(s) da LT 230 kV SAPEACU /FUNIL C-1 BA-04F1 (002/5;006/1;006/2;007/3;008/2;009/3;010/3;015/3;017/1;019/2;025/1;025/2;025/4;029/1).</t>
  </si>
  <si>
    <t>0005321/2023</t>
  </si>
  <si>
    <t>d-sspusfnl-04f1-cade-0023992023</t>
  </si>
  <si>
    <t>LT 230 kV ALAGOINHAS II /CATU BA</t>
  </si>
  <si>
    <t>Substituir 60 cadeias de isolador em 20 estrutura(s) da LT 230 kV ALAGOINHAS II /CATU C-2 BA-04L3 (548;549;552;554;555;557;566;594;601;603;605;609;611;617;634;635;637;650;654;680).</t>
  </si>
  <si>
    <t>LT 230 kV ALAGOINHAS II /CATU C-2 BA</t>
  </si>
  <si>
    <t>0005326/2023</t>
  </si>
  <si>
    <t>d-saldsctu-04l3-cade-0024002023</t>
  </si>
  <si>
    <t>LT 230 kV CIC. DANTAS /ALAGOINHAS II BA</t>
  </si>
  <si>
    <t>Substituir 117 cadeias de isolador em 39 estrutura(s) da LT 230 kV CIC. DANTAS /ALAGOINHAS II C-1 BA-04L8 (448;450;457;460;461;462;464;465;466;467;471;480;481;486;487;491;493;494;495;497;498;500;504;505;506;512;513;516;519;523;524;525;526;529;531;532;539;540;546).</t>
  </si>
  <si>
    <t>LT 230 kV CIC. DANTAS /ALAGOINHAS II C-2 BA</t>
  </si>
  <si>
    <t>0005330/2023</t>
  </si>
  <si>
    <t>d-sccdsald-04l8-cade-0024012023</t>
  </si>
  <si>
    <t>Substituir 162 cadeias de isolador em 54 estrutura(s) da LT 230 kV CIC. DANTAS /CATU C-1 BA-04L2 (134/1;135/2;136/1;138/2;139/3;141/3;142/3;143/2;144/1;144/3;145/1;145/2;145/3;146/3;147/2;148/2;148/3;150/2;151/1;151/2;151/3;151/4;152/2;152/3;152/4;159/1;162/2;164/1;164/2;165/1;165/2;166/2;167/2;167/3;168/1;180/1;180/2;181/1;182/1;183/3;185/1;186/1;187/1;188/1;188/2;190/1;191/3;191/4;192/1;192/3;193/1;193/2;197/2;201/3).</t>
  </si>
  <si>
    <t>0005335/2023</t>
  </si>
  <si>
    <t>d-sccdsctu-04l2-cade-0024022023</t>
  </si>
  <si>
    <t>LT 230 kV CAMACARI II /BRAS.C.SODA BA</t>
  </si>
  <si>
    <t>Substituir 18 cadeias de isolador em 6 estrutura(s) da LT 230 kV CAMACARI II /BRAS.C.SODA C-1 BA-04C9 (001/4;002/1;003/1;007/8;008/1;008/2).</t>
  </si>
  <si>
    <t>LT 230 kV CAMACARI II /BRAS.C.SODA C-1 BA (04C9)</t>
  </si>
  <si>
    <t>0005340/2023</t>
  </si>
  <si>
    <t>d-scmdsbcs-04c9-cade-0024032023</t>
  </si>
  <si>
    <t>LT 230 kV CATU /CAMACARI IV BA</t>
  </si>
  <si>
    <t>Substituir 42 cadeias de isolador em 14 estrutura(s) da LT 230 kV CATU /CAMACARI IV C-1 BA-04M1 (007/2;010/3;012/2;013/3;014/2;015/3;016/3;019/2;021/1;024/4;025/1;025/3;025/4;025/5).</t>
  </si>
  <si>
    <t>LT 230 kV CATU /CAMACARI IV C-1 BA</t>
  </si>
  <si>
    <t>0005352/2023</t>
  </si>
  <si>
    <t>d-sctuscmq-04m1-cade-0024062023</t>
  </si>
  <si>
    <t>Substituir 30 cadeias de isolador em 10 estrutura(s) da LT 230 kV CATU /CAMACARI IV C-2 BA-04M2 (006/2;007/2;011/3;012/2;024/4;025/1;025/2;025/3;025/4;025/5).</t>
  </si>
  <si>
    <t>LT 230 kV CATU /CAMACARI IV C-2 BA</t>
  </si>
  <si>
    <t>0005354/2023</t>
  </si>
  <si>
    <t>d-sctuscmq-04m2-cade-0024072023</t>
  </si>
  <si>
    <t>Substituir 270 cadeias de isolador em 90 estrutura(s) da LT 230 kV CIC. DANTAS /ALAGOINHAS II C-1 BA-04L8 (243;244;245;246;247;248;249;250;251;252;253;254;255;256;257;258;259;260;261;262;263;264;265;266;274;275;276;277;278;279;280;281;282;283;284;285;286;287;288;289;290;291;292;293;294;295;296;297;298;299;300;301;302;303;304;305;306;307;308;309;310;311;312;314;315;316;317;318;319;320;321;322;323;324;325;326;327;328;329;330;331;332;333;334;335;336;337;338;339;340).</t>
  </si>
  <si>
    <t>0005358/2023</t>
  </si>
  <si>
    <t>d-sccdsald-04l8-cade-0024102023</t>
  </si>
  <si>
    <t>Substituir 270 cadeias de isolador em 90 estrutura(s) da LT 230 kV CIC. DANTAS /ALAGOINHAS II C-1 BA-04L8 (341;342;343;344;345;346;347;348;349;350;351;352;353;354;355;356;357;358;359;360;361;362;363;364;365;366;367;368;369;370;371;372;373;374;375;376;377;378;379;380;381;382;383;384;385;386;387;388;389;390;391;392;393;394;395;396;397;398;399;400;401;402;403;404;405;406;407;408;409;410;411;412;413;414;415;416;417;418;419;420;421;422;423;424;425;426;427;428;429;430).</t>
  </si>
  <si>
    <t>0005360/2023</t>
  </si>
  <si>
    <t>d-sccdsald-04l8-cade-0024112023</t>
  </si>
  <si>
    <t>Substituir 57 cadeias de isolador em 19 estrutura(s) da LT 230 kV CIC. DANTAS /ALAGOINHAS II C-1 BA-04L8 (431;432;433;434;435;436;437;438;439;440;441;442;080/2;080/3;080/4;081/1;081/2;081/3;082/1).</t>
  </si>
  <si>
    <t>0005362/2023</t>
  </si>
  <si>
    <t>d-sccdsald-04l8-cade-0024122023</t>
  </si>
  <si>
    <t>Substituir 180 cadeias de isolador em 60 estrutura(s) da LT 230 kV CIC. DANTAS /CATU C-1 BA-04L2 (073/1;073/2;073/3;074/1;074/2;074/3;075/1;075/2;075/3;076/1;076/2;076/3;076/4;077/1;077/2;077/3;078/1;078/2;078/3;079/1;079/2;079/3;080/1;080/2;080/3;081/2;081/3;082/1;082/2;082/3;083/1;083/2;083/3;084/1;084/2;084/3;084/4;085/1;085/3;086/1;086/2;086/3;087/1;087/2;087/3;088/1;088/2;088/3;088/4;089/1;089/2;089/3;090/1;090/2;090/3;091/1;091/2;091/3;092/1;092/2).</t>
  </si>
  <si>
    <t>0005367/2023</t>
  </si>
  <si>
    <t>d-sccdsctu-04l2-cade-0024132023</t>
  </si>
  <si>
    <t>Substituir 180 cadeias de isolador em 60 estrutura(s) da LT 230 kV CIC. DANTAS /CATU C-1 BA-04L2 (092/3;093/1;093/2;093/3;094/1;094/2;094/3;094/4;095/1;095/2;095/3;096/1;096/2;096/3;096/4;097/1;097/2;097/3;098/1;098/2;098/3;099/1;099/2;099/3;100/1;100/2;100/3;101/1;101/2;101/3;101/4;102/1;102/2;102/3;103/1;103/2;103/3;104/1;104/2;104/3;105/1;105/2;105/3;105/4;106/1;106/2;107/1;107/2;107/3;108/1;108/2;108/3;108/4;109/1;109/2;109/3;110/1;110/2;110/3;110/4).</t>
  </si>
  <si>
    <t>0005369/2023</t>
  </si>
  <si>
    <t>d-sccdsctu-04l2-cade-0024142023</t>
  </si>
  <si>
    <t>Substituir 180 cadeias de isolador em 60 estrutura(s) da LT 230 kV CIC. DANTAS /CATU C-1 BA-04L2 (111/1;111/2;111/3;112/1;112/2;112/3;112/4;113/1;113/2;113/3;113/4;114/1;114/2;115/1;115/2;115/3;116/1;116/2;116/3;116/4;117/1;118/1;118/2;118/3;118/4;119/1;119/2;119/3;120/1;120/2;120/3;121/1;121/2;121/3;121/4;122/1;122/2;123/1;123/2;123/3;124/1;124/2;124/3;124/4;125/1;125/2;126/1;126/2;127/1;127/2;127/3;127/4;128/1;128/2;128/3;129/1;129/2;129/3;130/1;130/2).</t>
  </si>
  <si>
    <t>0005370/2023</t>
  </si>
  <si>
    <t>d-sccdsctu-04l2-cade-0024152023</t>
  </si>
  <si>
    <t>Substituir 27 cadeias de isolador em 9 estrutura(s) da LT 230 kV CIC. DANTAS /CATU C-1 BA-04L2 (130/3;131/1;131/2;131/3;132/1;132/2;132/3;132/4;133/1).</t>
  </si>
  <si>
    <t>0005372/2023</t>
  </si>
  <si>
    <t>d-sccdsctu-04l2-cade-0024162023</t>
  </si>
  <si>
    <t>Substituir 180 cadeias de isolador em 60 estrutura(s) da LT 500 kV JARDIM /CAMACARI IV C-1 SE/BA-05V7 (044/1;045/1;045/2;046/1;046/2;047/1;047/2;048/1;049/1;049/2;050/1;050/2;051/1;051/2;052/1;053/1;053/2;054/1;054/2;055/1;055/2;055/3;056/2;057/1;057/2;058/1;058/2;059/1;059/2;060/1;061/1;061/2;061/3;062/1;062/2;063/1;064/1;064/2;064/3;065/1;065/2;066/1;066/2;067/1;068/1;068/2;069/1;069/2;070/1;070/2;071/1;071/2;072/1;072/2;073/1;074/1;074/2;075/1;075/2;076/1).</t>
  </si>
  <si>
    <t>0005373/2023</t>
  </si>
  <si>
    <t>d-sjdmscmq-05v7-cade-0024172023</t>
  </si>
  <si>
    <t>Substituir 180 cadeias de isolador em 60 estrutura(s) da LT 500 kV JARDIM /CAMACARI IV C-1 SE/BA-05V7 (077/1;077/2;078/1;078/2;079/1;079/2;080/1;080/2;081/1;081/2;081/3;082/1;082/2;083/1;083/2;084/1;084/2;085/1;085/2;086/1;087/1;087/2;088/1;088/2;089/1;089/2;090/1;091/1;091/2;091/3;092/1;093/1;093/2;094/1;095/1;095/2;096/1;096/2;097/1;097/2;098/1;098/2;099/1;099/2;100/1;100/2;101/1;102/1;102/2;103/1;103/2;104/1;105/1;105/2;106/1;106/2;107/1;107/2;108/1;109/1).</t>
  </si>
  <si>
    <t>0005374/2023</t>
  </si>
  <si>
    <t>d-sjdmscmq-05v7-cade-0024182023</t>
  </si>
  <si>
    <t>Substituir 78 cadeias de isolador em 26 estrutura(s) da LT 500 kV JARDIM /CAMACARI IV C-1 SE/BA-05V7 (109/2;110/1;110/2;111/1;112/1;112/2;113/1;113/2;114/1;114/2;115/1;116/1;116/2;117/1;117/2;118/1;118/2;119/1;120/1;120/2;120/3;121/1;121/2;122/1;122/2;JDM).</t>
  </si>
  <si>
    <t>0005375/2023</t>
  </si>
  <si>
    <t>d-sjdmscmq-05v7-cade-0024192023</t>
  </si>
  <si>
    <t>Substituir 180 cadeias de isolador em 60 estrutura(s) da LT 230 kV P.AFONSO III /ITABAIANA C-1 AL/SE-04S6 (084/2;085/2;086/1;086/2;087/1;087/2;087/3;088/1;089/1;089/2;090/1;090/2;091/1;091/2;092/1;092/2;092/3;093/1;093/2;094/1;094/2;095/1;095/2;096/2;097/1;097/2;098/1;098/2;098/3;099/1;099/2;100/1;100/2;101/2;102/1;102/2;103/1;103/2;104/2;104/3;105/1;105/2;106/1;106/2;107/1;107/2;108/1;108/2;108/3;109/1;109/2;110/1;110/2;110/3;111/1;111/2;112/1;112/2;113/1;113/2).</t>
  </si>
  <si>
    <t>0005376/2023</t>
  </si>
  <si>
    <t>d-spafsitb-04s6-cade-0024202023</t>
  </si>
  <si>
    <t>Substituir 180 cadeias de isolador em 60 estrutura(s) da LT 230 kV P.AFONSO III /ITABAIANA C-1 AL/SE-04S6 (113/3;114/1;114/2;115/1;115/2;116/1;117/1;117/2;118/1;118/3;119/2;120/2;121/1;121/2;122/2;123/1;123/2;124/1;124/2;125/1;125/2;126/1;126/2;127/1;127/2;128/1;129/1;129/2;130/1;130/3;131/2;132/2;133/2;134/2;138/1;139/1;139/3;140/1;140/2;141/1;142/1;143/1;144/1;144/3;145/2;146/2;147/1;148/1;149/1;149/2;150/1;150/2;153/3;154/1;154/2;156/1;157/1;158/3;159/1;159/2).</t>
  </si>
  <si>
    <t>0005378/2023</t>
  </si>
  <si>
    <t>d-spafsitb-04s6-cade-0024212023</t>
  </si>
  <si>
    <t>Substituir 27 cadeias de isolador em 9 estrutura(s) da LT 230 kV P.AFONSO III /ITABAIANA C-1 AL/SE-04S6 (160/2;161/2;162/1;162/2;162/3;163/1;163/2;ITB;PAF).</t>
  </si>
  <si>
    <t>0005379/2023</t>
  </si>
  <si>
    <t>d-spafsitb-04s6-cade-0024222023</t>
  </si>
  <si>
    <t>Substituir 180 cadeias de isolador em 60 estrutura(s) da LT 230 kV P.AFONSO III /ITABAIANA C-2 AL/SE-04S7 (084/1;084/2;085/1;085/2;086/1;086/2;087/1;087/2;087/3;088/1;088/2;089/1;089/2;090/1;090/2;091/2;092/1;092/2;092/3;093/1;093/2;094/1;094/2;095/1;095/2;095/3;096/1;096/2;097/1;097/2;098/1;098/2;098/3;099/1;099/2;100/1;100/2;101/1;101/2;101/3;102/1;102/2;103/1;103/2;104/1;104/2;104/3;105/1;105/2;106/1;106/2;107/1;107/2;108/1;108/2;108/3;109/1;109/2;110/2;110/3).</t>
  </si>
  <si>
    <t>0005382/2023</t>
  </si>
  <si>
    <t>d-spafsitb-04s7-cade-0024232023</t>
  </si>
  <si>
    <t>Substituir 180 cadeias de isolador em 60 estrutura(s) da LT 230 kV P.AFONSO III /ITABAIANA C-2 AL/SE-04S7 (111/1;111/2;112/1;112/2;113/1;113/2;114/1;114/2;115/1;115/2;116/1;117/1;117/2;118/1;118/3;119/2;120/2;121/1;121/2;122/2;123/1;123/2;124/1;124/2;125/1;125/2;126/1;126/2;127/1;127/2;128/1;129/1;130/1;130/3;131/2;132/2;133/2;134/2;137/1;139/1;139/3;140/1;140/2;141/1;142/1;143/1;144/1;144/3;145/2;146/2;147/1;149/1;149/2;150/1;150/2;153/3;154/1;154/2;156/1;157/1).</t>
  </si>
  <si>
    <t>0005386/2023</t>
  </si>
  <si>
    <t>d-spafsitb-04s7-cade-0024242023</t>
  </si>
  <si>
    <t>Substituir 27 cadeias de isolador em 9 estrutura(s) da LT 230 kV P.AFONSO III /ITABAIANA C-2 AL/SE-04S7 (158/3;159/1;160/2;161/2;162/1;162/2;162/3;163/1;163/2).</t>
  </si>
  <si>
    <t>0005390/2023</t>
  </si>
  <si>
    <t>d-spafsitb-04s7-cade-0024252023</t>
  </si>
  <si>
    <t>Substituição da proteção Falha de Disjuntor principal, referente ao Interligador de Barras (IB) 525 kV da SE Blumenau, DJ1090 (vão entre o RT2 e o TF5), incluindo painéis e cabos de controle e potência associados.</t>
  </si>
  <si>
    <t>0005398/2023</t>
  </si>
  <si>
    <t>Substituição do sistema de controle e supervisão (com unidade redundante) do Interligador de Barras (IB) 525 kV da SE Blumenau, DJ1090 (vão entre o RT2 e o TF5), incluindo painéis e cabos de controle e potência associados.</t>
  </si>
  <si>
    <t>0005399/2023</t>
  </si>
  <si>
    <t>Substituição das proteções Principal, Alternada e Falha de Disjuntor, referentes a LT 230 kV Blumenau - Joinville Norte C-1, incluindo painéis e cabos de controle e potência associados.</t>
  </si>
  <si>
    <t>0005400/2023</t>
  </si>
  <si>
    <t>Substituição do sistema de controle e supervisão (com unidade redundante) da LT 230 kV Blumenau - Joinville Norte C-1, incluindo painéis e cabos de controle e potência associados.</t>
  </si>
  <si>
    <t>0005401/2023</t>
  </si>
  <si>
    <t>Substituição das proteções Principal, Alternada e Falha de Disjuntor, referentes a LT 230 kV Blumenau - Joinville C-1, incluindo painéis e cabos de controle e potência associados.</t>
  </si>
  <si>
    <t>0005403/2023</t>
  </si>
  <si>
    <t>PP, PA, BF - LT JOI C-1</t>
  </si>
  <si>
    <t>Substituição do sistema de controle e supervisão (com unidade redundante) da LT 230 kV Blumenau - Joinville C-1, incluindo painéis e cabos de controle e potência associados.</t>
  </si>
  <si>
    <t>0005406/2023</t>
  </si>
  <si>
    <t>Substituição do sistema de controle e supervisão (com unidade redundante) da LT 230 kV Blumenau - Gaspar 2 C-1, incluindo painéis e cabos de controle e potência associados.</t>
  </si>
  <si>
    <t>LT 230 kV BLUMENAU /GASPAR 2 C-1 SC</t>
  </si>
  <si>
    <t>0005408/2023</t>
  </si>
  <si>
    <t>Controle - LT GAS2 C-1</t>
  </si>
  <si>
    <t>Substituição dos sistemas de proteção da LT 230 kV XAVANTES /BANDEIRANTES C-2 GO</t>
  </si>
  <si>
    <t>LT 230 kV XAVANTES /BANDEIRANTES C-2 GO</t>
  </si>
  <si>
    <t>0007026/2023</t>
  </si>
  <si>
    <t>PROTEÇÃO - LT 230 kV XAVANTES /BANDEIRANTES C-2 GO</t>
  </si>
  <si>
    <t>Substituição do registrador de perturbações digital da  LT 230 kV XAVANTES /BANDEIRANTES C-2 GO</t>
  </si>
  <si>
    <t>0007027/2023</t>
  </si>
  <si>
    <t>RDP - LT 230 kV XAVANTES /BANDEIRANTES C-2 GO</t>
  </si>
  <si>
    <t>Substituição do sistema de controle e supervisão (com unidade redundante) da LT 230 kV Blumenau - Gaspar 2 C-2, incluindo painéis e cabos de controle e potência associados.</t>
  </si>
  <si>
    <t>0005419/2023</t>
  </si>
  <si>
    <t>Controle - LT GAS2 C-2</t>
  </si>
  <si>
    <t>Substituição de 01 (um) Disjuntor 69 kV posição operacional 12F2 da Subestação CMD.</t>
  </si>
  <si>
    <t>EL 69 kV CAMACARI II STA HELENA-02F1 (12F2)</t>
  </si>
  <si>
    <t>0005433/2023</t>
  </si>
  <si>
    <t>11340460</t>
  </si>
  <si>
    <t>Substituição de 01 (um) Disjuntor 69 kV posição operacional 12T5 da Subestação CMD.</t>
  </si>
  <si>
    <t>0005438/2023</t>
  </si>
  <si>
    <t>11340461</t>
  </si>
  <si>
    <t>Substituição de 01 (uma) Seccionadora 69 kV posição operacional 32A1-8 da Subestação CMD.</t>
  </si>
  <si>
    <t>MC 69 kV TT 69/13,8 kV CAMACARI II TA1 BA (32A1)</t>
  </si>
  <si>
    <t>0005442/2023</t>
  </si>
  <si>
    <t>11337629</t>
  </si>
  <si>
    <t>Substituição de 01 (uma) Seccionadora 69 kV posição operacional 32A2-8 da Subestação CMD.</t>
  </si>
  <si>
    <t>MC 69 kV TT 69/13,8 kV CAMACARI II TA2 BA (32A2)</t>
  </si>
  <si>
    <t>0005443/2023</t>
  </si>
  <si>
    <t>11339923</t>
  </si>
  <si>
    <t>Substituição de 01 (uma) Seccionadora 69 kV posição operacional 32F2-4 da Subestação CMD.</t>
  </si>
  <si>
    <t>0005445/2023</t>
  </si>
  <si>
    <t>11335473</t>
  </si>
  <si>
    <t>Substituição de 01 (uma) Seccionadora 69 kV posição operacional 32F2-5 da Subestação CMD.</t>
  </si>
  <si>
    <t>0005448/2023</t>
  </si>
  <si>
    <t>11337630</t>
  </si>
  <si>
    <t>Substituição de 01 (uma) Seccionadora 69 kV posição operacional 32F2-6 da Subestação CMD.</t>
  </si>
  <si>
    <t>0005452/2023</t>
  </si>
  <si>
    <t>11335474</t>
  </si>
  <si>
    <t>Substituição de 01 (uma) Seccionadora 69 kV posição operacional 32J6-8 da Subestação CMD.</t>
  </si>
  <si>
    <t>EL 69 kV CAMACARI II CTG CTU-02J6 (12J6)</t>
  </si>
  <si>
    <t>0005453/2023</t>
  </si>
  <si>
    <t>11457212</t>
  </si>
  <si>
    <t>Substituição de disjuntor DJ718 (nº serie: 1140-2R-005, cod. mat.: 10191568).</t>
  </si>
  <si>
    <t>0005454/2023</t>
  </si>
  <si>
    <t>DJ718</t>
  </si>
  <si>
    <t>Substituição de 01 (uma) Seccionadora 69 kV posição operacional 32T5-4 da Subestação CMD.</t>
  </si>
  <si>
    <t>0005456/2023</t>
  </si>
  <si>
    <t>11337631</t>
  </si>
  <si>
    <t>Substituição de disjuntor DJ518 (nº serie: 1140-PM-003, cod. mat.: 10191579).</t>
  </si>
  <si>
    <t>0005457/2023</t>
  </si>
  <si>
    <t>DJ518</t>
  </si>
  <si>
    <t>Substituição de 01 (uma) Seccionadora 69 kV posição operacional 32T5-5 da Subestação CMD.</t>
  </si>
  <si>
    <t>0005458/2023</t>
  </si>
  <si>
    <t>11337632</t>
  </si>
  <si>
    <t>Substituição de 01 (uma) Seccionadora 69 kV posição operacional 32T5-6 da Subestação CMD.</t>
  </si>
  <si>
    <t>0005459/2023</t>
  </si>
  <si>
    <t>11335475</t>
  </si>
  <si>
    <t>Substituição de 01 (uma) Seccionadora 69 kV posição operacional 32T6-4 da Subestação CMD.</t>
  </si>
  <si>
    <t>0005462/2023</t>
  </si>
  <si>
    <t>11337633</t>
  </si>
  <si>
    <t>Substituição de 01 (uma) Seccionadora 69 kV posição operacional 32T6-5 da Subestação CMD.</t>
  </si>
  <si>
    <t>0005466/2023</t>
  </si>
  <si>
    <t>11337634</t>
  </si>
  <si>
    <t>Substituição de 01 (uma) Seccionadora 69 kV posição operacional 32T6-6 da Subestação CMD.</t>
  </si>
  <si>
    <t>0005470/2023</t>
  </si>
  <si>
    <t>11335476</t>
  </si>
  <si>
    <t>Substituição de 01 (uma) Seccionadora 230 kV posição operacional 34M2-5 da Subestação RCD.</t>
  </si>
  <si>
    <t>0005477/2023</t>
  </si>
  <si>
    <t>11335589</t>
  </si>
  <si>
    <t>Substituição de Disjuntor DJ2512 (nº serie: 9235, cod. int.: 10191007).</t>
  </si>
  <si>
    <t>0005609/2023</t>
  </si>
  <si>
    <t>DJ2512</t>
  </si>
  <si>
    <t>Substituição de Disjuntor DJ2552 (nº serie: 9236, cod. int.: 10191008).</t>
  </si>
  <si>
    <t>0005610/2023</t>
  </si>
  <si>
    <t>DJ2552</t>
  </si>
  <si>
    <t>Substituição do sistema de controle e supervisão (com unidade redundante) da LT 230 kV Blumenau - Itajaí C-1, incluindo painéis e cabos de controle e potência associados.</t>
  </si>
  <si>
    <t>0005508/2023</t>
  </si>
  <si>
    <t>Controle - LT ITJ C-1</t>
  </si>
  <si>
    <t>Substituição do sistema de controle e supervisão (com unidade redundante) da LT 230 kV Blumenau - Itajaí C-2, incluindo painéis e cabos de controle e potência associados.</t>
  </si>
  <si>
    <t>0005510/2023</t>
  </si>
  <si>
    <t>Controle - LT ITJ C-2</t>
  </si>
  <si>
    <t>Substituição de RLC - RT2513 - AT57 - FASE A (nº serie: 822010, cod. int.: 10183842)</t>
  </si>
  <si>
    <t>0005612/2023</t>
  </si>
  <si>
    <t>RT2513 - AT57 - FASE A</t>
  </si>
  <si>
    <t>Substituição de RLC - RT2513 - AT57 - FASE B (nº serie: 822011, cod. int.: 10183843)</t>
  </si>
  <si>
    <t>0005613/2023</t>
  </si>
  <si>
    <t>RT2513 - AT57 - FASE B</t>
  </si>
  <si>
    <t>Substituição de RLC - RT2513 - AT57 - FASE C (nº serie: 822012, cod. int.: 10183844)</t>
  </si>
  <si>
    <t>0005615/2023</t>
  </si>
  <si>
    <t>RT2513 - AT57 - FASE C</t>
  </si>
  <si>
    <t>Substituição de RLC - RT2553 - AT59 - FASE A (nº serie: 862109, cod. int.: 10183845)</t>
  </si>
  <si>
    <t>0005617/2023</t>
  </si>
  <si>
    <t>RT2553 - AT59 - FASE A</t>
  </si>
  <si>
    <t>Substituição de RLC - RT2553 - AT59 - FASE B (nº serie: 862110, cod. int.: 10183846)</t>
  </si>
  <si>
    <t>0005618/2023</t>
  </si>
  <si>
    <t>RT2553 - AT59 - FASE B</t>
  </si>
  <si>
    <t>Substituição de RLC - RT2553 - AT59 - FASE C (nº serie: 862111, cod. int.: 10183847)</t>
  </si>
  <si>
    <t>0005619/2023</t>
  </si>
  <si>
    <t>RT2553 - AT59 - FASE C</t>
  </si>
  <si>
    <t>Substituição das proteções Principal, Alternada e Falha de Disjuntor, referentes ao Banco de Capacitores 1 (BC1) da SE Blumenau, incluindo painéis e cabos de controle e potência associados.</t>
  </si>
  <si>
    <t>BC 230 kV 125 Mvar BLUMENAU BC1 SC</t>
  </si>
  <si>
    <t>0005518/2023</t>
  </si>
  <si>
    <t>PP, PA, BF - BC1</t>
  </si>
  <si>
    <t>Substituição de Seccionadora SC9135 (nº serie: 10909, cod. int.: 10194900)</t>
  </si>
  <si>
    <t>0005527/2023</t>
  </si>
  <si>
    <t>SC9135</t>
  </si>
  <si>
    <t>Substituição de Seccionadora SC9137 (nº serie: 10911, cod. int.: 10194902)</t>
  </si>
  <si>
    <t>0005528/2023</t>
  </si>
  <si>
    <t>SC9137</t>
  </si>
  <si>
    <t>Substituição de Seccionadora SC9235 (nº serie: 10916, cod. int.: 10194903)</t>
  </si>
  <si>
    <t>LT 500 kV C. PAULISTA / FERNAO DIAS C 1 SP</t>
  </si>
  <si>
    <t>0005530/2023</t>
  </si>
  <si>
    <t>SC9235</t>
  </si>
  <si>
    <t>Substituição do sistema de controle e supervisão (com unidade redundante) do Banco de Capacitores 1 (BC1) da SE Blumenau, incluindo painéis e cabos de controle e potência associados.</t>
  </si>
  <si>
    <t>0005531/2023</t>
  </si>
  <si>
    <t>Controle - BC1</t>
  </si>
  <si>
    <t>Substituição de Seccionadora SC9237 (nº serie: 10910, cod. int.: 10194901)</t>
  </si>
  <si>
    <t>0005532/2023</t>
  </si>
  <si>
    <t>SC9237</t>
  </si>
  <si>
    <t>Substituição das proteções Principal, Alternada e Falha de Disjuntor, referentes ao Banco de Capacitores 2 (BC2) da SE Blumenau, incluindo painéis e cabos de controle e potência associados.</t>
  </si>
  <si>
    <t>BC 230 kV 125 Mvar BLUMENAU BC2 SC</t>
  </si>
  <si>
    <t>0005533/2023</t>
  </si>
  <si>
    <t>PP, PA, BF - BC2</t>
  </si>
  <si>
    <t>Substituição de Seccionadora SC2513 (nº serie: 7809, cod. int.: 10192968)</t>
  </si>
  <si>
    <t>0005535/2023</t>
  </si>
  <si>
    <t>SC2513</t>
  </si>
  <si>
    <t>Substituição do sistema de controle e supervisão (com unidade redundante) do Banco de Capacitores 2 (BC2) da SE Blumenau, incluindo painéis e cabos de controle e potência associados.</t>
  </si>
  <si>
    <t>0005536/2023</t>
  </si>
  <si>
    <t>Controle - BC2</t>
  </si>
  <si>
    <t>Substituição de Seccionadora SC2553 (nº serie: 7808, cod. int.: 10192967)</t>
  </si>
  <si>
    <t>0005537/2023</t>
  </si>
  <si>
    <t>SC2553</t>
  </si>
  <si>
    <t>Substituição das proteções Principal, Alternada e Falha de Disjuntor, referentes ao TR1 230/138 kV da SE Blumenau, lados de 230 e 138 kV, incluindo painéis e cabos de controle e potência associados.</t>
  </si>
  <si>
    <t>0005539/2023</t>
  </si>
  <si>
    <t>Substituição do sistema de controle e supervisão (com unidade redundante) do TR1 230/138 kV da SE Blumenau, lados de 230 e 138 kV, incluindo painéis e cabos de controle e potência associados.</t>
  </si>
  <si>
    <t>0005544/2023</t>
  </si>
  <si>
    <t>Controle - TF1 230</t>
  </si>
  <si>
    <t>Substituição das proteções Principal, Alternada e Falha de Disjuntor, referentes ao TR2 230/138 kV da SE Blumenau, lados de 230 e 138 kV, incluindo painéis e cabos de controle e potência associados.</t>
  </si>
  <si>
    <t>0005560/2023</t>
  </si>
  <si>
    <t>Substituição do sistema de controle e supervisão (com unidade redundante) do TR2 230/138 kV da SE Blumenau, lados de 230 e 138 kV, incluindo painéis e cabos de controle e potência associados.</t>
  </si>
  <si>
    <t>0005565/2023</t>
  </si>
  <si>
    <t>Controle - TF2 230</t>
  </si>
  <si>
    <t>Substituição das proteções Principal, Alternada e Falha de Disjuntor, referentes ao TR3 230/138 kV da SE Blumenau, lados de 230 e 138 kV, incluindo painéis e cabos de controle e potência associados.</t>
  </si>
  <si>
    <t>0005573/2023</t>
  </si>
  <si>
    <t>PP, PA, BF - TF3 230</t>
  </si>
  <si>
    <t>Substituição do sistema de controle e supervisão (com unidade redundante) do TR3 230/138 kV da SE Blumenau, lados de 230 e 138 kV, incluindo painéis e cabos de controle e potência associados.</t>
  </si>
  <si>
    <t>0005575/2023</t>
  </si>
  <si>
    <t>Controle - TF3 230</t>
  </si>
  <si>
    <t>Substituição dos Painéis de Distribuição 125 VCC (QD1, QD2, QD3) e cabos associados, referentes aos Serviços Auxiliares da SE Campo Mourão.</t>
  </si>
  <si>
    <t>0005580/2023</t>
  </si>
  <si>
    <t>Substituição das proteções Principal, Alternada e Falha de Disjuntor, referentes ao TR4 230/138 kV da SE Blumenau, lados de 230 e 138 kV, incluindo painéis e cabos de controle e potência associados.</t>
  </si>
  <si>
    <t>0005581/2023</t>
  </si>
  <si>
    <t>PP, PA, BF - TF4 230</t>
  </si>
  <si>
    <t>Substituição dos Painéis de Distribuição 48 VCC (QD1/48) e cabos associados, referentes aos Serviços Auxiliares da SE Campo Mourão.</t>
  </si>
  <si>
    <t>0005582/2023</t>
  </si>
  <si>
    <t>Substituição do sistema de controle e supervisão (com unidade redundante) do TR4 230/138 kV da SE Blumenau, lados de 230 e 138 kV, incluindo painéis e cabos de controle e potência associados.</t>
  </si>
  <si>
    <t>0005584/2023</t>
  </si>
  <si>
    <t>Controle - TF4 230</t>
  </si>
  <si>
    <t>Substituição dos Painéis de Distribuição 460 VCA (QD1/2, QD1/460, QD2/460) e cabos associados, referentes aos Serviços Auxiliares da SE Campo Mourão.</t>
  </si>
  <si>
    <t>0005585/2023</t>
  </si>
  <si>
    <t>Painel - 460 VCA</t>
  </si>
  <si>
    <t>Substituição dos Painéis de Distribuição 220 VCA (QD1/220) e cabos associados, referentes aos Serviços Auxiliares da SE Campo Mourão.</t>
  </si>
  <si>
    <t>0005596/2023</t>
  </si>
  <si>
    <t>Substituição de Grupo Motor-Gerador, 460 Vca, painel de conexão (PCMG) e cabos associados, referentes aos Serviços Auxiliares da SE Campo Mourão.</t>
  </si>
  <si>
    <t>0005599/2023</t>
  </si>
  <si>
    <t>MG1 - 460 VCA</t>
  </si>
  <si>
    <t>Substituição da proteção Falha de Disjuntor principal, referente ao Interligador de Barras (IB) 230 kV da SE Blumenau, DJ842, incluindo painéis e cabos de controle e potência associados.</t>
  </si>
  <si>
    <t>0005601/2023</t>
  </si>
  <si>
    <t>BF - DJ842</t>
  </si>
  <si>
    <t>Substituição do sistema de controle e supervisão (com unidade redundante) do Interligador de Barras (IB) 230 kV da SE Blumenau, DJ842, incluindo painéis e cabos de controle e potência associados.</t>
  </si>
  <si>
    <t>0005604/2023</t>
  </si>
  <si>
    <t>Controle - DJ842</t>
  </si>
  <si>
    <t>Substituição das proteções Primária, Secundária e Falha de Disjuntor, referentes a LT 138 kV Blumenau - Blumenau Dois C-1, incluindo painéis e cabos de controle e potência associados.</t>
  </si>
  <si>
    <t>0005605/2023</t>
  </si>
  <si>
    <t>PP, PS, BF - LT BND C-1</t>
  </si>
  <si>
    <t>Substituição do sistema de controle e supervisão da LT 138 kV Blumenau - Blumenau Dois C-1, incluindo painéis e cabos de controle e potência associados.</t>
  </si>
  <si>
    <t>0005607/2023</t>
  </si>
  <si>
    <t>Controle - LT BND C-1</t>
  </si>
  <si>
    <t>Substituição de Disjuntor tripolar 525 kV, DJ1050, referente ao Interligador de Barras entre o TF3 e o Reator 2. Associado à obra, são esperadas substituições/adaptações de fundações e suportes, cabos de controle e potência, barramento, conectores e conexão de aterramento.</t>
  </si>
  <si>
    <t>0005608/2023</t>
  </si>
  <si>
    <t>Substituição das proteções Primária, Secundária e Falha de Disjuntor, referentes a LT 138 kV Blumenau - Blumenau Dois C-2, incluindo painéis e cabos de controle e potência associados.</t>
  </si>
  <si>
    <t>0005611/2023</t>
  </si>
  <si>
    <t>PP, PS, BF - LT BND C-2</t>
  </si>
  <si>
    <t>Substituição do sistema de controle e supervisão da LT 138 kV Blumenau - Blumenau Dois C-2, incluindo painéis e cabos de controle e potência associados.</t>
  </si>
  <si>
    <t>0005614/2023</t>
  </si>
  <si>
    <t>Controle - LT BND C-2</t>
  </si>
  <si>
    <t>Substituição de Chave Seccionadora tripolar 525 kV, CS1059, referente ao Reator 2 da SE Gravataí. Associado à obra são esperadas substituições/adaptações de fundações, suportes, cabos de controle/potência, barramento, conectores e conexão de aterramento.</t>
  </si>
  <si>
    <t>0005616/2023</t>
  </si>
  <si>
    <t>Substituição das proteções Primária, Secundária e Falha de Disjuntor, referentes a LT 138 kV Blumenau - Ilhota C-1, incluindo painéis e cabos de controle e potência associados.</t>
  </si>
  <si>
    <t>0005620/2023</t>
  </si>
  <si>
    <t>PP, PS, BF - LT ITA C-1</t>
  </si>
  <si>
    <t>Substituição de Transformador de Corrente TC12513 TERCIARIO AT57 FASE A (nº serie: 338108, cod. int.: 10232808).
Capacidade de curto-circuito (kA) do novo equipamento: 50 kA.</t>
  </si>
  <si>
    <t>0006967/2023</t>
  </si>
  <si>
    <t>TC12513 TERCIARIO AT57 FASE A</t>
  </si>
  <si>
    <t>Substituição do sistema de controle e supervisão da LT 138 kV Blumenau - Ilhota C-1, incluindo painéis e cabos de controle e potência associados.</t>
  </si>
  <si>
    <t>0005622/2023</t>
  </si>
  <si>
    <t>Controle - LT ITA C-1</t>
  </si>
  <si>
    <t>Substituição das proteções Primária, Secundária e Falha de Disjuntor, referentes a LT 138 kV Blumenau - Gaspar C-1, incluindo painéis e cabos de controle e potência associados.</t>
  </si>
  <si>
    <t>0005624/2023</t>
  </si>
  <si>
    <t>PP, PS, BF - LT GPR C-1</t>
  </si>
  <si>
    <t>Substituição do sistema de controle e supervisão da LT 138 kV Blumenau - Gaspar C-1, incluindo painéis e cabos de controle e potência associados.</t>
  </si>
  <si>
    <t>0005625/2023</t>
  </si>
  <si>
    <t>Controle - LT GPR C-1</t>
  </si>
  <si>
    <t>Substituição de Chave Seccionadora tripolar 525 kV, CS1039, referente ao Reator 1 da SE Gravataí. Associado à obra são esperadas substituições/adaptações de fundações, suportes, cabos de controle/potência, barramento, conectores e conexão de aterramento.</t>
  </si>
  <si>
    <t>0005626/2023</t>
  </si>
  <si>
    <t>Substituição de Transformador de Corrente TC12513 TERCIARIO AT57 FASE B (nº serie: 338109, cod. int.: 10232809).
Capacidade de curto-circuito (kA) do novo equipamento: 50 kA.</t>
  </si>
  <si>
    <t>0006969/2023</t>
  </si>
  <si>
    <t>TC12513 TERCIARIO AT57 FASE B</t>
  </si>
  <si>
    <t>Substituição de Transformador de Corrente TC12513 TERCIARIO AT57 FASE C (nº serie: 338110, cod. int.: 10232810).
Capacidade de curto-circuito (kA) do novo equipamento: 50 kA.</t>
  </si>
  <si>
    <t>0006970/2023</t>
  </si>
  <si>
    <t>TC12513 TERCIARIO AT57 FASE C</t>
  </si>
  <si>
    <t>Substituição de Chave Seccionadora tripolar 230 kV, CS761, referente ao Interligador de Barras da SE Londrina. Associado à obra são esperadas substituições/adaptações de fundações, suportes, cabos de controle/potência, barramento, conectores e conexão de aterramento.</t>
  </si>
  <si>
    <t>0005628/2023</t>
  </si>
  <si>
    <t>CS761</t>
  </si>
  <si>
    <t>Substituição de Transformador de Corrente TC12553 TERCIARIO AT59 FASE A (nº serie: 338111, cod. int.: 10232816).
Capacidade de curto-circuito (kA) do novo equipamento: 50 kA.</t>
  </si>
  <si>
    <t>0006972/2023</t>
  </si>
  <si>
    <t>TC12553 TERCIARIO AT59 FASE A</t>
  </si>
  <si>
    <t>Substituição de Transformador de Corrente TC12553 TERCIARIO AT59 FASE B (nº serie: 338112, cod. int.: 10232817).
Capacidade de curto-circuito (kA) do novo equipamento: 50 kA.</t>
  </si>
  <si>
    <t>0006973/2023</t>
  </si>
  <si>
    <t>TC12553 TERCIARIO AT59 FASE B</t>
  </si>
  <si>
    <t>Substituição de Chave Seccionadora tripolar 230 kV, CS763, referente ao Interligador de Barras da SE Londrina. Associado à obra são esperadas substituições/adaptações de fundações, suportes, cabos de controle/potência, barramento, conectores e conexão de aterramento.</t>
  </si>
  <si>
    <t>0005629/2023</t>
  </si>
  <si>
    <t>CS763</t>
  </si>
  <si>
    <t>Substituição de Transformador de Corrente TC12553 TERCIARIO AT59 FASE C (nº serie: 338113, cod. int.: 10232818).
Capacidade de curto-circuito (kA) do novo equipamento: 50 kA.</t>
  </si>
  <si>
    <t>0006975/2023</t>
  </si>
  <si>
    <t>TC12553 TERCIARIO AT59 FASE C</t>
  </si>
  <si>
    <t>Substituição de Transformador de Corrente TC22513 TERCIARIO AT57 FASE A (nº serie: 338114, cod. int.: 10232811).
Capacidade de curto-circuito (kA) do novo equipamento: 50 kA.</t>
  </si>
  <si>
    <t>0006980/2023</t>
  </si>
  <si>
    <t>TC22513 TERCIARIO AT57 FASE A</t>
  </si>
  <si>
    <t>Substituição de Transformador de Corrente TC22513 TERCIARIO AT57 FASE B (nº serie: 338115, cod. int.: 10232812).
Capacidade de curto-circuito (kA) do novo equipamento: 50 kA.</t>
  </si>
  <si>
    <t>0006981/2023</t>
  </si>
  <si>
    <t>TC22513 TERCIARIO AT57 FASE B</t>
  </si>
  <si>
    <t>Substituição de Transformador de Corrente TC22513 TERCIARIO AT57 FASE C (nº serie: 338116, cod. int.: 10232813).
Capacidade de curto-circuito (kA) do novo equipamento: 50 kA.</t>
  </si>
  <si>
    <t>0006983/2023</t>
  </si>
  <si>
    <t>TC22513 TERCIARIO AT57 FASE C</t>
  </si>
  <si>
    <t>Substituição de Transformador de Corrente TC22553 TERCIARIO AT59 FASE A (nº serie: 338117, cod. int.: 10232819).
Capacidade de curto-circuito (kA) do novo equipamento: 50 kA.</t>
  </si>
  <si>
    <t>0006976/2023</t>
  </si>
  <si>
    <t>TC22553 TERCIARIO AT59 FASE A</t>
  </si>
  <si>
    <t>Substituição de Transformador de Corrente TC22553 TERCIARIO AT59 FASE B (nº serie: 338118, cod. int.: 10232820).
Capacidade de curto-circuito (kA) do novo equipamento: 50 kA.</t>
  </si>
  <si>
    <t>0006978/2023</t>
  </si>
  <si>
    <t>TC22553 TERCIARIO AT59 FASE B</t>
  </si>
  <si>
    <t>Substituição de Transformador de Corrente TC22553 TERCIARIO AT59 FASE C (nº serie: 338119, cod. int.: 10232821).
Capacidade de curto-circuito (kA) do novo equipamento: 50 kA.</t>
  </si>
  <si>
    <t>0006979/2023</t>
  </si>
  <si>
    <t>TC22553 TERCIARIO AT59 FASE C</t>
  </si>
  <si>
    <t>Substituição dos sistemas de proteção da LT 230 kV BANDEIRANTES/ANHANGUERA GO C-1 GO</t>
  </si>
  <si>
    <t>LT 230 kV BANDEIRANTES ANHANGUERA GO C-1 GO</t>
  </si>
  <si>
    <t>0007028/2023</t>
  </si>
  <si>
    <t>PROTEÇÃO - LT 230 kV BANDEIRANTES/ANHANGUERA GO C-1 GO</t>
  </si>
  <si>
    <t>Substituição do registrador de perturbações digital da  LT 230 kV BANDEIRANTES/ANHANGUERA GO C-1 GO</t>
  </si>
  <si>
    <t>LT 230 kV BANDEIRANTES /ANHANGUERA GO C-1 GO</t>
  </si>
  <si>
    <t>0007029/2023</t>
  </si>
  <si>
    <t>RDP -  LT 230 kV BANDEIRANTES/ANHANGUERA GO C-1 GO</t>
  </si>
  <si>
    <t>Substituição dos sistemas de proteção da LT 230 kV BANDEIRANTE/ANHANGUERA GO C-2 GO</t>
  </si>
  <si>
    <t>LT 230 kV BANDEIRANTES /ANHANGUERA GO C-2 GO</t>
  </si>
  <si>
    <t>0007030/2023</t>
  </si>
  <si>
    <t>PROTEÇÃO - LT 230 kV BANDEIRANTE/ANHANGUERA GO C-2 GO</t>
  </si>
  <si>
    <t>Substituição do registrador de perturbações digital da  LT 230 kV BANDEIRANTES /ANHANGUERA GO C-2 GO</t>
  </si>
  <si>
    <t>0007031/2023</t>
  </si>
  <si>
    <t>RDP - LT 230 kV BANDEIRANTES /ANHANGUERA GO C-2 GO</t>
  </si>
  <si>
    <t>Substituição dos sistemas de proteção do TR 345/230 kV BANDEIRANTES TR4 GO</t>
  </si>
  <si>
    <t>TR 345 / 230 kV BANDEIRANTES 4 GO</t>
  </si>
  <si>
    <t>0007032/2023</t>
  </si>
  <si>
    <t>PROTEÇÃO - TR 345/230 kV BANDEIRANTES TR4 GO</t>
  </si>
  <si>
    <t>Substituição do registrador de perturbações digital do  TR 345/230 kV BANDEIRANTES TR4 GO</t>
  </si>
  <si>
    <t>0007033/2023</t>
  </si>
  <si>
    <t>RDP - TR 345/230 kV BANDEIRANTES TR4 GO</t>
  </si>
  <si>
    <t>Substituição dos sistemas de proteção do TR 345/230 kV BANDEIRANTES TR3 GO</t>
  </si>
  <si>
    <t>TR 345 / 230 kV BANDEIRANTES 3 GO</t>
  </si>
  <si>
    <t>0007034/2023</t>
  </si>
  <si>
    <t>PROTEÇÃO - TR 345/230 kV BANDEIRANTES TR3 GO</t>
  </si>
  <si>
    <t>Substituição do registrador de perturbações digital do  TR 345/230 kV BANDEIRANTES TR3 GO</t>
  </si>
  <si>
    <t>0007035/2023</t>
  </si>
  <si>
    <t>RDP - TR 345/230 kV BANDEIRANTES TR3 GO</t>
  </si>
  <si>
    <t>Substituição dos sistemas de proteção do TR 345/230 kV BANDEIRANTES TR2 GO</t>
  </si>
  <si>
    <t>TR 345 / 230 kV BANDEIRANTES 2 GO</t>
  </si>
  <si>
    <t>0007036/2023</t>
  </si>
  <si>
    <t>PROTEÇÃO - TR 345/230 kV BANDEIRANTES TR2 GO</t>
  </si>
  <si>
    <t>Substituição do registrador de perturbações digital do TR 345/230 kV BANDEIRANTES TR2 GO</t>
  </si>
  <si>
    <t>0007037/2023</t>
  </si>
  <si>
    <t>RDP - TR 345/230 kV BANDEIRANTES TR2 GO</t>
  </si>
  <si>
    <t>Substituição dos sistemas de proteção do BC 345 kV 91,5 MVAr BANDEIRANTES BC1 GO</t>
  </si>
  <si>
    <t>0007038/2023</t>
  </si>
  <si>
    <t>PROTEÇÃO - BC 345 kV 91,5 MVAr BANDEIRANTES BC1 GO</t>
  </si>
  <si>
    <t>Substituição do registrador de perturbações digital do BC 345 kV 91,5 MVAr BANDEIRANTES BC1 GO</t>
  </si>
  <si>
    <t>0007039/2023</t>
  </si>
  <si>
    <t>RDP - BC 345 kV 91,5 MVAr BANDEIRANTES BC1 GO</t>
  </si>
  <si>
    <t>Substituição do registrador de perturbações digital da  LT 230 kV XAVANTES/BANDEIRANTES C-1 GO</t>
  </si>
  <si>
    <t>LT 230 kV XAVANTES /BANDEIRANTES C-1 GO</t>
  </si>
  <si>
    <t>0007040/2023</t>
  </si>
  <si>
    <t>RDP - LT 230 kV XAVANTES/BANDEIRANTES C-1 GO</t>
  </si>
  <si>
    <t>Substituição de 1 (um) chave seccionadora 69kV e base, posição operacional 32A1-8 na SE Bom Jesus da Lapa, referente ao módulo de conexão ao Transformador de Aterramento 02A1.</t>
  </si>
  <si>
    <t>MC 69 kV TT 69/13,8 kV B.JESUS LAPA TA1 BA (32A1)</t>
  </si>
  <si>
    <t>0005748/2023</t>
  </si>
  <si>
    <t>11334500</t>
  </si>
  <si>
    <t>Substituição de para-raios PRAT09 500KV FASE A (nº serie: 797, cod. mat.: 10197798).</t>
  </si>
  <si>
    <t>0005960/2023</t>
  </si>
  <si>
    <t>PRAT09 500KV FASE A</t>
  </si>
  <si>
    <t>Substituição de para-raios PRAT09 500KV FASE B (nº serie: 800, cod. mat.: 10197799).</t>
  </si>
  <si>
    <t>0005961/2023</t>
  </si>
  <si>
    <t>PRAT09 500KV FASE B</t>
  </si>
  <si>
    <t>Substituição de para-raios PRAT09 500KV FASE C (nº serie: 801, cod. mat.: 10197800).</t>
  </si>
  <si>
    <t>0005963/2023</t>
  </si>
  <si>
    <t>PRAT09 500KV FASE C</t>
  </si>
  <si>
    <t>Substituição de disjuntor DJ638 (nº serie: 78009, cod. mat.: 10191739).</t>
  </si>
  <si>
    <t>0005988/2023</t>
  </si>
  <si>
    <t>DJ638</t>
  </si>
  <si>
    <t>Construção de 800m de muro (sendo 500m em placas de concreto pré-moldado e 300m de muro em alv), em substituição à muro existente na SE Pirapama II.</t>
  </si>
  <si>
    <t>0006015/2023</t>
  </si>
  <si>
    <t>12590211</t>
  </si>
  <si>
    <t>Substituição de disjuntor DJ8442 (nº serie: HA1837910/1/2, cod. mat.: 10190653).</t>
  </si>
  <si>
    <t>0006029/2023</t>
  </si>
  <si>
    <t>DJ8442</t>
  </si>
  <si>
    <t>APOLONIO SALES</t>
  </si>
  <si>
    <t>Substituição do Sistema de Comunicação via Rádio por um Sistema de Comunicação Óptica na U. A. SALES, composto por: 01 Multiplex SDH, 01 Distribuidor Geral Óptico, dutos e fibra óptica, associado à teleproteção principal.</t>
  </si>
  <si>
    <t>MDL GERACAO EQUIVALENTE A MG EM U. A. SALES (UAS)</t>
  </si>
  <si>
    <t>0006079/2023</t>
  </si>
  <si>
    <t>Substituição de seccionadora SC830R (nº serie: 359961, cod. mat.: 10196194).</t>
  </si>
  <si>
    <t>0006123/2023</t>
  </si>
  <si>
    <t>SC830R</t>
  </si>
  <si>
    <t>Substituição de seccionadora SC8331 (nº serie: 4996, cod. mat.: 10194999).</t>
  </si>
  <si>
    <t>LT 345 kV BANDEIRANTES /SAMAMBAIA C-1 GO/DF</t>
  </si>
  <si>
    <t>0006128/2023</t>
  </si>
  <si>
    <t>SC8331</t>
  </si>
  <si>
    <t>Substituição de seccionadora SC8333 (nº serie: 4967, cod. mat.: 10195000).</t>
  </si>
  <si>
    <t>0006130/2023</t>
  </si>
  <si>
    <t>SC8333</t>
  </si>
  <si>
    <t>Substituição de seccionadora SC8339 (nº serie: 4985, cod. mat.: 10195004).</t>
  </si>
  <si>
    <t>0006134/2023</t>
  </si>
  <si>
    <t>SC8339</t>
  </si>
  <si>
    <t>Substituição de seccionadora SC8335 (nº serie: 4983, cod. mat.: 10195001).</t>
  </si>
  <si>
    <t>0006137/2023</t>
  </si>
  <si>
    <t>SC8335</t>
  </si>
  <si>
    <t>Substituição de seccionadora SC8337 (nº serie: 5024, cod. mat.: 10195002).</t>
  </si>
  <si>
    <t>0006139/2023</t>
  </si>
  <si>
    <t>SC8337</t>
  </si>
  <si>
    <t>Substituição de seccionadora SC8330T (nº serie: T5024, cod. mat.: 10195003).</t>
  </si>
  <si>
    <t>0006141/2023</t>
  </si>
  <si>
    <t>SC8330T</t>
  </si>
  <si>
    <t>Substituição de seccionadora SC840R (nº serie: 149, cod. mat.: 10196586).</t>
  </si>
  <si>
    <t>0006143/2023</t>
  </si>
  <si>
    <t>SC840R</t>
  </si>
  <si>
    <t>Substituição de seccionadora SC8440T (nº serie: TC-5026T, cod. mat.: 10195036).</t>
  </si>
  <si>
    <t>0006145/2023</t>
  </si>
  <si>
    <t>SC8440T</t>
  </si>
  <si>
    <t>Substituição de seccionadora SC8441 (nº serie: 4965, cod. mat.: 10194993).</t>
  </si>
  <si>
    <t>0006146/2023</t>
  </si>
  <si>
    <t>SC8441</t>
  </si>
  <si>
    <t>Substituição de seccionadora SC8443 (nº serie: 4994, cod. mat.: 10194992).</t>
  </si>
  <si>
    <t>0006148/2023</t>
  </si>
  <si>
    <t>SC8443</t>
  </si>
  <si>
    <t>Substituição de seccionadora SC8445 (nº serie: 4988, cod. mat.: 10194994).</t>
  </si>
  <si>
    <t>0006149/2023</t>
  </si>
  <si>
    <t>SC8445</t>
  </si>
  <si>
    <t>Substituição de seccionadora SC8447 (nº serie: TC-5026, cod. mat.: 10194995).</t>
  </si>
  <si>
    <t>0006151/2023</t>
  </si>
  <si>
    <t>SC8447</t>
  </si>
  <si>
    <t>Substituição de seccionadora SC8449 (nº serie: 4999, cod. mat.: 10194997).</t>
  </si>
  <si>
    <t>0006152/2023</t>
  </si>
  <si>
    <t>SC8449</t>
  </si>
  <si>
    <t>Substituição de trafo potencial/dcp DCP - LTBDSB1 FASE A (nº serie: 88686101, cod. mat.: 10188101).</t>
  </si>
  <si>
    <t>0006154/2023</t>
  </si>
  <si>
    <t>DCP - LTBDSB1 FASE A</t>
  </si>
  <si>
    <t>Substituição de trafo potencial/dcp DCP - LTIMBD2 FASE A (nº serie: 322144, cod. mat.: 10189183).</t>
  </si>
  <si>
    <t>0006159/2023</t>
  </si>
  <si>
    <t>DCP - LTIMBD2 FASE A</t>
  </si>
  <si>
    <t>Substituição de trafo potencial/dcp DCP - LTIMBD2 FASE B (nº serie: 322142, cod. mat.: 10189184).</t>
  </si>
  <si>
    <t>0006161/2023</t>
  </si>
  <si>
    <t>DCP - LTIMBD2 FASE B</t>
  </si>
  <si>
    <t>Substituição de trafo potencial/dcp DCP - LTIMBD2 FASE C (nº serie: 322141, cod. mat.: 10189185).</t>
  </si>
  <si>
    <t>0006162/2023</t>
  </si>
  <si>
    <t>DCP - LTIMBD2 FASE C</t>
  </si>
  <si>
    <t>Substituição de para-raios PARA-RAIOS - 69KV TR01 FASE A (nº serie: Z05838, cod. mat.: 10199680).</t>
  </si>
  <si>
    <t>0006165/2023</t>
  </si>
  <si>
    <t>PARA-RAIOS - 69KV TR01 FASE A</t>
  </si>
  <si>
    <t>Substituição de para-raios PARA-RAIOS - 69KV TR01 FASE B (nº serie: Z05839, cod. mat.: 10199681).</t>
  </si>
  <si>
    <t>0006166/2023</t>
  </si>
  <si>
    <t>PARA-RAIOS - 69KV TR01 FASE B</t>
  </si>
  <si>
    <t>Substituição de para-raios PARA-RAIOS - 69KV TR01 FASE C (nº serie: Z05837, cod. mat.: 10199678).</t>
  </si>
  <si>
    <t>0006168/2023</t>
  </si>
  <si>
    <t>PARA-RAIOS - 69KV TR01 FASE C</t>
  </si>
  <si>
    <t>Substituição de para-raios PARA-RAIOS BC01 FASE A (nº serie: 43857, cod. mat.: 10199422).</t>
  </si>
  <si>
    <t>0006174/2023</t>
  </si>
  <si>
    <t>PARA-RAIOS BC01 FASE A</t>
  </si>
  <si>
    <t>Substituição de para-raios PARA-RAIOS BC01 FASE B (nº serie: 43858, cod. mat.: 10199423).</t>
  </si>
  <si>
    <t>0006175/2023</t>
  </si>
  <si>
    <t>PARA-RAIOS BC01 FASE B</t>
  </si>
  <si>
    <t>Substituição de para-raios PARA-RAIOS BC01 FASE C (nº serie: 43850, cod. mat.: 10199424).</t>
  </si>
  <si>
    <t>0006177/2023</t>
  </si>
  <si>
    <t>PARA-RAIOS BC01 FASE C</t>
  </si>
  <si>
    <t>Substituição de para-raios PARA-RAIOS - LIBTAL STBTO FASE A (nº serie: 45473, cod. mat.: 10199428).</t>
  </si>
  <si>
    <t>LT 230 kV AGUAS LINDAS /BARRO ALTO C-1 GO</t>
  </si>
  <si>
    <t>0006179/2023</t>
  </si>
  <si>
    <t>PARA-RAIOS - LIBTAL STBTO FASE A</t>
  </si>
  <si>
    <t>Substituição de para-raios PARA-RAIOS - LIBTAL STBTO FASE B (nº serie: 45474, cod. mat.: 10199429).</t>
  </si>
  <si>
    <t>0006180/2023</t>
  </si>
  <si>
    <t>PARA-RAIOS - LIBTAL STBTO FASE B</t>
  </si>
  <si>
    <t>Substituição de para-raios PARA-RAIOS - LIBTAL STBTO FASE C (nº serie: 45475, cod. mat.: 10199430).</t>
  </si>
  <si>
    <t>0006182/2023</t>
  </si>
  <si>
    <t>PARA-RAIOS - LIBTAL STBTO FASE C</t>
  </si>
  <si>
    <t>Substituição de seccionadora SC7010T (nº serie: 742 T, cod. mat.: 10251828).</t>
  </si>
  <si>
    <t>0006184/2023</t>
  </si>
  <si>
    <t>SC7010T</t>
  </si>
  <si>
    <t>Substituição de seccionadora SC7015C (nº serie: 742, cod. mat.: 10251831).</t>
  </si>
  <si>
    <t>0006186/2023</t>
  </si>
  <si>
    <t>SC7015C</t>
  </si>
  <si>
    <t>Substituição de trafo corrente TC - 230KV TR01 FASE A (nº serie: 88G0009-001, cod. mat.: 10185777).</t>
  </si>
  <si>
    <t>0006189/2023</t>
  </si>
  <si>
    <t>TC - 230KV TR01 FASE A</t>
  </si>
  <si>
    <t>Substituição de trafo corrente TC - 230KV TR01 FASE B (nº serie: 88G0009-002, cod. mat.: 10185778).</t>
  </si>
  <si>
    <t>0006191/2023</t>
  </si>
  <si>
    <t>TC - 230KV TR01 FASE B</t>
  </si>
  <si>
    <t>Substituição de trafo corrente TC - 230KV TR01 FASE C (nº serie: 88A0008-004, cod. mat.: 10185782).</t>
  </si>
  <si>
    <t>0006192/2023</t>
  </si>
  <si>
    <t>TC - 230KV TR01 FASE C</t>
  </si>
  <si>
    <t>Substituição de trafo corrente TC - 69KV TR01 FASE A (nº serie: C8-2612, cod. mat.: 10185690).</t>
  </si>
  <si>
    <t>0006194/2023</t>
  </si>
  <si>
    <t>TC - 69KV TR01 FASE A</t>
  </si>
  <si>
    <t>Substituição de trafo corrente TC - 69KV TR01 FASE B (nº serie: C8-2613, cod. mat.: 10185691).</t>
  </si>
  <si>
    <t>0006195/2023</t>
  </si>
  <si>
    <t>TC - 69KV TR01 FASE B</t>
  </si>
  <si>
    <t>Substituição de trafo corrente TC - 69KV TR01 FASE C (nº serie: C8-2614, cod. mat.: 10185692).</t>
  </si>
  <si>
    <t>0006197/2023</t>
  </si>
  <si>
    <t>TC - 69KV TR01 FASE C</t>
  </si>
  <si>
    <t>Substituição de trafo corrente TC BC01 FASE A (nº serie: 88A0008-006, cod. mat.: 10185756).</t>
  </si>
  <si>
    <t>0006202/2023</t>
  </si>
  <si>
    <t>TC BC01 FASE A</t>
  </si>
  <si>
    <t>Substituição de trafo corrente TRANSFORMADOR CORRENTE-LIBTAL FASE A (nº serie: 88G0009-004, cod. mat.: 10185759).</t>
  </si>
  <si>
    <t>0006204/2023</t>
  </si>
  <si>
    <t>TRANSFORMADOR CORRENTE-LIBTAL FASE A</t>
  </si>
  <si>
    <t>Substituição de trafo corrente TC BC01 FASE B (nº serie: 88A0008-005, cod. mat.: 10185757).</t>
  </si>
  <si>
    <t>0006211/2023</t>
  </si>
  <si>
    <t>TC BC01 FASE B</t>
  </si>
  <si>
    <t>Substituição de trafo corrente TC BC01 FASE C (nº serie: 88A0008-002, cod. mat.: 10185758).</t>
  </si>
  <si>
    <t>0006213/2023</t>
  </si>
  <si>
    <t>TC BC01 FASE C</t>
  </si>
  <si>
    <t>Substituição de Multiplexador Óptico SDH, na subestação PAU FERRO, associado à teleproteção principal via OPGW.</t>
  </si>
  <si>
    <t>0006227/2023</t>
  </si>
  <si>
    <t>11374113</t>
  </si>
  <si>
    <t>Substituição de Multiplexador Óptico SDH, na subestação C.GRANDE II, associado à teleproteção principal via OPGW.</t>
  </si>
  <si>
    <t>MG C.GRANDE II / CCO-2001-061 - RB</t>
  </si>
  <si>
    <t>0006228/2023</t>
  </si>
  <si>
    <t>11374100</t>
  </si>
  <si>
    <t>Substituição de Multiplexador Óptico SDH, na subestação JARDIM, associado à teleproteção principal.</t>
  </si>
  <si>
    <t>0006229/2023</t>
  </si>
  <si>
    <t>11374133</t>
  </si>
  <si>
    <t>Substituição de Multiplexador Óptico SDH na USINA XINGO, composto por: 01 Multiplexador, associado à teleproteção principal.</t>
  </si>
  <si>
    <t>0006230/2023</t>
  </si>
  <si>
    <t>Substituição de 01 (um) banco de baterias 800A1 de 450 Ah 125 Vcc da Subestação ACD.</t>
  </si>
  <si>
    <t>0006239/2023</t>
  </si>
  <si>
    <t>11333066</t>
  </si>
  <si>
    <t>Substituição de 01 (um) banco de baterias 800A2 de 450 Ah 125 Vcc da Subestação ACD.</t>
  </si>
  <si>
    <t>0006240/2023</t>
  </si>
  <si>
    <t>11333065</t>
  </si>
  <si>
    <t>Substituição de 01 (um) banco de baterias 700A1 de 250 Ah 48 Vcc da Subestação AGD.</t>
  </si>
  <si>
    <t>0006241/2023</t>
  </si>
  <si>
    <t>12374801</t>
  </si>
  <si>
    <t>Substituição de 01 (um) banco de baterias 700A2 de 250 Ah 48 Vcc da Subestação AGD.</t>
  </si>
  <si>
    <t>0006242/2023</t>
  </si>
  <si>
    <t>12374802</t>
  </si>
  <si>
    <t>Substituição de 01 (um) banco de baterias 700A4 de 250 Ah 48 Vcc da Subestação AGD.</t>
  </si>
  <si>
    <t>0006243/2023</t>
  </si>
  <si>
    <t>12374148</t>
  </si>
  <si>
    <t>Substituição de 01 (um) banco de baterias 700A5 de 250 Ah 48 Vcc da Subestação AGD.</t>
  </si>
  <si>
    <t>0006244/2023</t>
  </si>
  <si>
    <t>12374149</t>
  </si>
  <si>
    <t>AQUIRAZ II</t>
  </si>
  <si>
    <t>Substituição de 01 (um) banco de baterias 800A1 de 450 Ah 125 Vcc da Subestação AQD.</t>
  </si>
  <si>
    <t>MG AQUIRAZ II / CCO-2010-004 - RB</t>
  </si>
  <si>
    <t>0006245/2023</t>
  </si>
  <si>
    <t>11333069</t>
  </si>
  <si>
    <t>Substituição de 01 (um) banco de baterias 800A2 de 450 Ah 125 Vcc da Subestação AQD.</t>
  </si>
  <si>
    <t>0006246/2023</t>
  </si>
  <si>
    <t>11333070</t>
  </si>
  <si>
    <t>Substituição de 01 (um) banco de baterias 800A1 de 450 Ah 125 Vcc da Subestação AUD.</t>
  </si>
  <si>
    <t>MG ACARAU II / CCO-2010-021 - RB</t>
  </si>
  <si>
    <t>0006253/2023</t>
  </si>
  <si>
    <t>11332797</t>
  </si>
  <si>
    <t>Substituição de 01 (um) banco de baterias 800A2 de 450 Ah 125 Vcc da Subestação AUD.</t>
  </si>
  <si>
    <t>0006254/2023</t>
  </si>
  <si>
    <t>11332798</t>
  </si>
  <si>
    <t>Substituição de 01 (um) banco de baterias 900A1 de 600 Ah 250 Vcc da Subestação BJS.</t>
  </si>
  <si>
    <t>0006259/2023</t>
  </si>
  <si>
    <t>11332654</t>
  </si>
  <si>
    <t>Substituição de 01 (um) banco de baterias 900A2 de 600 Ah 250 Vcc da Subestação BJS.</t>
  </si>
  <si>
    <t>0006260/2023</t>
  </si>
  <si>
    <t>11332653</t>
  </si>
  <si>
    <t>Substituição de 01 (um) banco de baterias 700A3 de 250 Ah 48 Vcc da Subestação BRA.</t>
  </si>
  <si>
    <t>MG BARREIRAS / CCO-2001-061 - RB</t>
  </si>
  <si>
    <t>0006261/2023</t>
  </si>
  <si>
    <t>11332657</t>
  </si>
  <si>
    <t>Substituição de 01 (um) banco de baterias 700A4 de 250 Ah 48 Vcc da Subestação BRA.</t>
  </si>
  <si>
    <t>0006262/2023</t>
  </si>
  <si>
    <t>11332658</t>
  </si>
  <si>
    <t>Substituição de 01 (um) banco de baterias 800A1 de 600 Ah 125 Vcc da Subestação CID.</t>
  </si>
  <si>
    <t>MG CEARA-MIRIM 2 / CCO-2011-008 - RB</t>
  </si>
  <si>
    <t>0006265/2023</t>
  </si>
  <si>
    <t>11333007</t>
  </si>
  <si>
    <t>Substituição de 01 (um) banco de baterias 800A2 de 600 Ah 125 Vcc da Subestação CID.</t>
  </si>
  <si>
    <t>0006266/2023</t>
  </si>
  <si>
    <t>11333008</t>
  </si>
  <si>
    <t>Substituição de 01 (um) banco de baterias 700A3 de 250 Ah 48 Vcc da Subestação CMA.</t>
  </si>
  <si>
    <t>0006267/2023</t>
  </si>
  <si>
    <t>11332987</t>
  </si>
  <si>
    <t>Substituição de 01 (um) banco de baterias 700A4 de 250 Ah 48 Vcc da Subestação CMA.</t>
  </si>
  <si>
    <t>0006268/2023</t>
  </si>
  <si>
    <t>11332988</t>
  </si>
  <si>
    <t>Substituição de 01 (um) banco de baterias 800A1 de 450 Ah 125 Vcc da Subestação CPE.</t>
  </si>
  <si>
    <t>0006269/2023</t>
  </si>
  <si>
    <t>11332793</t>
  </si>
  <si>
    <t>Substituição de 01 (um) banco de baterias 800A2 de 450 Ah 125 Vcc da Subestação CPE.</t>
  </si>
  <si>
    <t>0006270/2023</t>
  </si>
  <si>
    <t>11332794</t>
  </si>
  <si>
    <t>Substituição de 01 (um) banco de baterias 800A1 de 450 Ah 125 Vcc da Subestação DMG.</t>
  </si>
  <si>
    <t>0006275/2023</t>
  </si>
  <si>
    <t>11332796</t>
  </si>
  <si>
    <t>Substituição de 01 (um) banco de baterias 800A2 de 450 Ah 125 Vcc da Subestação DMG.</t>
  </si>
  <si>
    <t>0006276/2023</t>
  </si>
  <si>
    <t>11332795</t>
  </si>
  <si>
    <t>EXTREMOZ II</t>
  </si>
  <si>
    <t>Substituição de 01 (um) banco de baterias 800A1 de 600 Ah 125 Vcc da Subestação ETD.</t>
  </si>
  <si>
    <t>MG EXTREMOZ II / CCO-2010-019 - RB</t>
  </si>
  <si>
    <t>0006279/2023</t>
  </si>
  <si>
    <t>11332900</t>
  </si>
  <si>
    <t>Substituição de 01 (um) banco de baterias 800A2 de 600 Ah 125 Vcc da Subestação ETD.</t>
  </si>
  <si>
    <t>0006280/2023</t>
  </si>
  <si>
    <t>11332901</t>
  </si>
  <si>
    <t>Substituição de 01 (um) banco de baterias 700A7 de 250 Ah 48 Vcc da Subestação GNN.</t>
  </si>
  <si>
    <t>0006283/2023</t>
  </si>
  <si>
    <t>11332983</t>
  </si>
  <si>
    <t>Substituição de 01 (um) banco de baterias 700A8 de 250 Ah 48 Vcc da Subestação GNN.</t>
  </si>
  <si>
    <t>0006284/2023</t>
  </si>
  <si>
    <t>11332984</t>
  </si>
  <si>
    <t>Substituição de 01 (um) banco de baterias 700A3 de 250 Ah 48 Vcc da Subestação GVM.</t>
  </si>
  <si>
    <t>0006285/2023</t>
  </si>
  <si>
    <t>11332999</t>
  </si>
  <si>
    <t>Substituição de 01 (um) banco de baterias 700A4 de 250 Ah 48 Vcc da Subestação GVM.</t>
  </si>
  <si>
    <t>0006286/2023</t>
  </si>
  <si>
    <t>11333000</t>
  </si>
  <si>
    <t>Substituição de 01 (um) banco de baterias 800A1 de 450 Ah 125 Vcc da Subestação ICO.</t>
  </si>
  <si>
    <t>0006287/2023</t>
  </si>
  <si>
    <t>11333068</t>
  </si>
  <si>
    <t>Substituição de 01 (um) banco de baterias 800A2 de 450 Ah 125 Vcc da Subestação ICO.</t>
  </si>
  <si>
    <t>0006288/2023</t>
  </si>
  <si>
    <t>11333067</t>
  </si>
  <si>
    <t>JOAO CAMARA 2</t>
  </si>
  <si>
    <t>Substituição de 01 (um) banco de baterias 800A1 de 450 Ah 125 Vcc da Subestação JCD.</t>
  </si>
  <si>
    <t>MG J. CAMARA II / CCO-2010-019 - RB</t>
  </si>
  <si>
    <t>0006295/2023</t>
  </si>
  <si>
    <t>11333015</t>
  </si>
  <si>
    <t>Substituição de 01 (um) banco de baterias 800A2 de 450 Ah 125 Vcc da Subestação JCD.</t>
  </si>
  <si>
    <t>0006296/2023</t>
  </si>
  <si>
    <t>11333016</t>
  </si>
  <si>
    <t>J. CAMARA III</t>
  </si>
  <si>
    <t>Substituição de 01 (um) banco de baterias 800A1 de 600 Ah 125 Vcc da Subestação JCT.</t>
  </si>
  <si>
    <t>MG J. CAMARA III / CCO-2011-008 - RB</t>
  </si>
  <si>
    <t>0006299/2023</t>
  </si>
  <si>
    <t>11333009</t>
  </si>
  <si>
    <t>Substituição de 01 (um) banco de baterias 800A2 de 600 Ah 125 Vcc da Subestação JCT.</t>
  </si>
  <si>
    <t>0006300/2023</t>
  </si>
  <si>
    <t>11333010</t>
  </si>
  <si>
    <t>Substituição de 01 (um) banco de baterias 700A3 de 250 Ah 48 Vcc da Subestação JRM.</t>
  </si>
  <si>
    <t>0006305/2023</t>
  </si>
  <si>
    <t>11332981</t>
  </si>
  <si>
    <t>Substituição de 01 (um) banco de baterias 700A4 de 250 Ah 48 Vcc da Subestação JRM.</t>
  </si>
  <si>
    <t>0006306/2023</t>
  </si>
  <si>
    <t>11332982</t>
  </si>
  <si>
    <t>Substituição de 01 (um) banco de baterias 800A1 de 450 Ah 125 Vcc da Subestação OLD.</t>
  </si>
  <si>
    <t>0006311/2023</t>
  </si>
  <si>
    <t>11333071</t>
  </si>
  <si>
    <t>Substituição de 01 (um) banco de baterias 800A2 de 450 Ah 125 Vcc da Subestação OLD.</t>
  </si>
  <si>
    <t>0006312/2023</t>
  </si>
  <si>
    <t>11333072</t>
  </si>
  <si>
    <t>Substituição de 01 (um) banco de baterias 700A3 de 250 Ah 48 Vcc da Subestação PAF.</t>
  </si>
  <si>
    <t>0006315/2023</t>
  </si>
  <si>
    <t>11332733</t>
  </si>
  <si>
    <t>Substituição de 01 (um) banco de baterias 700A4 de 250 Ah 48 Vcc da Subestação PAF.</t>
  </si>
  <si>
    <t>0006316/2023</t>
  </si>
  <si>
    <t>11332734</t>
  </si>
  <si>
    <t>Substituição de 01 (um) banco de baterias 800A1 de 600 Ah 125 Vcc da Subestação PED.</t>
  </si>
  <si>
    <t>MG PECEM II / CCO-2010-004 - RB</t>
  </si>
  <si>
    <t>0006321/2023</t>
  </si>
  <si>
    <t>11333130</t>
  </si>
  <si>
    <t>Substituição de 01 (um) banco de baterias 800A2 de 600 Ah 125 Vcc da Subestação PED.</t>
  </si>
  <si>
    <t>0006322/2023</t>
  </si>
  <si>
    <t>11333131</t>
  </si>
  <si>
    <t>Substituição de 01 (um) painel de distribuição de cargas das bombas de óleo do Compensador Síncrono, poisição operacional 01K1 da Subestação IRE.</t>
  </si>
  <si>
    <t>CS 30/-15 Mvar IRECE CS1 TR7 BA</t>
  </si>
  <si>
    <t>0006325/2023</t>
  </si>
  <si>
    <t>12588744</t>
  </si>
  <si>
    <t>QUIXERE</t>
  </si>
  <si>
    <t>Substituição de 01 (um) banco de baterias 800A1 de 450 Ah 125 Vcc da Subestação QXR.</t>
  </si>
  <si>
    <t>MG QUIXERE / CCO-2001-061 - RB</t>
  </si>
  <si>
    <t>0006326/2023</t>
  </si>
  <si>
    <t>11332836</t>
  </si>
  <si>
    <t>Substituição de 01 (um) banco de baterias 800A2 de 450 Ah 125 Vcc da Subestação QXR.</t>
  </si>
  <si>
    <t>0006327/2023</t>
  </si>
  <si>
    <t>11332837</t>
  </si>
  <si>
    <t>Substituição de 01 (um) banco de baterias 700A7 de 250 Ah 48 Vcc da Subestação RCD.</t>
  </si>
  <si>
    <t>0006332/2023</t>
  </si>
  <si>
    <t>11332985</t>
  </si>
  <si>
    <t>Substituição de 01 (um) banco de baterias 700A3 de 250 Ah 48 Vcc da Subestação RLD.</t>
  </si>
  <si>
    <t>MG RIO LARGO II / CCO-2001-061 - RB</t>
  </si>
  <si>
    <t>0006348/2023</t>
  </si>
  <si>
    <t>11332681</t>
  </si>
  <si>
    <t>Substituição de 01 (um) banco de baterias 800A1 de 450 Ah 125 Vcc da Subestação SBT.</t>
  </si>
  <si>
    <t>0006349/2023</t>
  </si>
  <si>
    <t>11332799</t>
  </si>
  <si>
    <t>Substituição de 01 (um) banco de baterias 800A2 de 450 Ah 125 Vcc da Subestação SBT.</t>
  </si>
  <si>
    <t>0006350/2023</t>
  </si>
  <si>
    <t>11332800</t>
  </si>
  <si>
    <t>Substituição de 01 (um) Retificador de serviço auxiliar posição operacional 400R2 440 Vac 125 Vcc da subestação SOB.</t>
  </si>
  <si>
    <t>0006431/2023</t>
  </si>
  <si>
    <t>11420038</t>
  </si>
  <si>
    <t>Substituição de 01 (um) Retificador de serviço auxiliar posição operacional 400R1 440 Vac 125 Vcc da subestação SOB.</t>
  </si>
  <si>
    <t>0006432/2023</t>
  </si>
  <si>
    <t>11455796</t>
  </si>
  <si>
    <t>Substituição de 01 (um) Retificador de serviço auxiliar posição operacional 400R1 440 Vac 125 Vcc da subestação SJI.</t>
  </si>
  <si>
    <t>0006449/2023</t>
  </si>
  <si>
    <t>11455610</t>
  </si>
  <si>
    <t>Substituição de 01 (um) retificador de serviço auxiliar posição operacional 200R1 220 Vac 125 Vcc da subestação JDM.</t>
  </si>
  <si>
    <t>0006469/2023</t>
  </si>
  <si>
    <t>11455683</t>
  </si>
  <si>
    <t>Substituição de 01 (um) retificador de serviço auxiliar posição operacional 200R2 220 Vac 125 Vcc da subestação JDM.</t>
  </si>
  <si>
    <t>0006470/2023</t>
  </si>
  <si>
    <t>11420084</t>
  </si>
  <si>
    <t>Substituição de 01 (um) grupo-motor-gerador do SISTEMA DE ALIMENTAÇÃO DE ENERGIA posição operacional 200G2 da Subestação BJS.</t>
  </si>
  <si>
    <t>0006475/2023</t>
  </si>
  <si>
    <t>11451395</t>
  </si>
  <si>
    <t>Substituição de 01 (um) grupo-motor-gerador do SISTEMA DE ALIMENTAÇÃO DE ENERGIA posição operacional 200G1 da Subestação TAD.</t>
  </si>
  <si>
    <t>0006476/2023</t>
  </si>
  <si>
    <t>11343827</t>
  </si>
  <si>
    <t>Substituição de 01 (um) grupo-motor-gerador do SISTEMA DE ALIMENTAÇÃO DE ENERGIA posição operacional 200G2 da Subestação BRA.</t>
  </si>
  <si>
    <t>0006477/2023</t>
  </si>
  <si>
    <t>11451396</t>
  </si>
  <si>
    <t>Substituição de 01 (um) grupo-motor-gerador do SISTEMA DE ALIMENTAÇÃO DE ENERGIA posição operacional 200G1 da Subestação PIC.</t>
  </si>
  <si>
    <t>0006478/2023</t>
  </si>
  <si>
    <t>11451351</t>
  </si>
  <si>
    <t>Substituição de 01 (um) grupo-motor-gerador do SISTEMA DE ALIMENTAÇÃO DE ENERGIA posição operacional 200G2 da Subestação ENP.</t>
  </si>
  <si>
    <t>MG EUNAPOLIS / CCO-2001-061 - RB</t>
  </si>
  <si>
    <t>0006479/2023</t>
  </si>
  <si>
    <t>11451352</t>
  </si>
  <si>
    <t>Substituição de trafo corrente TRANSFORMADOR CORRENTE-LIBTAL FASE B (nº serie: 88G0009-005, cod. mat.: 10185760).</t>
  </si>
  <si>
    <t>0006513/2023</t>
  </si>
  <si>
    <t>TRANSFORMADOR CORRENTE-LIBTAL FASE B</t>
  </si>
  <si>
    <t>Substituição de trafo corrente TRANSFORMADOR CORRENTE-LIBTAL FASE C (nº serie: 88G0009-006, cod. mat.: 10185761).</t>
  </si>
  <si>
    <t>0006514/2023</t>
  </si>
  <si>
    <t>TRANSFORMADOR CORRENTE-LIBTAL FASE C</t>
  </si>
  <si>
    <t>Substituição de trafo corrente TRANSFORMADOR CORRENTE IB501 FASE A (nº serie: C8-2615, cod. mat.: 10185693).</t>
  </si>
  <si>
    <t>0006520/2023</t>
  </si>
  <si>
    <t>TRANSFORMADOR CORRENTE IB501 FASE A</t>
  </si>
  <si>
    <t>Substituição de Grupo Motor-Gerador, 480 Vca, painel de conexão (PGD) e cabos associados, referentes aos Serviços Auxiliares da SE Itá.</t>
  </si>
  <si>
    <t>0006522/2023</t>
  </si>
  <si>
    <t>MG1 - 480 VCA</t>
  </si>
  <si>
    <t>Substituição de trafo corrente TRANSFORMADOR CORRENTE IB501 FASE B (nº serie: C8-2616, cod. mat.: 10185694).</t>
  </si>
  <si>
    <t>0006524/2023</t>
  </si>
  <si>
    <t>TRANSFORMADOR CORRENTE IB501 FASE B</t>
  </si>
  <si>
    <t>Substituição de trafo corrente TRANSFORMADOR CORRENTE IB501 FASE C (nº serie: C8-2617, cod. mat.: 10185695).</t>
  </si>
  <si>
    <t>0006529/2023</t>
  </si>
  <si>
    <t>TRANSFORMADOR CORRENTE IB501 FASE C</t>
  </si>
  <si>
    <t>Substituição dos Painéis de Distribuição 380 VCA (PCC1, PCC2, PCC3, PCC4, PCC5) e cabos associados, referentes aos Serviços Auxiliares da SE Farroupilha. Denominação dos novos painéis: 2SA1, 2SA2 e 2SA3.</t>
  </si>
  <si>
    <t>0006530/2023</t>
  </si>
  <si>
    <t>Substituição da proteção Falha de Disjuntor, referente ao Interligador de Barras (IB) 138 kV da SE Blumenau, DJ592, incluindo painéis e cabos de controle e potência associados.</t>
  </si>
  <si>
    <t>0006532/2023</t>
  </si>
  <si>
    <t>BF - DJ592</t>
  </si>
  <si>
    <t>Substituição de trafo corrente TRANSFORMADOR CORRENTE IB503 FASE A (nº serie: C8-2609, cod. mat.: 10185696).</t>
  </si>
  <si>
    <t>0006535/2023</t>
  </si>
  <si>
    <t>TRANSFORMADOR CORRENTE IB503 FASE A</t>
  </si>
  <si>
    <t>Substituição de trafo corrente TRANSFORMADOR CORRENTE IB503 FASE B (nº serie: C8-2610, cod. mat.: 10185697).</t>
  </si>
  <si>
    <t>0006539/2023</t>
  </si>
  <si>
    <t>TRANSFORMADOR CORRENTE IB503 FASE B</t>
  </si>
  <si>
    <t>Substituição do sistema de controle e supervisão do Interligador de Barras (IB) 138 kV da SE Blumenau, DJ592, incluindo painéis e cabos de controle e potência associados.</t>
  </si>
  <si>
    <t>0006540/2023</t>
  </si>
  <si>
    <t>Controle - DJ592</t>
  </si>
  <si>
    <t>Substituição de trafo corrente TRANSFORMADOR CORRENTE IB503 FASE C (nº serie: C8-2611, cod. mat.: 10185698).</t>
  </si>
  <si>
    <t>0006543/2023</t>
  </si>
  <si>
    <t>TRANSFORMADOR CORRENTE IB503 FASE C</t>
  </si>
  <si>
    <t>Substituição do sistema de controle e supervisão (com unidade redundante) da LT 525 kV Blumenau - Biguaçu C-1, incluindo painéis e cabos de controle e potência associados.</t>
  </si>
  <si>
    <t>LT 525 kV BIGUACU /BLUMENAU C-1 SC</t>
  </si>
  <si>
    <t>0006548/2023</t>
  </si>
  <si>
    <t>Controle - LT BIG C-1</t>
  </si>
  <si>
    <t>Substituição de trafo corrente TRANSFORMADOR CORRENTE IB708 FASE A (nº serie: 88G0009-016, cod. mat.: 10185771).</t>
  </si>
  <si>
    <t>0006550/2023</t>
  </si>
  <si>
    <t>TRANSFORMADOR CORRENTE IB708 FASE A</t>
  </si>
  <si>
    <t>Substituição de trafo corrente TRANSFORMADOR CORRENTE IB708 FASE B (nº serie: 88G0009-017, cod. mat.: 10185772).</t>
  </si>
  <si>
    <t>0006552/2023</t>
  </si>
  <si>
    <t>TRANSFORMADOR CORRENTE IB708 FASE B</t>
  </si>
  <si>
    <t>Substituição da proteção Falha de Disjuntor principal, referente ao Interligador de Barras (IB) 525 kV da SE Blumenau, DJ1010 (vão entre as LT Biguaçu C-1 e Curitiba Leste C-1), incluindo painéis e cabos de controle e potência associados.</t>
  </si>
  <si>
    <t>0006554/2023</t>
  </si>
  <si>
    <t>Substituição de trafo corrente TRANSFORMADOR CORRENTE IB708 FASE C (nº serie: 88G0009-018, cod. mat.: 10185773).</t>
  </si>
  <si>
    <t>0006555/2023</t>
  </si>
  <si>
    <t>TRANSFORMADOR CORRENTE IB708 FASE C</t>
  </si>
  <si>
    <t>Substituição do sistema de controle e supervisão (com unidade redundante) do Interligador de Barras (IB) 525 kV da SE Blumenau, DJ1010 (vão entre as LT Biguaçu C-1 e Curitiba Leste C-1), incluindo painéis e cabos de controle e potência associados.</t>
  </si>
  <si>
    <t>0006557/2023</t>
  </si>
  <si>
    <t>Substituição de trafo potencial/dcp DCP - 230KV TR01 FASE C (nº serie: 88687401, cod. mat.: 10189470).</t>
  </si>
  <si>
    <t>0006558/2023</t>
  </si>
  <si>
    <t>DCP - 230KV TR01 FASE C</t>
  </si>
  <si>
    <t>Substituição de trafo potencial/dcp DCP LIBTAL FASE A (nº serie: 88636801, cod. mat.: 10189471).</t>
  </si>
  <si>
    <t>0006559/2023</t>
  </si>
  <si>
    <t>DCP LIBTAL FASE A</t>
  </si>
  <si>
    <t>Substituição de trafo potencial/dcp DCP LIBTAL FASE B (nº serie: 88636802, cod. mat.: 10189472).</t>
  </si>
  <si>
    <t>0006560/2023</t>
  </si>
  <si>
    <t>DCP LIBTAL FASE B</t>
  </si>
  <si>
    <t>Substituição do Sistema de Proteção, Controle e Supervisão (SPCS) dos cubículos e serviços auxiliares CA / CC, da SE Blumenau, incluindo painéis e cabos associados.</t>
  </si>
  <si>
    <t>0006561/2023</t>
  </si>
  <si>
    <t>Substituição de trafo potencial/dcp DCP LIBTAL FASE C (nº serie: 88636803, cod. mat.: 10189473).</t>
  </si>
  <si>
    <t>0006562/2023</t>
  </si>
  <si>
    <t>DCP LIBTAL FASE C</t>
  </si>
  <si>
    <t>Substituição de equipamentos associados ao Banco de Capacitores BC1 - 13,8 kV da SE Caxias 5: Transformador de Corrente de Desbalanço - TCABCN, Seccionador de Aterramento - CS29/1 e Reatores Limitadores de Corrente - RLC1/A, RLC1/B, RLC1/C.</t>
  </si>
  <si>
    <t>0006566/2023</t>
  </si>
  <si>
    <t>TCABCN, CS29/1, RLC1/A, RLC1/B, RLC1/C</t>
  </si>
  <si>
    <t>Substituição de equipamentos associados ao Banco de Capacitores BC2 - 13,8 kV da SE Caxias 5: Transformador de Corrente de Desbalanço - TCABCN, Seccionador de Aterramento - CS29/3 e Reatores Limitadores de Corrente - RLC2/A, RLC2/B, RLC2/C.</t>
  </si>
  <si>
    <t>0006568/2023</t>
  </si>
  <si>
    <t>TCABCN, CS29/3, RLC2/A, RLC2/B, RLC2/C</t>
  </si>
  <si>
    <t>Substituição de Disjuntor tripolar 230 kV, DJ762, referente ao Interligador de Barras da SE Areia. Associado à obra, são esperadas substituições/adaptações de fundações e suportes, cabos de controle e potência, barramento, conectores e conexão de aterramento.</t>
  </si>
  <si>
    <t>0006572/2023</t>
  </si>
  <si>
    <t>Substituição de Chave Seccionadora tripolar 525 kV, CS1001, referente a LT Areia - Segredo C-1. Associado à obra são esperadas substituições/adaptações de fundações, suportes, cabos de controle/potência, barramento, conectores e conexão de aterramento.</t>
  </si>
  <si>
    <t>0006579/2023</t>
  </si>
  <si>
    <t>CS1001</t>
  </si>
  <si>
    <t>Substituição de equipamentos associados ao Banco de Capacitores BC3 - 13,8 kV da SE Caxias 5: Transformador de Corrente de Desbalanço - TCABCN, Seccionador de Aterramento - CS29/5 e Reatores Limitadores de Corrente - RLC3/A, RLC3/B, RLC3/C.</t>
  </si>
  <si>
    <t>0006585/2023</t>
  </si>
  <si>
    <t>TCABCN, CS29/5, RLC3/A, RLC3/B, RLC3/C</t>
  </si>
  <si>
    <t>Substituição de Chave Seccionadora tripolar 525 kV, CS1007, com lâmina de terra, referente a LT Areia - Segredo C-1. Associado à obra são esperadas substituições/adaptações de fundações, suportes, cabos de controle/potência, barramento, conectores e conexão de aterramento.</t>
  </si>
  <si>
    <t>0006590/2023</t>
  </si>
  <si>
    <t>CS1007 / CS1007T</t>
  </si>
  <si>
    <t>SUBSTITUIÇÃO DA CHAVE SECCIONADORA SC2373 - 15kV</t>
  </si>
  <si>
    <t>0006595/2023</t>
  </si>
  <si>
    <t>SC2373</t>
  </si>
  <si>
    <t>Substituição da Chave Seccionadora C/LT 500kV MBSL7-01</t>
  </si>
  <si>
    <t>0006597/2023</t>
  </si>
  <si>
    <t>MBSL7-01</t>
  </si>
  <si>
    <t>Substituição de para-raios 230 kV referente ao TF 2 525/230 kV da SE Areia, Fases A, B e C. Associado a obra são esperadas substituições/adaptações de fundações, suportes, cabos de controle e potência, barramento, conectores e conexão do aterramento.</t>
  </si>
  <si>
    <t>0006598/2023</t>
  </si>
  <si>
    <t>PR TR2</t>
  </si>
  <si>
    <t>Substituição dos painéis de SPCS (Interligação de Barras Vão DY) com vida útil esgotada por um novo, com características similares</t>
  </si>
  <si>
    <t>0006607/2023</t>
  </si>
  <si>
    <t>N-S-PAMB-MG701-IB500IB1-DJ702-MBSPR01</t>
  </si>
  <si>
    <t>Substituição de Disjuntor tripolar 525 kV, DJ1072, referente ao Reator 1 (RT1) da SE Blumenau. Associado à obra, são esperadas substituições/adaptações de fundações e suportes, cabos de controle e potência, barramento, conectores e conexão de aterramento.</t>
  </si>
  <si>
    <t>0006617/2023</t>
  </si>
  <si>
    <t>Substituição de Disjuntor tripolar 525 kV, DJ1062, referente ao TF 6 525/230 kV da SE Blumenau. Associado à obra, são esperadas substituições/adaptações de fundações e suportes, cabos de controle e potência, barramento, conectores e conexão de aterramento.</t>
  </si>
  <si>
    <t>0006621/2023</t>
  </si>
  <si>
    <t>Substituição dos painéis de SPCS daLT 500 kV Tucuruí - Vila do Conde C1 (LT TCVC-LT7-01 - IZ) com vida útil esgotada por um novo, com características similares.</t>
  </si>
  <si>
    <t>0006623/2023</t>
  </si>
  <si>
    <t>TCSPR-01/ TCSPR-02</t>
  </si>
  <si>
    <t>Substituição de Chave Seccionadora tripolar 525 kV, CS1071, referente ao Reator 1 (RT1) da SE Blumenau. Associado à obra são esperadas substituições/adaptações de fundações, suportes, cabos de controle/potência, barramento, conectores e conexão de aterramento.</t>
  </si>
  <si>
    <t>0006627/2023</t>
  </si>
  <si>
    <t>Substituição dos painéis de SPCS (Interligação de Barras Vão CY) com vida útil esgotada por um novo, com características similares.</t>
  </si>
  <si>
    <t>0006631/2023</t>
  </si>
  <si>
    <t>N-S-PAMB-MG701-IB500IB2-DJ705-MBSPR01</t>
  </si>
  <si>
    <t>Substituição da Chave Seccionadora 500kV MBSD7-04 associada ao disjuntor MBDJ7-02</t>
  </si>
  <si>
    <t>0006641/2023</t>
  </si>
  <si>
    <t>MBSD704</t>
  </si>
  <si>
    <t>Substituição da chave seccionadora MBSD7-41</t>
  </si>
  <si>
    <t>0006646/2023</t>
  </si>
  <si>
    <t>MBSD7-41</t>
  </si>
  <si>
    <t>Substituição de Chave Seccionadora tripolar 525 kV, CS1073, referente ao Reator 1 (RT1) da SE Blumenau. Associado à obra são esperadas substituições/adaptações de fundações, suportes, cabos de controle/potência, barramento, conectores e conexão de aterramento.</t>
  </si>
  <si>
    <t>0006666/2023</t>
  </si>
  <si>
    <t>Substituição de Chave Seccionadora tripolar 525 kV, CS1077, referente ao Reator 1 (RT1) da SE Blumenau. Associado à obra são esperadas substituições/adaptações de fundações, suportes, cabos de controle/potência, barramento, conectores e conexão de aterramento.</t>
  </si>
  <si>
    <t>0006669/2023</t>
  </si>
  <si>
    <t>CS1077</t>
  </si>
  <si>
    <t>Substituição de Chave Seccionadora tripolar 525 kV, CS1037, com lâmina de terra, referente a LT Blumenau - Curitiba C-1. Associado à obra são esperadas substituições/adaptações de fundações, suportes, cabos de controle/potência, barramento, conectores e conexão de aterramento.</t>
  </si>
  <si>
    <t>0006670/2023</t>
  </si>
  <si>
    <t>Substituição de Chave Seccionadora tripolar 230 kV, CS911, referente ao TF 6 525/230 kV da SE Blumenau. Associado à obra são esperadas substituições/adaptações de fundações, suportes, cabos de controle/potência, barramento, conectores e conexão de aterramento.</t>
  </si>
  <si>
    <t>0006671/2023</t>
  </si>
  <si>
    <t>CS911</t>
  </si>
  <si>
    <t>Substituição do Transformador de corrente de 230 kV  fase "V"  Vão 
 I SECÇÃO Z (VCDJ6 12)</t>
  </si>
  <si>
    <t>N-S-PAVC-ABVCLI602-ELVC-VCTC601 FV</t>
  </si>
  <si>
    <t>0006673/2023</t>
  </si>
  <si>
    <t>Substituição do Transformador de corrente de 230 kV  fase "B"  Vão 
 I SECÇÃO Z (VCDJ6 12)</t>
  </si>
  <si>
    <t>N-S-PAVC-ABVCLI602-ELVC-VCTC601 FB</t>
  </si>
  <si>
    <t>0006674/2023</t>
  </si>
  <si>
    <t>Substituição do Transformador de corrente de 230 kV  fase "A"  Vão 
 I SECÇÃO Z (VCDJ6 12)</t>
  </si>
  <si>
    <t>N-S-PAVC-ABVCLI602-ELVC-VCTC601 FA</t>
  </si>
  <si>
    <t>0006675/2023</t>
  </si>
  <si>
    <t>0006676/2023</t>
  </si>
  <si>
    <t>RDP - LT 345 kV IBIUNA /TIJUCO PRETO C-2 SP</t>
  </si>
  <si>
    <t>0006677/2023</t>
  </si>
  <si>
    <t>Substituição do Transformador de corrente de 230 kV  fase "V"  Vão 
 I SECÇÃO Y2 (VCDJ6 11)</t>
  </si>
  <si>
    <t>0006678/2023</t>
  </si>
  <si>
    <t>N-S-PAVC-MG701-IB500-DJ711-VCTC702 FV</t>
  </si>
  <si>
    <t>Substituição do Transformador de corrente de 230 kV  fase "B"  Vão 
 I SECÇÃO Y2 (VCDJ6 11)</t>
  </si>
  <si>
    <t>0006680/2023</t>
  </si>
  <si>
    <t>N-S-PAVC-MG701-IB500-DJ711-VCTC702 FB</t>
  </si>
  <si>
    <t>Substituição do Transformador de corrente de 230 kV  fase "A"  Vão 
 I SECÇÃO Y2 (VCDJ6 11)</t>
  </si>
  <si>
    <t>0006681/2023</t>
  </si>
  <si>
    <t>N-S-PAVC-MG701-IB500-DJ711-VCTC702 FA</t>
  </si>
  <si>
    <t>Substituição de 01 Registrador de Perturbação (RDP) associado ao vão de Entrada de Linha 04F3 (LT 230 kV AQUIRAZ II/FORTALEZA C-2) na subestação FORTALEZA, por um novo sistema composto por: 01 RDP e infraestrutura de comunicação associada</t>
  </si>
  <si>
    <t>0006683/2023</t>
  </si>
  <si>
    <t>11449270</t>
  </si>
  <si>
    <t>SUBSTITUIR O TC 230kV FASE B DO AUTOTRANSFORMADOR NÚMERO 1 DA SE BARRA DO PEIXE</t>
  </si>
  <si>
    <t>0006685/2023</t>
  </si>
  <si>
    <t>SUBSTITUIR O TC 230kV FASE V DO AUTOTRANSFORMADOR NÚMERO 1 DA SE BARRA DO PEIXE</t>
  </si>
  <si>
    <t>0006686/2023</t>
  </si>
  <si>
    <t>REVITALIZAÇÃO DO REATOR BPRE6-02 COM SUBSTITUIÇÃO DE BUCHAS, VEDAÇÕES E VÁLVULAS, ALEM DE TRATAMENTO DO ÓLEO ISOLANTE E SECAGEM DA PARTE ATIVA.</t>
  </si>
  <si>
    <t>FT RTB 230 kV 20 MVAr BARRA PEIXE RT2 MT</t>
  </si>
  <si>
    <t>0006690/2023</t>
  </si>
  <si>
    <t>N-S-MTBP-RE602-RE230-BPRE602</t>
  </si>
  <si>
    <t>Substituição do Transformador de corrente de 230 kV  fase "V"  Vão 
 J SECÇÃO Z (VCDJ6 09)</t>
  </si>
  <si>
    <t>N-S-PAVC-ABVCLI601-ELVC-VCTC601 FV</t>
  </si>
  <si>
    <t>0006691/2023</t>
  </si>
  <si>
    <t>Substituição do Transformador de corrente de 230 kV  fase "B"  Vão 
 J SECÇÃO Z (VCDJ6 09)</t>
  </si>
  <si>
    <t>N-S-PAVC-ABVCLI601-ELVC-VCTC601 FB</t>
  </si>
  <si>
    <t>0006693/2023</t>
  </si>
  <si>
    <t>Substituição de Chave Seccionadora tripolar 230 kV, CS913, referente ao TF 6 525/230 kV da SE Blumenau. Associado à obra são esperadas substituições/adaptações de fundações, suportes, cabos de controle/potência, barramento, conectores e conexão de aterramento.</t>
  </si>
  <si>
    <t>0006695/2023</t>
  </si>
  <si>
    <t>CS913</t>
  </si>
  <si>
    <t>Substituição de Chave Seccionadora tripolar 230 kV, CS915, referente ao TF 6 525/230 kV da SE Blumenau. Associado à obra são esperadas substituições/adaptações de fundações, suportes, cabos de controle/potência, barramento, conectores e conexão de aterramento.</t>
  </si>
  <si>
    <t>0006701/2023</t>
  </si>
  <si>
    <t>CS915</t>
  </si>
  <si>
    <t>SUBSTITUIÇÃO DO CUBÍCULO DE 15kV DO TF1</t>
  </si>
  <si>
    <t>Sem FT</t>
  </si>
  <si>
    <t>0006704/2023</t>
  </si>
  <si>
    <t>N-S-MTCM-DIT-TF501-CMCB204</t>
  </si>
  <si>
    <t>Substituição de Chave Seccionadora tripolar 525 kV, CS1065, referente ao Interligador de Barras entre o Reator 1 e o TF 6. Associado à obra são esperadas substituições/adaptações de fundações, suportes, cabos de controle/potência, barramento, conectores e conexão de aterramento.</t>
  </si>
  <si>
    <t>0006705/2023</t>
  </si>
  <si>
    <t>SUBSTITUIR PARA-RAIO 13,8KV FASE A DO CMTF5-01</t>
  </si>
  <si>
    <t>0006708/2023</t>
  </si>
  <si>
    <t>N-S-MTCM-DIT-TF501-CMPR201</t>
  </si>
  <si>
    <t>Substituição de Chave Seccionadora tripolar 525 kV, CS1075, referente ao Interligador de Barras entre o Reator 1 e o TF 6. Associado à obra são esperadas substituições/adaptações de fundações, suportes, cabos de controle/potência, barramento, conectores e conexão de aterramento.</t>
  </si>
  <si>
    <t>0006710/2023</t>
  </si>
  <si>
    <t>Substituição do Transformador de corrente de 230 kV  fase "A"  Vão 
 J SECÇÃO Z (VCDJ6 09)</t>
  </si>
  <si>
    <t>N-S-PAVC-ABVCLI601-ELVC-VCTC601 FA</t>
  </si>
  <si>
    <t>0006713/2023</t>
  </si>
  <si>
    <t>SUBSTITUIR PARA-RAIO 13,8KV FASE B DO CMTF5-01</t>
  </si>
  <si>
    <t>0006715/2023</t>
  </si>
  <si>
    <t>Substituição de Transformadores de Corrente 525 kV referentes ao Reator 1 (RT1) da SE Blumenau, DJ1072, Fases A, B, C. Associado à obra, são esperadas substituições/adaptações de fundações e suportes, caixa de junção, cabos de controle/potência, barramento, conectores e conexão de aterramento. Funções do TC: proteção e medição.</t>
  </si>
  <si>
    <t>0006716/2023</t>
  </si>
  <si>
    <t>Substituição do Transformador de corrente de 230 kV  fase "V"  Vão 
 J SECÇÃO Y1 (VCDJ6 08)</t>
  </si>
  <si>
    <t>0006721/2023</t>
  </si>
  <si>
    <t>N-S-PAVC-MG701-IB500-DJ708-VCTC701 FV</t>
  </si>
  <si>
    <t>SUBSTITUIR PARA-RAIO 13,8KV FASE V DO CMTF5-01</t>
  </si>
  <si>
    <t>0006722/2023</t>
  </si>
  <si>
    <t>Substituição de Transformadores de Corrente 525 kV referentes ao  TF 6 525/230 kV da SE Blumenau, DJ1062, Fases A, B, C. Associado à obra, são esperadas substituições/adaptações de fundações e suportes, caixa de junção, cabos de controle/potência, barramento, conectores e conexão de aterramento. Funções do TC: proteção e medição.</t>
  </si>
  <si>
    <t>0006725/2023</t>
  </si>
  <si>
    <t>SUBSTITUIÇÃO DA CHAVE SECCIONADORA CMSD5-01</t>
  </si>
  <si>
    <t>N-S-MTCM-DIT-TF501-CMSD501</t>
  </si>
  <si>
    <t>0006726/2023</t>
  </si>
  <si>
    <t>Substituição do Transformador de corrente de 230 kV  fase "B"  Vão J SECÇÃO Y1 (VCDJ6 08)</t>
  </si>
  <si>
    <t>0006729/2023</t>
  </si>
  <si>
    <t>N-S-PAVC-MG701-IB500-DJ708-VCTC701 FB</t>
  </si>
  <si>
    <t>Substituição de Transformadores de Corrente 525 kV referentes ao Interligador de Barras, DJ1070, SE Blumenau, Fases A, B, C. Associado à obra, são esperadas substituições/adaptações de fundações e suportes, caixa de junção, cabos de controle/potência, barramento, conectores e conexão de aterramento. Funções do TC: proteção e medição.</t>
  </si>
  <si>
    <t>0006730/2023</t>
  </si>
  <si>
    <t>Substituição do Transformador de corrente de 230 kV fase "A" Vão</t>
  </si>
  <si>
    <t>0006737/2023</t>
  </si>
  <si>
    <t>N-S-PAVC-MG701-IB500-DJ708-VCTC701 FA</t>
  </si>
  <si>
    <t>Substituição de Para-Raios 525 kV, referente ao Reator Reserva (monofásico) da SE Curitiba. Associado à obra, são esperadas substituições ou adaptações de fundações e suportes existentes, cabos de controle e potência, barramento, conectores e conexão do aterramento.</t>
  </si>
  <si>
    <t>RTR 525 kV 50 MVAr CURITIBA RTR1 PR</t>
  </si>
  <si>
    <t>0006739/2023</t>
  </si>
  <si>
    <t>PRR</t>
  </si>
  <si>
    <t>LT 525 kV ITA  / MACHADINHO C-1 SC</t>
  </si>
  <si>
    <t>Substituição de 01 (um) dos cabos para-raios da LT 525 kV Itá - Machadinho C-1, em toda a sua extensão (80 km), por cabos tipo OPGW.</t>
  </si>
  <si>
    <t>0006743/2023</t>
  </si>
  <si>
    <t>Cabo Para-Raios</t>
  </si>
  <si>
    <t>Substituição do Transformador de corrente de 230 kV  fase "V"  Vão I SECÇÃO Y1 (VCDJ6 11)</t>
  </si>
  <si>
    <t>0006746/2023</t>
  </si>
  <si>
    <t>N-S-PAVC-MG701-IB230-DJ611-VCTC601 FV</t>
  </si>
  <si>
    <t>LT 525 kV C.NOVOS  / MACHADINHO C-1 SC</t>
  </si>
  <si>
    <t>Substituição de 01 (um) dos cabos para-raios da LT 525 kV Campos Novos - Machadinho C-1, em toda a sua extensão (51 km), por cabos tipo OPGW.</t>
  </si>
  <si>
    <t>LT 525 kV C.NOVOS /MACHADINHO C-1 SC</t>
  </si>
  <si>
    <t>0006747/2023</t>
  </si>
  <si>
    <t>Substituição do Transformador de corrente de 230 kV  fase "B"  Vão I SECÇÃO Y1 (VCDJ6 11)</t>
  </si>
  <si>
    <t>0006754/2023</t>
  </si>
  <si>
    <t>N-S-PAVC-MG701-IB230-DJ611-VCTC601 FB</t>
  </si>
  <si>
    <t>MARMELEIRO 2</t>
  </si>
  <si>
    <t>15</t>
  </si>
  <si>
    <t>Substituição dos painéis do sistema de resfriamento dos Compensadores Síncronos 01 e 02 (CO1 e CO2) da SE Marmeleiro 2.</t>
  </si>
  <si>
    <t>CS 2 X 100/-100 Mvar MARMELEIRO 2 CS1+CS2 RS</t>
  </si>
  <si>
    <t>0006757/2023</t>
  </si>
  <si>
    <t>Painel - Sistema de Resfriamento</t>
  </si>
  <si>
    <t>Substituição do Transformador de corrente de 230 kV  fase "A"  Vão I SECÇÃO Y1 (VCDJ6 11)</t>
  </si>
  <si>
    <t>0006760/2023</t>
  </si>
  <si>
    <t>N-S-PAVC-MG701-IB230-DJ611-VCTC601 FA</t>
  </si>
  <si>
    <t>Substituição de Disjuntor tripolar 69 kV, DJ462, referente ao TF 10 230/69 kV da SE J.Lacerda-A. Associado à obra, são esperadas substituições/adaptações de fundações e suportes, cabos de controle e potência, barramento, conectores e conexão de aterramento.</t>
  </si>
  <si>
    <t>0006767/2023</t>
  </si>
  <si>
    <t>DJ462</t>
  </si>
  <si>
    <t>Substituição do Transformador de corrente de 230 kV  fase "V"  Vão I SECÇÃO X (VCDJ6 10)</t>
  </si>
  <si>
    <t>0006769/2023</t>
  </si>
  <si>
    <t>N-S-PAVC-AT701-MC230-VCTC601 FV</t>
  </si>
  <si>
    <t>Substituição de Disjuntor tripolar 230 kV, DJ712, referente a LT J.Lacerda-A - UTE J.Lacerda-A C-4. Associado à obra, são esperadas substituições/adaptações de fundações e suportes, cabos de controle e potência, barramento, conectores e conexão de aterramento.</t>
  </si>
  <si>
    <t>LT 230 kV J.LACERDA-A / U. J.LACERDA-A C-4 SC</t>
  </si>
  <si>
    <t>0006774/2023</t>
  </si>
  <si>
    <t>Substituição do Transformador de corrente de 230 kV  fase "B"  Vão I SECÇÃO X (VCDJ6 10)</t>
  </si>
  <si>
    <t>0006775/2023</t>
  </si>
  <si>
    <t>N-S-PAVC-AT701-MC230-VCTC601 FB</t>
  </si>
  <si>
    <t>Substituição do Transformador de corrente de 230 kV  fase "A"  Vão I SECÇÃO X (VCDJ6 10)</t>
  </si>
  <si>
    <t>0006777/2023</t>
  </si>
  <si>
    <t>N-S-PAVC-AT701-MC230-VCTC601 FA</t>
  </si>
  <si>
    <t>Substituição do Transformador de corrente de 230 kV  fase "V"  Vão H SECÇÃO Y2 (VCDJ6 14)</t>
  </si>
  <si>
    <t>0006780/2023</t>
  </si>
  <si>
    <t>N-S-PAVC-MG701-IB230-DJ614-VCTC601 FV</t>
  </si>
  <si>
    <t>Substituição de Disjuntor tripolar 230 kV, DJ742, referente a LT J.Lacerda-A - UTE J.Lacerda-A C-6. Associado à obra, são esperadas substituições/adaptações de fundações e suportes, cabos de controle e potência, barramento, conectores e conexão de aterramento.</t>
  </si>
  <si>
    <t>LT 230 kV J.LACERDA-A / U. J.LACERDA-A C-6 SC</t>
  </si>
  <si>
    <t>0006781/2023</t>
  </si>
  <si>
    <t>Substituir TPC 500 KV da barra 1 fase A, N-S-TOMC-MG701-MG500-BR701-MCTP701 - A, equipamento SAP: 11981525</t>
  </si>
  <si>
    <t>0006782/2023</t>
  </si>
  <si>
    <t>N-S-TOMC-MG701-MG500-BR701-MCTP701 - A (11981525))</t>
  </si>
  <si>
    <t>Substituição do Transformador de corrente de 230 kV fase "B" Vão H SECÇÃO Y2 (VCDJ6 14)</t>
  </si>
  <si>
    <t>0006784/2023</t>
  </si>
  <si>
    <t>N-S-PAVC-MG701-IB230-DJ614-VCTC601 FB</t>
  </si>
  <si>
    <t>Substituição de para-raios 138 kV referente a LT J.Lacerda-A - Bom Jardim da Serra C-1, Fases A, B e C. Associado a obra são esperadas substituições/adaptações de fundações, suportes, cabos de controle e potência, barramento, conectores e conexão do aterramento.</t>
  </si>
  <si>
    <t>0006785/2023</t>
  </si>
  <si>
    <t>PR LT BJS C-1</t>
  </si>
  <si>
    <t>Substituir TPC 500 KV da barra 1 fase V, N-S-TOCO-MG701-MG500-BR701-COTP701 - V, equipamento SAP: 11981174</t>
  </si>
  <si>
    <t>MG 500 kV COLINAS MG2 TO</t>
  </si>
  <si>
    <t>0006786/2023</t>
  </si>
  <si>
    <t>N-S-TOCO-MG701-MG500-BR701-COTP701 - V (11981174)</t>
  </si>
  <si>
    <t>Substituição de Retificador (Carregador de Baterias) 125 Vcc - SACC125-RET1, da SE J.Lacerda-A.</t>
  </si>
  <si>
    <t>0006787/2023</t>
  </si>
  <si>
    <t>Substituição do Transformador de corrente de 230 kV  fase "A"  Vão H SECÇÃO Y2 (VCDJ6 14)</t>
  </si>
  <si>
    <t>0006788/2023</t>
  </si>
  <si>
    <t>N-S-PAVC-MG701-IB230-DJ614-VCTC601 FA</t>
  </si>
  <si>
    <t>Substituição de Retificador (Carregador de Baterias) 125 Vcc - SACC125-RET2, da SE J.Lacerda-A.</t>
  </si>
  <si>
    <t>0006789/2023</t>
  </si>
  <si>
    <t>Substituição do Transformador de corrente de 230 kV  fase "V"  Vão D SECÇÃO Z (VCDJ6 27)</t>
  </si>
  <si>
    <t>0006790/2023</t>
  </si>
  <si>
    <t>N-S-PAVC-VCGMLT601-ELVC-VCTC601 FV</t>
  </si>
  <si>
    <t>Substituição do Transformador de corrente de 230 kV  fase "B"  Vão D SECÇÃO Z (VCDJ6 27)</t>
  </si>
  <si>
    <t>0006791/2023</t>
  </si>
  <si>
    <t>N-S-PAVC-VCGMLT601-ELVC-VCTC601 FB</t>
  </si>
  <si>
    <t>Substituição do Transformador de corrente de 230 kV  fase "A"  Vão D SECÇÃO Z (VCDJ6 27)</t>
  </si>
  <si>
    <t>0006793/2023</t>
  </si>
  <si>
    <t>N-S-PAVC-VCGMLT601-ELVC-VCTC601 FA</t>
  </si>
  <si>
    <t>Substituição do Transformador de corrente de 230 kV  fase "V"  Vão D SECÇÃO Y2 (VCDJ6 26)</t>
  </si>
  <si>
    <t>0006794/2023</t>
  </si>
  <si>
    <t>N-S-PAVC-MG701-IB230-DJ626-VCTC601 FV</t>
  </si>
  <si>
    <t>Substituição do Transformador de corrente de 230 kV  fase "B"  Vão D SECÇÃO Y2 (VCDJ6 26)</t>
  </si>
  <si>
    <t>0006796/2023</t>
  </si>
  <si>
    <t>N-S-PAVC-MG701-IB230-DJ626-VCTC601 FB</t>
  </si>
  <si>
    <t>Substituição de Transformadores de Corrente 69 kV referentes ao TF 10 230/69 kV da SE J.Lacerda-A, DJ462, Fases A, B, C. Associado à obra, são esperadas substituições/adaptações de fundações e suportes, caixa de junção, cabos de controle/potência, barramento, conectores e conexão de aterramento. Funções do TC: proteção e medição.</t>
  </si>
  <si>
    <t>0006797/2023</t>
  </si>
  <si>
    <t>TC DJ462</t>
  </si>
  <si>
    <t>Substituição do Transformador de corrente de 230 kV  fase "A"  Vão D SECÇÃO Y2 (VCDJ6 26)</t>
  </si>
  <si>
    <t>0006798/2023</t>
  </si>
  <si>
    <t>N-S-PAVC-MG701-IB230-DJ626-VCTC601 FA</t>
  </si>
  <si>
    <t>Substituição do Transformador de corrente de 230 kV  fase "V"  Vão C SECÇÃO Z- (VCDJ6 30)</t>
  </si>
  <si>
    <t>0006799/2023</t>
  </si>
  <si>
    <t>N-S-PAVC-VCGMLT602-ELVC-VCTC601 FV</t>
  </si>
  <si>
    <t>Substituição de Grupo Motor-Gerador 380 Vca (SACA380-MG1) e cabos associados, referentes aos Serviços Auxiliares da SE Passo Fundo.</t>
  </si>
  <si>
    <t>0006800/2023</t>
  </si>
  <si>
    <t>Substituição do Transformador de corrente de 230 kV  fase "B"  Vão C SECÇÃO Z- (VCDJ6 30)</t>
  </si>
  <si>
    <t>0006801/2023</t>
  </si>
  <si>
    <t>N-S-PAVC-VCGMLT602-ELVC-VCTC601 FB</t>
  </si>
  <si>
    <t>Substituição de Chave Seccionadora tripolar 230 kV, CS749, referente ao TR2 230/69 kV da SE Farroupilha. Associado à obra são esperadas substituições/adaptações de fundações, suportes, cabos de controle/potência, barramento, conectores e conexão de aterramento.</t>
  </si>
  <si>
    <t>TR 230/69 kV FARROUPILHA TR2 RS</t>
  </si>
  <si>
    <t>0006805/2023</t>
  </si>
  <si>
    <t>CS749</t>
  </si>
  <si>
    <t>Substituição do Transformador de corrente de 230 kV  fase "A"  Vão C SECÇÃO Z- (VCDJ6 30)</t>
  </si>
  <si>
    <t>0006806/2023</t>
  </si>
  <si>
    <t>N-S-PAVC-VCGMLT602-ELVC-VCTC601 FA</t>
  </si>
  <si>
    <t>Substituição de Chave Seccionadora tripolar 230 kV, CS761, referente a LT Joinville - Blumenau C-1. Associado à obra são esperadas substituições/adaptações de fundações, suportes, cabos de controle/potência, barramento, conectores e conexão de aterramento.</t>
  </si>
  <si>
    <t>0006810/2023</t>
  </si>
  <si>
    <t>Substituição do Transformador de corrente de 230 kV  fase "V"  Vão C SECÇÃO Y2- (VCDJ6 29)</t>
  </si>
  <si>
    <t>0006811/2023</t>
  </si>
  <si>
    <t>N-S-PAVC-MG701-IB230-DJ629-VCTC602 FV</t>
  </si>
  <si>
    <t>Substituição de Chave Seccionadora tripolar 230 kV, CS701, referente ao TR7 230/138 kV da SE Joinville. Associado à obra são esperadas substituições/adaptações de fundações, suportes, cabos de controle/potência, barramento, conectores e conexão de aterramento.</t>
  </si>
  <si>
    <t>TR 230/138 kV JOINVILLE TR7 SC</t>
  </si>
  <si>
    <t>0006812/2023</t>
  </si>
  <si>
    <t>CS701</t>
  </si>
  <si>
    <t>Substituição de Chave Seccionadora tripolar 230 kV, CS703, referente ao TR7 230/138 kV da SE Joinville. Associado à obra são esperadas substituições/adaptações de fundações, suportes, cabos de controle/potência, barramento, conectores e conexão de aterramento.</t>
  </si>
  <si>
    <t>0006817/2023</t>
  </si>
  <si>
    <t>CS703</t>
  </si>
  <si>
    <t>Substituição do Transformador de corrente de 230 kV  fase "B"  Vão C SECÇÃO Y2- (VCDJ6 29)</t>
  </si>
  <si>
    <t>0006818/2023</t>
  </si>
  <si>
    <t>N-S-PAVC-MG701-IB230-DJ629-VCTC602 FB</t>
  </si>
  <si>
    <t>Substituição de Chave Seccionadora tripolar 230 kV, CS705, referente ao TR7 230/138 kV da SE Joinville. Associado à obra são esperadas substituições/adaptações de fundações, suportes, cabos de controle/potência, barramento, conectores e conexão de aterramento.</t>
  </si>
  <si>
    <t>0006820/2023</t>
  </si>
  <si>
    <t>CS705</t>
  </si>
  <si>
    <t>Substituição de Chave Seccionadora tripolar 230 kV, CS801, referente a LT Joinville - Vega do Sul C-2. Associado à obra são esperadas substituições/adaptações de fundações, suportes, cabos de controle/potência, barramento, conectores e conexão de aterramento.</t>
  </si>
  <si>
    <t>LT 230 kV JOINVILLE / VEGA DO SUL C-2 SC</t>
  </si>
  <si>
    <t>0006822/2023</t>
  </si>
  <si>
    <t>CS801</t>
  </si>
  <si>
    <t>SUBSTITUIÇÃO DO TRANSFORMADOR AUXILIAR TR03 - 480/220-127V</t>
  </si>
  <si>
    <t>0006823/2023</t>
  </si>
  <si>
    <t>TR03</t>
  </si>
  <si>
    <t>Substituição do Transformador de corrente de 230 kV  fase "A"  Vão C SECÇÃO Y2- (VCDJ6 29)</t>
  </si>
  <si>
    <t>0006824/2023</t>
  </si>
  <si>
    <t>N-S-PAVC-MG701-IB230-DJ629-VCTC602 FA</t>
  </si>
  <si>
    <t>Substituição de Chave Seccionadora tripolar 230 kV, CS893, referente ao TR4 525/230 kV da SE Londrina. Associado à obra são esperadas substituições/adaptações de fundações, suportes, cabos de controle/potência, barramento, conectores e conexão de aterramento.</t>
  </si>
  <si>
    <t>TR 525/230 kV LONDRINA ESU TR4 PR</t>
  </si>
  <si>
    <t>0006825/2023</t>
  </si>
  <si>
    <t>CS893</t>
  </si>
  <si>
    <t>SUBSTITUIÇÃO DO TRANSFORMADOR AUXILIAR TRCE02 - 480/220-127V</t>
  </si>
  <si>
    <t>0006826/2023</t>
  </si>
  <si>
    <t>TRCE02</t>
  </si>
  <si>
    <t>Substituição de equipamentos associados ao Banco de Capacitores BC4 - 13,8 kV da SE Caxias 5: Transformador de Corrente de Desbalanço - TCABCN, Seccionador de Aterramento - CS29/7 e Reatores Limitadores de Corrente - RLC4/A, RLC4/B, RLC4/C.</t>
  </si>
  <si>
    <t>0006827/2023</t>
  </si>
  <si>
    <t>TCABCN, CS29/7, RLC4/A, RLC4/B, RLC4/C</t>
  </si>
  <si>
    <t>SUBSTITUIÇÃO DO TRANSFORMADOR AUXILIAR TRCE01 - 480/220-127V</t>
  </si>
  <si>
    <t>0006828/2023</t>
  </si>
  <si>
    <t>TRCE01</t>
  </si>
  <si>
    <t>Substituição de Chave Seccionadora tripolar 230 kV, CS897, referente ao TR4 525/230 kV da SE Londrina. Associado à obra são esperadas substituições/adaptações de fundações, suportes, cabos de controle/potência, barramento, conectores e conexão de aterramento.</t>
  </si>
  <si>
    <t>0006829/2023</t>
  </si>
  <si>
    <t>CS897</t>
  </si>
  <si>
    <t>Substituição do Transformador de corrente de 230 kV  fase "V"  Vão C SECÇÃO Y1- (VCDJ6 29)</t>
  </si>
  <si>
    <t>0006831/2023</t>
  </si>
  <si>
    <t>N-S-PAVC-MG701-IB230-DJ629-VCTC601 FV</t>
  </si>
  <si>
    <t>SUBSTITUIÇÃO DO TRANSFORMADOR AUXILIAR TR02 - 480/220-127V</t>
  </si>
  <si>
    <t>0006832/2023</t>
  </si>
  <si>
    <t>Substituição de Chave Seccionadora tripolar 525 kV, CS1085, referente ao Interligador de Barras entre as LT S.Santiago C-1 e UH Itá C-2. Associado à obra são esperadas substituições/adaptações de fundações, suportes, cabos de controle/potência, barramento, conectores e conexão de aterramento.</t>
  </si>
  <si>
    <t>0006833/2023</t>
  </si>
  <si>
    <t>SUBSTITUIÇÃO DO TRANSFORMADOR AUXILIAR TR04 - 480/220-127V</t>
  </si>
  <si>
    <t>0006834/2023</t>
  </si>
  <si>
    <t>TR04</t>
  </si>
  <si>
    <t>0006835/2023</t>
  </si>
  <si>
    <t>SUBSTITUIÇÃO DO TRANSFORMADOR AUXILIAR TR01 - 480/220-127V</t>
  </si>
  <si>
    <t>0006836/2023</t>
  </si>
  <si>
    <t>SUBSTITUIÇÃO DO PAINEL QLG-1 - 220V</t>
  </si>
  <si>
    <t>0006837/2023</t>
  </si>
  <si>
    <t>QLG-1</t>
  </si>
  <si>
    <t>Substituição do Transformador de corrente de 230 kV  fase "B"  Vão C SECÇÃO Y1- (VCDJ6 29)</t>
  </si>
  <si>
    <t>0006838/2023</t>
  </si>
  <si>
    <t>N-S-PAVC-MG701-IB230-DJ629-VCTC601 FB</t>
  </si>
  <si>
    <t>Substituição de Chave Seccionadora tripolar 525 kV, CS1095, referente ao Interligador de Barras entre as LT S.Santiago C-1 e UH Itá C-2. Associado à obra são esperadas substituições/adaptações de fundações, suportes, cabos de controle/potência, barramento, conectores e conexão de aterramento.</t>
  </si>
  <si>
    <t>0006839/2023</t>
  </si>
  <si>
    <t>SUBSTITUIÇÃO DO PAINEL QD-D - 220V</t>
  </si>
  <si>
    <t>0006840/2023</t>
  </si>
  <si>
    <t>QD-D</t>
  </si>
  <si>
    <t>Substituição de Disjuntor tripolar 13,8 kV, DJ52/21, referente aos Bancos de Capacitores (BC1/BC2) da SE Caxias 5. Associado à obra, são esperadas substituições/adaptações de fundações e suportes, cabos de controle e potência, barramento, conectores e conexão de aterramento.</t>
  </si>
  <si>
    <t>0006841/2023</t>
  </si>
  <si>
    <t>DJ52/21</t>
  </si>
  <si>
    <t>SUBSTITUIÇÃO DO PAINEL QLG-2 - 220V</t>
  </si>
  <si>
    <t>0006842/2023</t>
  </si>
  <si>
    <t>QLG-2</t>
  </si>
  <si>
    <t>SUBSTITUIÇÃO DO PAINEL QL-1 - 220V</t>
  </si>
  <si>
    <t>0006843/2023</t>
  </si>
  <si>
    <t>QL-1</t>
  </si>
  <si>
    <t>SUBSTITUIÇÃO DO PAINEL QA-1 - 220V</t>
  </si>
  <si>
    <t>0006844/2023</t>
  </si>
  <si>
    <t>QA-1</t>
  </si>
  <si>
    <t>Substituição do Transformador de corrente de 230 kV  fase "A"  Vão C SECÇÃO Y1- (VCDJ6 29)</t>
  </si>
  <si>
    <t>0006845/2023</t>
  </si>
  <si>
    <t>N-S-PAVC-MG701-IB230-DJ629-VCTC601 FA</t>
  </si>
  <si>
    <t>SUBSTITUIÇÃO DO PAINEL QDCO - 220V</t>
  </si>
  <si>
    <t>0006846/2023</t>
  </si>
  <si>
    <t>QDCO</t>
  </si>
  <si>
    <t>SUBSTITUIÇÃO DO PAINEL QL-2 - 220V</t>
  </si>
  <si>
    <t>0006847/2023</t>
  </si>
  <si>
    <t>QL-2</t>
  </si>
  <si>
    <t>SUBSTITUIÇÃO DO PAINEL QDF-1 - 220V</t>
  </si>
  <si>
    <t>0006848/2023</t>
  </si>
  <si>
    <t>QDF-1</t>
  </si>
  <si>
    <t>SUBSTITUIÇÃO DO PAINEL QF-2 - 220V</t>
  </si>
  <si>
    <t>0006849/2023</t>
  </si>
  <si>
    <t>QF-2</t>
  </si>
  <si>
    <t>SUBSTITUIÇÃO DO PAINEL QF-1 - 220V</t>
  </si>
  <si>
    <t>0006850/2023</t>
  </si>
  <si>
    <t>QF-1</t>
  </si>
  <si>
    <t>SUBSTITUIÇÃO DO PAINEL QL-4 - 220V</t>
  </si>
  <si>
    <t>0006851/2023</t>
  </si>
  <si>
    <t>QL-4</t>
  </si>
  <si>
    <t>Substituição do Transformador de corrente de 230 kV  fase "V"  Vão C SECÇÃO X - (VCDJ6 28) - VCTF6 02</t>
  </si>
  <si>
    <t>CS 150/-90 MVAr VILA DO CONDE CS2 PA</t>
  </si>
  <si>
    <t>0006852/2023</t>
  </si>
  <si>
    <t>N-S-PAVC-CS202-MC230-VCTC601 FV</t>
  </si>
  <si>
    <t>SUBSTITUIÇÃO DO PAINEL QL-3 - 220V</t>
  </si>
  <si>
    <t>0006853/2023</t>
  </si>
  <si>
    <t>QL-3</t>
  </si>
  <si>
    <t>SUBSTITUIÇÃO DO PAINEL QL-5 - 220V</t>
  </si>
  <si>
    <t>0006854/2023</t>
  </si>
  <si>
    <t>QL-5</t>
  </si>
  <si>
    <t>SUBSTITUIÇÃO DO PAINEL QLI-2 - 220V</t>
  </si>
  <si>
    <t>0006863/2023</t>
  </si>
  <si>
    <t>QLI-2</t>
  </si>
  <si>
    <t>SUBSTITUIÇÃO DO PAINEL QAC-1 - 220V</t>
  </si>
  <si>
    <t>0006866/2023</t>
  </si>
  <si>
    <t>QAC-1</t>
  </si>
  <si>
    <t>SUBSTITUIÇÃO DA CHAVE SECCIONADORA CMSD5-02</t>
  </si>
  <si>
    <t>0006867/2023</t>
  </si>
  <si>
    <t>N-S-MTCM-DIT-TF501-CMSD502</t>
  </si>
  <si>
    <t>SUBSTITUIÇÃO DO PAINEL QLT-1 - 220V</t>
  </si>
  <si>
    <t>0006868/2023</t>
  </si>
  <si>
    <t>QLT-1</t>
  </si>
  <si>
    <t>SUBSTITUIÇÃO DO PAINEL QD-AC-MO - 127V</t>
  </si>
  <si>
    <t>0006871/2023</t>
  </si>
  <si>
    <t>QD-AC-MO</t>
  </si>
  <si>
    <t>SUBSTITUIÇÃO DA CHAVE SECCIONADORA CMSY5-01</t>
  </si>
  <si>
    <t>N-S-MTCM-DIT-TF501-CMSY501</t>
  </si>
  <si>
    <t>0006873/2023</t>
  </si>
  <si>
    <t>CMSY501</t>
  </si>
  <si>
    <t>SUBSTITUIÇÃO DO PAINEL QD-D4 - 220V</t>
  </si>
  <si>
    <t>0006875/2023</t>
  </si>
  <si>
    <t>QD-D4</t>
  </si>
  <si>
    <t>SUBSTITUIÇÃO DO PAINEL QD-D3 - 220V</t>
  </si>
  <si>
    <t>0006878/2023</t>
  </si>
  <si>
    <t>QD-D3</t>
  </si>
  <si>
    <t>SUBSTITUIÇÃO DO PAINEL QD-D1 - 220V</t>
  </si>
  <si>
    <t>0006880/2023</t>
  </si>
  <si>
    <t>QD-D1</t>
  </si>
  <si>
    <t>SUBSTITUIÇÃO DO DISJUNTOR CMDJ5-01</t>
  </si>
  <si>
    <t>N-S-MTCM-DIT-TF501-CMDJ501</t>
  </si>
  <si>
    <t>0006883/2023</t>
  </si>
  <si>
    <t>SUBSTITUIÇÃO DO PAINEL QD-D2 - 220V</t>
  </si>
  <si>
    <t>0006885/2023</t>
  </si>
  <si>
    <t>QD-D2</t>
  </si>
  <si>
    <t>SUBSTITUIÇÃO DO SISTEMA DE PROTEÇÃO, CONTROLE E SUPERVISÃO DO AUTOTRANSFORMADOR 138/13.8/13.8kV NÚMERO 1 DA SE COUTO MAGALHÃES, COMPREENDENDO AS PROTEÇÃO PRIMÁRIAS E ALTERNADAS.</t>
  </si>
  <si>
    <t>0006892/2023</t>
  </si>
  <si>
    <t>N-S-MTCM-DIT-TF501-CMSPRTF</t>
  </si>
  <si>
    <t>SUBSTITUIÇÃO DO TRANSFORMDOR DE CORRENTE FASE A</t>
  </si>
  <si>
    <t>0006895/2023</t>
  </si>
  <si>
    <t>N-S-MTCM-DIT-TF501-CMTC501</t>
  </si>
  <si>
    <t>SUBSTITUIÇÃO DO TRANSFORMDOR DE CORRENTE FASE B</t>
  </si>
  <si>
    <t>0006897/2023</t>
  </si>
  <si>
    <t>SUBSTITUIÇÃO DO TRANSFORMDOR DE CORRENTE FASE V</t>
  </si>
  <si>
    <t>0006899/2023</t>
  </si>
  <si>
    <t>SUBSTITUIR PARA-RAIO 138KV FASE A DO CMTF5-01</t>
  </si>
  <si>
    <t>0006900/2023</t>
  </si>
  <si>
    <t>N-S-MTCM-DIT-TF501-CMPR501</t>
  </si>
  <si>
    <t>SUBSTITUIR PARA-RAIO 138KV FASE B DO CMTF5-01</t>
  </si>
  <si>
    <t>0006901/2023</t>
  </si>
  <si>
    <t>SUBSTITUIR PARA-RAIO 138KV FASE V DO CMTF5-01</t>
  </si>
  <si>
    <t>0006902/2023</t>
  </si>
  <si>
    <t>SUBSTITUIÇÃO DA CHAVE SECCIONADORA CXCA6-01.</t>
  </si>
  <si>
    <t>0006904/2023</t>
  </si>
  <si>
    <t>CXCA6-01</t>
  </si>
  <si>
    <t>SUBSTITUIÇÃO DA CHAVE SECCIONADORA CXSB6-03 POR FIM DE VIDA ÚTIL.</t>
  </si>
  <si>
    <t>0006910/2023</t>
  </si>
  <si>
    <t>CXSB6-03</t>
  </si>
  <si>
    <t>SUBSTITUIÇÃO DA CHAVE SECCIONADORA CXSD6-05.</t>
  </si>
  <si>
    <t>0006911/2023</t>
  </si>
  <si>
    <t>CXSD6-05</t>
  </si>
  <si>
    <t>SUBSTITUIÇÃO DA CHAVE SECCIONADORA CXSD6-06.</t>
  </si>
  <si>
    <t>0006912/2023</t>
  </si>
  <si>
    <t>CXSD6-06</t>
  </si>
  <si>
    <t>SUBSTITUIÇÃO DO PAINEL CC1 - 125VCC</t>
  </si>
  <si>
    <t>0006913/2023</t>
  </si>
  <si>
    <t>SUBSTITUIÇÃO DO PAINEL CC2 - 125VCC</t>
  </si>
  <si>
    <t>0006914/2023</t>
  </si>
  <si>
    <t>SUBSTITUIÇÃO DA CHAVE SECCIONADORA CXSR6-01</t>
  </si>
  <si>
    <t>0006915/2023</t>
  </si>
  <si>
    <t>CXSR6-01</t>
  </si>
  <si>
    <t>SUBSTITUIÇÃO DO PAINEL CENTRO DE CARGA N.1 SETOR 345KV - 125VCC</t>
  </si>
  <si>
    <t>0006916/2023</t>
  </si>
  <si>
    <t>PAINEL CENTRO DE CARGA N.1 SETOR 345KV</t>
  </si>
  <si>
    <t>SUBSTITUIÇÃO DA CHAVE SECCIONADORA CXSY6-02</t>
  </si>
  <si>
    <t>0006917/2023</t>
  </si>
  <si>
    <t>CXSY6-02</t>
  </si>
  <si>
    <t>SUBSTITUIÇÃO DO PAINEL CC1-A - 125VCC</t>
  </si>
  <si>
    <t>0006918/2023</t>
  </si>
  <si>
    <t>CC1-A</t>
  </si>
  <si>
    <t>SUBSTITUIÇÃO DO PAINEL CC2-B - 125VCC</t>
  </si>
  <si>
    <t>0006921/2023</t>
  </si>
  <si>
    <t>CC2-B</t>
  </si>
  <si>
    <t>SUBSTITUIÇÃO DO DISJUNTOR CXDJ6-02 DA LINHA COXIPÓ-RONDONÓPOLIS 230KV C1.</t>
  </si>
  <si>
    <t>0006923/2023</t>
  </si>
  <si>
    <t>CXDJ6-02</t>
  </si>
  <si>
    <t>SUBSTITUIÇÃO DO PAINEL CENTRO DE CARGA N.2 SETOR 230KV - 125VCC</t>
  </si>
  <si>
    <t>0006925/2023</t>
  </si>
  <si>
    <t>PAINEL CENTRO DE CARGA N.2 SETOR 230KV</t>
  </si>
  <si>
    <t>SUBSTITUIÇÃO DO PAINEL CC2.1 - SALA DE CONTROLE - 125VCC</t>
  </si>
  <si>
    <t>0006929/2023</t>
  </si>
  <si>
    <t>CC2.1</t>
  </si>
  <si>
    <t>SUBSTITUIÇÃO DO PAINEL CC1.1 - SALA DE CONTROLE - 125VCC</t>
  </si>
  <si>
    <t>0006933/2023</t>
  </si>
  <si>
    <t>CC1.1</t>
  </si>
  <si>
    <t>SUBSTITUIÇÃO DO PAINEL CENTRO DE CARGA N.2 SETOR 345KV - 125VCC</t>
  </si>
  <si>
    <t>0006939/2023</t>
  </si>
  <si>
    <t>PAINEL CENTRO DE CARGA N.2 SETOR 345KV</t>
  </si>
  <si>
    <t>Substituição do Sistema de Proteção Controle e Supervisão da linha Coxipó - Rondonópolis C1 e do reator número 1 da SE Coxipó (CXRE6-01), contemplando as cadeias principal e alternada.</t>
  </si>
  <si>
    <t>0006982/2023</t>
  </si>
  <si>
    <t>N-S-MTCX-RPCXLT601-CXRE601-CXSPR01</t>
  </si>
  <si>
    <t>SUBSTITUÇÃO DA CHAVE DE ATERRAMENTO CXCA6-02</t>
  </si>
  <si>
    <t>0006991/2023</t>
  </si>
  <si>
    <t>CXCA6-02</t>
  </si>
  <si>
    <t>SUBSTITUIÇÃO DA CHAVE SECCIONADOR CXSY6-04</t>
  </si>
  <si>
    <t>0006992/2023</t>
  </si>
  <si>
    <t>CXSY6-04</t>
  </si>
  <si>
    <t>SUBSTITUIÇÃO DA CHAVE SECCIONADORA CXSD6-09</t>
  </si>
  <si>
    <t>0006993/2023</t>
  </si>
  <si>
    <t>CXSD6-09</t>
  </si>
  <si>
    <t>SUBSTITUIÇÃO DA CHAVE SECCIONADORA CXSR6-02</t>
  </si>
  <si>
    <t>0006994/2023</t>
  </si>
  <si>
    <t>CXSR6-02</t>
  </si>
  <si>
    <t>SUBSTITUIÇÃO DO DISJUNTOR CXDJ6-04 POR FINAL DE VIDA ÚTIL CONTÁBIL.</t>
  </si>
  <si>
    <t>0006995/2023</t>
  </si>
  <si>
    <t>CXDJ6-04</t>
  </si>
  <si>
    <t>SUBSTITUIÇÃO DO PARA-RAIO FASE A DA EL DA RPCX-LT602 NA SE COXIPÓ.</t>
  </si>
  <si>
    <t>0006996/2023</t>
  </si>
  <si>
    <t>N-S-MTCX-RPCXLT602-ELCX-CXPR601A</t>
  </si>
  <si>
    <t>SUBSTITUIÇÃO DO PARA-RAIO FASE B DA EL DA RPCX-LT602 NA SE COXIPÓ.</t>
  </si>
  <si>
    <t>0006997/2023</t>
  </si>
  <si>
    <t>N-S-MTCX-RPCXLT602-ELCX-CXPR601B</t>
  </si>
  <si>
    <t>Substituição do Sistema de Proteção Controle e Supervisão da linha Coxipó-Rondonópolis C2 (CXRP-LT6-02) e do Reator número 2 da SE Coxipó (CXRE6-02), contemplando as cadeias principal e alternada.</t>
  </si>
  <si>
    <t>0006999/2023</t>
  </si>
  <si>
    <t>N-S-MTCX-RPCXLT602-ELCX-CXSPR01</t>
  </si>
  <si>
    <t>SUBTITUIÇÃO DA CHAVE SECCIONADORA CXSD6-10</t>
  </si>
  <si>
    <t>0007000/2023</t>
  </si>
  <si>
    <t>CXSD6-10</t>
  </si>
  <si>
    <t>Substituição do Sistema de Proteção Controle e Supervisão da linha Coxipó-Rondonópolis C1, contemplando as cadeias principal e alternada.</t>
  </si>
  <si>
    <t>0007001/2023</t>
  </si>
  <si>
    <t>N-S-MTRP-RPCXLT601-ELRP-RPSPRLT</t>
  </si>
  <si>
    <t>Substituição do Sistema de Proteção Controle e Supervisão da linha Coxipó-Rondonópolis C2, contemplando as cadeias principal e alternada.</t>
  </si>
  <si>
    <t>0007002/2023</t>
  </si>
  <si>
    <t>N-S-MTRP-RPCXLT602-ELRP-RPSPRLT</t>
  </si>
  <si>
    <t>SUBSTITUIÇÃO DO MÓDULO DE CONEXÃO DO BANCO DE CAPACITORES 13.8KV NÚMERO 1 DE RONDONÓPOLIS.</t>
  </si>
  <si>
    <t>0007003/2023</t>
  </si>
  <si>
    <t>N-S-MTRP-BC201-MC013</t>
  </si>
  <si>
    <t>SUBSTITUIÇÃO DO MÓDULO DE CONEXÃO DO BANCO DE CAPACITORES 13.8KV NÚMERO 3 DE RONDONÓPOLIS.</t>
  </si>
  <si>
    <t>0007005/2023</t>
  </si>
  <si>
    <t>N-S-MTRP-BC203-MC013</t>
  </si>
  <si>
    <t>Substituição dos sistemas de proteção da LT 69 kV BARRO ALTO  DIST1 (Nome Furnas: LIBRBT)</t>
  </si>
  <si>
    <t>LT 69 kV BARRO ALTO  DIST1</t>
  </si>
  <si>
    <t>0007041/2023</t>
  </si>
  <si>
    <t>PROTEÇÃO - LT 69 kV BARRO ALTO  DIST1 (LIBRBT)</t>
  </si>
  <si>
    <t>Substituição do registrador de perturbações digital da  LT 69 kV BARRO ALTO  DIST1 (Nome Furnas: LIBRBT)</t>
  </si>
  <si>
    <t>LT 69 kV BARRO ALTO DIST1</t>
  </si>
  <si>
    <t>0007042/2023</t>
  </si>
  <si>
    <t>RDP - LT 69 kV BARRO ALTO  DIST1 (Nome Furnas: LIBRBT)</t>
  </si>
  <si>
    <t>Substituição dos sistemas de proteção da LT 69 kV BARRO ALTO  DIST2 (Nome Furnas: LIGNBT)</t>
  </si>
  <si>
    <t>LT 69 kV BARRO ALTO DIST2</t>
  </si>
  <si>
    <t>0007043/2023</t>
  </si>
  <si>
    <t>PROTEÇÃO - LT 69 kV BARRO ALTO  DIST2 (LIGNBT)</t>
  </si>
  <si>
    <t>Substituição do registrador de perturbações digital da  LT 69 kV BARRO ALTO  DIST2 (Nome Furnas: LIGNBT)</t>
  </si>
  <si>
    <t>0007044/2023</t>
  </si>
  <si>
    <t>RDP - LT 69 kV BARRO ALTO  DIST2 (LIGNBT)</t>
  </si>
  <si>
    <t>Substituição dos sistemas de proteção da LT 69 kV BARRO ALTO  DIST3 (Nome Furnas: LIPABT)</t>
  </si>
  <si>
    <t>LT 69 kV BARRO ALTO DIST3</t>
  </si>
  <si>
    <t>0007045/2023</t>
  </si>
  <si>
    <t>PROTEÇÃO - LT 69 kV BARRO ALTO  DIST3 (LIPABT)</t>
  </si>
  <si>
    <t>Substituição dos sistemas de proteção das BR5A e BR5B (Barras de 69 kV) e da proteção de falha dos disjuntores DJ5528, DJ5518, DJ5538, DJ508, DJ518, DJ528, DJ538.</t>
  </si>
  <si>
    <t>0007864/2023</t>
  </si>
  <si>
    <t>PROTEÇÃO - BR5A e BR5B (Barras de 69 kV)</t>
  </si>
  <si>
    <t>Substituição dos sistemas de proteção do BC 230 kV 27 Mvar BARRO ALTO BC1 GO</t>
  </si>
  <si>
    <t>0007053/2023</t>
  </si>
  <si>
    <t>PROTEÇÃO - BC 230 kV 27 Mvar BARRO ALTO BC1 GO</t>
  </si>
  <si>
    <t>Substituição dos sistemas de proteção do TR 230/69 kV BARRO ALTO TR1 GO</t>
  </si>
  <si>
    <t>0007056/2023</t>
  </si>
  <si>
    <t>PROTEÇÃO - TR 230/69 kV BARRO ALTO TR1 GO</t>
  </si>
  <si>
    <t>GPEXPAN</t>
  </si>
  <si>
    <t>Instalação de 01 (um) Transformador de Serviço Auxiliar, 13,8 kV, potência 225 kVA, posição 01T2 na SE GPX, incluindo cabeamentos associados.</t>
  </si>
  <si>
    <t>MDL GERACAO EQUIVALENTE A MG EM EOL GPEXPAN (GPX)</t>
  </si>
  <si>
    <t>0007062/2023</t>
  </si>
  <si>
    <t>Substituição do registrador de perturbações digital da  LT 69 kV BARRO ALTO  DIST3 (Nome Furnas: LIPABT)</t>
  </si>
  <si>
    <t>0007063/2023</t>
  </si>
  <si>
    <t>RDP - LT 69 kV BARRO ALTO  DIST3 (LIPABT)</t>
  </si>
  <si>
    <t>Substituição de 01 (um) banco de baterias 700A4 de 250 Ah 48 Vcc da Subestação RLD.</t>
  </si>
  <si>
    <t>0007064/2023</t>
  </si>
  <si>
    <t>11332682</t>
  </si>
  <si>
    <t>Substituição do registrador de perturbações digital das BR5A e BR5B (Barras de 69 kV)</t>
  </si>
  <si>
    <t>0007866/2023</t>
  </si>
  <si>
    <t>RDP - BR5A e BR5B (Barras de 69 kV)</t>
  </si>
  <si>
    <t>Substituição de 01 (um) Retificador de serviço auxiliar posição operacional 400R2 440 Vac 125 Vcc da subestação SJI.</t>
  </si>
  <si>
    <t>0007066/2023</t>
  </si>
  <si>
    <t>11455611</t>
  </si>
  <si>
    <t>0007069/2023</t>
  </si>
  <si>
    <t>SUBSTITUIÇÃO DO GRUPO MOTOR GERADOR DIESEL DE EMERGÊNCIA DA SUBESTAÇÃO DE 180 KVA / 380V</t>
  </si>
  <si>
    <t>0007178/2023</t>
  </si>
  <si>
    <t>SUBSTITUIÇÃO DO TRANSFORMADOR SATRTRE2 - 380/220-127V</t>
  </si>
  <si>
    <t>0007179/2023</t>
  </si>
  <si>
    <t>SATRTRE2</t>
  </si>
  <si>
    <t>SUBSTITUIÇÃO DO TRANSFORMADOR AUXILIAR DA CASA DE MANUTENÇÃO - 13,8KV/220V</t>
  </si>
  <si>
    <t>0007180/2023</t>
  </si>
  <si>
    <t>TR CASA DE MANUTENÇÃO</t>
  </si>
  <si>
    <t>SUBSTITUIÇÃO DO TRANSFORMADOR AUXILIAR DA CASA DE BOMBAS - 13,8KV/220V</t>
  </si>
  <si>
    <t>0007181/2023</t>
  </si>
  <si>
    <t>TR CASA DE BOMBAS</t>
  </si>
  <si>
    <t>SUBSTITUIÇÃO DO TRANSFORMADOR SATRTRN1 - 380/220-127V</t>
  </si>
  <si>
    <t>0007182/2023</t>
  </si>
  <si>
    <t>SATRTRN1</t>
  </si>
  <si>
    <t>SUBSTITUIÇÃO DO TRANSFORMADOR TR01 - 13,8KV/380-220V</t>
  </si>
  <si>
    <t>0007183/2023</t>
  </si>
  <si>
    <t>SUBSTITUIÇÃO DO TRANSFORMADOR TR02  - 13,8KV/380-220V</t>
  </si>
  <si>
    <t>0007184/2023</t>
  </si>
  <si>
    <t>SUBSTITUIÇÃO DOS SECCIONADORES 13,8KV (SC2211, SC2001, SC2213, SC2113, SC2111, SC2003, SC2007, SC2011 E SC2013)</t>
  </si>
  <si>
    <t>0007187/2023</t>
  </si>
  <si>
    <t>SECC 13,8KV</t>
  </si>
  <si>
    <t>SUBSTITUIÇÃO DO PAINEL CSA-1 - 380V</t>
  </si>
  <si>
    <t>0007188/2023</t>
  </si>
  <si>
    <t>CSA-1</t>
  </si>
  <si>
    <t>SUBSTITUIÇÃO DO PAINEL CSA-1A - 380V</t>
  </si>
  <si>
    <t>0007190/2023</t>
  </si>
  <si>
    <t>CSA-1A</t>
  </si>
  <si>
    <t>SUBSTITUIÇÃO DO PAINEL PDN - 220V</t>
  </si>
  <si>
    <t>0007191/2023</t>
  </si>
  <si>
    <t>PDN</t>
  </si>
  <si>
    <t>SUBSTITUIÇÃO DO PAINEL PDE - 220V</t>
  </si>
  <si>
    <t>0007192/2023</t>
  </si>
  <si>
    <t>PDE</t>
  </si>
  <si>
    <t>SUBSTITUIÇÃO DO PAINEL PSA - 220V</t>
  </si>
  <si>
    <t>0007194/2023</t>
  </si>
  <si>
    <t>PSA</t>
  </si>
  <si>
    <t>SUBSTITUIÇÃO DO PAINEL PSA CC - 125VCC</t>
  </si>
  <si>
    <t>0007195/2023</t>
  </si>
  <si>
    <t>PSA CC</t>
  </si>
  <si>
    <t>0007198/2023</t>
  </si>
  <si>
    <t>SUBSTITUIÇÃO DO RETIFICADOR A - 380V</t>
  </si>
  <si>
    <t>0007199/2023</t>
  </si>
  <si>
    <t>RFA</t>
  </si>
  <si>
    <t>SUBSTITUIÇÃO DO RETIFICADOR B - 380V</t>
  </si>
  <si>
    <t>0007202/2023</t>
  </si>
  <si>
    <t>RFB</t>
  </si>
  <si>
    <t>Substituição de Chave Seccionadora tripolar 230 kV, CS715, referente a LT Siderópolis - J.Lacerda-B C-1. Associado à obra são esperadas substituições/adaptações de fundações, suportes, cabos de controle/potência, barramento, conectores e conexão de aterramento.</t>
  </si>
  <si>
    <t>LT 230 kV J.LACERDA-B /SIDEROPOL.ESU C-1 SC</t>
  </si>
  <si>
    <t>0007216/2023</t>
  </si>
  <si>
    <t>Substituição do Transformador de corrente de 230 kV  fase "B"  Vão C SECÇÃO X - (VCDJ6 28) - VCTF6 02</t>
  </si>
  <si>
    <t>0007224/2023</t>
  </si>
  <si>
    <t>N-S-PAVC-CS202-MC230-VCTC601 FB</t>
  </si>
  <si>
    <t>Substituição do Transformador de corrente de 230 kV  fase "A"  Vão C SECÇÃO X - (VCDJ6 28) - VCTF6 02</t>
  </si>
  <si>
    <t>0007233/2023</t>
  </si>
  <si>
    <t>N-S-PAVC-CS202-MC230-VCTC601 FA</t>
  </si>
  <si>
    <t>Substituição de Chave Seccionadora tripolar 230 kV, CS811, referente ao TR3 230/69 kV  da SE Siderópolis. Associado à obra são esperadas substituições/adaptações de fundações, suportes, cabos de controle/potência, barramento, conectores e conexão de aterramento.</t>
  </si>
  <si>
    <t>TR 230/69 kV SIDEROPOL.ESU TR3 SC</t>
  </si>
  <si>
    <t>0007246/2023</t>
  </si>
  <si>
    <t>CS811</t>
  </si>
  <si>
    <t>Substituição do Transformador de corrente de 230 kV  fase "V"  Vão A1 SECÇÃO Y-2 - (VCDJ6 38)</t>
  </si>
  <si>
    <t>0007250/2023</t>
  </si>
  <si>
    <t>N-S-PAVC-MG701-IB230-DJ638-VCTC602 FV</t>
  </si>
  <si>
    <t>Substituição de Chave Seccionadora tripolar 230 kV, CS813, referente ao TR3 230/69 kV  da SE Siderópolis. Associado à obra são esperadas substituições/adaptações de fundações, suportes, cabos de controle/potência, barramento, conectores e conexão de aterramento.</t>
  </si>
  <si>
    <t>0007255/2023</t>
  </si>
  <si>
    <t>CS813</t>
  </si>
  <si>
    <t>Substituição do Transformador de corrente de 230 kV  fase "B"  Vão A1 SECÇÃO Y-2 - (VCDJ6 38)</t>
  </si>
  <si>
    <t>0007264/2023</t>
  </si>
  <si>
    <t>N-S-PAVC-MG701-IB230-DJ638-VCTC602 FB</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</si>
  <si>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TF1 230/138 kV da SE Xanxerê.</t>
  </si>
  <si>
    <t>0007273/2023</t>
  </si>
  <si>
    <t>Sistema de Monitoramento</t>
  </si>
  <si>
    <t>Substituição do Transformador de corrente de 230 kV  fase "A"  Vão A1 SECÇÃO Y-2 - (VCDJ6 38)</t>
  </si>
  <si>
    <t>0007276/2023</t>
  </si>
  <si>
    <t>N-S-PAVC-MG701-IB230-DJ638-VCTC602 FA</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</si>
  <si>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TF2 230/138 kV da SE Xanxerê.</t>
  </si>
  <si>
    <t>TR 230/138 kV XANXERE ESU TR2 SC</t>
  </si>
  <si>
    <t>0007281/2023</t>
  </si>
  <si>
    <t>Substituição de sensores de gradiente da temperatura ambiente, sensor de gases dissolvidos no óleo mineral isolante, e conversores de comunicação com as respectivas fontes de alimentação, referentes ao Sistema de Monitoramento do banco de autotransformadores TF3 525/230 kV, fase A, da SE Santo Ângelo.</t>
  </si>
  <si>
    <t>0007288/2023</t>
  </si>
  <si>
    <t>Substituição de sensores de gradiente da temperatura ambiente, sensor de gases dissolvidos no óleo mineral isolante, e conversores de comunicação com as respectivas fontes de alimentação, referentes ao Sistema de Monitoramento do banco de autotransformadores TF3 525/230 kV, fase B, da SE Santo Ângelo.</t>
  </si>
  <si>
    <t>0007297/2023</t>
  </si>
  <si>
    <t>Substituição do Transformador de corrente de 230 kV  fase "V"  Vão EX -UGMT LI6 02</t>
  </si>
  <si>
    <t>0007298/2023</t>
  </si>
  <si>
    <t>N-S-PAUG-UGMMLT602-ELUG-UGTC601 FV</t>
  </si>
  <si>
    <t>Substituição de sensores de gradiente da temperatura ambiente, sensor de gases dissolvidos no óleo mineral isolante, e conversores de comunicação com as respectivas fontes de alimentação, referentes ao Sistema de Monitoramento do banco de autotransformadores TF3 525/230 kV, fase C, da SE Santo Ângelo.</t>
  </si>
  <si>
    <t>0007300/2023</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</si>
  <si>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TF5 230/138 kV da SE Biguaçu.</t>
  </si>
  <si>
    <t>TR 230/138 kV BIGUACU TR5 SC</t>
  </si>
  <si>
    <t>0007303/2023</t>
  </si>
  <si>
    <t>Substituição de monitor on-line de umidade do óleo do comutador em carga e respectivos sensores, sensores de gradiente da temperatura ambiente, sensor de gases dissolvidos no óleo mineral isolante, e conversores de comunicação com as respectivas fontes de alimentação, referentes ao Sistema de Monitoramento do TF6 230/138 kV da SE Biguaçu.</t>
  </si>
  <si>
    <t>TR 230/138 kV BIGUACU TR6 SC</t>
  </si>
  <si>
    <t>0007308/2023</t>
  </si>
  <si>
    <t>Instalação de novo setor 13,8 kV para alimentação dos serviços auxiliares da SE Biguaçu, em substituição aos cubículos e disjuntores atualmente existentes. O novo setor será composto pelos equipamentos: para-raios, chaves fusíveis, seccionadores, isoladores, TPs e cabos associados.</t>
  </si>
  <si>
    <t>0007312/2023</t>
  </si>
  <si>
    <t>CUB1 / CUB2 / CUB3 / CUB4 / CUB5</t>
  </si>
  <si>
    <t>Substituição do Transformador de corrente de 230 kV  fase "B"  Vão EX -UGMT LI6 02</t>
  </si>
  <si>
    <t>LT 230 kV MARITUBA / UTINGA C 2 PA</t>
  </si>
  <si>
    <t>0007317/2023</t>
  </si>
  <si>
    <t>N-S-PAUG-UGMMLT602-ELUG-UGTC601 FB</t>
  </si>
  <si>
    <t>Instalação de novo setor 13,8 kV para alimentação dos serviços auxiliares da SE Desterro, em substituição aos cubículos e disjuntores atualmente existentes. O novo setor será composto pelos equipamentos: para-raios, chaves fusíveis, seccionadores, isoladores, TPs e cabos associados.</t>
  </si>
  <si>
    <t>0007322/2023</t>
  </si>
  <si>
    <t>Substituição de 132 Cadeias de Isoladores na LT 230 kV Curitiba - São Mateus do Sul C-1, referentes ao trecho da linha entre a Torre 492 e a Torre 533.</t>
  </si>
  <si>
    <t>0007323/2023</t>
  </si>
  <si>
    <t>Cadeia de Isoladores</t>
  </si>
  <si>
    <t>Substituição dos cubículos e disjuntores 13,8 kV, referentes aos Serviços Auxiliares da SE Marmeleiro 2, e dos cabos associados.</t>
  </si>
  <si>
    <t>MG MARMELEIRO 2 / CCO-2012-020 - RB</t>
  </si>
  <si>
    <t>0007331/2023</t>
  </si>
  <si>
    <t>SK01A / SK02A / SK03A / SK04A / SK01B / SK02B / SK03B / SK06A / SK07A / SK08A</t>
  </si>
  <si>
    <t>S V PALMAR 2</t>
  </si>
  <si>
    <t>Instalação de novo setor 13,8 kV para alimentação dos serviços auxiliares da SE Santa Vitória do Palmar 2, em substituição aos cubículos e disjuntores atualmente existentes. O novo setor será composto pelos equipamentos: para-raios, chaves fusíveis, seccionadores, isoladores, TPs e cabos associados.</t>
  </si>
  <si>
    <t>MG S V PALMAR 2 / CCO-2012-020 - RB</t>
  </si>
  <si>
    <t>0007341/2023</t>
  </si>
  <si>
    <t>CUB1 / CUB2 / CUB3 / CUB4</t>
  </si>
  <si>
    <t>Substituição de fundações em grelha metálica de cinco torres da LT 525 kV Areia - Curitiba C-1. As torres envolvidas são as de número de operação: 200, 279, 280, 288 e 384.</t>
  </si>
  <si>
    <t>0007345/2023</t>
  </si>
  <si>
    <t>Substituição de cabos contrapesos (aterramento) de cinco torres da LT 525 kV Areia - Curitiba C-1. As torres envolvidas são as de número de operação: 200, 279, 280, 288 e 384.</t>
  </si>
  <si>
    <t>0007354/2023</t>
  </si>
  <si>
    <t>Substituição dos cubículos e disjuntores 13,8 kV, referentes aos Serviços Auxiliares da SE Santo Ângelo, e dos cabos associados.</t>
  </si>
  <si>
    <t>0007357/2023</t>
  </si>
  <si>
    <t>CUB1 / CUB2</t>
  </si>
  <si>
    <t>Substituição de fundação em grelha metálica de uma torre da LT 525 kV Areia - Bateias C-1. A torre envolvida é a de número de operação: 200.</t>
  </si>
  <si>
    <t>0007372/2023</t>
  </si>
  <si>
    <t>Substituição da UTR REDAC-70 que supervisiona o Banco de Autotrafos (AT04) TR 345/230 kV BANDEIRANTES TR4 GO</t>
  </si>
  <si>
    <t>0007377/2023</t>
  </si>
  <si>
    <t>UTR (AT04) TR 345/230 kV BANDEIRANTES TR4 GO</t>
  </si>
  <si>
    <t>Substituição de cabos contrapesos (aterramento) de uma torre da LT 525 kV Areia - Bateias C-1. A torre envolvida é a de número de operação: 200.</t>
  </si>
  <si>
    <t>0007381/2023</t>
  </si>
  <si>
    <t>Substituição de Disjuntor tripolar 230 kV, DJ902, referente ao Interligador de Barras (IB) da SE Atlântida 2. Associado à obra, são esperadas substituições/adaptações de fundações e suportes, cabos de controle e potência, barramento, conectores e conexão de aterramento.</t>
  </si>
  <si>
    <t>0007388/2023</t>
  </si>
  <si>
    <t>DJ902</t>
  </si>
  <si>
    <t>Substituição de Disjuntor tripolar 138 kV, DJ592, referente ao Interligador de Barras (IB) da SE Biguaçu. Associado à obra, são esperadas substituições/adaptações de fundações e suportes, cabos de controle e potência, barramento, conectores e conexão de aterramento.</t>
  </si>
  <si>
    <t>0007395/2023</t>
  </si>
  <si>
    <t>DJ592</t>
  </si>
  <si>
    <t>Substituição de Grupo Motor-Gerador, 480 Vca, e cabos associados, referente aos Serviços Auxiliares da SE Campo Grande.</t>
  </si>
  <si>
    <t>0007408/2023</t>
  </si>
  <si>
    <t>Substituição de Grupo Motor-Gerador, 480 Vca, e cabos associados, referente aos Serviços Auxiliares da SE Anastácio.</t>
  </si>
  <si>
    <t>0007415/2023</t>
  </si>
  <si>
    <t>Substituição de três torres metálicas completas da LT 230 kV Curitiba - Joinville C-1. As torres envolvidas são as de número de operação: 64, 94 e 117.</t>
  </si>
  <si>
    <t>0007417/2023</t>
  </si>
  <si>
    <t>Substituição das UAC16 e UAC17 - SINOCON que supervisionam o Banco de Autotrafos (AT03) TR 345/230 kV BANDEIRANTES TR3 GO</t>
  </si>
  <si>
    <t>0007420/2023</t>
  </si>
  <si>
    <t>UAC16 e UAC17 - SINOCON (AT03) TR 345/230 kV BANDEIRANTES TR3 GO</t>
  </si>
  <si>
    <t>Substituição das UAC09 e UAC10 - SINOCON que supervisionam o Banco de Autotrafos (AT02) TR 345/230 kV BANDEIRANTES TR2 GO</t>
  </si>
  <si>
    <t>0007429/2023</t>
  </si>
  <si>
    <t>UAC09 e UAC10 - SINOCON (AT02) TR 345/230 kV BANDEIRANTES TR2 GO</t>
  </si>
  <si>
    <t>Substituição das UAC06 - SINOCON que supervisiona o Banco de Capacitores (BC01) BC 345 kV 91,5 MVAr BANDEIRANTES BC1 GO</t>
  </si>
  <si>
    <t>0007438/2023</t>
  </si>
  <si>
    <t>UAC06 - SINOCON (BC01) BC 345 kV 91,5 MVAr BANDEIRANTES BC1 GO</t>
  </si>
  <si>
    <t>Substituição de três torres metálicas completas da LT 230 kV J.Lacerda B - Siderópolis C-1. As torres envolvidas são as de número de operação: 27, 28 e 43.</t>
  </si>
  <si>
    <t>0007455/2023</t>
  </si>
  <si>
    <t>Substituição das UAC12 - SINOCON que supervisiona a Linha de Transmissão (LIXABD2) LT 230 kV XAVANTES /BANDEIRANTES C-2 GO</t>
  </si>
  <si>
    <t>0007459/2023</t>
  </si>
  <si>
    <t>UAC12 - SINOCON (LIXABD2) LT 230 kV XAVANTES /BANDEIRANTES C-2 GO</t>
  </si>
  <si>
    <t>Substituição de cabos contrapesos (aterramento) de três torres da LT 230 kV Curitiba - Joinville C-1. As torres envolvidas são as de número de operação: 64, 94 e 117.</t>
  </si>
  <si>
    <t>0007466/2023</t>
  </si>
  <si>
    <t>Substituição das UAC13 - SINOCON que supervisiona a Linha de Transmissão (LIAHBD1) LT 230 kV BANDEIRANTES /ANHANGUERA GO C-1 GO</t>
  </si>
  <si>
    <t>0007467/2023</t>
  </si>
  <si>
    <t>UAC13 - SINOCON (LIAHBD1) LT 230 kV BANDEIRANTES /ANHANGUERA GO C-1 GO</t>
  </si>
  <si>
    <t>Substituição de Disjuntor tripolar 13,8 kV, DJ52/19, referente aos Bancos de Capacitores (BC3/BC4) da SE Caxias 5. Associado à obra, são esperadas substituições/adaptações de fundações e suportes, cabos de controle e potência, barramento, conectores e conexão de aterramento.</t>
  </si>
  <si>
    <t>0007469/2023</t>
  </si>
  <si>
    <t>DJ52/19</t>
  </si>
  <si>
    <t>Substituição das UAC14 - SINOCON que supervisiona a Linha de Transmissão (LIAHBD2) LT 230 kV BANDEIRANTES /ANHANGUERA GO C-2 GO</t>
  </si>
  <si>
    <t>0007472/2023</t>
  </si>
  <si>
    <t>UAC14 - SINOCON (LIAHBD2) LT 230 kV BANDEIRANTES /ANHANGUERA GO C-2 GO</t>
  </si>
  <si>
    <t>Substituição de cabos contrapesos (aterramento) de três torres da LT 230 kV J.Lacerda B - Siderópolis C-1. As torres envolvidas são as de número de operação: 27, 28 e 43.</t>
  </si>
  <si>
    <t>0007474/2023</t>
  </si>
  <si>
    <t>Substituição de 9 Cadeias de Isoladores na LT 230 kV Curitiba - Joinville C-1, referentes às Torres 64, 94 e 117.</t>
  </si>
  <si>
    <t>0007487/2023</t>
  </si>
  <si>
    <t>Substituição de Transformador de Aterramento instalado no barramento de 13,8 kV (TSA2), referente aos Serviços Auxiliares da SE Salto Osório, e cabos associados.</t>
  </si>
  <si>
    <t>0007510/2023</t>
  </si>
  <si>
    <t>Substituição de Transformadores de Corrente 13,8 kV, referentes aos Bancos de Capacitores (BC1/BC2) da SE Caxias 5, TC DJ52/21, Fases A, B, C. Associado à obra, são esperadas substituições/adaptações de fundações e suportes, caixa de junção, cabos de controle/potência, barramento, conectores e conexão de aterramento.</t>
  </si>
  <si>
    <t>0007493/2023</t>
  </si>
  <si>
    <t>TC DJ52/21</t>
  </si>
  <si>
    <t>Substituição das UACs 01 e 02 - SINOCON de supervisão do Banco deTrafos (TR01) TR 230/69 kV BARRO ALTO TR1 GO</t>
  </si>
  <si>
    <t>0007495/2023</t>
  </si>
  <si>
    <t>UACs 01 e 02 - SINOCON (TR01) TR 230/69 kV BARRO ALTO TR1 GO</t>
  </si>
  <si>
    <t>Substituição de Transformadores de Corrente 13,8 kV, referentes aos Bancos de Capacitores (BC3/BC4) da SE Caxias 5, TC DJ52/19, Fases A, B, C. Associado à obra, são esperadas substituições/adaptações de fundações e suportes, caixa de junção, cabos de controle/potência, barramento, conectores e conexão de aterramento.</t>
  </si>
  <si>
    <t>0007496/2023</t>
  </si>
  <si>
    <t>TC DJ52/19</t>
  </si>
  <si>
    <t>Substituição de Chaves Seccionadoras tripolares 13,8 kV, CS29/124, CS29/126 e CS29/128, referentes aos Bancos de Capacitores (BC1/BC2) da SE Caxias 5. Associado à obra são esperadas substituições/adaptações de fundações, suportes, cabos de controle/potência, barramento, conectores e conexão de aterramento.</t>
  </si>
  <si>
    <t>0007501/2023</t>
  </si>
  <si>
    <t>CS29/124, CS29/126, CS29/128</t>
  </si>
  <si>
    <t>Substituição de Retificador (Carregador de Baterias) 125 Vcc - SACC125-RET1, da SE Caxias 5.</t>
  </si>
  <si>
    <t>0007502/2023</t>
  </si>
  <si>
    <t>Substituição da UAC03 - SINOCON de supervisão do Banco de Capacitores (BC01) BC 230 kV 27 Mvar BARRO ALTO BC1 GO</t>
  </si>
  <si>
    <t>0007504/2023</t>
  </si>
  <si>
    <t>UAC03 - SINOCON (BC01) BC 230 kV 27 Mvar BARRO ALTO BC1 GO</t>
  </si>
  <si>
    <t>Substituição de 9 Cadeias de Isoladores na LT 230 kV J.Lacerda B - Siderópolis C-1, referentes às Torres 27, 28 e 43.</t>
  </si>
  <si>
    <t>0007507/2023</t>
  </si>
  <si>
    <t>Substituição de Chaves Seccionadoras tripolares 13,8 kV, CS29/118, CS29/120 e CS29/122, referentes aos Bancos de Capacitores (BC3/BC4) da SE Caxias 5. Associado à obra são esperadas substituições/adaptações de fundações, suportes, cabos de controle/potência, barramento, conectores e conexão de aterramento.</t>
  </si>
  <si>
    <t>0007512/2023</t>
  </si>
  <si>
    <t>CS29/118, CS29/120, CS29/122</t>
  </si>
  <si>
    <t>Substituição de Retificador (Carregador de Baterias) 125 Vcc - SACC125-RET2, da SE Caxias 5.</t>
  </si>
  <si>
    <t>0007517/2023</t>
  </si>
  <si>
    <t>Substituição de partes aéreas (somente Estrutura) de uma torre da LT 525 kV Areia - Campos Novos C-1. A torre envolvida é a de número de operação: 239.</t>
  </si>
  <si>
    <t>0007524/2023</t>
  </si>
  <si>
    <t>Substituição da UAC09 - SINOCON de supervisão da Linha de Transmissão (LIBRBT) Barro Alto (ENEL) - Barro Alto (FURNAS) 69 kV.</t>
  </si>
  <si>
    <t>0007529/2023</t>
  </si>
  <si>
    <t>UAC09 - SINOCON (LIBRBT) Barro Alto (ENEL) - Barro Alto (FURNAS) 69 kV.</t>
  </si>
  <si>
    <t>Substituição da UAC11 - SINOCON de supervisão da Linha de Transmissão (LIGNBT) Goianésia - Barro Alto  69 kV.</t>
  </si>
  <si>
    <t>0007543/2023</t>
  </si>
  <si>
    <t>UAC11 - SINOCON (LIGNBT) Goianésia - Barro Alto  69 kV</t>
  </si>
  <si>
    <t>Substituição da UAC10 - SINOCON de supervisão da Linha de Transmissão (LIPABT) Padre Bernardo - Barro Alto  69 kV.</t>
  </si>
  <si>
    <t>0007545/2023</t>
  </si>
  <si>
    <t>UAC10 - SINOCON (LIPABT) Padre Bernardo - Barro Alto  69 kV</t>
  </si>
  <si>
    <t>Substituição da UAC12 - SINOCON de supervisão das Barras de 69kV (BR5A e BR5B) e do disjuntor de amarre (DJ508).</t>
  </si>
  <si>
    <t>0008295/2023</t>
  </si>
  <si>
    <t>UAC12 - SINOCON (BR5A e BR5B) e do disjuntor de amarre (DJ508)</t>
  </si>
  <si>
    <t>Substituir 01 cubículo 15 kV, 1250A - 40kA - 4 seções</t>
  </si>
  <si>
    <t>0007547/2023</t>
  </si>
  <si>
    <t>CUB. 15KV 4 SEÇÕES</t>
  </si>
  <si>
    <t>Substituir 01 cubículo 15 kV, 1250A - 40kA - 5 seções</t>
  </si>
  <si>
    <t>0007548/2023</t>
  </si>
  <si>
    <t>CUB. 15KV 5 SEÇÕES</t>
  </si>
  <si>
    <t>Substituir 01 transformador isolador 2MVA -13,8/13,8 kV</t>
  </si>
  <si>
    <t>0007550/2023</t>
  </si>
  <si>
    <t>TRAFO 01 ISOLADOR</t>
  </si>
  <si>
    <t>0007551/2023</t>
  </si>
  <si>
    <t>TRAFO 02 ISOLADOR</t>
  </si>
  <si>
    <t>Substituir 03 reguladores de tensão monofásicos, 13,8 kV, 239kVA</t>
  </si>
  <si>
    <t>0007552/2023</t>
  </si>
  <si>
    <t>TRAFO REGULADOR</t>
  </si>
  <si>
    <t>Substituir 01 Painel dual, 0,80m x 0,80m x 2,30m para CLP/botoeiras de comando, supervisão e alarme dos equipamentos de manobra dos serviços auxiliares</t>
  </si>
  <si>
    <t>0007554/2023</t>
  </si>
  <si>
    <t>PAINEL CLP SAUX</t>
  </si>
  <si>
    <t>Substituir 01 Painel dual, 0,80m x 0,80m x 2,30m para IHM/botoeiras de comando, supervisão e alarme dos equipamentos de manobra dos serviços auxiliares</t>
  </si>
  <si>
    <t>0007555/2023</t>
  </si>
  <si>
    <t>PAINEL IHM SAUX</t>
  </si>
  <si>
    <t>SUBSTITUIÇÃO DO CUBÍCULO DO DISJUNTOR DJ2016 - 13,8KV</t>
  </si>
  <si>
    <t>0007558/2023</t>
  </si>
  <si>
    <t>DJ2016</t>
  </si>
  <si>
    <t>Substituição de Reatores Limitadores de Corrente (RLC) 13,8 kV, referentes ao TF3 230/138 kV da SE Passo Fundo, Fases A, B e C.</t>
  </si>
  <si>
    <t>0007588/2023</t>
  </si>
  <si>
    <t>RE1/A, RE1/B, RE1/C</t>
  </si>
  <si>
    <t>Substituição de switch FSBD-D01P da Rede Operativa da subestação de Bandeirantes.</t>
  </si>
  <si>
    <t>0007595/2023</t>
  </si>
  <si>
    <t>FSBD-D01P</t>
  </si>
  <si>
    <t>LT 230 kV J.LACERDA-B / PALHOCA C-1 SC</t>
  </si>
  <si>
    <t>Substituição de partes aéreas (somente Estruturas) de três torres da LT 230 kV J.Lacerda-B - Palhoça C-1. As torres envolvidas são as de número de operação: 003, 004 e 006.</t>
  </si>
  <si>
    <t>0007596/2023</t>
  </si>
  <si>
    <t>Substituição de switch FSBD-D01S da Rede Operativa da subestação de Bandeirantes.</t>
  </si>
  <si>
    <t>0007597/2023</t>
  </si>
  <si>
    <t>FSBD-D01S</t>
  </si>
  <si>
    <t>Substituição de uma torre metálica completa da LT 230 kV Blumenau - Joinville Norte C-1. A torre envolvida é a de número de operação: 153.</t>
  </si>
  <si>
    <t>0007599/2023</t>
  </si>
  <si>
    <t>LT 230 kV GASPAR 2 /PALHOCA ESU C-1 SC</t>
  </si>
  <si>
    <t>Substituição de trecho da LT 230 kV Gaspar 2 - Palhoça C-1, envolvendo os vãos entre as Torres 90, 91 e 92. A obra consiste na revitalização de Estruturas, Cadeias de Isoladores, Condutores, Cabos Para-Raios, Sistema de Ateramento, Acesso e Faixa de Servidão.</t>
  </si>
  <si>
    <t>LT 230 kV GASPAR 2 / PALHOCA ESU C 1 SC</t>
  </si>
  <si>
    <t>0007602/2023</t>
  </si>
  <si>
    <t>Trecho de LT</t>
  </si>
  <si>
    <t>Substituição de cabos contrapesos (aterramento) de três torres da LT 230 kV J.Lacerda-B - Palhoça C-1. As torres envolvidas são as de número de operação: 003, 004 e 006.</t>
  </si>
  <si>
    <t>0007603/2023</t>
  </si>
  <si>
    <t>Substituição de Chaves Seccionadoras tripolares 13,8 kV, CS52/23 (à vácuo) e CS29/140, referentes ao Banco de Capacitores BC1 da SE Caxias 5. Associado à obra são esperadas substituições/adaptações de fundações, suportes, cabos de controle/potência, barramento, conectores e conexão de aterramento.</t>
  </si>
  <si>
    <t>0007608/2023</t>
  </si>
  <si>
    <t>CS52/23, CS29/140</t>
  </si>
  <si>
    <t>LT 230 kV BIGUACU /J.LACERDA-B C-1 SC</t>
  </si>
  <si>
    <t>Substituição de trecho da LT 230 kV J.Lacerda-B - Biguaçu C-1, envolvendo os vãos entre as Torres 241, 242 e 243. A obra consiste na revitalização de Estruturas, Cadeias de Isoladores, Condutores, Cabos Para-Raios, Sistema de Ateramento, Acesso e Faixa de Servidão.</t>
  </si>
  <si>
    <t>0007609/2023</t>
  </si>
  <si>
    <t>Substituição de barramento superior, incluindo cabos, cadeias e ferragens, bem como dos cabos, cadeias e fixações do sistema de proteção contra descargas atmosféricas (SPDA) do vão referente a LT 138 kV J.Lacerda-A - Imbituba C-1. Associado a obra são esperadas substituições/adaptações de estruturas de ancoragem dos barramentos, ¨pingados¨, conectores e conexão com aterramento.</t>
  </si>
  <si>
    <t>0007610/2023</t>
  </si>
  <si>
    <t>Barramento Superior de Vão</t>
  </si>
  <si>
    <t>Substituição de switch FSBD-A02P da Rede Operativa da subestação de Bandeirantes.</t>
  </si>
  <si>
    <t>0007611/2023</t>
  </si>
  <si>
    <t>FSBD-A</t>
  </si>
  <si>
    <t>Substituição de Retificador (Carregador de Baterias) 48 Vcc - SACC48-RET1, da SE Itá.</t>
  </si>
  <si>
    <t>0007613/2023</t>
  </si>
  <si>
    <t>SACC48-RET1</t>
  </si>
  <si>
    <t>Substituição de switch FSBD-A02S da Rede Operativa da subestação de Bandeirantes.</t>
  </si>
  <si>
    <t>0007614/2023</t>
  </si>
  <si>
    <t>FSBD-D02S</t>
  </si>
  <si>
    <t>Substituição de barramento superior, incluindo cabos, cadeias e ferragens, bem como dos cabos, cadeias e fixações do sistema de proteção contra descargas atmosféricas (SPDA) do vão referente a LT 138 kV J.Lacerda-A - UT J.Lacerda-A C-1. Associado a obra são esperadas substituições/adaptações de estruturas de ancoragem dos barramentos, ¨pingados¨, conectores e conexão com aterramento.</t>
  </si>
  <si>
    <t>LT 138 kV J.LACERDA-A / UT. J.LACERDA-A C-1 SC</t>
  </si>
  <si>
    <t>0007615/2023</t>
  </si>
  <si>
    <t>Substituição de Retificador (Carregador de Baterias) 48 Vcc - SACC48-RET2, da SE Itá.</t>
  </si>
  <si>
    <t>0007616/2023</t>
  </si>
  <si>
    <t>SACC48-RET2</t>
  </si>
  <si>
    <t>Substituição de Chaves Seccionadoras tripolares 13,8 kV, CS52/24 (à vácuo) e CS29/142, referentes ao Banco de Capacitores BC2 da SE Caxias 5. Associado à obra são esperadas substituições/adaptações de fundações, suportes, cabos de controle/potência, barramento, conectores e conexão de aterramento.</t>
  </si>
  <si>
    <t>0007617/2023</t>
  </si>
  <si>
    <t>CS52/24, CS29/142</t>
  </si>
  <si>
    <t>Substituição de barramento superior, incluindo cabos, cadeias e ferragens, bem como dos cabos, cadeias e fixações do sistema de proteção contra descargas atmosféricas (SPDA) do vão referente a LT 138 kV J.Lacerda-A - Bom Jardim da Serra C-1. Associado a obra são esperadas substituições/adaptações de estruturas de ancoragem dos barramentos, ¨pingados¨, conectores e conexão com aterramento.</t>
  </si>
  <si>
    <t>0007619/2023</t>
  </si>
  <si>
    <t>Substituição de switch FSBD-A03P da Rede Operativa da subestação de Bandeirantes.</t>
  </si>
  <si>
    <t>0007621/2023</t>
  </si>
  <si>
    <t>FSBD-A03P</t>
  </si>
  <si>
    <t>Substituição de switch FSBD-A03S da Rede Operativa da subestação de Bandeirantes.</t>
  </si>
  <si>
    <t>0007624/2023</t>
  </si>
  <si>
    <t>FSBD-A03S</t>
  </si>
  <si>
    <t>Substituição de Chaves Seccionadoras tripolares 13,8 kV, CS52/25 (à vácuo) e CS29/144, referentes ao Banco de Capacitores BC3 da SE Caxias 5. Associado à obra são esperadas substituições/adaptações de fundações, suportes, cabos de controle/potência, barramento, conectores e conexão de aterramento.</t>
  </si>
  <si>
    <t>0007627/2023</t>
  </si>
  <si>
    <t>CS52/25, CS29/144</t>
  </si>
  <si>
    <t>Substituição de Chaves Seccionadoras tripolares 13,8 kV, CS52/26 (à vácuo) e CS29/146, referentes ao Banco de Capacitores BC4 da SE Caxias 5. Associado à obra são esperadas substituições/adaptações de fundações, suportes, cabos de controle/potência, barramento, conectores e conexão de aterramento.</t>
  </si>
  <si>
    <t>0007632/2023</t>
  </si>
  <si>
    <t>CS52/26, CS29/146</t>
  </si>
  <si>
    <t>Substituição de para-raios 230 kV referente a LT Caxias 5 - Farroupilha C-1, Fases A, B e C. Associado a obra são esperadas substituições/adaptações de fundações, suportes, cabos de controle e potência, barramento, conectores e conexão do aterramento.</t>
  </si>
  <si>
    <t>LT 230 kV FARROUPILHA /CAXIAS SUL 5 C-1 RS</t>
  </si>
  <si>
    <t>0007638/2023</t>
  </si>
  <si>
    <t>PR LT FAR C-1</t>
  </si>
  <si>
    <t>Substituição de para-raios 230 kV referente ao TF 2 230/13,8 kV da SE Caxias 5, Fases A, B e C. Associado a obra são esperadas substituições/adaptações de fundações, suportes, cabos de controle e potência, barramento, conectores e conexão do aterramento.</t>
  </si>
  <si>
    <t>TR 230/13,8 kV CAXIAS SUL 5 TR2 RS</t>
  </si>
  <si>
    <t>0007641/2023</t>
  </si>
  <si>
    <t>Substituição de barramento superior, incluindo cabos, cadeias e ferragens, bem como dos cabos, cadeias e fixações do sistema de proteção contra descargas atmosféricas (SPDA) do vão referente ao Interligador de Barras (IB) 138 kV, DJ552. Associado a obra são esperadas substituições/adaptações de estruturas de ancoragem dos barramentos, ¨pingados¨, conectores e conexão com aterramento.</t>
  </si>
  <si>
    <t>0007644/2023</t>
  </si>
  <si>
    <t>Substituição de barramento superior, incluindo cabos, cadeias e ferragens, bem como dos cabos, cadeias e fixações do sistema de proteção contra descargas atmosféricas (SPDA) do vão referente a LT 138 kV J.Lacerda-A - UT J.Lacerda-A C-2. Associado a obra são esperadas substituições/adaptações de estruturas de ancoragem dos barramentos, ¨pingados¨, conectores e conexão com aterramento.</t>
  </si>
  <si>
    <t>LT 138 kV J.LACERDA-A / UT. J.LACERDA-A C-2 SC</t>
  </si>
  <si>
    <t>0007646/2023</t>
  </si>
  <si>
    <t>Substituição de barramento superior, incluindo cabos, cadeias e ferragens, bem como dos cabos, cadeias e fixações do sistema de proteção contra descargas atmosféricas (SPDA) do vão referente a LT 138 kV J.Lacerda-A - UT J.Lacerda-A C-3. Associado a obra são esperadas substituições/adaptações de estruturas de ancoragem dos barramentos, ¨pingados¨, conectores e conexão com aterramento.</t>
  </si>
  <si>
    <t>LT 138 kV J.LACERDA-A / UT. J.LACERDA-A C-3 SC</t>
  </si>
  <si>
    <t>0007649/2023</t>
  </si>
  <si>
    <t>Substituição de switch FSBT-D01P da Rede Operativa da subestação de Barro Alto.</t>
  </si>
  <si>
    <t>0007652/2023</t>
  </si>
  <si>
    <t>FSBT-D01P</t>
  </si>
  <si>
    <t>Substituição de switch FSBT-D01S da Rede Operativa da subestação de Barro Alto.</t>
  </si>
  <si>
    <t>0007655/2023</t>
  </si>
  <si>
    <t>FSBT-D01S</t>
  </si>
  <si>
    <t>Substituição de barramento superior, incluindo cabos, cadeias e ferragens, bem como dos cabos, cadeias e fixações do sistema de proteção contra descargas atmosféricas (SPDA) do vão referente ao TR8 138/69 kV, lado de 138 kV, da SE J.Lacerda-A. Associado a obra são esperadas substituições/adaptações de estruturas de ancoragem dos barramentos, ¨pingados¨, conectores e conexão com aterramento.</t>
  </si>
  <si>
    <t>TR 138/69 kV J.LACERDA-A TR8 SC</t>
  </si>
  <si>
    <t>0007656/2023</t>
  </si>
  <si>
    <t>Substituição de switch FSBT-A01P da Rede Operativa da subestação de Barro Alto.</t>
  </si>
  <si>
    <t>0007660/2023</t>
  </si>
  <si>
    <t>FSBT-A01P</t>
  </si>
  <si>
    <t>Substituição de para-raios 230 kV referente ao TF reserva 230/69 kV (TRR1) da SE Caxias 5. Associado a obra são esperadas substituições/adaptações de fundações, suportes, cabos de controle e potência, barramento, conectores e conexão do aterramento.</t>
  </si>
  <si>
    <t>TRR 230/69 kV CAXIAS SUL 5 TRR1 RS</t>
  </si>
  <si>
    <t>0007661/2023</t>
  </si>
  <si>
    <t>PR TRR1</t>
  </si>
  <si>
    <t>Substituição de barramento superior, incluindo cabos, cadeias e ferragens, bem como dos cabos, cadeias e fixações do sistema de proteção contra descargas atmosféricas (SPDA) do vão referente ao TR9 138/69 kV, lado de 138 kV, da SE J.Lacerda-A. Associado a obra são esperadas substituições/adaptações de estruturas de ancoragem dos barramentos, ¨pingados¨, conectores e conexão com aterramento.</t>
  </si>
  <si>
    <t>TR 138/69 kV J.LACERDA-A TR9 SC</t>
  </si>
  <si>
    <t>0007663/2023</t>
  </si>
  <si>
    <t>Substituição de switch FSBT-A01S da Rede Operativa da subestação de Barro Alto.</t>
  </si>
  <si>
    <t>0007664/2023</t>
  </si>
  <si>
    <t>FSBT-A01S</t>
  </si>
  <si>
    <t>Substituição de switch FSBT-A02P da Rede Operativa da subestação de Barro Alto.</t>
  </si>
  <si>
    <t>0007668/2023</t>
  </si>
  <si>
    <t>FSBT-A02P</t>
  </si>
  <si>
    <t>Substituição de barramento superior, incluindo cabos, cadeias e ferragens, bem como dos cabos, cadeias e fixações do sistema de proteção contra descargas atmosféricas (SPDA) do vão referente ao TR5 230/138 kV, lado de 138 kV, da SE J.Lacerda-A. Associado a obra são esperadas substituições/adaptações de estruturas de ancoragem dos barramentos, ¨pingados¨, conectores e conexão com aterramento.</t>
  </si>
  <si>
    <t>TR 230/138 kV J.LACERDA-A TR5 SC</t>
  </si>
  <si>
    <t>0007669/2023</t>
  </si>
  <si>
    <t>Substituição de switch FSBT-A02S da Rede Operativa da subestação de Barro Alto.</t>
  </si>
  <si>
    <t>0007670/2023</t>
  </si>
  <si>
    <t>FSBT-A02S</t>
  </si>
  <si>
    <t>Substituição de barramento superior, incluindo cabos, cadeias e ferragens, bem como dos cabos, cadeias e fixações do sistema de proteção contra descargas atmosféricas (SPDA) do vão referente ao TR7 230/138 kV, lado de 138 kV, da SE J.Lacerda-A. Associado a obra são esperadas substituições/adaptações de estruturas de ancoragem dos barramentos, ¨pingados¨, conectores e conexão com aterramento.</t>
  </si>
  <si>
    <t>TR 230/138 kV J.LACERDA-A TR7 SC</t>
  </si>
  <si>
    <t>0007673/2023</t>
  </si>
  <si>
    <t>BRAS. GERAL</t>
  </si>
  <si>
    <t>Serão substituídos 02 (dois) equipamentos de teleproteção analógica de fabricação SIEMENS, modelo SWT2000F6, números de série 03629(2) e 03629(1).</t>
  </si>
  <si>
    <t>0007674/2023</t>
  </si>
  <si>
    <t>Substituição de para-raios 69 kV referente ao TF 3 230/69 kV da SE Caxias 5, Fases A, B e C. Associado a obra são esperadas substituições/adaptações de fundações, suportes, cabos de controle e potência, barramento, conectores e conexão do aterramento.</t>
  </si>
  <si>
    <t>TR 230/69 kV CAXIAS SUL 5 TR3 RS</t>
  </si>
  <si>
    <t>0007675/2023</t>
  </si>
  <si>
    <t>Substituição de para-raios 230 kV referente a LT Farroupilha - Caxias C-2, Fases A, B e C. Associado a obra são esperadas substituições/adaptações de fundações, suportes, cabos de controle e potência, barramento, conectores e conexão do aterramento.</t>
  </si>
  <si>
    <t>LT 230 kV CAXIAS /FARROUPILHA C-2 RS</t>
  </si>
  <si>
    <t>0007680/2023</t>
  </si>
  <si>
    <t>PR LT CAX C-2</t>
  </si>
  <si>
    <t>Substituição de barramento superior, incluindo cabos, cadeias e ferragens, bem como dos cabos, cadeias e fixações do sistema de proteção contra descargas atmosféricas (SPDA) do vão referente a LT 230 kV J.Lacerda-A - UT J.Lacerda-A C-4. Associado a obra são esperadas substituições/adaptações de estruturas de ancoragem dos barramentos, ¨pingados¨, conectores e conexão com aterramento.</t>
  </si>
  <si>
    <t>LT 230 kV J.LACERDA-A / UT. J.LACERDA-A C-4 SC</t>
  </si>
  <si>
    <t>0007681/2023</t>
  </si>
  <si>
    <t>Substituição de para-raios 230 kV referente ao TF 1 230/69 kV da SE Farroupilha, Fases A, B e C. Associado a obra são esperadas substituições/adaptações de fundações, suportes, cabos de controle e potência, barramento, conectores e conexão do aterramento.</t>
  </si>
  <si>
    <t>TR 230/69 kV FARROUPILHA TR1 RS</t>
  </si>
  <si>
    <t>0007682/2023</t>
  </si>
  <si>
    <t>PR TR1</t>
  </si>
  <si>
    <t>Substituição de para-raios 230 kV referente ao TF 4 230/138 kV da SE Joinville, Fases A, B e C. Associado a obra são esperadas substituições/adaptações de fundações, suportes, cabos de controle e potência, barramento, conectores e conexão do aterramento.</t>
  </si>
  <si>
    <t>TR 230/138 kV JOINVILLE TR4 SC</t>
  </si>
  <si>
    <t>0007691/2023</t>
  </si>
  <si>
    <t>PR TR4</t>
  </si>
  <si>
    <t>Substituição de para-raios 230 kV referente a LT P. Médici - Santa Cruz 1 C-1, Fases A, B e C. Associado a obra são esperadas substituições/adaptações de fundações, suportes, cabos de controle e potência, barramento, conectores e conexão do aterramento.</t>
  </si>
  <si>
    <t>0007700/2023</t>
  </si>
  <si>
    <t>PR LT SCR1 C-1</t>
  </si>
  <si>
    <t>Substituição do Transformador de corrente de 230 kV  fase "A"  Vão EX -UGMT LI6 02</t>
  </si>
  <si>
    <t>0007701/2023</t>
  </si>
  <si>
    <t>N-S-PAUG-UGMMLT602-ELUG-UGTC601 FA</t>
  </si>
  <si>
    <t>Substituição de barramento superior, incluindo cabos, cadeias e ferragens, bem como dos cabos, cadeias e fixações do sistema de proteção contra descargas atmosféricas (SPDA) do vão referente ao TR5 230/138 kV, lado de 230 kV, da SE J.Lacerda-A. Associado a obra são esperadas substituições/adaptações de estruturas de ancoragem dos barramentos, ¨pingados¨, conectores e conexão com aterramento.</t>
  </si>
  <si>
    <t>0007706/2023</t>
  </si>
  <si>
    <t>Substituição do Transformador de corrente de 230 kV  fase "V"  Vão FX -UGMT LI6 01</t>
  </si>
  <si>
    <t>LT 230 kV MARITUBA / UTINGA C 1 PA</t>
  </si>
  <si>
    <t>0007707/2023</t>
  </si>
  <si>
    <t>N-S-PAUG-UGMMLT601-ELUG-UGTC601 FV</t>
  </si>
  <si>
    <t>Substituição de barramento superior, incluindo cabos, cadeias e ferragens, bem como dos cabos, cadeias e fixações do sistema de proteção contra descargas atmosféricas (SPDA) do vão referente a LT 230 kV J.Lacerda-A - J.Lacerda-B C-1. Associado a obra são esperadas substituições/adaptações de estruturas de ancoragem dos barramentos, ¨pingados¨, conectores e conexão com aterramento.</t>
  </si>
  <si>
    <t>0007711/2023</t>
  </si>
  <si>
    <t>Substituição do Transformador de corrente de 230 kV  fase "B"  Vão FX -UGMT LI6 01</t>
  </si>
  <si>
    <t>0007715/2023</t>
  </si>
  <si>
    <t>N-S-PAUG-UGMMLT601-ELUG-UGTC601 FB</t>
  </si>
  <si>
    <t>Substituição de barramento superior, incluindo cabos, cadeias e ferragens, bem como dos cabos, cadeias e fixações do sistema de proteção contra descargas atmosféricas (SPDA) do vão referente a LT 230 kV J.Lacerda-A - UT J.Lacerda-A C-6. Associado a obra são esperadas substituições/adaptações de estruturas de ancoragem dos barramentos, ¨pingados¨, conectores e conexão com aterramento.</t>
  </si>
  <si>
    <t>LT 230 kV J.LACERDA-A / UT. J.LACERDA-A C-6 SC</t>
  </si>
  <si>
    <t>0007718/2023</t>
  </si>
  <si>
    <t>Substituição de para-raios 230 kV referente ao TF 1 230/138 kV da SE Palhoça, Fases A, B e C. Associado a obra são esperadas substituições/adaptações de fundações, suportes, cabos de controle e potência, barramento, conectores e conexão do aterramento.</t>
  </si>
  <si>
    <t>TR 230/138 kV PALHOCA ESU TR1 SC</t>
  </si>
  <si>
    <t>0007721/2023</t>
  </si>
  <si>
    <t>Substituição do Transformador de corrente de 230 kV  fase "A"  Vão FX -UGMT LI6 01</t>
  </si>
  <si>
    <t>0007722/2023</t>
  </si>
  <si>
    <t>N-S-PAUG-UGMMLT601-ELUG-UGTC601 FA</t>
  </si>
  <si>
    <t>Substituição de barramento superior, incluindo cabos, cadeias e ferragens, bem como dos cabos, cadeias e fixações do sistema de proteção contra descargas atmosféricas (SPDA) do vão referente ao TR7 230/138 kV, lado de 230 kV, da SE J.Lacerda-A. Associado a obra são esperadas substituições/adaptações de estruturas de ancoragem dos barramentos, ¨pingados¨, conectores e conexão com aterramento.</t>
  </si>
  <si>
    <t>0007723/2023</t>
  </si>
  <si>
    <t>SUBSTITUIÇÃO DE  SECCIONADORA DE ATERRAMENTO 500 kV VCCA7-02 (VCBR7-02)</t>
  </si>
  <si>
    <t>MG 500 kV VILA DO CONDE MG1</t>
  </si>
  <si>
    <t>0009272/2023</t>
  </si>
  <si>
    <t>VCCA7-02</t>
  </si>
  <si>
    <t>Substituição de Retificador (Carregador de Baterias) 48 Vcc - SACC48-RET1, da SE Londrina.</t>
  </si>
  <si>
    <t>0007735/2023</t>
  </si>
  <si>
    <t>Substituição de Retificador (Carregador de Baterias) 48 Vcc - SACC48-RET2, da SE Londrina.</t>
  </si>
  <si>
    <t>0007736/2023</t>
  </si>
  <si>
    <t>Substituição de bateria - 125 Vcc - SACC125-BAT1 na SE Blumenau.</t>
  </si>
  <si>
    <t>0007738/2023</t>
  </si>
  <si>
    <t>Substituição de barramento intermediário, incluindo cabos, cadeias e ferragens, bem como dos cabos, cadeias e fixações do sistema de proteção contra descargas atmosféricas (SPDA) referente à Barra de 69 kV da SE J.Lacerda-A. Associado a obra são esperadas substituições/adaptações de estruturas de ancoragem dos barramentos, ¨pingados¨, conectores e conexão com aterramento.</t>
  </si>
  <si>
    <t>0007739/2023</t>
  </si>
  <si>
    <t>Substituição de barramento superior, incluindo cabos, cadeias e ferragens, bem como dos cabos, cadeias e fixações do sistema de proteção contra descargas atmosféricas (SPDA) do vão referente ao TR8 138/69 kV, lado de 69 kV, da SE J.Lacerda-A. Associado a obra são esperadas substituições/adaptações de estruturas de ancoragem dos barramentos, ¨pingados¨, conectores e conexão com aterramento.</t>
  </si>
  <si>
    <t>0007740/2023</t>
  </si>
  <si>
    <t>Substituição de bateria - 125 Vcc - SACC125-BAT2 na SE Blumenau.</t>
  </si>
  <si>
    <t>0007741/2023</t>
  </si>
  <si>
    <t>Substituição de barramento superior, incluindo cabos, cadeias e ferragens, bem como dos cabos, cadeias e fixações do sistema de proteção contra descargas atmosféricas (SPDA) do vão referente ao TR9 138/69 kV, lado de 69 kV, da SE J.Lacerda-A. Associado a obra são esperadas substituições/adaptações de estruturas de ancoragem dos barramentos, ¨pingados¨, conectores e conexão com aterramento.</t>
  </si>
  <si>
    <t>0007742/2023</t>
  </si>
  <si>
    <t>SUBSTITUIÇÃO DE  SECCIONADORA DE ATERRAMENTO 500 kV VCCA7-01 (VCBR7-01)</t>
  </si>
  <si>
    <t>0009286/2023</t>
  </si>
  <si>
    <t>VCCA7-01</t>
  </si>
  <si>
    <t>CAMAQUÃ 3</t>
  </si>
  <si>
    <t>Substituição de bateria - 125 Vcc - SACC125-BAT1 na SE Camaquã 3.</t>
  </si>
  <si>
    <t>MG CAMAQUA 3 / CCO-2012-004 - RB</t>
  </si>
  <si>
    <t>0007744/2023</t>
  </si>
  <si>
    <t>Substituição de para-raios 230 kV referente ao TF 2 230/138 kV da SE Palhoça, Fases A, B e C. Associado a obra são esperadas substituições/adaptações de fundações, suportes, cabos de controle e potência, barramento, conectores e conexão do aterramento.</t>
  </si>
  <si>
    <t>TR 230/138 kV PALHOCA ESU TR2 SC</t>
  </si>
  <si>
    <t>0007745/2023</t>
  </si>
  <si>
    <t>Substituição de bateria - 125 Vcc - SACC125-BAT2 na SE Camaquã 3.</t>
  </si>
  <si>
    <t>0007749/2023</t>
  </si>
  <si>
    <t>Substituição de para-raios 230 kV referente ao TF 5 230/138 kV da SE Passo Fundo, Fases A, B e C. Associado a obra são esperadas substituições/adaptações de fundações, suportes, cabos de controle e potência, barramento, conectores e conexão do aterramento.</t>
  </si>
  <si>
    <t>0007747/2023</t>
  </si>
  <si>
    <t>PR TR5</t>
  </si>
  <si>
    <t>Substituição de para-raios 230 kV referente a LT  Santa Cruz 1 - P. Médici C-1, Fases A, B e C. Associado a obra são esperadas substituições/adaptações de fundações, suportes, cabos de controle e potência, barramento, conectores e conexão do aterramento.</t>
  </si>
  <si>
    <t>0007751/2023</t>
  </si>
  <si>
    <t>PR LT PME C-1</t>
  </si>
  <si>
    <t>Substituição de bateria - 125 Vcc - SACC125-BAT1 na SE Canoinhas.</t>
  </si>
  <si>
    <t>0007753/2023</t>
  </si>
  <si>
    <t>Substituição de bateria - 125 Vcc - SACC125-BAT2 na SE Canoinhas.</t>
  </si>
  <si>
    <t>0007755/2023</t>
  </si>
  <si>
    <t>SUBSTITUIÇÃO DE 4 IP's  POR OUTROS DE CARACTERÍSTICAS SEMELHANTES (VCRE7-01)</t>
  </si>
  <si>
    <t>0009296/2023</t>
  </si>
  <si>
    <t>SUBSTITUIÇÃO DE 7 IP's  POR OUTROS DE CARACTERÍSTICAS SEMELHANTES (VCAT7-01)</t>
  </si>
  <si>
    <t>0009299/2023</t>
  </si>
  <si>
    <t>SUBSTITUIÇÃO DE BUCHAS, VEDAÇÕES, PAINEL DE INSTRUMENTAÇÃO/VENTILAÇÃO, VÁLVULAS, RELÉS DE GÁS E BOLSA DE EXPANSÃO, ETC,  DO CORE7-04 FASE B</t>
  </si>
  <si>
    <t>0007759/2023</t>
  </si>
  <si>
    <t>CORE704 - 11981377</t>
  </si>
  <si>
    <t>Substituição de (03) Para-Raios 230kV, do TMRE6-01.</t>
  </si>
  <si>
    <t>MC 230 kV RTL 230 kV 30 Mvar TRANSAMAZONIC RT1 PA</t>
  </si>
  <si>
    <t>0007762/2023</t>
  </si>
  <si>
    <t>N-S-PATM-ATTMLT601-MCTMRE601-TMPR601</t>
  </si>
  <si>
    <t>SUBSTITUIÇÃO DE BUCHAS, VEDAÇÕES, PAINEL DE INSTRUMENTAÇÃO/VENTILAÇÃO, VÁLVULAS, RELÉS DE GÁS E BOLSA DE EXPANSÃO, ETC, DO IZRE7-14 FASE V</t>
  </si>
  <si>
    <t>0007763/2023</t>
  </si>
  <si>
    <t>IZRE714 - 11986097</t>
  </si>
  <si>
    <t>SUBSTITUIÇÃO DE SECCIONADORA 500 kV VCSD7-01</t>
  </si>
  <si>
    <t>0009301/2023</t>
  </si>
  <si>
    <t>VCSD7-01</t>
  </si>
  <si>
    <t>Substituição de Retificador (Carregador de Baterias) 125 Vcc - SACC125-RET1, da SE Nova Santa Rita.</t>
  </si>
  <si>
    <t>MG NOVA STA RITA / CCO-2001-057 - RB</t>
  </si>
  <si>
    <t>0007767/2023</t>
  </si>
  <si>
    <t>Substituição de Retificador (Carregador de Baterias) 125 Vcc - SACC125-RET2, da SE Nova Santa Rita.</t>
  </si>
  <si>
    <t>0007769/2023</t>
  </si>
  <si>
    <t>SUBSTITUIÇÃO DE SECCIONADORA 500 kV VCSL7-01</t>
  </si>
  <si>
    <t>0009304/2023</t>
  </si>
  <si>
    <t>VCSL7-01</t>
  </si>
  <si>
    <t>Substituição de Retificador (Carregador de Baterias) 125 Vcc - SACC125-RET1, da SE Itá.</t>
  </si>
  <si>
    <t>0007772/2023</t>
  </si>
  <si>
    <t>Substituição de Retificador (Carregador de Baterias) 125 Vcc - SACC125-RET2, da SE Itá.</t>
  </si>
  <si>
    <t>0007773/2023</t>
  </si>
  <si>
    <t>Substituição de Retificador (Carregador de Baterias) 48 Vcc - SACC48-RET1, da SE Dourados.</t>
  </si>
  <si>
    <t>0007776/2023</t>
  </si>
  <si>
    <t>Substituição de Retificador (Carregador de Baterias) 48 Vcc - SACC48-RET2, da SE Dourados.</t>
  </si>
  <si>
    <t>0007778/2023</t>
  </si>
  <si>
    <t>SUBSTITUIÇÃO DE  DISJUNTOR 500 kV VCDJ7-01</t>
  </si>
  <si>
    <t>0009311/2023</t>
  </si>
  <si>
    <t>VCDJ7-01</t>
  </si>
  <si>
    <t>Substituição de componentes do mecanismo de acionamento de abertura e . fechamento de 01(um) Disjuntor de . 230KV - (GMDJ6-06)  - associado a função transmissão GMTF603.</t>
  </si>
  <si>
    <t>0007782/2023</t>
  </si>
  <si>
    <t>GMDJ606</t>
  </si>
  <si>
    <t>Substituição de componentes do mecanismo de acionamento de abertura e . fechamento de 01(um) Disjuntor de . 230KV -(UGDJ6-12)  - associado a função TRANSFORMAÇÃO UGTF604.</t>
  </si>
  <si>
    <t>0007785/2023</t>
  </si>
  <si>
    <t>UGDJ612</t>
  </si>
  <si>
    <t>Substituição de 1 IP, da LT MBTC7-02, por outro de características semelhantes.</t>
  </si>
  <si>
    <t>0009313/2023</t>
  </si>
  <si>
    <t>N/A</t>
  </si>
  <si>
    <t>Substituição de componentes do mecanismo de acionamento de abertura e fechamento de 01(um) Disjuntor de 230KV -(CJDJ6-01) - associado a função CJSE-LT6-01.</t>
  </si>
  <si>
    <t>LT 230 kV CARAJAS / SERRA NORTE C 1 PA</t>
  </si>
  <si>
    <t>0007789/2023</t>
  </si>
  <si>
    <t>CJD6-01 - 11917400</t>
  </si>
  <si>
    <t>Substituição de componentes do mecanismo de acionamento de abertura e fechamento de 01(um) Disjuntor de 230KV (TCDJ6-10) associado a função TRANSFORMAÇÃO TCAT6-03.</t>
  </si>
  <si>
    <t>TR 230 / 69 kV TUCURUI TF1 PA</t>
  </si>
  <si>
    <t>0007790/2023</t>
  </si>
  <si>
    <t>TCDJ6-10 - 11918877</t>
  </si>
  <si>
    <t>Substituição de componentes do mecanismo de acionamento de abertura e . fechamento de 01(um) Disjuntor de . 230KV -(VCDJ6-22)  - associado a função TRANSFORMAÇÃO VCAT7-04.</t>
  </si>
  <si>
    <t>0007791/2023</t>
  </si>
  <si>
    <t>VCDJ6-22 - 11919632</t>
  </si>
  <si>
    <t>Substituição de Chave Seccionadora tripolar 138 kV, CS647, referente ao TR3 230/138 kV da SE Itajaí. Associado à obra são esperadas substituições/adaptações de fundações, suportes, cabos de controle/potência, barramento, conectores e conexão de aterramento.</t>
  </si>
  <si>
    <t>0007792/2023</t>
  </si>
  <si>
    <t>CS647</t>
  </si>
  <si>
    <t>Substituição de componentes do mecanismo de acionamento de abertura e . fechamento de 01(um) Disjuntor de . 230KV - (SRDJ6-10)  - associado a função SRBC6-02.</t>
  </si>
  <si>
    <t>BC 230 kV 55 Mvar SANTA MARIA BC2 PA</t>
  </si>
  <si>
    <t>0007794/2023</t>
  </si>
  <si>
    <t>N-S-PASR-BC602-MC230-SRDJ610</t>
  </si>
  <si>
    <t>SUBSTITUIÇÃO DE BUCHAS, VEDAÇÕES, PAINEL DE INSTRUMENTAÇÃO/VENTILAÇÃO, VÁLVULAS, RELÉS DE GÁS E BOLSA DE EXPANSÃO, ETC, DO PDRE7-09 FASE RESERVA</t>
  </si>
  <si>
    <t>0007795/2023</t>
  </si>
  <si>
    <t>PDRR709 - 11991549</t>
  </si>
  <si>
    <t>SUBSTITUIÇÃO DE BUCHAS, VEDAÇÕES, PAINEL DE INSTRUMENTAÇÃO/VENTILAÇÃO, VÁLVULAS, RELÉS DE GÁS E BOLSA DE EXPANSÃO, ETC, DO PDRE7-09 FASE A</t>
  </si>
  <si>
    <t>0007796/2023</t>
  </si>
  <si>
    <t>PDRE709 -11991539</t>
  </si>
  <si>
    <t>SUBSTITUIÇÃO DE BUCHAS, VEDAÇÕES, PAINEL DE INSTRUMENTAÇÃO/VENTILAÇÃO, VÁLVULAS, RELÉS DE GÁS E BOLSA DE EXPANSÃO, ETC, DO IZRE7-14 FASE B</t>
  </si>
  <si>
    <t>0007798/2023</t>
  </si>
  <si>
    <t>IZRE714 - 11986092</t>
  </si>
  <si>
    <t>SUBSTITUIÇÃO DE BUCHAS, VEDAÇÕES, PAINEL DE INSTRUMENTAÇÃO/VENTILAÇÃO, VÁLVULAS, RELÉS DE GÁS E BOLSA DE EXPANSÃO, ETC, DO IZRE7-14 FASE RESERVA.</t>
  </si>
  <si>
    <t>0007799/2023</t>
  </si>
  <si>
    <t>CORUMBA</t>
  </si>
  <si>
    <t>Serão substituídos 02 (dois) equipamentos OPLAT de fabricação SIEMENS, modelo ESB2000i, números de série 1853 e 1855 e 02 (dois) equipamentos de teleproteção de fabricação ALSTOM, modelo DIP5000.</t>
  </si>
  <si>
    <t>0007812/2023</t>
  </si>
  <si>
    <t>Substituição de bateria - 125 Vcc - SACC125-BAT1 na SE Gravataí 3.</t>
  </si>
  <si>
    <t>0007869/2023</t>
  </si>
  <si>
    <t>Substituição de bateria - 125 Vcc - SACC125-BAT2 na SE Gravataí 3.</t>
  </si>
  <si>
    <t>0007871/2023</t>
  </si>
  <si>
    <t>Substituição dos Painéis de Distribuição 125 VCC (QDCC1, QDCCE1) e cabos associados, referentes aos Serviços Auxiliares da SE Campo Grande.</t>
  </si>
  <si>
    <t>0007872/2023</t>
  </si>
  <si>
    <t>Substituição dos Painéis de Distribuição 48 VCC (ST01, ST02) e cabos associados, referentes aos Serviços Auxiliares da SE Campo Grande.</t>
  </si>
  <si>
    <t>0007873/2023</t>
  </si>
  <si>
    <t>Substituição dos Painéis de Distribuição 220 VCA (PDE1, PDN1) e cabos associados, referentes aos Serviços Auxiliares da SE Campo Grande.</t>
  </si>
  <si>
    <t>0007874/2023</t>
  </si>
  <si>
    <t>Substituição dos Painéis de Distribuição 480 VCA (QD1/ESSE, QD1/NOR1, QD1/NOR2) e cabos associados, referentes aos Serviços Auxiliares da SE Campo Grande.</t>
  </si>
  <si>
    <t>0007876/2023</t>
  </si>
  <si>
    <t>Substituição de Chaves Seccionadoras tripolares 13,8 kV, CS111 e CS121, referentes aos Serviços Auxiliares da SE Campo Grande. Associado à obra são esperadas substituições/adaptações de fundações, suportes, cabos de controle/potência, barramento, conectores e conexão de aterramento.</t>
  </si>
  <si>
    <t>0007882/2023</t>
  </si>
  <si>
    <t>CS111 / CS121</t>
  </si>
  <si>
    <t>Substituição de Retificador (Carregador de Baterias) 48 Vcc - SACC48-RET1, da SE Abdon Batista (associado a LT 525 kV Abdon Batista - Biguaçu C-1).</t>
  </si>
  <si>
    <t>LT 525 kV ABDON BATISTA/BIGUACU C-1 SC</t>
  </si>
  <si>
    <t>0007889/2023</t>
  </si>
  <si>
    <t>Substituição de Retificador (Carregador de Baterias) 48 Vcc - SACC48-RET2, da SE Abdon Batista (associado a LT 525 kV Abdon Batista - Biguaçu C-1).</t>
  </si>
  <si>
    <t>0007891/2023</t>
  </si>
  <si>
    <t>Substituição de Retificador (Carregador de Baterias) 48 Vcc - SACC48-2CB3/RET3, da SE Gaspar 2.</t>
  </si>
  <si>
    <t>0007896/2023</t>
  </si>
  <si>
    <t>SACC48-2CB3/RET3</t>
  </si>
  <si>
    <t>Substituição de Retificador (Carregador de Baterias) 48 Vcc - SACC48-2CB4/RET4, da SE Gaspar 2.</t>
  </si>
  <si>
    <t>0007902/2023</t>
  </si>
  <si>
    <t>SACC48-2CB4/RET4</t>
  </si>
  <si>
    <t>Substituição de doze Para-Raios 13,8 kV referentes aos Serviços Auxiliares da SE Campo Grande (PR1 - A,B,C, PR2 - A,B,C, PR3 - A,B,C, PR4 - A,B,C). Associado a obra são esperadas substituições/adaptações de fundações, suportes, cabos de controle e potência, barramento, conectores e conexão do aterramento.</t>
  </si>
  <si>
    <t>0007903/2023</t>
  </si>
  <si>
    <t>PR1A, PR1B, PR1C, PR2A, PR2B, PR2C, PR3A, PR3B, PR3C, PR4A, PR4B, PR4C</t>
  </si>
  <si>
    <t>Substituição de Retificador (Carregador de Baterias) 48 Vcc - SACC48-RET1, da SE Xanxerê.</t>
  </si>
  <si>
    <t>0007904/2023</t>
  </si>
  <si>
    <t>Substituição de Retificador (Carregador de Baterias) 48 Vcc - SACC48-RET2, da SE Xanxerê.</t>
  </si>
  <si>
    <t>0007907/2023</t>
  </si>
  <si>
    <t>Substituição de bateria - 125 Vcc - SACC125-BAT1 na SE Ijui 2.</t>
  </si>
  <si>
    <t>0007908/2023</t>
  </si>
  <si>
    <t>Substituição de Transformadores Auxiliares 480V - 220/127V (TRSA-2, TRSA-3, TRSA-4, TRSA-5, TRSA-6), referentes aos Serviços Auxiliares da SE Campo Grande.</t>
  </si>
  <si>
    <t>0007910/2023</t>
  </si>
  <si>
    <t>TRSA-2, TRSA-3, TRSA-4, TRSA-5, TRSA-6</t>
  </si>
  <si>
    <t>Substituição de bateria - 125 Vcc - SACC125-BAT2 na SE Ijui 2.</t>
  </si>
  <si>
    <t>0007911/2023</t>
  </si>
  <si>
    <t>Substituição de Retificador (Carregador de Baterias) 48 Vcc - SACC48-RET1, da SE Campo Grande.</t>
  </si>
  <si>
    <t>0007914/2023</t>
  </si>
  <si>
    <t>Substituição de Retificador (Carregador de Baterias) 48 Vcc - SACC48-RET2, da SE Campo Grande.</t>
  </si>
  <si>
    <t>0007915/2023</t>
  </si>
  <si>
    <t>Serão substituídos 02 (dois) equipamentos de teleproteção de fabricação ALSTOM, modelo DIP5000, números de série 23017045 e 23016952.</t>
  </si>
  <si>
    <t>0007916/2023</t>
  </si>
  <si>
    <t>Substituição de bateria - 125 Vcc - SACC125-BAT1 na SE Itajaí.</t>
  </si>
  <si>
    <t>0007917/2023</t>
  </si>
  <si>
    <t>Substituição de bateria - 125 Vcc - SACC125-BAT2 na SE Itajaí.</t>
  </si>
  <si>
    <t>0007918/2023</t>
  </si>
  <si>
    <t>Substituição de switch FSIA-A03P da Rede Operativa da subestação de Itaberá.</t>
  </si>
  <si>
    <t>0007920/2023</t>
  </si>
  <si>
    <t>FSIA-A03P</t>
  </si>
  <si>
    <t>FOZ CHAPECO</t>
  </si>
  <si>
    <t>Substituição da Unidade Central do sistema de registro de perturbações (RDP), FCORDP_230_2, para monitoração de variáveis associadas a SE Foz do Chapecó. Atualmente esta unidade monitora os seguintes bays: Gerador 1, Gerador 2, Gerador 3,Gerador 4, LT Xanxerê C-1, Xanxerê C-2, Guarita C-1 e IB 230 kV.</t>
  </si>
  <si>
    <t>MG FOZ CHAPECO / CCO-2011-002 - RB</t>
  </si>
  <si>
    <t>0007922/2023</t>
  </si>
  <si>
    <t>RDP - UC</t>
  </si>
  <si>
    <t>Substituição de switch FSIA-A03S da Rede Operativa da subestação de Itaberá.</t>
  </si>
  <si>
    <t>0007924/2023</t>
  </si>
  <si>
    <t>FSIA-A03S</t>
  </si>
  <si>
    <t>Substituição de bateria - 125 Vcc - SACC125-BAT2 na SE Nova Santa Rita.</t>
  </si>
  <si>
    <t>0007925/2023</t>
  </si>
  <si>
    <t>Substituição do sistema de registro de perturbações (RDP - unidade de bay), para monitoração das variáveis associadas a LT 230 kV Foz do Chapecó - Xanxerê C-1.</t>
  </si>
  <si>
    <t>LT 230 kV FOZ CHAPECO / XANXERE ESU C 1 RS/SC</t>
  </si>
  <si>
    <t>0007926/2023</t>
  </si>
  <si>
    <t>RDP - LT XAN C-1</t>
  </si>
  <si>
    <t>CAXIAS 6</t>
  </si>
  <si>
    <t>Substituição de bateria - 125 Vcc - SACC125-BAT1 na SE Caxias 6.</t>
  </si>
  <si>
    <t>MG CAXIAS 6 / CCO-2010-011 - RB</t>
  </si>
  <si>
    <t>0007928/2023</t>
  </si>
  <si>
    <t>Substituição de switch FSIA-A02P da Rede Operativa da subestação de Itaberá.</t>
  </si>
  <si>
    <t>0007929/2023</t>
  </si>
  <si>
    <t>FSIA-A02P</t>
  </si>
  <si>
    <t>Substituição de switch FSIA-A02S da Rede Operativa da subestação de Itaberá.</t>
  </si>
  <si>
    <t>0007930/2023</t>
  </si>
  <si>
    <t>FSIA-A02S</t>
  </si>
  <si>
    <t>Substituição do sistema de registro de perturbações (RDP - unidade de bay), para monitoração das variáveis associadas a LT 230 kV Foz do Chapecó - Xanxerê C-2.</t>
  </si>
  <si>
    <t>LT 230 kV FOZ CHAPECO / XANXERE ESU C 2 RS/SC</t>
  </si>
  <si>
    <t>0007931/2023</t>
  </si>
  <si>
    <t>RDP - LT XAN C-2</t>
  </si>
  <si>
    <t>Substituição do sistema de registro de perturbações (RDP - unidade de bay), para monitoração das variáveis associadas a LT 230 kV Foz do Chapecó - Guarita C-1.</t>
  </si>
  <si>
    <t>LT 230 kV FOZ CHAPECO / GUARITA C 1 RS</t>
  </si>
  <si>
    <t>0007933/2023</t>
  </si>
  <si>
    <t>RDP - LT GRT C-1</t>
  </si>
  <si>
    <t>Substituição de bateria - 48 Vcc - SACC48-BAT1 na SE Caxias 6.</t>
  </si>
  <si>
    <t>0007934/2023</t>
  </si>
  <si>
    <t>Substituição de switch FSIA-D01P da Rede Operativa da subestação de Itaberá.</t>
  </si>
  <si>
    <t>0007935/2023</t>
  </si>
  <si>
    <t>FSIA-D01P</t>
  </si>
  <si>
    <t>Substituição de switch FSIA-D01S da Rede Operativa da subestação de Itaberá.</t>
  </si>
  <si>
    <t>0007936/2023</t>
  </si>
  <si>
    <t>FSIA-D01S</t>
  </si>
  <si>
    <t>Substituição do sistema de registro de perturbações (RDP - unidade de bay), para monitoração das variáveis associadas ao Interligador de Barras (IB) 230 kV, DJ782, da SE Foz do Chapecó.</t>
  </si>
  <si>
    <t>0007938/2023</t>
  </si>
  <si>
    <t>RDP - IB 230</t>
  </si>
  <si>
    <t>Substituição de switch FSIA-P01 da Rede Operativa da subestação de Itaberá.</t>
  </si>
  <si>
    <t>0007940/2023</t>
  </si>
  <si>
    <t>FSIA-P01</t>
  </si>
  <si>
    <t>Substituição de switch FSIA-P02 da Rede Operativa da subestação de Itaberá.</t>
  </si>
  <si>
    <t>0007942/2023</t>
  </si>
  <si>
    <t>FSIA-P02</t>
  </si>
  <si>
    <t>Substituição das Unidades Centrais do sistema de registro de perturbações (RDP), CGRRDP_138_1, CGRRDP_138_2 e CGRRDP_138_3, para monitoração de variáveis associadas a SE Campo Grande. Atualmente estas unidades monitoram todos os bays da subestação.</t>
  </si>
  <si>
    <t>MG CAMPO GRANDE / CCO-2001-057 - RB</t>
  </si>
  <si>
    <t>0007944/2023</t>
  </si>
  <si>
    <t>Substituição de switch FSIA-P03 da Rede Operativa da subestação de Itaberá.</t>
  </si>
  <si>
    <t>0007946/2023</t>
  </si>
  <si>
    <t>FSIA-P03</t>
  </si>
  <si>
    <t>QUINTA</t>
  </si>
  <si>
    <t>Substituição de bateria - 125 Vcc - SACC125-BAT2 na SE Quinta.</t>
  </si>
  <si>
    <t>LT 230 kV QUINTA / POVO NOVO C-1 RS</t>
  </si>
  <si>
    <t>0007947/2023</t>
  </si>
  <si>
    <t>Substituição do sistema de registro de perturbações (RDP - unidade de bay), para monitoração das variáveis associadas aos barramentos de 138 kV da SE Campo Grande.</t>
  </si>
  <si>
    <t>0007950/2023</t>
  </si>
  <si>
    <t>RDP - Barras 138 kV</t>
  </si>
  <si>
    <t>Substituição de switch FSIA-P04 da Rede Operativa da subestação de Itaberá.</t>
  </si>
  <si>
    <t>0007951/2023</t>
  </si>
  <si>
    <t>FSIA-P04</t>
  </si>
  <si>
    <t>Substituição do sistema de registro de perturbações (RDP - unidade de bay), para monitoração das variáveis associadas a LT 138 kV Campo Grande - U.Mimoso C-1.</t>
  </si>
  <si>
    <t>0007953/2023</t>
  </si>
  <si>
    <t>RDP - LT MIM C-1</t>
  </si>
  <si>
    <t>Substituição de bateria - 125 Vcc - SACC125-BAT51 (Setor de 525 kV) na SE Curitiba.</t>
  </si>
  <si>
    <t>0007959/2023</t>
  </si>
  <si>
    <t>BAT51 - 125 VCC</t>
  </si>
  <si>
    <t>Substituição de bateria - 48 Vcc - SACC48-BAT1 na SE Itajaí.</t>
  </si>
  <si>
    <t>0007964/2023</t>
  </si>
  <si>
    <t>Substituição do sistema de registro de perturbações (RDP - unidade de bay), para monitoração das variáveis associadas a LT 138 kV Campo Grande - U.Mimoso C-2.</t>
  </si>
  <si>
    <t>0007969/2023</t>
  </si>
  <si>
    <t>RDP - LT MIM C-2</t>
  </si>
  <si>
    <t>Substituição do sistema de registro de perturbações (RDP - unidade de bay), para monitoração das variáveis associadas a LT 138 kV Campo Grande - U.Mimoso C-3.</t>
  </si>
  <si>
    <t>LT 138 kV CAMPO GRANDE / U.MIMOSO C-3 MS</t>
  </si>
  <si>
    <t>0007975/2023</t>
  </si>
  <si>
    <t>RDP - LT MIM C-3</t>
  </si>
  <si>
    <t>Substituição do sistema de registro de perturbações (RDP - unidade de bay), para monitoração das variáveis associadas a LT 138 kV Campo Grande - U.Mimoso C-4.</t>
  </si>
  <si>
    <t>0007981/2023</t>
  </si>
  <si>
    <t>RDP - LT MIM C-4</t>
  </si>
  <si>
    <t>Substituição de bateria - 48 Vcc - SACC48-BAT1 na SE Canoinhas.</t>
  </si>
  <si>
    <t>0007983/2023</t>
  </si>
  <si>
    <t>Substituição de bateria - 48 Vcc - SACC48-BAT2 na SE Canoinhas.</t>
  </si>
  <si>
    <t>0007987/2023</t>
  </si>
  <si>
    <t>Substituição do sistema de registro de perturbações (RDP - unidade de bay), para monitoração das variáveis associadas a LT 138 kV Campo Grande - A.Guariroba C-1.</t>
  </si>
  <si>
    <t>0007988/2023</t>
  </si>
  <si>
    <t>RDP - LT AGU C-1</t>
  </si>
  <si>
    <t>Substituição do sistema de registro de perturbações (RDP - unidade de bay), para monitoração das variáveis associadas a LT 138 kV Campo Grande - Campo Grande Cuiabá C-2.</t>
  </si>
  <si>
    <t>LT 138 kV CAMPO GRANDE / C.GRANDE CUIABA C-2 MS</t>
  </si>
  <si>
    <t>0007993/2023</t>
  </si>
  <si>
    <t>RDP - LT CGB C-2</t>
  </si>
  <si>
    <t>Substituição de bateria - 48 Vcc - SACC48-BAT1 na SE Caxias 5.</t>
  </si>
  <si>
    <t>0008002/2023</t>
  </si>
  <si>
    <t>Substituição do sistema de registro de perturbações (RDP - unidade de bay), para monitoração das variáveis associadas a LT 138 kV Campo Grande - Campo Grande Miguel Couto C-1.</t>
  </si>
  <si>
    <t>LT 138 kV CAMPO GRANDE / C.GRANDE MIGUEL COUTO C-1 MS</t>
  </si>
  <si>
    <t>0008004/2023</t>
  </si>
  <si>
    <t>RDP - LT CGM C-1</t>
  </si>
  <si>
    <t>Substituição de bateria - 48 Vcc - SACC48-BAT2 na SE Caxias 5.</t>
  </si>
  <si>
    <t>0008010/2023</t>
  </si>
  <si>
    <t>Substituição do sistema de registro de perturbações (RDP - unidade de bay), para monitoração das variáveis associadas a LT 138 kV Campo Grande - Campo Grande Miguel Couto C-2.</t>
  </si>
  <si>
    <t>LT 138 kV CAMPO GRANDE / C.GRANDE MIGUEL COUTO C-2 MS</t>
  </si>
  <si>
    <t>0008012/2023</t>
  </si>
  <si>
    <t>RDP - LT CGM C-2</t>
  </si>
  <si>
    <t>Substituição do sistema de registro de perturbações (RDP - unidade de bay), para monitoração das variáveis associadas a LT 138 kV Campo Grande - Sidrolândia C-1.</t>
  </si>
  <si>
    <t>0008017/2023</t>
  </si>
  <si>
    <t>RDP - LT SIA C-1</t>
  </si>
  <si>
    <t>Substituição do sistema de registro de perturbações (RDP - unidade de bay), para monitoração das variáveis associadas ao Banco de Capacitores BC1 da SE Campo Grande.</t>
  </si>
  <si>
    <t>0008019/2023</t>
  </si>
  <si>
    <t>RDP - BC1</t>
  </si>
  <si>
    <t>Substituição de bateria - 48 Vcc - SACC48-BAT1 na SE J.Lacerda-B.</t>
  </si>
  <si>
    <t>0008023/2023</t>
  </si>
  <si>
    <t>Substituição do sistema de registro de perturbações (RDP - unidade de bay), para monitoração das variáveis associadas ao Interligador de Barras (IB) 138 kV, DJ532, da SE Campo Grande.</t>
  </si>
  <si>
    <t>0008026/2023</t>
  </si>
  <si>
    <t>RDP - IB 138</t>
  </si>
  <si>
    <t>Substituição de bateria - 48 Vcc - SACC48-BAT1 na SE Curitiba.</t>
  </si>
  <si>
    <t>0008032/2023</t>
  </si>
  <si>
    <t>Serão substituídos 02 (dois) equipamentos OPLAT de fabricação SIEMENS, modelo ESB2000i, números de série LB/R3/04442 e LB/R3/04455.</t>
  </si>
  <si>
    <t>LT 345 kV B. SANTISTA /TIJUCO PRETO C-1 SP</t>
  </si>
  <si>
    <t>0008035/2023</t>
  </si>
  <si>
    <t>n/a</t>
  </si>
  <si>
    <t>Substituição de bateria - 48 Vcc - SACC48-BAT2 na SE Curitiba.</t>
  </si>
  <si>
    <t>0008037/2023</t>
  </si>
  <si>
    <t>Serão substituídos 02 (dois) equipamentos OPLAT de fabricação SIEMENS, modelo ESB2000i, números de série LB/R2/04433 e LB/R2/04429.</t>
  </si>
  <si>
    <t>0008043/2023</t>
  </si>
  <si>
    <t>Serão substituídos 02 (dois) equipamentos OPLAT de fabricação ABB, modelo ETL600, números de série BE5-126780 e BE5-126781.</t>
  </si>
  <si>
    <t>0008048/2023</t>
  </si>
  <si>
    <t>Serão substituídos 02 (dois) equipamentos OPLAT de fabricação ABB, modelo ETL600, números de série BE8-127686 e BE8-127687.</t>
  </si>
  <si>
    <t>0008051/2023</t>
  </si>
  <si>
    <t>Serão substituídos 02 (dois) equipamentos OPLAT de fabricação GE, modelo CT/CR51B e 01 (um) equipamento OPLAT modelo CS27C.</t>
  </si>
  <si>
    <t>0008053/2023</t>
  </si>
  <si>
    <t>0008057/2023</t>
  </si>
  <si>
    <t>Serão substituídos 02 (dois) equipamentos OPLAT de fabricação ABB, modelo HSD-45, números de série BE-122388 e BE-122394.</t>
  </si>
  <si>
    <t>0008060/2023</t>
  </si>
  <si>
    <t>AGUAS LINDAS</t>
  </si>
  <si>
    <t>Substituição de Equipamentos de Transmissão SDH da SE Águas Lindas dos enlaces com SE Brasília Sul e SE Barro Alto (1 equipamento).</t>
  </si>
  <si>
    <t>MG AGUAS LINDAS / CCO-2001-062 - RB</t>
  </si>
  <si>
    <t>0008089/2023</t>
  </si>
  <si>
    <t>FSAL</t>
  </si>
  <si>
    <t>Substituição de Equipamentos de Transmissão SDH da subestação de Bandeirantes dos enlaces para UHE Itumbiara e SE Samambaia (1 equipamento).</t>
  </si>
  <si>
    <t>0008093/2023</t>
  </si>
  <si>
    <t>FSBD</t>
  </si>
  <si>
    <t>Substituição de Equipamentos de Transmissão SDH da subestação de Barro Alto dos enlaces para Águas Lindas (1 equipamento) e do enlace para SE Niquelândia (1 equipamento).</t>
  </si>
  <si>
    <t>0008094/2023</t>
  </si>
  <si>
    <t>FSBT</t>
  </si>
  <si>
    <t>Substituição de Equipamentos de Transmissão SDH da subestação de  Brasília Geral do enlace com Brasília Sul  e ONS COSR-NCO (2 equipamentos).</t>
  </si>
  <si>
    <t>MG BRAS. GERAL / CCO-2001-062 - RB</t>
  </si>
  <si>
    <t>0008098/2023</t>
  </si>
  <si>
    <t>FSBG / COSR-NCO</t>
  </si>
  <si>
    <t>Substituição de Equipamentos de Transmissão SDH da subestação de  Brasília Sul dos enlaces para SE Brasília Geral, SE Samambaia e UHE Corumbá (1 equipamento) e SE Águas Lindas (1 equipamento).</t>
  </si>
  <si>
    <t>0008101/2023</t>
  </si>
  <si>
    <t>FSBS</t>
  </si>
  <si>
    <t>Substituição de Equipamentos de Transmissão SDH da UHE Corumbá dos enlaces com SE Brasília Sul e UHE Itumbiara (1 equipamento).</t>
  </si>
  <si>
    <t>MG CORUMBA / CCO-2001-062 - RB</t>
  </si>
  <si>
    <t>0008104/2023</t>
  </si>
  <si>
    <t>FUCB</t>
  </si>
  <si>
    <t>Substituição de Equipamentos de Transmissão SDH da UHE Itumbiara dos enlaces para a SE Rio Verde, UHE Corumbá e SE Bandeirantes (2 equipamentos).</t>
  </si>
  <si>
    <t>0008113/2023</t>
  </si>
  <si>
    <t>FSIM / FUIM</t>
  </si>
  <si>
    <t>Substituição de Equipamentos de Transmissão Rádio dos enlaces  "ETEL Furnas Morro - ETEL Delfinópolis - US Mascarenha de Moraes"  e "ETEL Delfinópolis - ETEL Luiz Carlos Barreto"(para fechamento de US Furnas e US Luiz Carlos Barreto).</t>
  </si>
  <si>
    <t>0008115/2023</t>
  </si>
  <si>
    <t>FRFM / FRDF / FUMM / FLLB</t>
  </si>
  <si>
    <t>Substituição de Equipamentos de Transmissão SDH da SE Niquelândia dos enlaces com SE Barro Alto (1 equipamento) e SE Serra da Mesa (1 equipamento).</t>
  </si>
  <si>
    <t>MG NIQUELANDIA / CCO-2001-062 - RB</t>
  </si>
  <si>
    <t>0008116/2023</t>
  </si>
  <si>
    <t>FSNI</t>
  </si>
  <si>
    <t>Substituição de Equipamentos de Transmissão SDH da subestação Pirineus dos enlaces com SE Samambaia e SE Bandeirantes (1 equipamento) e SE Xavantes  (1 equipamento).</t>
  </si>
  <si>
    <t>MG PIRINEUS / CCO-2001-062 - RB</t>
  </si>
  <si>
    <t>0008119/2023</t>
  </si>
  <si>
    <t>FSPS</t>
  </si>
  <si>
    <t>Substituição de Equipamentos de Transmissão SDH da subestação de Rio Verde dos enlaces "SE Rio Verde - SE Barra do Peixe - SE Nobres - US Manso" e "UHE Itumbiara" (4 equipamentos).</t>
  </si>
  <si>
    <t>0008123/2023</t>
  </si>
  <si>
    <t>FSRV / ERBP / ERNO / FUMS</t>
  </si>
  <si>
    <t>CASCAVEL OEST</t>
  </si>
  <si>
    <t>Substituição da Unidade Central do sistema de registro de perturbações (RDP), CVORDP_525_1, para monitoração de variáveis associadas a SE Cascavel Oeste. Atualmente esta unidade monitora os seguintes bays: LT Ivaiporã C-1 e DJ52-02.</t>
  </si>
  <si>
    <t>MG CASCAVEL OEST / CCO-2001-057 - RB</t>
  </si>
  <si>
    <t>0008124/2023</t>
  </si>
  <si>
    <t>Substituição de Equipamentos de Transmissão SDH da subestação de Samambaia dos enlaces para a SE Bandeirantes, SE Brasília Sul e Pirineus (1 equipamento).</t>
  </si>
  <si>
    <t>0008125/2023</t>
  </si>
  <si>
    <t>FSSB</t>
  </si>
  <si>
    <t>Substituição do sistema de registro de perturbações (RDP - unidade de bay), para monitoração das variáveis associadas a LT 525 kV Cascavel Oeste - Ivaiporã C-1.</t>
  </si>
  <si>
    <t>LT 525 kV CASCAVEL OEST/IVAIPORA C-1 PR</t>
  </si>
  <si>
    <t>0008126/2023</t>
  </si>
  <si>
    <t>RDP - LT IVP C-1</t>
  </si>
  <si>
    <t>Substituição de Equipamentos de Transmissão SDH da SE Serra da Mesa do enlace com a SE Niquelândia (1 equipamento).</t>
  </si>
  <si>
    <t>0008128/2023</t>
  </si>
  <si>
    <t>FSSM</t>
  </si>
  <si>
    <t>XAVANTES</t>
  </si>
  <si>
    <t>Substituição de Equipamentos de Transmissão SDH da SE Xavantes do enlace com a SE Pirineus (1 equipamento).</t>
  </si>
  <si>
    <t>LT 230 kV PIRINEUS /XAVANTES C-2 GO</t>
  </si>
  <si>
    <t>0008129/2023</t>
  </si>
  <si>
    <t>ESXA</t>
  </si>
  <si>
    <t>Substituição do sistema de registro de perturbações (RDP - unidade de bay), para monitoração das variáveis associadas ao Interligador de Barras (IB) 525 kV, DJ52-02, da SE Cascavel Oeste.</t>
  </si>
  <si>
    <t>0008135/2023</t>
  </si>
  <si>
    <t>RDP - DJ52-02</t>
  </si>
  <si>
    <t>FORQUILHINHA</t>
  </si>
  <si>
    <t>Substituição da Unidade Central do sistema de registro de perturbações (RDP), FHARDP_230_1, para monitoração de variáveis associadas a SE Forquilhinha. Atualmente esta unidade monitora os seguintes bays: LT Lajeado Grande C-1 e Siderópolis C-1.</t>
  </si>
  <si>
    <t>MG FORQUILHINHA / CCO-2001-057 - RB</t>
  </si>
  <si>
    <t>0008139/2023</t>
  </si>
  <si>
    <t>Substituição de bateria - 48 Vcc - SACC48-BAT2 na SE Nova Santa Rita.</t>
  </si>
  <si>
    <t>0008143/2023</t>
  </si>
  <si>
    <t>Substituição do sistema de registro de perturbações (RDP - unidade de bay), para monitoração das variáveis associadas a LT 230 kV Forquilhinha - Lajeado Grande C-1.</t>
  </si>
  <si>
    <t>LT 230 kV FORQUILHINHA /L.GRANDE C-1 SC/RS</t>
  </si>
  <si>
    <t>0008145/2023</t>
  </si>
  <si>
    <t>RDP - LT LGR C-1</t>
  </si>
  <si>
    <t>Substituição do sistema de registro de perturbações (RDP - unidade de bay), para monitoração das variáveis associadas a LT 230 kV Forquilhinha - Siderópolis C-1.</t>
  </si>
  <si>
    <t>LT 230 kV FORQUILHINHA /SIDEROPOL.ESU C-1 SC</t>
  </si>
  <si>
    <t>0008148/2023</t>
  </si>
  <si>
    <t>RDP - LT SID C-1</t>
  </si>
  <si>
    <t>Substituição da Unidade Central do sistema de registro de perturbações (RDP), IVPRDP_525_1, para monitoração de variáveis associadas a SE Ivaiporã. Atualmente esta unidade monitora os seguintes bays: LT Ivaiporã (Furnas) C-1, Ivaiporã (Furnas) C-2, Cascavel Oeste C-1, S.Santiago C-1, DJ1010 e DJ1030.</t>
  </si>
  <si>
    <t>0008151/2023</t>
  </si>
  <si>
    <t>Substituição do sistema de registro de perturbações (RDP - unidade de bay), para monitoração das variáveis associadas a LT 525 kV Ivaiporã - Ivaiporã (Furnas) C-1.</t>
  </si>
  <si>
    <t>LT 525 kV IVAIPORA - IVAIPORA (FURNAS) C-1 PR</t>
  </si>
  <si>
    <t>0008157/2023</t>
  </si>
  <si>
    <t>RDP - LT STIV C-1</t>
  </si>
  <si>
    <t>Substituição do sistema de registro de perturbações (RDP - unidade de bay), para monitoração das variáveis associadas a LT 525 kV Ivaiporã - Ivaiporã (Furnas) C-2.</t>
  </si>
  <si>
    <t>LT 525 kV IVAIPORA - IVAIPORA (FURNAS) C-2 PR</t>
  </si>
  <si>
    <t>0008161/2023</t>
  </si>
  <si>
    <t>RDP - LT STIV C-2</t>
  </si>
  <si>
    <t>Substituição do sistema de registro de perturbações (RDP - unidade de bay), para monitoração das variáveis associadas a LT 525 kV Ivaiporã - Cascavel Oeste C-1.</t>
  </si>
  <si>
    <t>0008167/2023</t>
  </si>
  <si>
    <t>RDP - LT CVO C-1</t>
  </si>
  <si>
    <t>Substituição do sistema de registro de perturbações (RDP - unidade de bay), para monitoração das variáveis associadas a LT 525 kV Ivaiporã - Salto Santiago C-1.</t>
  </si>
  <si>
    <t>0008172/2023</t>
  </si>
  <si>
    <t>RDP - LT SSA C-1</t>
  </si>
  <si>
    <t>Substituição do sistema de registro de perturbações (RDP - unidade de bay), para monitoração das variáveis associadas ao Interligador de Barras (IB) 525 kV, DJ1010, da SE Ivaiporã.</t>
  </si>
  <si>
    <t>0008174/2023</t>
  </si>
  <si>
    <t>RDP - DJ1010</t>
  </si>
  <si>
    <t>Substituição do sistema de registro de perturbações (RDP - unidade de bay), para monitoração das variáveis associadas ao Interligador de Barras (IB) 525 kV, DJ1030, da SE Ivaiporã.</t>
  </si>
  <si>
    <t>0008178/2023</t>
  </si>
  <si>
    <t>RDP - DJ1030</t>
  </si>
  <si>
    <t>Substituição de bateria - 125 Vcc - SACC125-BAT11 (Sala de Relés de 138 kV) na SE Lajeado Grande.</t>
  </si>
  <si>
    <t>0008210/2023</t>
  </si>
  <si>
    <t>BAT11 - 125 VCC</t>
  </si>
  <si>
    <t>Substituição de bateria - 125 Vcc - SACC125-BAT12 (Sala de Relés de 138 kV) na SE Lajeado Grande.</t>
  </si>
  <si>
    <t>0008214/2023</t>
  </si>
  <si>
    <t>BAT12 - 125 VCC</t>
  </si>
  <si>
    <t>SUBSTITUIÇÃO DE SECCIONADORA 230 kV VCSD6-19</t>
  </si>
  <si>
    <t>0008216/2023</t>
  </si>
  <si>
    <t>VCSD6-19</t>
  </si>
  <si>
    <t>N.PETROPOLIS2</t>
  </si>
  <si>
    <t>Substituição de bateria - 125 Vcc - SACC125-BAT1 na SE Nova Petrópolis 2.</t>
  </si>
  <si>
    <t>MG N.PETROPOLIS2 / CCO-2010-011 - RB</t>
  </si>
  <si>
    <t>0008219/2023</t>
  </si>
  <si>
    <t>Substituição de bateria - 48 Vcc - SACC48-BAT1 na SE Nova Petrópolis 2.</t>
  </si>
  <si>
    <t>0008223/2023</t>
  </si>
  <si>
    <t>Substituição de TC (Transformador de Corrente) associado ao IZDJ708 fase B</t>
  </si>
  <si>
    <t>0008256/2023</t>
  </si>
  <si>
    <t>IZTC701 (B) 12391108</t>
  </si>
  <si>
    <t>Substituição de 3 Transformadores Corrente 500 KV na SE Tucuruí no vão Kx, associado ao disjuntor TCDJ7-31 (7TCKX)</t>
  </si>
  <si>
    <t>0008264/2023</t>
  </si>
  <si>
    <t>7TCKX</t>
  </si>
  <si>
    <t>Substituição de TC (Transformador de Corrente) associado ao IZDJ708 fase A</t>
  </si>
  <si>
    <t>0008279/2023</t>
  </si>
  <si>
    <t>IZTC701 (A) 12391106</t>
  </si>
  <si>
    <t>SUBSTITUIR  TRANSFORMADOR DE CORRENTE 230KV -  DO DISJUNTOR LDDJ6-06-LDTC6-01, FASE V</t>
  </si>
  <si>
    <t>0008288/2023</t>
  </si>
  <si>
    <t>LDTC6-01 FASE V</t>
  </si>
  <si>
    <t>Substituição de TC (Transformador de Corrente) associado ao IZDJ707 fase V</t>
  </si>
  <si>
    <t>0008294/2023</t>
  </si>
  <si>
    <t>IZTC701 (V) 111985310</t>
  </si>
  <si>
    <t>Substituição de bateria - 48 Vcc - SACC48-BAT1 na SE Tapera 2.</t>
  </si>
  <si>
    <t>0008300/2023</t>
  </si>
  <si>
    <t>SUBSTITUIÇÃO DE SECCIONADORA 500 kV VCSD7-11.</t>
  </si>
  <si>
    <t>0008301/2023</t>
  </si>
  <si>
    <t>VCSD7-11</t>
  </si>
  <si>
    <t>Substituição de 3 Transformadores Corrente 500 KV na SE Tucuruí no vão Jy, associado ao disjuntor TCDJ7-29 (7TCJY2).</t>
  </si>
  <si>
    <t>MG TUCURUI / CCO-2002-085 - RB</t>
  </si>
  <si>
    <t>0008306/2023</t>
  </si>
  <si>
    <t>7TCJY2</t>
  </si>
  <si>
    <t>Substituição de 3 Transformadores Corrente 500 KV na SE Tucuruí no vão Iy, associado ao disjuntor TCDJ7-26 (7TCIY2).</t>
  </si>
  <si>
    <t>0008311/2023</t>
  </si>
  <si>
    <t>7TCIY2</t>
  </si>
  <si>
    <t>SUBSTITUIÇÃO DE SECCIONADORA 230 kV VCSD6-20</t>
  </si>
  <si>
    <t>0008315/2023</t>
  </si>
  <si>
    <t>VCSD6-20</t>
  </si>
  <si>
    <t>SUBSTITUIÇÃO DE DISJUNTOR 500 kV VCDJ7-06</t>
  </si>
  <si>
    <t>0008317/2023</t>
  </si>
  <si>
    <t>VCDJ7-06</t>
  </si>
  <si>
    <t>Substituição de 2 Transformadores Corrente 500 KV na SE Tucuruí no vão Iy, associado ao disjuntor TCDJ7-26 (7TCIY1).</t>
  </si>
  <si>
    <t>0008321/2023</t>
  </si>
  <si>
    <t>7TCIY1</t>
  </si>
  <si>
    <t>SUBSTITUIÇÃO DE  DISJUNTOR 500 kV VCDJ7-03</t>
  </si>
  <si>
    <t>0008334/2023</t>
  </si>
  <si>
    <t>VCDJ7-03</t>
  </si>
  <si>
    <t>SUBSTITUIR  TRANSFORMADOR DE CORRENTE 230KV -  IB230IB2-LDTC601, FASE B, FASE V</t>
  </si>
  <si>
    <t>0008337/2023</t>
  </si>
  <si>
    <t>LDTC601, FASE B, FASE V</t>
  </si>
  <si>
    <t>Substituição de DISJUNTOR 500 kV VCDJ7-05</t>
  </si>
  <si>
    <t>0008339/2023</t>
  </si>
  <si>
    <t>VCDJ7-05</t>
  </si>
  <si>
    <t>SUBSTITUIÇÃO DE  DISJUNTOR 500 kV VCDJ7-02</t>
  </si>
  <si>
    <t>0008341/2023</t>
  </si>
  <si>
    <t>VCDJ7-02</t>
  </si>
  <si>
    <t>Substituição de 3 Transformadores Corrente 500 KV na SE Tucuruí no vão Ix, associado ao disjuntor TCDJ7-25 (7TCIX).</t>
  </si>
  <si>
    <t>0008343/2023</t>
  </si>
  <si>
    <t>7TCIX</t>
  </si>
  <si>
    <t>Substituição de 3 Transformadores Corrente 500 KV na SE Tucuruí no vão Gy, associado ao disjuntor TCDJ7-20 (7TCGY1).</t>
  </si>
  <si>
    <t>0008357/2023</t>
  </si>
  <si>
    <t>7TCGY1</t>
  </si>
  <si>
    <t>SUBSTITUIÇÃO DE SECCIONADORA 230 kV VCSD6-21.</t>
  </si>
  <si>
    <t>0008365/2023</t>
  </si>
  <si>
    <t>VCSD6-21</t>
  </si>
  <si>
    <t>SUBSTITUIÇÃO DE SECCIONADORA 500 kV VCSD7-10</t>
  </si>
  <si>
    <t>0008366/2023</t>
  </si>
  <si>
    <t>VCSD7-10</t>
  </si>
  <si>
    <t>SUBSTITUIÇÃO DE SECCIONADORA 230KV VCST6-01</t>
  </si>
  <si>
    <t>0008367/2023</t>
  </si>
  <si>
    <t>VCST6-01</t>
  </si>
  <si>
    <t>SUBSTITUIÇÃO DE SECCIONADORA 500 kV VCSD7-09</t>
  </si>
  <si>
    <t>0008368/2023</t>
  </si>
  <si>
    <t>VCSD7-09</t>
  </si>
  <si>
    <t>Substituição do Para-raios 500kV fase V do vão do MBRE7-04</t>
  </si>
  <si>
    <t>0008373/2023</t>
  </si>
  <si>
    <t>Substituição do Para-raios 500kV fase B do vão do MBRE7-04</t>
  </si>
  <si>
    <t>0008383/2023</t>
  </si>
  <si>
    <t>MBPR701 (FASE B)</t>
  </si>
  <si>
    <t>SUBSTITUIÇÃO DE  SECCIONADORA DE ATERRAMENTO 500 kV VCCA7-06</t>
  </si>
  <si>
    <t>0008385/2023</t>
  </si>
  <si>
    <t>VCCA7-06</t>
  </si>
  <si>
    <t>Substituição de Chave Seccionadora tripolar 230 kV, CS751, referente a LT Itajaí - Blumenau C-2. Associado à obra são esperadas substituições/adaptações de fundações, suportes, cabos de controle/potência, barramento, conectores e conexão de aterramento.</t>
  </si>
  <si>
    <t>0008386/2023</t>
  </si>
  <si>
    <t>CS751</t>
  </si>
  <si>
    <t>Substituição de Chave Seccionadora tripolar 230 kV, CS755, referente a LT Itajaí - Blumenau C-2. Associado à obra são esperadas substituições/adaptações de fundações, suportes, cabos de controle/potência, barramento, conectores e conexão de aterramento.</t>
  </si>
  <si>
    <t>0008390/2023</t>
  </si>
  <si>
    <t>CS755</t>
  </si>
  <si>
    <t>Substituição de Chave Seccionadora tripolar 230 kV, CS753, referente a LT Itajaí - Blumenau C-2. Associado à obra são esperadas substituições/adaptações de fundações, suportes, cabos de controle/potência, barramento, conectores e conexão de aterramento.</t>
  </si>
  <si>
    <t>0008400/2023</t>
  </si>
  <si>
    <t>CS753</t>
  </si>
  <si>
    <t>Substituição de Chave Seccionadora tripolar 230 kV, CS757, referente a LT Itajaí - Blumenau C-2. Associado à obra são esperadas substituições/adaptações de fundações, suportes, cabos de controle/potência, barramento, conectores e conexão de aterramento.</t>
  </si>
  <si>
    <t>0008403/2023</t>
  </si>
  <si>
    <t>CS757</t>
  </si>
  <si>
    <t>Substituição do para-raios 500kV vão CZ fase V da LT MBIZ-LT702</t>
  </si>
  <si>
    <t>0008413/2023</t>
  </si>
  <si>
    <t>MBPR701 (FASE V)</t>
  </si>
  <si>
    <t>Substituição do para-raios 500kV vão CZ fase B da LT MBIZ-LT702</t>
  </si>
  <si>
    <t>0008417/2023</t>
  </si>
  <si>
    <t>MBPR701 (Fase B)</t>
  </si>
  <si>
    <t>Substituição do para-raios 500kV vão CZ fase A da LT MBIZ-LT702</t>
  </si>
  <si>
    <t>0008428/2023</t>
  </si>
  <si>
    <t>MBPR701 (Fase A)</t>
  </si>
  <si>
    <t>Substituição do Transformador de Potencial 500kV vão CZ- fase V da LT MBIZ-LT702</t>
  </si>
  <si>
    <t>0008500/2023</t>
  </si>
  <si>
    <t>MBTP701 (Fase V)</t>
  </si>
  <si>
    <t>Substituição do Transformador de Potencial 500kV vão CZ- fase B da LT MBIZ-LT702</t>
  </si>
  <si>
    <t>0008507/2023</t>
  </si>
  <si>
    <t>MBTP701 (Fase B)</t>
  </si>
  <si>
    <t>Substituição do Transformador de Potencial 500kV vão CZ- fase A da LT MBIZ-LT702</t>
  </si>
  <si>
    <t>0008513/2023</t>
  </si>
  <si>
    <t>MBTP701 (Fase A)</t>
  </si>
  <si>
    <t>Substituição de TC (Transformador de Corrente) associado ao IZDJ702 fase B</t>
  </si>
  <si>
    <t>0008527/2023</t>
  </si>
  <si>
    <t>MC500-IZTC701 (B) 12391201</t>
  </si>
  <si>
    <t>SUBSTITUIÇÃO DO PARA-RAIO FASE V DA EL DA RPCX-LT602 NA SE COXIPÓ.</t>
  </si>
  <si>
    <t>0008534/2023</t>
  </si>
  <si>
    <t>CXPR601V</t>
  </si>
  <si>
    <t>SUBSTITUIR  TRANSFORMADOR DE CORRENTE 230KV -TF603-MC230-LITC601, FASE A, FASE B, FASE V</t>
  </si>
  <si>
    <t>0008541/2023</t>
  </si>
  <si>
    <t>LDTC6-01 FASE A, FASE B, FASE V</t>
  </si>
  <si>
    <t>SUBSTITUIR  TRANSFORMADOR DE CORRENTE 230KV -TF602-MC230-LITC601, FASE A, FASE B, FASE V</t>
  </si>
  <si>
    <t>0008548/2023</t>
  </si>
  <si>
    <t>LITC6-01  FASE A, FASE B, FASE V</t>
  </si>
  <si>
    <t>SUBSTITUIÇÃO DE PARA RAIO 500KV DO LDAT7-04 - LDPR701 - FASE A</t>
  </si>
  <si>
    <t>TR 500/230 kV SAO LUIS II TR4 MA</t>
  </si>
  <si>
    <t>0008554/2023</t>
  </si>
  <si>
    <t>11986690</t>
  </si>
  <si>
    <t>SUBSTITUIR  TRANSFORMADOR DE CORRENTE 230KV -TF604-MC230-LITC601, FASE A, FASE B, FASE V</t>
  </si>
  <si>
    <t>0008555/2023</t>
  </si>
  <si>
    <t>LITC6-01 FASE A, FASE B, FASE V</t>
  </si>
  <si>
    <t xml:space="preserve"> Substituir todo SPCS referente as DITs dos Setores de 138kV e 69kV e dos Serviços Auxiliares de 13,8kV da SE Miranda II.</t>
  </si>
  <si>
    <t>0008556/2023</t>
  </si>
  <si>
    <t>N-S-MAMR-MG601-MG230</t>
  </si>
  <si>
    <t>Substituição do SPCS na SE Coelho Neto associado ao Tranformador CHTF6-01</t>
  </si>
  <si>
    <t>0008561/2023</t>
  </si>
  <si>
    <t>N-S-MACH-TF601-TF230-CHSPRTF -</t>
  </si>
  <si>
    <t>SUBSTITUIR  TRANSFORMADOR DE CORRENTE 230KV - LDLILT601-ELLI-LITC601, FASE A, FASE B, FASE V</t>
  </si>
  <si>
    <t>0008562/2023</t>
  </si>
  <si>
    <t>Substituição de 2 Transformadores Corrente 500 KV na SE Tucuruí no vão Gx, associado ao disjuntor TCDJ7-19 (7TCGX).</t>
  </si>
  <si>
    <t>0008565/2023</t>
  </si>
  <si>
    <t>7TCGX</t>
  </si>
  <si>
    <t>Substituição do SPCS na SE P. Dutra associado à entrada de linha PTPD-LI4-01 – 02V1 - vão 4AY Equatorial.</t>
  </si>
  <si>
    <t>0008567/2023</t>
  </si>
  <si>
    <t>N-S-MAPD-DIT-BDPDLI401-PDSPRLI</t>
  </si>
  <si>
    <t>SUBSTITUIÇÃO DOS SPCS DA LINHA BDPDLI401</t>
  </si>
  <si>
    <t>0008571/2023</t>
  </si>
  <si>
    <t>Substituição dos equipamentos da rede de comunicação de dados da rede LAN da Subestação: Painéis, Máquina de engenharia, Sistema supervisório, Switches, GPS, fibra óticas  etc. - EL TUTC-LT701, 02, 03, 04, 05, 06, 07, 08, 09, 10 e 11.</t>
  </si>
  <si>
    <t>0008580/2023</t>
  </si>
  <si>
    <t>N-S-PATC-MG701-MG500-SPCSU</t>
  </si>
  <si>
    <t>SUBSTITUIR  TRANSFORMADOR DE CORRENTE 230KV - LDTC6-01 FASE V</t>
  </si>
  <si>
    <t>0009541/2023</t>
  </si>
  <si>
    <t>SUBSTITUIR  TRANSFORMADOR DE CORRENTE 230KV - LDLILT602-ELLI-LITC601, FASE A, FASE B, FASE V</t>
  </si>
  <si>
    <t>0008587/2023</t>
  </si>
  <si>
    <t>SUBSTITUIÇÃO DE SECCIONADORA DE ATERRAMENTO 230 kV VCCA6-08</t>
  </si>
  <si>
    <t>0008592/2023</t>
  </si>
  <si>
    <t>VCCA6-08</t>
  </si>
  <si>
    <t>Substituição do sistema de alimentação dos serviços auxiliares proveniente do terciário do TF6 da SE Charqueadas. O novo sistema será composto por: um transformador de serviços auxiliares (TSA) 13,8kV-380/220 Vca, chave fusível, TPs, para-raios, resistor de aterramento, reatores limitadores e cabos isolados 15/20 kV.</t>
  </si>
  <si>
    <t>0008593/2023</t>
  </si>
  <si>
    <t>DJ214, CS213, TSA2</t>
  </si>
  <si>
    <t>SUBSTITUIÇÃO DE SECCIONADORA DE ATERRAMENTO 500 kV VCCA7-04</t>
  </si>
  <si>
    <t>0008596/2023</t>
  </si>
  <si>
    <t>VCCA7-04</t>
  </si>
  <si>
    <t>SUBSTITUIÇÃO DE SECCIONADORA 500 kV VCST7-01</t>
  </si>
  <si>
    <t>0008597/2023</t>
  </si>
  <si>
    <t>VCST7-01</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</si>
  <si>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Fx - UHE Tucuruí C1.</t>
  </si>
  <si>
    <t>0008600/2023</t>
  </si>
  <si>
    <t>N-S-PATC-TUTCLT701-ELTC-TCSPR01</t>
  </si>
  <si>
    <t>SUBSTITUIÇÃO DE SECCIONADORA 500 kV VCSD7-06</t>
  </si>
  <si>
    <t>0008599/2023</t>
  </si>
  <si>
    <t>VCSD7-06</t>
  </si>
  <si>
    <t>Substituição de TC (Transformador de Corrente) associado ao IZDJ706 fase B</t>
  </si>
  <si>
    <t>0008907/2023</t>
  </si>
  <si>
    <t>N-S-MAIZ-MBIZLT702-ELIZ-IZTC701 (B) 12391194</t>
  </si>
  <si>
    <t>LT 525 kV GRAVATAI / NOVA SANTA RITA C-1 RS</t>
  </si>
  <si>
    <t>Substituição de fundações em grelha metálica de duas torres da LT 525 kV Gravataí - Nova Santa Rita C-1. As torres envolvidas são as de número de operação: 019 e 020.</t>
  </si>
  <si>
    <t>0008607/2023</t>
  </si>
  <si>
    <t>SUBSTITUIÇÃO DO SPCS DO BANCO DE CAPACITORES 13.8KV NÚMERO 3 DE RONDONÓPOLIS.</t>
  </si>
  <si>
    <t>0008611/2023</t>
  </si>
  <si>
    <t>RPSPRBC-3</t>
  </si>
  <si>
    <t>SUBSTITUIÇÃO DO SPCS DO BANCO DE CAPACITORES 13.8KV NÚMERO 2 DE RONDONÓPOLIS.</t>
  </si>
  <si>
    <t>0008614/2023</t>
  </si>
  <si>
    <t>RPSPRBC-2</t>
  </si>
  <si>
    <t>SUBSTITUIÇÃO DE 7 IP's  POR OUTROS DE CARACTERÍSTICAS SEMELHANTES (VCAT7-02)</t>
  </si>
  <si>
    <t>0008615/2023</t>
  </si>
  <si>
    <t>SUBSTITUIÇÃO DO SPCS DO BANCO DE CAPACITORES 13.8KV NÚMERO 1 DE RONDONÓPOLIS.</t>
  </si>
  <si>
    <t>0008620/2023</t>
  </si>
  <si>
    <t>RPSPRBC-1</t>
  </si>
  <si>
    <t>SUBSTITUIÇÃO DE SECCIONADORA 500 kV VCSD7-12</t>
  </si>
  <si>
    <t>0008625/2023</t>
  </si>
  <si>
    <t>VCSD7-12</t>
  </si>
  <si>
    <t>SUBSTITUIÇÃO DO DISJUNTOR LIDJ4-10</t>
  </si>
  <si>
    <t>0008628/2023</t>
  </si>
  <si>
    <t>Substituição do grupo gerador de emergência num. 01 da SE IMPERATRIZ IZSAE01.</t>
  </si>
  <si>
    <t>MG 500 kV IMPERATRIZ MG2 MA</t>
  </si>
  <si>
    <t>0008663/2023</t>
  </si>
  <si>
    <t>N-S-MAIZ-MG701-MG500-SAE01-IZSAE01</t>
  </si>
  <si>
    <t>SUBSTITUIÇÃO DE PARA RAIO 230KV DA LINHA ALLDLI6-02 - LDPR601 - FASE A</t>
  </si>
  <si>
    <t>0008914/2023</t>
  </si>
  <si>
    <t>N-S-MALD-ALLDLI602-ELLD-LDPR601</t>
  </si>
  <si>
    <t>SUBSTITUIÇÃO DE SECCIONADORA 230 kV VCSD6-24</t>
  </si>
  <si>
    <t>OUTRA FUNÇÃO</t>
  </si>
  <si>
    <t>0008635/2023</t>
  </si>
  <si>
    <t>VCSD6-24</t>
  </si>
  <si>
    <t>SUBSTITUIÇÃO DE PARA RAIO 230KV DA LINHA ALLDLI6-02 - LDPR601 - FASE V</t>
  </si>
  <si>
    <t>0008916/2023</t>
  </si>
  <si>
    <t>SUBSTITUIÇÃO DA BUCHA DE 500 kV DO REATOR IZRE7-04, FASE "B".</t>
  </si>
  <si>
    <t>0008917/2023</t>
  </si>
  <si>
    <t>N-S-MAIZ-IZPDLT702-IZRE704-IZRE704</t>
  </si>
  <si>
    <t>SUBSTITUIÇÃO DE SECCIONADORA 500 kV VCST7-02</t>
  </si>
  <si>
    <t>0008640/2023</t>
  </si>
  <si>
    <t>VCST7-02</t>
  </si>
  <si>
    <t>SUBSTITUIÇÃO DE SECCIONADORA 230 kV VCSD6-23</t>
  </si>
  <si>
    <t>0008643/2023</t>
  </si>
  <si>
    <t>VCSD6-23</t>
  </si>
  <si>
    <t>SUBSTITUIÇÃO DE SECCIONADORA 230 kV VCSD6-22</t>
  </si>
  <si>
    <t>0008648/2023</t>
  </si>
  <si>
    <t>VCSD6-22</t>
  </si>
  <si>
    <t>SUBSTITUIÇÃO DE SECCIONADORA 500 kV VCSD7-05</t>
  </si>
  <si>
    <t>0008662/2023</t>
  </si>
  <si>
    <t>VCSD7-05</t>
  </si>
  <si>
    <t>SUBSTITUIÇÃO DE SECCIONADORA 500 kV VCSD7-04</t>
  </si>
  <si>
    <t>0008666/2023</t>
  </si>
  <si>
    <t>VCSD7-04</t>
  </si>
  <si>
    <t>SUBSTITUIÇÃO DE SECCIONADORA 500 kV VCSD7-03</t>
  </si>
  <si>
    <t>0008669/2023</t>
  </si>
  <si>
    <t>VCSD7-03</t>
  </si>
  <si>
    <t>SUBSTITUIÇÃO DE SECCIONADORA 500 kV VCSD7-02</t>
  </si>
  <si>
    <t>0008678/2023</t>
  </si>
  <si>
    <t>VCSD7-02</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</si>
  <si>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Ex - UHE Tucuruí C2.</t>
  </si>
  <si>
    <t>0008680/2023</t>
  </si>
  <si>
    <t>N-S-PATC-TUTCLT702-ELTC-TCSPR01</t>
  </si>
  <si>
    <t>Substituição de TC (Transformador de Corrente) associado ao PDRE7-08 (PDTC7-01 FASE V) Local de Instalação: N-S-MAPD-TSPDLI701-MCPDRE708-PDTC701  Fase V Equipamento SAP: 11991756</t>
  </si>
  <si>
    <t>0008682/2023</t>
  </si>
  <si>
    <t>11991756</t>
  </si>
  <si>
    <t>SUBSTITUIÇÃO DO TRANSFOMADOR DE CORRENTE 69KV FASE B</t>
  </si>
  <si>
    <t>0008684/2023</t>
  </si>
  <si>
    <t>N-S-MAPD-TF601-MC69-PDTC401 -11991584</t>
  </si>
  <si>
    <t>Substituição de TC (Transformador de Corrente) associado ao PDRE7-08 (PDTC7-01 FASE B) Local de Instalação: N-S-MAPD-TSPDLI701-MCPDRE708-PDTC701  Fase B Equipamento SAP: 11991755</t>
  </si>
  <si>
    <t>0008686/2023</t>
  </si>
  <si>
    <t>11991755</t>
  </si>
  <si>
    <t>Substituição de TC (Transformador de Corrente) associado ao PDRE7-08 (PDTC7-01 FASE A) Local de Instalação: N-S-MAPD-TSPDLI701-MCPDRE708-PDTC701  Fase A Equipamento SAP: 11991754</t>
  </si>
  <si>
    <t>0008695/2023</t>
  </si>
  <si>
    <t>11991754</t>
  </si>
  <si>
    <t>SUBSTITUIÇÃO DO TRANSFOMADOR DE CORRENTE 69KV FASE A</t>
  </si>
  <si>
    <t>0008698/2023</t>
  </si>
  <si>
    <t>N-S-MAPD-TF601-MC69-PDTC401 -11991583</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</si>
  <si>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Dx - UHE Tucuruí C3.</t>
  </si>
  <si>
    <t>0008699/2023</t>
  </si>
  <si>
    <t>N-S-PATC-TUTCLT703-ELTC-TCSPR01</t>
  </si>
  <si>
    <t>Substituição de TC (Transformador de Corrente) associado ao PDDJ7-14 (PDTC7-01 FASE V) Local de Instalação: N-S-MAPD-TSPDLI701-ELPD-PDTC701  Fase V Equipamento SAP: 11991747</t>
  </si>
  <si>
    <t>0008704/2023</t>
  </si>
  <si>
    <t>11991747</t>
  </si>
  <si>
    <t>Substituição de TC (Transformador de Corrente) associado ao PDDJ7-14 (PDTC7-01 FASE B) Local de Instalação: N-S-MAPD-TSPDLI701-ELPD-PDTC701  Fase B Equipamento SAP: 11991746</t>
  </si>
  <si>
    <t>0008706/2023</t>
  </si>
  <si>
    <t>11991746</t>
  </si>
  <si>
    <t>Substituição de TC (Transformador de Corrente) associado ao PDDJ7-14 (PDTC7-01 FASE A) Local de Instalação: N-S-MAPD-TSPDLI701-ELPD-PDTC701  Fase A Equipamento SAP: 11991745</t>
  </si>
  <si>
    <t>0008708/2023</t>
  </si>
  <si>
    <t>11991745</t>
  </si>
  <si>
    <t>0008717/2023</t>
  </si>
  <si>
    <t>N-S-PATC-TUTCLT704-ELTC-TCSPR01</t>
  </si>
  <si>
    <t>Substituição do sistema de alimentação dos serviços auxiliares proveniente do terciário do TF5 da SE Charqueadas. O novo sistema será proveniente de ramal externo em 13,8 kV, contendo cabine de medição, sendo que o padrão deve ser definido pela concessionária de distribuição local.</t>
  </si>
  <si>
    <t>0008719/2023</t>
  </si>
  <si>
    <t>DJ212, CS211, TSA1</t>
  </si>
  <si>
    <t>SUBSTITUIÇÃO DO REATOR DE NEUTRO DO PDRE7-07, 69KV</t>
  </si>
  <si>
    <t>0008720/2023</t>
  </si>
  <si>
    <t>11991538</t>
  </si>
  <si>
    <t>SUBSTITUIÇÃO DO REATOR DE NEUTRO DO PDRE7-03, 69KV</t>
  </si>
  <si>
    <t>0008722/2023</t>
  </si>
  <si>
    <t>N-S-MAPD-PDSOLT701-PDRE702-PDRE702 - 11991454</t>
  </si>
  <si>
    <t>SUBSTITUIÇÃO DO REATOR DE NEUTRO DO PDRE7-02, 69KV</t>
  </si>
  <si>
    <t>0008730/2023</t>
  </si>
  <si>
    <t>N-S-MAPD-MG701-MG500-CA003-PDTF207 - 11911273</t>
  </si>
  <si>
    <t>Substituição de cabos contrapesos (aterramento) de duas torres da LT 525 kV Gravataí - Nova Santa Rita C-1. As torres envolvidas são as de número de operação: 019 e 020.</t>
  </si>
  <si>
    <t>0008731/2023</t>
  </si>
  <si>
    <t>SUBSTITUIÇÃO DO TRANSFORMADOR REGULADOR PDTF2-06, 13.8KV.</t>
  </si>
  <si>
    <t>0008734/2023</t>
  </si>
  <si>
    <t>N-S-MAPD-MG701-MG500-CA002-PDTF206-11911269</t>
  </si>
  <si>
    <t>SUBSTITUIÇÃO DE PARA RAIO 500KV DO REATOR MCPDRE7-03 DA LINHA PDMRLT7-02 - PDPR701 - FASE V</t>
  </si>
  <si>
    <t>0008737/2023</t>
  </si>
  <si>
    <t>11991243</t>
  </si>
  <si>
    <t>SUBSTITUIÇÃO DO DISJUNTOR IZDJ7-01, 500 kV</t>
  </si>
  <si>
    <t>0008919/2023</t>
  </si>
  <si>
    <t>IZDJ7-01</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</si>
  <si>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Bx - UHE Tucuruí C5.</t>
  </si>
  <si>
    <t>0008750/2023</t>
  </si>
  <si>
    <t>N-S-PATC-TUTCLT705-ELTC-TCSPR01</t>
  </si>
  <si>
    <t>Substituição de TC (Transformador de Corrente) associado ao PDRE7-01 (PDTC7-01 FASE V) Local de Instalação: N-S-MAPD-RE701-MC500-PDTC701  Fase V Equipamento SAP: 11991504</t>
  </si>
  <si>
    <t>0008751/2023</t>
  </si>
  <si>
    <t>11991504</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</si>
  <si>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Ax - UHE Tucuruí C6.</t>
  </si>
  <si>
    <t>0008755/2023</t>
  </si>
  <si>
    <t>N-S-PATC-TUTCLT706-ELTC-TCSPR01</t>
  </si>
  <si>
    <t>SUBSTITUIÇÃO DE BUCHAS, VEDAÇÕES, PAINEL DE INSTRUMENTAÇÃO/VENTILAÇÃO, VÁLVULAS, RELÉS DE GÁS E BOLSA DE EXPANSÃO, ETC, DO MRRE6-01</t>
  </si>
  <si>
    <t>RT 230 kV 10 Mvar MIRANDA II RT1 MA</t>
  </si>
  <si>
    <t>0008762/2023</t>
  </si>
  <si>
    <t>N-S-MAMR-RE601-RE230-MRRE601 -11910990</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</si>
  <si>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Gx - UHE Tucuruí C7.</t>
  </si>
  <si>
    <t>0008763/2023</t>
  </si>
  <si>
    <t>N-S-PATC-TUTCLT707-ELTC-TCSPR01</t>
  </si>
  <si>
    <t>SUBSTITUIÇÃO DE BUCHAS, VEDAÇÕES, PAINEL DE INSTRUMENTAÇÃO/VENTILAÇÃO, VÁLVULAS, RELÉS DE GÁS E BOLSA DE EXPANSÃO, ETC, DO PDRE7-08 FASE RESERVA</t>
  </si>
  <si>
    <t>RTL 500 kV 50 Mvar P.DUTRA RTR2 MA</t>
  </si>
  <si>
    <t>0008765/2023</t>
  </si>
  <si>
    <t>N-S-MAPD-RR708-RR500-PDRR708 - 11991767</t>
  </si>
  <si>
    <t>SUBSTITUIÇÃO DE BUCHAS, VEDAÇÕES, PAINEL DE INSTRUMENTAÇÃO/VENTILAÇÃO, VÁLVULAS, RELÉS DE GÁS E BOLSA DE EXPANSÃO, ETC, DO PDRE7-09 FASE B</t>
  </si>
  <si>
    <t>0008767/2023</t>
  </si>
  <si>
    <t>N-S-MAPD-RE709-RE500-PDRE709 -11991544</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</si>
  <si>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Hx - UHE Tucuruí C8.</t>
  </si>
  <si>
    <t>0008768/2023</t>
  </si>
  <si>
    <t>N-S-PATC-TUTCLT708-ELTC-TCSPR01</t>
  </si>
  <si>
    <t>SUBSTITUIÇÃO DE PARA RAIO 138KV DA LINHA TTPFLI5-01 (DIST 02)  - PFPR501 - FASE V.</t>
  </si>
  <si>
    <t>0008770/2023</t>
  </si>
  <si>
    <t>11992321</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</si>
  <si>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Ix - UHE Tucuruí C9.</t>
  </si>
  <si>
    <t>0008772/2023</t>
  </si>
  <si>
    <t>N-S-PATC-TUTCLT709-ELTC-TCSPR01</t>
  </si>
  <si>
    <t>SUBSTITUIÇÃO DE PARA RAIO 138 KV DA LINHA TTPFLI5-01 (DIST 02)  - PFPR501 - FASE B.</t>
  </si>
  <si>
    <t>0008773/2023</t>
  </si>
  <si>
    <t>11992320</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</si>
  <si>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Jx - UHE Tucuruí C10.</t>
  </si>
  <si>
    <t>0008777/2023</t>
  </si>
  <si>
    <t>N-S-PATC-TUTCLT710-ELTC-TCSPR01</t>
  </si>
  <si>
    <t>SUBSTITUIÇÃO DE PARA RAIO 138 KV DA LINHA TTPFLI5-01 (DIST 02)  - PFPR501 - FASE A.</t>
  </si>
  <si>
    <t>0008779/2023</t>
  </si>
  <si>
    <t>11992319</t>
  </si>
  <si>
    <t>Substituir o sistema de proteção, controle e supervisão para modernização da subestação, incluindo a substtuição de painéis de proteção e controle (cadeias principal e alternada), IEDs de proteção, controle e oscilografia digitais e demais componentes referentes ao vão Kx - UHE Tucuruí C11.</t>
  </si>
  <si>
    <t>0008783/2023</t>
  </si>
  <si>
    <t>N-S-PATC-TUTCLT711-ELTC-TCSPR01</t>
  </si>
  <si>
    <t>SUBSTITUIÇÃO DE PARA RAIO 230KV DO PFTF6-01 - PFPR601 - FASE V</t>
  </si>
  <si>
    <t>0008785/2023</t>
  </si>
  <si>
    <t>11992357</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</si>
  <si>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LT 69 kV US. TUCURUI /TUCURUI C-1 PA.</t>
  </si>
  <si>
    <t>DIT - LT 69 kV US. TUCURUI /TUCURUI C-1 PA</t>
  </si>
  <si>
    <t>0008788/2023</t>
  </si>
  <si>
    <t>N-S-PATC-TUTCLT401-ELTC-TCSPR01</t>
  </si>
  <si>
    <t>SUBSTITUIÇÃO DE PARA RAIO 230KV DO PFTF6-01 - PFPR601 - FASE B</t>
  </si>
  <si>
    <t>0008789/2023</t>
  </si>
  <si>
    <t>11992356</t>
  </si>
  <si>
    <t>SUBSTITUIÇÃO DE PARA RAIO 230KV DO PFTF6-01 - PFPR601 - FASE A</t>
  </si>
  <si>
    <t>0008791/2023</t>
  </si>
  <si>
    <t>11992355</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</si>
  <si>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LT 69 kV US. TUCURUI /TUCURUI C-2 PA.</t>
  </si>
  <si>
    <t>DIT - LT 69 kV US. TUCURUI /TUCURUI C-2 PA</t>
  </si>
  <si>
    <t>0008792/2023</t>
  </si>
  <si>
    <t>N-S-PATC-TUTCLT402-ELTC-TCSPR01</t>
  </si>
  <si>
    <t>SUBSTITUIÇÃO DO DISJUNTOR BSDJ4-07</t>
  </si>
  <si>
    <t>0008794/2023</t>
  </si>
  <si>
    <t>N-S-MABS-NFT-BLBSLI403-BSDJ407 - 11909015</t>
  </si>
  <si>
    <t>SUBSTITUIÇÃO DO DISJUNTOR BSDJ4-06</t>
  </si>
  <si>
    <t>TR 230 / 69 kV BALSAS TR2 MA</t>
  </si>
  <si>
    <t>0008796/2023</t>
  </si>
  <si>
    <t>N-S-MABS-TF602-MC69-BSDJ406 - 11910363</t>
  </si>
  <si>
    <t>SUBSTITUIÇÃO DO DISJUNTOR LIDJ4-14</t>
  </si>
  <si>
    <t>0008798/2023</t>
  </si>
  <si>
    <t>N-S-MALI-DIT-MCLILI402-LIDJ414 - 11910363</t>
  </si>
  <si>
    <t>Substituição das proteções e controle diferencial para as barras nº 01 (CJBR6-01) e nº 2 (CJBR6-02) - Cadeia Principal, contemplando uma unidade central com capacidade de, no mínimo, trezes vãos e, no mínimo, sete unidades de bay (bays unit).</t>
  </si>
  <si>
    <t>0008801/2023</t>
  </si>
  <si>
    <t>CJSPR-BR6-01</t>
  </si>
  <si>
    <t>SUBSTITUIÇÃO DO DISJUNTOR IZDJ4-06</t>
  </si>
  <si>
    <t>0009180/2023</t>
  </si>
  <si>
    <t>IZDJ4-06</t>
  </si>
  <si>
    <t>SUBSTITUIR  DISJUNTOR 69KV PFDJ4-01</t>
  </si>
  <si>
    <t>0009189/2023</t>
  </si>
  <si>
    <t>PFDJ4-01</t>
  </si>
  <si>
    <t>SUBSTITUIR DISJUNTOR 69KV PFDJ4-04</t>
  </si>
  <si>
    <t>0009190/2023</t>
  </si>
  <si>
    <t>PFDJ4-04</t>
  </si>
  <si>
    <t>SUBSTITUIR  DISJUNTOR 69KV PRDB4-01</t>
  </si>
  <si>
    <t>0009234/2023</t>
  </si>
  <si>
    <t>PRDB4-01</t>
  </si>
  <si>
    <t>SUBSTITUIÇÃO DE PARA RAIO DO REATOR MCIZRE7-04 DA LINHA IZPDLT7-02 - IZPR701 - FASE A</t>
  </si>
  <si>
    <t>0009249/2023</t>
  </si>
  <si>
    <t>N-S-MAIZ-IZPDLT702-MCIZRE704-IZPR701</t>
  </si>
  <si>
    <t>Substituição Painéis SPCS 500 kV, do reator MBRE7-04, (Reator de LT MBIZ-LT702) com vida útil esgotada por um novo com características similares.</t>
  </si>
  <si>
    <t>0008814/2023</t>
  </si>
  <si>
    <t>MBSPRRE (11917866)</t>
  </si>
  <si>
    <t>SUBSTITUIÇÃO DE PARA RAIO DO REATOR MCIZRE7-04 DA LINHA IZPDLT7-02 - IZPR701 - FASE B</t>
  </si>
  <si>
    <t>0009251/2023</t>
  </si>
  <si>
    <t>SUBSTITUIÇÃO DE PARA RAIO DO REATOR MCIZRE7-04 DA LINHA IZPDLT7-02 - IZPR701 - FASE V</t>
  </si>
  <si>
    <t>0009252/2023</t>
  </si>
  <si>
    <t>Substituição da chave seccionadora 500kV MBSD7-11</t>
  </si>
  <si>
    <t>0008822/2023</t>
  </si>
  <si>
    <t>MBSD7-11</t>
  </si>
  <si>
    <t>SUBSTITUIÇÃO DE  DISJUNTOR 230 kV VCDJ6-11</t>
  </si>
  <si>
    <t>0008824/2023</t>
  </si>
  <si>
    <t>VCDJ6-11  (12335013)</t>
  </si>
  <si>
    <t>SUBSTITUIÇÃO DE UM TPC DE 230 kV, LDLI-LT6-01-ELLD-LDTP6-01, FASE "A"</t>
  </si>
  <si>
    <t>0009276/2023</t>
  </si>
  <si>
    <t>N-S-MALD-LDLILT601-ELLD-LDTP601 (11987104)</t>
  </si>
  <si>
    <t>SUBSTITUIÇÃO DE UM TPC DE 230 kV, LDLI-LT6-01-ELLD-LDTP6-01, FASE "V"</t>
  </si>
  <si>
    <t>0009277/2023</t>
  </si>
  <si>
    <t>N-S-MALD-LDLILT601-ELLD-LDTP601 (11987106)</t>
  </si>
  <si>
    <t>SUBSTITUIÇÃO DE UM TPC DE 230 kV, LDLI-LT6-02-ELLD-LDTP6-01, FASE "A"</t>
  </si>
  <si>
    <t>0009280/2023</t>
  </si>
  <si>
    <t>ELLD-LDTP601 (11987137)</t>
  </si>
  <si>
    <t>SUBSTITUIÇÃO DE SECCIONADORA 230 kV VCSD6-27</t>
  </si>
  <si>
    <t>0008826/2023</t>
  </si>
  <si>
    <t>VCSD6-27 - 11919771</t>
  </si>
  <si>
    <t>SUBSTITUIÇÃO DE UM TPC DE 500 kV, N-S-MAIZ-MG701-MG500-BR701-TP701, FASE "B"</t>
  </si>
  <si>
    <t>0009281/2023</t>
  </si>
  <si>
    <t>N-S-MAIZ-MG701-MG500-BR701-TP701</t>
  </si>
  <si>
    <t>Substituição da chave seccionadora 500kV MBSD7-12</t>
  </si>
  <si>
    <t>0008827/2023</t>
  </si>
  <si>
    <t>MBSD7-12</t>
  </si>
  <si>
    <t>SUBSTITUIÇÃO DE PARA RAIO 230KV DO LDAT7-04 - LDPR601 - FASE A</t>
  </si>
  <si>
    <t>0009147/2023</t>
  </si>
  <si>
    <t>N-S-MALD-AT704-MC230-LDPR601</t>
  </si>
  <si>
    <t>Substituição da chave seccionadora 500kV MBSL7-04 e chave de terra acoplada MBCA7-06 da LT MBIZ-02</t>
  </si>
  <si>
    <t>0008833/2023</t>
  </si>
  <si>
    <t>MBSL7-04 / MBCA7-06</t>
  </si>
  <si>
    <t>SUBSTITUIÇÃO DE PARA RAIO 230KV DA LINHA ALLDLI6-01 - LDPR601 - FASE A</t>
  </si>
  <si>
    <t>0009152/2023</t>
  </si>
  <si>
    <t>ALLDLI601-ELLD-LDPR601</t>
  </si>
  <si>
    <t>SUBSTITUIÇÃO DE SECCIONADORA 500 kV  VCCA7-03 da LT TCVC-LT701.</t>
  </si>
  <si>
    <t>0008835/2023</t>
  </si>
  <si>
    <t>VCCA7-03</t>
  </si>
  <si>
    <t>Substituição de TC (Transformador de Corrente) associado ao PDDJ717 fase B</t>
  </si>
  <si>
    <t>0009121/2023</t>
  </si>
  <si>
    <t>ELPD-PDTC701 (B) 11991825</t>
  </si>
  <si>
    <t>SUBSTITUIÇÃO DO SISTEMA DE PROTEÇAO, COMANDO E SUPERVISÃO DO BAY DA LINHA LDLILT602-ELLD-LDSPRLT</t>
  </si>
  <si>
    <t>0009052/2023</t>
  </si>
  <si>
    <t>LDLILT602-ELLD-LDSPRLT</t>
  </si>
  <si>
    <t>SUBSTITUIÇÃO DE  DISJUNTOR 230 kV - VCDJ6-13</t>
  </si>
  <si>
    <t>0008839/2023</t>
  </si>
  <si>
    <t>VCDJ6-14 -11919599</t>
  </si>
  <si>
    <t>Substituição do quadro de Serviços auxiliares de 125 VCC PSA3 da sala de comando da SE Coelho Neto 230 kV</t>
  </si>
  <si>
    <t>MG 230 kV COELHO NETO MG1 MA</t>
  </si>
  <si>
    <t>0009068/2023</t>
  </si>
  <si>
    <t>N-S-MACH-MG601-MG230-SAE01</t>
  </si>
  <si>
    <t>Substituição do quadro de Serviços auxiliares de 380/220 VCA  QSA1  da sala de comando da SE Couto Magalhães 138 kV</t>
  </si>
  <si>
    <t>0009076/2023</t>
  </si>
  <si>
    <t>N-S-MTCM-DIT-SSC01 11912765</t>
  </si>
  <si>
    <t>SUBSTITUIÇÃO DO SISTEMA DE PROTEÇAO, COMANDO E SUPERVISÃO DO BAY DA LINHA LDLILT601-ELLD-LDSPRLT</t>
  </si>
  <si>
    <t>0009054/2023</t>
  </si>
  <si>
    <t>LDLILT601-ELLD-LDSPRLT</t>
  </si>
  <si>
    <t>LT 500 kV ANGRA FUR /C. PAULISTA C-1 RJ/SP</t>
  </si>
  <si>
    <t>Instalação de 103 km de cabos OPGW em substuição ao PR de aço convencional da Linha de transmissão</t>
  </si>
  <si>
    <t>0008843/2023</t>
  </si>
  <si>
    <t>Substituição do quadro de Serviços auxiliares de 125 VCC QSA2 da sala de comando da SE Couto Magalhães 138 kV</t>
  </si>
  <si>
    <t>MG 138 kV C. MAGALHAES MG1 MT</t>
  </si>
  <si>
    <t>0009079/2023</t>
  </si>
  <si>
    <t>N-S-MTCM-DIT-SSC01 - 11912767</t>
  </si>
  <si>
    <t>SUBSTITUIÇÃO DE  SECCIONADORA 500 kV - VCSD6-26</t>
  </si>
  <si>
    <t>0008848/2023</t>
  </si>
  <si>
    <t>VCSD6-26 - 11919603</t>
  </si>
  <si>
    <t>Substituição dos quadros de Serviços Auxiliares PT-1EA/PT1-EB/PT-2/PT-3/PT4-EA/PT4-EB/PT-6EA e PT-6EB de 440VCA da sala de comando da SE Imperatriz 500 kV.</t>
  </si>
  <si>
    <t>0009018/2023</t>
  </si>
  <si>
    <t>N-S-MAIZ-MG701-MG500-SAE00</t>
  </si>
  <si>
    <t>SUBSTITUIÇÃO DO SISTEMA DE PROTEÇAO, COMANDO E SUPERVISÃO DO BAY DA LINHA LDMRLT601-ELLD-LDSPRLT</t>
  </si>
  <si>
    <t>0009063/2023</t>
  </si>
  <si>
    <t>LDMRLT601-ELLD-LDSPRLT</t>
  </si>
  <si>
    <t>Substituição dos quadros de Serviços Auxiliares Painel 57/Painel 58/Painel 59/Painel 60/painel 61/Painel 62 e Painel 76 de 220VCA da sala de comando da SE Imperatriz 500 kV.</t>
  </si>
  <si>
    <t>0009282/2023</t>
  </si>
  <si>
    <t>Substituição dos quadros de Serviços Auxiliares PT1-EA/PT1-EB/PT-2/PT-3/PT--EA/PT5-EB e PT-6 de 440VCA da sala de comando da SE P.Dutra 500 kV</t>
  </si>
  <si>
    <t>0009287/2023</t>
  </si>
  <si>
    <t>N-S-MAPD-MG701-MG500-SAE00</t>
  </si>
  <si>
    <t>0009303/2023</t>
  </si>
  <si>
    <t>Substituição dos quadros de Serviços Auxiliares PT-1EA/PT1-EB/PT-2 e PT-3 de 220VCA da sala de comando da SE P.Dutra 500 kV</t>
  </si>
  <si>
    <t>0009022/2023</t>
  </si>
  <si>
    <t>Substituição dos quadros de serviços auxiliares PT-1EA/PT1-EB e PT-2 de 125VCC da sala de comando da SE P.Dutra 500 kV</t>
  </si>
  <si>
    <t>0009024/2023</t>
  </si>
  <si>
    <t>Substituição de 3 IPs (MBRE7-04) por outro de características semelhantes.</t>
  </si>
  <si>
    <t>0009175/2023</t>
  </si>
  <si>
    <t>Substituição de 4 IPs  por outro de características semelhantes (BARRAMENTO).</t>
  </si>
  <si>
    <t>0009176/2023</t>
  </si>
  <si>
    <t>Substituição de 1 IP por outro de características semelhantes (LT MBLT7-02).</t>
  </si>
  <si>
    <t>0009181/2023</t>
  </si>
  <si>
    <t>SUBSTITUIÇÃO DE  SECCIONADORA 500 kV - VCSD6-25</t>
  </si>
  <si>
    <t>0008862/2023</t>
  </si>
  <si>
    <t>VCSD6-25 - 11919602</t>
  </si>
  <si>
    <t>Substituição de TC (Transformador de Corrente) associado ao PDDJ704 fase B</t>
  </si>
  <si>
    <t>0009101/2023</t>
  </si>
  <si>
    <t>N-S-MAPD-PDSOLT701-MCPDRE702-PDTC701 (B) 11991442</t>
  </si>
  <si>
    <t>SUBSTITUIÇÃO DE SECCIONADORA 230 kV VCSD6-28</t>
  </si>
  <si>
    <t>0008868/2023</t>
  </si>
  <si>
    <t>VCSD6-28 - 11919772</t>
  </si>
  <si>
    <t>Substituição de TC (Transformador de Corrente) associado ao IZDJ701 fase V, 500 kV</t>
  </si>
  <si>
    <t>0009309/2023</t>
  </si>
  <si>
    <t>N-S-MAIZ-MG701-IB500IB1-IZTC702 (V) 12391202</t>
  </si>
  <si>
    <t>Substituição do quadro de Serviços auxiliares de 125 VCC  PD1 da sala de Comando de 138/69 kV da SE Porto Franco 230 kV</t>
  </si>
  <si>
    <t>MG 230 kV PORTO FRANCO MG1 MA</t>
  </si>
  <si>
    <t>0009081/2023</t>
  </si>
  <si>
    <t>N-S-MAPF-MG601-MG230-SAE00</t>
  </si>
  <si>
    <t>SUBSTITUIÇÃO DE  SECCIONADORA DE ATERRAMENTO 230 kV VCCA6-10</t>
  </si>
  <si>
    <t>0008873/2023</t>
  </si>
  <si>
    <t>VCCA6-10 - 11919598</t>
  </si>
  <si>
    <t>Revitalização do SISTEMA DE PROTEÇÃO CONTRA INCÊNDIO da subestação São Luís II com substituição de parede corta-fogo nas imediações do banco de autotransformadores LDAT7-01.</t>
  </si>
  <si>
    <t>0009093/2023</t>
  </si>
  <si>
    <t>Revitalização do SISTEMA DE PROTEÇÃO CONTRA INCÊNDIO da subestação São Luís II com substituição de parede corta-fogo nas imediações do banco de autotransformadores LDAT7-02</t>
  </si>
  <si>
    <t>0009087/2023</t>
  </si>
  <si>
    <t>Revitalização do SISTEMA DE PROTEÇÃO CONTRA INCÊNDIO da subestação São Luís II com substituição de parede corta-fogo nas imediações do banco de autotransformadores LDAT7-03</t>
  </si>
  <si>
    <t>0009080/2023</t>
  </si>
  <si>
    <t>SUBSTITUIÇÃO DE  SECCIONADORA 230 kV VCST6-02</t>
  </si>
  <si>
    <t>0008878/2023</t>
  </si>
  <si>
    <t>VCST6-02  -  11919605</t>
  </si>
  <si>
    <t>Revitalização do SISTEMA DE PROTEÇÃO CONTRA INCÊNDIO da subestação São Luís II com substituição de parede corta-fogo nas imediações do banco de reatores LDRE7-03.</t>
  </si>
  <si>
    <t>0009075/2023</t>
  </si>
  <si>
    <t>SUBSTITUIÇÃO DE CONJUNTO DE BUCHAS DE 69 kV, FASES "A", "B" E "V" DO TRANSFORMADOR IZTF6-04.</t>
  </si>
  <si>
    <t>0009062/2023</t>
  </si>
  <si>
    <t>N-S-MAIZ-TF604</t>
  </si>
  <si>
    <t>SUBSTITUIÇÃO DOS SISTEMAS DE PROTEÇÃO, CONTROLE E SUPERVISÃO DOS SEGUINTES VÃOS DE SAIDA DE LINHA N-S-MAIZ-DIT-ACIZLI401.</t>
  </si>
  <si>
    <t>0009051/2023</t>
  </si>
  <si>
    <t>N-S-MAIZ-DIT-ACIZLI401</t>
  </si>
  <si>
    <t>SUBSTITUIÇÃO DOS SISTEMAS DE PROTEÇÃO, CONTROLE E SUPERVISÃO DOS SEGUINTES VÃOS DE SAIDA DE LINHA N-S-MAIZ-DIT-ACIZLI402.</t>
  </si>
  <si>
    <t>0009048/2023</t>
  </si>
  <si>
    <t>N-S-MAIZ-DIT-ACIZLI402</t>
  </si>
  <si>
    <t>SUBSTITUIÇÃO DOS SISTEMAS DE PROTEÇÃO, CONTROLE E SUPERVISÃO DOS SEGUINTES VÃOS DE SAIDA DE LINHA N-S-MAIZ-DIT-ICIZLI401</t>
  </si>
  <si>
    <t>0009047/2023</t>
  </si>
  <si>
    <t>N-S-MAIZ-DIT-ICIZLI401</t>
  </si>
  <si>
    <t>SUBSTITUIÇÃO DOS SISTEMAS DE PROTEÇÃO, CONTROLE E SUPERVISÃO DOS SEGUINTES VÃOS DE SAIDA DE LINHA N-S-MAIZ-DIT-IAIZLI401</t>
  </si>
  <si>
    <t>0009046/2023</t>
  </si>
  <si>
    <t>N-S-MAIZ-DIT-IAIZLI401</t>
  </si>
  <si>
    <t>SUBSTITUIÇÃO DOS SISTEMAS DE PROTEÇÃO, CONTROLE E SUPERVISÃO DOS SEGUINTES VÃOS DE SAIDA DE LINHA N-S-MAIZ-DIT-TTIZLI401</t>
  </si>
  <si>
    <t>0009043/2023</t>
  </si>
  <si>
    <t>N-S-MAIZ-DIT-TTIZLI401</t>
  </si>
  <si>
    <t>SUBSTITUIÇÃO DOS SISTEMAS DE PROTEÇÃO, CONTROLE E SUPERVISÃO DOS SEGUINTES VÃOS DE SAIDA DE LINHA N-S-MAIZ-DIT-SNIZLI401</t>
  </si>
  <si>
    <t>0009040/2023</t>
  </si>
  <si>
    <t>N-S-MAIZ-DIT-SNIZLI401</t>
  </si>
  <si>
    <t>SUBSTITUIÇÃO DOS SISTEMAS DE PROTEÇÃO, CONTROLE E SUPERVISÃO DOS SEGUINTES VÃOS DE SAIDA DE LINHA N-S-MAPF-DIT-FNPFLI501</t>
  </si>
  <si>
    <t>0009037/2023</t>
  </si>
  <si>
    <t>N-S-MAPF-DIT-FNPFLI501</t>
  </si>
  <si>
    <t>SUBSTITUIÇÃO DA CHAVE SECCIONADORA RPSB6-07</t>
  </si>
  <si>
    <t>0008896/2023</t>
  </si>
  <si>
    <t>RPSB6-07</t>
  </si>
  <si>
    <t>SUBSTITUIÇÃO DOS SISTEMAS DE PROTEÇÃO, CONTROLE E SUPERVISÃO DO SEGUINTE VÃO DE SAIDA DE LINHA N-S-MAPF-DIT-POPFLI401</t>
  </si>
  <si>
    <t>0009035/2023</t>
  </si>
  <si>
    <t>N-S-MAPF-DIT-POPFLI401</t>
  </si>
  <si>
    <t>SUBSTITUIÇÃO DOS SISTEMAS DE PROTEÇÃO, CONTROLE E SUPERVISÃO DO SEGUINTE VÃO DE SAIDA DE LINHA N-S-MAPF-DIT-CLPFLI401.</t>
  </si>
  <si>
    <t>0009034/2023</t>
  </si>
  <si>
    <t>N-S-MAPF-DIT-CLPFLI401</t>
  </si>
  <si>
    <t>SUBSTITUIÇÃO DOS SISTEMAS DE PROTEÇÃO, CONTROLE E SUPERVISÃO DO SEGUINTE VÃO DE SAIDA DE LINHA N-S-MAMR-DIT-TMMRLI501</t>
  </si>
  <si>
    <t>0009012/2023</t>
  </si>
  <si>
    <t>N-S-MAMR-DIT-TMMRLI501</t>
  </si>
  <si>
    <t>SUBSTITUIÇÃO DOS SISTEMAS DE PROTEÇÃO, CONTROLE E SUPERVISÃO DO SEGUINTE VÃO DE SAIDA DE LINHA N-S-MAMR-DIT-SIMRLI501</t>
  </si>
  <si>
    <t>0009000/2023</t>
  </si>
  <si>
    <t>N-S-MAMR-DIT-SIMRLI501</t>
  </si>
  <si>
    <t>SUBSTITUIÇÃO DOS SISTEMAS DE PROTEÇÃO, CONTROLE E SUPERVISÃO DO SEGUINTE VÃO DE SAIDA DE LINHA N-S-MAMR-DIT-ARMRLI401</t>
  </si>
  <si>
    <t>0008996/2023</t>
  </si>
  <si>
    <t>N-S-MAMR-DIT-ARMRLI401</t>
  </si>
  <si>
    <t>SUBSTITUIÇÃO DOS SISTEMAS DE PROTEÇÃO, CONTROLE E SUPERVISÃO DO SEGUINTE VÃO DE SAIDA DE LINHA N-S-MAMR-DIT-IRMRLI401</t>
  </si>
  <si>
    <t>0008993/2023</t>
  </si>
  <si>
    <t>N-S-MAMR-DIT-IRMRLI401</t>
  </si>
  <si>
    <t>SUBSTITUIÇÃO DOS SISTEMAS DE PROTEÇÃO, CONTROLE E SUPERVISÃO DO SEGUINTE VÃO DE SAIDA DE LINHA N-S-MAMR-DIT-IRMRLI402</t>
  </si>
  <si>
    <t>0008991/2023</t>
  </si>
  <si>
    <t>SUBSTITUIÇÃO DOS SISTEMAS DE PROTEÇÃO, CONTROLE E SUPERVISÃO DO SEGUINTE VÃO DE SAIDA DE ALIMENTADOR N-S-MAMR-DIT-MRAL201</t>
  </si>
  <si>
    <t>0008927/2023</t>
  </si>
  <si>
    <t>N-S-MAMR-DIT-MRAL201</t>
  </si>
  <si>
    <t>SUBSTITUIÇÃO DOS SISTEMAS DE PROTEÇÃO, CONTROLE E SUPERVISÃO DO SEGUINTE VÃO DE SAIDA DE ALIMENTADOR N-S-MAMR-DIT-MRAL202</t>
  </si>
  <si>
    <t>0008925/2023</t>
  </si>
  <si>
    <t>N-S-MAMR-DIT-MRAL202</t>
  </si>
  <si>
    <t>Substituição do Painel e IEDs do SPCS 230 kV. (TR1) com vida útil esgotada por um novo com características similares. 
(UGTF6-01 FASE A/B/V)</t>
  </si>
  <si>
    <t>0009343/2023</t>
  </si>
  <si>
    <t>UGSPRTF</t>
  </si>
  <si>
    <t>Substituição dos quadros de Serviços auxiliares PT-1EA(500kV)/PT1-EB(500kV)/PT-1EA(230kV)/PT1-EB(230kV) de 125VCC da Sala de comando da SE São Luís II 500 kV</t>
  </si>
  <si>
    <t>0009110/2023</t>
  </si>
  <si>
    <t>N-S-MALD-MG701-MG500-SAE00</t>
  </si>
  <si>
    <t>Substituição do quadro de Serviços Auxiliares QSA 230 - C01 de 220 Vca da Casa de Relés de 230 kV da SE P.Dutra 500 kV</t>
  </si>
  <si>
    <t>0009083/2023</t>
  </si>
  <si>
    <t>Substituição dos quadros de serviços auxiliares QSA230-D1/QSA230-D2 de 125VCC da Casa de Relés de 230 kV da SE P.Dutra 500 kV</t>
  </si>
  <si>
    <t>0009148/2023</t>
  </si>
  <si>
    <t>Substituição do Quadro de Comando 380/220 VCA da sala de comando da SE Peritoró 230 kV</t>
  </si>
  <si>
    <t>MG 230 kV PERITORO MG1 MA</t>
  </si>
  <si>
    <t>0009127/2023</t>
  </si>
  <si>
    <t>N-S-MAPR-MG601-MG230-SAE01</t>
  </si>
  <si>
    <t>Substituição do Quadro de Comando de Corrente Contínua 125 V da sala de comando da SE Peritoró 230 kV</t>
  </si>
  <si>
    <t>0009126/2023</t>
  </si>
  <si>
    <t>SUBSTITUIÇÃO SISTEMA DE PROTEÇAO, COMANDO E SUPERVISÃO DO BAY DA BARRA MG230-BR601-LDSPRBR</t>
  </si>
  <si>
    <t>0009094/2023</t>
  </si>
  <si>
    <t>MG230-BR601-LDSPRBR</t>
  </si>
  <si>
    <t>Substituição do quadro de Serviços auxiliares de 440 VCA  QSACA-1 da sala de comando de 230 kV da SE Porto Franco 230 kV</t>
  </si>
  <si>
    <t>0009086/2023</t>
  </si>
  <si>
    <t>Substituição do quadro de Serviços auxiliares de 125 VCC  PD1 da sala de Comando de 230 kV da SE Porto Franco 230 kV</t>
  </si>
  <si>
    <t>0009089/2023</t>
  </si>
  <si>
    <t>Substituição do quadro de Serviços auxiliares de 440 VCA  QSACA-5 da sala de comando de 138/69 kV da SE Porto Franco 230 kV</t>
  </si>
  <si>
    <t>0009092/2023</t>
  </si>
  <si>
    <t>Substituição do Quadro de Comando de 220 VCA  QLF1/QLF2/QLF3 e QLF4 da sala de comando 1 da SE São Luís I 230 kV</t>
  </si>
  <si>
    <t>MG 230 kV SAO LUIS I MG1 MA</t>
  </si>
  <si>
    <t>0009122/2023</t>
  </si>
  <si>
    <t>N-S-MALI-MG601-MG230-SAE00</t>
  </si>
  <si>
    <t>Substituição do Quadro de Comando de 125 VCC  PT1-EA/PT1-EB da sala de comando 1 da SE São Luís I 230 kV</t>
  </si>
  <si>
    <t>0009118/2023</t>
  </si>
  <si>
    <t>Substituição do Quadro de Comando de 125 VCC  SQCACC-01 da sala de comando 2 da SE São Luís I 230 kV</t>
  </si>
  <si>
    <t>0009116/2023</t>
  </si>
  <si>
    <t>Substituição dos quadros de Serviços auxiliares PT-1EA/PT1-EB/PT-2/PT-3 de 440VCA da Sala de comando da SE São Luís II 500 kV</t>
  </si>
  <si>
    <t>0009026/2023</t>
  </si>
  <si>
    <t>Substituição dos quadros de Serviços auxiliares PT-1EA/PT1-EB/PT-2A ePT-3 de 220/127VCA da Sala de comando da SE São Luís II 500 kV</t>
  </si>
  <si>
    <t>0009027/2023</t>
  </si>
  <si>
    <t>Substituição do disjuntor 500kV MBDJ7-01</t>
  </si>
  <si>
    <t>0009348/2023</t>
  </si>
  <si>
    <t>MBDJ701</t>
  </si>
  <si>
    <t>Substituição do disjuntor 500kV MBDJ7-02</t>
  </si>
  <si>
    <t>0009349/2023</t>
  </si>
  <si>
    <t>MBDJ702</t>
  </si>
  <si>
    <t>SUBSTITUICÃO DO SISTEMA DE PROTEÇÃO DE 500 kV DO BANCO DE AUTOTRANSFORMADORES LDAT7-01</t>
  </si>
  <si>
    <t>0009095/2023</t>
  </si>
  <si>
    <t>Substituição dos painéis de SPCS da LT TCVC-LT7-01 (DX) com vida útil esgotada por um novo, com características similares.</t>
  </si>
  <si>
    <t>0009351/2023</t>
  </si>
  <si>
    <t>VCSPR-01/ VCSPR-02</t>
  </si>
  <si>
    <t>Substituição de bateria - 125 Vcc - SACC125-BAT1 na SE Itá.</t>
  </si>
  <si>
    <t>0008987/2023</t>
  </si>
  <si>
    <t>SUBSTITUIR O DISJUNTOR RPDJ6-01</t>
  </si>
  <si>
    <t>0009032/2023</t>
  </si>
  <si>
    <t>RPDJ6-01</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</si>
  <si>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01.</t>
  </si>
  <si>
    <t>CONJUNTO GERADOR HIDRÁULICO 01</t>
  </si>
  <si>
    <t>0009044/2023</t>
  </si>
  <si>
    <t>SUBSTITUIÇÃO DO MÓDULO DE CONEXÃO DO BANCO DE CAPACITORES 13.8KV NÚMERO 2 DE RONDONÓPOLIS.</t>
  </si>
  <si>
    <t>0009049/2023</t>
  </si>
  <si>
    <t>N-S-MTRP-BC202-MC013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</si>
  <si>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02.</t>
  </si>
  <si>
    <t>CONJUNTO GERADOR HIDRÁULICO 02</t>
  </si>
  <si>
    <t>0009055/2023</t>
  </si>
  <si>
    <t>Substituição do Transformador de corrente de 230 kV  fase "V"  Vão CX -MBCJ LT6 01</t>
  </si>
  <si>
    <t>0009058/2023</t>
  </si>
  <si>
    <t>MBTC6-01 FV</t>
  </si>
  <si>
    <t>SUBSTITUIÇÃO DO DISJUNTOR LTDJ4-07</t>
  </si>
  <si>
    <t>0009059/2023</t>
  </si>
  <si>
    <t>N-S-MALT-DIT-AGLTLI401-LTDJ407 - 11910485</t>
  </si>
  <si>
    <t>Substituição do Transformador de corrente de 230 kV  fase "B"  Vão CX -MBCJ LT6 01</t>
  </si>
  <si>
    <t>0009064/2023</t>
  </si>
  <si>
    <t>MBTC601 FB</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</si>
  <si>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03.</t>
  </si>
  <si>
    <t>CONJUNTO GERADOR HIDRÁULICO 03</t>
  </si>
  <si>
    <t>0009070/2023</t>
  </si>
  <si>
    <t>Substituição do Transformador de corrente de 230 kV  fase "A"  Vão CX -MBCJ LT6 01</t>
  </si>
  <si>
    <t>0009073/2023</t>
  </si>
  <si>
    <t>MBTC601 FA</t>
  </si>
  <si>
    <t>SUBSTITUIÇÃO DE PARA RAIO 230KV DO IZTF6-04 - IZPR601 - FASE B</t>
  </si>
  <si>
    <t>0009082/2023</t>
  </si>
  <si>
    <t>11986201</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</si>
  <si>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04.</t>
  </si>
  <si>
    <t>CONJUNTO GERADOR HIDRÁULICO 04</t>
  </si>
  <si>
    <t>0009090/2023</t>
  </si>
  <si>
    <t>SUBSTITUIÇÃO DO DISJUNTOR PDDJ4-07</t>
  </si>
  <si>
    <t>0009096/2023</t>
  </si>
  <si>
    <t>N-S-MAPD-DIT-BDPDLI402-PDDJ407 -12356348</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</si>
  <si>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05.</t>
  </si>
  <si>
    <t>CONJUNTO GERADOR HIDRÁULICO 05</t>
  </si>
  <si>
    <t>0009097/2023</t>
  </si>
  <si>
    <t>SUBSTITUIÇÃO DO DISJUNTOR PDDJ4-06</t>
  </si>
  <si>
    <t>0009100/2023</t>
  </si>
  <si>
    <t>N-S-MAPD-DIT-PTPDLI402-PDDJ406 - 12356373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</si>
  <si>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06.</t>
  </si>
  <si>
    <t>CONJUNTO GERADOR HIDRÁULICO 06</t>
  </si>
  <si>
    <t>0009102/2023</t>
  </si>
  <si>
    <t>SUBSTITUIÇÃO DO DISJUNTOR PDDJ4-05</t>
  </si>
  <si>
    <t>TR 230/69 kV P.DUTRA TF5 MA</t>
  </si>
  <si>
    <t>0009104/2023</t>
  </si>
  <si>
    <t>N-S-MAPD-TF605-MC69-PDDJ405 - 11911568</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</si>
  <si>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07.</t>
  </si>
  <si>
    <t>CONJUNTO GERADOR HIDRÁULICO 07</t>
  </si>
  <si>
    <t>0009107/2023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</si>
  <si>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08.</t>
  </si>
  <si>
    <t>CONJUNTO GERADOR HIDRÁULICO 08</t>
  </si>
  <si>
    <t>0009108/2023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</si>
  <si>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09.</t>
  </si>
  <si>
    <t>CONJUNTO GERADOR HIDRÁULICO 09</t>
  </si>
  <si>
    <t>0009112/2023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</si>
  <si>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10.</t>
  </si>
  <si>
    <t>CONJUNTO GERADOR HIDRÁULICO 10</t>
  </si>
  <si>
    <t>0009119/2023</t>
  </si>
  <si>
    <t>CAXIAS</t>
  </si>
  <si>
    <t>Substituição dos cubículos e disjuntores 13,8 kV, referentes aos Serviços Auxiliares da SE Caxias, e dos cabos associados.</t>
  </si>
  <si>
    <t>MG CAXIAS / CCO-2001-057 - RB</t>
  </si>
  <si>
    <t>0009123/2023</t>
  </si>
  <si>
    <t>SK01, SK02, DJ112, DJ122</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</si>
  <si>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11.</t>
  </si>
  <si>
    <t>CONJUNTO GERADOR HIDRÁULICO 11</t>
  </si>
  <si>
    <t>0009128/2023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</si>
  <si>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tensão, incluindo o painel eletrônico do RT, transformador de excitação, cubículos e painéis do sistema de excitação; regulador de velocidade referente ao conjunto gerador hidráulico 12.</t>
  </si>
  <si>
    <t>CONJUNTO GERADOR HIDRÁULICO 12</t>
  </si>
  <si>
    <t>0009130/2023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</si>
  <si>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13.</t>
  </si>
  <si>
    <t>CONJUNTO GERADOR HIDRÁULICO 13</t>
  </si>
  <si>
    <t>0009138/2023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</si>
  <si>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14.</t>
  </si>
  <si>
    <t>CONJUNTO GERADOR HIDRÁULICO 14</t>
  </si>
  <si>
    <t>0009149/2023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</si>
  <si>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15.</t>
  </si>
  <si>
    <t>CONJUNTO GERADOR HIDRÁULICO 15</t>
  </si>
  <si>
    <t>0009154/2023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</si>
  <si>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16.</t>
  </si>
  <si>
    <t>CONJUNTO GERADOR HIDRÁULICO 16</t>
  </si>
  <si>
    <t>0009157/2023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</si>
  <si>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17.</t>
  </si>
  <si>
    <t>CONJUNTO GERADOR HIDRÁULICO 17</t>
  </si>
  <si>
    <t>0009162/2023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</si>
  <si>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18.</t>
  </si>
  <si>
    <t>CONJUNTO GERADOR HIDRÁULICO 18</t>
  </si>
  <si>
    <t>0009166/2023</t>
  </si>
  <si>
    <t>SUBSTITUIÇÃO DO DISJUNTOR PFDB4-01</t>
  </si>
  <si>
    <t>0009365/2023</t>
  </si>
  <si>
    <t>PFDB4-01</t>
  </si>
  <si>
    <t>SUBSTITUIÇÃO DE UM TPC DE 230 kV, LDLI-LT6-01-ELLD-LDTP6-01, FASE "B"</t>
  </si>
  <si>
    <t>0009375/2023</t>
  </si>
  <si>
    <t>ELLD-LDTP601 (11987105)</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</si>
  <si>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19.</t>
  </si>
  <si>
    <t>CONJUNTO GERADOR HIDRÁULICO 19</t>
  </si>
  <si>
    <t>0009238/2023</t>
  </si>
  <si>
    <t>SUBSTITUIÇÃO DE 11 IP´s  POR OUTROS DE CARACTERISTICAS SEMELHANTES</t>
  </si>
  <si>
    <t>0009422/2023</t>
  </si>
  <si>
    <t>IZRE7-01</t>
  </si>
  <si>
    <t>SUBSTITUIÇÃO DE TRANSFORMADOR DE CORRENTE 72,5 KV FASE V(11988069)</t>
  </si>
  <si>
    <t>0009245/2023</t>
  </si>
  <si>
    <t>LITC4-01 FASE V</t>
  </si>
  <si>
    <t>SUBSTITUICÃO DA CHAVE SECIONADORA 230 kV LISB6-03</t>
  </si>
  <si>
    <t>0009403/2023</t>
  </si>
  <si>
    <t>LISB603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</si>
  <si>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20.</t>
  </si>
  <si>
    <t>CONJUNTO GERADOR HIDRÁULICO 20</t>
  </si>
  <si>
    <t>0009250/2023</t>
  </si>
  <si>
    <t>SUBSTITUICÃO DA CHAVE SECIONADORA 230 kV LISB6-04</t>
  </si>
  <si>
    <t>0009406/2023</t>
  </si>
  <si>
    <t>LISB6-04</t>
  </si>
  <si>
    <t>SUBSTITUIÇÃO DE TRANSFORMADOR DE CORRENTE 72,5 KV- FASE B (11988068)</t>
  </si>
  <si>
    <t>0009253/2023</t>
  </si>
  <si>
    <t>LITC4-01 FASE B</t>
  </si>
  <si>
    <t>SUBSTITUIÇÃO DE BATERIAS - ETEL RONCADOR - 48Vcc</t>
  </si>
  <si>
    <t>0009255/2023</t>
  </si>
  <si>
    <t>BATERIA 01 E 02</t>
  </si>
  <si>
    <t>SUBSTITUICÃO DA CHAVE SECIONADORA 230 kV LISD6-03</t>
  </si>
  <si>
    <t>0009413/2023</t>
  </si>
  <si>
    <t>LISD6-03</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</si>
  <si>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21.</t>
  </si>
  <si>
    <t>CONJUNTO GERADOR HIDRÁULICO 21</t>
  </si>
  <si>
    <t>0009258/2023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</si>
  <si>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C-6 PA .</t>
  </si>
  <si>
    <t>0009542/2023</t>
  </si>
  <si>
    <t>LISD6-04</t>
  </si>
  <si>
    <t>SUBSTITUIÇÃO DE BATERIAS - ETEL ALTO DO RIO BAILE - 48Vcc</t>
  </si>
  <si>
    <t>0009261/2023</t>
  </si>
  <si>
    <t>SUBSTITUICÃO DA CHAVE SECIONADORA 230 kV LISY6-02</t>
  </si>
  <si>
    <t>0009427/2023</t>
  </si>
  <si>
    <t>LISY6-02</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</si>
  <si>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22.</t>
  </si>
  <si>
    <t>CONJUNTO GERADOR HIDRÁULICO 22</t>
  </si>
  <si>
    <t>0009262/2023</t>
  </si>
  <si>
    <t>SUBSTITUIÇÃO DE TRANSFORMADOR DE CORRENTE 72,5 KV FASE  A( 11988067)</t>
  </si>
  <si>
    <t>0009263/2023</t>
  </si>
  <si>
    <t>LITC4-01 FASE A</t>
  </si>
  <si>
    <t>SUBSTITUICÃO DA CHAVE SECIONADORA 500 kV LDST7-01</t>
  </si>
  <si>
    <t>0009399/2023</t>
  </si>
  <si>
    <t>LDST7-01</t>
  </si>
  <si>
    <t>SUBSTITUICÃO DA CHAVE SECIONADORA 500 kV LDSD7-05</t>
  </si>
  <si>
    <t>0009416/2023</t>
  </si>
  <si>
    <t>LDSD7-05</t>
  </si>
  <si>
    <t>Modernizar a usina por meio da substituição dos seguintes sistemas e equipamentos associados ao conjunto gerador: sistema de proteção, controle e supervisão do gerador e transformador elevador; auxiliares elétricos de média e baixa tensão da unidade geradora, incluindo cubículos, painéis e IEDs de proteção, controle e medição; regulador de velocidade, incluindo o sistema hidráulico e instrumentação; turbina hidráulica, incluindo painéis e instrumentos da turbina; gerador referente ao conjunto gerador hidráulico 23.</t>
  </si>
  <si>
    <t>CONJUNTO GERADOR HIDRÁULICO 23</t>
  </si>
  <si>
    <t>0009270/2023</t>
  </si>
  <si>
    <t>SUBSTITUICÃO DA CHAVE SECIONADORA 500 kV LDSD7-06</t>
  </si>
  <si>
    <t>0009419/2023</t>
  </si>
  <si>
    <t>LDSD7-06</t>
  </si>
  <si>
    <t>Substituição de três (03) Transformadores Corrente 500 KV SE Tucuruí TCDJ7-08 Fases A,B,V vão Dy1. Capacidade do novo equipamento: 4.000 A e 63 kA.</t>
  </si>
  <si>
    <t>0009285/2023</t>
  </si>
  <si>
    <t>TC7DY1</t>
  </si>
  <si>
    <t>SUBSTITUIÇÃO DO CUBÍCULO DO DJ2006 -13,8KV</t>
  </si>
  <si>
    <t>0009279/2023</t>
  </si>
  <si>
    <t>DJ2006</t>
  </si>
  <si>
    <t>Substituição de um comutador sob carga do Transformador PFAT6-02</t>
  </si>
  <si>
    <t>0009454/2023</t>
  </si>
  <si>
    <t>PFAT6-02</t>
  </si>
  <si>
    <t>Substituição de um comutador sob carga do transformador MRAT6-02</t>
  </si>
  <si>
    <t>TR 230/138 kV MIRANDA II TR2 MA</t>
  </si>
  <si>
    <t>0009436/2023</t>
  </si>
  <si>
    <t>MRAT6-02</t>
  </si>
  <si>
    <t>Substituição de um comutador sob carga do Transformador SRTF6-02</t>
  </si>
  <si>
    <t>0009461/2023</t>
  </si>
  <si>
    <t>SRTF6-02</t>
  </si>
  <si>
    <t>Substituição de um comutador sob carga do transformador SRTF6-01</t>
  </si>
  <si>
    <t>0009462/2023</t>
  </si>
  <si>
    <t>SRTF6-01</t>
  </si>
  <si>
    <t>Substituição de um comutador sob carga do transformador GMTF6-03 fase B</t>
  </si>
  <si>
    <t>TR 230/69 kV GUAMA TR3 PA</t>
  </si>
  <si>
    <t>0009395/2023</t>
  </si>
  <si>
    <t>GMTF6-03</t>
  </si>
  <si>
    <t>Substituição de um comutador sob carga do transformador GMTF6-03 fase V</t>
  </si>
  <si>
    <t>0009409/2023</t>
  </si>
  <si>
    <t>GMTF6-03 fase V</t>
  </si>
  <si>
    <t>SUBSTITUIÇÃO DE CUBÍCULO DE 13,8kV QUE SE ENCONTRA SINISTRADO E SEM PEÇAS DE REPOSIÇÃO COM A SUBSTITUIÇÃO DO DISJUNTOR PVDJ2-14, DE 13,8kV.</t>
  </si>
  <si>
    <t>0009411/2023</t>
  </si>
  <si>
    <t>N-S-ROPV-MG601-MG230-TF204</t>
  </si>
  <si>
    <t>Substituição da Chave Seccionadora 500kV MBSD7-03 associada ao disjuntor MBDJ7-02</t>
  </si>
  <si>
    <t>0009293/2023</t>
  </si>
  <si>
    <t>MBSD7-03</t>
  </si>
  <si>
    <t>SUBSTITUIÇÃO DE PARA RAIO 500KV DA LINHA PDBELI7-01 - PDPR701 - FASE V</t>
  </si>
  <si>
    <t>0009457/2023</t>
  </si>
  <si>
    <t>N-S-MAPD-PDBELI701-ELPD-PDPR701 (11991196)</t>
  </si>
  <si>
    <t>SUBSTITUICÃO DA CHAVE SECIONADORA 230 kV LDSB6-12</t>
  </si>
  <si>
    <t>0009388/2023</t>
  </si>
  <si>
    <t>LDSB6-12</t>
  </si>
  <si>
    <t>SUBSTITUIÇÃO DO CUBÍCULO DO DJ2106 -13,8KV</t>
  </si>
  <si>
    <t>0009298/2023</t>
  </si>
  <si>
    <t>DJ2106</t>
  </si>
  <si>
    <t>SUBSTITUICÃO DA CHAVE SECIONADORA 230 kV LDSB6-09</t>
  </si>
  <si>
    <t>0009423/2023</t>
  </si>
  <si>
    <t>LDSB6-09</t>
  </si>
  <si>
    <t>Substituição de um comutador sob carga do Transformador GMTF6-03 fase A.</t>
  </si>
  <si>
    <t>0009397/2023</t>
  </si>
  <si>
    <t>GMTF6-03 fase A</t>
  </si>
  <si>
    <t>Substituição de um comutador sob carga do transformador VCAT7-04 fase V</t>
  </si>
  <si>
    <t>0009414/2023</t>
  </si>
  <si>
    <t>VCAT7-04 fase V</t>
  </si>
  <si>
    <t>Substituição de um comutador sob carga do transformador VCAT7-04 fase B</t>
  </si>
  <si>
    <t>0009426/2023</t>
  </si>
  <si>
    <t>VCAT7-04 fase B</t>
  </si>
  <si>
    <t>TERESINA III</t>
  </si>
  <si>
    <t>Substituição de 01 (um) TP 230 kV posição operacional 84B1 fase A da Subestação TST.</t>
  </si>
  <si>
    <t>MG TERESINA III / CCO-2011-017 - RB</t>
  </si>
  <si>
    <t>0009308/2023</t>
  </si>
  <si>
    <t>11420625</t>
  </si>
  <si>
    <t>Substituição de um comutador sob carga do transformador VCAT7-04 fase A</t>
  </si>
  <si>
    <t>0009430/2023</t>
  </si>
  <si>
    <t>VCAT7-04 fase A</t>
  </si>
  <si>
    <t>SUBSTITUIÇÃO DOS PAINEIS DE SPCS DA INTERLIGAÇÃO DE BARRA(IB) - VÃO AY INSTALADOS NAS CASAS DE RELES</t>
  </si>
  <si>
    <t>0009442/2023</t>
  </si>
  <si>
    <t>IZSSP-01</t>
  </si>
  <si>
    <t>Modernizar a usina por meio da substituição dos seguintes sistemas e equipamentos associados ao conjunto gerador: sistema de proteção, controle e supervisão do gerador, transformador elevador e EL 69 KV; auxiliares elétricos de média e baixa tensão da unidade geradora, incluindo cubículos, painéis e IEDs de proteção, controle e medição; turbina hidráulica, incluindo painéis e instrumentos da turbina; gerador, incluindo cubículos, painéis e instrumentos do gerador; e comporta da tomada d'água referente ao conjunto gerador hidráulico 24.</t>
  </si>
  <si>
    <t>CONJUNTO GERADOR HIDRÁULICO 24</t>
  </si>
  <si>
    <t>0009360/2023</t>
  </si>
  <si>
    <t>SUBSTITUÇÃO DO SISTEMA DE RESFRIAMENTO DO LDCE7-01</t>
  </si>
  <si>
    <t>0009372/2023</t>
  </si>
  <si>
    <t>N-S-MALD-CE201-CE13</t>
  </si>
  <si>
    <t>Modernizar a usina por meio da substituição dos seguintes sistemas e equipamentos associados ao conjunto gerador: sistema de proteção, controle e supervisão do gerador, transformador elevador e EL 69 KV; auxiliares elétricos de média e baixa tensão da unidade geradora, incluindo cubículos, painéis e IEDs de proteção, controle e medição; turbina hidráulica, incluindo painéis e instrumentos da turbina; gerador, incluindo cubículos, painéis e instrumentos do gerador; e comporta da tomada d'água referente ao conjunto gerador hidráulico 25.</t>
  </si>
  <si>
    <t>CONJUNTO GERADOR HIDRÁULICO 25</t>
  </si>
  <si>
    <t>0009363/2023</t>
  </si>
  <si>
    <t>SUBSTITUIÇÃO  DO BANCO DE BATERIA 02 DA SE RIBEIRO GONÇALVES</t>
  </si>
  <si>
    <t>MG 500 kV RIB.GONCALVES MG3 PI</t>
  </si>
  <si>
    <t>0009384/2023</t>
  </si>
  <si>
    <t>BAT Nº 02 - 12335939</t>
  </si>
  <si>
    <t>SUBSTITUIÇÃO DOS PAINEIS DE SPCS DA INTERLIGAÇÃO DE BARRA(IB) - VÃO BY INSTALADOS NAS CASAS DE RELES</t>
  </si>
  <si>
    <t>0009446/2023</t>
  </si>
  <si>
    <t>SUBSTITUIÇÃO DOS PAINEIS DE SPCS DA INTERLIGAÇÃO DE BARRA(IB) - VÃO CY INSTALADOS NAS CASAS DE RELES</t>
  </si>
  <si>
    <t>0009449/2023</t>
  </si>
  <si>
    <t>SUBSTITUIÇÃO DOS PAINEIS DE SPCS DA INTERLIGAÇÃO DE BARRA(IB) - VÃO DY INSTALADOS NAS CASAS DE RELES</t>
  </si>
  <si>
    <t>0009451/2023</t>
  </si>
  <si>
    <t>Substituição da Chave Seccionadora 500kV MBSD7-02 associada ao disjuntor MBDJ7-01</t>
  </si>
  <si>
    <t>0009405/2023</t>
  </si>
  <si>
    <t>MBSR702</t>
  </si>
  <si>
    <t>SUBSTITUICÃO DA CHAVE SECIONADORA 230 kV LDSB6-11</t>
  </si>
  <si>
    <t>0009425/2023</t>
  </si>
  <si>
    <t>LDSB611</t>
  </si>
  <si>
    <t>SUBSTITUICÃO DA CHAVE SECIONADORA 230 kV LDSB6-07</t>
  </si>
  <si>
    <t>0009428/2023</t>
  </si>
  <si>
    <t>LDSB6-07</t>
  </si>
  <si>
    <t>Substituição da Chave Seccionadora 500kV MBSR7-01 associada ao Reator MBRE7-01</t>
  </si>
  <si>
    <t>0009401/2023</t>
  </si>
  <si>
    <t>MBSR701</t>
  </si>
  <si>
    <t>Substituição da Chave Seccionadora 500kV MBSD7-01 associada ao disjuntor MBDJ7-01</t>
  </si>
  <si>
    <t>0009385/2023</t>
  </si>
  <si>
    <t>MBSD701</t>
  </si>
  <si>
    <t>SUBSTITUIÇÃO DO TRANSFORMADOR DE POTENCIA 13,8/0,514KV MBTF2-04-FASES A,B,V  DO MBCS2-01.</t>
  </si>
  <si>
    <t>0009402/2023</t>
  </si>
  <si>
    <t>MBTF2-04</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</si>
  <si>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C-1 PA.</t>
  </si>
  <si>
    <t>LT 500 kV - Elevadora Tucuruí / Sec. Tucuruí (uso exclusivo)</t>
  </si>
  <si>
    <t>0009391/2023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</si>
  <si>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C-2 PA.</t>
  </si>
  <si>
    <t>0009396/2023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</si>
  <si>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C-3 PA.</t>
  </si>
  <si>
    <t>0009400/2023</t>
  </si>
  <si>
    <t>SUBSTITUIÇÃO DA CHAVE SECCIONADORA  500kV PDSD7-17 , ASSOCIADA AO DISJUNTOR PDDJ7-09</t>
  </si>
  <si>
    <t>0009447/2023</t>
  </si>
  <si>
    <t>PDSD7-17</t>
  </si>
  <si>
    <t>SUBSTITUIÇÃO  DA SECCIONADORA  500kV PDSD7-16</t>
  </si>
  <si>
    <t>0009443/2023</t>
  </si>
  <si>
    <t>PDSD7-16</t>
  </si>
  <si>
    <t>SUBSTITUIÇÃO DA CHAVE SECCIONADORA  500kV PDSR7-04 , ASSOCIADA AO REATOR PDRE7-05</t>
  </si>
  <si>
    <t>0009435/2023</t>
  </si>
  <si>
    <t>PDSR7-04</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</si>
  <si>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C-4 PA.</t>
  </si>
  <si>
    <t>0009410/2023</t>
  </si>
  <si>
    <t>SUBSTITUIÇÃO DA CHAVE SECCIONADORA  500kV PDSR7-06 , ASSOCIADA AO REATOR PDRE7-06</t>
  </si>
  <si>
    <t>0009440/2023</t>
  </si>
  <si>
    <t>PDSR7-06</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</si>
  <si>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C-5 PA .</t>
  </si>
  <si>
    <t>0009415/2023</t>
  </si>
  <si>
    <t>SUBSTITUIÇÃO DO SPCS DO SISTEMA DE COMPENSAÇÃO ESTÁTICA SIEMENS LDCE2-01</t>
  </si>
  <si>
    <t>0009433/2023</t>
  </si>
  <si>
    <t>N-S-MALD-CE201-CE13-LDSPRCE (11909908)</t>
  </si>
  <si>
    <t>Substituir as proteções REL 316 REB 500 das cadeias principal e alternada por nova cadeia de proteção equivalente, incluindo a substituição de painéis de proteção e controle (cadeias principal e alternada), IEDs de proteção, controle e oscilografia digitais e demais componentes. Conforme módulo cadastrado, a substituição ocorrerá no vão de 500kV, referente à EL 500 kV TUCURUI LT 500 kV TUCURUI /US. TUCURUI C-6 PA.</t>
  </si>
  <si>
    <t>0009421/2023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</si>
  <si>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C-7 PA .</t>
  </si>
  <si>
    <t>0009429/2023</t>
  </si>
  <si>
    <t>Substituição dos sistemas de proteção e controle da linha ALLD-LT601 - Terminal São Luís II</t>
  </si>
  <si>
    <t>LT 230 kV SAO LUIS II /ALUMAR  C-1 MA</t>
  </si>
  <si>
    <t>0009444/2023</t>
  </si>
  <si>
    <t>LDSPRLI</t>
  </si>
  <si>
    <t>Substituição dos sistemas de proteção e controle da linha ALLD-LT602 - Terminal São Luís II</t>
  </si>
  <si>
    <t>LT 230 kV SAO LUIS II /ALUMAR  C-2 MA</t>
  </si>
  <si>
    <t>0009455/2023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</si>
  <si>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C-8 PA .</t>
  </si>
  <si>
    <t>0009432/2023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</si>
  <si>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C-9 PA .</t>
  </si>
  <si>
    <t>0009434/2023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</si>
  <si>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C-10 PA.</t>
  </si>
  <si>
    <t>0009438/2023</t>
  </si>
  <si>
    <t>Substituir o sistema de proteção, controle e supervisão para modernização da subestação, incluindo a substituição de painéis de proteção e controle (cadeias principal e alternada), IEDs de proteção, controle e oscilografia digitais e demais componentes. referente à EL 500 kV TUCURUI LT 500 kV TUCURUI /US. TUCURUI C-11 PA.</t>
  </si>
  <si>
    <t>0009441/2023</t>
  </si>
  <si>
    <t>Implantar redundância do sistema especial de proteção para corte de geração na usina de Tucuruí, incluindo a instalação de painel de baixa tensão 125 Vcc para alimentação do novo SEP, para aumento da confiabilidade do sistema elétrico nacional, atendendo solicitação do ONS (CTA-ONS DPL/EG 0923/2021).</t>
  </si>
  <si>
    <t>CONJUNTOS GERADORES HIDRÁULICOS 1 A 23 (UHE TUCURUÍ)</t>
  </si>
  <si>
    <t>0009483/2023</t>
  </si>
  <si>
    <t>SUBSTITUIÇÃO DO TRANSFORMADOR DE POTENCIA 13,8/0,44KV MBTF2-02.</t>
  </si>
  <si>
    <t>0009464/2023</t>
  </si>
  <si>
    <t>MBTF2-02</t>
  </si>
  <si>
    <t>SUBSTITUIÇÃO DO TRANSFORMADOR DE POTENCIA 13,8/0,44KV MBTF2-03.</t>
  </si>
  <si>
    <t>0009465/2023</t>
  </si>
  <si>
    <t>MBTF2-03</t>
  </si>
  <si>
    <t>SUBSTITUIÇÃO DO TRANSFORMADOR REGULADOR 13,8/13,8KV MBTR2-01</t>
  </si>
  <si>
    <t>0009466/2023</t>
  </si>
  <si>
    <t>MBTR2-01</t>
  </si>
  <si>
    <t>SUBSTITUIÇÃO DO TRANSFORMADOR REGULADOR 13,8/13,8KV MBTR2-02</t>
  </si>
  <si>
    <t>0009467/2023</t>
  </si>
  <si>
    <t>MBTR2-02</t>
  </si>
  <si>
    <t>Substituir sistema especial de proteção para corte de geração na usina de Tucuruí, para modernização do SEP existente, atendendo solicitação do ONS (CTA-ONS DPL/EG 0923/2021).</t>
  </si>
  <si>
    <t>0009492/2023</t>
  </si>
  <si>
    <t>Substituição das estruturas das torres  Nº 75,77,78,,80,,81,82,83,86,88,99,100 DA LINHA LDMRLT6-01</t>
  </si>
  <si>
    <t>0009498/2023</t>
  </si>
  <si>
    <t>LT230-LDMRLT601 - 11908395</t>
  </si>
  <si>
    <t>Substituição dos sistemas de proteção e controle da linha CVLD-LT601 - Terminal São Luís II</t>
  </si>
  <si>
    <t>EL 230 kV CVRD LT 230 kV CVRD /SAO LUIS II C-1 PA/MA</t>
  </si>
  <si>
    <t>0009499/2023</t>
  </si>
  <si>
    <t>N-S-MALD-CVLDLI601-ELLD-LDSPRLI - 11909965</t>
  </si>
  <si>
    <t>Substituição de Transformadores de Corrente 138 kV, referente ao Interligador de Barras, DJ552, da SE J.Lacerda-A, Fases A e C. Associado à obra são esperadas substituições/adaptações de fundações e suportes, caixa de junção, cabos de controle/potência, barramento, conectores e conexão de aterramento. Funções do TC: proteção e medição. Capacidade nominal dos novos equipamentos: &gt;= 800 A.</t>
  </si>
  <si>
    <t>0009506/2023</t>
  </si>
  <si>
    <t>TC DJ552</t>
  </si>
  <si>
    <t>Instalação de Transformador de Corrente 138 kV, referente ao Interligador de Barras, DJ552, da SE J.Lacerda-A, Fase B. Associado à obra são esperadas instalação de fundações e suportes, caixa de junção, cabos de controle/potência, barramento, conectores e conexão de aterramento. Funções do TC: proteção e medição. Capacidade nominal dos novos equipamentos: &gt;= 800 A.</t>
  </si>
  <si>
    <t>0009507/2023</t>
  </si>
  <si>
    <t>Substituição do SPCS do Disjuntor de Interligação de Barras 14D1 na subestação PAU FERRO, por um novo sistema composto por: 01 painel, 01 unidade de controle, 02 falhas de disjuntor (principal e alternada), cabos de controle e infraestrutura de comunicação associados ao módulo de interligação de barras (14D1).</t>
  </si>
  <si>
    <t>0009512/2023</t>
  </si>
  <si>
    <t>11357598</t>
  </si>
  <si>
    <t>Substituição do SPCS associado ao vão da Entrada de Linha 01Y3 na subestação BOM NOME, por um novo sistema composto por: 01 Painel, 01 unidade de proteção e controle, cabos de controle e infraestrutura de comunicação associados.</t>
  </si>
  <si>
    <t>EL 13,8 kV BOM NOME 01Y3 (11Y3)</t>
  </si>
  <si>
    <t>0009513/2023</t>
  </si>
  <si>
    <t>11366873</t>
  </si>
  <si>
    <t>Instalação do SPCS das barras 230 kV na subestação TERESINA II, composto por: 01 painel, 01 unidade central de proteção de barras (principal), do tipo adaptativa e distribuída, com capacidade para atender, no mínimo, 10 vãos, contemplando as unidades de bay, cabos de controle e infraestrutura de comunicação associados.</t>
  </si>
  <si>
    <t>0009522/2023</t>
  </si>
  <si>
    <t>Instalação de SPCS das Barras de 230 kV na subestação MACEIÓ, composto por: 02 painéis, 02 unidades centrais de proteção de barras (principal e alternada), do tipo adaptativa e distribuída, com capacidade para atender, no mínimo, 07 vãos, 14 unidades de bay de proteção de barras (principal e alternada) e infraestrutura de comunicação associados</t>
  </si>
  <si>
    <t>0009523/2023</t>
  </si>
  <si>
    <t>Substituição de um (01) Disjuntor 500 KV SE Tucuruí no vão Az  - TCDJ7-18</t>
  </si>
  <si>
    <t>0009528/2023</t>
  </si>
  <si>
    <t>TCDJ7-18</t>
  </si>
  <si>
    <t>Substituição de um (01) Disjuntor 500 KV SE Tucuruí no vão Fx - TCDJ7-01</t>
  </si>
  <si>
    <t>N-S-PATC-TUTCLT701-ELTC-TCDJ701</t>
  </si>
  <si>
    <t>0009529/2023</t>
  </si>
  <si>
    <t>TUTCLT701-ELTC-TCDJ701</t>
  </si>
  <si>
    <t>Substituição de um (01) Disjuntor 500 KV SE Tucuruí no vão Fy  - TCDJ7-02</t>
  </si>
  <si>
    <t>0009530/2023</t>
  </si>
  <si>
    <t>TCDJ7-02</t>
  </si>
  <si>
    <t>C. DOURADA</t>
  </si>
  <si>
    <t>Descompartilhamento de serviços auxiliares; Construção de casa de controle, instalação de serviços auxiliares VCA e VCC; Instalação e realocação de painéis e equipamentos de proteção , controle, supervisão e de telecomunicações e instalação de cabo OPGW na LT 230 kV Itumbiara - Cachoeira Dourada.</t>
  </si>
  <si>
    <t>Módulo Geral</t>
  </si>
  <si>
    <t>0009533/2023</t>
  </si>
  <si>
    <t>Instalação de 01 Multiplexador Óptico SDH, na subestação JACARACANGA.</t>
  </si>
  <si>
    <t>0009543/2023</t>
  </si>
  <si>
    <t>Implantação de Multiplexador Óptico SDH, na subestação ITABAIANA, composto por: 01 Multiplexador.</t>
  </si>
  <si>
    <t>0009544/2023</t>
  </si>
  <si>
    <t>Substituição de Transformadores de Corrente 69 kV referentes a LT Siderópolis (CGT Eletrosul) - Siderópolis (Celesc) C-2, DJ332, Fases A, B, C. Associado à obra, são esperadas substituições/adaptações de fundações e suportes, caixa de junção, cabos de controle/potência, barramento, conectores e conexão de aterramento. Funções do TC: proteção e medição.</t>
  </si>
  <si>
    <t>LT 69 kV SIDEROPOLIS ESUL / SIDEROPOLIS CELESC C-2 SC</t>
  </si>
  <si>
    <t>0009546/2023</t>
  </si>
  <si>
    <t>TC DJ332</t>
  </si>
  <si>
    <t>Substituição de Transformadores de Corrente 69 kV referentes a LT Siderópolis (CGT Eletrosul) - Criciúma C-1, DJ412, Fases A, B, C. Associado à obra, são esperadas substituições/adaptações de fundações e suportes, caixa de junção, cabos de controle/potência, barramento, conectores e conexão de aterramento. Funções do TC: proteção e medição.</t>
  </si>
  <si>
    <t>LT 69 kV SIDEROPOLIS ESUL / CRICIUMA C-1 SC</t>
  </si>
  <si>
    <t>0009547/2023</t>
  </si>
  <si>
    <t>TC DJ412</t>
  </si>
  <si>
    <t>Substituição de Transformadores de Corrente 69 kV referentes a LT Siderópolis (CGT Eletrosul) - Criciúma C-2, DJ372, Fases A, B, C. Associado à obra, são esperadas substituições/adaptações de fundações e suportes, caixa de junção, cabos de controle/potência, barramento, conectores e conexão de aterramento. Funções do TC: proteção e medição.</t>
  </si>
  <si>
    <t>LT 69 kV SIDEROPOLIS ESUL / CRICIUMA C-2 SC</t>
  </si>
  <si>
    <t>0009548/2023</t>
  </si>
  <si>
    <t>TC DJ372</t>
  </si>
  <si>
    <t>Substituição de Transformadores de Corrente 69 kV referentes a LT Siderópolis (CGT Eletrosul) - Criciúma Floresta C-1, DJ422, Fases A, B, C. Associado à obra, são esperadas substituições/adaptações de fundações e suportes, caixa de junção, cabos de controle/potência, barramento, conectores e conexão de aterramento. Funções do TC: proteção e medição.</t>
  </si>
  <si>
    <t>LT 69 kV SIDEROPOLIS ESUL / CRICIUMA FLORESTA C-1 SC</t>
  </si>
  <si>
    <t>0009549/2023</t>
  </si>
  <si>
    <t>TC DJ422</t>
  </si>
  <si>
    <t>Substituição do sistema de teleproteção alternada OPLAT, da LT 230 kV BRUMADO II /IBICOARA C-1 BA (14F5), na subestação IBICOARA, composto por: 01 Equipamento Teleproteção (Transceptor).</t>
  </si>
  <si>
    <t>0009550/2023</t>
  </si>
  <si>
    <t>11374546</t>
  </si>
  <si>
    <t>Substituição do sistema de teleproteção alternada OPLAT, da LT 230 kV BRUMADO II /IBICOARA C-1 BA (14F5), na subestação BRUMADO II, composto por: 01 Equipamento Teleproteção (Transceptor).</t>
  </si>
  <si>
    <t>0009551/2023</t>
  </si>
  <si>
    <t>11374548</t>
  </si>
  <si>
    <t>Substituição do Sistema de Comunicação Rádio por um Sistema de Comunicação Óptica, na subestação COTEGIPE, composto por: 01 Multiplexador SDH, 01 Distribuidor Geral Óptico, dutos e fibra óptica, associado à teleproteção principal.</t>
  </si>
  <si>
    <t>0009559/2023</t>
  </si>
  <si>
    <t>Substituição do painel de teleproteção e equipamentos associados, relacionados à teleproteção principal via OPGW do vão da Entrada de Linha 05V5 (LT 500 kV QUIXADA /FORTALEZA II C-1) na subestação QUIXADA.</t>
  </si>
  <si>
    <t>0009572/2023</t>
  </si>
  <si>
    <t>Substituição do painel de teleproteção e equipamentos associados, relacionados à teleproteção principal via OPGW do vão da Entrada de Linha 04S2 (LT 230 kV CAUIPE/SOBRAL II C-1) na subestação SOBRAL II.</t>
  </si>
  <si>
    <t>0009577/2023</t>
  </si>
  <si>
    <t>Substituição do painel de teleproteção e equipamentos associados, relacionados à teleproteção principal via OPGW no vão da Entrada de Linha 04L3 (LT 230 kV TERESINA II /TERESINA C-1) na subestação TERESINA.</t>
  </si>
  <si>
    <t>0009578/2023</t>
  </si>
  <si>
    <t>Substituição do painel de teleproteção e equipamentos associados, relacionados à teleproteção principal via OPGW no vão da Entrada de Linha 04L4 (LT 230 kV TERESINA II /TERESINA C-2) na subestação TERESINA.</t>
  </si>
  <si>
    <t>0009579/2023</t>
  </si>
  <si>
    <t>Substituição do painel de teleproteção e equipamentos associados, relacionados à teleproteção principal via OPGW do vão da Entrada de Linha 05V5 (LT 500 kV QUIXADA /FORTALEZA II C-1) na subestação FORTALEZA II.</t>
  </si>
  <si>
    <t>0009580/2023</t>
  </si>
  <si>
    <t>Substituição do painel de teleproteção e equipamentos associados, relacionados à teleproteção principal via OPGW do vão da Entrada de Linha 05C2 (LT 500 kV PECEM II /FORTALEZA II C-1) na subestação FORTALEZA II.</t>
  </si>
  <si>
    <t>0009581/2023</t>
  </si>
  <si>
    <t>Substituição do painel de teleproteção e equipamentos associados, relacionados à teleproteção principal via OPGW do vão da Entrada de Linha 04F4 (LT 230 kV DELM. GOUVEIA /FORTALEZA II C-1) na subestação FORTALEZA II.</t>
  </si>
  <si>
    <t>0009582/2023</t>
  </si>
  <si>
    <t>Substituição do painel de teleproteção e equipamentos associados, relacionados à teleproteção principal via OPGW do vão da Entrada de Linha 04F5 (LT 230 kV DELM. GOUVEIA /FORTALEZA II C-2) na subestação FORTALEZA II.</t>
  </si>
  <si>
    <t>0009583/2023</t>
  </si>
  <si>
    <t>Substituição do painel de teleproteção e equipamentos associados, relacionados à teleproteção principal via OPGW do vão da Entrada de Linha 05C2 (LT 500 kV PECEM II /FORTALEZA II C-1) na subestação PECEM II.</t>
  </si>
  <si>
    <t>0009584/2023</t>
  </si>
  <si>
    <t>Substituição do painel de teleproteção e equipamentos associados, relacionados à teleproteção principal via OPGW no vão da Entrada de Linha 04L3 (LT 230 kV TERESINA II /TERESINA C-1) na subestação TERESINA II.</t>
  </si>
  <si>
    <t>0009585/2023</t>
  </si>
  <si>
    <t>Substituição do painel de teleproteção e equipamentos associados, relacionados à teleproteção principal via OPGW no vão da Entrada de Linha 04L4 (LT 230 kV TERESINA II /TERESINA C-2) na subestação TERESINA II.</t>
  </si>
  <si>
    <t>0009586/2023</t>
  </si>
  <si>
    <t>Substituição do OPLAT por painel de teleproteção e equipamentos associados, relacionados à nova teleproteção principal via OPGW no vão da Entrada de Linha 04L2 (LT 230 kV CIC. DANTAS /CATU C-1) na subestação CICERO DANTAS.</t>
  </si>
  <si>
    <t>0009587/2023</t>
  </si>
  <si>
    <t>Substituição do painel de teleproteção e equipamentos associados, relacionados à teleproteção principal via OPGW no vão da Entrada de Linha 05V7 (LT 500 kV JARDIM /CAMACARI IV C-1) na subestação CAMACARI IV.</t>
  </si>
  <si>
    <t>0009588/2023</t>
  </si>
  <si>
    <t>Substituição do painel de teleproteção e equipamentos associados, relacionados à teleproteção principal via OPGW do vão da Entrada de Linha 04S2 (LT 230 kV CAUIPE/SOBRAL II C-1) na subestação CAUIPE.</t>
  </si>
  <si>
    <t>0009589/2023</t>
  </si>
  <si>
    <t>Substituição do painel de teleproteção e equipamentos associados, relacionados à teleproteção principal via OPGW do vão da Entrada de Linha 04F4 (LT 230 kV DELM. GOUVEIA /FORTALEZA II C-1) na subestação DELM. GOUVEIA.</t>
  </si>
  <si>
    <t>0009590/2023</t>
  </si>
  <si>
    <t>Substituição do painel de teleproteção e equipamentos associados, relacionados à teleproteção principal via OPGW do vão da Entrada de Linha 04F5 (LT 230 kV DELM. GOUVEIA /FORTALEZA II C-2) na subestação DELM. GOUVEIA.</t>
  </si>
  <si>
    <t>0009591/2023</t>
  </si>
  <si>
    <t>Substituição do painel de teleproteção e equipamentos associados, relacionados à teleproteção principal via OPGW no vão da Entrada de Linha 05V7 (LT 500 kV JARDIM /CAMACARI IV C-1) na subestação JARDIM.</t>
  </si>
  <si>
    <t>0009592/2023</t>
  </si>
  <si>
    <t>Instalação da cadeia de proteção de barras alternada, referente às barras P e PT de 230 kV da SE Salto Osório, incluindo uma Unidade Central e dezessete unidades de Bay (vãos LT F.Chopim C-1, F.Chopim C-2, Areia C-1, Areia C-2, Xanxerê C-1, P.Branco C-1, Cascavel C-1, C.Mourão C-1, C.Mourão C-2, UHSO C-1, UHSO C-2, UHSO C-3, UHSO C-4, UHSO C-5, UHSO C-6, TF 7 230/69 kV e Interligador de Barras - IB), painéis e cabos de controle e potência associados.</t>
  </si>
  <si>
    <t>0000036/2024</t>
  </si>
  <si>
    <t>Adaptação da Base, Bacia, Via de Transferência e Parede Corta-Fogo existentes para instalação do novo Reator de Barra 50 Mvar, RE1, na SE Dourados.</t>
  </si>
  <si>
    <t>RT 230 kV 27 Mvar DOURADOS RT1 MS</t>
  </si>
  <si>
    <t>0000072/2024</t>
  </si>
  <si>
    <t>Base, Bacia, Via de Transferência e Parede Corta-Fogo</t>
  </si>
  <si>
    <t>Adequação no módulo de conexão existente - Desmontagem de Chave Seccionadora SC729 230 kV e adaptação da base para instalação de 3x transformadores de corrente 230 kV .</t>
  </si>
  <si>
    <t>0000073/2024</t>
  </si>
  <si>
    <t>SC729</t>
  </si>
  <si>
    <t>Instalação da cadeia de proteção de barras (cadeia única), referente às barras 1 e 2 de 138 kV da SE Jorge Lacerda A, incluindo uma Unidade Central e dez unidades de Bay (vãos LT UT J.Lacerda-A C-1, UT J.Lacerda-A C-2, UT J.Lacerda-A C-3, Imbituba C-1, Bom Jardim da Serra C-1, TF 5 230/138 kV, TF 7 230/138 kV, TF 8 138/69 kV, TF 9 138/69 kV e Interligador de Barras - IB), painéis e cabos de controle e potência associados.</t>
  </si>
  <si>
    <t>0000089/2024</t>
  </si>
  <si>
    <t>BA - Barras 1 e 2 138 kV</t>
  </si>
  <si>
    <t>SUBSTITUIÇÃO DO AUTOTRANSFORMADOR        IZAT7-01, 500/230/13,8 kV, 200 MVA- FASE A</t>
  </si>
  <si>
    <t>0000226/2024</t>
  </si>
  <si>
    <t>IZAT701</t>
  </si>
  <si>
    <t>SUBSTITUIÇÃO DO AUTOTRANSFORMADOR IZAT7-01, 500/230/13,8 kV, 200 MVA- FASE V</t>
  </si>
  <si>
    <t>0000227/2024</t>
  </si>
  <si>
    <t>SUBSTITUIÇÃO DO TRANSFORMADOR LDAT7-02, FASE V, 550/230/13,8 kV, 200 MVA</t>
  </si>
  <si>
    <t>0000228/2024</t>
  </si>
  <si>
    <t>LDAT702</t>
  </si>
  <si>
    <t>SUBSTITUIÇÃO DO TRANSFORMADOR LDAT7-02, FASE B, 550/230/13,8 kV, 200 MVA</t>
  </si>
  <si>
    <t>0000229/2024</t>
  </si>
  <si>
    <t>SUBSTITUIÇÃO DO TRANSFORMADOR LDAT7-02, FASE A, 550/230/13,8 kV, 200 MVA</t>
  </si>
  <si>
    <t>0000230/2024</t>
  </si>
  <si>
    <t>SUBSTITUIÇÃO DO BANCO DE CAPACITORES 230kV - 61,1MVAr - LDBC6-02</t>
  </si>
  <si>
    <t>BC 230 kV 61,1 MVAr SAO LUIS II BC2 MA</t>
  </si>
  <si>
    <t>0000231/2024</t>
  </si>
  <si>
    <t>LDBC604</t>
  </si>
  <si>
    <t>SUBSTITUIÇÃO DO BANCO DE CAPACITORES 230kV - 61,1MVAr - LDBC6-04</t>
  </si>
  <si>
    <t>BC 230 kV 55,5 MVAr SAO LUIS II BC4 MA</t>
  </si>
  <si>
    <t>0000245/2024</t>
  </si>
  <si>
    <t>LDBC603</t>
  </si>
  <si>
    <t>SUBSTITUIÇÃO DO BANCO DE CAPACITORES 230kV - 50,8MVAr - LDBC6-01</t>
  </si>
  <si>
    <t>BC 230 kV 50,8 MVAr SAO LUIS II BC1 MA</t>
  </si>
  <si>
    <t>0000258/2024</t>
  </si>
  <si>
    <t>LDBC601</t>
  </si>
  <si>
    <t>SUBSTITUIÇÃO DO BANCO DE CAPACITORES 230kV - 61,5MVAr - LBDC6-03</t>
  </si>
  <si>
    <t>BC 230 kV 55,5 MVAr SAO LUIS II BC3 MA</t>
  </si>
  <si>
    <t>0000260/2024</t>
  </si>
  <si>
    <t>LDBC602</t>
  </si>
  <si>
    <t>SUBSTITUIÇÃO DO BANCO DE CAPACITORES 230kV UGBC6-01</t>
  </si>
  <si>
    <t>BC 230 kV 55 MVAr UTINGA BC1 PA</t>
  </si>
  <si>
    <t>0000261/2024</t>
  </si>
  <si>
    <t>UGBC601</t>
  </si>
  <si>
    <t>SUBSTITUIÇÃO DO BANCO DE CAPACITORES 230kV UGBC6-02</t>
  </si>
  <si>
    <t>BC 230 kV 55 MVAr UTINGA BC2 PA</t>
  </si>
  <si>
    <t>0000262/2024</t>
  </si>
  <si>
    <t>UGBC602</t>
  </si>
  <si>
    <t>Substituição do reator RTSMSB1 500kV, fase A, 24,5MVAr na Subestação S.DA MESA (CM 10234244 e nº serie 51405).</t>
  </si>
  <si>
    <t>RT 500 kV 73,4 Mvar S.DA MESA RSB1 GO</t>
  </si>
  <si>
    <t>0000310/2024</t>
  </si>
  <si>
    <t>RTSMSB1 A</t>
  </si>
  <si>
    <t>Substituição do reator RTSMSB1 500kV, fase B, 24,5MVAr na Subestação S.DA MESA (CM 10234245 e nº serie 51407).</t>
  </si>
  <si>
    <t>0000311/2024</t>
  </si>
  <si>
    <t>RTSMSB1 B</t>
  </si>
  <si>
    <t>Substituição do reator RTSMSB1 500kV, fase C, 24,5MVAr na Subestação S.DA MESA (CM 10234246 e nº serie 51408).</t>
  </si>
  <si>
    <t>0000312/2024</t>
  </si>
  <si>
    <t>RTSMSB1 C</t>
  </si>
  <si>
    <t>Substituição do Reator Reserva RT8V1 (nº serie: 1534024, cod. mat.: 10184023).</t>
  </si>
  <si>
    <t>RTR 345 kV 20 Mvar ITUTINGA RTR1 MG</t>
  </si>
  <si>
    <t>0000210/2024</t>
  </si>
  <si>
    <t>RT01 R</t>
  </si>
  <si>
    <t>Substituição de 01 (um) Trafo Regulador 230kV, potência 100 MVA, posição operacional 04T1 da SE STJ.</t>
  </si>
  <si>
    <t>0000304/2024</t>
  </si>
  <si>
    <t>04T1</t>
  </si>
  <si>
    <t>Substituição do reator reserva RTR 69 kV 60 Mvar TIJUCO PRETO RTR1 SP</t>
  </si>
  <si>
    <t>RTR 69 kV 60 Mvar TIJUCO PRETO RTR1 SP</t>
  </si>
  <si>
    <t>0000381/2024</t>
  </si>
  <si>
    <t>RTR1</t>
  </si>
  <si>
    <t>Instalação do SPCS alternado das Barras 500 kV , na subestação SOBRAL III, composto por: 01 painel, 01 unidade central de proteção de barras (alternada), do tipo adaptativa e distribuída, com capacidade para atender, no mínimo, 08 vãos, 08 unidades de bay de proteção de barras (alternada) e infraestrutura de comunicação associados.</t>
  </si>
  <si>
    <t>0001299/2024</t>
  </si>
  <si>
    <t>Instalação do SPCS alternado das Barras 230 kV , na subestação SOBRAL III, composto por: 01 painel, 01 unidade central de proteção de barras (alternada), do tipo adaptativa e distribuída, com capacidade para atender, no mínimo, 09 vãos, 09 unidades de bay de proteção de barras (alternada) e infraestrutura de comunicação associados.</t>
  </si>
  <si>
    <t>0001381/2024</t>
  </si>
  <si>
    <t>Instalação do SPCS das Barras 230 kV , na subestação COTEGIPE, composto por: 02 painéis, 02 unidades centrais de proteção de barras (principal e alternada), do tipo adaptativa e distribuída, com capacidade para atender, no mínimo, 12 vãos, 24 unidades de bay de proteção de barras (principal e alternada) e infraestrutura de comunicação associados.</t>
  </si>
  <si>
    <t>0001382/2024</t>
  </si>
  <si>
    <t>Instalação do SPCS alternado das Barras 500 kV , na subestação RECIFE II, composto por: 01 painel, 01 unidade central de proteção de barras (alternada), do tipo adaptativa e distribuída, com capacidade para atender, no mínimo, 08 vãos, 08 unidades de bay de proteção de barras (alternada) e infraestrutura de comunicação associados.</t>
  </si>
  <si>
    <t>0001385/2024</t>
  </si>
  <si>
    <t>Instalação do SPCS das Barras 230 kV, na subestação BANABUIU, composto por: 02 painéis, 02 unidades centrais de proteção de barras (principal e alternada), do tipo adaptativa e distribuída, com capacidade para atender, no mínimo, 19 vãos, 38 unidades de bay de proteção de barras (principal e alternada) e infraestrutura de comunicação associados.</t>
  </si>
  <si>
    <t>0001387/2024</t>
  </si>
  <si>
    <t>Instalação do SPCS das Barras 230 kV , na subestação MILAGRES, composto por: 02 painéis, 02 unidades centrais de proteção de barras (principal e alternada), do tipo adaptativa e distribuída, com capacidade para atender, no mínimo, 20 vãos, 40 unidades de bay de proteção de barras (principal e alternada) e infraestrutura de comunicação associados.</t>
  </si>
  <si>
    <t>0001388/2024</t>
  </si>
  <si>
    <t>Instalação do SPCS alternado das Barras 500 kV , na subestação MILAGRES, composto por: 01 painel, 01 unidade central de proteção de barras (alternada), do tipo adaptativa e distribuída, com capacidade para atender, no mínimo, 08 vãos, 08 unidades de bay de proteção de barras (alternada) e infraestrutura de comunicação associados.</t>
  </si>
  <si>
    <t>0001389/2024</t>
  </si>
  <si>
    <t>Instalação do SPCS das Barras 230 kV , na subestação IRECE, composto por: 02 painéis, 02 unidades centrais de proteção de barras (principal e alternada), do tipo adaptativa e distribuída, com capacidade para atender, no mínimo, 13 vãos, 26 unidades de bay de proteção de barras (principal e alternada) e infraestrutura de comunicação associados.</t>
  </si>
  <si>
    <t>0001390/2024</t>
  </si>
  <si>
    <t>Instalação do SPCS das Barras 230 kV , na subestação G.MANGABEIRA, composto por: 02 painéis, 02 unidades centrais de proteção de barras (principal e alternada), do tipo adaptativa e distribuída, com capacidade para atender, no mínimo, 12 vãos, 24 unidades de bay de proteção de barras (principal e alternada) e infraestrutura de comunicação associados.</t>
  </si>
  <si>
    <t>0001392/2024</t>
  </si>
  <si>
    <t>Instalação do SPCS alternado das Barras 500 kV , na subestação CAMACARI II, composto por: 01 painel, 01 unidade central de proteção de barras (alternada), do tipo adaptativa e distribuída, com capacidade para atender, no mínimo, 08 vãos, 08 unidades de bay de proteção de barras (alternada) e infraestrutura de comunicação associados.</t>
  </si>
  <si>
    <t>0001393/2024</t>
  </si>
  <si>
    <t>Instalação de 01 Multiplexador Óptico SDH redundante, na subestação ANGELIM.</t>
  </si>
  <si>
    <t>0001424/2024</t>
  </si>
  <si>
    <t>Instalação de 01 Multiplexador Óptico SDH redundante, na subestação TACAIMBO.</t>
  </si>
  <si>
    <t>0001426/2024</t>
  </si>
  <si>
    <t>Instalação de 01 (um) TP 69  kV posição operacional 82T1 fase A da Subestação BOM NOME</t>
  </si>
  <si>
    <t>0001449/2024</t>
  </si>
  <si>
    <t>Instalação de 01 (um) TP 69  kV posição operacional 82T1 fase B da Subestação BOM NOME</t>
  </si>
  <si>
    <t>0001450/2024</t>
  </si>
  <si>
    <t>Instalação de 01 (um) TP 69  kV posição operacional 82T1 fase C da Subestação BOM NOME</t>
  </si>
  <si>
    <t>0001451/2024</t>
  </si>
  <si>
    <t>Instalação de 01 (um) TP 69  kV posição operacional 82T2 fase A da Subestação BOM NOME</t>
  </si>
  <si>
    <t>0001452/2024</t>
  </si>
  <si>
    <t>Instalação de 01 (um) TP 69  kV posição operacional 82T2 fase B da Subestação BOM NOME</t>
  </si>
  <si>
    <t>0001453/2024</t>
  </si>
  <si>
    <t>Instalação de 01 (um) TP 69  kV posição operacional 82T2 fase C da Subestação BOM NOME</t>
  </si>
  <si>
    <t>0001454/2024</t>
  </si>
  <si>
    <t>ZEBU 2</t>
  </si>
  <si>
    <t>Instalação de 01 Multiplexador Óptico SDH redundante, na subestação ZEBU II.</t>
  </si>
  <si>
    <t>MG ZEBU II</t>
  </si>
  <si>
    <t>0001491/2024</t>
  </si>
  <si>
    <t>Instalação de 01 Multiplexador Óptico SDH redundante, na subestação AQUIRAZ II.</t>
  </si>
  <si>
    <t>0001492/2024</t>
  </si>
  <si>
    <t>Instalação de 01 Multiplexador Óptico SDH redundante, na subestação ICO.</t>
  </si>
  <si>
    <t>0001494/2024</t>
  </si>
  <si>
    <t>Instalação de 01 Multiplexador Óptico SDH redundante, na subestação JABOATAO II.</t>
  </si>
  <si>
    <t>0001495/2024</t>
  </si>
  <si>
    <t>Instalação de 01 Multiplexador Óptico SDH redundante, na subestação JOAIRAM.</t>
  </si>
  <si>
    <t>0001496/2024</t>
  </si>
  <si>
    <t>Instalação de 01 Multiplexador Óptico SDH redundante, na subestação MATATU.</t>
  </si>
  <si>
    <t>MG MATATU / CCO-2001-061 - RB</t>
  </si>
  <si>
    <t>0001497/2024</t>
  </si>
  <si>
    <t>Instalação de 01 Multiplexador Óptico SDH redundante, na subestação RUSSAS II.</t>
  </si>
  <si>
    <t>0001499/2024</t>
  </si>
  <si>
    <t>Instalação de 01 Multiplexador Óptico SDH redundante, na subestação SUAPE II.</t>
  </si>
  <si>
    <t>0001500/2024</t>
  </si>
  <si>
    <t>Substituição de 01 (um) disjuntor de 13,8 KV posição operacional 11D1 da subestação TERESINA,  por outro com capacidade nominal de curto-circuito mínima de 31,5 kA</t>
  </si>
  <si>
    <t>IB 13,8 kV MG 230 kV TERESINA MG1 PI IB2 (01D1)</t>
  </si>
  <si>
    <t>0001589/2024</t>
  </si>
  <si>
    <t>11D1</t>
  </si>
  <si>
    <t>Substituição de 01 (um) disjuntor de 13,8 KV posição  operacional 11E2 da subestação TERESINA, por outro com capacidade nominal de curto-circuito mínima de 31,5 kA</t>
  </si>
  <si>
    <t>MC 13,8 kV RTB 13,8 kV 5 Mvar TERESINA RT2 PI (01E2)</t>
  </si>
  <si>
    <t>0001592/2024</t>
  </si>
  <si>
    <t>11E2</t>
  </si>
  <si>
    <t>Substituição de 01 (um) TC 69 kV posição operacional 92T1-2 fase A da Subestação MACEIO.</t>
  </si>
  <si>
    <t>0001601/2024</t>
  </si>
  <si>
    <t>92T1-2.A</t>
  </si>
  <si>
    <t>Substituição de 01 (um) TC 69 kV posição operacional 92T1-2 fase C da Subestação MACEIO.</t>
  </si>
  <si>
    <t>0001602/2024</t>
  </si>
  <si>
    <t>92T1-2.C</t>
  </si>
  <si>
    <t>Substituição de 01 (um) TC 69 kV posição operacional 92T2-2 fase A da Subestação MACEIO.</t>
  </si>
  <si>
    <t>0001603/2024</t>
  </si>
  <si>
    <t>92T2-2.A</t>
  </si>
  <si>
    <t>Substituição de 01 (um) TC 69 kV posição operacional 92T2-2 fase C da Subestação MACEIO.</t>
  </si>
  <si>
    <t>0001604/2024</t>
  </si>
  <si>
    <t>92T2-2.C</t>
  </si>
  <si>
    <t>Substituição de 01 (um) TC 69 kV posição operacional 92T3-1 fase A da Subestação MACEIO.</t>
  </si>
  <si>
    <t>0001605/2024</t>
  </si>
  <si>
    <t>92T3-1.A</t>
  </si>
  <si>
    <t>Substituição de 01 (um) TC 69 kV posição operacional 92T3-1 fase B da Subestação MACEIO.</t>
  </si>
  <si>
    <t>0001606/2024</t>
  </si>
  <si>
    <t>92T3-1.B</t>
  </si>
  <si>
    <t>Substituição de 01 (um) TC 69 kV posição operacional 92T3-1 fase C da Subestação MACEIO.</t>
  </si>
  <si>
    <t>0001607/2024</t>
  </si>
  <si>
    <t>92T3-1.C</t>
  </si>
  <si>
    <t>Substituição de 01 (um) TC 69 kV posição operacional 92T3-2 fase A da Subestação MACEIO.</t>
  </si>
  <si>
    <t>0001608/2024</t>
  </si>
  <si>
    <t>92T3-2.A</t>
  </si>
  <si>
    <t>Substituição de 01 (um) TC 69 kV posição operacional 92T3-2 fase C da Subestação MACEIO.</t>
  </si>
  <si>
    <t>0001610/2024</t>
  </si>
  <si>
    <t>92T3-2.C</t>
  </si>
  <si>
    <t>Instalação de 03 (três) capacitores de surto em paralelo ao transformador de Potência de 230/13,8kV, posição operacional 04T2 da Subestação TERESINA, com células capacitivas de no mínimo 20kvar (266nF)</t>
  </si>
  <si>
    <t>TR 230/69 kV TERESINA TR1 PI</t>
  </si>
  <si>
    <t>0001614/2024</t>
  </si>
  <si>
    <t>Absorção de Energia</t>
  </si>
  <si>
    <t>Substituição de 01 (um) TC 500 kV posição operacional 95V5 fase C da Subestação JARDIM.</t>
  </si>
  <si>
    <t>0001622/2024</t>
  </si>
  <si>
    <t>95V5.C</t>
  </si>
  <si>
    <t>Substituição de 01 (um) TC 500 kV posição operacional 95V7 fase A da Subestação JARDIM.</t>
  </si>
  <si>
    <t>0001623/2024</t>
  </si>
  <si>
    <t>95V7.A</t>
  </si>
  <si>
    <t>Substituição de 01 (um) TC 500 kV posição operacional 95V5 fase A da Subestação XINGO.</t>
  </si>
  <si>
    <t>0001624/2024</t>
  </si>
  <si>
    <t>95V5.A</t>
  </si>
  <si>
    <t>Substituição de 01 (um) TC 500 kV posição operacional 95V5 fase B da Subestação XINGO.</t>
  </si>
  <si>
    <t>0001625/2024</t>
  </si>
  <si>
    <t>95V5.B</t>
  </si>
  <si>
    <t>Substituição de 01 (um) TC 500 kV posição operacional 95V5 fase C da Subestação XINGO.</t>
  </si>
  <si>
    <t>0001627/2024</t>
  </si>
  <si>
    <t>Instalação de Transformador de Corrente TC230 230 kV, fase A, arranjo BD4, e adequação do módulo de conexão associado ao RT1 na SE DOURADOS.</t>
  </si>
  <si>
    <t>0001906/2024</t>
  </si>
  <si>
    <t>TC230 RT1-A</t>
  </si>
  <si>
    <t>Instalação de Transformador de Corrente TC230 230 kV, fase B, arranjo BD4, e adequação do módulo de conexão associado ao RT1 na SE DOURADOS.</t>
  </si>
  <si>
    <t>0001910/2024</t>
  </si>
  <si>
    <t>TC230 RT1-B</t>
  </si>
  <si>
    <t>Instalação de Transformador de Corrente TC230 230 kV, fase C, arranjo BD4, e adequação do módulo de conexão associado ao RT1 na SE DOURADOS</t>
  </si>
  <si>
    <t>0001912/2024</t>
  </si>
  <si>
    <t>TC230 RT1-C</t>
  </si>
  <si>
    <t>Substituição dos sistema de controle, supervisão e proteções Principal, Alternada e Falha de Disjuntor do BC4, na SE GRAVATAI 2.</t>
  </si>
  <si>
    <t>0001942/2024</t>
  </si>
  <si>
    <t>SPCS230 BC4</t>
  </si>
  <si>
    <t>Substituição dos sistema de controle, supervisão e proteções Principal, Alternada e Falha de Disjuntor do BC5, na SE GRAVATAI 2.</t>
  </si>
  <si>
    <t>0001937/2024</t>
  </si>
  <si>
    <t>SPCS230 BC5</t>
  </si>
  <si>
    <t>Substituição da proteção de barra "unidade de bay" principal  230kV do BC4, incluindo painéis e cabos de controle e potência associados, na SE GRAVATAI 2.</t>
  </si>
  <si>
    <t>0001951/2024</t>
  </si>
  <si>
    <t>Instalação da proteção de barra "unidade de bay" alternada 230kV, do BC4, incluindo painéis e cabos de controle e potência associados, na SE GRAVATAI 2.</t>
  </si>
  <si>
    <t>0001949/2024</t>
  </si>
  <si>
    <t>Substituição da proteção de barra "unidade de bay" principal 230kV do BC5, incluindo painéis e cabos de controle e potência associados, na SE GRAVATAI 2.</t>
  </si>
  <si>
    <t>MC 230 kV BC 230 kV 100 Mvar GRAVATAI 2 BC5 RS</t>
  </si>
  <si>
    <t>0001958/2024</t>
  </si>
  <si>
    <t>Instalação da proteção Barra "unidade de bay" alternada 230kV do BC5, incluindo painéis e cabos de controle e potência associados, na SE GRAVATAI 2.</t>
  </si>
  <si>
    <t>BC 230 kV 100 Mvar GRAVATAI 2 BC5 RS</t>
  </si>
  <si>
    <t>0002000/2024</t>
  </si>
  <si>
    <t>Adequação do serviço auxiliar, contemplando a instalação de 1 painel de distribuição 125 Vcc (2PD01) e 1 painel de distribuição Vca (2SA1) para segregação das cargas dos serviços auxiliares.</t>
  </si>
  <si>
    <t>MG 230 kV GRAVATAI 2 MG1 RS</t>
  </si>
  <si>
    <t>0001956/2024</t>
  </si>
  <si>
    <t>SAUX BC4</t>
  </si>
  <si>
    <t>Instalação da cadeia de proteção de barras alternada, referente às barras P e PT de 230 kV, incluindo uma Unidade Central e nove unidades de Bay (vãos TF 5, TF 7, TF 10, TF 11, LT J.Lacerda-B C-1, LT J.Lacerda-B C-2, LT UT J.Lacerda-A C-4, UT J. Lacerda-A C-6 e Interligador de Barras (IB - DJ792), painéis e cabos de controle e potência associados, da SE J.Lacerda-A.</t>
  </si>
  <si>
    <t>0001979/2024</t>
  </si>
  <si>
    <t>SPCS230 Barra</t>
  </si>
  <si>
    <t>Instalação de nova estrutura metálica e equipamentos (3 TP Indutivo 14.4kV, 3 Para-raios 21kV, 3 Chaves Fusível 15kV, 1 Resistor de Aterramento e 1 Transformador de Serviços Auxiliares TSA1 - 13.8-440V - 500 kVA) proveniente da saída do terciário do TF11, com a utilização de tubo e cabos isolados nas conexões,  da SE J.Lacerda-A.</t>
  </si>
  <si>
    <t>0001984/2024</t>
  </si>
  <si>
    <t>MIG13,8</t>
  </si>
  <si>
    <t>Instalação de nova estrutura metálica e equipamentos (3 TP Indutivo 14.4kV, 3 Para-raios 21kV, 3 Chaves Fusível 15kV, 1 Resistor de Aterramento e 1 Transformador de Serviços Auxiliares TSA2 - 13.8-440V - 500 kVA) proveniente da saída do terciário do TF7, com a utilização de tubo e cabos isolados nas conexões, da SE J.Lacerda-A.</t>
  </si>
  <si>
    <t>0001990/2024</t>
  </si>
  <si>
    <t>Instalação de Grupo Motor Gerador Diesel, 440 V, 150 kVA, e cabos associados, referente aos Serviços Auxiliares da SE J.Lacerda-A.</t>
  </si>
  <si>
    <t>0001993/2024</t>
  </si>
  <si>
    <t>Substituição de barramento intermediário, incluindo cabos, cadeias e ferragens, bem como dos cabos, cadeias e fixações do sistema de proteção contra descargas atmosféricas (SPDA) referente à Barra 1 de 138 kV da SE J.Lacerda-A. 
Associado a obra são esperadas substituições/adaptações de estruturas de ancoragem dos barramentos, ¨pingados¨, conectores e conexão com aterramento. Capacidade nominal do novo barramento = 1.056 / 1.480 A (longa e curta duração).</t>
  </si>
  <si>
    <t>0002010/2024</t>
  </si>
  <si>
    <t>BA1-138</t>
  </si>
  <si>
    <t>Substituição de barramento intermediário, incluindo cabos, cadeias e ferragens, bem como dos cabos, cadeias e fixações do sistema de proteção contra descargas atmosféricas (SPDA) referente à Barra 2 de 138 kV da SE J.Lacerda-A. Associado a obra são esperadas substituições/adaptações de estruturas de ancoragem dos barramentos, ¨pingados¨, conectores e conexão com aterramento. Capacidade nominal do novo barramento = 1.056 / 1.480 A (longa e curta duração).</t>
  </si>
  <si>
    <t>0002012/2024</t>
  </si>
  <si>
    <t>BA2-138</t>
  </si>
  <si>
    <t>Substituição de barramento intermediário, incluindo cabos, cadeias e ferragens, bem como dos cabos, cadeias e fixações do sistema de proteção contra descargas atmosféricas (SPDA) referente à Barra P de 230 kV da SE J.Lacerda-A. Associado a obra são esperadas substituições/adaptações de estruturas de ancoragem dos barramentos, ¨pingados¨, conectores e conexão com aterramento. Capacidade nominal do novo barramento = 1.072 / 1.333 A (longa e curta duração).</t>
  </si>
  <si>
    <t>0002014/2024</t>
  </si>
  <si>
    <t>BAP-230</t>
  </si>
  <si>
    <t>Substituição de barramento intermediário, incluindo cabos, cadeias e ferragens, bem como dos cabos, cadeias e fixações do sistema de proteção contra descargas atmosféricas (SPDA) referente à Barra PT de 230 kV da SE J.Lacerda-A. Associado a obra são esperadas substituições/adaptações de estruturas de ancoragem dos barramentos, ¨pingados¨, conectores e conexão com aterramento. Capacidade nominal do novo barramento = 1.072 / 1.333 A (longa e curta duração).</t>
  </si>
  <si>
    <t>0002017/2024</t>
  </si>
  <si>
    <t>BAPT-230</t>
  </si>
  <si>
    <t>Instalação de Transformador de Corrente TC 230 kV, fase A, arranjo BD4, associado à IB do DJ762, na SE LONDRINA ESU.</t>
  </si>
  <si>
    <t>FT MG 500kV LONDRINA ESU MG1 PR</t>
  </si>
  <si>
    <t>0002041/2024</t>
  </si>
  <si>
    <t>TC230 DJ762-A</t>
  </si>
  <si>
    <t>Instalação de Transformador de Corrente TC 230 kV, fase B,  arranjo BD4, associado à IB do DJ762, na SE LONDRINA ESU.</t>
  </si>
  <si>
    <t>FT MG 500 kV LONDRINA ESU MG1 PR</t>
  </si>
  <si>
    <t>0002049/2024</t>
  </si>
  <si>
    <t>TC230 DJ762-B</t>
  </si>
  <si>
    <t>Instalação de Transformador de Corrente TC 230 kV, fase C,  arranjo BD4, associado à IB do DJ762, na SE LONDRINA ESU.</t>
  </si>
  <si>
    <t>0002053/2024</t>
  </si>
  <si>
    <t>TC230 DJ762-C</t>
  </si>
  <si>
    <t>Instalação da cadeia de proteção de barras alternada, referente às barras P e PT de 230 kV, incluindo uma Unidade Central e quatorze unidades de Bay (vãos TF 1, TF 3, TF 4, IBP C2, IBP C1, LNA C1, LNA C2, SDI C1, LNS C1, MGA C2, FRA C1, FRA C2, APA C2 e I</t>
  </si>
  <si>
    <t>0002058/2024</t>
  </si>
  <si>
    <t>Substituição de Chave Seccionadora SC6535 138 kV, arranjo BS, associada ao AT03, na SE CAMPINAS. Capacidade mínima para o novo equipamento: 50 kA e 3.150 A.</t>
  </si>
  <si>
    <t>LT 138 kV TANQUINHO /CAMPINAS C-3 SP</t>
  </si>
  <si>
    <t>0001968/2024</t>
  </si>
  <si>
    <t>SC6535</t>
  </si>
  <si>
    <t>Substituição de Chave Seccionadora SC6537 138 kV, arranjo BS, associada ao AT03, na SE CAMPINAS. Capacidade mínima para o novo equipamento: 50 kA e 3.150 A.</t>
  </si>
  <si>
    <t>0001969/2024</t>
  </si>
  <si>
    <t>SC6537</t>
  </si>
  <si>
    <t>Substituição de Chave Seccionadora com lâmina de terra SC6539 / SC6530T 138 kV, arranjo BS, associada ao AT03, na SE CAMPINAS. Capacidade mínima para o novo equipamento: 50 kA e 3.150 A.</t>
  </si>
  <si>
    <t>0001971/2024</t>
  </si>
  <si>
    <t>SC6539/30T</t>
  </si>
  <si>
    <t>Substituição de Chave Seccionadora SC6545 138 kV, arranjo BS, associada ao AT04, na SE CAMPINAS. Capacidade mínima para o novo equipamento: 50 kA e 3.150 A.</t>
  </si>
  <si>
    <t>LT 138 kV TANQUINHO /CAMPINAS C-4 SP</t>
  </si>
  <si>
    <t>0001974/2024</t>
  </si>
  <si>
    <t>SC 6545</t>
  </si>
  <si>
    <t>Substituição de Chave Seccionadora SC6547 138 kV, arranjo BS, associada ao AT04, na SE CAMPINAS. Capacidade mínima para o novo equipamento: 50 kA e 3.150 A.</t>
  </si>
  <si>
    <t>0001975/2024</t>
  </si>
  <si>
    <t>SC 6547</t>
  </si>
  <si>
    <t>Substituição de Transformador de Corrente 138 kV, fase A, arranjo BS, associado ao AT04 na SE CAMPINAS. Capacidade mínima para o novo equipamento: 50 kA.</t>
  </si>
  <si>
    <t>0001812/2024</t>
  </si>
  <si>
    <t>TC 6545 A</t>
  </si>
  <si>
    <t>Substituição de Transformador de Corrente 138 kV, fase B, arranjo BS, associado ao AT04 na SE CAMPINAS. Capacidade mínima para o novo equipamento: 50 kA.</t>
  </si>
  <si>
    <t>0001821/2024</t>
  </si>
  <si>
    <t>TC 6545 B</t>
  </si>
  <si>
    <t>Substituição de Transformador de Corrente 138 kV, fase C, arranjo BS, associado ao AT04 na SE CAMPINAS. Capacidade mínima para o novo equipamento: 50 kA.</t>
  </si>
  <si>
    <t>0001865/2024</t>
  </si>
  <si>
    <t>TC 6545 C</t>
  </si>
  <si>
    <t>Substituição de Transformador de Corrente 345 kV, fase A, arranjo BD5 associado à IB BR8A 345 kV na SE CAMPINAS. Capacidade mínima para o novo equipamento: 31,5 kA e 2.500 A.</t>
  </si>
  <si>
    <t>CAMPINAS MG1 SP</t>
  </si>
  <si>
    <t>0001869/2024</t>
  </si>
  <si>
    <t>TC 808 BR8A A</t>
  </si>
  <si>
    <t>Substituição de Transformador de Corrente 345 kV, fase B, arranjo BD5 associado à IB BR8A 345 kV na SE CAMPINAS. Capacidade mínima para o novo equipamento: 31,5 kA e 2.500 A.</t>
  </si>
  <si>
    <t>0001872/2024</t>
  </si>
  <si>
    <t>TC 808 BR8A B</t>
  </si>
  <si>
    <t>Substituição de Transformador de Corrente 345 kV, fase C, arranjo BD5 associado à IB BR8A 345 kV na SE CAMPINAS. Capacidade mínima para o novo equipamento: 31,5 kA e 2.500 A.</t>
  </si>
  <si>
    <t>FT MG 500 kV CAMPINAS MG1 SP</t>
  </si>
  <si>
    <t>0001861/2024</t>
  </si>
  <si>
    <t>TC 808 BR8A C</t>
  </si>
  <si>
    <t>Substituição de Transformador de Corrente 345 kV, fase A, arranjo BD5 associado à IB BR8B 345 kV na SE CAMPINAS. Capacidade mínima para o novo equipamento: 31,5 kA e 2.500 A.</t>
  </si>
  <si>
    <t>0001866/2024</t>
  </si>
  <si>
    <t>TC 808 BR8B A</t>
  </si>
  <si>
    <t>Substituição de Transformador de Corrente 345 kV, fase B, arranjo BD5 associado à IB BR8B 345 kV na SE CAMPINAS. Capacidade mínima para o novo equipamento: 31,5 kA e 2.500 A.</t>
  </si>
  <si>
    <t>0001871/2024</t>
  </si>
  <si>
    <t>TC 808 BR8B B</t>
  </si>
  <si>
    <t>Substituição de Transformador de Corrente 345 kV, fase C, arranjo BD5 associado à IB BR8B 345 kV na SE CAMPINAS. Capacidade mínima para o novo equipamento: 31,5 kA e 2.500 A.</t>
  </si>
  <si>
    <t>0001873/2024</t>
  </si>
  <si>
    <t>TC 808 BR8B C</t>
  </si>
  <si>
    <t>Substituição de Transformador de Corrente 345 kV, fase A, arranjo BD5, associado ao AT02 na SE CAMPINAS.</t>
  </si>
  <si>
    <t>TR 345/138 kV CAMPINAS TR2 SP</t>
  </si>
  <si>
    <t>0006248/2024</t>
  </si>
  <si>
    <t>TC 827 A</t>
  </si>
  <si>
    <t>Substituição de Transformador de Corrente 345 kV, fase B, arranjo BD5, associado ao AT02 na SE CAMPINAS.</t>
  </si>
  <si>
    <t>0006254/2024</t>
  </si>
  <si>
    <t>TC 827 B</t>
  </si>
  <si>
    <t>Substituição de Transformador de Corrente 345 kV, fase C, arranjo BD5, associado ao AT02 na SE CAMPINAS.</t>
  </si>
  <si>
    <t>0006258/2024</t>
  </si>
  <si>
    <t>TC 827 C</t>
  </si>
  <si>
    <t>Substituição de Disjuntor DJ6538 138 kV, arranjo BS, associado ao AT03 na SE CAMPINAS.</t>
  </si>
  <si>
    <t>EL 138 kV CAMPINAS LT 138 kV TANQUINHO /CAMPINAS C-3 SP</t>
  </si>
  <si>
    <t>0006262/2024</t>
  </si>
  <si>
    <t>DJ6538</t>
  </si>
  <si>
    <t>Substituição de Transformador de Corrente 138 kV, fase A, arranjo BS, associado ao AT01 na SE CAMPINAS. Capacidade mínima para o novo equipamento: 50 kA.</t>
  </si>
  <si>
    <t>0001877/2024</t>
  </si>
  <si>
    <t>TC LITQCA1 A</t>
  </si>
  <si>
    <t>Substituição de Transformador de Corrente 138 kV, fase B, arranjo BS, associado ao AT01 na SE CAMPINAS. Capacidade mínima para o novo equipamento: 50 kA.</t>
  </si>
  <si>
    <t>0001882/2024</t>
  </si>
  <si>
    <t>TC LITQCA1 B</t>
  </si>
  <si>
    <t>Substituição de Transformador de Corrente 138 kV, fase C, arranjo BS, associado ao AT01 na SE CAMPINAS. Capacidade mínima para o novo equipamento: 50 kA.</t>
  </si>
  <si>
    <t>0001904/2024</t>
  </si>
  <si>
    <t>TC LITQCA1 C</t>
  </si>
  <si>
    <t>Substituição de Chave Seccionadora SC803 345 kV, arranjo BD5, associada à IB 345 kV na SE CAMPINAS. Capacidade mínima para o novo equipamento: 50 kA e 3.150 A.</t>
  </si>
  <si>
    <t>MG1 SP</t>
  </si>
  <si>
    <t>0001977/2024</t>
  </si>
  <si>
    <t>SC801</t>
  </si>
  <si>
    <t>Substituição de Chave Seccionadora SC801 345 kV, arranjo BD5, associada à IB 345 kV na SE CAMPINAS. Capacidade mínima para o novo equipamento: 50 kA e 3.150 A.</t>
  </si>
  <si>
    <t>0001978/2024</t>
  </si>
  <si>
    <t>SC803</t>
  </si>
  <si>
    <t>Substituição do Sistema de Proteção de Barras (cadeias principal e alternada) 8A e 8B no setor de 345 kV da SE Guarulhos, abrangendo todos os vãos da subestação conectados a estas barras.</t>
  </si>
  <si>
    <t>MG GUARULHOS / CCO-2001-062 - RB</t>
  </si>
  <si>
    <t>0002015/2024</t>
  </si>
  <si>
    <t>SPCS345 Barra RT1</t>
  </si>
  <si>
    <t>Instalação de Para-raios 750 kV, fase B, arranjo DJM, associado ao BSFIIV1, na SE IVAIPORÃ.</t>
  </si>
  <si>
    <t>0001802/2024</t>
  </si>
  <si>
    <t>PR750 BFIIVC1-B</t>
  </si>
  <si>
    <t>Instalação de Para-raios 750 kV, fase C, arranjo DJM, associado ao BSFIIV1, na SE IVAIPORÃ.</t>
  </si>
  <si>
    <t>0001976/2024</t>
  </si>
  <si>
    <t>PR750 BFIIVC1-C</t>
  </si>
  <si>
    <t>Instalação de Para-raios 750 kV, fase A, associado ao BSFIIV2, na SE de IVAIPORÃ.</t>
  </si>
  <si>
    <t>0001806/2024</t>
  </si>
  <si>
    <t>Instalação de Para-raios 750 kV, fase B, associado ao BSFIIV2, na SE de IVAIPORÃ.</t>
  </si>
  <si>
    <t>0001809/2024</t>
  </si>
  <si>
    <t>Instalação de Para-raios 750 kV, fase C, associado ao BSFIIV2, na SE de IVAIPORÃ.</t>
  </si>
  <si>
    <t>0001995/2024</t>
  </si>
  <si>
    <t>PR750 BFIIVC2-C</t>
  </si>
  <si>
    <t>Instalação de Para-raios 750 kV, fase A, associado ao BSFIIV3, na SE de IVAIPORÃ.</t>
  </si>
  <si>
    <t>0001814/2024</t>
  </si>
  <si>
    <t>Instalação de Para-raios 750 kV, fase B, associado ao BSFIIV3, na SE de IVAIPORÃ.</t>
  </si>
  <si>
    <t>0001816/2024</t>
  </si>
  <si>
    <t>Instalação de Para-raios 750 kV, fase C, associado ao BSFIIV3, na SE de IVAIPORÃ.</t>
  </si>
  <si>
    <t>0001818/2024</t>
  </si>
  <si>
    <t>Instalação de Para-raios 750 kV, fase A, arranjo DJM, associado ao BSIAIV1, na SE de IVAIPORÃ.</t>
  </si>
  <si>
    <t>0001813/2024</t>
  </si>
  <si>
    <t>PR750 BFIAIVC1-A</t>
  </si>
  <si>
    <t>Instalação de Para-raios 750 kV, fase B, arranjo DJM, associado ao BSIAIV1, na SE de IVAIPORÃ.</t>
  </si>
  <si>
    <t>0001787/2024</t>
  </si>
  <si>
    <t>PR750 BFIAIVC1-B</t>
  </si>
  <si>
    <t>Instalação de Para-raios 750 kV, fase C, arranjo DJM, associado ao BSIAIV1, na SE de IVAIPORÃ</t>
  </si>
  <si>
    <t>0001791/2024</t>
  </si>
  <si>
    <t>PR750 BFIAIVC1-C</t>
  </si>
  <si>
    <t>Instalação de Para-raios 750 kV, fase A, arranjo DJM, associado ao BSIAIV2, na SE de IVAIPORÃ.</t>
  </si>
  <si>
    <t>0001795/2024</t>
  </si>
  <si>
    <t>Instalação de Para-raios 750 kV, fase B, arranjo DJM, associado ao BSIAIV2, na SE de IVAIPORÃ.</t>
  </si>
  <si>
    <t>0001798/2024</t>
  </si>
  <si>
    <t>Substituição de 01 (uma) Seccionadora 13,8 kV posição operacional 31Y1-6 da Subestação TERESINA, por outra com corrente suportável de curta duração mínima de 25kA/1s</t>
  </si>
  <si>
    <t>EL 13,8 kV TERESINA DIST1 (01Y1)</t>
  </si>
  <si>
    <t>0001663/2024</t>
  </si>
  <si>
    <t>31Y1-6</t>
  </si>
  <si>
    <t>Substituição de 01 (uma) Seccionadora 13,8 kV posição operacional 31Y2-5 da Subestação TERESINA, por outra com corrente suportável de curta duração mínima de 25kA/1s</t>
  </si>
  <si>
    <t>EL 13,8 kV TERESINA DIST2 (01Y2)</t>
  </si>
  <si>
    <t>0001664/2024</t>
  </si>
  <si>
    <t>31Y2-5</t>
  </si>
  <si>
    <t>Substituição de 01 (uma) Seccionadora 13,8 kV posição operacional 31Y2-6 da Subestação TERESINA, por outra com corrente suportável de curta duração mínima de 25kA/1s</t>
  </si>
  <si>
    <t>0001665/2024</t>
  </si>
  <si>
    <t>31Y2-6</t>
  </si>
  <si>
    <t>Substituição de 01 (um) TC 13,8 kV posição operacional 91Y2-2-A da Subestação TERESINA, por outro com corrente suportável de curta duração mínima de 25kA/1s</t>
  </si>
  <si>
    <t>0001666/2024</t>
  </si>
  <si>
    <t>91Y1-2.A</t>
  </si>
  <si>
    <t>Substituição de 01 (um) TC 13,8 kV posição operacional 91Y2-2-B da Subestação TERESINA, por outro com corrente suportável de curta duração mínima de 25kA/1s</t>
  </si>
  <si>
    <t>0001667/2024</t>
  </si>
  <si>
    <t>91Y1-2.B</t>
  </si>
  <si>
    <t>Substituição de 01 (um) TC 13,8 kV posição operacional 91Y2-2-C da Subestação TERESINA, por outro com corrente suportável de curta duração mínima de 25kA/1s</t>
  </si>
  <si>
    <t>0001668/2024</t>
  </si>
  <si>
    <t>91Y1-2.C</t>
  </si>
  <si>
    <t>Substituição de 01 (um) TC 13,8 kV posição operacional 91Y4-2-A da Subestação TERESINA, por outro com corrente suportável de curta duração mínima de 25kA/1s</t>
  </si>
  <si>
    <t>EL 13,8 kV TERESINA DIST4 (01Y4)</t>
  </si>
  <si>
    <t>0001669/2024</t>
  </si>
  <si>
    <t>91Y4-2.A</t>
  </si>
  <si>
    <t>Substituição de 01 (um) TC 13,8 kV posição operacional 91Y4-2-B da Subestação TERESINA, por outro com corrente suportável de curta duração mínima de 25kA/1s</t>
  </si>
  <si>
    <t>0001671/2024</t>
  </si>
  <si>
    <t>91Y4-2.B</t>
  </si>
  <si>
    <t>Substituição de 01 (um) TC 13,8 kV posição operacional 91Y4-2-C da Subestação TERESINA, por outro com corrente suportável de curta duração mínima de 25kA/1s</t>
  </si>
  <si>
    <t>0001673/2024</t>
  </si>
  <si>
    <t>91Y4-2.C</t>
  </si>
  <si>
    <t>Substituição de 01 (um) TC 13,8 kV posição operacional 91Y5-2-A da Subestação TERESINA, por outro com corrente suportável de curta duração mínima de 25kA/1s</t>
  </si>
  <si>
    <t>EL 13,8 kV TERESINA DIST5 (01Y5)</t>
  </si>
  <si>
    <t>0001674/2024</t>
  </si>
  <si>
    <t>91Y5-2.A</t>
  </si>
  <si>
    <t>Substituição de 01 (um) TC 13,8 kV posição operacional 91Y5-2-B da Subestação TERESINA, por outro com corrente suportável de curta duração mínima de 25kA/1s</t>
  </si>
  <si>
    <t>0001675/2024</t>
  </si>
  <si>
    <t>91Y5-2.B</t>
  </si>
  <si>
    <t>Substituição de 01 (um) TC 13,8 kV posição operacional 91Y5-2-C da Subestação TERESINA, por outro com corrente suportável de curta duração mínima de 25kA/1s</t>
  </si>
  <si>
    <t>0001676/2024</t>
  </si>
  <si>
    <t>91Y5-2.C</t>
  </si>
  <si>
    <t>Substituição de 01 (um) TC 69 kV posição operacional 92T3 fase A da Subestação CATU.</t>
  </si>
  <si>
    <t>0001670/2024</t>
  </si>
  <si>
    <t>11325035</t>
  </si>
  <si>
    <t>Substituição de 01 (uma) Seccionadora 13,8 kV posição operacional 31Y2-4 da Subestação TERESINA, por outra com capacidade nominal de curto-circuito mínima de 31,5 kA.</t>
  </si>
  <si>
    <t>0001730/2024</t>
  </si>
  <si>
    <t>31Y2-4</t>
  </si>
  <si>
    <t>Substituição de 01 (um) TC 69 kV posição operacional 92T1 fase B da Subestação CAUIPE.</t>
  </si>
  <si>
    <t>0001780/2024</t>
  </si>
  <si>
    <t>92T1.B</t>
  </si>
  <si>
    <t>Substituição de 01 (um) TC 69 kV posição operacional 92T1 fase C da Subestação CAUIPE.</t>
  </si>
  <si>
    <t>0001783/2024</t>
  </si>
  <si>
    <t>92T1.C</t>
  </si>
  <si>
    <t>Substituição de 01 (um) TC 69 kV posição operacional 92T3 fase B da Subestação CATU.</t>
  </si>
  <si>
    <t>0001797/2024</t>
  </si>
  <si>
    <t>92T3.B</t>
  </si>
  <si>
    <t>Substituição de 01 (um) TC 69 kV posição operacional 92T3 fase C da Subestação CATU.</t>
  </si>
  <si>
    <t>0001934/2024</t>
  </si>
  <si>
    <t>92T3.C</t>
  </si>
  <si>
    <t>Instalação de Para-raios 750 kV, fase C, arranjo DJM, associado ao BSIAIV2, na SE de IVAIPORÃ.</t>
  </si>
  <si>
    <t>0001954/2024</t>
  </si>
  <si>
    <t>PR750 BFIAIVC2-C</t>
  </si>
  <si>
    <t>Adequação do arranjo do barramento compartilhado 230kV de BPT (barra principal e transferência) para BD4 (barra dupla 4 chaves), referente ao módulo da LT Salto Osório C-1 (IdeMdl 2759). A obra consiste na instalação da quarta Seccionadora, substituição da Seccionadora CS731 e deslocamento dos Transformadores de Corrente para fora do BD4. Também são esperadas instalação/substituição de pórticos, fundações, suportes, cabos de controle/potência, barramento, conectores e conexão do aterramento.</t>
  </si>
  <si>
    <t>0001834/2024</t>
  </si>
  <si>
    <t>Adequação do arranjo do barramento compartilhado 230kV de BPT (barra principal e transferência) para BD4 (barra dupla 4 chaves), referente ao módulo da LT Salto Osório C-2 (IdeMdl 2762). A obra consiste na instalação da quarta Seccionadora, substituição da Seccionadora CS751 e deslocamento dos Transformadores de Corrente para fora do BD4. Também são esperadas instalação/substituição de pórticos, fundações, suportes, cabos de controle/potência, barramento, conectores e conexão do aterramento.</t>
  </si>
  <si>
    <t>0001835/2024</t>
  </si>
  <si>
    <t>Adequação do arranjo do barramento compartilhado 230kV de BPT (barra principal e transferência) para BD4 (barra dupla 4 chaves), referente ao módulo da LT Apucarana C-1 (IdeMdl 2753). A obra consiste na instalação da quarta Seccionadora, substituição da Seccionadora CS741 e deslocamento dos Transformadores de Corrente para fora do BD4. Também são esperadas instalação/substituição de pórticos, fundações, suportes, cabos de controle/potência, barramento, conectores e conexão do aterramento.</t>
  </si>
  <si>
    <t>0001836/2024</t>
  </si>
  <si>
    <t>Adequação do arranjo do barramento compartilhado 230kV de BPT (barra principal e transferência) para BD4 (barra dupla 4 chaves), referente ao módulo da LT Maringá C-1 (IdeMdl 2756). A obra consiste na instalação da quarta Seccionadora, substituição da Seccionadora CS761 e deslocamento dos Transformadores de Corrente para fora do BD4. Também são esperadas instalação/substituição de pórticos, fundações, suportes, cabos de controle/potência, barramento, conectores e conexão do aterramento.</t>
  </si>
  <si>
    <t>0001837/2024</t>
  </si>
  <si>
    <t>Instalação de Para-raios 750 kV, fase A, arranjo DJM, associado ao BSIAIV3, na SE de IVAIPORÃ.</t>
  </si>
  <si>
    <t>0001957/2024</t>
  </si>
  <si>
    <t>PR750 BFIAIVC3-A</t>
  </si>
  <si>
    <t>Adequação do arranjo do barramento compartilhado 230 kV de BPT (barra principal e transferência) para BD4 (barra dupla 4 chaves), referente ao módulo do TF1 (IdeMdl 9777). A obra consiste na instalação da quarta Chave Seccionadora e substituição da Chave Seccionadora CS781. Associado a obra são esperadas instalação/substituição de pórticos metálicos, fundações, suportes, cabos de controle e potência, barramento, conectores e conexão do aterramento.</t>
  </si>
  <si>
    <t>TR 230/138 kV C.MOURAO TR1 PR</t>
  </si>
  <si>
    <t>0001838/2024</t>
  </si>
  <si>
    <t>Instalação de Transformadores de Potencial Capacitivo (TPC) 230kV na barra T (IdeMdl 6052) da SE Campo Mourão, Fases A, B, C, bem como dos cabos de potência e controle associados.</t>
  </si>
  <si>
    <t>0001839/2024</t>
  </si>
  <si>
    <t>Instalação de Para-raios 750 kV, fase B, arranjo DJM, associado ao BSIAIV3, na SE de IVAIPORÃ.</t>
  </si>
  <si>
    <t>0001960/2024</t>
  </si>
  <si>
    <t>PR750 BFIAIVC3-B</t>
  </si>
  <si>
    <t>Instalação de Para-raios 750 kV, fase C, arranjo DJM, associado ao BSIAIV3, na SE de IVAIPORÃ.</t>
  </si>
  <si>
    <t>0001962/2024</t>
  </si>
  <si>
    <t>PR750 BFIAIVC3-C</t>
  </si>
  <si>
    <t>Instalação de proteção de Falha de Disjuntor DJ12876 alternado do IB, arranjo DJM, na SE IVAIPORA.</t>
  </si>
  <si>
    <t>0001967/2024</t>
  </si>
  <si>
    <t>SPCS DJ12876</t>
  </si>
  <si>
    <t>Substituição de proteção 500kV, arranjo DJM, associado ao reator RTB1, na SE RESENDE.</t>
  </si>
  <si>
    <t>MG 500 kV RESENDE MG1 RJ</t>
  </si>
  <si>
    <t>0002105/2024</t>
  </si>
  <si>
    <t>SPCS500 RTB1</t>
  </si>
  <si>
    <t>Instalação do Transformador de Corrente 94D1-A, 230kV, fase A, arranjo BD4, associado ao DJ14D1 na SE MESSIAS.</t>
  </si>
  <si>
    <t>0002024/2024</t>
  </si>
  <si>
    <t>TC94D1-A</t>
  </si>
  <si>
    <t>Instalação do Transformador de Corrente 94D1-B, 230kV, fase B, arranjo BD4, associado ao DJ14D1 na SE MESSIAS.</t>
  </si>
  <si>
    <t>0002026/2024</t>
  </si>
  <si>
    <t>TC94D1-B</t>
  </si>
  <si>
    <t>Instalação do Transformador de Corrente 94D1-C, 230kV, fase C, arranjo BD4, associado ao DJ14D1 na SE MESSIAS.</t>
  </si>
  <si>
    <t>0002028/2024</t>
  </si>
  <si>
    <t>TC94D1-C</t>
  </si>
  <si>
    <t>Instalação do Transformador de Corrente 94D1-A, 230kV, arranjo BD5, associado ao DJ14D1 na SE TERESINA.</t>
  </si>
  <si>
    <t>IB 230 kV MG 230 kV TERESINA MG1 PI IB2</t>
  </si>
  <si>
    <t>0001991/2024</t>
  </si>
  <si>
    <t>TC230 94D1-A</t>
  </si>
  <si>
    <t>Instalação do Transformador de Corrente 94D1-B, 230kV, arranjo BD5, associado ao DJ14D1 na SE TERESINA I.</t>
  </si>
  <si>
    <t>0001996/2024</t>
  </si>
  <si>
    <t>TC230 94D1-B</t>
  </si>
  <si>
    <t>Instalação do Transformador de Corrente 94D1-C, 230kV, arranjo BD5, associado ao DJ14D1 na SE TERESINA.</t>
  </si>
  <si>
    <t>0001999/2024</t>
  </si>
  <si>
    <t>TC230 94D1-C</t>
  </si>
  <si>
    <t>Instalação do Transformador de Corrente 94W1-A, 230kV, arranjo BD5, associado ao DJ14W1 na SE TERESINA.</t>
  </si>
  <si>
    <t>TR 230/13,8 kV TERESINA TR2 PI</t>
  </si>
  <si>
    <t>0002007/2024</t>
  </si>
  <si>
    <t>TC230 94W1-A</t>
  </si>
  <si>
    <t>Instalação do Transformador de Corrente 94W1-B, 230kV, arranjo BD5, associado ao DJ14W1 na SE TERESINA.</t>
  </si>
  <si>
    <t>TR 230/13,8 kV TERESINA TR2 PI TR1</t>
  </si>
  <si>
    <t>0002008/2024</t>
  </si>
  <si>
    <t>TC230 94W1-B</t>
  </si>
  <si>
    <t>Instalação do Transformador de Corrente 94W1-C, 230kV, arranjo BD5, associado ao DJ14W1 na SE TERESINA.</t>
  </si>
  <si>
    <t>0002011/2024</t>
  </si>
  <si>
    <t>TC230 94W1-C</t>
  </si>
  <si>
    <t>Instalação de Transformador de Corrente 94D1-A, 230kV, arranjo BD5, associado ao DJ14D1, na SE DELM. GOUVEIA</t>
  </si>
  <si>
    <t>FT MG 230 kV DELM. GOUVEIA MG1</t>
  </si>
  <si>
    <t>0001875/2024</t>
  </si>
  <si>
    <t>Instalação de Transformador de Corrente 94D1-B, 230kV, arranjo BD5, associado ao DJ14D1, na SE DELM. GOUVEIA</t>
  </si>
  <si>
    <t>FT MG 230 kV DELM. GOUVEIA MG1 CE</t>
  </si>
  <si>
    <t>0001880/2024</t>
  </si>
  <si>
    <t>Instalação de Transformador de Corrente 94D1-C, 230kV, arranjo BD5, associado ao DJ14D1, na SE DELM. GOUVEIA</t>
  </si>
  <si>
    <t>0001881/2024</t>
  </si>
  <si>
    <t>Instalação de Transformador de Corrente 94D1-A, 230kV, associado ao DJ14D1, na SE JARDIM</t>
  </si>
  <si>
    <t>0002019/2024</t>
  </si>
  <si>
    <t>Instalação de Transformador de Corrente 94D1-B, 230kV, associado ao DJ14D1, na SE JARDIM</t>
  </si>
  <si>
    <t>0002022/2024</t>
  </si>
  <si>
    <t>Instalação de Transformador de Corrente 94D1-C, 230kV, associado ao DJ14D1, na SE JARDIM</t>
  </si>
  <si>
    <t>0002025/2024</t>
  </si>
  <si>
    <t>Instalação de Transformador de Corrente 94E1-A, 230kV, arranjo BPT, associado ao RT04E1, na SE GOIANINHA</t>
  </si>
  <si>
    <t>FT RTB 230 kV 10 MVAr GOIANINHA RT1 PE</t>
  </si>
  <si>
    <t>0001911/2024</t>
  </si>
  <si>
    <t>TC94E1-A</t>
  </si>
  <si>
    <t>Instalação de Transformador de Corrente 94E1-B, 230kV, arranjo BPT, associado ao RT04E1, na SE GOIANINHA</t>
  </si>
  <si>
    <t>0001914/2024</t>
  </si>
  <si>
    <t>TC94E1-B</t>
  </si>
  <si>
    <t>Instalação de Transformador de Corrente 94E1-C, 230kV, arranjo BPT, associado ao RT04E1, na SE GOIANINHA</t>
  </si>
  <si>
    <t>0001915/2024</t>
  </si>
  <si>
    <t>TC94E1-C</t>
  </si>
  <si>
    <t>Instalação de Transformador de Corrente 94E1-A, 230kV, arranjo BPT, associado ao RT04E1, na SE NATAL II</t>
  </si>
  <si>
    <t>RT 230 kV 30 Mvar NATAL II RT1 RN</t>
  </si>
  <si>
    <t>0002073/2024</t>
  </si>
  <si>
    <t>Instalação de Transformador de Corrente 94E1-B, 230kV, arranjo BPT, associado ao RT04E1, na SE NATAL II</t>
  </si>
  <si>
    <t>0002079/2024</t>
  </si>
  <si>
    <t>Instalação de Transformador de Corrente 94E1-C, 230kV, arranjo BPT, associado ao RT04E1, na SE NATAL II</t>
  </si>
  <si>
    <t>0002083/2024</t>
  </si>
  <si>
    <t>Remanejamento de Transformador de Aterramento, 69 kV, 20 Ohms do vão 02A1 para operar em conjunto com Reator de Barra, 69KV, 20 Ohms no vão 02A2, arranjo BPT, na SE BONGI.</t>
  </si>
  <si>
    <t>TT 69/13,8 kV BONGI TA1 PE</t>
  </si>
  <si>
    <t>0002018/2024</t>
  </si>
  <si>
    <t>RTB69 TA2 (02A2)</t>
  </si>
  <si>
    <t>Instalação de Transformador de Potencial 345 kV fase B, arranjo BD5, associada ao AT01 na SE CAMPINAS.</t>
  </si>
  <si>
    <t>TR 345/138 kV CAMPINAS TR1 SP</t>
  </si>
  <si>
    <t>0001862/2024</t>
  </si>
  <si>
    <t>TP345 AT01-B</t>
  </si>
  <si>
    <t>Instalação de Transformador de Potencial 345 kV fase B, associada ao AT02 na SE CAMPINAS.</t>
  </si>
  <si>
    <t>0001867/2024</t>
  </si>
  <si>
    <t>TP345 AT02-B</t>
  </si>
  <si>
    <t>Instalação de Transformador de Potencial 345 kV fase B, associada ao AT03 na SE CAMPINAS.</t>
  </si>
  <si>
    <t>0001868/2024</t>
  </si>
  <si>
    <t>TP345 AT03-B</t>
  </si>
  <si>
    <t>Instalação de Transformador de Potencial 345 kV fase B, associada ao AT04 na SE CAMPINAS.</t>
  </si>
  <si>
    <t>0001870/2024</t>
  </si>
  <si>
    <t>TPC345 AT04-B</t>
  </si>
  <si>
    <t>Instalação de Para-raios 345 kV, associado ao novo transformador reserva na SE CAMPINAS.</t>
  </si>
  <si>
    <t>TR 345/138 kV CAMPINAS TRR1 SP</t>
  </si>
  <si>
    <t>0001876/2024</t>
  </si>
  <si>
    <t>PR345 ATRR1</t>
  </si>
  <si>
    <t>Instalação de Para-raios 138 kV, associado ao novo transformador reserva na SE CAMPINAS.</t>
  </si>
  <si>
    <t>0001879/2024</t>
  </si>
  <si>
    <t>PR138 ATRR1</t>
  </si>
  <si>
    <t>Instalação de Para-raios 13,8 kV, associado ao novo transformador reserva na SE CAMPINAS.</t>
  </si>
  <si>
    <t>TRR 346/138 kV CAMPINAS TRR1 SP</t>
  </si>
  <si>
    <t>0001850/2024</t>
  </si>
  <si>
    <t>PR13,8 ATRR1</t>
  </si>
  <si>
    <t>Substituição de seccionadora (32J7-6) 69kV por uma nova com corrente suportável de 40kA e corrente nominal 2.500A, arranjo BPT, associada a EL GAZÔMETRO-PINA, na SE BONGI.</t>
  </si>
  <si>
    <t>LT 69 kV GAZ-PINA 02J7</t>
  </si>
  <si>
    <t>0001961/2024</t>
  </si>
  <si>
    <t>32J7-6</t>
  </si>
  <si>
    <t>Substituição de seccionadora (32L2-6) 69kV por uma nova com corrente suportável de 40kA e corrente nominal 2.500A, arranjo BPT, associada a EL IMBIRIBEIRA 02L2, na SE BONGI.</t>
  </si>
  <si>
    <t>LT 69 kV BONGI IMBIRI 02L2</t>
  </si>
  <si>
    <t>0001964/2024</t>
  </si>
  <si>
    <t>32L2-6</t>
  </si>
  <si>
    <t>Substituição de seccionadora (32L2-5) 69kV por uma nova com corrente suportável de 40kA e corrente nominal 2.500A, arranjo BPT, associada a EL IMBIRIBEIRA 02L2, na SE BONGI.</t>
  </si>
  <si>
    <t>0001965/2024</t>
  </si>
  <si>
    <t>32L2-5</t>
  </si>
  <si>
    <t>Substituição de seccionadora (32L2-4) 69kV por uma nova com corrente suportável de 40kA e corrente nominal 2.500A, arranjo BPT, associada a EL IMBIRIBEIRA 02L2, na SE BONGI.</t>
  </si>
  <si>
    <t>0001966/2024</t>
  </si>
  <si>
    <t>32L2-4</t>
  </si>
  <si>
    <t>Instalação do SPCS das Barras 230 kV , na subestação DELMIRO GOUVEIA, composto por: 04 painéis, 02 unidade central de proteção de barras (principal e alternada), do tipo adaptativa e distribuída, com capacidade para atender, no mínimo, 08 vãos mais 02 reservas e infraestrutura de comunicação associados.</t>
  </si>
  <si>
    <t>MG1 CE</t>
  </si>
  <si>
    <t>0001908/2024</t>
  </si>
  <si>
    <t>Instalação do SPCS das Barras 230 kV , na subestação GOIANINHA, composto por: 06 painéis, 02 unidade central de proteção de barras (principal e alternada), do tipo adaptativa e distribuída, com capacidade para atender, no mínimo, 13 vãos mais 02 reservas.</t>
  </si>
  <si>
    <t>FT MG 230 kV GOIANINHA MG1 PE</t>
  </si>
  <si>
    <t>0001918/2024</t>
  </si>
  <si>
    <t>Substituição do serviço auxiliar do prédio e da GIS 500kV, (transformadores auxiliares, cubículos, quadros, painéis, GMG), na SE GRAJAU.</t>
  </si>
  <si>
    <t>MG 500 kV GRAJAU MG1 RJ</t>
  </si>
  <si>
    <t>0001946/2024</t>
  </si>
  <si>
    <t>SAUX500 GIS</t>
  </si>
  <si>
    <t>Instalação do SPCS das Barras 230 kV , na subestação  JARDIM, composto por: 06 painéis, 02 unidade central de proteção de barras (principal e alternada), do tipo adaptativa e distribuída, com capacidade para atender, no mínimo, 14 vãos mais 02 reservas e infraestrutura de comunicação associados.</t>
  </si>
  <si>
    <t>0002030/2024</t>
  </si>
  <si>
    <t>Instalação do SPCS das Barras 230 kV , na subestação  MESSIAS, composto por: 02 painéis, 02 unidade central de proteção de barras (principal e alternada), do tipo adaptativa e distribuída, com capacidade para atender, no mínimo, 15 vãos mais 02 reservas, infraestrutura de comunicação associados e infraestrutura auxiliar associada.</t>
  </si>
  <si>
    <t>0002029/2024</t>
  </si>
  <si>
    <t>Instalação do SPCS das Barras 230 kV , na subestação Natal II, composto por: 02 painéis, 02 unidade central de proteção de barras (principal e alternada), do tipo adaptativa e distribuída, com capacidade para atender, no mínimo, 10 vãos mais 02 reservas e infraestrutura de comunicação associados.</t>
  </si>
  <si>
    <t>0002096/2024</t>
  </si>
  <si>
    <t>Instalação do SPCS das Barras 230 kV , na subestação  TERESINA, composto por: 06 painéis, 02 unidade central de proteção de barras (principal e alternada), do tipo adaptativa e distribuída, com capacidade para atender, no mínimo, 14 vãos mais 02 reservas e infraestrutura de comunicação associados.</t>
  </si>
  <si>
    <t>MG 230 kV TERESINA MG1 PI</t>
  </si>
  <si>
    <t>0002016/2024</t>
  </si>
  <si>
    <t>Instalação da cadeia de proteção de barras alternada, referente às barras P e PT de 230 kV da SE Caxias, incluindo uma Unidade Central e onze unidades de Bay (vãos TF 1 525/230 kV, TF 2 525/230 kV, TF 3 525/230 kV, Interligador de Barras - IB, LT 230 kV Caxias do Sul 5 C-1, Farroupilha C-1, Farroupilha C-2, Campo Bom C-1, Campo Bom C-2, N. Petrópolis 2 C-1 e Caxias do Sul 6 C-1), painéis e cabos de controle e potência associados.</t>
  </si>
  <si>
    <t>0001840/2024</t>
  </si>
  <si>
    <t>Instalação da cadeia de proteção de barras alternada, referente às barras A e B de 525 kV da SE Nova Santa Rita, incluindo Unidade Central e doze unidades de Bay (vãos TF 1 525/230 kV, TF 2 525/230 kV, TF 3 525/230 kV, TF 4 525/230 kV, LT Gravataí C-1, LT Guaíba 3 C-1, LT Guaíba 3 C-2, LT C.Novos C-1, LT Itá C-1, LT Itá C-2, IB DJ1110 e IB DJ1090), painéis e cabos de controle e potência associados.</t>
  </si>
  <si>
    <t>0001841/2024</t>
  </si>
  <si>
    <t>Instalação da cadeia de proteção de barras alternada, referente às barras P e PT de 230 kV da SE Nova Santa Rita, incluindo Unidade Central e quinze unidades de Bay (vãos TF 1 525/230kV, TF 2 525/230kV, TF 3 525/230kV, TF 4 525/230kV, LT Scharlau 2 C-1, LT Scharlau 2 C-2, LT C.Industrial C-1, LT C.Industrial C-2, LT C.Industrial C-3, LT P.Alegre 9 C-1, LT Camaquã 3 C-1, LT P.Petroquímico C-1, LT Candelária 2 C-1, LT Lajeado 2 C-1 e IB 230kV), painéis e cabos de controle e potência associados.</t>
  </si>
  <si>
    <t>0001843/2024</t>
  </si>
  <si>
    <t>Instalação da cadeia de proteção de barras alternada, referente às barras P e PT de 230 kV da SE Caxias 5, incluindo uma Unidade Central e sete unidades de Bay (vãos TF 1 230/13,8 kV, TF 2 230/13,8 kV, TF 3 230/69 kV, Interligador de Barras - IB, LT Caxias C-1, LT Farroupilha C-1 e LT Lajeado Grande C-1), painéis e cabos de controle e potência associados.</t>
  </si>
  <si>
    <t>0001845/2024</t>
  </si>
  <si>
    <t>Adequação das fontes de alimentação em corrente alternada dos Serviços Auxiliares da SE P. Médici (associada ao módulo da LT 230kV P.Médici - S.Cruz 1 C-1), incluindo a implantação da segunda fonte de alimentação e do Grupo Motor Gerador. A obra consiste na instalação de um quadro de derivação no secundário do transformador da CPFL (QDA1) e contratação junto à concessionária local de distribuição de ramal 23 kV, Grupo Motor Gerador, sistema de controle (2UASA), substituição do painel 380 VCA (2PD01) e lançamento de cabos associados.</t>
  </si>
  <si>
    <t>0001846/2024</t>
  </si>
  <si>
    <t>Instalação da cadeia de proteção de barras alternada, referente às barras de 230 kV (IdeMdl 6052) da SE Campo Mourão, incluindo uma Unidade Central e sete unidades de Bay (vãos LT S.Osório C-1, S.Osório C-2, Apucarana C-1, Maringá C-1, TF 1 230/138 kV, TF 2 230/138 kV e Interligador de Barras - IB), painéis e cabos de controle e potência associados.</t>
  </si>
  <si>
    <t>0001848/2024</t>
  </si>
  <si>
    <t>Instalação da cadeia de proteção de barras alternada, referente às barras de 230 kV da SE Canoinhas, incluindo uma Unidade Central e sete unidades de Bay (vãos TF 1 230/138 kV, TF 2 230/138 kV, TF 3 230/138 kV, Interligador de Barras - IB, Banco de Capacitor 1, LT 230 kV São Mateus do Sul C-1 e São Mateus do Sul C-2), painéis e cabos de controle e potência associados.</t>
  </si>
  <si>
    <t>0001851/2024</t>
  </si>
  <si>
    <t>Instalação de Para-raios 750 kV, fase A, arranjo DJM, associado ao BSFIIV1, na SE IVAIPORÃ.</t>
  </si>
  <si>
    <t>0001986/2024</t>
  </si>
  <si>
    <t>PR750 BFIIVC1-A</t>
  </si>
  <si>
    <t>Substituição do barramento 04BP 230 kV compostos por dois cabos CAA Rail 954 MCM por fase (2 x 954 MCM – Rail) de SE Bom Nome.
Capacidade mínima para o novo equipamento: no mínimo 50 kA e 2800 A.</t>
  </si>
  <si>
    <t>0002153/2024</t>
  </si>
  <si>
    <t>04BP</t>
  </si>
  <si>
    <t>Prolongamento do barramento de 138 kV e remanejamento da LT 230 kV Ji-Paraná – Pimenta Bueno C1 do vão F para o G.</t>
  </si>
  <si>
    <t>0002166/2024</t>
  </si>
  <si>
    <t>Remanejamento da EL 230 kV Coxipó C1 e obras associadas e a ampliação dos barramentos 230 e 138 kV.</t>
  </si>
  <si>
    <t>0002189/2024</t>
  </si>
  <si>
    <t>Substituição de Barramento BR6A1 138 kV, na SE SAO JOSE.
Capacidade mínima para o novo equipamento: 7500 A.</t>
  </si>
  <si>
    <t>MG SAO JOSE / CCO-2001-062 - RB</t>
  </si>
  <si>
    <t>0002326/2024</t>
  </si>
  <si>
    <t>BR6A1</t>
  </si>
  <si>
    <t>Substituição de barramento BR6B1 138 kV, na SE SAO JOSE.
Capacidade mínima para o novo equipamento: 7500 A.</t>
  </si>
  <si>
    <t>0002327/2024</t>
  </si>
  <si>
    <t>BR6B1</t>
  </si>
  <si>
    <t>Substituição da proteção de barras e proteção de falhas de disjuntores 601, 642, 652, 662, 6032, 6042 no setor 138 kV, na SE S.DA MESA</t>
  </si>
  <si>
    <t>0002313/2024</t>
  </si>
  <si>
    <t>Proteção B138</t>
  </si>
  <si>
    <t>Substituição da proteção da entrada de linha Tanquinhos/Campinas C1 138 kV, na SE CAMPINAS</t>
  </si>
  <si>
    <t>0002316/2024</t>
  </si>
  <si>
    <t>SPCS138 LTTQCMP-C1</t>
  </si>
  <si>
    <t>Substituição da proteção da entrada de linha Tanquinhos/Campinas C2 138 kV, na SE CAMPINAS</t>
  </si>
  <si>
    <t>0002317/2024</t>
  </si>
  <si>
    <t>SPCS138 LTTQCMP-C2</t>
  </si>
  <si>
    <t>Substituição da proteção da entrada de linha Tanquinhos/Campinas C3 138 kV, na SE CAMPINAS</t>
  </si>
  <si>
    <t>0002318/2024</t>
  </si>
  <si>
    <t>SPCS138 LTTQCMP-C3</t>
  </si>
  <si>
    <t>Substituição da proteção da entrada de linha Tanquinhos/Campinas C4 138 kV, na SE CAMPINAS</t>
  </si>
  <si>
    <t>0002319/2024</t>
  </si>
  <si>
    <t>SPCS138 LTTQCMP-C4</t>
  </si>
  <si>
    <t>Substituição da proteção do AT01 lado de alta (345 kV) e baixa (138 kV), com instalação de proteção principal e alternada, na SE CAMPINAS</t>
  </si>
  <si>
    <t>0002320/2024</t>
  </si>
  <si>
    <t>SPCS345 TR1</t>
  </si>
  <si>
    <t>Substituição da proteção do AT02 lado de alta (345 kV) e baixa (138 kV), com instalação de proteção principal e alternada, na SE CAMPINAS</t>
  </si>
  <si>
    <t>0002321/2024</t>
  </si>
  <si>
    <t>SPCS345 TR2</t>
  </si>
  <si>
    <t>Substituição da proteção do AT03 lado de alta (345 kV) e baixa (138 kV), com instalação de proteção principal e alternada, na SE CAMPINAS</t>
  </si>
  <si>
    <t>0002322/2024</t>
  </si>
  <si>
    <t>SPCS345 TR3</t>
  </si>
  <si>
    <t>Substituição da proteção do AT04 lado de alta (345 kV) e baixa (138 kV), com instalação de proteção principal e alternada, na SE CAMPINAS</t>
  </si>
  <si>
    <t>0002323/2024</t>
  </si>
  <si>
    <t>SPCS345 TR4</t>
  </si>
  <si>
    <t>Substituição do RDP do AT01, na SE CAMPINAS</t>
  </si>
  <si>
    <t>0002324/2024</t>
  </si>
  <si>
    <t>RDP345 TR1</t>
  </si>
  <si>
    <t>Substituição do RDP do AT02, na SE CAMPINAS</t>
  </si>
  <si>
    <t>0002325/2024</t>
  </si>
  <si>
    <t>RDP345 TR2</t>
  </si>
  <si>
    <t>Substituição de para-raios 138 kV referente a LT Joinville - São Bento do Sul C-1, Fase A. Associado a obra são esperadas substituições/adaptações de fundações, suportes, cabos de controle e potência, barramento, conectores e conexão do aterramento.</t>
  </si>
  <si>
    <t>0002676/2024</t>
  </si>
  <si>
    <t>PRA</t>
  </si>
  <si>
    <t>Substituição de para-raios 138 kV referente a LT Joinville - São Bento do Sul C-1, Fase C. Associado a obra são esperadas substituições/adaptações de fundações, suportes, cabos de controle e potência, barramento, conectores e conexão do aterramento.</t>
  </si>
  <si>
    <t>0002677/2024</t>
  </si>
  <si>
    <t>PRC</t>
  </si>
  <si>
    <t>Substituição de para-raios 230 kV referente ao TF 6 230/138 kV da SE Joinville, Fase A. Associado a obra são esperadas substituições/adaptações de fundações, suportes, cabos de controle e potência, barramento, conectores e conexão do aterramento.</t>
  </si>
  <si>
    <t>TR 230/138 kV JOINVILLE TR6 SC</t>
  </si>
  <si>
    <t>0002678/2024</t>
  </si>
  <si>
    <t>Substituição de para-raios 230 kV referente ao TF 6 230/138 kV da SE Joinville, Fase C. Associado a obra são esperadas substituições/adaptações de fundações, suportes, cabos de controle e potência, barramento, conectores e conexão do aterramento.</t>
  </si>
  <si>
    <t>0002680/2024</t>
  </si>
  <si>
    <t>Substituição de para-raios 138 kV referente a LT Joinville - São Bento do Sul C-1, Fase B. Associado a obra são esperadas substituições/adaptações de fundações, suportes, cabos de controle e potência, barramento, conectores e conexão do aterramento.</t>
  </si>
  <si>
    <t>0002683/2024</t>
  </si>
  <si>
    <t>PRB</t>
  </si>
  <si>
    <t>Substituição de para-raios 230 kV referente ao TF 6 230/138 kV da SE Joinville, Fase B. Associado a obra são esperadas substituições/adaptações de fundações, suportes, cabos de controle e potência, barramento, conectores e conexão do aterramento.</t>
  </si>
  <si>
    <t>0002685/2024</t>
  </si>
  <si>
    <t>Substituição de Chave Seccionadora tripolar 230 kV, CS743, referente a LT Campo Mourão - Apucarana C-1. Associado à obra são esperadas substituições/adaptações de fundações, suportes, cabos de controle/potência, barramento, conectores e conexão de aterramento.</t>
  </si>
  <si>
    <t>0003475/2024</t>
  </si>
  <si>
    <t>Substituição de Chave Seccionadora tripolar 230 kV, CS771, referente ao Interligador de Barras (IB) da SE Campo Mourão. Associado à obra são esperadas substituições/adaptações de fundações, suportes, cabos de controle/potência, barramento, conectores e conexão de aterramento.</t>
  </si>
  <si>
    <t>0003476/2024</t>
  </si>
  <si>
    <t>Substituição de Chave Seccionadora tripolar 230 kV, CS763, referente a LT Campo Mourão - Maringá C-1. Associado à obra são esperadas substituições/adaptações de fundações, suportes, cabos de controle/potência, barramento, conectores e conexão de aterramento.</t>
  </si>
  <si>
    <t>0003479/2024</t>
  </si>
  <si>
    <t>Substituição de Chave Seccionadora tripolar 230 kV, CS733, referente a LT Campo Mourão - Salto Osório C-1. Associado à obra são esperadas substituições/adaptações de fundações, suportes, cabos de controle/potência, barramento, conectores e conexão de aterramento.</t>
  </si>
  <si>
    <t>0003482/2024</t>
  </si>
  <si>
    <t>Substituição de Chave Seccionadora tripolar 230 kV, CS753, referente a LT Campo Mourão - Salto Osório C-2. Associado à obra são esperadas substituições/adaptações de fundações, suportes, cabos de controle/potência, barramento, conectores e conexão de aterramento.</t>
  </si>
  <si>
    <t>0003483/2024</t>
  </si>
  <si>
    <t>Substituição de Chave Seccionadora tripolar 230 kV, CS783, referente ao TR1 230/138 kV da SE Campo Mourão. Associado à obra são esperadas substituições/adaptações de fundações, suportes, cabos de controle/potência, barramento, conectores e conexão de aterramento.</t>
  </si>
  <si>
    <t>0003487/2024</t>
  </si>
  <si>
    <t>CS783</t>
  </si>
  <si>
    <t>Substituição de Chave Seccionadora tripolar 138 kV, CS547, referente a LT Campo Grande - C. G. Cuiabá C-2. Associado à obra são esperadas substituições/adaptações de fundações, suportes, cabos de controle/potência, barramento, conectores e conexão de aterramento.</t>
  </si>
  <si>
    <t>LT 138 kV CAMPO GRANDE / C.G.CUIABÁ C-2 MS</t>
  </si>
  <si>
    <t>0003489/2024</t>
  </si>
  <si>
    <t>CS547</t>
  </si>
  <si>
    <t>Substituição de Chave Seccionadora tripolar 138 kV, CS647, referente a LT Campo Grande - Águas Guariroba C-1. Associado à obra são esperadas substituições/adaptações de fundações, suportes, cabos de controle/potência, barramento, conectores e conexão de aterramento.</t>
  </si>
  <si>
    <t>0003491/2024</t>
  </si>
  <si>
    <t>Substituição de Chave Seccionadora tripolar 138 kV, CS557, referente a LT Campo Grande - Mimoso 2 C-3. Associado à obra são esperadas substituições/adaptações de fundações, suportes, cabos de controle/potência, barramento, conectores e conexão de aterramento.</t>
  </si>
  <si>
    <t>LT 138 kV CAMPO GRANDE / MIMOSO 2 C-3 MS</t>
  </si>
  <si>
    <t>0003493/2024</t>
  </si>
  <si>
    <t>CS557</t>
  </si>
  <si>
    <t>Substituição de Chave Seccionadora tripolar 138 kV, CS651, referente a LT Joinville - Joinville GM C-1. Associado à obra são esperadas substituições/adaptações de fundações, suportes, cabos de controle/potência, barramento, conectores e conexão de aterramento.</t>
  </si>
  <si>
    <t>LT 138 kV JOINVILLE / JOINVILLE GM C-1 SC</t>
  </si>
  <si>
    <t>0003495/2024</t>
  </si>
  <si>
    <t>CS651</t>
  </si>
  <si>
    <t>Substituição de Chave Seccionadora tripolar 138 kV, CS653, referente a LT Joinville - Joinville GM C-1. Associado à obra são esperadas substituições/adaptações de fundações, suportes, cabos de controle/potência, barramento, conectores e conexão de aterramento.</t>
  </si>
  <si>
    <t>0003497/2024</t>
  </si>
  <si>
    <t>CS653</t>
  </si>
  <si>
    <t>Substituição de Chave Seccionadora tripolar 138 kV, CS641, referente a LT Joinville - Joinville SC C-1. Associado à obra são esperadas substituições/adaptações de fundações, suportes, cabos de controle/potência, barramento, conectores e conexão de aterramento.</t>
  </si>
  <si>
    <t>LT 138 kV JOINVILLE / JOINVILLE SC C-1 SC</t>
  </si>
  <si>
    <t>0003498/2024</t>
  </si>
  <si>
    <t>Substituição de Chave Seccionadora tripolar 138 kV, CS645, referente a LT Joinville - Joinville SC C-1. Associado à obra são esperadas substituições/adaptações de fundações, suportes, cabos de controle/potência, barramento, conectores e conexão de aterramento.</t>
  </si>
  <si>
    <t>0003501/2024</t>
  </si>
  <si>
    <t>Substituição de Chave Seccionadora tripolar 138 kV, CS683, referente a LT Joinville - São Bento do Sul C-1. Associado à obra são esperadas substituições/adaptações de fundações, suportes, cabos de controle/potência, barramento, conectores e conexão de aterramento.</t>
  </si>
  <si>
    <t>0003502/2024</t>
  </si>
  <si>
    <t>CS683</t>
  </si>
  <si>
    <t>Substituição de Chave Seccionadora tripolar 138 kV, CS613, referente ao TR1 138/69 kV da SE Joinville. Associado à obra são esperadas substituições/adaptações de fundações, suportes, cabos de controle/potência, barramento, conectores e conexão de aterramento.</t>
  </si>
  <si>
    <t>TR 138/69 kV JOINVILLE TR1 SC</t>
  </si>
  <si>
    <t>0003503/2024</t>
  </si>
  <si>
    <t>Substituição de Chave Seccionadora tripolar 138 kV, CS621, referente ao TR2 138/69 kV da SE Joinville. Associado à obra são esperadas substituições/adaptações de fundações, suportes, cabos de controle/potência, barramento, conectores e conexão de aterramento.</t>
  </si>
  <si>
    <t>TR 138/69 kV JOINVILLE TR2 SC</t>
  </si>
  <si>
    <t>0003505/2024</t>
  </si>
  <si>
    <t>Substituição de Chave Seccionadora tripolar 138 kV, CS623, referente ao TR2 138/69 kV da SE Joinville. Associado à obra são esperadas substituições/adaptações de fundações, suportes, cabos de controle/potência, barramento, conectores e conexão de aterramento.</t>
  </si>
  <si>
    <t>0003508/2024</t>
  </si>
  <si>
    <t>Substituição de Chave Seccionadora tripolar 138 kV, CS513, referente ao TR6 230/138 kV da SE Joinville. Associado à obra são esperadas substituições/adaptações de fundações, suportes, cabos de controle/potência, barramento, conectores e conexão de aterramento.</t>
  </si>
  <si>
    <t>0003509/2024</t>
  </si>
  <si>
    <t>CS513</t>
  </si>
  <si>
    <t>Substituição de Chave Seccionadora tripolar 138 kV, CS633, referente ao TR4 230/138 kV da SE Joinville. Associado à obra são esperadas substituições/adaptações de fundações, suportes, cabos de controle/potência, barramento, conectores e conexão de aterramento.</t>
  </si>
  <si>
    <t>0003516/2024</t>
  </si>
  <si>
    <t>Substituição de Chave Seccionadora tripolar 69 kV, CS333, referente ao TR2 138/69 kV da SE Joinville. Associado à obra são esperadas substituições/adaptações de fundações, suportes, cabos de controle/potência, barramento, conectores e conexão de aterramento.</t>
  </si>
  <si>
    <t>0003517/2024</t>
  </si>
  <si>
    <t>CS333</t>
  </si>
  <si>
    <t>Substituição de Chave Seccionadora tripolar 230 kV, CS721, referente ao TR6 230/138 kV da SE Joinville. Associado à obra são esperadas substituições/adaptações de fundações, suportes, cabos de controle/potência, barramento, conectores e conexão de aterramento.</t>
  </si>
  <si>
    <t>0003520/2024</t>
  </si>
  <si>
    <t>Substituição de Chave Seccionadora tripolar 138 kV, CS671, referente a LT Joinville - Tigre C-1. Associado à obra são esperadas substituições/adaptações de fundações, suportes, cabos de controle/potência, barramento, conectores e conexão de aterramento.</t>
  </si>
  <si>
    <t>LT 138 kV JOINVILLE - TIGRE C-1 SC</t>
  </si>
  <si>
    <t>0003522/2024</t>
  </si>
  <si>
    <t>CS671</t>
  </si>
  <si>
    <t>Substituição de Chave Seccionadora tripolar 230 kV, CS713, referente ao TR4 230/138 kV da SE Joinville. Associado à obra são esperadas substituições/adaptações de fundações, suportes, cabos de controle/potência, barramento, conectores e conexão de aterramento.</t>
  </si>
  <si>
    <t>0003525/2024</t>
  </si>
  <si>
    <t>Substituição de Chave Seccionadora tripolar 230 kV, CS815, referente a LT Joinville - Vega do Sul C-1. Associado à obra são esperadas substituições/adaptações de fundações, suportes, cabos de controle/potência, barramento, conectores e conexão de aterramento.</t>
  </si>
  <si>
    <t>LT 230 kV JOINVILLE / VEGA DO SUL C-1 SC</t>
  </si>
  <si>
    <t>0003527/2024</t>
  </si>
  <si>
    <t>CS815</t>
  </si>
  <si>
    <t>Substituição de Chave Seccionadora tripolar 230 kV, CS753, referente ao Interligador de Barras (IB) da SE Joinville. Associado à obra são esperadas substituições/adaptações de fundações, suportes, cabos de controle/potência, barramento, conectores e conexão de aterramento.</t>
  </si>
  <si>
    <t>0003528/2024</t>
  </si>
  <si>
    <t>Substituição de Chave Seccionadora tripolar 230 kV, CS745, referente a LT Campo Mourão - Apucarana C-1. Associado à obra são esperadas substituições/adaptações de fundações, suportes, cabos de controle/potência, barramento, conectores e conexão de aterramento.</t>
  </si>
  <si>
    <t>0003539/2024</t>
  </si>
  <si>
    <t>Substituição de Chave Seccionadora tripolar 230 kV, CS773, referente ao Interligador de Barras (IB) da SE Campo Mourão. Associado à obra são esperadas substituições/adaptações de fundações, suportes, cabos de controle/potência, barramento, conectores e conexão de aterramento.</t>
  </si>
  <si>
    <t>0003541/2024</t>
  </si>
  <si>
    <t>CS773</t>
  </si>
  <si>
    <t>Substituição de Chave Seccionadora tripolar 230 kV, CS765, referente a LT Campo Mourão - Maringá C-1. Associado à obra são esperadas substituições/adaptações de fundações, suportes, cabos de controle/potência, barramento, conectores e conexão de aterramento.</t>
  </si>
  <si>
    <t>0003542/2024</t>
  </si>
  <si>
    <t>CS765</t>
  </si>
  <si>
    <t>Substituição de Chave Seccionadora tripolar 230 kV, CS735, referente a LT Campo Mourão - Salto Osório C-1. Associado à obra são esperadas substituições/adaptações de fundações, suportes, cabos de controle/potência, barramento, conectores e conexão de aterramento.</t>
  </si>
  <si>
    <t>0003544/2024</t>
  </si>
  <si>
    <t>Substituição de Chave Seccionadora tripolar 230 kV, CS755, referente a LT Campo Mourão - Salto Osório C-2. Associado à obra são esperadas substituições/adaptações de fundações, suportes, cabos de controle/potência, barramento, conectores e conexão de aterramento.</t>
  </si>
  <si>
    <t>0003545/2024</t>
  </si>
  <si>
    <t>Substituição de Chave Seccionadora tripolar 230 kV, CS785, referente ao TR1 230/138 kV da SE Campo Mourão. Associado à obra são esperadas substituições/adaptações de fundações, suportes, cabos de controle/potência, barramento, conectores e conexão de aterramento.</t>
  </si>
  <si>
    <t>0003547/2024</t>
  </si>
  <si>
    <t>CS785</t>
  </si>
  <si>
    <t>Substituição de Chave Seccionadora tripolar 138 kV, CS549, referente a LT Campo Grande - C. G. Cuiabá C-2. Associado à obra são esperadas substituições/adaptações de fundações, suportes, cabos de controle/potência, barramento, conectores e conexão de aterramento.</t>
  </si>
  <si>
    <t>0003548/2024</t>
  </si>
  <si>
    <t>CS549</t>
  </si>
  <si>
    <t>Substituição de Chave Seccionadora tripolar 138 kV, CS649, referente a LT Campo Grande - Águas Guariroba C-1. Associado à obra são esperadas substituições/adaptações de fundações, suportes, cabos de controle/potência, barramento, conectores e conexão de aterramento.</t>
  </si>
  <si>
    <t>0003549/2024</t>
  </si>
  <si>
    <t>CS649</t>
  </si>
  <si>
    <t>Substituição de Chave Seccionadora tripolar 138 kV, CS559, referente a LT Campo Grande - Mimoso 2 C-3. Associado à obra são esperadas substituições/adaptações de fundações, suportes, cabos de controle/potência, barramento, conectores e conexão de aterramento.</t>
  </si>
  <si>
    <t>0003550/2024</t>
  </si>
  <si>
    <t>CS559</t>
  </si>
  <si>
    <t>Substituição de Chave Seccionadora tripolar 138 kV, CS655, referente a LT Joinville - Joinville GM C-1. Associado à obra são esperadas substituições/adaptações de fundações, suportes, cabos de controle/potência, barramento, conectores e conexão de aterramento.</t>
  </si>
  <si>
    <t>0003551/2024</t>
  </si>
  <si>
    <t>CS655</t>
  </si>
  <si>
    <t>Substituição de Chave Seccionadora tripolar 138 kV, CS643, referente a LT Joinville - Joinville SC C-1. Associado à obra são esperadas substituições/adaptações de fundações, suportes, cabos de controle/potência, barramento, conectores e conexão de aterramento.</t>
  </si>
  <si>
    <t>0003552/2024</t>
  </si>
  <si>
    <t>Substituição de Chave Seccionadora tripolar 138 kV, CS681, referente a LT Joinville - São Bento do Sul C-1. Associado à obra são esperadas substituições/adaptações de fundações, suportes, cabos de controle/potência, barramento, conectores e conexão de aterramento.</t>
  </si>
  <si>
    <t>0003553/2024</t>
  </si>
  <si>
    <t>CS681</t>
  </si>
  <si>
    <t>Substituição de Chave Seccionadora tripolar 138 kV, CS611, referente ao TR1 138/69 kV da SE Joinville. Associado à obra são esperadas substituições/adaptações de fundações, suportes, cabos de controle/potência, barramento, conectores e conexão de aterramento.</t>
  </si>
  <si>
    <t>0003554/2024</t>
  </si>
  <si>
    <t>Substituição de Chave Seccionadora tripolar 69 kV, CS313, referente a LT Joinville - Joinville 1 C-1. Associado à obra são esperadas substituições/adaptações de fundações, suportes, cabos de controle/potência, barramento, conectores e conexão de aterramento.</t>
  </si>
  <si>
    <t>LT 69 kV JOINVILLE / JOINVILLE 1 C-1 SC</t>
  </si>
  <si>
    <t>0003556/2024</t>
  </si>
  <si>
    <t>CS313</t>
  </si>
  <si>
    <t>Substituição de Chave Seccionadora tripolar 69 kV, CS321, referente ao TR1 138/69 kV da SE Joinville. Associado à obra são esperadas substituições/adaptações de fundações, suportes, cabos de controle/potência, barramento, conectores e conexão de aterramento.</t>
  </si>
  <si>
    <t>0003559/2024</t>
  </si>
  <si>
    <t>CS321</t>
  </si>
  <si>
    <t>Substituição de Chave Seccionadora tripolar 69 kV, CS331, referente ao TR2 138/69 kV da SE Joinville. Associado à obra são esperadas substituições/adaptações de fundações, suportes, cabos de controle/potência, barramento, conectores e conexão de aterramento.</t>
  </si>
  <si>
    <t>0003561/2024</t>
  </si>
  <si>
    <t>CS331</t>
  </si>
  <si>
    <t>Substituição de Chave Seccionadora tripolar 138 kV, CS631, referente ao TR4 230/138 kV da SE Joinville. Associado à obra são esperadas substituições/adaptações de fundações, suportes, cabos de controle/potência, barramento, conectores e conexão de aterramento.</t>
  </si>
  <si>
    <t>0003563/2024</t>
  </si>
  <si>
    <t>Substituição de Chave Seccionadora tripolar 230 kV, CS811, referente a LT Joinville - Vega do Sul C-1. Associado à obra são esperadas substituições/adaptações de fundações, suportes, cabos de controle/potência, barramento, conectores e conexão de aterramento.</t>
  </si>
  <si>
    <t>0003572/2024</t>
  </si>
  <si>
    <t>Substituição de Chave Seccionadora tripolar 230 kV, CS813, referente a LT Joinville - Vega do Sul C-1. Associado à obra são esperadas substituições/adaptações de fundações, suportes, cabos de controle/potência, barramento, conectores e conexão de aterramento.</t>
  </si>
  <si>
    <t>0003575/2024</t>
  </si>
  <si>
    <t>Substituição de Chave Seccionadora tripolar 230 kV, CS723, referente ao TR6 230/138 kV da SE Joinville. Associado à obra são esperadas substituições/adaptações de fundações, suportes, cabos de controle/potência, barramento, conectores e conexão de aterramento.</t>
  </si>
  <si>
    <t>0003577/2024</t>
  </si>
  <si>
    <t>CS723</t>
  </si>
  <si>
    <t>Substituição de Chave Seccionadora tripolar 230 kV, CS725, referente ao TR6 230/138 kV da SE Joinville. Associado à obra são esperadas substituições/adaptações de fundações, suportes, cabos de controle/potência, barramento, conectores e conexão de aterramento.</t>
  </si>
  <si>
    <t>0003580/2024</t>
  </si>
  <si>
    <t>Substituição de Chave Seccionadora tripolar 69 kV, CS351, referente a LT Joinville - Joinville 1 C-2. Associado à obra são esperadas substituições/adaptações de fundações, suportes, cabos de controle/potência, barramento, conectores e conexão de aterramento.</t>
  </si>
  <si>
    <t>0003581/2024</t>
  </si>
  <si>
    <t>CS351</t>
  </si>
  <si>
    <t>Substituição de Chave Seccionadora tripolar 138 kV, CS673, referente a LT Joinville - Tigre C-1. Associado à obra são esperadas substituições/adaptações de fundações, suportes, cabos de controle/potência, barramento, conectores e conexão de aterramento.</t>
  </si>
  <si>
    <t>0003582/2024</t>
  </si>
  <si>
    <t>CS673</t>
  </si>
  <si>
    <t>Substituição de Chave Seccionadora tripolar 138 kV, CS675, referente a LT Joinville - Tigre C-1. Associado à obra são esperadas substituições/adaptações de fundações, suportes, cabos de controle/potência, barramento, conectores e conexão de aterramento.</t>
  </si>
  <si>
    <t>0003584/2024</t>
  </si>
  <si>
    <t>CS675</t>
  </si>
  <si>
    <t>Substituição de Chave Seccionadora tripolar 230 kV, CS711, referente ao TR4 230/138 kV da SE Joinville. Associado à obra são esperadas substituições/adaptações de fundações, suportes, cabos de controle/potência, barramento, conectores e conexão de aterramento.</t>
  </si>
  <si>
    <t>0003585/2024</t>
  </si>
  <si>
    <t>Substituição de Chave Seccionadora tripolar 230 kV, CS715, referente ao TR4 230/138 kV da SE Joinville. Associado à obra são esperadas substituições/adaptações de fundações, suportes, cabos de controle/potência, barramento, conectores e conexão de aterramento.</t>
  </si>
  <si>
    <t>0003587/2024</t>
  </si>
  <si>
    <t>Substituição de Chave Seccionadora tripolar 138 kV, CS511, referente ao TR6 230/138 kV da SE Joinville. Associado à obra são esperadas substituições/adaptações de fundações, suportes, cabos de controle/potência, barramento, conectores e conexão de aterramento.</t>
  </si>
  <si>
    <t>0003590/2024</t>
  </si>
  <si>
    <t>CS511</t>
  </si>
  <si>
    <t>Substituição de Chave Seccionadora tripolar 230 kV, CS763, referente a LT Joinville - Blumenau C-1. Associado à obra são esperadas substituições/adaptações de fundações, suportes, cabos de controle/potência, barramento, conectores e conexão de aterramento.</t>
  </si>
  <si>
    <t>0003594/2024</t>
  </si>
  <si>
    <t>Substituição de Chave Seccionadora tripolar 230 kV, CS765, referente a LT Joinville - Blumenau C-1. Associado à obra são esperadas substituições/adaptações de fundações, suportes, cabos de controle/potência, barramento, conectores e conexão de aterramento.</t>
  </si>
  <si>
    <t>0003602/2024</t>
  </si>
  <si>
    <t>Substituição de Chave Seccionadora tripolar 230 kV, CS751, referente ao Interligador de Barras (IB) da SE Joinville. Associado à obra são esperadas substituições/adaptações de fundações, suportes, cabos de controle/potência, barramento, conectores e conexão de aterramento.</t>
  </si>
  <si>
    <t>0003604/2024</t>
  </si>
  <si>
    <t>Substituição de Chave Seccionadora tripolar 230 kV, CS803, referente a LT Joinville - Vega do Sul C-2. Associado à obra são esperadas substituições/adaptações de fundações, suportes, cabos de controle/potência, barramento, conectores e conexão de aterramento.</t>
  </si>
  <si>
    <t>0003607/2024</t>
  </si>
  <si>
    <t>CS803</t>
  </si>
  <si>
    <t>Substituição de Chave Seccionadora tripolar 230 kV, CS805, referente a LT Joinville - Vega do Sul C-2. Associado à obra são esperadas substituições/adaptações de fundações, suportes, cabos de controle/potência, barramento, conectores e conexão de aterramento.</t>
  </si>
  <si>
    <t>0003609/2024</t>
  </si>
  <si>
    <t>CS805</t>
  </si>
  <si>
    <t>Substituição de Transformador de Potencial Capacitivo 138 kV, referente a LT Blumenau - Gaspar C-1, Fase C. Associado à obra são esperadas substituições/adaptações de fundações, suportes, caixa de junção, cabos de controle/potência, barramento, conectores e conexão de aterramento.</t>
  </si>
  <si>
    <t>0003710/2024</t>
  </si>
  <si>
    <t>TPCC</t>
  </si>
  <si>
    <t>Substituição de Transformador de Potencial Capacitivo 230 kV, referente a LT Campo Mourão - Apucarana C-1, Fase A. Associado à obra são esperadas substituições/adaptações de fundações, suportes, caixa de junção, cabos de controle/potência, barramento, conectores e conexão de aterramento.</t>
  </si>
  <si>
    <t>0003711/2024</t>
  </si>
  <si>
    <t>Substituição de Transformador de Potencial Capacitivo 230 kV, referente a LT Campo Mourão - Apucarana C-1, Fase B. Associado à obra são esperadas substituições/adaptações de fundações, suportes, caixa de junção, cabos de controle/potência, barramento, conectores e conexão de aterramento.</t>
  </si>
  <si>
    <t>0003712/2024</t>
  </si>
  <si>
    <t>TPCB</t>
  </si>
  <si>
    <t>Substituição de Transformador de Potencial Capacitivo 230 kV, referente a LT Campo Mourão - Apucarana C-1, Fase C. Associado à obra são esperadas substituições/adaptações de fundações, suportes, caixa de junção, cabos de controle/potência, barramento, conectores e conexão de aterramento.</t>
  </si>
  <si>
    <t>0003713/2024</t>
  </si>
  <si>
    <t>Substituição de Transformador de Potencial Capacitivo 230 kV, referente a LT Campo Mourão - Maringá C-1, Fase A. Associado à obra são esperadas substituições/adaptações de fundações, suportes, caixa de junção, cabos de controle/potência, barramento, conectores e conexão de aterramento.</t>
  </si>
  <si>
    <t>0003714/2024</t>
  </si>
  <si>
    <t>Substituição de Transformador de Potencial Capacitivo 230 kV, referente a LT Campo Mourão - Maringá C-1, Fase B. Associado à obra são esperadas substituições/adaptações de fundações, suportes, caixa de junção, cabos de controle/potência, barramento, conectores e conexão de aterramento.</t>
  </si>
  <si>
    <t>0003715/2024</t>
  </si>
  <si>
    <t>Substituição de Transformador de Potencial Capacitivo 230 kV, referente a LT Campo Mourão - Maringá C-1, Fase C. Associado à obra são esperadas substituições/adaptações de fundações, suportes, caixa de junção, cabos de controle/potência, barramento, conectores e conexão de aterramento.</t>
  </si>
  <si>
    <t>0003777/2024</t>
  </si>
  <si>
    <t>Substituição de Transformador de Potencial Capacitivo 230 kV, referente a LT Campo Mourão - S.Osório C-1, Fase B. Associado à obra são esperadas substituições/adaptações de fundações, suportes, caixa de junção, cabos de controle/potência, barramento, conectores e conexão de aterramento.</t>
  </si>
  <si>
    <t>0003779/2024</t>
  </si>
  <si>
    <t>Substituição de Transformador de Potencial Capacitivo 230 kV, referente a LT Campo Mourão - S.Osório C-2, Fase A. Associado à obra são esperadas substituições/adaptações de fundações, suportes, caixa de junção, cabos de controle/potência, barramento, conectores e conexão de aterramento.</t>
  </si>
  <si>
    <t>0003780/2024</t>
  </si>
  <si>
    <t>Substituição de Transformador de Potencial Capacitivo 230 kV, referente a LT Campo Mourão - S.Osório C-2, Fase C. Associado à obra são esperadas substituições/adaptações de fundações, suportes, caixa de junção, cabos de controle/potência, barramento, conectores e conexão de aterramento.</t>
  </si>
  <si>
    <t>0003781/2024</t>
  </si>
  <si>
    <t>Substituição de Transformador de Potencial Capacitivo 230 kV, referente a Barra P da SE Campo Mourão, Fase C. Associado à obra são esperadas substituições/adaptações de fundações, suportes, caixa de junção, cabos de controle/potência, barramento, conectores e conexão de aterramento.</t>
  </si>
  <si>
    <t>0003783/2024</t>
  </si>
  <si>
    <t>Substituição de Transformador de Potencial Capacitivo 138 kV, referente ao TR4 230/138 kV da SE Campos Novos, Fase A. Associado à obra são esperadas substituições/adaptações de fundações, suportes, caixa de junção, cabos de controle/potência, barramento, conectores e conexão de aterramento.</t>
  </si>
  <si>
    <t>0003784/2024</t>
  </si>
  <si>
    <t>Substituição de Transformador de Potencial Capacitivo 230 kV, referente ao TR2 525/230 kV da SE Campos Novos, Fase A. Associado à obra são esperadas substituições/adaptações de fundações, suportes, caixa de junção, cabos de controle/potência, barramento, conectores e conexão de aterramento.</t>
  </si>
  <si>
    <t>TR 525/230 kV C.NOVOS TR2 SC</t>
  </si>
  <si>
    <t>0003785/2024</t>
  </si>
  <si>
    <t>Substituição de Transformador de Potencial Capacitivo 230 kV, referente ao TR2 525/230 kV da SE Campos Novos, Fase C. Associado à obra são esperadas substituições/adaptações de fundações, suportes, caixa de junção, cabos de controle/potência, barramento, conectores e conexão de aterramento.</t>
  </si>
  <si>
    <t>0003788/2024</t>
  </si>
  <si>
    <t>Substituição de Transformador de Potencial 138 kV, referente a LT Campos Novos - Herval D'Oeste / Lages V.Ramos Jr C-1, Fase A. Associado à obra são esperadas substituições/adaptações de fundações, suportes, caixa de junção, cabos de controle/potência, barramento, conectores e conexão de aterramento.</t>
  </si>
  <si>
    <t>LT 138 kV C.NOVOS / H.OESTE-LAGES V.RAMOS JR C-1 SC</t>
  </si>
  <si>
    <t>0003789/2024</t>
  </si>
  <si>
    <t>Substituição de Transformador de Potencial 138 kV, referente a LT Campos Novos - Herval D'Oeste / Lages V.Ramos Jr C-1, Fase C. Associado à obra são esperadas substituições/adaptações de fundações, suportes, caixa de junção, cabos de controle/potência, barramento, conectores e conexão de aterramento.</t>
  </si>
  <si>
    <t>0003791/2024</t>
  </si>
  <si>
    <t>TPC</t>
  </si>
  <si>
    <t>Substituição de Transformador de Potencial 138 kV, referente a LT Campos Novos - Herval D'Oeste / S.J.Cerrito Itararé C-1, Fase C. Associado à obra são esperadas substituições/adaptações de fundações, suportes, caixa de junção, cabos de controle/potência, barramento, conectores e conexão de aterramento.</t>
  </si>
  <si>
    <t>LT 138 kV C.NOVOS / H.OESTE-S.J.CERRITO ITARARE C-1 SC</t>
  </si>
  <si>
    <t>0003792/2024</t>
  </si>
  <si>
    <t>Substituição de Transformador de Potencial Capacitivo 230 kV, referente ao TR3 230/138 kV da SE Canoinhas, Fase A. Associado à obra são esperadas substituições/adaptações de fundações, suportes, caixa de junção, cabos de controle/potência, barramento, conectores e conexão de aterramento.</t>
  </si>
  <si>
    <t>TR 230/138 kV CANOINHAS ESU TR3 SC</t>
  </si>
  <si>
    <t>0003793/2024</t>
  </si>
  <si>
    <t>Substituição de Transformador de Potencial 138 kV, referente ao TR1 230/138 kV da SE Canoinhas, Fase C. Associado à obra são esperadas substituições/adaptações de fundações, suportes, caixa de junção, cabos de controle/potência, barramento, conectores e conexão de aterramento.</t>
  </si>
  <si>
    <t>TR 230/138 kV CANOINHAS ESU TR1 SC</t>
  </si>
  <si>
    <t>0003796/2024</t>
  </si>
  <si>
    <t>Substituição de Transformador de Potencial 138 kV, referente ao TR1 230/138 kV da SE Canoinhas, Fase B. Associado à obra são esperadas substituições/adaptações de fundações, suportes, caixa de junção, cabos de controle/potência, barramento, conectores e conexão de aterramento.</t>
  </si>
  <si>
    <t>0003797/2024</t>
  </si>
  <si>
    <t>TPB</t>
  </si>
  <si>
    <t>Substituição de Transformador de Potencial Capacitivo 230 kV, referente a Barra PT da SE Dourados, Fase C. Associado à obra são esperadas substituições/adaptações de fundações, suportes, caixa de junção, cabos de controle/potência, barramento, conectores e conexão de aterramento.</t>
  </si>
  <si>
    <t>0003798/2024</t>
  </si>
  <si>
    <t>Substituição de Transformador de Potencial Capacitivo 230 kV, referente a Barra PT da SE Dourados, Fase A. Associado à obra são esperadas substituições/adaptações de fundações, suportes, caixa de junção, cabos de controle/potência, barramento, conectores e conexão de aterramento.</t>
  </si>
  <si>
    <t>0003799/2024</t>
  </si>
  <si>
    <t>Substituição de Transformador de Potencial Capacitivo 230 kV, referente ao TR2 525/230 kV da SE Gravataí, Fase C. Associado à obra são esperadas substituições/adaptações de fundações, suportes, caixa de junção, cabos de controle/potência, barramento, conectores e conexão de aterramento.</t>
  </si>
  <si>
    <t>0003800/2024</t>
  </si>
  <si>
    <t>Substituição de Transformador de Potencial Capacitivo 230 kV, referente ao TR2 525/230 kV da SE Gravataí, Fase A. Associado à obra são esperadas substituições/adaptações de fundações, suportes, caixa de junção, cabos de controle/potência, barramento, conectores e conexão de aterramento.</t>
  </si>
  <si>
    <t>0003802/2024</t>
  </si>
  <si>
    <t>Substituição de Transformador de Potencial Capacitivo 230 kV, referente ao TR3 525/230 kV da SE Gravataí, Fase C. Associado à obra são esperadas substituições/adaptações de fundações, suportes, caixa de junção, cabos de controle/potência, barramento, conectores e conexão de aterramento.</t>
  </si>
  <si>
    <t>0003804/2024</t>
  </si>
  <si>
    <t>Substituição de Transformador de Potencial Capacitivo 525 kV, referente a LT Itá - Nova Santa Rita C-1, Fase A. Associado à obra são esperadas substituições/adaptações de fundações, suportes, caixa de junção, cabos de controle/potência, barramento, conectores e conexão de aterramento.</t>
  </si>
  <si>
    <t>0003806/2024</t>
  </si>
  <si>
    <t>Substituição de Transformador de Potencial Capacitivo 525 kV, referente a LT Itá - Nova Santa Rita C-1, Fase C. Associado à obra são esperadas substituições/adaptações de fundações, suportes, caixa de junção, cabos de controle/potência, barramento, conectores e conexão de aterramento.</t>
  </si>
  <si>
    <t>0003807/2024</t>
  </si>
  <si>
    <t>Substituição de Transformador de Potencial Capacitivo 525 kV, referente a LT Itá - Salto Santiago C-1, Fase C. Associado à obra são esperadas substituições/adaptações de fundações, suportes, caixa de junção, cabos de controle/potência, barramento, conectores e conexão de aterramento.</t>
  </si>
  <si>
    <t>0003809/2024</t>
  </si>
  <si>
    <t>Substituição de Transformador de Potencial Capacitivo 525 kV, referente a LT Itá - Machadinho C-1, Fase A. Associado à obra são esperadas substituições/adaptações de fundações, suportes, caixa de junção, cabos de controle/potência, barramento, conectores e conexão de aterramento.</t>
  </si>
  <si>
    <t>0003812/2024</t>
  </si>
  <si>
    <t>Substituição de Transformador de Potencial Capacitivo 525 kV, referente a LT Itá - Machadinho C-1, Fase C. Associado à obra são esperadas substituições/adaptações de fundações, suportes, caixa de junção, cabos de controle/potência, barramento, conectores e conexão de aterramento.</t>
  </si>
  <si>
    <t>0003815/2024</t>
  </si>
  <si>
    <t>Substituição de Transformador de Potencial Capacitivo 230 kV, referente a LT Passo Fundo - Vila Maria C-1, Fase B. Associado à obra são esperadas substituições/adaptações de fundações, suportes, caixa de junção, cabos de controle/potência, barramento, conectores e conexão de aterramento.</t>
  </si>
  <si>
    <t>LT 230 kV PASSO FUNDO / VILA MARIA C 1 RS</t>
  </si>
  <si>
    <t>0003818/2024</t>
  </si>
  <si>
    <t>Substituição de Transformador de Potencial Capacitivo 230 kV, referente a LT Passo Fundo - Vila Maria C-1, Fase A. Associado à obra são esperadas substituições/adaptações de fundações, suportes, caixa de junção, cabos de controle/potência, barramento, conectores e conexão de aterramento.</t>
  </si>
  <si>
    <t>0003820/2024</t>
  </si>
  <si>
    <t>Substituição de Transformador de Potencial 138 kV, referente a Barra P da SE Passo Fundo, Fase B. Associado à obra são esperadas substituições/adaptações de fundações, suportes, caixa de junção, cabos de controle/potência, barramento, conectores e conexão de aterramento.</t>
  </si>
  <si>
    <t>0003821/2024</t>
  </si>
  <si>
    <t>Substituição de Transformador de Potencial 138 kV, referente a Barra P da SE Passo Fundo, Fase C. Associado à obra são esperadas substituições/adaptações de fundações, suportes, caixa de junção, cabos de controle/potência, barramento, conectores e conexão de aterramento.</t>
  </si>
  <si>
    <t>0003822/2024</t>
  </si>
  <si>
    <t>Substituição de Transformador de Potencial 69 kV, referente a saída do TR7 230/69 kV da SE Salto Osório, Fase B. Associado à obra são esperadas substituições/adaptações de fundações, suportes, caixa de junção, cabos de controle/potência, barramento, conectores e conexão de aterramento.</t>
  </si>
  <si>
    <t>TR 230/69 kV S.OSORIO TR7 PR</t>
  </si>
  <si>
    <t>0003823/2024</t>
  </si>
  <si>
    <t>Substituição de Transformador de Potencial Capacitivo 230 kV, referente a LT Siderópolis - J.Lacerda-B C-1, Fase A. Associado à obra são esperadas substituições/adaptações de fundações, suportes, caixa de junção, cabos de controle/potência, barramento, conectores e conexão de aterramento.</t>
  </si>
  <si>
    <t>0003824/2024</t>
  </si>
  <si>
    <t>Substituição de Transformador de Potencial Capacitivo 230 kV, referente a LT Siderópolis - J.Lacerda-B C-1, Fase C. Associado à obra são esperadas substituições/adaptações de fundações, suportes, caixa de junção, cabos de controle/potência, barramento, conectores e conexão de aterramento.</t>
  </si>
  <si>
    <t>0003825/2024</t>
  </si>
  <si>
    <t>Substituição de Transformador de Potencial Capacitivo 230 kV, referente a Barra P da SE Xanxerê, Fase B. Associado à obra são esperadas substituições/adaptações de fundações, suportes, caixa de junção, cabos de controle/potência, barramento, conectores e conexão de aterramento.</t>
  </si>
  <si>
    <t>0003826/2024</t>
  </si>
  <si>
    <t>Substituição de Transformador de Potencial Capacitivo 230 kV, referente a Barra P da SE Xanxerê, Fase C. Associado à obra são esperadas substituições/adaptações de fundações, suportes, caixa de junção, cabos de controle/potência, barramento, conectores e conexão de aterramento.</t>
  </si>
  <si>
    <t>0003827/2024</t>
  </si>
  <si>
    <t>Substituição de Transformador de Potencial Capacitivo 230 kV, referente a Barra PT da SE Xanxerê, Fase A. Associado à obra são esperadas substituições/adaptações de fundações, suportes, caixa de junção, cabos de controle/potência, barramento, conectores e conexão de aterramento.</t>
  </si>
  <si>
    <t>0003828/2024</t>
  </si>
  <si>
    <t>Substituição de Transformador de Potencial Capacitivo 230 kV, referente a Barra PT da SE Xanxerê, Fase C. Associado à obra são esperadas substituições/adaptações de fundações, suportes, caixa de junção, cabos de controle/potência, barramento, conectores e conexão de aterramento.</t>
  </si>
  <si>
    <t>0003829/2024</t>
  </si>
  <si>
    <t>Substituição de Transformador de Potencial Capacitivo 230 kV, referente a LT Campo Mourão - S.Osório C-1, Fase A. Associado à obra são esperadas substituições/adaptações de fundações, suportes, caixa de junção, cabos de controle/potência, barramento, conectores e conexão de aterramento.</t>
  </si>
  <si>
    <t>0003845/2024</t>
  </si>
  <si>
    <t>Substituição de Transformador de Potencial Capacitivo 230 kV, referente a LT Campo Mourão - S.Osório C-1, Fase C. Associado à obra são esperadas substituições/adaptações de fundações, suportes, caixa de junção, cabos de controle/potência, barramento, conectores e conexão de aterramento.</t>
  </si>
  <si>
    <t>0003848/2024</t>
  </si>
  <si>
    <t>Substituição de Transformador de Potencial Capacitivo 230 kV, referente a LT Campo Mourão - S.Osório C-2, Fase B. Associado à obra são esperadas substituições/adaptações de fundações, suportes, caixa de junção, cabos de controle/potência, barramento, conectores e conexão de aterramento.</t>
  </si>
  <si>
    <t>0003852/2024</t>
  </si>
  <si>
    <t>Substituição de Transformador de Potencial Capacitivo 230 kV, referente a Barra P da SE Campo Mourão, Fase B. Associado à obra são esperadas substituições/adaptações de fundações, suportes, caixa de junção, cabos de controle/potência, barramento, conectores e conexão de aterramento.</t>
  </si>
  <si>
    <t>0003856/2024</t>
  </si>
  <si>
    <t>Substituição de Transformador de Potencial Capacitivo 138 kV, referente ao TR3 230/138 kV da SE Campos Novos, Fase A. Associado à obra são esperadas substituições/adaptações de fundações, suportes, caixa de junção, cabos de controle/potência, barramento, conectores e conexão de aterramento.</t>
  </si>
  <si>
    <t>0003858/2024</t>
  </si>
  <si>
    <t>Substituição de Transformador de Potencial Capacitivo 230 kV, referente ao TR4 230/138 kV da SE Campos Novos, Fase A. Associado à obra são esperadas substituições/adaptações de fundações, suportes, caixa de junção, cabos de controle/potência, barramento, conectores e conexão de aterramento.</t>
  </si>
  <si>
    <t>0003859/2024</t>
  </si>
  <si>
    <t>Substituição de Transformador de Potencial 138 kV, referente a LT Campos Novos - Herval D'Oeste / Lages V.Ramos Jr C-1, Fase B. Associado à obra são esperadas substituições/adaptações de fundações, suportes, caixa de junção, cabos de controle/potência, barramento, conectores e conexão de aterramento.</t>
  </si>
  <si>
    <t>0003860/2024</t>
  </si>
  <si>
    <t>Substituição de Transformador de Potencial Capacitivo 230 kV, referente a Barra P da SE Campo Mourão, Fase A. Associado à obra são esperadas substituições/adaptações de fundações, suportes, caixa de junção, cabos de controle/potência, barramento, conectores e conexão de aterramento.</t>
  </si>
  <si>
    <t>0003863/2024</t>
  </si>
  <si>
    <t>Substituição de Transformador de Potencial Capacitivo 230 kV, referente ao TR2 525/230 kV da SE Campos Novos, Fase B. Associado à obra são esperadas substituições/adaptações de fundações, suportes, caixa de junção, cabos de controle/potência, barramento, conectores e conexão de aterramento.</t>
  </si>
  <si>
    <t>0003865/2024</t>
  </si>
  <si>
    <t>Substituição de Transformador de Potencial 138 kV, referente ao TR1 230/138 kV da SE Canoinhas, Fase A. Associado à obra são esperadas substituições/adaptações de fundações, suportes, caixa de junção, cabos de controle/potência, barramento, conectores e conexão de aterramento.</t>
  </si>
  <si>
    <t>0003868/2024</t>
  </si>
  <si>
    <t>Substituição de Transformador de Potencial Capacitivo 230 kV, referente ao TR2 525/230 kV da SE Caxias, Fase A. Associado à obra são esperadas substituições/adaptações de fundações, suportes, caixa de junção, cabos de controle/potência, barramento, conectores e conexão de aterramento.</t>
  </si>
  <si>
    <t>TR 525/230 kV CAXIAS TR2 RS</t>
  </si>
  <si>
    <t>0003880/2024</t>
  </si>
  <si>
    <t>Substituição de Transformador de Potencial 138 kV, referente a LT Campos Novos - Herval D'Oeste / S.J.Cerrito Itararé C-1, Fase B. Associado à obra são esperadas substituições/adaptações de fundações, suportes, caixa de junção, cabos de controle/potência, barramento, conectores e conexão de aterramento.</t>
  </si>
  <si>
    <t>0003882/2024</t>
  </si>
  <si>
    <t>Substituição de Transformador de Potencial Capacitivo 230 kV, referente a Barra PT da SE Dourados, Fase B. Associado à obra são esperadas substituições/adaptações de fundações, suportes, caixa de junção, cabos de controle/potência, barramento, conectores e conexão de aterramento.</t>
  </si>
  <si>
    <t>0003884/2024</t>
  </si>
  <si>
    <t>Substituição de Transformador de Potencial Capacitivo 230 kV, referente ao TR3 525/230 kV da SE Gravataí, Fase A. Associado à obra são esperadas substituições/adaptações de fundações, suportes, caixa de junção, cabos de controle/potência, barramento, conectores e conexão de aterramento.</t>
  </si>
  <si>
    <t>0003885/2024</t>
  </si>
  <si>
    <t>Substituição de Transformador de Potencial Capacitivo 230 kV, referente ao TR2 525/230 kV da SE Gravataí, Fase B. Associado à obra são esperadas substituições/adaptações de fundações, suportes, caixa de junção, cabos de controle/potência, barramento, conectores e conexão de aterramento.</t>
  </si>
  <si>
    <t>0003887/2024</t>
  </si>
  <si>
    <t>Substituição de Transformador de Potencial Capacitivo 525 kV, referente a LT Itá - Nova Santa Rita C-1, Fase B. Associado à obra são esperadas substituições/adaptações de fundações, suportes, caixa de junção, cabos de controle/potência, barramento, conectores e conexão de aterramento.</t>
  </si>
  <si>
    <t>0003889/2024</t>
  </si>
  <si>
    <t>Substituição de Transformador de Potencial Capacitivo 525 kV, referente a LT Itá - Salto Santiago C-1, Fase A. Associado à obra são esperadas substituições/adaptações de fundações, suportes, caixa de junção, cabos de controle/potência, barramento, conectores e conexão de aterramento.</t>
  </si>
  <si>
    <t>0003891/2024</t>
  </si>
  <si>
    <t>Substituição de Transformador de Potencial Capacitivo 525 kV, referente a LT Itá - Salto Santiago C-1, Fase B. Associado à obra são esperadas substituições/adaptações de fundações, suportes, caixa de junção, cabos de controle/potência, barramento, conectores e conexão de aterramento.</t>
  </si>
  <si>
    <t>0003895/2024</t>
  </si>
  <si>
    <t>Substituição de Transformador de Potencial Capacitivo 525 kV, referente a LT Itá - Machadinho C-1, Fase B. Associado à obra são esperadas substituições/adaptações de fundações, suportes, caixa de junção, cabos de controle/potência, barramento, conectores e conexão de aterramento.</t>
  </si>
  <si>
    <t>0003896/2024</t>
  </si>
  <si>
    <t>Substituição de Transformador de Potencial Capacitivo 230 kV, referente ao TR3 525/230 kV da SE Londrina, Fase A. Associado à obra são esperadas substituições/adaptações de fundações, suportes, caixa de junção, cabos de controle/potência, barramento, conectores e conexão de aterramento.</t>
  </si>
  <si>
    <t>0003898/2024</t>
  </si>
  <si>
    <t>Substituição de Transformador de Potencial Capacitivo 230 kV, referente a LT Passo Fundo - Vila Maria C-1, Fase C. Associado à obra são esperadas substituições/adaptações de fundações, suportes, caixa de junção, cabos de controle/potência, barramento, conectores e conexão de aterramento.</t>
  </si>
  <si>
    <t>0003900/2024</t>
  </si>
  <si>
    <t>Substituição de Transformador de Potencial 138 kV, referente a Barra P da SE Passo Fundo, Fase A. Associado à obra são esperadas substituições/adaptações de fundações, suportes, caixa de junção, cabos de controle/potência, barramento, conectores e conexão de aterramento.</t>
  </si>
  <si>
    <t>0003901/2024</t>
  </si>
  <si>
    <t>Substituição de Transformador de Potencial 69 kV, referente a saída do TR7 230/69 kV da SE Salto Osório, Fase A. Associado à obra são esperadas substituições/adaptações de fundações, suportes, caixa de junção, cabos de controle/potência, barramento, conectores e conexão de aterramento.</t>
  </si>
  <si>
    <t>0003902/2024</t>
  </si>
  <si>
    <t>Substituição de Transformador de Potencial 69 kV, referente a saída do TR7 230/69 kV da SE Salto Osório, Fase C. Associado à obra são esperadas substituições/adaptações de fundações, suportes, caixa de junção, cabos de controle/potência, barramento, conectores e conexão de aterramento.</t>
  </si>
  <si>
    <t>0003903/2024</t>
  </si>
  <si>
    <t>Substituição de Transformador de Potencial Capacitivo 230 kV, referente a LT Siderópolis - J.Lacerda-B C-1, Fase B. Associado à obra são esperadas substituições/adaptações de fundações, suportes, caixa de junção, cabos de controle/potência, barramento, conectores e conexão de aterramento.</t>
  </si>
  <si>
    <t>0003904/2024</t>
  </si>
  <si>
    <t>Substituição de Transformador de Potencial Capacitivo 230 kV, referente ao TR1 230/69 kV da SE Siderópolis, Fase A. Associado à obra são esperadas substituições/adaptações de fundações, suportes, caixa de junção, cabos de controle/potência, barramento, conectores e conexão de aterramento.</t>
  </si>
  <si>
    <t>TR 230/69 kV SIDEROPOL.ESU TR1 SC</t>
  </si>
  <si>
    <t>0003905/2024</t>
  </si>
  <si>
    <t>Substituição de Transformador de Potencial Capacitivo 230 kV, referente a Barra P da SE Xanxerê, Fase A. Associado à obra são esperadas substituições/adaptações de fundações, suportes, caixa de junção, cabos de controle/potência, barramento, conectores e conexão de aterramento.</t>
  </si>
  <si>
    <t>0003907/2024</t>
  </si>
  <si>
    <t>Substituição de Transformador de Potencial Capacitivo 230 kV, referente a Barra PT da SE Xanxerê, Fase B. Associado à obra são esperadas substituições/adaptações de fundações, suportes, caixa de junção, cabos de controle/potência, barramento, conectores e conexão de aterramento.</t>
  </si>
  <si>
    <t>0003908/2024</t>
  </si>
  <si>
    <t>Substituição de Transformador de Corrente 230 kV, referente a LT Anastácio - Dourados C-1, DJ742, Fase A. Associado à obra, são esperadas substituições/adaptações de fundações e suportes, caixa de junção, cabos de controle/potência, barramento, conectores e conexão de aterramento. Funções do TC: proteção e medição.</t>
  </si>
  <si>
    <t>LT 230 kV ANASTACIO /DOURADOS C-1 MS</t>
  </si>
  <si>
    <t>0004116/2024</t>
  </si>
  <si>
    <t>TCA</t>
  </si>
  <si>
    <t>Substituição de Transformador de Corrente 230 kV, referente a LT Anastácio - Dourados C-1, DJ742, Fase C. Associado à obra, são esperadas substituições/adaptações de fundações e suportes, caixa de junção, cabos de controle/potência, barramento, conectores e conexão de aterramento. Funções do TC: proteção e medição.</t>
  </si>
  <si>
    <t>0004117/2024</t>
  </si>
  <si>
    <t>TCC</t>
  </si>
  <si>
    <t>Substituição de Transformador de Corrente 230 kV, referente a LT Anastácio - Dourados C-1, DJ742, Fase B. Associado à obra, são esperadas substituições/adaptações de fundações e suportes, caixa de junção, cabos de controle/potência, barramento, conectores e conexão de aterramento. Funções do TC: proteção e medição.</t>
  </si>
  <si>
    <t>0004118/2024</t>
  </si>
  <si>
    <t>TCB</t>
  </si>
  <si>
    <t>Substituição de Transformador de Corrente 230 kV, referente ao TR1 230/138 kV da SE Campo Mourão, DJ782, Fase B. Associado à obra, são esperadas substituições/adaptações de fundações e suportes, caixa de junção, cabos de controle/potência, barramento, conectores e conexão de aterramento. Funções do TC: proteção e medição.</t>
  </si>
  <si>
    <t>0004155/2024</t>
  </si>
  <si>
    <t>Substituição de Transformador de Corrente 230 kV, referente ao TR1 230/138 kV da SE Campo Mourão, DJ782, Fase C. Associado à obra, são esperadas substituições/adaptações de fundações e suportes, caixa de junção, cabos de controle/potência, barramento, conectores e conexão de aterramento. Funções do TC: proteção e medição.</t>
  </si>
  <si>
    <t>0004156/2024</t>
  </si>
  <si>
    <t>Substituição de Disjuntor tripolar 525 kV, DJ1002, referente a LT Blumenau - Biguaçu C-1. Associado à obra, são esperadas substituições/adaptações de fundações e suportes, cabos de controle e potência, barramento, conectores e conexão de aterramento.</t>
  </si>
  <si>
    <t>0004310/2024</t>
  </si>
  <si>
    <t>Substituição de Disjuntor tripolar 525 kV, DJ1010, referente ao Interligador de Barras entre as LT Biguaçu C-1 e Curitiba Leste C-1. Associado à obra, são esperadas substituições/adaptações de fundações e suportes, cabos de controle e potência, barramento, conectores e conexão de aterramento.</t>
  </si>
  <si>
    <t>MG BLUMENAU / CCO-2005-010 - RB</t>
  </si>
  <si>
    <t>0004311/2024</t>
  </si>
  <si>
    <t>Substituição de Disjuntor tripolar 525 kV, DJ1042, referente a LT Campos Novos - Machadinho C-1. Associado à obra, são esperadas substituições/adaptações de fundações e suportes, cabos de controle e potência, barramento, conectores e conexão de aterramento.</t>
  </si>
  <si>
    <t>0004312/2024</t>
  </si>
  <si>
    <t>Substituição de Disjuntor tripolar 525 kV, DJ1050, referente ao Interligador de Barras entre as LT Areia C-1 e Machadinho C-1. Associado à obra, são esperadas substituições/adaptações de fundações e suportes, cabos de controle e potência, barramento, conectores e conexão de aterramento.</t>
  </si>
  <si>
    <t>0004313/2024</t>
  </si>
  <si>
    <t>Substituição de Disjuntor tripolar 525 kV, DJ1082, referente a LT Campos Novos - Nova Santa Rita C-1. Associado à obra, são esperadas substituições/adaptações de fundações e suportes, cabos de controle e potência, barramento, conectores e conexão de aterramento.</t>
  </si>
  <si>
    <t>LT 525 kV C.NOVOS /NOVA STA RITA C-1 SC/RS</t>
  </si>
  <si>
    <t>0004314/2024</t>
  </si>
  <si>
    <t>Substituição de Disjuntor tripolar 138 kV, DJ552, referente a LT Campo Grande - Mimoso 2 C-3. Associado à obra, são esperadas substituições/adaptações de fundações e suportes, cabos de controle e potência, barramento, conectores e conexão de aterramento.</t>
  </si>
  <si>
    <t>0004315/2024</t>
  </si>
  <si>
    <t>DJ552</t>
  </si>
  <si>
    <t>Substituição de Disjuntor tripolar 525 kV, DJ1052, referente a LT Caxias - Gravataí C-1. Associado à obra, são esperadas substituições/adaptações de fundações e suportes, cabos de controle e potência, barramento, conectores e conexão de aterramento.</t>
  </si>
  <si>
    <t>LT 525 kV CAXIAS /GRAVATAI C-1 RS</t>
  </si>
  <si>
    <t>0004316/2024</t>
  </si>
  <si>
    <t>Substituição de Disjuntor tripolar 13,8 kV, DJ52/10, referente ao  TR2 230/13,8 kV da SE Caxias 5. Associado à obra, são esperadas substituições/adaptações de fundações e suportes, cabos de controle e potência, barramento, conectores e conexão de aterramento.</t>
  </si>
  <si>
    <t>0004317/2024</t>
  </si>
  <si>
    <t>DJ52-10</t>
  </si>
  <si>
    <t>Substituição de Disjuntor tripolar 138 kV, DJ532, referente ao Interligador de Barras (IB) da SE Desterro. Associado à obra, são esperadas substituições/adaptações de fundações e suportes, cabos de controle e potência, barramento, conectores e conexão de aterramento.</t>
  </si>
  <si>
    <t>0004318/2024</t>
  </si>
  <si>
    <t>Substituição de Disjuntor tripolar 230 kV, DJ822, referente a LT Gravataí 3 - Atlântida 2 C-1. Associado à obra, são esperadas substituições/adaptações de fundações e suportes, cabos de controle e potência, barramento, conectores e conexão de aterramento.</t>
  </si>
  <si>
    <t>LT 230 kV ATLANTIDA 2 /GRAVATAI3 C-1 RS</t>
  </si>
  <si>
    <t>0004319/2024</t>
  </si>
  <si>
    <t>DJ822</t>
  </si>
  <si>
    <t>Substituição de Disjuntor tripolar 525 kV, DJ1062, referente a LT Itá - Nova Santa Rita C-1. Associado à obra, são esperadas substituições/adaptações de fundações e suportes, cabos de controle e potência, barramento, conectores e conexão de aterramento.</t>
  </si>
  <si>
    <t>0004320/2024</t>
  </si>
  <si>
    <t>Substituição de Disjuntor tripolar 525 kV, DJ1110, referente ao Interligador de Barras entre as LT Machadinho C-1 e UH Itá C-1. Associado à obra, são esperadas substituições/adaptações de fundações e suportes, cabos de controle e potência, barramento, conectores e conexão de aterramento.</t>
  </si>
  <si>
    <t>0004321/2024</t>
  </si>
  <si>
    <t>Substituição de Disjuntor tripolar 230 kV, DJ772, referente a LT Joinville - Curitiba C-1. Associado à obra, são esperadas substituições/adaptações de fundações e suportes, cabos de controle e potência, barramento, conectores e conexão de aterramento.</t>
  </si>
  <si>
    <t>0004322/2024</t>
  </si>
  <si>
    <t>Substituição de Disjuntor tripolar 230 kV, DJ782, referente ao  TR8 230/69 kV da SE Joinville. Associado à obra, são esperadas substituições/adaptações de fundações e suportes, cabos de controle e potência, barramento, conectores e conexão de aterramento.</t>
  </si>
  <si>
    <t>TR 230/69 kV JOINVILLE TR8 SC</t>
  </si>
  <si>
    <t>0004323/2024</t>
  </si>
  <si>
    <t>Substituição de Disjuntor tripolar 138 kV, DJ692, referente ao Interligador de Barras (IB) da SE Joinville. Associado à obra, são esperadas substituições/adaptações de fundações e suportes, cabos de controle e potência, barramento, conectores e conexão de aterramento.</t>
  </si>
  <si>
    <t>0004324/2024</t>
  </si>
  <si>
    <t>DJ692</t>
  </si>
  <si>
    <t>Substituição de Disjuntor tripolar 525 kV, DJ1062, referente a LT Nova Santa Rita - Campos Novos C-1. Associado à obra, são esperadas substituições/adaptações de fundações e suportes, cabos de controle e potência, barramento, conectores e conexão de aterramento.</t>
  </si>
  <si>
    <t>0004326/2024</t>
  </si>
  <si>
    <t>Substituição de Disjuntor tripolar 230 kV, DJ742, referente a LT Passo Fundo - Vila Maria C-1. Associado à obra, são esperadas substituições/adaptações de fundações e suportes, cabos de controle e potência, barramento, conectores e conexão de aterramento.</t>
  </si>
  <si>
    <t>0004327/2024</t>
  </si>
  <si>
    <t>Substituição de 01 (uma) Seccionadora 69 KV posição operacional 32F1-4 da Subestação ACD</t>
  </si>
  <si>
    <t>EL 69 kV ACU II DIST1 (12F1)</t>
  </si>
  <si>
    <t>0004459/2024</t>
  </si>
  <si>
    <t>32F1-4</t>
  </si>
  <si>
    <t>Substituição de 01 (uma) Seccionadora com lâmina de terra 69 kV, posição operacional 32F1-5/7 da Subestação ACD</t>
  </si>
  <si>
    <t>0004460/2024</t>
  </si>
  <si>
    <t>32F1-5</t>
  </si>
  <si>
    <t>Substituição de 01 (uma) Seccionadora 69 KV posição operacional 32F1-6 da Subestação ACD</t>
  </si>
  <si>
    <t>0004464/2024</t>
  </si>
  <si>
    <t>32F1-6</t>
  </si>
  <si>
    <t>Substituição de 01 (uma) Seccionadora 69 KV posição operacional 32F2-4 da Subestação ACD</t>
  </si>
  <si>
    <t>EL 69 kV ACU II DIST2 (12F2)</t>
  </si>
  <si>
    <t>0004465/2024</t>
  </si>
  <si>
    <t>32F2-4</t>
  </si>
  <si>
    <t>Substituição de 01 (uma) Seccionadora com lâmina de terra 69 kV, posição operacional 32F2-5/7 da Subestação ACD</t>
  </si>
  <si>
    <t>0004466/2024</t>
  </si>
  <si>
    <t>32F2-5</t>
  </si>
  <si>
    <t>Substituição de 01 (uma) Seccionadora 69 KV posição operacional 32F2-6 da Subestação ACD</t>
  </si>
  <si>
    <t>0004468/2024</t>
  </si>
  <si>
    <t>32F2-6</t>
  </si>
  <si>
    <t>Substituição de 01 (uma) Seccionadora 69 KV posição operacional 32F3-4 da Subestação ACD</t>
  </si>
  <si>
    <t>EL 69 kV ACU II DIST3 (12F3)</t>
  </si>
  <si>
    <t>0004469/2024</t>
  </si>
  <si>
    <t>32F3-4</t>
  </si>
  <si>
    <t>Substituição de 01 (uma) Seccionadora 69 KV posição operacional 32F4-4 da Subestação ACD</t>
  </si>
  <si>
    <t>EL 69 kV ACU II DIST4 (12F4)</t>
  </si>
  <si>
    <t>0004470/2024</t>
  </si>
  <si>
    <t>32F4-4</t>
  </si>
  <si>
    <t>Substituição de 01 (uma) Seccionadora com lâmina de terra 69 kV, posição operacional 32F4-5/7 da Subestação ACD</t>
  </si>
  <si>
    <t>0004472/2024</t>
  </si>
  <si>
    <t>32F4-5</t>
  </si>
  <si>
    <t>Substituição de 01 (uma) Seccionadora 69 KV posição operacional 32F4-6 da Subestação ACD</t>
  </si>
  <si>
    <t>0004474/2024</t>
  </si>
  <si>
    <t>32F4-6</t>
  </si>
  <si>
    <t>Substituição de 01 (uma) Seccionadora 69 KV posição operacional 32F5-4 da Subestação ACD</t>
  </si>
  <si>
    <t>EL 69 kV ACU II DIST5 (12F5)</t>
  </si>
  <si>
    <t>0004475/2024</t>
  </si>
  <si>
    <t>32F5-4</t>
  </si>
  <si>
    <t>Substituição de 01 (uma) Seccionadora com lâmina de terra 69 kV, posição operacional 32F5-5/7 da Subestação ACD</t>
  </si>
  <si>
    <t>0004477/2024</t>
  </si>
  <si>
    <t>32F5-5</t>
  </si>
  <si>
    <t>Substituição de 01 (uma) Seccionadora 69 KV posição operacional 32F5-6 da Subestação ACD</t>
  </si>
  <si>
    <t>0004479/2024</t>
  </si>
  <si>
    <t>32F5-6</t>
  </si>
  <si>
    <t>Substituição de 01 (uma) Seccionadora 138 KV posição operacional 33C4-4 da Subestação ACD</t>
  </si>
  <si>
    <t>EL 138 kV ACU II DIST4 (13C4)</t>
  </si>
  <si>
    <t>0004481/2024</t>
  </si>
  <si>
    <t>33C4-4</t>
  </si>
  <si>
    <t>Substituição de 01 (uma) Seccionadora 69 KV posição operacional 32T5-4 da Subestação ACD</t>
  </si>
  <si>
    <t>0004484/2024</t>
  </si>
  <si>
    <t>32T5-4</t>
  </si>
  <si>
    <t>Substituição de 01 (uma) Seccionadora 69 KV posição operacional 32T5-5 da Subestação ACD</t>
  </si>
  <si>
    <t>0004486/2024</t>
  </si>
  <si>
    <t>32T5-5</t>
  </si>
  <si>
    <t>Substituição de 01 (uma) Seccionadora 69 KV posição operacional 32T5-6 da Subestação ACD</t>
  </si>
  <si>
    <t>0004487/2024</t>
  </si>
  <si>
    <t>32T5-6</t>
  </si>
  <si>
    <t>Substituição de 01 (uma) Seccionadora 69 KV posição operacional 32D1-1 da Subestação ACD</t>
  </si>
  <si>
    <t>IB 69 kV MG 230 kV ACU II MG1 RN IB2 (12D1)</t>
  </si>
  <si>
    <t>0004490/2024</t>
  </si>
  <si>
    <t>32D1-1</t>
  </si>
  <si>
    <t>Substituição de 01 (uma) Seccionadora 69 KV posição operacional 32D1-2 da Subestação ACD</t>
  </si>
  <si>
    <t>0004491/2024</t>
  </si>
  <si>
    <t>32D1-2</t>
  </si>
  <si>
    <t>Substituição de 01 (um) TP  posição operacional 84S1.A da Subestação BNO</t>
  </si>
  <si>
    <t>0004498/2024</t>
  </si>
  <si>
    <t>84S1.A</t>
  </si>
  <si>
    <t>Substituição de 01 (um) TP  posição operacional 84S1.B da Subestação BNO</t>
  </si>
  <si>
    <t>0004501/2024</t>
  </si>
  <si>
    <t>84S1.B</t>
  </si>
  <si>
    <t>Substituição de 01 (um) TP  69kV, posição operacional 82J1.A da Subestação ABX</t>
  </si>
  <si>
    <t>EL 69 kV ABAIXADORA DELMIRO GOUVEIA (12J1)</t>
  </si>
  <si>
    <t>0004528/2024</t>
  </si>
  <si>
    <t>82J1.A</t>
  </si>
  <si>
    <t>Substituição de 01 (um) TP  69kV, posição operacional 82J1.C da Subestação ABX</t>
  </si>
  <si>
    <t>0004535/2024</t>
  </si>
  <si>
    <t>82J1.C</t>
  </si>
  <si>
    <t>Substituição de 01 (um) TP  230kV, posição operacional 84BP-2.A da Subestação CTU</t>
  </si>
  <si>
    <t>0004546/2024</t>
  </si>
  <si>
    <t>84BP-2.A</t>
  </si>
  <si>
    <t>Substituição de 01 (um) TP  230kV, posição operacional 84BP-2.B da Subestação CTU</t>
  </si>
  <si>
    <t>0004548/2024</t>
  </si>
  <si>
    <t>84BP-2.B</t>
  </si>
  <si>
    <t>Substituição de 01 (um) TP  posição operacional 82T1.A da Subestação ITB</t>
  </si>
  <si>
    <t>TR 230/69 kV ITABAIANA TR1 SE</t>
  </si>
  <si>
    <t>0004551/2024</t>
  </si>
  <si>
    <t>82T1.A</t>
  </si>
  <si>
    <t>Substituição de 01 (um) TP  posição operacional 82T1.B da Subestação ITB</t>
  </si>
  <si>
    <t>0004553/2024</t>
  </si>
  <si>
    <t>82T1.B</t>
  </si>
  <si>
    <t>Substituição de 01 (um) TP  posição operacional 82T1.C da Subestação ITB</t>
  </si>
  <si>
    <t>0004555/2024</t>
  </si>
  <si>
    <t>82T1.C</t>
  </si>
  <si>
    <t>Substituição de 01 (um) TP  230kV, posição operacional 84S3.A da Subestação MSI</t>
  </si>
  <si>
    <t>0004561/2024</t>
  </si>
  <si>
    <t>84S3.A</t>
  </si>
  <si>
    <t>Substituição de 01 (um) TP  230kV, posição operacional 84S3.B da Subestação MSI</t>
  </si>
  <si>
    <t>0004563/2024</t>
  </si>
  <si>
    <t>84S3.B</t>
  </si>
  <si>
    <t>Substituição de Transformador de Corrente 525 kV, referente a LT Areia - Segredo C-1, DJ1002, Fase A. Associado à obra, são esperadas substituições/adaptações de fundações e suportes, caixa de junção, cabos de controle/potência, barramento, conectores e conexão de aterramento. Funções do TC: proteção e medição.</t>
  </si>
  <si>
    <t>0004564/2024</t>
  </si>
  <si>
    <t>Substituição de 01 (um) TP  230kV, posição operacional 84S3.C da Subestação MSI</t>
  </si>
  <si>
    <t>0004565/2024</t>
  </si>
  <si>
    <t>84S3.C</t>
  </si>
  <si>
    <t>Substituição de Transformador de Corrente 525 kV, referente a LT Areia - Segredo C-1, DJ1002, Fase B. Associado à obra, são esperadas substituições/adaptações de fundações e suportes, caixa de junção, cabos de controle/potência, barramento, conectores e conexão de aterramento. Funções do TC: proteção e medição.</t>
  </si>
  <si>
    <t>0004566/2024</t>
  </si>
  <si>
    <t>Substituição de 01 (um) TP  230kV, posição operacional 84S5.A da Subestação MSI</t>
  </si>
  <si>
    <t>LT 230 kV MESSIAS /RIO LARGO II C-3 AL</t>
  </si>
  <si>
    <t>0004568/2024</t>
  </si>
  <si>
    <t>84S5.A</t>
  </si>
  <si>
    <t>Substituição de Transformador de Corrente 525 kV, referente a LT Areia - Segredo C-1, DJ1002, Fase C. Associado à obra, são esperadas substituições/adaptações de fundações e suportes, caixa de junção, cabos de controle/potência, barramento, conectores e conexão de aterramento. Funções do TC: proteção e medição.</t>
  </si>
  <si>
    <t>0004569/2024</t>
  </si>
  <si>
    <t>Substituição de 01 (um) TP  230kV, posição operacional 84S5.B da Subestação MSI</t>
  </si>
  <si>
    <t>0004571/2024</t>
  </si>
  <si>
    <t>84S5.B</t>
  </si>
  <si>
    <t>Substituição de Transformador de Corrente 230 kV, referente ao TR1 230/138 kV da SE Campo Mourão, DJ782, Fase A. Associado à obra, são esperadas substituições/adaptações de fundações e suportes, caixa de junção, cabos de controle/potência, barramento, conectores e conexão de aterramento. Funções do TC: proteção e medição.</t>
  </si>
  <si>
    <t>0004572/2024</t>
  </si>
  <si>
    <t>Substituição de 01 (um) TP  230kV, posição operacional 84S5.C da Subestação MSI</t>
  </si>
  <si>
    <t>0004573/2024</t>
  </si>
  <si>
    <t>84S5.C</t>
  </si>
  <si>
    <t>Substituição de Transformador de Corrente 230 kV, referente a LT Canoinhas - São Mateus do Sul C-1, DJ732, Fase A. Associado à obra, são esperadas substituições/adaptações de fundações e suportes, caixa de junção, cabos de controle/potência, barramento, conectores e conexão de aterramento. Funções do TC: proteção e medição.</t>
  </si>
  <si>
    <t>0004574/2024</t>
  </si>
  <si>
    <t>Substituição de 01 (um) TP  230kV, posição operacional 84S6.A da Subestação MSI</t>
  </si>
  <si>
    <t>0004576/2024</t>
  </si>
  <si>
    <t>84S6.A</t>
  </si>
  <si>
    <t>Substituição de Transformador de Corrente 230 kV, referente a LT Canoinhas - São Mateus do Sul C-1, DJ732, Fase B. Associado à obra, são esperadas substituições/adaptações de fundações e suportes, caixa de junção, cabos de controle/potência, barramento, conectores e conexão de aterramento. Funções do TC: proteção e medição.</t>
  </si>
  <si>
    <t>0004577/2024</t>
  </si>
  <si>
    <t>Substituição de 01 (um) TP  230kV, posição operacional 84S7.A da Subestação MSI</t>
  </si>
  <si>
    <t>0004578/2024</t>
  </si>
  <si>
    <t>84S7.A</t>
  </si>
  <si>
    <t>Substituição de Transformador de Corrente 230 kV, referente a LT Canoinhas - São Mateus do Sul C-1, DJ732, Fase C. Associado à obra, são esperadas substituições/adaptações de fundações e suportes, caixa de junção, cabos de controle/potência, barramento, conectores e conexão de aterramento. Funções do TC: proteção e medição.</t>
  </si>
  <si>
    <t>0004579/2024</t>
  </si>
  <si>
    <t>SMS 1</t>
  </si>
  <si>
    <t>Substituição de 01 (um) TP  230kV, posição operacional 84S7.B da Subestação MSI</t>
  </si>
  <si>
    <t>0004580/2024</t>
  </si>
  <si>
    <t>84S7.B</t>
  </si>
  <si>
    <t>Substituição de Transformador de Corrente 230 kV, referente ao TR1 230/138 kV da SE Canoinhas, DJ742, Fase A. Associado à obra, são esperadas substituições/adaptações de fundações e suportes, caixa de junção, cabos de controle/potência, barramento, conectores e conexão de aterramento. Funções do TC: proteção e medição.</t>
  </si>
  <si>
    <t>0004581/2024</t>
  </si>
  <si>
    <t>Substituição de 01 (um) TP  230kV, posição operacional 84S7.C da Subestação MSI</t>
  </si>
  <si>
    <t>0004582/2024</t>
  </si>
  <si>
    <t>84S7.C</t>
  </si>
  <si>
    <t>Substituição de Transformador de Corrente 230 kV, referente ao TR1 230/138 kV da SE Canoinhas, DJ742, Fase C. Associado à obra, são esperadas substituições/adaptações de fundações e suportes, caixa de junção, cabos de controle/potência, barramento, conectores e conexão de aterramento. Funções do TC: proteção e medição.</t>
  </si>
  <si>
    <t>0004583/2024</t>
  </si>
  <si>
    <t>Substituição de Transformador de Corrente 230 kV, referente ao TR1 230/138 kV da SE Canoinhas, DJ742, Fase B. Associado à obra, são esperadas substituições/adaptações de fundações e suportes, caixa de junção, cabos de controle/potência, barramento, conectores e conexão de aterramento. Funções do TC: proteção e medição.</t>
  </si>
  <si>
    <t>0004584/2024</t>
  </si>
  <si>
    <t>Substituição de Disjuntor tripolar 230 kV, DJ752, referente ao Interligador de Barras (IB) da SE Santo Ângelo. Associado à obra, são esperadas substituições/adaptações de fundações e suportes, cabos de controle e potência, barramento, conectores e conexão de aterramento.</t>
  </si>
  <si>
    <t>0004585/2024</t>
  </si>
  <si>
    <t>Substituição de Disjuntor tripolar 230 kV, DJ772, referente ao TR2 525/230 kV da SE Santo Ângelo. Associado à obra, são esperadas substituições/adaptações de fundações e suportes, cabos de controle e potência, barramento, conectores e conexão de aterramento.</t>
  </si>
  <si>
    <t>0004586/2024</t>
  </si>
  <si>
    <t>Substituição de 01 (um) TP  69kV, posição operacional 82T3.A da Subestação RIB</t>
  </si>
  <si>
    <t>0004587/2024</t>
  </si>
  <si>
    <t>82T3.A</t>
  </si>
  <si>
    <t>Substituição de 01 (um) TP  69kV, posição operacional 82T3.B da Subestação RIB</t>
  </si>
  <si>
    <t>0004588/2024</t>
  </si>
  <si>
    <t>82T3.B</t>
  </si>
  <si>
    <t>Substituição de 01 (um) TP  69kV, posição operacional 82T3.C da Subestação RIB</t>
  </si>
  <si>
    <t>0004589/2024</t>
  </si>
  <si>
    <t>82T3.C</t>
  </si>
  <si>
    <t>Substituição de 01 (um) TP 13,8kV posição operacional 81T4 fase A da Subestação ACD.</t>
  </si>
  <si>
    <t>0004590/2024</t>
  </si>
  <si>
    <t>81T4.A</t>
  </si>
  <si>
    <t>Substituição de 01 (um) TP 13,8kV posição operacional 81T4 fase C da Subestação ACD.</t>
  </si>
  <si>
    <t>0004591/2024</t>
  </si>
  <si>
    <t>81T4.C</t>
  </si>
  <si>
    <t>Substituição de 01 (um) TP 13,8kV posição operacional 81T5 fase A da Subestação ACD.</t>
  </si>
  <si>
    <t>0004592/2024</t>
  </si>
  <si>
    <t>81T5.A</t>
  </si>
  <si>
    <t>Substituição de 01 (um) TP 13,8kV posição operacional 81T5 fase C da Subestação ACD.</t>
  </si>
  <si>
    <t>0004593/2024</t>
  </si>
  <si>
    <t>81T5.C</t>
  </si>
  <si>
    <t>Substituição de 01 (uma) Seccionadora 230 kV posição operacional 34E1-8 da Subestação PIC</t>
  </si>
  <si>
    <t>LT 230 kV S.JOAO PIAUI /PICOS C-1 PI</t>
  </si>
  <si>
    <t>0004598/2024</t>
  </si>
  <si>
    <t>34E1-8</t>
  </si>
  <si>
    <t>Substituição de 01 (uma) Seccionadora 230 kV posição operacional 34M3-4 da Subestação PIC</t>
  </si>
  <si>
    <t>0004600/2024</t>
  </si>
  <si>
    <t>34M3-4</t>
  </si>
  <si>
    <t>Substituição de 01 (uma) Seccionadora 230 kV posição operacional 34T1-5 da Subestação PIC</t>
  </si>
  <si>
    <t>TR 230/69 kV PICOS TR1 PI</t>
  </si>
  <si>
    <t>0004601/2024</t>
  </si>
  <si>
    <t>34T1-5</t>
  </si>
  <si>
    <t>Substituição de 01 (uma) Seccionadora 230 kV, posição operacional 34T1-4 da Subestação PRI</t>
  </si>
  <si>
    <t>0004602/2024</t>
  </si>
  <si>
    <t>34T1-4</t>
  </si>
  <si>
    <t>Substituição de 01 (uma) Seccionadora 230 kV, posição operacional 34T1-5 da Subestação PRI</t>
  </si>
  <si>
    <t>0004603/2024</t>
  </si>
  <si>
    <t>Substituição de 01 (uma) Seccionadora 69 kV, posição operacional 32A1-8 da Subestação SJI</t>
  </si>
  <si>
    <t>MC 69 kV TT 69/13,8 kV S.JOAO PIAUI TA1 PI (32A1)</t>
  </si>
  <si>
    <t>0004604/2024</t>
  </si>
  <si>
    <t>32A1-8</t>
  </si>
  <si>
    <t>Substituição de 01 (uma) Seccionadora 69 kV, posição operacional 32D1-2 da Subestação SJI</t>
  </si>
  <si>
    <t>IB 69 kV MG 500 kV S.JOAO PIAUI MG1 PI IB1 (12D1)</t>
  </si>
  <si>
    <t>0004605/2024</t>
  </si>
  <si>
    <t>Substituição de 01 (uma) Seccionadora 69 kV, posição operacional 32T3-4 da Subestação SJI</t>
  </si>
  <si>
    <t>TR 230/69 kV S.JOAO PIAUI TR3 PI</t>
  </si>
  <si>
    <t>0004606/2024</t>
  </si>
  <si>
    <t>32T3-4</t>
  </si>
  <si>
    <t>Substituição de 01 (uma) Seccionadora 69 kV, posição operacional 32T3-5 da Subestação SJI</t>
  </si>
  <si>
    <t>0004607/2024</t>
  </si>
  <si>
    <t>32T3-5</t>
  </si>
  <si>
    <t>Substituição de 01 (uma) Seccionadora 69 kV, posição operacional 32T3-6 da Subestação SJI</t>
  </si>
  <si>
    <t>0004608/2024</t>
  </si>
  <si>
    <t>32T3-6</t>
  </si>
  <si>
    <t>Substituição de 01 (uma) Seccionadora 69 kV, posição operacional 32T4-6 da Subestação SJI</t>
  </si>
  <si>
    <t>TR 230/69 kV S.JOAO PIAUI TR4 PI</t>
  </si>
  <si>
    <t>0004609/2024</t>
  </si>
  <si>
    <t>32T4-6</t>
  </si>
  <si>
    <t>Substituição de 01 (uma) Seccionadora 230 kV posição operacional 34D1-1 da Subestação SJI</t>
  </si>
  <si>
    <t>0004610/2024</t>
  </si>
  <si>
    <t>34D1-1</t>
  </si>
  <si>
    <t>Substituição de 01 (uma) Seccionadora 230 kV posição operacional 34D1-2 da Subestação SJI</t>
  </si>
  <si>
    <t>0004611/2024</t>
  </si>
  <si>
    <t>34D1-2</t>
  </si>
  <si>
    <t>Substituição de 01 (uma) Seccionadora 230 kV posição operacional 34M1-1 da Subestação SJI</t>
  </si>
  <si>
    <t>0004612/2024</t>
  </si>
  <si>
    <t>34M1-1</t>
  </si>
  <si>
    <t>Substituição de 01 (uma) Seccionadora 230 kV posição operacional 34M1-2 da Subestação SJI</t>
  </si>
  <si>
    <t>0004613/2024</t>
  </si>
  <si>
    <t>34M1-2</t>
  </si>
  <si>
    <t>Substituição de 01 (uma) Seccionadora 230 kV posição operacional 34M1-6 da Subestação SJI</t>
  </si>
  <si>
    <t>0004614/2024</t>
  </si>
  <si>
    <t>34M1-6</t>
  </si>
  <si>
    <t>Substituição de 01 (uma) Seccionadora 230 kV posição operacional 34T1-1A da Subestação SJI</t>
  </si>
  <si>
    <t>0004615/2024</t>
  </si>
  <si>
    <t>34T1-1A</t>
  </si>
  <si>
    <t>Substituição de 01 (uma) Seccionadora 230 kV posição operacional 34T1-1B da Subestação SJI</t>
  </si>
  <si>
    <t>0004616/2024</t>
  </si>
  <si>
    <t>34T1-1B</t>
  </si>
  <si>
    <t>Substituição de 01 (uma) Seccionadora 230 kV posição operacional 34T1-2A da Subestação SJI</t>
  </si>
  <si>
    <t>0004617/2024</t>
  </si>
  <si>
    <t>34T1-2A</t>
  </si>
  <si>
    <t>Substituição de 01 (uma) Seccionadora 230 kV posição operacional 34T1-2B da Subestação SJI</t>
  </si>
  <si>
    <t>0004618/2024</t>
  </si>
  <si>
    <t>34T1-2B</t>
  </si>
  <si>
    <t>Substituição de 01 (uma) Seccionadora 230 kV posição operacional 34T1-5A da Subestação SJI</t>
  </si>
  <si>
    <t>0004619/2024</t>
  </si>
  <si>
    <t>34T1-5A</t>
  </si>
  <si>
    <t>Substituição de 01 (uma) Seccionadora 230 kV posição operacional 34T1-5B da Subestação SJI</t>
  </si>
  <si>
    <t>0004620/2024</t>
  </si>
  <si>
    <t>34T1-5B</t>
  </si>
  <si>
    <t>Substituição de 01 (uma) Seccionadora 230 kV posição operacional 34T3-1 da Subestação SJI</t>
  </si>
  <si>
    <t>0004621/2024</t>
  </si>
  <si>
    <t>34T3-1</t>
  </si>
  <si>
    <t>Substituição de 01 (uma) Seccionadora 230 kV posição operacional 34T3-2 da Subestação SJI</t>
  </si>
  <si>
    <t>0004622/2024</t>
  </si>
  <si>
    <t>34T3-2</t>
  </si>
  <si>
    <t>Substituição de 01 (uma) Seccionadora 230 kV posição operacional 34T3-4 da Subestação SJI</t>
  </si>
  <si>
    <t>0004623/2024</t>
  </si>
  <si>
    <t>34T3-4</t>
  </si>
  <si>
    <t>Substituição de 01 (uma) Seccionadora 230 kV posição operacional 34T3-5 da Subestação SJI</t>
  </si>
  <si>
    <t>0004624/2024</t>
  </si>
  <si>
    <t>34T3-5</t>
  </si>
  <si>
    <t>Substituição de 01 (uma) Seccionadora 230 kV posição operacional 34T3-6 da Subestação SJI</t>
  </si>
  <si>
    <t>0004625/2024</t>
  </si>
  <si>
    <t>34T3-6</t>
  </si>
  <si>
    <t>Substituição de 01 (uma) Seccionadora 230 kV posição operacional 34T4-1 da Subestação SJI</t>
  </si>
  <si>
    <t>0004626/2024</t>
  </si>
  <si>
    <t>34T4-1</t>
  </si>
  <si>
    <t>Substituição de 01 (uma) Seccionadora 230 kV posição operacional 34T4-2 da Subestação SJI</t>
  </si>
  <si>
    <t>0004627/2024</t>
  </si>
  <si>
    <t>34T4-2</t>
  </si>
  <si>
    <t>Substituição de 01 (uma) Seccionadora 230 kV posição operacional 34T4-4 da Subestação SJI</t>
  </si>
  <si>
    <t>0004628/2024</t>
  </si>
  <si>
    <t>34T4-4</t>
  </si>
  <si>
    <t>Substituição de 01 (uma) Seccionadora 230 kV posição operacional 34T4-5 da Subestação SJI</t>
  </si>
  <si>
    <t>0004629/2024</t>
  </si>
  <si>
    <t>34T4-5</t>
  </si>
  <si>
    <t>Substituição de 01 (uma) Seccionadora 230 kV posição operacional 34T4-6 da Subestação SJI</t>
  </si>
  <si>
    <t>0004630/2024</t>
  </si>
  <si>
    <t>34T4-6</t>
  </si>
  <si>
    <t>Substituição de 01 (uma) Seccionadora 230 kV posição operacional 34D1-1 da Subestação TSA</t>
  </si>
  <si>
    <t>MG TERESINA / CCO-2001-061 - RB</t>
  </si>
  <si>
    <t>0004631/2024</t>
  </si>
  <si>
    <t>Substituição de 01 (uma) Seccionadora 230 kV posição operacional 34D1-2 da Subestação TSA</t>
  </si>
  <si>
    <t>0004632/2024</t>
  </si>
  <si>
    <t>Substituição de 01 (uma) Seccionadora 230 kV, posição operacional 34T3-1 da Subestação TSA</t>
  </si>
  <si>
    <t>TR 230/69 kV TERESINA TR3 PI</t>
  </si>
  <si>
    <t>0004633/2024</t>
  </si>
  <si>
    <t>Substituição de 01 (uma) Seccionadora 230 kV posição operacional 34T3-2 da Subestação TSA</t>
  </si>
  <si>
    <t>0004634/2024</t>
  </si>
  <si>
    <t>Substituição de 01 (uma) Seccionadora 230 kV, posição operacional 34T3-4 da Subestação TSA</t>
  </si>
  <si>
    <t>0004635/2024</t>
  </si>
  <si>
    <t>Substituição de 01 (uma) Seccionadora 230 kV posição operacional 34T3-5 da Subestação TSA</t>
  </si>
  <si>
    <t>0004636/2024</t>
  </si>
  <si>
    <t>Substituição de 01 (uma) Seccionadora 69 kV, posição operacional 32A1-8 da Subestação RSD</t>
  </si>
  <si>
    <t>MC 69 kV TT 69/13,8 kV RUSSAS II TA1 CE (32A1)</t>
  </si>
  <si>
    <t>0004637/2024</t>
  </si>
  <si>
    <t>Substituição de 01 (uma) Seccionadora 69 kV, posição operacional 32A1-8 da Subestação PRD</t>
  </si>
  <si>
    <t>MC 69 kV TT 69/13,8 kV PIRAPAMA II TA1 PE (32A1)</t>
  </si>
  <si>
    <t>0004640/2024</t>
  </si>
  <si>
    <t>Substituição de 01 (uma) Seccionadora com lâmina de terra 69 kV, posição operacional 32J1-6/7 da Subestação PRD</t>
  </si>
  <si>
    <t>EL 69 kV PIRAPAMA II SIMISA-02J1 (12J1)</t>
  </si>
  <si>
    <t>0004641/2024</t>
  </si>
  <si>
    <t>32J1-6</t>
  </si>
  <si>
    <t>Substituição de 01 (uma) Seccionadora 69 kV posição operacional 32T1-4 da Subestação PRD</t>
  </si>
  <si>
    <t>0004642/2024</t>
  </si>
  <si>
    <t>Substituição de 01 (uma) Seccionadora 69 kV posição operacional 32T1-5 da Subestação PRD</t>
  </si>
  <si>
    <t>0004643/2024</t>
  </si>
  <si>
    <t>32T1-5</t>
  </si>
  <si>
    <t>Substituição de 01 (uma) Seccionadora 69 kV, posição operacional 32T1-6 da Subestação PRD</t>
  </si>
  <si>
    <t>0004644/2024</t>
  </si>
  <si>
    <t>32T1-6</t>
  </si>
  <si>
    <t>Substituição de 01 (uma) Seccionadora 69 kV, posição operacional 32D1-1 da Subestação SJI</t>
  </si>
  <si>
    <t>0004646/2024</t>
  </si>
  <si>
    <t>Substituição de 01 (uma) Seccionadora 69 kV, posição operacional 32J1-4 da Subestação TSA</t>
  </si>
  <si>
    <t>EL 69 kV TERESINA DIST1 (12J1)</t>
  </si>
  <si>
    <t>0004678/2024</t>
  </si>
  <si>
    <t>32J1-4</t>
  </si>
  <si>
    <t>Substituição de 01 (uma) Seccionadora com lâmina de terra 69 kV, posição operacional 32J1-5/7 da Subestação TSA</t>
  </si>
  <si>
    <t>0004679/2024</t>
  </si>
  <si>
    <t>32J1-5</t>
  </si>
  <si>
    <t>Substituição de 01 (uma) Seccionadora 69 kV, posição operacional 32J1-6 da Subestação TSA</t>
  </si>
  <si>
    <t>0004680/2024</t>
  </si>
  <si>
    <t>Substituição de 01 (uma) Seccionadora 69 kV, posição operacional 32J2-4 da Subestação TSA</t>
  </si>
  <si>
    <t>EL 69 kV TERESINA DIST2 (12J2)</t>
  </si>
  <si>
    <t>0004681/2024</t>
  </si>
  <si>
    <t>32J2-4</t>
  </si>
  <si>
    <t>Substituição de 01 (uma) Seccionadora com lâmina de terra 69 kV, posição operacional 32J2-5/7 da Subestação TSA</t>
  </si>
  <si>
    <t>0004682/2024</t>
  </si>
  <si>
    <t>32J2-5</t>
  </si>
  <si>
    <t>Substituição de 01 (uma) Seccionadora 69 kV, posição operacional 32J2-6 da Subestação TSA</t>
  </si>
  <si>
    <t>0004683/2024</t>
  </si>
  <si>
    <t>32J2-6</t>
  </si>
  <si>
    <t>Substituição de 01 (uma) Seccionadora 69 kV, posição operacional 32J3-4 da Subestação TSA</t>
  </si>
  <si>
    <t>EL 69 kV TERESINA DIST3 (12J3)</t>
  </si>
  <si>
    <t>0004684/2024</t>
  </si>
  <si>
    <t>32J3-4</t>
  </si>
  <si>
    <t>Substituição de 01 (uma) Seccionadora com lâmina de terra 69 kV, posição operacional 32J3-5/7 da Subestação TSA</t>
  </si>
  <si>
    <t>0004685/2024</t>
  </si>
  <si>
    <t>32J3-5</t>
  </si>
  <si>
    <t>Substituição de 01 (uma) Seccionadora 69 kV, posição operacional 32J3-6 da Subestação TSA</t>
  </si>
  <si>
    <t>0004686/2024</t>
  </si>
  <si>
    <t>32J3-6</t>
  </si>
  <si>
    <t>Substituição de 01 (uma) Seccionadora 69 kV, posição operacional 32J4-4 da Subestação TSA</t>
  </si>
  <si>
    <t>EL 69 kV TERESINA DIST4 (12J4)</t>
  </si>
  <si>
    <t>0004687/2024</t>
  </si>
  <si>
    <t>32J4-4</t>
  </si>
  <si>
    <t>Substituição de 01 (uma) Seccionadora com lâmina de terra 69 kV, posição operacional 32J4-5/7 da Subestação TSA</t>
  </si>
  <si>
    <t>0004688/2024</t>
  </si>
  <si>
    <t>32J4-5</t>
  </si>
  <si>
    <t>Substituição de 01 (uma) Seccionadora 69 kV, posição operacional 32J4-6 da Subestação TSA</t>
  </si>
  <si>
    <t>0004689/2024</t>
  </si>
  <si>
    <t>32J4-6</t>
  </si>
  <si>
    <t>Substituição de 01 (uma) Seccionadora 69 kV, posição operacional 32J5-4 da Subestação TSA</t>
  </si>
  <si>
    <t>EL 69 kV TERESINA DIST5 (12J5)</t>
  </si>
  <si>
    <t>0004690/2024</t>
  </si>
  <si>
    <t>32J5-4</t>
  </si>
  <si>
    <t>Substituição de 01 (uma) Seccionadora com lâmina de terra 69 kV, posição operacional 32J5-5/7 da Subestação TSA</t>
  </si>
  <si>
    <t>0004691/2024</t>
  </si>
  <si>
    <t>32J5-5</t>
  </si>
  <si>
    <t>Substituição de 01 (uma) Seccionadora 69 kV, posição operacional 32J5-6 da Subestação TSA</t>
  </si>
  <si>
    <t>0004692/2024</t>
  </si>
  <si>
    <t>32J5-6</t>
  </si>
  <si>
    <t>Substituição de 01 (uma) Seccionadora 69 kV, posição operacional 32J6-4 da Subestação TSA</t>
  </si>
  <si>
    <t>EL 69 kV TERESINA DIST6 (12J6)</t>
  </si>
  <si>
    <t>0004693/2024</t>
  </si>
  <si>
    <t>32J6-4</t>
  </si>
  <si>
    <t>Substituição de 01 (uma) Seccionadora com lâmina de terra 69 kV, posição operacional 32J6-5/7 da Subestação TSA</t>
  </si>
  <si>
    <t>0004694/2024</t>
  </si>
  <si>
    <t>32J6-5</t>
  </si>
  <si>
    <t>Substituição de 01 (uma) Seccionadora 69 kV, posição operacional 32J6-6 da Subestação TSA</t>
  </si>
  <si>
    <t>0004695/2024</t>
  </si>
  <si>
    <t>32J6-6</t>
  </si>
  <si>
    <t>Substituição de 01 (uma) Seccionadora 69 kV, posição operacional 32J1-4 da Subestação RSD</t>
  </si>
  <si>
    <t>EL 69 kV RUSSAS II DIST1 (12J1)</t>
  </si>
  <si>
    <t>0004696/2024</t>
  </si>
  <si>
    <t>Substituição de 01 (uma) Seccionadora com lâmina de terra 69 kV, posição operacional 32J1-5/7 da Subestação RSD</t>
  </si>
  <si>
    <t>0004697/2024</t>
  </si>
  <si>
    <t>Substituição de 01 (uma) Seccionadora 69 kV, posição operacional 32J1-6 da Subestação RSD</t>
  </si>
  <si>
    <t>0004698/2024</t>
  </si>
  <si>
    <t>Substituição de 01 (uma) Seccionadora com lâmina de terra 69 kV, posição operacional 32J2-5/7 da Subestação RSD</t>
  </si>
  <si>
    <t>EL 69 kV RUSSAS II DIST2 (12J2)</t>
  </si>
  <si>
    <t>0004699/2024</t>
  </si>
  <si>
    <t>Substituição de 01 (uma) Seccionadora com lâmina de terra 69 kV,  posição operacional 32J4-5/7 da Subestação RSD</t>
  </si>
  <si>
    <t>EL 69 kV RUSSAS II DIST3 (12J4)</t>
  </si>
  <si>
    <t>0004700/2024</t>
  </si>
  <si>
    <t>Substituição de 01 (uma) Seccionadora 69 kV, posição operacional 32J4-6 da Subestação RSD</t>
  </si>
  <si>
    <t>0004701/2024</t>
  </si>
  <si>
    <t>Substituição de 01 (uma) Seccionadora 69 kV, posição operacional 32J5-4 da Subestação RSD</t>
  </si>
  <si>
    <t>EL 69 kV RUSSAS II DIST4 (12J5)</t>
  </si>
  <si>
    <t>0004702/2024</t>
  </si>
  <si>
    <t>Substituição de 01 (uma) Seccionadora com lâmina de terra 69 kV, posição operacional 32J5-5/7 da Subestação RSD</t>
  </si>
  <si>
    <t>0004703/2024</t>
  </si>
  <si>
    <t>Substituição de 01 (uma) Seccionadora 69 kV, posição operacional 32J6-4 da Subestação RSD</t>
  </si>
  <si>
    <t>EL 69 kV RUSSAS II DIST5 (12J6)</t>
  </si>
  <si>
    <t>0004704/2024</t>
  </si>
  <si>
    <t>Substituição de 01 (uma) Seccionadora com lâmina de terra 69 kV, posição operacional 32J6-5/7 da Subestação RSD</t>
  </si>
  <si>
    <t>0004705/2024</t>
  </si>
  <si>
    <t>Substituição de 01 (uma) Seccionadora 230 kV posição operacional 34C1-1 da Subestação RSD</t>
  </si>
  <si>
    <t>LT 230 kV BANABUIU /RUSSAS II C-1 CE</t>
  </si>
  <si>
    <t>0004706/2024</t>
  </si>
  <si>
    <t>34C1-1</t>
  </si>
  <si>
    <t>Substituição de 01 (uma) Seccionadora 230 kV posição operacional 34C1-2 da Subestação RSD</t>
  </si>
  <si>
    <t>0004707/2024</t>
  </si>
  <si>
    <t>34C1-2</t>
  </si>
  <si>
    <t>Substituição de 01 (uma) Seccionadora 230 kV posição operacional 34C1-4 da Subestação RSD</t>
  </si>
  <si>
    <t>0004708/2024</t>
  </si>
  <si>
    <t>34C1-4</t>
  </si>
  <si>
    <t>Substituição de 01 (uma) Seccionadora com lâmina de terra 230 kV, posição operacional 34C1-5/7 da Subestação RSD</t>
  </si>
  <si>
    <t>0004709/2024</t>
  </si>
  <si>
    <t>34C1-5</t>
  </si>
  <si>
    <t>Substituição de 01 (uma) Seccionadora 230 kV posição operacional 34C1-6 da Subestação RSD</t>
  </si>
  <si>
    <t>0004710/2024</t>
  </si>
  <si>
    <t>34C1-6</t>
  </si>
  <si>
    <t>Substituição de 01 (uma) Seccionadora 230 kV posição operacional 34C2-1 da Subestação RSD</t>
  </si>
  <si>
    <t>0004711/2024</t>
  </si>
  <si>
    <t>34C2-1</t>
  </si>
  <si>
    <t>Substituição de 01 (uma) Seccionadora 230 kV posição operacional 34C2-2 da Subestação RSD</t>
  </si>
  <si>
    <t>0004712/2024</t>
  </si>
  <si>
    <t>34C2-2</t>
  </si>
  <si>
    <t>Substituição de 01 (uma) Seccionadora 230 kV posição operacional 34C2-4 da Subestação RSD</t>
  </si>
  <si>
    <t>0004713/2024</t>
  </si>
  <si>
    <t>34C2-4</t>
  </si>
  <si>
    <t>Substituição de 01 (uma) Seccionadora com lâmina de terra 230 kV, posição operacional 34C2-5/7 da Subestação RSD</t>
  </si>
  <si>
    <t>0004714/2024</t>
  </si>
  <si>
    <t>34C2-5</t>
  </si>
  <si>
    <t>Substituição de 01 (uma) Seccionadora 230 kV posição operacional 34C2-6 da Subestação RSD</t>
  </si>
  <si>
    <t>0004715/2024</t>
  </si>
  <si>
    <t>34C2-6</t>
  </si>
  <si>
    <t>Substituição de 01 (uma) Seccionadora 230 kV posição operacional 34T1-1 da Subestação RSD</t>
  </si>
  <si>
    <t>TR 230/69 kV RUSSAS II TR1 CE</t>
  </si>
  <si>
    <t>0004716/2024</t>
  </si>
  <si>
    <t>34T1-1</t>
  </si>
  <si>
    <t>Substituição de 01 (uma) Seccionadora 230 kV posição operacional 34T1-2 da Subestação RSD</t>
  </si>
  <si>
    <t>0004717/2024</t>
  </si>
  <si>
    <t>34T1-2</t>
  </si>
  <si>
    <t>Substituição de 01 (uma) Seccionadora 230 kV posição operacional 34T1-4 da Subestação RSD</t>
  </si>
  <si>
    <t>0004718/2024</t>
  </si>
  <si>
    <t>Substituição de 01 (uma) Seccionadora 230 kV posição operacional 34T1-5 da Subestação RSD</t>
  </si>
  <si>
    <t>0004719/2024</t>
  </si>
  <si>
    <t>Substituição de 01 (uma) Seccionadora 230 kV posição operacional 34T1-6 da Subestação RSD</t>
  </si>
  <si>
    <t>0004720/2024</t>
  </si>
  <si>
    <t>34T1-6</t>
  </si>
  <si>
    <t>Substituição de 01 (uma) Seccionadora 69 kV, posição operacional 32D1-1 da Subestação SBD</t>
  </si>
  <si>
    <t>IB 69 kV MG 230 kV SOBRAL II MG1 CE IB1 (12D1)</t>
  </si>
  <si>
    <t>0004721/2024</t>
  </si>
  <si>
    <t>Substituição de 01 (uma) Seccionadora 69 kV, posição operacional 32D1-2 da Subestação SBD</t>
  </si>
  <si>
    <t>0004722/2024</t>
  </si>
  <si>
    <t>Substituição de 01 (uma) Seccionadora 69 kV, posição operacional 32H1-4 da Subestação SBD</t>
  </si>
  <si>
    <t>MC 69 kV BC 69 kV 24,4 Mvar SOBRAL II BC1 CE (12H1)</t>
  </si>
  <si>
    <t>0004723/2024</t>
  </si>
  <si>
    <t>32H1-4</t>
  </si>
  <si>
    <t>Substituição de 01 (uma) Seccionadora 69 kV, posição operacional 32H1-7 da Subestação SBD</t>
  </si>
  <si>
    <t>0004724/2024</t>
  </si>
  <si>
    <t>32H1-7</t>
  </si>
  <si>
    <t>Substituição de 01 (uma) Seccionadora 69 kV, posição operacional 32H2-4 da Subestação SBD</t>
  </si>
  <si>
    <t>MC 69 kV BC 69 kV 24,4 Mvar SOBRAL II BC2 CE (12H2)</t>
  </si>
  <si>
    <t>0004725/2024</t>
  </si>
  <si>
    <t>32H2-4</t>
  </si>
  <si>
    <t>Substituição de 01 (uma) Seccionadora 69 kV, posição operacional 32H2-7 da Subestação SBD</t>
  </si>
  <si>
    <t>0004726/2024</t>
  </si>
  <si>
    <t>32H2-7</t>
  </si>
  <si>
    <t>Substituição de 01 (uma) Seccionadora 69 kV, posição operacional 32J6-4 da Subestação SBD</t>
  </si>
  <si>
    <t>EL 69 kV SOBRAL II DIST6 (12J6)</t>
  </si>
  <si>
    <t>0004727/2024</t>
  </si>
  <si>
    <t>Substituição de 01 (uma) Seccionadora com lâmina de terra 69 kV, posição operacional 32J6-5/7 da Subestação SBD</t>
  </si>
  <si>
    <t>0004728/2024</t>
  </si>
  <si>
    <t>Substituição de 01 (uma) Seccionadora 69 kV, posição operacional 32J6-6 da Subestação SBD</t>
  </si>
  <si>
    <t>0004729/2024</t>
  </si>
  <si>
    <t>Substituição de 01 (uma) Seccionadora 69 kV, posição operacional 32T1-4 da Subestação SBD</t>
  </si>
  <si>
    <t>0004730/2024</t>
  </si>
  <si>
    <t>32T1-4</t>
  </si>
  <si>
    <t>Substituição de 01 (uma) Seccionadora 69 kV, posição operacional 32T1-5 da Subestação SBD</t>
  </si>
  <si>
    <t>0004731/2024</t>
  </si>
  <si>
    <t>Substituição de 01 (uma) Seccionadora 69 kV, posição operacional 32T1-6 da Subestação SBD</t>
  </si>
  <si>
    <t>0004732/2024</t>
  </si>
  <si>
    <t>Substituição de 01 (uma) Seccionadora 69 kV, posição operacional 32T2-4 da Subestação SBD</t>
  </si>
  <si>
    <t>0004733/2024</t>
  </si>
  <si>
    <t>32T2-4</t>
  </si>
  <si>
    <t>Substituição de 01 (uma) Seccionadora 69 kV, posição operacional 32T2-5 da Subestação SBD</t>
  </si>
  <si>
    <t>0004734/2024</t>
  </si>
  <si>
    <t>32T2-5</t>
  </si>
  <si>
    <t>Substituição de 01 (uma) Seccionadora 69 kV, posição operacional 32T2-6 da Subestação SBD</t>
  </si>
  <si>
    <t>0004735/2024</t>
  </si>
  <si>
    <t>32T2-6</t>
  </si>
  <si>
    <t>Substituição de 01 (uma) Seccionadora 69 kV, posição operacional 32A2-8 da Subestação PRD</t>
  </si>
  <si>
    <t>MC 69 kV TT 69/13,8 kV PIRAPAMA II TA2 PE (32A2)</t>
  </si>
  <si>
    <t>0004736/2024</t>
  </si>
  <si>
    <t>32A2-8</t>
  </si>
  <si>
    <t>Substituição de 01 (uma) Seccionadora 69 kV posição operacional 32D1-1 da Subestação PRD</t>
  </si>
  <si>
    <t>IB 69 kV MG 230 kV PIRAPAMA II MG1 PE IB1 (12D1)</t>
  </si>
  <si>
    <t>0004737/2024</t>
  </si>
  <si>
    <t>Substituição de 01 (uma) Seccionadora 69 kV posição operacional 32D1-2 da Subestação PRD</t>
  </si>
  <si>
    <t>0004738/2024</t>
  </si>
  <si>
    <t>Substituição de 01 (uma) Seccionadora 69 kV, posição operacional 32H1-4 da Subestação PRD</t>
  </si>
  <si>
    <t>MC 69 kV BC 69 kV 20,3 Mvar PIRAPAMA II BC1 PE (02H1)</t>
  </si>
  <si>
    <t>0004739/2024</t>
  </si>
  <si>
    <t>Substituição de 01 (uma) Seccionadora 69 kV, posição operacional 32H1-7 da Subestação PRD</t>
  </si>
  <si>
    <t>0004740/2024</t>
  </si>
  <si>
    <t>Substituição de 01 (uma) Seccionadora 69 kV, posição operacional 32T2-5 da Subestação PRD</t>
  </si>
  <si>
    <t>0004742/2024</t>
  </si>
  <si>
    <t>Substituição de 01 (uma) Seccionadora 69 kV, posição operacional 32T2-6 da Subestação PRD</t>
  </si>
  <si>
    <t>0004743/2024</t>
  </si>
  <si>
    <t>Substituição de 01 (uma) Seccionadora 69 kV, posição operacional 32T3-4 da Subestação PRD</t>
  </si>
  <si>
    <t>0004744/2024</t>
  </si>
  <si>
    <t>Substituição de 01 (uma) Seccionadora 69 kV, posição operacional 32T3-5 da Subestação PRD</t>
  </si>
  <si>
    <t>0004745/2024</t>
  </si>
  <si>
    <t>Substituição de 01 (uma) Seccionadora 69 kV, posição operacional 32T3-6 da Subestação PRD</t>
  </si>
  <si>
    <t>0004746/2024</t>
  </si>
  <si>
    <t>Substituição de 01 (uma) Seccionadora 230 kV posição operacional 34D1-2 da Subestação PRD</t>
  </si>
  <si>
    <t>0004747/2024</t>
  </si>
  <si>
    <t>Substituição do disjuntor de 230 KV - SMDJ6-08 - 06CY.</t>
  </si>
  <si>
    <t>0004749/2024</t>
  </si>
  <si>
    <t>SMDJ608</t>
  </si>
  <si>
    <t>Substituição de 01 (uma) Seccionadora 230 kV, posição operacional 34T2-5 da Subestação PRD</t>
  </si>
  <si>
    <t>0004748/2024</t>
  </si>
  <si>
    <t>34T2-5</t>
  </si>
  <si>
    <t>Substituição de 01 (uma) Seccionadora 230 kV posição operacional 34M1-4 da Subestação RIB</t>
  </si>
  <si>
    <t>0004750/2024</t>
  </si>
  <si>
    <t>34M1-4</t>
  </si>
  <si>
    <t>Substituição do Disjuntor de 500KV - MCDJ7-13 - VÃO C.</t>
  </si>
  <si>
    <t>RTB 500 kV 136 MVAr MIRACEMA RT3 TO</t>
  </si>
  <si>
    <t>0004751/2024</t>
  </si>
  <si>
    <t>MCDJ713</t>
  </si>
  <si>
    <t>Substituição de 01 (uma) Seccionadora com lâmina de terra 230kV, posição operacional 34M1-5/7 da Subestação RIB</t>
  </si>
  <si>
    <t>0004752/2024</t>
  </si>
  <si>
    <t>34M1-5</t>
  </si>
  <si>
    <t>Substituição de 01 (uma) Seccionadora 230 kV posição operacional 34M1-6 da Subestação RIB</t>
  </si>
  <si>
    <t>0004753/2024</t>
  </si>
  <si>
    <t>Substituição do disjuntor de 230 KV - VCDJ6-30 - C2.</t>
  </si>
  <si>
    <t>TR 230/69 kV UTINGA TF2 PA</t>
  </si>
  <si>
    <t>0004754/2024</t>
  </si>
  <si>
    <t>VCDJ630</t>
  </si>
  <si>
    <t>Substituição de 01 (uma) Seccionadora 69 kV, posição operacional 32H1-4 da Subestação NTD</t>
  </si>
  <si>
    <t>MC 69 kV BC 69 kV 21,3 Mvar NATAL II BC1 RN (12H1)</t>
  </si>
  <si>
    <t>0004755/2024</t>
  </si>
  <si>
    <t>Substituição de 01 (uma) Seccionadora 69 kV, posição operacional 32H1-7 da Subestação NTD</t>
  </si>
  <si>
    <t>0004756/2024</t>
  </si>
  <si>
    <t>Substituição de 01 (uma) Seccionadora 69 kV, posição operacional 32H2-4 da Subestação NTD</t>
  </si>
  <si>
    <t>MC 69 kV BC 69 kV 21,3 Mvar NATAL II BC2 RN (12H2)</t>
  </si>
  <si>
    <t>0004757/2024</t>
  </si>
  <si>
    <t>Substituição do disjuntor de 230 KV - LDDJ6-19 - Da Linha São Luis II - Miranda - LDMRLT6-01 - C1.</t>
  </si>
  <si>
    <t>0004758/2024</t>
  </si>
  <si>
    <t>LDDJ619</t>
  </si>
  <si>
    <t>Substituição de 01 (uma) Seccionadora 69 kV, posição operacional 32H2-7 da Subestação NTD</t>
  </si>
  <si>
    <t>0004759/2024</t>
  </si>
  <si>
    <t>Substituição de 01 (uma) Seccionadora 69 kV, posição operacional 32H3-4 da Subestação NTD</t>
  </si>
  <si>
    <t>MC 69 kV BC 69 kV 21,3 Mvar NATAL II BC3 RN (12H3)</t>
  </si>
  <si>
    <t>0004760/2024</t>
  </si>
  <si>
    <t>32H3-4</t>
  </si>
  <si>
    <t>Substituição do disjuntor de 230 KV - SMDB6-01.</t>
  </si>
  <si>
    <t>0004761/2024</t>
  </si>
  <si>
    <t>SMDB601</t>
  </si>
  <si>
    <t>Substituição de 01 (uma) Seccionadora 69 kV, posição operacional 32H3-7 da Subestação NTD</t>
  </si>
  <si>
    <t>0004762/2024</t>
  </si>
  <si>
    <t>32H3-7</t>
  </si>
  <si>
    <t>Substituição de 01 (uma) Seccionadora 69 kV, posição operacional 32D1-1 da Subestação ITB</t>
  </si>
  <si>
    <t>IB 69 kV MG 230 kV ITABAIANA MG1 SE IB1 (12D1)</t>
  </si>
  <si>
    <t>0004763/2024</t>
  </si>
  <si>
    <t>Substituição de 01 (uma) Seccionadora 69 kV, posição operacional 32D1-2 da Subestação ITB</t>
  </si>
  <si>
    <t>0004764/2024</t>
  </si>
  <si>
    <t>Substituição do disjuntor de 230 KV - SMDJ6-09.</t>
  </si>
  <si>
    <t>0004766/2024</t>
  </si>
  <si>
    <t>SMDJ609</t>
  </si>
  <si>
    <t>Substituição de 01 (uma) Seccionadora 69 kV, posição operacional 32T2-6 da Subestação ITB</t>
  </si>
  <si>
    <t>TR 230/69 kV ITABAIANA TR2 SE</t>
  </si>
  <si>
    <t>0004767/2024</t>
  </si>
  <si>
    <t>Substituição do disjuntor de 230 KV - SMDJ6-10.</t>
  </si>
  <si>
    <t>0004769/2024</t>
  </si>
  <si>
    <t>SMDJ610</t>
  </si>
  <si>
    <t>Substituição de 01 (uma) Seccionadora 69 kV, posição operacional 32D1-1 da subestação JDM</t>
  </si>
  <si>
    <t>IB 69 kV MG 500 kV JARDIM MG1 SE IB1 (12D1)</t>
  </si>
  <si>
    <t>0004770/2024</t>
  </si>
  <si>
    <t>Substituição de 01 (uma) Seccionadora 69 kV, posição operacional 32D1-2 da subestação JDM</t>
  </si>
  <si>
    <t>0004772/2024</t>
  </si>
  <si>
    <t>Substituição do Disjuntor de 230 KV - LDDJ6-05.</t>
  </si>
  <si>
    <t>0004773/2024</t>
  </si>
  <si>
    <t>LDDJ605</t>
  </si>
  <si>
    <t>Substituição de 01 (uma) Seccionadora 230 kV, posição operacional 34D1-1 da subestação JDM</t>
  </si>
  <si>
    <t>0004774/2024</t>
  </si>
  <si>
    <t>Substituição de 01 (uma) Seccionadora 230 kV, posição operacional 34D1-2 da subestação JDM</t>
  </si>
  <si>
    <t>0004775/2024</t>
  </si>
  <si>
    <t>Substituição do Disjuntor de 230 KV - LDDJ6-06.</t>
  </si>
  <si>
    <t>0004776/2024</t>
  </si>
  <si>
    <t>LDDJ606</t>
  </si>
  <si>
    <t>Substituição de 01 (uma) Seccionadora 69 kV, posição operacional 32A2-8 da subestação JDM</t>
  </si>
  <si>
    <t>MC 69 kV TT 69/13,8 kV JARDIM TA2 SE (32A2)</t>
  </si>
  <si>
    <t>0004777/2024</t>
  </si>
  <si>
    <t>Substituição do Disjuntor de 230 KV - LDDJ6-10.</t>
  </si>
  <si>
    <t>0004778/2024</t>
  </si>
  <si>
    <t>LDDJ610</t>
  </si>
  <si>
    <t>Substituição do Disjuntor de 230KV - LDDJ6-15.</t>
  </si>
  <si>
    <t>0004779/2024</t>
  </si>
  <si>
    <t>LDDJ615</t>
  </si>
  <si>
    <t>Substituição de 01 (uma) Seccionadora 69 kV, posição operacional 32T1-4 da subestação JDM</t>
  </si>
  <si>
    <t>0009019/2024</t>
  </si>
  <si>
    <t>Substituição do Disjuntor de 500KV - LDDJ7-07.</t>
  </si>
  <si>
    <t>0005513/2024</t>
  </si>
  <si>
    <t>LDDJ707</t>
  </si>
  <si>
    <t>Substituição de 01 (uma) Seccionadora 69 kV, posição operacional 32T1-5 da subestação JDM</t>
  </si>
  <si>
    <t>0004783/2024</t>
  </si>
  <si>
    <t>Substituição de 01 (uma) Seccionadora 69 kV, posição operacional 32T1-6 da subestação JDM</t>
  </si>
  <si>
    <t>0004785/2024</t>
  </si>
  <si>
    <t>Substituição de 01 (uma) Seccionadora 69 kV, posição operacional 32T2-4 da subestação JDM</t>
  </si>
  <si>
    <t>TR 230/69 kV JARDIM TR2 SE</t>
  </si>
  <si>
    <t>0004786/2024</t>
  </si>
  <si>
    <t>Substituição de 01 (uma) Seccionadora 69 kV, posição operacional 32T2-5 da subestação JDM</t>
  </si>
  <si>
    <t>0004787/2024</t>
  </si>
  <si>
    <t>Substituição de 01 (uma) Seccionadora 69 kV, posição operacional 32T2-6 da subestação JDM</t>
  </si>
  <si>
    <t>0004789/2024</t>
  </si>
  <si>
    <t>Substituição do Disjuntor de 500KV - VCDJ7-09.</t>
  </si>
  <si>
    <t>TR 500/230 kV VILA DO CONDE TR3 PA</t>
  </si>
  <si>
    <t>0004790/2024</t>
  </si>
  <si>
    <t>VCDJ709</t>
  </si>
  <si>
    <t>Substituição do Disjuntor de 500KV -VCDJ7-08.</t>
  </si>
  <si>
    <t>0004792/2024</t>
  </si>
  <si>
    <t>VCDJ708</t>
  </si>
  <si>
    <t>Substituição de 01 (uma) Seccionadora 69 kV, posição operacional 32V2-4 da subestação JDM</t>
  </si>
  <si>
    <t>EL 69 kV JARDIM TAICOCA (12V2)</t>
  </si>
  <si>
    <t>0004793/2024</t>
  </si>
  <si>
    <t>32V2-4</t>
  </si>
  <si>
    <t>Substituição de 01 (uma) Seccionadora 69 kV, posição operacional 32V2-5 da subestação JDM</t>
  </si>
  <si>
    <t>0004795/2024</t>
  </si>
  <si>
    <t>32V2-5</t>
  </si>
  <si>
    <t>Substituição do disjuntor de 230 KV - ANDJ6-02.</t>
  </si>
  <si>
    <t>LT 230 kV ABUNA /PORTO VELHO C-1 RO</t>
  </si>
  <si>
    <t>0004796/2024</t>
  </si>
  <si>
    <t>ANDJ602</t>
  </si>
  <si>
    <t>Substituição de 01 (uma) Seccionadora com lâmina de terra 69 kV, posição operacional 32V2-6/7 da subestação JDM</t>
  </si>
  <si>
    <t>0004798/2024</t>
  </si>
  <si>
    <t>32V2-6</t>
  </si>
  <si>
    <t>Substituição do disjuntor de 230 KV - ANDJ6-03.</t>
  </si>
  <si>
    <t>0004799/2024</t>
  </si>
  <si>
    <t>ANDJ603</t>
  </si>
  <si>
    <t>Substituição do disjuntor de 230 KV - ANDJ6-09.</t>
  </si>
  <si>
    <t>TR 230/138 kV ABUNA TR1 RO</t>
  </si>
  <si>
    <t>0004801/2024</t>
  </si>
  <si>
    <t>ANDJ609</t>
  </si>
  <si>
    <t>Substituição de 01 (uma) Seccionadora 230 kV, posição operacional 34C2-1 da subestação JDM</t>
  </si>
  <si>
    <t>0004803/2024</t>
  </si>
  <si>
    <t>Substituição do Disjuntor de 69KV - AQDJ4-01.</t>
  </si>
  <si>
    <t>TR 230/69 kV ARIQUEMES TR1 RO</t>
  </si>
  <si>
    <t>0005527/2024</t>
  </si>
  <si>
    <t>AQDJ401</t>
  </si>
  <si>
    <t>Substituição de 01 (uma) Seccionadora 230 kV, posição operacional 34C2-2 da subestação JDM</t>
  </si>
  <si>
    <t>0004804/2024</t>
  </si>
  <si>
    <t>Substituição do Disjuntor de 69KV - AQDJ4-04.</t>
  </si>
  <si>
    <t>TR 230/69 kV ARIQUEMES TR2 RO</t>
  </si>
  <si>
    <t>0005530/2024</t>
  </si>
  <si>
    <t>AQDJ404</t>
  </si>
  <si>
    <t>Substituição de 01 (uma) Seccionadora 230 kV, posição operacional 34C2-4 da subestação JDM</t>
  </si>
  <si>
    <t>0004805/2024</t>
  </si>
  <si>
    <t>Substituição de 01 (uma) Seccionadora 230 kV, posição operacional 34C2-5 da subestação JDM</t>
  </si>
  <si>
    <t>0004806/2024</t>
  </si>
  <si>
    <t>Substituição de 01 (uma) Seccionadora com lâmina de terra 230 kV, posição operacional 34C2-6/7 da subestação JDM</t>
  </si>
  <si>
    <t>0004807/2024</t>
  </si>
  <si>
    <t>Substituição de 01 (uma) Seccionadora 230 kV, posição operacional 34T1-1 da subestação JDM</t>
  </si>
  <si>
    <t>0004808/2024</t>
  </si>
  <si>
    <t>Substituição de 01 (uma) Seccionadora 230 kV, posição operacional 34T1-2 da subestação JDM</t>
  </si>
  <si>
    <t>0004809/2024</t>
  </si>
  <si>
    <t>Substituição de 01 (uma) Seccionadora 230 kV, posição operacional 34T1-4 da subestação JDM</t>
  </si>
  <si>
    <t>0004810/2024</t>
  </si>
  <si>
    <t>Substituição de 01 (uma) Seccionadora 230 kV, posição operacional 34T1-5 da subestação JDM</t>
  </si>
  <si>
    <t>0004811/2024</t>
  </si>
  <si>
    <t>Substituição de 01 (uma) Seccionadora 230 kV, posição operacional 34T1-6 da subestação JDM</t>
  </si>
  <si>
    <t>0004812/2024</t>
  </si>
  <si>
    <t>Substituição de 01 (uma) Seccionadora 230 kV, posição operacional 34T2-1 da subestação JDM</t>
  </si>
  <si>
    <t>0004813/2024</t>
  </si>
  <si>
    <t>34T2-1</t>
  </si>
  <si>
    <t>Substituição de 01 (uma) Seccionadora 230 kV, posição operacional 34T2-2 da subestação JDM</t>
  </si>
  <si>
    <t>0004814/2024</t>
  </si>
  <si>
    <t>34T2-2</t>
  </si>
  <si>
    <t>Substituição do Disjuntor de 69KV - JRDJ4-04.</t>
  </si>
  <si>
    <t>TR 230/69 kV JARU 2 RO</t>
  </si>
  <si>
    <t>0005532/2024</t>
  </si>
  <si>
    <t>JRDJ404</t>
  </si>
  <si>
    <t>Substituição de 01 (uma) Seccionadora 230 kV, posição operacional 34T2-4 da subestação JDM</t>
  </si>
  <si>
    <t>0004815/2024</t>
  </si>
  <si>
    <t>34T2-4</t>
  </si>
  <si>
    <t>Substituição de 01 (uma) Seccionadora 230 kV, posição operacional 34T2-5 da subestação JDM</t>
  </si>
  <si>
    <t>0004816/2024</t>
  </si>
  <si>
    <t>Substituição do Disjuntor de 69KV - MMDB4-01.</t>
  </si>
  <si>
    <t>0004817/2024</t>
  </si>
  <si>
    <t>MMDB401</t>
  </si>
  <si>
    <t>Substituição de 01 (uma) Seccionadora 230 kV, posição operacional 34T2-6 da subestação JDM</t>
  </si>
  <si>
    <t>0004818/2024</t>
  </si>
  <si>
    <t>34T2-6</t>
  </si>
  <si>
    <t>Substituição de 01 (uma) Seccionadora 69 kV, posição operacional 32D1-2 da Subestação NTD</t>
  </si>
  <si>
    <t>IB 69 kV MG 230 kV NATAL II MG1 RN IB1 (12D1)</t>
  </si>
  <si>
    <t>0004819/2024</t>
  </si>
  <si>
    <t>Substituição do Disjuntor de 69KV - MMDJ4-04.</t>
  </si>
  <si>
    <t>0004820/2024</t>
  </si>
  <si>
    <t>MMDJ404</t>
  </si>
  <si>
    <t>Substituição de 01 (uma) chave seccionadora de 69 kV, posição operacional 32H1-4, da subestação de BGI.</t>
  </si>
  <si>
    <t>MC 69 kV BC 69 kV 20,3 Mvar BONGI BC1 PE (02H1)</t>
  </si>
  <si>
    <t>0004821/2024</t>
  </si>
  <si>
    <t>Substituição do Disjuntor de 69KV - MMDJ4-07.</t>
  </si>
  <si>
    <t>0004822/2024</t>
  </si>
  <si>
    <t>MMDJ407</t>
  </si>
  <si>
    <t>Substituição de 01 (uma) chave seccionadora de 69 kV, posição operacional 32H1-7, da subestação de BGI.</t>
  </si>
  <si>
    <t>0004823/2024</t>
  </si>
  <si>
    <t>Substituição do disjuntor de 230 KV - NMDJ6-01.</t>
  </si>
  <si>
    <t>0004824/2024</t>
  </si>
  <si>
    <t>NMDJ601</t>
  </si>
  <si>
    <t>Substituição do Disjuntor de 69KV - PDDJ4-04.</t>
  </si>
  <si>
    <t>0004825/2024</t>
  </si>
  <si>
    <t>PDDJ404</t>
  </si>
  <si>
    <t>Substituição do Disjuntor de 500KV - PDDJ7-05.</t>
  </si>
  <si>
    <t>0004827/2024</t>
  </si>
  <si>
    <t>PDDJ705</t>
  </si>
  <si>
    <t>Substituição do Disjuntor de 500KV - PDDJ7-14.</t>
  </si>
  <si>
    <t>0004829/2024</t>
  </si>
  <si>
    <t>PDDJ714</t>
  </si>
  <si>
    <t>Substituição do Disjuntor de 69KV - RBDJ4-01.</t>
  </si>
  <si>
    <t>TR 230/69 kV RIO BRANCO 1 TR3 AC</t>
  </si>
  <si>
    <t>0004832/2024</t>
  </si>
  <si>
    <t>RBDJ401</t>
  </si>
  <si>
    <t>Substituição de 01 (uma) chave seccionadora de 230 kV, posição operacional 34T6-6, da subestação de BGI.</t>
  </si>
  <si>
    <t>TR 230/13,8 kV BONGI TR6 PE</t>
  </si>
  <si>
    <t>0004834/2024</t>
  </si>
  <si>
    <t>34T6-6</t>
  </si>
  <si>
    <t>Substituição de 01 (uma) chave seccionadora de 230 kV, posição operacional 34C1-4, da subestação de BGI.</t>
  </si>
  <si>
    <t>EL 230 kV BONGI LT 230 kV BONGI /ACONORTE C-1 PE (14C1)</t>
  </si>
  <si>
    <t>0004836/2024</t>
  </si>
  <si>
    <t>Substituição do Disjuntor de 69KV - TJDJ4-01.</t>
  </si>
  <si>
    <t>TR 230 / 69 kV TAPE DE JIRAU TF1 RO</t>
  </si>
  <si>
    <t>0006255/2024</t>
  </si>
  <si>
    <t>TJDJ401</t>
  </si>
  <si>
    <t>Substituição de 01 (uma) chave seccionadora de 230 kV, posição operacional 34C1-5, da subestação de BGI.</t>
  </si>
  <si>
    <t>0004837/2024</t>
  </si>
  <si>
    <t>Substituição de 01 (uma) chave seccionadora de 230 kV, posição operacional 34T6-4, da subestação de BGI.</t>
  </si>
  <si>
    <t>0004839/2024</t>
  </si>
  <si>
    <t>34T6-4</t>
  </si>
  <si>
    <t>Substituição de 01 (uma) chave seccionadora de 230 kV, posição operacional 34T7-5, da subestação de BGI.</t>
  </si>
  <si>
    <t>TR 230/13,8 kV BONGI TR7 PE</t>
  </si>
  <si>
    <t>0004840/2024</t>
  </si>
  <si>
    <t>34T7-5</t>
  </si>
  <si>
    <t>Substituição de 01 (uma) chave seccionadora de 230 kV, posição operacional 34T7-4, da subestação de BGI.</t>
  </si>
  <si>
    <t>0004841/2024</t>
  </si>
  <si>
    <t>34T7-4</t>
  </si>
  <si>
    <t>Substituição do disjuntor de 230 KV - RUDJ6-01.</t>
  </si>
  <si>
    <t>0004842/2024</t>
  </si>
  <si>
    <t>RUDJ601</t>
  </si>
  <si>
    <t>Substituição de 01 (uma) chave seccionadora de 230 kV, posição operacional 34T7-6, da subestação de BGI.</t>
  </si>
  <si>
    <t>0004843/2024</t>
  </si>
  <si>
    <t>34T7-6</t>
  </si>
  <si>
    <t>Substituição de 01 (uma) chave seccionadora de 230 kV, posição operacional 34V6-4, da subestação de BGI.</t>
  </si>
  <si>
    <t>0004844/2024</t>
  </si>
  <si>
    <t>34V6-4</t>
  </si>
  <si>
    <t>Substituição de 01 (uma) chave seccionadora de 230 kV, posição operacional 34V4-5, da subestação de BGI.</t>
  </si>
  <si>
    <t>0004845/2024</t>
  </si>
  <si>
    <t>34V4-5</t>
  </si>
  <si>
    <t>Substituição do disjuntor de 230 KV - RUDJ6-03.</t>
  </si>
  <si>
    <t>0004847/2024</t>
  </si>
  <si>
    <t>RUDJ603</t>
  </si>
  <si>
    <t>Substituição de 01 (uma) chave seccionadora de 230 kV, posição operacional 34V5-5, da subestação de BGI.</t>
  </si>
  <si>
    <t>0004848/2024</t>
  </si>
  <si>
    <t>34V5-5</t>
  </si>
  <si>
    <t>Substituição de 01 (uma) chave seccionadora de 230 kV, posição operacional 34V4-4, da subestação de BGI.</t>
  </si>
  <si>
    <t>0004849/2024</t>
  </si>
  <si>
    <t>34V4-4</t>
  </si>
  <si>
    <t>Substituição de 01 (uma) chave seccionadora de 230 kV, posição operacional 34V5-4, da subestação de BGI.</t>
  </si>
  <si>
    <t>0004851/2024</t>
  </si>
  <si>
    <t>34V5-4</t>
  </si>
  <si>
    <t>Substituição de 01 (uma) chave seccionadora com lâmina de terra de 230 kV, posição operacional 34C1-6, da subestação de BGI.</t>
  </si>
  <si>
    <t>0004852/2024</t>
  </si>
  <si>
    <t>Substituição de 01 (uma) chave seccionadora de 230 kV, posição operacional 34D1-1, da subestação de BEA.</t>
  </si>
  <si>
    <t>MG B. ESPERANCA / CCO-2001-061 - RB</t>
  </si>
  <si>
    <t>0004853/2024</t>
  </si>
  <si>
    <t>Substituição de 01 (uma) chave seccionadora de 230 kV, posição operacional 34D1-2, da subestação de BEA.</t>
  </si>
  <si>
    <t>0004854/2024</t>
  </si>
  <si>
    <t>Substituição de 01 (uma) chave seccionadora de 230 kV, posição operacional 34L1-1, da subestação de BEA.</t>
  </si>
  <si>
    <t>LT 230 kV B. ESPERANCA /TERESINA C-1 PI</t>
  </si>
  <si>
    <t>0004855/2024</t>
  </si>
  <si>
    <t>34L1-1</t>
  </si>
  <si>
    <t>Substituição de 01 (uma) chave seccionadora de 230 kV, posição operacional 34L1-2, da subestação de BEA.</t>
  </si>
  <si>
    <t>0004856/2024</t>
  </si>
  <si>
    <t>34L1-2</t>
  </si>
  <si>
    <t>Substituição de 01 (uma) chave seccionadora de 230 kV, posição operacional 34L1-4, da subestação de BEA.</t>
  </si>
  <si>
    <t>0004858/2024</t>
  </si>
  <si>
    <t>34L1-4</t>
  </si>
  <si>
    <t>Substituição de 01 (uma) chave seccionadora com lâmina de terra de 230 kV, posição operacional 34L1-5/7, da subestação de BEA.</t>
  </si>
  <si>
    <t>0004860/2024</t>
  </si>
  <si>
    <t>34L1-5</t>
  </si>
  <si>
    <t>Substituição do disjuntor de 230 KV - RUDJ6-05.</t>
  </si>
  <si>
    <t>0004861/2024</t>
  </si>
  <si>
    <t>RUDJ605</t>
  </si>
  <si>
    <t>Substituição de 01 (uma) chave seccionadora de 230 kV, posição operacional 34L1-6, da subestação de BEA.</t>
  </si>
  <si>
    <t>0004862/2024</t>
  </si>
  <si>
    <t>34L1-6</t>
  </si>
  <si>
    <t>Substituição de 01 (uma) chave seccionadora de 230 kV, posição operacional 34L1-7, da subestação de BEA.</t>
  </si>
  <si>
    <t>0004864/2024</t>
  </si>
  <si>
    <t>34L1-7</t>
  </si>
  <si>
    <t>Substituição do disjuntor de 230 KV - SPDJ6-04.</t>
  </si>
  <si>
    <t>TR 230/138 kV SINOP TR1 MT</t>
  </si>
  <si>
    <t>0004865/2024</t>
  </si>
  <si>
    <t>SPDJ604</t>
  </si>
  <si>
    <t>Substituição de 01 (uma) chave seccionadora de 230 kV, posição operacional 34L2-1, da subestação de BEA.</t>
  </si>
  <si>
    <t>LT 230 kV B. ESPERANCA /TERESINA C-2 PI</t>
  </si>
  <si>
    <t>0004867/2024</t>
  </si>
  <si>
    <t>34L2-1</t>
  </si>
  <si>
    <t>Substituição de 01 (uma) chave seccionadora de 230 kV, posição operacional 34L2-2, da subestação de BEA.</t>
  </si>
  <si>
    <t>0004868/2024</t>
  </si>
  <si>
    <t>34L2-2</t>
  </si>
  <si>
    <t>Substituição de 01 (uma) chave seccionadora de 230 kV, posição operacional 34L2-4, da subestação de BEA.</t>
  </si>
  <si>
    <t>0004870/2024</t>
  </si>
  <si>
    <t>34L2-4</t>
  </si>
  <si>
    <t>Substituição do disjuntor de 230 KV - SSDJ6-03.</t>
  </si>
  <si>
    <t>0005544/2024</t>
  </si>
  <si>
    <t>SSDJ603</t>
  </si>
  <si>
    <t>Substituição de 01 (uma) chave seccionadora com lâmina de terra de 230 kV, posição operacional 34L2-5/7, da subestação de BEA.</t>
  </si>
  <si>
    <t>0004871/2024</t>
  </si>
  <si>
    <t>34L2-5</t>
  </si>
  <si>
    <t>Substituição de 01 (uma) chave seccionadora de 230 kV, posição operacional 34L2-6, da subestação de BEA.</t>
  </si>
  <si>
    <t>0004872/2024</t>
  </si>
  <si>
    <t>34L2-6</t>
  </si>
  <si>
    <t>Substituição de 01 (uma) chave seccionadora de 230 kV, posição operacional 34L2-7, da subestação de BEA.</t>
  </si>
  <si>
    <t>0004873/2024</t>
  </si>
  <si>
    <t>34L2-7</t>
  </si>
  <si>
    <t>Substituição do disjuntor de 230 KV - TMDJ6-02.</t>
  </si>
  <si>
    <t>0004874/2024</t>
  </si>
  <si>
    <t>TMDJ602</t>
  </si>
  <si>
    <t>Substituição de 01 (uma) chave seccionadora de 230 kV, posição operacional 34T1-1A, da subestação de BEA.</t>
  </si>
  <si>
    <t>0004875/2024</t>
  </si>
  <si>
    <t>Substituição de 01 (uma) chave seccionadora de 230 kV, posição operacional 34T1-1B, da subestação de BEA.</t>
  </si>
  <si>
    <t>0004876/2024</t>
  </si>
  <si>
    <t>Substituição de 01 (uma) chave seccionadora de 230 kV, posição operacional 34T1-2A, da subestação de BEA.</t>
  </si>
  <si>
    <t>0004877/2024</t>
  </si>
  <si>
    <t>Substituição de 01 (uma) chave seccionadora de 230 kV, posição operacional 34T1-2B, da subestação de BEA.</t>
  </si>
  <si>
    <t>0004878/2024</t>
  </si>
  <si>
    <t>Substituição do Disjuntor de 69KV - TCDJ403.</t>
  </si>
  <si>
    <t>TR 69/13,8 kV TUCURUI TF1 PA</t>
  </si>
  <si>
    <t>0006263/2024</t>
  </si>
  <si>
    <t>TCDJ403</t>
  </si>
  <si>
    <t>Substituição de 01 (uma) chave seccionadora de 230 kV, posição operacional 34T1-5A, da subestação de BEA.</t>
  </si>
  <si>
    <t>0004879/2024</t>
  </si>
  <si>
    <t>Substituição de 01 (uma) chave seccionadora de 230 kV, posição operacional 34T1-5B, da subestação de BEA.</t>
  </si>
  <si>
    <t>0004880/2024</t>
  </si>
  <si>
    <t>Substituição de 01 (uma) chave seccionadora de 230 kV, posição operacional 34V1-1, da subestação de BEA.</t>
  </si>
  <si>
    <t>LT 230 kV UB.ESPERANCA /B. ESPERANCA C-1 PI</t>
  </si>
  <si>
    <t>0004881/2024</t>
  </si>
  <si>
    <t>34V1-1</t>
  </si>
  <si>
    <t>Substituição de 01 (uma) chave seccionadora de 230 kV, posição operacional 34V1-2, da subestação de BEA.</t>
  </si>
  <si>
    <t>0004882/2024</t>
  </si>
  <si>
    <t>34V1-2</t>
  </si>
  <si>
    <t>Substituição de 01 (uma) chave seccionadora de 230 kV, posição operacional 34V1-4, da subestação de BEA.</t>
  </si>
  <si>
    <t>0004883/2024</t>
  </si>
  <si>
    <t>34V1-4</t>
  </si>
  <si>
    <t>Substituição de 01 (uma) chave seccionadora com lâmina de terra de 230 kV, posição operacional 34V1-5/7, da subestação de BEA.</t>
  </si>
  <si>
    <t>0004884/2024</t>
  </si>
  <si>
    <t>34V1-5</t>
  </si>
  <si>
    <t>Substituição do Disjuntor de 69KV - TCDJ4-05.</t>
  </si>
  <si>
    <t>TR 69/13,8 kV TUCURUI TF2 PA</t>
  </si>
  <si>
    <t>0006266/2024</t>
  </si>
  <si>
    <t>TCDJ405</t>
  </si>
  <si>
    <t>Substituição de 01 (uma) chave seccionadora de 230 kV, posição operacional 34V1-6, da subestação de BEA.</t>
  </si>
  <si>
    <t>0004885/2024</t>
  </si>
  <si>
    <t>34V1-6</t>
  </si>
  <si>
    <t>Substituição de 01 (uma) chave seccionadora de 230 kV, posição operacional 34V1-7, da subestação de BEA.</t>
  </si>
  <si>
    <t>0004886/2024</t>
  </si>
  <si>
    <t>34V1-7</t>
  </si>
  <si>
    <t>Substituição do Disjuntor de 69KV - TCDJ4-06.</t>
  </si>
  <si>
    <t>0004887/2024</t>
  </si>
  <si>
    <t>TCDJ406</t>
  </si>
  <si>
    <t>Substituição do disjuntor de 230 KV - PVDJ6-02.</t>
  </si>
  <si>
    <t>0004888/2024</t>
  </si>
  <si>
    <t>PVDJ602</t>
  </si>
  <si>
    <t>Substituição do disjuntor de 230 KV - PVDJ6-07.</t>
  </si>
  <si>
    <t>TR 230/69 kV PORTO VELHO TR2 RO</t>
  </si>
  <si>
    <t>0004889/2024</t>
  </si>
  <si>
    <t>PVDJ607</t>
  </si>
  <si>
    <t>Substituição do disjuntor de 230 KV - PVDJ6-03.</t>
  </si>
  <si>
    <t>0004890/2024</t>
  </si>
  <si>
    <t>PVDJ603</t>
  </si>
  <si>
    <t>Substituição de 01 (uma) Seccionadora 69 KV posição operacional 32T1-4 da Subestação BNB</t>
  </si>
  <si>
    <t>0004891/2024</t>
  </si>
  <si>
    <t>Substituição do disjuntor de 230 KV - PVDJ6-05.</t>
  </si>
  <si>
    <t>TR 230/69 kV PORTO VELHO TR1 RO</t>
  </si>
  <si>
    <t>0004892/2024</t>
  </si>
  <si>
    <t>PVDJ605</t>
  </si>
  <si>
    <t>Substituição de 01 (uma) Seccionadora 69 KV posição operacional 32T1-5 da Subestação BNB</t>
  </si>
  <si>
    <t>0004893/2024</t>
  </si>
  <si>
    <t>Substituição de 01 (uma) Seccionadora 69 KV posição operacional 32T1-6 da Subestação BNB</t>
  </si>
  <si>
    <t>0004894/2024</t>
  </si>
  <si>
    <t>Substituição do Disjuntor de 69KV - ATDB4-01.</t>
  </si>
  <si>
    <t>0004895/2024</t>
  </si>
  <si>
    <t>ATDB401</t>
  </si>
  <si>
    <t>Substituição de 01 (uma) Seccionadora 69 KV posição operacional 32W1-4 da Subestação BNB</t>
  </si>
  <si>
    <t>0004896/2024</t>
  </si>
  <si>
    <t>32W1-4</t>
  </si>
  <si>
    <t>Substituição de 01 (uma) Seccionadora 69 KV posição operacional 32W1-5 da Subestação BNB</t>
  </si>
  <si>
    <t>0004897/2024</t>
  </si>
  <si>
    <t>32W1-5</t>
  </si>
  <si>
    <t>Substituição de 01 (uma) Seccionadora 69 KV posição operacional 32W1-6 da Subestação BNB</t>
  </si>
  <si>
    <t>0004898/2024</t>
  </si>
  <si>
    <t>32W1-6</t>
  </si>
  <si>
    <t>Substituição do Disjuntor de 69KV - ATDJ4-01.</t>
  </si>
  <si>
    <t>0004899/2024</t>
  </si>
  <si>
    <t>ATDJ401</t>
  </si>
  <si>
    <t>Substituição de 01 (uma) Seccionadora 230 KV posição operacional 34C1-4 da Subestação BNB</t>
  </si>
  <si>
    <t>0004900/2024</t>
  </si>
  <si>
    <t>Substituição do Disjuntor de 69KV - ATDJ4-04.</t>
  </si>
  <si>
    <t>0004901/2024</t>
  </si>
  <si>
    <t>ATDJ404</t>
  </si>
  <si>
    <t>Substituição de 01 (uma) Seccionadora 230 KV posição operacional 34C1-5 da Subestação BNB</t>
  </si>
  <si>
    <t>0004902/2024</t>
  </si>
  <si>
    <t>Substituição de 01 (uma) Seccionadora com lâmina de terra 230 kV, posição operacional 34C1-6/7 da Subestação BNB</t>
  </si>
  <si>
    <t>0004903/2024</t>
  </si>
  <si>
    <t>Substituição do disjuntor de 230 KV - ATDJ6-01.</t>
  </si>
  <si>
    <t>0004904/2024</t>
  </si>
  <si>
    <t>ATDJ601</t>
  </si>
  <si>
    <t>Substituição de 01 (uma) Seccionadora 230 KV posição operacional 34C2-5 da Subestação BNB</t>
  </si>
  <si>
    <t>LT 230 kV BANABUIU /ICO C-1 CE</t>
  </si>
  <si>
    <t>0004905/2024</t>
  </si>
  <si>
    <t>Substituição do disjuntor de 230 KV - ATDJ6-02.</t>
  </si>
  <si>
    <t>0004906/2024</t>
  </si>
  <si>
    <t>ATDJ602</t>
  </si>
  <si>
    <t>Substituição de 01 (uma) Seccionadora com lâmina de terra 230 kV, posição operacional 34C2-6/7 da Subestação BNB</t>
  </si>
  <si>
    <t>0004907/2024</t>
  </si>
  <si>
    <t>Substituição do disjuntor de 230 KV - ATDJ6-07.</t>
  </si>
  <si>
    <t>0004908/2024</t>
  </si>
  <si>
    <t>ATDJ607</t>
  </si>
  <si>
    <t>Substituição de 01 (uma) Seccionadora 230 KV posição operacional 34C8-4 da Subestação BNB</t>
  </si>
  <si>
    <t>LT 230 kV BANABUIU /AQUIRAZ II C-1 CE</t>
  </si>
  <si>
    <t>0004909/2024</t>
  </si>
  <si>
    <t>34C8-4</t>
  </si>
  <si>
    <t>Substituição de 01 (uma) Seccionadora 230 KV posição operacional 34C8-5 da Subestação BNB</t>
  </si>
  <si>
    <t>0004910/2024</t>
  </si>
  <si>
    <t>34C8-5</t>
  </si>
  <si>
    <t>Substituição de 01 (uma) Seccionadora com lâmina de terra 230 kV, posição operacional 34C8-6/7 da Subestação BNB</t>
  </si>
  <si>
    <t>0004911/2024</t>
  </si>
  <si>
    <t>34C8-6</t>
  </si>
  <si>
    <t>Substituição de 01 (uma) Seccionadora 230 KV posição operacional 34M1-4 da Subestação BNB</t>
  </si>
  <si>
    <t>LT 230 kV MILAGRES /BANABUIU C-1 CE</t>
  </si>
  <si>
    <t>0004912/2024</t>
  </si>
  <si>
    <t>Substituição de 01 (uma) Seccionadora 230 KV posição operacional 34M1-5 da Subestação BNB</t>
  </si>
  <si>
    <t>0004913/2024</t>
  </si>
  <si>
    <t>Substituição de 01 (uma) Seccionadora com lâmina de terra 230 kV, posição operacional 34M1-6/7 da Subestação BNB</t>
  </si>
  <si>
    <t>0004914/2024</t>
  </si>
  <si>
    <t>Substituição de 01 (uma) Seccionadora com lâmina de terra 230 kV, posição operacional 34M3-6/7 da Subestação BNB</t>
  </si>
  <si>
    <t>LT 230 kV MILAGRES /BANABUIU C-2 CE</t>
  </si>
  <si>
    <t>0004915/2024</t>
  </si>
  <si>
    <t>34M3-6</t>
  </si>
  <si>
    <t>Substituição de 01 (uma) Seccionadora 230 KV posição operacional 34T1-4 da Subestação BNB</t>
  </si>
  <si>
    <t>0004916/2024</t>
  </si>
  <si>
    <t>Substituição de 01 (uma) Seccionadora 230 KV posição operacional 34T1-6 da Subestação BNB</t>
  </si>
  <si>
    <t>0004917/2024</t>
  </si>
  <si>
    <t>Substituição de 01 (uma) Seccionadora 230 KV posição operacional 34T2-5 da Subestação BNB</t>
  </si>
  <si>
    <t>TR 230/69 kV BANABUIU TR2 CE</t>
  </si>
  <si>
    <t>0004918/2024</t>
  </si>
  <si>
    <t>Substituição de 01 (uma) Seccionadora 230 KV posição operacional 34T2-6 da Subestação BNB</t>
  </si>
  <si>
    <t>0004919/2024</t>
  </si>
  <si>
    <t>Substituição de 01 (uma) Seccionadora 69 KV posição operacional 32H1-7 da Subestação FTZ</t>
  </si>
  <si>
    <t>MC 69 kV BC 69 kV 20,3 Mvar FORTALEZA BC3 CE (12H1)</t>
  </si>
  <si>
    <t>0004920/2024</t>
  </si>
  <si>
    <t>Substituição de 01 (uma) Seccionadora 69 KV posição operacional 32H2-7 da Subestação FTZ</t>
  </si>
  <si>
    <t>MC 69 kV BC 69 kV 20,3 Mvar FORTALEZA BC4 CE (12H2)</t>
  </si>
  <si>
    <t>0004921/2024</t>
  </si>
  <si>
    <t>Substituição de 01 (uma) Seccionadora 69 KV posição operacional 32H3-7 da Subestação FTZ</t>
  </si>
  <si>
    <t>MC 69 kV BC 69 kV 20,3 Mvar FORTALEZA BC5 CE (12H3)</t>
  </si>
  <si>
    <t>0004922/2024</t>
  </si>
  <si>
    <t>Substituição de 01 (uma) Seccionadora 69 KV posição operacional 32H4-7 da Subestação FTZ</t>
  </si>
  <si>
    <t>MC 69 kV BC 69 kV 20,3 Mvar FORTALEZA BC6 CE (12H4)</t>
  </si>
  <si>
    <t>0004923/2024</t>
  </si>
  <si>
    <t>32H4-7</t>
  </si>
  <si>
    <t>Substituição de 01 (uma) Seccionadora 230 KV posição operacional 34E2-8 da Subestação FTZ</t>
  </si>
  <si>
    <t>RTL 230 kV 10 Mvar FORTALEZA RT2 CE</t>
  </si>
  <si>
    <t>0004924/2024</t>
  </si>
  <si>
    <t>34E2-8</t>
  </si>
  <si>
    <t>Substituição de 01 (uma) Seccionadora 69 KV posição operacional 32D1-1 da Subestação MSD</t>
  </si>
  <si>
    <t>IB 69 kV MG 230 kV MOSSORO II MG1 RN IB1 (12D1)</t>
  </si>
  <si>
    <t>0004925/2024</t>
  </si>
  <si>
    <t>Substituição de 01 (uma) Seccionadora 69 KV posição operacional 32D1-2 da Subestação MSD</t>
  </si>
  <si>
    <t>0004926/2024</t>
  </si>
  <si>
    <t>Substituição do Disjuntor de 69KV - PRDJ4-03.</t>
  </si>
  <si>
    <t>0004927/2024</t>
  </si>
  <si>
    <t>PRDJ403</t>
  </si>
  <si>
    <t>Substituição do Disjuntor de 69KV - PRDJ4-05.</t>
  </si>
  <si>
    <t>TR 230/69 kV PERITORO TR3 MA</t>
  </si>
  <si>
    <t>0004928/2024</t>
  </si>
  <si>
    <t>PRDJ405</t>
  </si>
  <si>
    <t>Substituição de 01 (uma) Seccionadora 69 KV posição operacional 32D1-1 da Subestação GNN</t>
  </si>
  <si>
    <t>IB 69 kV MG 230 kV GOIANINHA MG1 PE IB1 (12D1)</t>
  </si>
  <si>
    <t>0004929/2024</t>
  </si>
  <si>
    <t>Substituição de 01 (uma) Seccionadora 69 KV posição operacional 32D1-2 da Subestação GNN</t>
  </si>
  <si>
    <t>0004930/2024</t>
  </si>
  <si>
    <t>Substituição de 01 (uma) Seccionadora 69 KV posição operacional 32H2-7 da Subestação MRR</t>
  </si>
  <si>
    <t>MC 69 kV BC 69 kV 20,3 Mvar MIRUEIRA BC2 PE (02H2)</t>
  </si>
  <si>
    <t>0004931/2024</t>
  </si>
  <si>
    <t>Substituição de 01 (uma) Seccionadora 69 KV posição operacional 32H1-7 da Subestação MRR</t>
  </si>
  <si>
    <t>MC 69 kV BC 69 kV 20,3 Mvar MIRUEIRA BC1 PE (02H1)</t>
  </si>
  <si>
    <t>0004932/2024</t>
  </si>
  <si>
    <t>Substituição do Disjuntor de 230KV - PRDJ6-01.</t>
  </si>
  <si>
    <t>0005516/2024</t>
  </si>
  <si>
    <t>PRDJ601</t>
  </si>
  <si>
    <t>Substituição de 01 (uma) Seccionadora 230 KV posição operacional 34T3-4 da Subestação MRD</t>
  </si>
  <si>
    <t>0004933/2024</t>
  </si>
  <si>
    <t>Substituição de 01 (uma) Seccionadora 230 KV posição operacional 34T3-6 da Subestação MRD</t>
  </si>
  <si>
    <t>0004934/2024</t>
  </si>
  <si>
    <t>Substituição de 01 (uma) Seccionadora 69 KV posição operacional 32T4-6 da Subestação AGL</t>
  </si>
  <si>
    <t>0004935/2024</t>
  </si>
  <si>
    <t>Substituição de 01 (uma) Seccionadora 69 kV, posição 32T2-5 da subestação IRE</t>
  </si>
  <si>
    <t>TR 230/69 kV IRECE TR2 BA</t>
  </si>
  <si>
    <t>0004936/2024</t>
  </si>
  <si>
    <t>Substituição de 01 (uma) Seccionadora 69 kV, posição 32T2-4 da subestação PTU</t>
  </si>
  <si>
    <t>0004937/2024</t>
  </si>
  <si>
    <t>Substituição de 01 (uma) Seccionadora 69 kV, posição 32T2-5 da subestação PTU</t>
  </si>
  <si>
    <t>0004938/2024</t>
  </si>
  <si>
    <t>Substituição de 01 (uma) Seccionadora 69 kV, posição operacional 32J1-4 da Subestação SJI</t>
  </si>
  <si>
    <t>EL 69 kV S.JOAO PIAUI S.MENDES-02J1 (12J1)</t>
  </si>
  <si>
    <t>0004939/2024</t>
  </si>
  <si>
    <t>Substituição de 01 (uma) Seccionadora com lâmina de terra 69 kV, posição operacional 32J1-5/7 da Subestação SJI</t>
  </si>
  <si>
    <t>0004940/2024</t>
  </si>
  <si>
    <t>Substituição de 01 (uma) Seccionadora 69 kV, posição operacional 32J1-6 da Subestação SJI</t>
  </si>
  <si>
    <t>0004941/2024</t>
  </si>
  <si>
    <t>Substituição de 01 (uma) Seccionadora 69 kV, posição operacional 32J2-4 da Subestação SJI</t>
  </si>
  <si>
    <t>EL 69 kV S.JOAO PIAUI C.BURITI-02J2 (12J2)</t>
  </si>
  <si>
    <t>0004942/2024</t>
  </si>
  <si>
    <t>Substituição de 01 (uma) Seccionadora com lâmina de terra 69 kV, posição operacional 32J2-5/7 da Subestação SJI</t>
  </si>
  <si>
    <t>0004943/2024</t>
  </si>
  <si>
    <t>Substituição de 01 (uma) Seccionadora 69 kV, posição operacional 32J2-6 da Subestação SJI</t>
  </si>
  <si>
    <t>0004944/2024</t>
  </si>
  <si>
    <t>Substituição de 01 (uma) Seccionadora 69 kV, posição operacional 32J1-4 da Subestação PRD</t>
  </si>
  <si>
    <t>0004945/2024</t>
  </si>
  <si>
    <t>Substituição de 01 (uma) Seccionadora 69 kV, posição operacional 32J1-5 da Subestação PRD</t>
  </si>
  <si>
    <t>0004946/2024</t>
  </si>
  <si>
    <t>Substituição de 01 (uma) Seccionadora 69 kV posição operacional 32J2-4 da Subestação PRD</t>
  </si>
  <si>
    <t>EL 69 kV PIRAPAMA II TERMOCABO-02P1 (12J2)</t>
  </si>
  <si>
    <t>0004947/2024</t>
  </si>
  <si>
    <t>Substituição de 01 (uma) Seccionadora 69 kV, posição operacional 32J2-5 da Subestação PRD</t>
  </si>
  <si>
    <t>0004948/2024</t>
  </si>
  <si>
    <t>Substituição de 01 (uma) Seccionadora com lâmina de terra 69 kV, posição operacional 32J2-6/7 da Subestação PRD</t>
  </si>
  <si>
    <t>0004949/2024</t>
  </si>
  <si>
    <t>Substituição de 01 (uma) Seccionadora 69 kV, posição operacional 32J3-4 da Subestação PRD</t>
  </si>
  <si>
    <t>EL 69 kV PIRAPAMA II W MARTINS-02J3 (12J3)</t>
  </si>
  <si>
    <t>0004950/2024</t>
  </si>
  <si>
    <t>Substituição de 01 (uma) Seccionadora 69 kV, posição operacional 32J3-5 da Subestação PRD</t>
  </si>
  <si>
    <t>0004951/2024</t>
  </si>
  <si>
    <t>Substituição de 01 (uma) Seccionadora com lâmina de terra 69 kV, posição operacional 32J3-6/7 da Subestação PRD</t>
  </si>
  <si>
    <t>0004952/2024</t>
  </si>
  <si>
    <t>Substituição de 01 (uma) Seccionadora 69 kV, posição operacional 32J4-4 da Subestação PRD</t>
  </si>
  <si>
    <t>EL 69 kV PIRAPAMA II RHODIA-02J4 (12J4)</t>
  </si>
  <si>
    <t>0004953/2024</t>
  </si>
  <si>
    <t>Substituição de 01 (uma) Seccionadora 69 kV, posição operacional 32J4-5 da Subestação PRD</t>
  </si>
  <si>
    <t>0004954/2024</t>
  </si>
  <si>
    <t>Substituição de 01 (uma) Seccionadora com lâmina de terra 69 kV, posição operacional 32J4-6/7 da Subestação PRD</t>
  </si>
  <si>
    <t>0004955/2024</t>
  </si>
  <si>
    <t>Substituição de 01 (uma) Seccionadora 69 kV, posição operacional 32J5-4 da Subestação PRD</t>
  </si>
  <si>
    <t>EL 69 kV PIRAPAMA II JUCARAL-02J5 (12J5)</t>
  </si>
  <si>
    <t>0004956/2024</t>
  </si>
  <si>
    <t>Substituição de 01 (uma) Seccionadora 69 kV, posição operacional 32J6-4 da Subestação PRD</t>
  </si>
  <si>
    <t>EL 69 kV PIRAPAMA II CABO-02J6 (12J6)</t>
  </si>
  <si>
    <t>0004957/2024</t>
  </si>
  <si>
    <t>Substituição de 01 (uma) Seccionadora 69 kV posição operacional 32J6-5 da Subestação PRD</t>
  </si>
  <si>
    <t>0004958/2024</t>
  </si>
  <si>
    <t>Substituição de 01 (uma) Seccionadora com lâmina de terra 69 kV, posição operacional 32J6-6/7 da Subestação PRD</t>
  </si>
  <si>
    <t>0004959/2024</t>
  </si>
  <si>
    <t>Substituição de 01 (uma) Seccionadora 69 kV, posição operacional 32J7-4 da Subestação PRD</t>
  </si>
  <si>
    <t>EL 69 kV PIRAPAMA II SUAPE-02J7 (12J7)</t>
  </si>
  <si>
    <t>0004960/2024</t>
  </si>
  <si>
    <t>32J7-4</t>
  </si>
  <si>
    <t>Substituição de 01 (uma) Seccionadora 69 kV, posição operacional 32J7-5 da Subestação PRD</t>
  </si>
  <si>
    <t>0004961/2024</t>
  </si>
  <si>
    <t>32J7-5</t>
  </si>
  <si>
    <t>Substituição de 01 (uma) Seccionadora com lâmina de terra 69 kV, posição operacional 32J7-6/7 da Subestação PRD</t>
  </si>
  <si>
    <t>0004962/2024</t>
  </si>
  <si>
    <t>Substituição de 01 (uma) Seccionadora 69 kV, posição operacional 32J8-4 da Subestação PRD</t>
  </si>
  <si>
    <t>EL 69 kV PIRAPAMA II PIEDADE-02J8 (12J8)</t>
  </si>
  <si>
    <t>0004963/2024</t>
  </si>
  <si>
    <t>32J8-4</t>
  </si>
  <si>
    <t>Substituição de 01 (uma) Seccionadora 69 kV, posição operacional 32J9-4 da Subestação PRD</t>
  </si>
  <si>
    <t>EL 69 kV PIRAPAMA II PONTEZINHA-02J9 (12J9)</t>
  </si>
  <si>
    <t>0004964/2024</t>
  </si>
  <si>
    <t>32J9-4</t>
  </si>
  <si>
    <t>Substituição de 01 (uma) Seccionadora 69 kV, posição operacional 32J9-5 da Subestação PRD</t>
  </si>
  <si>
    <t>0004965/2024</t>
  </si>
  <si>
    <t>32J9-5</t>
  </si>
  <si>
    <t>Substituição de 01 (uma) Seccionadora com lâmina de terra 69 kV, posição operacional 32J9-6/7 da Subestação PRD</t>
  </si>
  <si>
    <t>0004966/2024</t>
  </si>
  <si>
    <t>32J9-6</t>
  </si>
  <si>
    <t>Substituição de 01 (uma) Seccionadora 69 kV, posição operacional 32V1-4 da Subestação PRD</t>
  </si>
  <si>
    <t>EL 69 kV PIRAPAMA II RECIFE-II-02V1 (12V1)</t>
  </si>
  <si>
    <t>0004967/2024</t>
  </si>
  <si>
    <t>32V1-4</t>
  </si>
  <si>
    <t>Substituição de 01 (uma) Seccionadora 69 kV, posição operacional 32V1-5 da Subestação PRD</t>
  </si>
  <si>
    <t>0004968/2024</t>
  </si>
  <si>
    <t>32V1-5</t>
  </si>
  <si>
    <t>Substituição de 01 (uma) Seccionadora com lâmina de terra 69 kV, posição operacional 32V1-6/7 da Subestação PRD</t>
  </si>
  <si>
    <t>0004969/2024</t>
  </si>
  <si>
    <t>32V1-6</t>
  </si>
  <si>
    <t>Substituição de 01 (uma) Seccionadora com lâmina de terra 69 kV, posição operacional 32V2-6/7 da Subestação PRD</t>
  </si>
  <si>
    <t>EL 69 kV PIRAPAMA II AMBEV-02V2 (12V2)</t>
  </si>
  <si>
    <t>0004970/2024</t>
  </si>
  <si>
    <t>Substituição de 01 (uma) Seccionadora 69 kV, posição operacional 32V3-4 da Subestação PRD</t>
  </si>
  <si>
    <t>EL 69 kV PIRAPAMA II SUAPE-02V3 (12V3)</t>
  </si>
  <si>
    <t>0004971/2024</t>
  </si>
  <si>
    <t>32V3-4</t>
  </si>
  <si>
    <t>Substituição de 01 (uma) Seccionadora 69 kV, posição operacional 32V3-5 da Subestação PRD</t>
  </si>
  <si>
    <t>0004972/2024</t>
  </si>
  <si>
    <t>32V3-5</t>
  </si>
  <si>
    <t>Substituição de 01 (uma) Seccionadora com lâmina de terra 69 kV, posição operacional 32V3-6/7 da Subestação PRD</t>
  </si>
  <si>
    <t>0004973/2024</t>
  </si>
  <si>
    <t>32V3-6</t>
  </si>
  <si>
    <t>Substituição de 01 (uma) Seccionadora com lâmina de terra 69 kV, posição operacional 32J8-6/7 da Subestação NTD</t>
  </si>
  <si>
    <t>EL 69 kV NATAL II PARNAMIRIM-02J8 (12J8)</t>
  </si>
  <si>
    <t>0004974/2024</t>
  </si>
  <si>
    <t>32J8-7</t>
  </si>
  <si>
    <t>Substituição de 01 (uma) Seccionadora com lâmina de terra 69 kV, posição operacional 32J1-6/7 da Subestação ITB</t>
  </si>
  <si>
    <t>EL 69 kV ITABAIANA DIST1 (12J1)</t>
  </si>
  <si>
    <t>0004975/2024</t>
  </si>
  <si>
    <t>Substituição de 01 (uma) Seccionadora com lâmina de terra 69 kV, posição operacional 32J4-6/7 da Subestação ITB</t>
  </si>
  <si>
    <t>EL 69 kV ITABAIANA DIST3 (12J4)</t>
  </si>
  <si>
    <t>0004976/2024</t>
  </si>
  <si>
    <t>Substituição de 01 (uma) Seccionadora com lâmina de terra 69 kV, posição operacional 32J7-6/7 da Subestação ITB</t>
  </si>
  <si>
    <t>EL 69 kV ITABAIANA DIST6 (12J7)</t>
  </si>
  <si>
    <t>0004977/2024</t>
  </si>
  <si>
    <t>Substituição de 01 (uma) Seccionadora 69 kV, posição operacional 32C1-4 da subestação JDM</t>
  </si>
  <si>
    <t>EL 69 kV JARDIM GRAGERU C-1 (12C1)</t>
  </si>
  <si>
    <t>0004978/2024</t>
  </si>
  <si>
    <t>32C1-4</t>
  </si>
  <si>
    <t>Substituição de 01 (uma) Seccionadora 69 kV, posição operacional 32C1-5 da subestação JDM</t>
  </si>
  <si>
    <t>0004979/2024</t>
  </si>
  <si>
    <t>32C1-5</t>
  </si>
  <si>
    <t>Substituição de 01 (uma) Seccionadora com lâmina de terra 69 kV, posição operacional 32C1-6/7 da subestação JDM</t>
  </si>
  <si>
    <t>0004980/2024</t>
  </si>
  <si>
    <t>32C1-6</t>
  </si>
  <si>
    <t>Substituição de 01 (uma) Seccionadora 69 kV, posição operacional 32C7-4 da subestação JDM</t>
  </si>
  <si>
    <t>EL 69 kV JARDIM SAO CRISTOVAO (12C7)</t>
  </si>
  <si>
    <t>0004981/2024</t>
  </si>
  <si>
    <t>32C7-4</t>
  </si>
  <si>
    <t>Substituição de 01 (uma) Seccionadora 69 kV, posição operacional 32C7-5 da subestação JDM</t>
  </si>
  <si>
    <t>0004982/2024</t>
  </si>
  <si>
    <t>32C7-5</t>
  </si>
  <si>
    <t>Substituição de 01 (uma) Seccionadora com lâmina de terra 69 kV, posição operacional 32C7-6/7 da subestação JDM</t>
  </si>
  <si>
    <t>0004983/2024</t>
  </si>
  <si>
    <t>32C7-6</t>
  </si>
  <si>
    <t>Substituição de 01 (uma) Seccionadora 69 kV, posição operacional 32V1-4 da subestação JDM</t>
  </si>
  <si>
    <t>EL 69 kV JARDIM CARMOPOLIS C-1 (12V1)</t>
  </si>
  <si>
    <t>0004984/2024</t>
  </si>
  <si>
    <t>Substituição de 01 (uma) Seccionadora 69 kV, posição operacional 32V1-5 da subestação JDM</t>
  </si>
  <si>
    <t>0004985/2024</t>
  </si>
  <si>
    <t>Substituição de 01 (uma) Seccionadora com lâmina de terra 69 kV, posição operacional 32V1-6/7 da subestação JDM</t>
  </si>
  <si>
    <t>0004986/2024</t>
  </si>
  <si>
    <t>Substituição de 01 (uma) chave seccionadora de 69 kV, posição operacional 32A1-8, da subestação de BGI.</t>
  </si>
  <si>
    <t>MC 69 kV TT 69/13,8 kV BONGI TA1 PE (32A1)</t>
  </si>
  <si>
    <t>0004987/2024</t>
  </si>
  <si>
    <t>Substituição de 01 (uma) chave seccionadora de 69 kV, posição operacional 32A2-8, da subestação de BGI.</t>
  </si>
  <si>
    <t>MC 69 kV TT 69/13,8 kV BONGI TA2 PE (32A2)</t>
  </si>
  <si>
    <t>0004988/2024</t>
  </si>
  <si>
    <t>Substituição de 01 (uma) chave seccionadora de 69 kV, posição operacional 32J1-4, da subestação de BGI.</t>
  </si>
  <si>
    <t>EL 69 kV BONGI RETIRO 02J1 (12J1)</t>
  </si>
  <si>
    <t>0004989/2024</t>
  </si>
  <si>
    <t>Substituição de 01 (uma) chave seccionadora de 69 kV, posição operacional 32J1-5, da subestação de BGI.</t>
  </si>
  <si>
    <t>0004990/2024</t>
  </si>
  <si>
    <t>Substituição de 01 (uma) chave seccionadora de 69 kV, posição operacional 32J1-6, da subestação de BGI.</t>
  </si>
  <si>
    <t>0004991/2024</t>
  </si>
  <si>
    <t>Substituição de 01 (uma) chave seccionadora de 69 kV, posição operacional 32J1-7, da subestação de BGI.</t>
  </si>
  <si>
    <t>0004992/2024</t>
  </si>
  <si>
    <t>32J1-7</t>
  </si>
  <si>
    <t>Substituição de 01 (uma) chave seccionadora de 69 kV, posição operacional 32J7-4, da subestação de BGI.</t>
  </si>
  <si>
    <t>EL 69 kV BONGI GAZ-PINA 02J7 (12J7)</t>
  </si>
  <si>
    <t>0004993/2024</t>
  </si>
  <si>
    <t>Substituição de 01 (uma) chave seccionadora com lâmina de terra de 69 kV, posição operacional 32J7-5/7, da subestação de BGI.</t>
  </si>
  <si>
    <t>0004994/2024</t>
  </si>
  <si>
    <t>Substituição de 01 (uma) chave seccionadora de 69 kV, posição operacional 32L1-4, da subestação de BGI.</t>
  </si>
  <si>
    <t>EL 69 kV BONGI IMBIRI 02L1 (12L1)</t>
  </si>
  <si>
    <t>0004996/2024</t>
  </si>
  <si>
    <t>32L1-4</t>
  </si>
  <si>
    <t>Substituição de 01 (uma) chave seccionadora de 69 kV, posição operacional 32L5-4, da subestação de BGI.</t>
  </si>
  <si>
    <t>EL 69 kV BONGI GAZ 02L5 (12L5)</t>
  </si>
  <si>
    <t>0005000/2024</t>
  </si>
  <si>
    <t>32L5-4</t>
  </si>
  <si>
    <t>Substituição de 01 (uma) chave seccionadora de 69 kV, posição operacional 32L5-6, da subestação de BGI.</t>
  </si>
  <si>
    <t>0005001/2024</t>
  </si>
  <si>
    <t>32L5-6</t>
  </si>
  <si>
    <t>Substituição de 01 (uma) chave seccionadora de 69 kV, posição operacional 32L6-4, da subestação de BGI.</t>
  </si>
  <si>
    <t>EL 69 kV BONGI GAZ-PORT 02L6 (12L6)</t>
  </si>
  <si>
    <t>0005002/2024</t>
  </si>
  <si>
    <t>32L6-4</t>
  </si>
  <si>
    <t>Substituição de 01 (uma) chave seccionadora com lâmina de terra de 69 kV, posição operacional 32L6-5/7, da subestação de BGI.</t>
  </si>
  <si>
    <t>0005003/2024</t>
  </si>
  <si>
    <t>32L6-5</t>
  </si>
  <si>
    <t>Substituição de 01 (uma) chave seccionadora de 69 kV, posição operacional 32L6-6, da subestação de BGI.</t>
  </si>
  <si>
    <t>0005004/2024</t>
  </si>
  <si>
    <t>32L6-6</t>
  </si>
  <si>
    <t>Substituição de 01 (uma) chave seccionadora de 69 kV, posição operacional 32T8-4, da subestação de BGI.</t>
  </si>
  <si>
    <t>MC 69 kV TR 69/13,8 kV BONGI TR1-A PE (12T8)</t>
  </si>
  <si>
    <t>0005005/2024</t>
  </si>
  <si>
    <t>32T8-4</t>
  </si>
  <si>
    <t>Substituição de 01 (uma) chave seccionadora de 69 kV, posição operacional 32T8-5, da subestação de BGI.</t>
  </si>
  <si>
    <t>0005006/2024</t>
  </si>
  <si>
    <t>32T8-5</t>
  </si>
  <si>
    <t>Substituição de 01 (uma) chave seccionadora com lâmina de 69 kV, posição operacional 32T8-6/7, da subestação de BGI.</t>
  </si>
  <si>
    <t>0005007/2024</t>
  </si>
  <si>
    <t>32T8-6</t>
  </si>
  <si>
    <t>Substituição de 01 (uma) Seccionadora 69 KV posição operacional 32J1-4 da Subestação BES</t>
  </si>
  <si>
    <t>EL 69 kV UB.ESPERANCA PARAIBANO-02J3 (12J1)</t>
  </si>
  <si>
    <t>0005008/2024</t>
  </si>
  <si>
    <t>Substituição de 01 (uma) Seccionadora com lâmina de terra 69 kV, posição operacional 32J1-5/7 da Subestação BES</t>
  </si>
  <si>
    <t>0005009/2024</t>
  </si>
  <si>
    <t>Substituição de 01 (uma) Seccionadora 69 KV posição operacional 32J2-4 da Subestação BES</t>
  </si>
  <si>
    <t>EL 69 kV UB.ESPERANCA BERTOLINEA-02J2 (12J2)</t>
  </si>
  <si>
    <t>0005010/2024</t>
  </si>
  <si>
    <t>Substituição de 01 (uma) Seccionadora com lâmina de terra 69 kV, posição operacional 32J2-5/7 da Subestação BES</t>
  </si>
  <si>
    <t>0005011/2024</t>
  </si>
  <si>
    <t>Substituição de 01 (uma) Seccionadora 69 KV posição operacional 32J3-4 da Subestação BES</t>
  </si>
  <si>
    <t>EL 69 kV UB.ESPERANCA S.J.PATOS-02J3 (12J3)</t>
  </si>
  <si>
    <t>0005012/2024</t>
  </si>
  <si>
    <t>Substituição de 01 (uma) Seccionadora 69 KV posição operacional 32J3-5 da Subestação BES</t>
  </si>
  <si>
    <t>0005013/2024</t>
  </si>
  <si>
    <t>Substituição de 01 (uma) Seccionadora com lâmina de terra 69 kV, posição operacional 32J1-6/7 da Subestação BNB</t>
  </si>
  <si>
    <t>EL 69 kV BANABUIU DIST6 (12J1)</t>
  </si>
  <si>
    <t>0005014/2024</t>
  </si>
  <si>
    <t>32J1-6/7</t>
  </si>
  <si>
    <t>Substituição de 01 (uma) Seccionadora 69 KV posição operacional 32J2-4 da Subestação BNB</t>
  </si>
  <si>
    <t>0005015/2024</t>
  </si>
  <si>
    <t>Substituição de 01 (uma) Seccionadora 69 KV posição operacional 32J2-5 da Subestação BNB</t>
  </si>
  <si>
    <t>0005016/2024</t>
  </si>
  <si>
    <t>Substituição de 01 (uma) Seccionadora com lâmina de terra 69 kV, posição operacional 32J2-6/7 da Subestação BNB</t>
  </si>
  <si>
    <t>0005017/2024</t>
  </si>
  <si>
    <t>Substituição de 01 (uma) Seccionadora 69 KV posição operacional 32J4-4 da Subestação BNB</t>
  </si>
  <si>
    <t>0005018/2024</t>
  </si>
  <si>
    <t>Substituição de 01 (uma) Seccionadora 69 KV posição operacional 32J4-5 da Subestação BNB</t>
  </si>
  <si>
    <t>0005019/2024</t>
  </si>
  <si>
    <t>Substituição de 01 (uma) Seccionadora com lâmina de terra 69 kV, posição operacional 32J4-6/7 da Subestação BNB</t>
  </si>
  <si>
    <t>0005020/2024</t>
  </si>
  <si>
    <t>Substituição de 01 (uma) Seccionadora 69 KV posição operacional 32J8-4 da Subestação FTZ</t>
  </si>
  <si>
    <t>0005021/2024</t>
  </si>
  <si>
    <t>Substituição de 01 (uma) Seccionadora 69 KV posição operacional 32J9-4 da Subestação FTZ</t>
  </si>
  <si>
    <t>0005022/2024</t>
  </si>
  <si>
    <t>Substituição de 01 (uma) Seccionadora 69 KV posição operacional 32J9-6 da Subestação FTZ</t>
  </si>
  <si>
    <t>0005023/2024</t>
  </si>
  <si>
    <t>Substituição de 01 (uma) Seccionadora 69 KV posição operacional 32J1-6 da Subestação MSD</t>
  </si>
  <si>
    <t>EL 69 kV MOSSORO II ROSADO-02J1 (12J1)</t>
  </si>
  <si>
    <t>0005024/2024</t>
  </si>
  <si>
    <t>Substituição de 01 (uma) Seccionadora com lâmina de terra 69 kV, posição operacional 32J3-5/7 da Subestação MSD</t>
  </si>
  <si>
    <t>EL 69 kV MOSSORO II MOSSORO I-02J3 (12J3)</t>
  </si>
  <si>
    <t>0005025/2024</t>
  </si>
  <si>
    <t>Substituição de 01 (uma) Seccionadora 69 KV posição operacional 32J5-4 da Subestação MSD</t>
  </si>
  <si>
    <t>EL 69 kV MOSSORO II C.AMARO-02J5 (12J5)</t>
  </si>
  <si>
    <t>0005026/2024</t>
  </si>
  <si>
    <t>Substituição de 01 (uma) Seccionadora com lâmina de terra 69 kV, posição operacional 32J5-5/7 da Subestação MSD</t>
  </si>
  <si>
    <t>0005027/2024</t>
  </si>
  <si>
    <t>Substituição de 01 (uma) Seccionadora 69 KV posição operacional 32J5-6 da Subestação MSD</t>
  </si>
  <si>
    <t>0005028/2024</t>
  </si>
  <si>
    <t>Substituição de 01 (uma) Seccionadora 69 KV posição operacional 32J6-4 da Subestação MSD</t>
  </si>
  <si>
    <t>EL 69 kV MOSSORO II GROSSOS-02J6 (12J6)</t>
  </si>
  <si>
    <t>0005029/2024</t>
  </si>
  <si>
    <t>Substituição de 01 (uma) Seccionadora com lâmina de terra 69 kV, posição operacional 32J6-5/7 da Subestação MSD</t>
  </si>
  <si>
    <t>0005030/2024</t>
  </si>
  <si>
    <t>Substituição de 01 (uma) Seccionadora 69 KV posição operacional 32A1-8 da Subestação AGL</t>
  </si>
  <si>
    <t>0005031/2024</t>
  </si>
  <si>
    <t>Substituição de 01 (uma) Seccionadora 69 KV posição operacional 32J1-4 da Subestação AGL</t>
  </si>
  <si>
    <t>0005032/2024</t>
  </si>
  <si>
    <t>Substituição de 01 (uma) Seccionadora 69 KV posição operacional 32J1-5 da Subestação AGL</t>
  </si>
  <si>
    <t>0005033/2024</t>
  </si>
  <si>
    <t>Substituição de 01 (uma) Seccionadora com lâmina de terra 69 kV, posição operacional 32J1-6/7 da Subestação AGL</t>
  </si>
  <si>
    <t>0005034/2024</t>
  </si>
  <si>
    <t>Substituição de 01 (uma) Seccionadora 69 KV posição operacional 32J6-4 da Subestação AGL</t>
  </si>
  <si>
    <t>0005035/2024</t>
  </si>
  <si>
    <t>Substituição de 01 (uma) Seccionadora 69 KV posição operacional 32J6-5 da Subestação AGL</t>
  </si>
  <si>
    <t>0005036/2024</t>
  </si>
  <si>
    <t>Substituição de 01 (uma) Seccionadora com lâmina de terra 69 kV, posição operacional 32J6-6/7 da Subestação AGL</t>
  </si>
  <si>
    <t>0005037/2024</t>
  </si>
  <si>
    <t>Substituição de 01 (uma) Seccionadora 69 KV posição operacional 32J7-4 da Subestação AGL</t>
  </si>
  <si>
    <t>0005038/2024</t>
  </si>
  <si>
    <t>Substituição de 01 (uma) Seccionadora 69 KV posição operacional 32J7-5 da Subestação AGL</t>
  </si>
  <si>
    <t>0005039/2024</t>
  </si>
  <si>
    <t>Substituição de 150 cadeias de isolador em 34 estrutura(s) da LT 230 kV STO.A.JESUS /FUNIL C-1 BA-04F2 (001/1;001/2;001/3;002/1;002/2;002/3;003/1;003/2;004/1;004/2;005/1;005/2;006/1;006/2;007/1;007/2;007/3;008/1;008/2;009/1;009/2;009/3;010/1;010/2;011/1;011/2;011/3;012/1;012/2;013/1;013/2;014/1;014/2;015/1).</t>
  </si>
  <si>
    <t>0005040/2024</t>
  </si>
  <si>
    <t>d-sstjsfnl-04f2-cade-1</t>
  </si>
  <si>
    <t>Substituição de 126 cadeias de isolador em 34 estrutura(s) da LT 230 kV STO.A.JESUS /FUNIL C-1 BA-04F2 (015/2;015/3;016/1;016/2;016/3;017/1;017/2;018/1;018/2;018/3;019/1;019/2;020/1;020/2;020/3;021/1;021/2;022/1;022/2;022/3;023/1;023/2;023/3;024/1;025/1;025/2;025/3;025/4;026/1;026/2;027/1;027/2;028/1;028/2).</t>
  </si>
  <si>
    <t>0005041/2024</t>
  </si>
  <si>
    <t>d-sstjsfnl-04f2-cade-2</t>
  </si>
  <si>
    <t>Substituição de 102 cadeias de isolador em 34 estrutura(s) da LT 230 kV STO.A.JESUS /FUNIL C-1 BA-04F2 (028/3;029/1;029/2;030/1;030/2;030/3;031/1;031/2;032/1;032/2;032/3;033/1;033/2;033/3;034/1;034/2;035/1;035/2;036/1;036/2;037/1;037/2;038/1;038/2;039/1;039/2;039/3;040/1;040/2;041/1;041/2;042/1;042/2;043/1).</t>
  </si>
  <si>
    <t>0005042/2024</t>
  </si>
  <si>
    <t>d-sstjsfnl-04f2-cade-3</t>
  </si>
  <si>
    <t>Substituição de 150 cadeias de isolador em 34 estrutura(s) da LT 230 kV STO.A.JESUS /FUNIL C-1 BA-04F2 (043/2;043/3;044/1;044/2;045/1;046/1;047/1;047/2;048/1;048/2;049/1;049/2;050/1;050/2;051/1;051/2;051/3;052/1;052/2;052/3;053/1;053/2;054/1;054/2;055/1;055/2;055/3;056/1;056/2;057/1;057/2;057/3;058/1;058/2).</t>
  </si>
  <si>
    <t>0005043/2024</t>
  </si>
  <si>
    <t>d-sstjsfnl-04f2-cade-4</t>
  </si>
  <si>
    <t>Substituição de 102 cadeias de isolador em 34 estrutura(s) da LT 230 kV STO.A.JESUS /FUNIL C-1 BA-04F2 (059/1;059/2;060/1;061/1;061/2;062/1;062/2;063/1;063/2;063/3;064/1;064/2;065/1;065/2;066/1;066/2;067/1;067/2;067/3;068/1;068/2;069/1;069/2;070/1;070/2;071/1;071/2;072/1;072/2;073/1;073/2;074/1;074/2;075/1).</t>
  </si>
  <si>
    <t>0005044/2024</t>
  </si>
  <si>
    <t>d-sstjsfnl-04f2-cade-5</t>
  </si>
  <si>
    <t>Substituição de 138 cadeias de isolador em 34 estrutura(s) da LT 230 kV STO.A.JESUS /FUNIL C-1 BA-04F2 (075/2;076/1;076/2;076/3;077/1;077/2;078/1;078/2;079/1;079/2;080/1;080/2;081/1;082/1;082/2;083/1;083/2;084/1;084/2;084/3;085/1;085/2;086/1;086/2;086/3;087/1;087/2;088/1;088/2;089/1;089/2;090/1;090/2;091/1).</t>
  </si>
  <si>
    <t>0005045/2024</t>
  </si>
  <si>
    <t>d-sstjsfnl-04f2-cade-6</t>
  </si>
  <si>
    <t>Substituição de 162 cadeias de isolador em 34 estrutura(s) da LT 230 kV STO.A.JESUS /FUNIL C-1 BA-04F2 (091/2;092/1;092/2;093/1;093/2;094/1;095/1;096/1;096/2;097/1;098/1;098/2;099/1;099/2;100/1;100/2;101/1;102/1;103/1;103/2;104/1;104/2;105/1;105/2;106/1;106/2;107/1;107/2;108/1;108/2;109/1;109/2;110/1;110/2).</t>
  </si>
  <si>
    <t>0005046/2024</t>
  </si>
  <si>
    <t>d-sstjsfnl-04f2-cade-7</t>
  </si>
  <si>
    <t>Substituição de 126 cadeias de isolador em 34 estrutura(s) da LT 230 kV STO.A.JESUS /FUNIL C-1 BA-04F2 (110/3;111/1;111/2;112/1;112/2;113/1;113/2;114/1;114/2;115/1;115/2;115/3;116/1;116/2;117/1;118/1;118/2;118/3;119/1;119/2;120/1;120/2;121/1;121/2;121/3;122/1;122/2;123/1;123/2;124/1;125/1;125/2;126/1;126/2).</t>
  </si>
  <si>
    <t>0005047/2024</t>
  </si>
  <si>
    <t>d-sstjsfnl-04f2-cade-8</t>
  </si>
  <si>
    <t>Substituição de 162 cadeias de isolador em 34 estrutura(s) da LT 230 kV STO.A.JESUS /FUNIL C-1 BA-04F2 (127/1;127/2;128/1;128/2;129/1;129/2;130/1;130/2;130/3;131/1;131/2;131/3;132/1;132/2;133/1;133/2;134/1;135/1;135/2;136/1;136/2;137/1;138/1;138/2;138/3;138/4;139/1;139/2;139/3;140/1;140/2;141/1;141/2;141/3).</t>
  </si>
  <si>
    <t>0005048/2024</t>
  </si>
  <si>
    <t>d-sstjsfnl-04f2-cade-9</t>
  </si>
  <si>
    <t>Substituição de 162 cadeias de isolador em 34 estrutura(s) da LT 230 kV STO.A.JESUS /FUNIL C-1 BA-04F2 (142/1;142/2;143/1;144/1;144/2;145/1;146/1;146/2;147/1;147/2;148/1;148/2;148/3;149/1;149/2;150/1;150/2;151/1;151/2;152/1;152/2;152/3;153/1;153/2;154/1;154/2;154/3;154/4;155/1;155/2;156/1;156/2;157/1;157/2).</t>
  </si>
  <si>
    <t>0005049/2024</t>
  </si>
  <si>
    <t>d-sstjsfnl-04f2-cade-10</t>
  </si>
  <si>
    <t>Substituição de 126 cadeias de isolador em 34 estrutura(s) da LT 230 kV STO.A.JESUS /FUNIL C-2 BA-04L3 (015/2;015/3;016/1;016/2;016/3;017/1;017/2;018/1;018/2;018/3;019/1;019/2;020/1;020/2;020/3;021/1;021/2;022/1;022/2;022/3;023/1;023/2;023/3;024/1;025/1;025/2;025/3;025/4;026/1;026/2;027/1;027/2;028/1;028/2).</t>
  </si>
  <si>
    <t>LT 230 kV STO.A.JESUS /FUNIL C-2 BA</t>
  </si>
  <si>
    <t>0005050/2024</t>
  </si>
  <si>
    <t>d-sstjsfnl-04l3-cade-1</t>
  </si>
  <si>
    <t>Substituição de 102 cadeias de isolador em 34 estrutura(s) da LT 230 kV STO.A.JESUS /FUNIL C-2 BA-04L3 (028/3;029/1;029/2;030/1;030/2;030/3;031/1;031/2;032/1;032/2;032/3;033/1;033/2;033/3;034/1;034/2;035/1;035/2;036/1;036/2;037/1;037/2;038/1;038/2;039/1;039/2;039/3;040/1;040/2;041/1;041/2;042/1;042/2;043/1).</t>
  </si>
  <si>
    <t>0005051/2024</t>
  </si>
  <si>
    <t>d-sstjsfnl-04l3-cade-2</t>
  </si>
  <si>
    <t>Substituição de 150 cadeias de isolador em 34 estrutura(s) da LT 230 kV STO.A.JESUS /FUNIL C-2 BA-04L3 (043/2;043/3;044/1;044/2;045/1;046/1;047/1;047/2;048/1;048/2;049/1;049/2;050/1;050/2;051/1;051/2;051/3;052/1;052/2;052/3;053/1;053/2;054/1;054/2;055/1;055/2;055/3;056/1;056/2;057/1;057/2;057/3;058/1;058/2).</t>
  </si>
  <si>
    <t>0005052/2024</t>
  </si>
  <si>
    <t>d-sstjsfnl-04l3-cade-3</t>
  </si>
  <si>
    <t>Substituição de 102 cadeias de isolador em 34 estrutura(s) da LT 230 kV STO.A.JESUS /FUNIL C-2 BA-04L3 (059/1;059/2;060/1;061/1;061/2;062/1;062/2;063/1;063/2;063/3;064/1;064/2;065/1;065/2;066/1;066/2;067/1;067/2;067/3;068/1;068/2;069/1;069/2;070/1;070/2;071/1;071/2;072/1;072/2;073/1;073/2;074/1;074/2;075/1).</t>
  </si>
  <si>
    <t>0005053/2024</t>
  </si>
  <si>
    <t>d-sstjsfnl-04l3-cade-4</t>
  </si>
  <si>
    <t>Substituição de 138 cadeias de isolador em 34 estrutura(s) da LT 230 kV STO.A.JESUS /FUNIL C-2 BA-04L3 (075/2;076/1;076/2;076/3;077/1;077/2;078/1;078/2;079/1;079/2;080/1;080/2;081/1;082/1;082/2;083/1;083/2;084/1;084/2;084/3;085/1;085/2;086/1;086/2;086/3;087/1;087/2;088/1;088/2;089/1;089/2;090/1;090/2;091/1).</t>
  </si>
  <si>
    <t>0005054/2024</t>
  </si>
  <si>
    <t>d-sstjsfnl-04l3-cade-5</t>
  </si>
  <si>
    <t>Substituição de 162 cadeias de isolador em 34 estrutura(s) da LT 230 kV STO.A.JESUS /FUNIL C-2 BA-04L3 (091/2;092/1;092/2;093/1;093/2;094/1;095/1;096/1;096/2;097/1;098/1;098/2;099/1;099/2;100/1;100/2;101/1;102/1;103/1;103/2;104/1;104/2;105/1;105/2;106/1;106/2;107/1;107/2;108/1;108/2;109/1;109/2;110/1;110/2).</t>
  </si>
  <si>
    <t>0005055/2024</t>
  </si>
  <si>
    <t>d-sstjsfnl-04l3-cade-6</t>
  </si>
  <si>
    <t>Substituição de 126 cadeias de isolador em 34 estrutura(s) da LT 230 kV STO.A.JESUS /FUNIL C-2 BA-04L3 (110/3;111/1;111/2;112/1;112/2;113/1;113/2;114/1;114/2;115/1;115/2;115/3;116/1;116/2;117/1;118/1;118/2;118/3;119/1;119/2;120/1;120/2;121/1;121/2;121/3;122/1;122/2;123/1;123/2;124/1;125/1;125/2;126/1;126/2).</t>
  </si>
  <si>
    <t>0005056/2024</t>
  </si>
  <si>
    <t>d-sstjsfnl-04l3-cade-7</t>
  </si>
  <si>
    <t>Substituição de 162 cadeias de isolador em 34 estrutura(s) da LT 230 kV STO.A.JESUS /FUNIL C-2 BA-04L3 (127/1;127/2;128/1;128/2;129/1;129/2;130/1;130/2;130/3;131/1;131/2;131/3;132/1;132/2;133/1;133/2;134/1;135/1;135/2;136/1;136/2;137/1;138/1;138/2;138/3;138/4;139/1;139/2;139/3;140/1;140/2;141/1;141/2;141/3).</t>
  </si>
  <si>
    <t>0005057/2024</t>
  </si>
  <si>
    <t>d-sstjsfnl-04l3-cade-8</t>
  </si>
  <si>
    <t>Substituição de 162 cadeias de isolador em 34 estrutura(s) da LT 230 kV STO.A.JESUS /FUNIL C-2 BA-04L3 (142/1;142/2;143/1;144/1;144/2;145/1;146/1;146/2;147/1;147/2;148/1;148/2;148/3;149/1;149/2;150/1;150/2;151/1;151/2;152/1;152/2;152/3;153/1;153/2;154/1;154/2;154/3;154/4;155/1;155/2;156/1;156/2;157/1;157/2).</t>
  </si>
  <si>
    <t>0005058/2024</t>
  </si>
  <si>
    <t>d-sstjsfnl-04l3-cade-9</t>
  </si>
  <si>
    <t>Substituição de 111 cadeias de isolador em 17 estrutura(s) da LT 230 kV STO.A.JESUS /FUNIL C-2 BA-04L3 (158/1;158/2;158/3;159/1;159/2;159/3;160/1;160/2;161/1;161/2;162/1;162/2;163/1;163/2;163/3;163/4;164/1).</t>
  </si>
  <si>
    <t>0005059/2024</t>
  </si>
  <si>
    <t>d-sstjsfnl-04l3-cade-10</t>
  </si>
  <si>
    <t>LT 230 kV ANGELIM /MESSIAS PE/AL</t>
  </si>
  <si>
    <t>Substituição de 204 cadeias de isolador em 34 estrutura(s) da LT 230 kV ANGELIM /MESSIAS C-1 PE/AL-04M7 (017/1;017/2;018/1;018/2;019/1;019/2;020/1;020/2;021/1;021/2;022/1;022/2;023/1;023/2;024/1;024/2;025/1;025/2;026/1;026/2;027/2;028/1;028/2;029/1;029/2;030/1;030/2;031/1;031/2;032/2;033/1;034/1;035/1;036/1).</t>
  </si>
  <si>
    <t>0005060/2024</t>
  </si>
  <si>
    <t>d-saglsmsi-04m7-cade-2</t>
  </si>
  <si>
    <t>Substituição de 222 cadeias de isolador em 34 estrutura(s) da LT 230 kV ANGELIM /MESSIAS C-1 PE/AL-04M7 (036/2;036/3;037/1;037/2;037/3;038/1;038/2;039/1;039/2;040/1;040/2;040/3;040/4;043/1;043/2;043/4;044/1;044/2;044/3;045/1;045/2;045/3;046/1;046/2;047/1;048/1;048/2;048/3;049/1;051/1;051/2;052/2;053/1;053/2).</t>
  </si>
  <si>
    <t>0005061/2024</t>
  </si>
  <si>
    <t>d-saglsmsi-04m7-cade-3</t>
  </si>
  <si>
    <t>Substituição de 213 cadeias de isolador em 34 estrutura(s) da LT 230 kV ANGELIM /MESSIAS C-1 PE/AL-04M7 (054/1;054/2;055/1;055/2;055/3;056/1;056/2;057/1;058/1;058/2;059/1;059/2;060/1;060/2;061/1;061/2;061/3;062/1;062/2;063/1;063/2;064/1;064/2;064/3;065/1;065/2;066/1;067/1;067/2;068/1;068/2;069/1;070/1;071/1).</t>
  </si>
  <si>
    <t>0005062/2024</t>
  </si>
  <si>
    <t>d-saglsmsi-04m7-cade-4</t>
  </si>
  <si>
    <t>Substituição de 198 cadeias de isolador em 23 estrutura(s) da LT 230 kV ANGELIM /MESSIAS C-1 PE/AL-04M7 (071/2;071/3;072/1;072/2;073/1;074/1;074/2;074/3;075/1;075/2;076/1;076/2;076/3;077/1;077/2;077/2A;078/1;078/2;078/2A;078/4;078/5;AGL;MSI).</t>
  </si>
  <si>
    <t>0005063/2024</t>
  </si>
  <si>
    <t>d-saglsmsi-04m7-cade-5</t>
  </si>
  <si>
    <t>Substituição de 180 cadeias de isolador em 34 estrutura(s) da LT 230 kV ANGELIM /MESSIAS C-3 PE/AL-04M9 (001/1;001/2;001/3;001/4;001/5;001/6;002/1;003/1;003/2;004/1;004/2;004/3;005/2;006/1;006/2;007/1;007/2;008/1;008/2;009/1;010/1;010/2;011/2;012/1;012/2;013/1;013/2;014/1;015/3;016/1;016/2;017/1;018/1;018/2).</t>
  </si>
  <si>
    <t>0005064/2024</t>
  </si>
  <si>
    <t>d-saglsmsi-04m9-cade-1</t>
  </si>
  <si>
    <t>Substituição de 102 cadeias de isolador em 34 estrutura(s) da LT 230 kV ANGELIM /MESSIAS C-3 PE/AL-04M9 (019/1;019/2;019/3;020/1;021/1;021/2;021/3;022/1;022/2;023/1;024/2;025/1;025/2;026/1;026/2;027/1;027/2;028/1;028/2;029/1;029/2;030/1;031/1;031/2;032/2;033/1;033/2;034/1;034/2;035/1;035/2;036/1;036/2;037/1).</t>
  </si>
  <si>
    <t>0005065/2024</t>
  </si>
  <si>
    <t>d-saglsmsi-04m9-cade-2</t>
  </si>
  <si>
    <t>Substituição de 141 cadeias de isolador em 34 estrutura(s) da LT 230 kV ANGELIM /MESSIAS C-3 PE/AL-04M9 (038/1;038/2;039/1;039/2;040/1;040/2;040/3;041/1;041/2;042/1;042/2;043/1;043/2;044/2;045/1;045/3;047/1;047/2;048/1;049/2;050/1;051/1;052/1;052/2;053/2;054/2;054/3;055/1;055/2;056/1;057/1;057/2;058/1;058/2).</t>
  </si>
  <si>
    <t>0005066/2024</t>
  </si>
  <si>
    <t>d-saglsmsi-04m9-cade-3</t>
  </si>
  <si>
    <t>Substituição de 102 cadeias de isolador em 34 estrutura(s) da LT 230 kV ANGELIM /MESSIAS C-3 PE/AL-04M9 (059/1;059/2;060/1;060/2;061/1;061/2;062/1;062/2;063/1;063/2;064/2;064/3;065/1;065/2;066/1;066/2;067/1;067/2;068/1;068/2;069/1;070/1;070/2;071/1;072/1;072/2;072/3;073/1;073/2;074/1;074/2;074/3;075/1;075/2).</t>
  </si>
  <si>
    <t>0005067/2024</t>
  </si>
  <si>
    <t>d-saglsmsi-04m9-cade-4</t>
  </si>
  <si>
    <t>Substituição de 192 cadeias de isolador em 29 estrutura(s) da LT 230 kV ANGELIM /MESSIAS C-3 PE/AL-04M9 (076/1;076/2;077/1;078/2;079/1;079/2;079/3;079/4;079/5;079/6;079/7;005/1;011/1;015/1;015/2;023/2;024/1;032/1;044/1;045/2;046/1;049/1;050/2;053/1;054/1;064/1;078/1;AGL;MSI).</t>
  </si>
  <si>
    <t>0005068/2024</t>
  </si>
  <si>
    <t>d-saglsmsi-04m9-cade-5</t>
  </si>
  <si>
    <t>Substituição de 255 cadeias de isolador em 37 estrutura(s) da LT 230 kV RIO LARGO II /BRASKEM C-1 AL-04S2 (001/1;001/2;001/3;002/1;002/2;002/3;003/1;003/2;004/1;004/2;004/3;005/1;005/2;005/3;005/4;006/1;006/2;006/3;007/1;007/2;007/3;008/1;008/2;010/1;010/2;010/3;010/4;011/1;011/2;011/3;012/1;012/2;012/3;013/1;RLD;BSK1;BSK2).</t>
  </si>
  <si>
    <t>0005069/2024</t>
  </si>
  <si>
    <t>d-srldsbsk-04s2-cade-1</t>
  </si>
  <si>
    <t>Substituição de 252 cadeias de isolador em 33 estrutura(s) da LT 230 kV RIO LARGO II /BRASKEM C-1 AL-04S2 (013/2;013/3;014/1;014/2;014/3;015/1;015/2;015/3;015/4;016/1;016/2;016/3;017/1;017/2;017/3;018/1;018/2;018/3;019/1;019/2;019/3;019/4;020/1;020/2;020/3;021/1;021/2;022/1;022/2;023/1;023/2;024/1A;024/1B).</t>
  </si>
  <si>
    <t>0005070/2024</t>
  </si>
  <si>
    <t>d-srldsbsk-04s2-cade-2</t>
  </si>
  <si>
    <t>Substituição de 175 cadeias de isolador em 27 estrutura(s) da LT 230 kV BONGI /ACONORTE C-1 PE-04C1 (BGI;001/1;001/2;001/3;001/4;001/5;002/1;002/2;002/3;002/4;002/5;003/1;004/1;004/2;004/3;005/1;005/2;005/3;005/4;005/5;005/6;006/1;006/2;006/3;006/4;006/5;006/6).</t>
  </si>
  <si>
    <t>0005071/2024</t>
  </si>
  <si>
    <t>d-sbgisacn-04c1-cade-1</t>
  </si>
  <si>
    <t>LT 230 kV GOIANINHA /JOAO PESSOA II PE/PB</t>
  </si>
  <si>
    <t>Substituição de 210 cadeias de isolador em 35 estrutura(s) da LT 230 kV GOIANINHA /JOAO PESSOA II C-2 PE/PB-04N3 (GNN;000/1;000/2;000/3;001/1;001/2;001/3;001/4;002/1;002/2;003/1;003/2;003/3;004/1;004/2;005/1;005/2;006/1;006/2;007/1;007/2;007/3;008/1;008/2;008/3;009/1;009/2;010/1;010/2;010/3;011/1;012/1;012/2;012/3;013/1).</t>
  </si>
  <si>
    <t>LT 230 kV GOIANINHA /JOAO PESSOA II C-2 PE/PB</t>
  </si>
  <si>
    <t>0005072/2024</t>
  </si>
  <si>
    <t>d-sgnnsjpd-04n3-cade-1</t>
  </si>
  <si>
    <t>Substituição de 150 cadeias de isolador em 35 estrutura(s) da LT 230 kV GOIANINHA /JOAO PESSOA II C-2 PE/PB-04N3 (013/2;014/1;015/1;015/2;016/1;016/2;017/1;017/2;018/1;018/2;019/1;019/2;020/1;020/2;021/1;022/1;022/2;023/1;023/2;024/1;024/2;024/3;025/1;025/2;026/1;026/2;027/1;027/2;028/1;028/2;029/1;029/2;030/1;030/2;030/3).</t>
  </si>
  <si>
    <t>0005073/2024</t>
  </si>
  <si>
    <t>d-sgnnsjpd-04n3-cade-2</t>
  </si>
  <si>
    <t>Substituição de 168 cadeias de isolador em 33 estrutura(s) da LT 230 kV GOIANINHA /JOAO PESSOA II C-2 PE/PB-04N3 (031/1;031/2;032/1;032/2;033/1;033/2;034/1;034/2;035/1;035/2;035/3;036/1;036/2;037/1;037/2;038/1;038/2;039/1;039/2;040/1;041/1;041/2;041/3;042/1;042/2;043/1;043/2;043/3;044/1;044/2;044/3;045/1;045/2).</t>
  </si>
  <si>
    <t>0005074/2024</t>
  </si>
  <si>
    <t>d-sgnnsjpd-04n3-cade-3</t>
  </si>
  <si>
    <t>Substituição de 198 cadeias de isolador em 35 estrutura(s) da LT 230 kV GOIANINHA /JOAO PESSOA II C-1 PE/PB-04N2 (GNN;000/1;000/2;000/3;001/1;001/2;001/3;001/4;002/1;002/2;003/1;003/2;003/3;004/1;004/2;005/1;005/2;006/1;006/2;007/1;007/2;007/3;008/1;008/2;008/3;009/1;009/2;010/1;010/2;010/3;011/1;012/1;012/2;012/3;013/1).</t>
  </si>
  <si>
    <t>0005075/2024</t>
  </si>
  <si>
    <t>d-sgnnsjpd-04n2-cade-1</t>
  </si>
  <si>
    <t>Substituição de 150 cadeias de isolador em 35 estrutura(s) da LT 230 kV GOIANINHA /JOAO PESSOA II C-1 PE/PB-04N2 (013/2;014/1;015/1;015/2;016/1;016/2;017/1;017/2;018/1;018/2;019/1;019/2;020/1;020/2;021/1;022/1;022/2;023/1;023/2;024/1;024/2;024/3;025/1;025/2;026/1;026/2;027/1;027/2;028/1;028/2;029/1;029/2;030/1;030/2;030/3).</t>
  </si>
  <si>
    <t>0005076/2024</t>
  </si>
  <si>
    <t>d-sgnnsjpd-04n2-cade-2</t>
  </si>
  <si>
    <t>Substituição de 168 cadeias de isolador em 35 estrutura(s) da LT 230 kV GOIANINHA /JOAO PESSOA II C-1 PE/PB-04N2 (031/1;031/2;032/1;032/2;033/1;033/2;034/1;034/2;035/1;035/2;035/3;036/1;036/2;037/1;037/2;038/1;038/2;039/1;039/2;040/1;041/1;041/2;041/3;042/1;042/2;043/1;043/2;043/3;044/1;044/2;044/3;045/1;045/2;046/1;046/2).</t>
  </si>
  <si>
    <t>0005077/2024</t>
  </si>
  <si>
    <t>d-sgnnsjpd-04n2-cade-3</t>
  </si>
  <si>
    <t>Substituição de 252 cadeias de isolador em 35 estrutura(s) da LT 230 kV RECIFE II /GOIANINHA C-1 PE-04C8 (RCD;001/1;001/2;001/3;001/4;002/1;002/2;002/3;003/1;003/2;003/3;003/4;004/1;004/2;004/3;004/4;004/5;005/1;005/2;005/3;005/4;006/1;006/2;006/3;007/1;007/2;007/3;007/4;007/5;008/1;008/2;008/3;008/4;009/1;009/2).</t>
  </si>
  <si>
    <t>0005078/2024</t>
  </si>
  <si>
    <t>d-srcdsgnn-04c8-cade-1</t>
  </si>
  <si>
    <t>Substituição de 234 cadeias de isolador em 35 estrutura(s) da LT 230 kV RECIFE II /GOIANINHA C-1 PE-04C8 (009/3;009/4;010/1;010/2;010/3;011/1;011/2;011/3;012/1;012/2;013/1;013/2;013/3;013/4;014/1;014/2;015/1;015/2;016/1;016/2;016/3;017/1;017/2;017/3;017/4;018/1;018/2;018/3;019/1;019/2;020/1;020/2;020/3;020/4;021/1).</t>
  </si>
  <si>
    <t>0005079/2024</t>
  </si>
  <si>
    <t>d-srcdsgnn-04c8-cade-2</t>
  </si>
  <si>
    <t>Substituição de 174 cadeias de isolador em 35 estrutura(s) da LT 230 kV RECIFE II /GOIANINHA C-1 PE-04C8 (021/2;021/3;021/4;022/1;022/2;022/3;023/1;023/2;023/3;024/1;024/2;024/3;025/1;025/2;025/3;026/1;026/2;026/3;027/1;027/2;027/3;027/4;028/1;029/1;029/2;029/3;030/1;030/2;031/1;031/2;032/1;032/2;033/1;034/1;034/2).</t>
  </si>
  <si>
    <t>0005080/2024</t>
  </si>
  <si>
    <t>d-srcdsgnn-04c8-cade-3</t>
  </si>
  <si>
    <t>Substituição de 171 cadeias de isolador em 35 estrutura(s) da LT 230 kV RECIFE II /GOIANINHA C-1 PE-04C8 (035/1;035/2;035/3;036/1;036/2;036/3;037/1;038/1;039/1;039/2;040/1;040/2;040/3;041/1;042/1;042/2;043/1;043/2;044/1;045/1;045/2;046/1;046/2;047/1;047/2;048/1;048/2;049/1;049/2;050/1;050/2;050/3;051/1;051/2;052/1).</t>
  </si>
  <si>
    <t>0005081/2024</t>
  </si>
  <si>
    <t>d-srcdsgnn-04c8-cade-4</t>
  </si>
  <si>
    <t>Substituição de 147 cadeias de isolador em 35 estrutura(s) da LT 230 kV RECIFE II /GOIANINHA C-1 PE-04C8 (053/1;053/2;053/3;054/1;055/1;055/2;056/1;056/2;057/1;058/1;058/2;058/3;059/1;059/2;060/1;060/2;061/1;061/2;062/1;062/2;063/1;063/2;064/1;064/2;065/1;065/2;066/1;066/2;066/3;067/1;067/2;068/1;068/2;069/1;069/2).</t>
  </si>
  <si>
    <t>0005082/2024</t>
  </si>
  <si>
    <t>d-srcdsgnn-04c8-cade-5</t>
  </si>
  <si>
    <t>Substituição de 252 cadeias de isolador em 35 estrutura(s) da LT 230 kV RECIFE II /MIRUEIRA C-1 PE-04C4 (RCD;001/1;001/2;001/2A;001/3;002/1;002/2;002/3;003/1;003/2;003/3;004/1;004/2;005/1;005/2;006/1;006/2;007/1;008/1;008/2;008/3;009/1;010/1;010/2;010/3;011/1;011/2;012/1;012/2;013/1;013/2;013/3;014/1;014/2;014/3).</t>
  </si>
  <si>
    <t>0005083/2024</t>
  </si>
  <si>
    <t>d-srcdsmrr-04c4-cade-1</t>
  </si>
  <si>
    <t>Substituição de 160 cadeias de isolador em 35 estrutura(s) da LT 230 kV RECIFE II /MIRUEIRA C-1 PE-04C4 (014/4;015/1;015/2;015/3;015/4;016/1;016/2;016/3;017/1;017/2;017/3;018/1;018/2;018/3;019/1;019/2;019/3;020/1;020/2;020/3;020/4;021/1;021/2;021/3;021/4;022/1;022/2;023/1;023/2;023/3;024/1;024/2;024/3;025/1;025/2).</t>
  </si>
  <si>
    <t>0005084/2024</t>
  </si>
  <si>
    <t>d-srcdsmrr-04c4-cade-2</t>
  </si>
  <si>
    <t>Substituição de 189 cadeias de isolador em 35 estrutura(s) da LT 230 kV RECIFE II /MIRUEIRA C-2 PE-04C5 (RCD;001/1;001/2;001/2A;001/3;002/1;002/2;002/3;003/1;003/2;003/3;004/1;004/2;005/1;005/2;006/1;006/2;007/1;008/1;008/2;008/3;009/1;010/1;010/2;011/1;011/2;011/3;012/1;012/2;013/1;013/2;014/1;014/2;015/1;015/2).</t>
  </si>
  <si>
    <t>0005085/2024</t>
  </si>
  <si>
    <t>d-srcdsmrr-04c5-cade-1</t>
  </si>
  <si>
    <t>Substituição de 141 cadeias de isolador em 35 estrutura(s) da LT 230 kV RECIFE II /MIRUEIRA C-2 PE-04C5 (015/3;016/1;016/2;016/3;017/1;017/2;017/3;018/1;018/2;019/1;019/2;019/3;020/1;020/2;020/3;021/1;021/2;021/3;022/1;022/2;023/1;023/2;023/3;024/1;024/2;025/1;025/2;025/3;026/1;026/2;027/1;027/2;028/1;028/2;029/1).</t>
  </si>
  <si>
    <t>0005086/2024</t>
  </si>
  <si>
    <t>d-srcdsmrr-04c5-cade-2</t>
  </si>
  <si>
    <t>Substituição de 45 cadeias de isolador em 8 estrutura(s) da LT 230 kV RECIFE II /MIRUEIRA C-2 PE-04C5 (029/2;030/1;030/2;031/1;031/2;032/1;032/2;MRR).</t>
  </si>
  <si>
    <t>0005087/2024</t>
  </si>
  <si>
    <t>d-srcdsmrr-04c5-cade-3</t>
  </si>
  <si>
    <t>Substituição de 180 cadeias de isolador em 35 estrutura(s) da LT 230 kV RECIFE II /PIRAPAMA II C-2 PE-04C1 (RCD;001/1;001/2;001/3;001/4;002/1;002/2;003/1;003/2;004/1;004/2;004/3;005/1;005/2;005/3;006/1;006/2;007/1;007/2;008/1;008/2;009/1;010/1;010/2;011/1;011/2;012/1;012/2;013/1;013/2;014/1;015/1;015/2;015/3;016/1).</t>
  </si>
  <si>
    <t>0005088/2024</t>
  </si>
  <si>
    <t>d-srcdsprd-04c1-cade-1</t>
  </si>
  <si>
    <t>Substituição de 117 cadeias de isolador em 29 estrutura(s) da LT 230 kV RECIFE II /PIRAPAMA II C-2 PE-04C1 (016/2;016/3;017/1;017/2;018/1;018/2;019/1;019/2;020/1;020/2;021/1;021/2;022/1;022/2;022/3;023/1;023/2;024/1;025/1;025/2;026/1;026/2;026/3;027/1;027/2;027/3;028/1;028/2;PRD).</t>
  </si>
  <si>
    <t>0005089/2024</t>
  </si>
  <si>
    <t>d-srcdsprd-04c1-cade-2</t>
  </si>
  <si>
    <t>Substituição de 117 cadeias de isolador em 34 estrutura(s) da LT 230 kV RIBEIRAO /RECIFE II C-1 PE-04M1 (037/1;037/2;037/3;038/1;039/1;040/1;040/2;041/2;042/1;042/3;043/1;043/2;043/3;044/2;045/1;045/2;046/1;047/1;047/2;048/1;048/2;049/1;050/1;050/2;050/3;051/1;051/2;051/3;052/1;052/2;052/3;053/1;053/2;053/3).</t>
  </si>
  <si>
    <t>0005090/2024</t>
  </si>
  <si>
    <t>d-sribsrcd-04m1-cade-1</t>
  </si>
  <si>
    <t>Substituição de 60 cadeias de isolador em 10 estrutura(s) da LT 230 kV RIBEIRAO /RECIFE II C-1 PE-04M1 (054/1;054/2;055/1;055/2;056/2;056/3;057/1;057/2;057/3;RCD).</t>
  </si>
  <si>
    <t>0005091/2024</t>
  </si>
  <si>
    <t>d-sribsrcd-04m1-cade-2</t>
  </si>
  <si>
    <t>Substituição de 240 cadeias de isolador em 34 estrutura(s) da LT 230 kV ANGELIM /MESSIAS C-2 PE/AL-04M8 (000/1;000/2;000/3;001/1;001/2;002/1;002/2;003/1;004/1;004/2;004/3;005/1;006/1;006/2;006/3;007/1;007/2;008/1;009/1;009/2;010/1;010/2;011/1;011/2;012/1;013/1;013/2;014/1;014/2;015/1;015/2;016/1;016/2;016/3).</t>
  </si>
  <si>
    <t>0005092/2024</t>
  </si>
  <si>
    <t>d-saglsmsi-04m8-cade-1</t>
  </si>
  <si>
    <t>Substituição de 222 cadeias de isolador em 34 estrutura(s) da LT 230 kV ANGELIM /MESSIAS C-2 PE/AL-04M8 (017/1;017/2;018/1;018/2;019/1;019/2;020/1;020/2;021/1;021/2;022/1;022/2;023/1;023/2;024/1;024/2;025/1;025/2;026/1;026/2;027/2;028/1;028/2;029/1;029/2;030/1;030/2;031/1;031/2;032/2;033/1;034/1;035/1;036/1).</t>
  </si>
  <si>
    <t>0005093/2024</t>
  </si>
  <si>
    <t>d-saglsmsi-04m8-cade-2</t>
  </si>
  <si>
    <t>Substituição de 222 cadeias de isolador em 34 estrutura(s) da LT 230 kV ANGELIM /MESSIAS C-2 PE/AL-04M8 (036/2;036/3;037/1;037/2;037/3;038/1;038/2;039/1;039/2;040/1;040/2;040/3;040/4;043/1;043/2;043/4;044/1;044/2;044/3;045/1;045/2;045/3;046/1;046/2;047/1;048/1;048/2;048/3;049/1;051/1;051/2;052/2;053/1;053/2).</t>
  </si>
  <si>
    <t>0005094/2024</t>
  </si>
  <si>
    <t>d-saglsmsi-04m8-cade-3</t>
  </si>
  <si>
    <t>Substituição de 213 cadeias de isolador em 34 estrutura(s) da LT 230 kV ANGELIM /MESSIAS C-2 PE/AL-04M8 (054/1;054/2;055/1;055/2;055/3;056/1;056/2;057/1;058/1;058/2;059/1;059/2;060/1;060/2;061/1;061/2;061/3;062/1;062/2;063/1;063/2;064/1;064/2;064/3;065/1;065/2;066/1;067/1;067/2;068/1;068/2;069/1;070/1;071/1).</t>
  </si>
  <si>
    <t>0005095/2024</t>
  </si>
  <si>
    <t>d-saglsmsi-04m8-cade-4</t>
  </si>
  <si>
    <t>Substituição de 198 cadeias de isolador em 23 estrutura(s) da LT 230 kV ANGELIM /MESSIAS C-2 PE/AL-04M8 (071/2;071/3;072/1;072/2;073/1;074/1;074/2;074/3;075/1;075/2;076/1;076/2;076/3;077/1;077/2;077/2A;078/1;078/2;078/2A;078/4;078/5;AGL;MSI).</t>
  </si>
  <si>
    <t>0005096/2024</t>
  </si>
  <si>
    <t>d-saglsmsi-04m8-cade-5</t>
  </si>
  <si>
    <t>Substituição de 150 cadeias de isolador em 34 estrutura(s) da LT 230 kV ANGELIM /RECIFE II C-1 PE-04M3 (001/1;001/1A;001/2;001/3;002/1;002/2;003/1;003/2;003/3;004/1;004/2;005/1;005/2;006/1;006/2;007/1;007/2;008/1;008/2;009/1;009/2;010/1;010/2;011/1;011/2;012/1;012/2;013/1;013/2;013/3;014/1;014/2;014/3;015/1).</t>
  </si>
  <si>
    <t>0005097/2024</t>
  </si>
  <si>
    <t>d-saglsrcd-04m3-cade-1</t>
  </si>
  <si>
    <t>Substituição de 153 cadeias de isolador em 34 estrutura(s) da LT 230 kV ANGELIM /RECIFE II C-1 PE-04M3 (015/2;016/1;016/2;016/3;017/1;017/2;017/3;018/1;018/2;019/1;019/2;020/1;020/2;021/1;021/2;022/1;022/2;022/3;022/4;023/1;023/2;023/3;024/1;024/2;024/3;025/1;025/2;026/1;026/2;027/1;027/2;027/3;028/1;028/2).</t>
  </si>
  <si>
    <t>0005098/2024</t>
  </si>
  <si>
    <t>d-saglsrcd-04m3-cade-2</t>
  </si>
  <si>
    <t>Substituição de 176 cadeias de isolador em 34 estrutura(s) da LT 230 kV ANGELIM /RECIFE II C-1 PE-04M3 (028/3;029/1;029/2;029/3;030/1;030/2;031/1;031/2;032/1;032/2;032/3;033/1;034/1;034/2;035/1;035/2;036/1;036/2;037/1;037/2;038/1;038/2;039/1;039/2;040/1;040/2;040/3;041/1;041/2;041/3;042/1;042/2;043/1;044/1).</t>
  </si>
  <si>
    <t>0005099/2024</t>
  </si>
  <si>
    <t>d-saglsrcd-04m3-cade-3</t>
  </si>
  <si>
    <t>Substituição de 143 cadeias de isolador em 34 estrutura(s) da LT 230 kV ANGELIM /RECIFE II C-1 PE-04M3 (044/2;044/3;045/1;046/1;046/2;047/1;047/2;048/1;048/2;049/1;049/2;050/1;050/2;051/1;051/2;052/1;052/2;053/1;053/2;053/3;054/1;054/2;054/3;055/1;055/2;056/1;056/2;057/1;057/2;058/1;058/2;059/1;059/2;059/3).</t>
  </si>
  <si>
    <t>0005100/2024</t>
  </si>
  <si>
    <t>d-saglsrcd-04m3-cade-4</t>
  </si>
  <si>
    <t>Substituição de 150 cadeias de isolador em 34 estrutura(s) da LT 230 kV ANGELIM /RECIFE II C-1 PE-04M3 (060/1;060/2;061/1;061/2;062/1;062/2;063/1;063/2;064/1;064/2;064/3;065/1;065/2;066/1;066/2;067/1;067/2;068/1;068/2;069/1;069/2;070/1;070/2;071/1;071/2;071/3;072/1;072/2;073/1;073/2;074/1;074/2;075/1;075/2).</t>
  </si>
  <si>
    <t>0005101/2024</t>
  </si>
  <si>
    <t>d-saglsrcd-04m3-cade-5</t>
  </si>
  <si>
    <t>Substituição de 54 cadeias de isolador em 12 estrutura(s) da LT 230 kV ANGELIM /RECIFE II C-1 PE-04M3 (076/1;077/1;077/2;078/1;078/2;078/3;079/1;079/2;080/1;080/2;080/3;AGL).</t>
  </si>
  <si>
    <t>0005102/2024</t>
  </si>
  <si>
    <t>d-saglsrcd-04m3-cade-6</t>
  </si>
  <si>
    <t>Substituição de 162 cadeias de isolador em 34 estrutura(s) da LT 230 kV ANGELIM /RIBEIRAO C-1 PE-04S1 (002/1;002/2;003/1;003/2;003/3;004/1;004/2;007/1;008/1;008/2;008/3;009/1;010/1;010/2;011/2;012/1;012/2;013/2;014/1;015/1;015/2;016/2;017/1;017/2;018/1;018/2;019/1;019/2;021/1;021/2;022/1;022/2;023/1;023/2).</t>
  </si>
  <si>
    <t>0005103/2024</t>
  </si>
  <si>
    <t>d-saglsrib-04s1-cade-1</t>
  </si>
  <si>
    <t>Substituição de 132 cadeias de isolador em 34 estrutura(s) da LT 230 kV ANGELIM /RIBEIRAO C-1 PE-04S1 (023/3;024/1;025/1;025/2;026/1;026/2;027/2;029/2;030/1;030/2;031/1;031/2;032/1;032/2;033/1;034/1;034/2;035/1;036/1;037/1;038/1;039/1;039/2;040/1;040/2;041/2;042/1;043/1;044/1;044/2;045/2;046/1;046/2;047/1).</t>
  </si>
  <si>
    <t>0005104/2024</t>
  </si>
  <si>
    <t>d-saglsrib-04s1-cade-2</t>
  </si>
  <si>
    <t>Substituição de 168 cadeias de isolador em 34 estrutura(s) da LT 230 kV ANGELIM /RIBEIRAO C-1 PE-04S1 (047/2;048/1;048/2;049/1;049/2;050/1;050/2;051/1;052/1;052/2;052/3;053/1;053/2;054/1;055/1;055/2;055/3;057/1;057/2;058/2;059/1;059/2;060/1;060/2;060/3;061/1;061/2;062/1;062/2;064/1;064/2;064/3;065/2;066/1).</t>
  </si>
  <si>
    <t>0005105/2024</t>
  </si>
  <si>
    <t>d-saglsrib-04s1-cade-3</t>
  </si>
  <si>
    <t>Substituição de 150 cadeias de isolador em 34 estrutura(s) da LT 230 kV ANGELIM /RIBEIRAO C-2 PE-04S2 (001/1;001/1A;001/2;001/3;002/1;002/2;003/1;003/2;003/3;004/1;004/2;005/1;005/2;006/1;006/2;007/1;007/2;008/1;008/2;009/1;009/2;010/1;010/2;011/1;011/2;012/1;012/2;013/1;013/2;013/3;014/1;014/2;014/3;015/1).</t>
  </si>
  <si>
    <t>0005106/2024</t>
  </si>
  <si>
    <t>d-saglsrib-04s2-cade-1</t>
  </si>
  <si>
    <t>Substituição de 153 cadeias de isolador em 34 estrutura(s) da LT 230 kV ANGELIM /RIBEIRAO C-2 PE-04S2 (015/2;016/1;016/2;016/3;017/1;017/2;017/3;018/1;018/2;019/1;019/2;020/1;020/2;021/1;021/2;022/1;022/2;022/3;022/4;023/1;023/2;023/3;024/1;024/2;024/3;025/1;025/2;026/1;026/2;027/1;027/2;027/3;028/1;028/2).</t>
  </si>
  <si>
    <t>0005107/2024</t>
  </si>
  <si>
    <t>d-saglsrib-04s2-cade-2</t>
  </si>
  <si>
    <t>Substituição de 176 cadeias de isolador em 34 estrutura(s) da LT 230 kV ANGELIM /RIBEIRAO C-2 PE-04S2 (028/3;029/1;029/2;029/3;030/1;030/2;031/1;031/2;032/1;032/2;032/3;033/1;034/1;034/2;035/1;035/2;036/1;036/2;037/1;037/2;038/1;038/2;039/1;039/2;040/1;040/2;040/3;041/1;041/2;041/3;042/1;042/2;043/1;044/1).</t>
  </si>
  <si>
    <t>0005108/2024</t>
  </si>
  <si>
    <t>d-saglsrib-04s2-cade-3</t>
  </si>
  <si>
    <t>Substituição de 150 cadeias de isolador em 34 estrutura(s) da LT 230 kV ANGELIM /RIBEIRAO C-2 PE-04S2 (060/1;060/2;061/1;061/2;062/1;062/2;063/1;063/2;064/1;064/2;064/3;065/1;065/2;066/1;066/2;067/1;067/2;068/1;068/2;069/1;069/2;070/1;070/2;071/1;071/2;071/3;072/1;072/2;073/1;073/2;074/1;074/2;075/1;075/2).</t>
  </si>
  <si>
    <t>0005109/2024</t>
  </si>
  <si>
    <t>d-saglsrib-04s2-cade-4</t>
  </si>
  <si>
    <t>Substituição de 54 cadeias de isolador em 12 estrutura(s) da LT 230 kV ANGELIM /RIBEIRAO C-2 PE-04S2 (076/1;077/1;077/2;078/1;078/2;078/3;079/1;079/2;080/1;080/2;080/3;AGL).</t>
  </si>
  <si>
    <t>0005110/2024</t>
  </si>
  <si>
    <t>d-saglsrib-04s2-cade-5</t>
  </si>
  <si>
    <t>Substituição de 258 cadeias de isolador em 35 estrutura(s) da LT 230 kV RECIFE II /GOIANINHA C-2 PE-04C9 (RCD;001/1;001/2;001/3;001/4;002/1;002/2;002/3;003/1;003/2;003/3;003/4;004/1;004/2;004/3;004/4;004/5;005/1;005/2;005/3;005/4;006/1;006/2;006/3;007/1;007/2;007/3;007/4;007/5;008/1;008/2;008/3;008/4;009/1;009/2).</t>
  </si>
  <si>
    <t>0005111/2024</t>
  </si>
  <si>
    <t>d-srcdsgnn-04c9-cade-1</t>
  </si>
  <si>
    <t>Substituição de 264 cadeias de isolador em 35 estrutura(s) da LT 230 kV RECIFE II /GOIANINHA C-2 PE-04C9 (009/3;009/4;010/1;010/2;010/3;011/1;011/2;012/1;011/3;012/2;013/1;013/2;013/3;013/4;014/1;014/2;015/1;015/2;016/1;016/2;016/3;017/1;017/2;017/3;017/4;018/1;018/2;018/3;019/1;019/2;020/1;020/2;020/3;020/4;021/1).</t>
  </si>
  <si>
    <t>0005112/2024</t>
  </si>
  <si>
    <t>d-srcdsgnn-04c9-cade-2</t>
  </si>
  <si>
    <t>Substituição de 174 cadeias de isolador em 35 estrutura(s) da LT 230 kV RECIFE II /GOIANINHA C-2 PE-04C9 (021/2;021/3;021/4;022/1;022/2;022/3;023/1;023/2;023/3;024/1;024/2;024/3;025/1;025/2;025/3;026/1;026/2;026/3;027/1;027/2;027/4;027/3;028/1;029/1;029/2;029/3;030/1;030/2;031/1;031/2;032/1;032/2;033/1;034/1;034/2).</t>
  </si>
  <si>
    <t>0005113/2024</t>
  </si>
  <si>
    <t>d-srcdsgnn-04c9-cade-3</t>
  </si>
  <si>
    <t>Substituição de 171 cadeias de isolador em 35 estrutura(s) da LT 230 kV RECIFE II /GOIANINHA C-2 PE-04C9 (035/1;035/2;035/3;036/1;036/2;036/3;037/1;038/1;039/1;039/2;040/1;040/2;040/3;041/1;042/1;042/2;043/1;043/2;044/1;045/1;045/2;046/1;046/2;047/1;047/2;048/1;048/2;049/1;049/2;050/1;050/2;050/3;051/1;051/2;052/1).</t>
  </si>
  <si>
    <t>0005114/2024</t>
  </si>
  <si>
    <t>d-srcdsgnn-04c9-cade-4</t>
  </si>
  <si>
    <t>Substituição de 147 cadeias de isolador em 35 estrutura(s) da LT 230 kV RECIFE II /GOIANINHA C-2 PE-04C9 (053/1;053/2;053/3;054/1;055/1;055/2;056/1;056/2;057/1;058/1;058/2;058/3;059/1;059/2;060/1;060/2;061/1;061/2;062/1;062/2;063/1;063/2;064/1;064/2;065/1;065/2;066/1;066/2;066/3;067/1;067/2;068/1;068/2;069/1;069/2).</t>
  </si>
  <si>
    <t>0005115/2024</t>
  </si>
  <si>
    <t>d-srcdsgnn-04c9-cade-5</t>
  </si>
  <si>
    <t>Substituição de 189 cadeias de isolador em 35 estrutura(s) da LT 230 kV RECIFE II /MIRUEIRA C-3 PE-04C6 (RCD;001/1;001/2;001/3;002/1;002/2;002/3;003/1;003/2;003/3;004/1;004/2;005/1;005/2;006/1;006/2;007/1;008/1;008/2;008/3;009/1;010/1;010/2;011/1;011/2;011/3;012/1;012/2;013/1;013/2;014/1;014/2;015/1;015/2;015/3).</t>
  </si>
  <si>
    <t>0005116/2024</t>
  </si>
  <si>
    <t>d-srcdsmrr-04c6-cade-1</t>
  </si>
  <si>
    <t>Substituição de 132 cadeias de isolador em 35 estrutura(s) da LT 230 kV RECIFE II /MIRUEIRA C-3 PE-04C6 (016/1;016/2;016/3;017/1;017/2;017/3;018/1;018/2;019/1;019/2;019/3;020/1;020/2;020/3;021/1;021/2;021/3;022/1;022/2;023/1;023/2;023/3;024/1;024/2;025/1;025/2;026/1;026/2;027/1;027/2;028/1;028/2;029/1;029/2;030/1).</t>
  </si>
  <si>
    <t>0005117/2024</t>
  </si>
  <si>
    <t>d-srcdsmrr-04c6-cade-2</t>
  </si>
  <si>
    <t>LT 230 kV BANABUIU /AQUIRAZ II CE</t>
  </si>
  <si>
    <t>Substituição de 141 cadeias de isolador em 35 estrutura(s) da LT 230 kV BANABUIU /AQUIRAZ II C-1 CE-04C8 (001/0;001/1;001/2;001/3;001/4;002/1;002/2;002/3;003/1;003/2;003/3;004/1;004/2;005/1;005/2;005/3;006/1;006/2;007/1;007/2;008/1;008/2;008/3;009/1;009/2;010/1;010/2;010/3;011/1;011/2;011/3;012/1;012/2;013/1;013/2 ).</t>
  </si>
  <si>
    <t>0005118/2024</t>
  </si>
  <si>
    <t>d-saqdsbnb-04c8-cade-1</t>
  </si>
  <si>
    <t>Substituição de 105 cadeias de isolador em 35 estrutura(s) da LT 230 kV BANABUIU /AQUIRAZ II C-1 CE-04C8 (043/1;043/2;043/3;043/4;044/1;044/2;045/1;045/2;045/3;046/1;046/2;047/1;047/2;047/3;048/1;048/2;049/1;049/2;050/1;050/2;050/3;051/1;051/2;051/3;052/1;052/2;052/3;053/1;053/2;053/3;054/1;054/2;055/1;055/2;056/1 ).</t>
  </si>
  <si>
    <t>0005119/2024</t>
  </si>
  <si>
    <t>d-saqdsbnb-04c8-cade-4</t>
  </si>
  <si>
    <t>Substituição de 105 cadeias de isolador em 35 estrutura(s) da LT 230 kV BANABUIU /AQUIRAZ II C-1 CE-04C8 (056/2;057/1;057/2;058/1;058/2;058/3;059/1;059/2;060/1;060/2;061/1;061/2;061/3;062/1;062/2;063/1;063/2;063/3;064/1;064/2;065/1;065/2;065/3;066/1;066/2;067/1;067/2;067/3;068/1;068/2;069/1;069/2;070/1;070/2;071/1 ).</t>
  </si>
  <si>
    <t>0005120/2024</t>
  </si>
  <si>
    <t>d-saqdsbnb-04c8-cade-5</t>
  </si>
  <si>
    <t>Substituição de 105 cadeias de isolador em 35 estrutura(s) da LT 230 kV BANABUIU /AQUIRAZ II C-1 CE-04C8 (085/1;085/2;085/3;086/1;086/2;087/1;087/2;088/1;088/2;088/3;089/1;089/2;089/3;089/4;090/1;090/2;090/3;091/1;091/2;091/3;092/1;092/2;093/1;093/2;094/1;094/2;095/1;095/2;096/1;096/2;097/1;097/2;098/1;098/2;098/3 ).</t>
  </si>
  <si>
    <t>0005121/2024</t>
  </si>
  <si>
    <t>d-saqdsbnb-04c8-cade-6</t>
  </si>
  <si>
    <t>Substituição de 105 cadeias de isolador em 35 estrutura(s) da LT 230 kV BANABUIU /AQUIRAZ II C-1 CE-04C8 (099/1;099/2;100/1;100/2;101/1;101/2;101/3;102/1;102/2;103/1;103/2;104/1;104/2;104/3;105/1;105/2;106/1;106/2;106/3;107/1;107/2;108/1;108/2;108/3;109/1;109/2;110/1;110/2;110/3;111/1;111/2;112/1;112/2;112/3;113/1 ).</t>
  </si>
  <si>
    <t>0005122/2024</t>
  </si>
  <si>
    <t>d-saqdsbnb-04c8-cade-7</t>
  </si>
  <si>
    <t>Substituição de 117 cadeias de isolador em 35 estrutura(s) da LT 230 kV BANABUIU /AQUIRAZ II C-1 CE-04C8 (113/2;114/1;114/2;114/3;115/1;115/2;116/1;116/2;116/3;117/1;117/2;118/1;118/2;118/3;119/1;119/2;120/1;120/2;120/3;121/1;121/2;122/1;122/2;122/3;123/1;123/2;124/1;124/2;125/1;125/2;125/3;126/1;126/2;127/1;127/2 ).</t>
  </si>
  <si>
    <t>0005123/2024</t>
  </si>
  <si>
    <t>d-saqdsbnb-04c8-cade-8</t>
  </si>
  <si>
    <t>Substituição de 141 cadeias de isolador em 35 estrutura(s) da LT 230 kV BANABUIU /AQUIRAZ II C-1 CE-04C8 (127/3;128/1;128/2;129/1;129/2;129/3;130/1;130/2;131/1;131/2;131/3;132/1;132/2;133/1;133/2;134/1;134/2;134/3;135/1;135/2;135/3;136/1;136/2;137/1;137/2;137/3;138/1;138/2;139/1;139/2;139/3;140/1;140/2;140/3;141/1 ).</t>
  </si>
  <si>
    <t>0005124/2024</t>
  </si>
  <si>
    <t>d-saqdsbnb-04c8-cade-9</t>
  </si>
  <si>
    <t>Substituição de 141 cadeias de isolador em 35 estrutura(s) da LT 230 kV BANABUIU /AQUIRAZ II C-1 CE-04C8 (141/2;141/3;142/1;142/2;142/3;143/1;143/2;144/1;144/2;145/1;145/2;146/1;146/2;146/3;147/1;147/2;148/1;148/2;149/1;149/2;150/1;150/2;151/1;151/2;151/3;152/1;152/2;153/1;153/2;154/1;154/2;155/1;155/2;155/3;156/1 ).</t>
  </si>
  <si>
    <t>0005125/2024</t>
  </si>
  <si>
    <t>d-saqdsbnb-04c8-cade-10</t>
  </si>
  <si>
    <t>Substituição de 177 cadeias de isolador em 35 estrutura(s) da LT 230 kV BANABUIU /AQUIRAZ II C-3 CE-04C6 (001/1;001/2;001/3;001/4;002/1;002/2;002/3;003/1;003/2;003/3;004/1;004/2;004/3;005/1;005/2;006/1;006/2;006/3;007/1;007/2;007/3;007/4;008/1;008/2;008/3;009/1;009/2;010/1;010/2;010/3;011/1;011/2;011/3;011/4;012/1 ).</t>
  </si>
  <si>
    <t>LT 230 kV BANABUIU /AQUIRAZ II C-3 CE</t>
  </si>
  <si>
    <t>0005126/2024</t>
  </si>
  <si>
    <t>d-saqdsbnb-04c6-cade-1</t>
  </si>
  <si>
    <t>Substituição de 141 cadeias de isolador em 35 estrutura(s) da LT 230 kV BANABUIU /AQUIRAZ II C-3 CE-04C6 (012/2;012/3;013/1;013/2;013/3;014/1;014/2;014/3;015/1;015/2;015/3;016/1;016/2;016/3;016/4;017/1;017/2;017/3;018/1;018/2;018/3;019/1;019/2;019/3;019/4;020/1;020/2;020/3;021/1;021/2;021/3;022/1;022/2;022/3;023/1 ).</t>
  </si>
  <si>
    <t>0005127/2024</t>
  </si>
  <si>
    <t>d-saqdsbnb-04c6-cade-2</t>
  </si>
  <si>
    <t>Substituição de 129 cadeias de isolador em 35 estrutura(s) da LT 230 kV BANABUIU /AQUIRAZ II C-3 CE-04C6 (023/2;023/3;024/1;024/2;024/3;024/4;025/1;025/2;025/3;026/1;026/2;026/3;026/4;027/1;027/2;027/3;028/1;028/2;028/3;028/4;029/1;029/2;030/1;030/2;030/3;030/4;031/1;031/2;032/1;032/2;032/3;032/4;033/1;033/2;033/3 ).</t>
  </si>
  <si>
    <t>0005128/2024</t>
  </si>
  <si>
    <t>d-saqdsbnb-04c6-cade-3</t>
  </si>
  <si>
    <t>Substituição de 141 cadeias de isolador em 35 estrutura(s) da LT 230 kV BANABUIU /AQUIRAZ II C-2 CE-04C7 (128/1;128/2;129/1;129/2;129/3;130/1;130/2;131/1;131/2;131/3;132/1;132/2;133/1;133/2;134/1;134/2;134/3;135/1;135/2;135/3;136/1;136/2;137/1;137/2;137/3;138/1;138/2;139/1;139/2;139/3;140/1;140/2;140/3;141/1;141/2 ).</t>
  </si>
  <si>
    <t>LT 230 kV BANABUIU /AQUIRAZ II C-2 CE</t>
  </si>
  <si>
    <t>0005129/2024</t>
  </si>
  <si>
    <t>d-saqdsbnb-04c7-cade-10</t>
  </si>
  <si>
    <t>Substituição de 153 cadeias de isolador em 35 estrutura(s) da LT 230 kV BANABUIU /AQUIRAZ II C-2 CE-04C7 (141/3;142/1;142/2;142/3;143/1;143/2;144/1;144/2;145/1;145/2;146/1;146/2;146/3;147/1;147/2;148/1;148/2;149/1;149/2;150/1;150/2;151/1;151/2;151/3;152/1;152/2;153/1;153/2;154/1;154/2;155/1;155/2;155/3;156/1;156/2 ).</t>
  </si>
  <si>
    <t>0005130/2024</t>
  </si>
  <si>
    <t>d-saqdsbnb-04c7-cade-11</t>
  </si>
  <si>
    <t>LT 230 kV BANABUIU /RUSSAS II CE</t>
  </si>
  <si>
    <t>Substituição de 153 cadeias de isolador em 37 estrutura(s) da LT 230 kV BANABUIU /RUSSAS II C-1 CE-04C1 (020/1;020/2;020/3;020/4;020/5;022/1;022/2;022/3;022/4;023/3;024/3;024/4;027/3;028/2;029/3;030/2;030/4;031/3;033/2;034/1;034/3;035/1;035/3;038/1;038/2;039/2;039/3;040/2;041/1;043/2;044/1;046/2;047/1;048/3;049/1;049/2;050/1 ).</t>
  </si>
  <si>
    <t>0005131/2024</t>
  </si>
  <si>
    <t>d-sbnbsrsd-04c1-cade-2</t>
  </si>
  <si>
    <t>Substituição de 105 cadeias de isolador em 37 estrutura(s) da LT 230 kV BANABUIU /RUSSAS II C-1 CE-04C1 (050/2;052/1;053/2;054/1;054/3;055/1;055/2;056/2;057/1;057/2;058/1;058/2;058/3;058/4;059/2;059/3;059/4;060/1;060/2;060/3;061/2;061/4;062/1;062/2;063/2;063/4;064/1;064/3;065/1;066/1;066/2;067/1;068/2;068/3;068/4;069/2;070/1 ).</t>
  </si>
  <si>
    <t>0005132/2024</t>
  </si>
  <si>
    <t>d-sbnbsrsd-04c1-cade-3</t>
  </si>
  <si>
    <t>Substituição de 105 cadeias de isolador em 37 estrutura(s) da LT 230 kV BANABUIU /RUSSAS II C-1 CE-04C1 (070/3;071/1;072/1;072/2;072/3;074/1;074/2;074/4;075/2;076/1;077/1;077/3;077/4;079/4;080/3;081/1;081/4;082/1;083/1;083/2;083/4;084/3;085/2;086/2;086/3;088/2;088/3;088/4;089/3;092/3;093/2;093/3;095/1;095/2;095/3;096/2;097/1 ).</t>
  </si>
  <si>
    <t>0005133/2024</t>
  </si>
  <si>
    <t>d-sbnbsrsd-04c1-cade-4</t>
  </si>
  <si>
    <t>Substituição de 54 cadeias de isolador em 18 estrutura(s) da LT 230 kV BANABUIU /RUSSAS II C-1 CE-04C1 (097/2;097/3;098/1;098/3;099/2;100/3;100/4;101/2;101/3;102/1;102/2;102/4;103/2;104/2;104/3;108/4;110/3;111/1).</t>
  </si>
  <si>
    <t>0005134/2024</t>
  </si>
  <si>
    <t>d-sbnbsrsd-04c1-cade-5</t>
  </si>
  <si>
    <t>LT 230 kV MILAGRES /BANABUIU CE</t>
  </si>
  <si>
    <t>Substituição de 201 cadeias de isolador em 35 estrutura(s) da LT 230 kV MILAGRES /BANABUIU C-1 CE-04M1 (001/1;001/2;001/3;001/4;002/1;002/2;002/3;003/1;003/2;003/3;004/1;004/2;004/3;005/1;005/2;005/3;006/1;006/2;006/3;007/1;007/2;007/3;008/1;008/2;008/3;009/1;009/2;009/3;010/1;010/2;011/1;011/2;011/3;011/4;012/1 ).</t>
  </si>
  <si>
    <t>0005135/2024</t>
  </si>
  <si>
    <t>d-smlgsbnb-04m1-cade-1</t>
  </si>
  <si>
    <t>Substituição de 141 cadeias de isolador em 35 estrutura(s) da LT 230 kV MILAGRES /BANABUIU C-1 CE-04M1 (012/2;012/3;013/1;013/2;014/1;014/2;014/3;015/1;015/2;015/3;016/1;016/2;016/3;016/4;017/1;017/2;017/3;018/1;018/2;018/3;019/1;019/2;019/3;020/1;020/2;020/3;021/1;021/2;021/3;021/4;022/1;022/2;022/3;023/1;023/2 ).</t>
  </si>
  <si>
    <t>0005136/2024</t>
  </si>
  <si>
    <t>d-smlgsbnb-04m1-cade-2</t>
  </si>
  <si>
    <t>Substituição de 129 cadeias de isolador em 35 estrutura(s) da LT 230 kV MILAGRES /BANABUIU C-1 CE-04M1 (024/1;024/2;024/3;025/1;025/2;026/1;026/2;026/3;027/1;027/2;028/1;028/2;028/3;028/4;029/1;029/2;030/1;030/2;030/3;030/4;031/1;031/2;031/3;032/1;032/2;032/3;033/1;033/2;033/3;033/4;034/1;034/2;035/1;035/2;035/3 ).</t>
  </si>
  <si>
    <t>0005137/2024</t>
  </si>
  <si>
    <t>d-smlgsbnb-04m1-cade-3</t>
  </si>
  <si>
    <t>Substituição de 177 cadeias de isolador em 35 estrutura(s) da LT 230 kV MILAGRES /BANABUIU C-1 CE-04M1 (036/1;036/2;036/3;037/1;037/2;037/3;037/4;038/1;038/2;038/3;039/1;039/2;040/1;040/2;040/3;041/1;041/2;041/3;042/1;042/2;042/3;042/4;043/1;043/2;043/3;044/1;044/2;044/3;045/1;045/2;045/3;046/1;046/2;046/3;046/4 ).</t>
  </si>
  <si>
    <t>0005138/2024</t>
  </si>
  <si>
    <t>d-smlgsbnb-04m1-cade-4</t>
  </si>
  <si>
    <t>Substituição de 177 cadeias de isolador em 35 estrutura(s) da LT 230 kV MILAGRES /BANABUIU C-1 CE-04M1 (047/1;047/2;047/3;047/4;048/1;048/2;048/3;049/1;049/2;049/3;049/4;050/1;050/2;050/3;051/1;051/2;051/3;051/4;052/1;052/2;053/1;053/2;053/3;054/1;054/2;054/3;055/1;055/2;055/3;055/4;056/1;056/2;056/3;057/1;057/2 ).</t>
  </si>
  <si>
    <t>0005139/2024</t>
  </si>
  <si>
    <t>d-smlgsbnb-04m1-cade-5</t>
  </si>
  <si>
    <t>Substituição de 141 cadeias de isolador em 35 estrutura(s) da LT 230 kV MILAGRES /BANABUIU C-1 CE-04M1 (057/3;058/1;058/2;058/3;059/1;059/2;059/3;060/1;060/2;060/3;061/1;061/2;061/3;061/4;062/1;062/2;062/3;062/4;063/1;063/2;063/3;063/4;063/5;064/1;064/2;064/3;065/1;065/2;066/1;066/2;066/3;067/1;067/2;067/3;068/1 ).</t>
  </si>
  <si>
    <t>0005140/2024</t>
  </si>
  <si>
    <t>d-smlgsbnb-04m1-cade-6</t>
  </si>
  <si>
    <t>Substituição de 42 cadeias de isolador em 6 estrutura(s) da LT 230 kV RECIFE II /MIRUEIRA C-3 PE-04C6 (030/2;031/1;031/2;032/1;032/2;MRR).</t>
  </si>
  <si>
    <t>0005141/2024</t>
  </si>
  <si>
    <t>d-srcdsmrr-04c6-cade-3</t>
  </si>
  <si>
    <t>Substituição de 87 cadeias de isolador em 29 estrutura(s) da LT 230 kV MILAGRES /BANABUIU C-1 CE-04M1 (218/3;218/4;219/1;219/2;219/3;220/1;220/2;220/3;220/4;221/1;221/2;221/3;222/1;222/2;222/3;222/4;223/1;223/2;223/3;224/1;224/2;224/3;225/1;225/2;225/3;226/1;226/2;226/3;226/4).</t>
  </si>
  <si>
    <t>0005142/2024</t>
  </si>
  <si>
    <t>d-smlgsbnb-04m1-cade-7</t>
  </si>
  <si>
    <t>Substituição de 153 cadeias de isolador em 35 estrutura(s) da LT 230 kV MILAGRES /BANABUIU C-2 CE-04M3 (001/1;001/2;001/3;001/4;002/1;002/2;002/3;003/1;003/2;004/1;004/2;005/1;005/2;006/1;006/2;007/1;007/2;008/1;008/2;009/1;009/2;009/3;010/1;011/1;011/2;012/1;012/2;013/1;013/2;014/1;014/2;015/1;015/2;015/3;016/1 ).</t>
  </si>
  <si>
    <t>0005143/2024</t>
  </si>
  <si>
    <t>d-smlgsbnb-04m3-cade-1</t>
  </si>
  <si>
    <t>Substituição de 165 cadeias de isolador em 35 estrutura(s) da LT 230 kV MILAGRES /BANABUIU C-2 CE-04M3 (017/1;017/2;017/3;018/1;018/2;019/1;019/2;020/1;020/2;020/3;021/1;021/2;021/3;022/1;023/1;023/2;023/3;024/1;024/2;024/3;025/1;026/1;026/2;027/1;027/2;028/1;028/2;029/1;029/2;029/3;030/1;030/2;030/3;031/1;031/2 ).</t>
  </si>
  <si>
    <t>0005145/2024</t>
  </si>
  <si>
    <t>d-smlgsbnb-04m3-cade-2</t>
  </si>
  <si>
    <t>Substituição de 117 cadeias de isolador em 35 estrutura(s) da LT 230 kV MILAGRES /BANABUIU C-2 CE-04M3 (032/1;032/2;033/1;033/2;033/3;034/1;034/2;035/1;035/2;035/3;036/1;036/2;037/1;037/2;038/1;038/2;039/1;039/2;040/1;040/2;040/3;041/1;041/2;041/3;042/1;042/2;043/1;043/2;044/1;044/2;044/3;045/1;045/2;045/3;046/1 ).</t>
  </si>
  <si>
    <t>0005146/2024</t>
  </si>
  <si>
    <t>d-smlgsbnb-04m3-cade-3</t>
  </si>
  <si>
    <t>Substituição de 153 cadeias de isolador em 35 estrutura(s) da LT 230 kV MILAGRES /BANABUIU C-2 CE-04M3 (046/2;047/1;047/2;048/1;048/2;048/3;049/1;049/2;050/1;050/2;051/1;051/2;052/1;052/2;053/1;054/1;054/2;055/1;055/2;055/3;056/1;056/2;057/1;057/2;057/3;058/1;058/2;059/1;059/2;060/1;060/2;061/1;061/2;061/3;062/1 ).</t>
  </si>
  <si>
    <t>0005150/2024</t>
  </si>
  <si>
    <t>d-smlgsbnb-04m3-cade-4</t>
  </si>
  <si>
    <t>Substituição de 129 cadeias de isolador em 35 estrutura(s) da LT 230 kV MILAGRES /BANABUIU C-2 CE-04M3 (062/2;063/1;063/2;064/1;064/2;064/3;065/1;065/2;065/3;066/1;066/2;067/1;067/2;068/1;069/1;069/2;070/1;070/2;070/3;071/1;071/2;071/3;072/1;072/2;073/1;073/2;074/1;074/2;074/3;075/1;075/2;076/1;076/2;077/1;077/2 ).</t>
  </si>
  <si>
    <t>0005153/2024</t>
  </si>
  <si>
    <t>d-smlgsbnb-04m3-cade-5</t>
  </si>
  <si>
    <t>Substituição de 129 cadeias de isolador em 35 estrutura(s) da LT 230 kV MILAGRES /BANABUIU C-2 CE-04M3 (094/1;094/2;095/1;095/2;095/3;096/1;096/2;096/3;097/1;097/2;098/1;098/2;099/1;099/2;100/1;100/2;100/3;101/1;101/2;102/1;102/2;102/3;103/1;103/2;104/1;104/2;105/1;105/2;105/3;106/1;106/2;107/1;107/2;108/1;108/2 ).</t>
  </si>
  <si>
    <t>0005155/2024</t>
  </si>
  <si>
    <t>d-smlgsbnb-04m3-cade-7</t>
  </si>
  <si>
    <t>Substituição de 129 cadeias de isolador em 35 estrutura(s) da LT 230 kV MILAGRES /BANABUIU C-2 CE-04M3 (108/3;109/1;109/2;110/1;110/2;110/3;111/1;111/2;111/3;112/1;112/2;112/3;113/1;113/2;114/1;114/2;115/1;115/2;116/1;116/2;117/1;117/2;118/1;118/2;119/1;119/2;119/3;120/1;120/2;120/3;121/1;121/2;122/1;122/2;123/1 ).</t>
  </si>
  <si>
    <t>0005159/2024</t>
  </si>
  <si>
    <t>d-smlgsbnb-04m3-cade-8</t>
  </si>
  <si>
    <t>Substituição de 165 cadeias de isolador em 35 estrutura(s) da LT 230 kV MILAGRES /BANABUIU C-2 CE-04M3 (123/2;123/3;124/1;124/2;124/3;125/1;125/2;125/3;126/1;126/2;127/1;127/2;128/1;128/2;129/1;129/2;130/1;130/2;131/1;131/2;132/1;132/2;132/3;133/1;133/2;134/1;135/1;135/2;136/1;136/2;136/3;137/1;137/2;137/3;138/1 ).</t>
  </si>
  <si>
    <t>0005162/2024</t>
  </si>
  <si>
    <t>d-smlgsbnb-04m3-cade-9</t>
  </si>
  <si>
    <t>Substituição de 165 cadeias de isolador em 35 estrutura(s) da LT 230 kV MILAGRES /BANABUIU C-2 CE-04M3 (138/2;139/1;139/2;139/3;140/1;141/1;141/2;141/3;142/1;142/2;143/1;143/2;144/1;144/2;145/1;145/2;146/1;146/2;147/1;147/2;147/3;148/1;148/2;148/3;149/1;149/2;150/1;151/1;151/2;152/1;152/2;152/3;153/1;153/2;154/1 ).</t>
  </si>
  <si>
    <t>0005167/2024</t>
  </si>
  <si>
    <t>d-smlgsbnb-04m3-cade-10</t>
  </si>
  <si>
    <t>Substituição de 105 cadeias de isolador em 35 estrutura(s) da LT 230 kV MILAGRES /BANABUIU C-2 CE-04M3 (154/2;154/3;155/1;155/2;156/1;156/2;156/3;157/1;157/2;158/1;158/2;159/1;159/2;159/3;160/1;160/2;161/1;161/2;162/1;162/2;163/1;163/2;164/1;164/2;164/3;165/1;165/2;166/1;166/2;167/1;167/2;167/3;168/1;168/2;169/1 ).</t>
  </si>
  <si>
    <t>0005170/2024</t>
  </si>
  <si>
    <t>d-smlgsbnb-04m3-cade-11</t>
  </si>
  <si>
    <t>Substituição de 105 cadeias de isolador em 35 estrutura(s) da LT 230 kV MILAGRES /BANABUIU C-2 CE-04M3 (169/2;170/1;170/2;170/3;171/1;171/2;172/1;172/2;172/3;173/1;173/2;174/1;174/2;174/3;175/1;175/2;176/1;176/2;177/1;177/2;177/3;177/4;178/1;178/2;179/1;179/2;180/1;180/2;181/1;181/2;182/1;182/2;182/3;183/1;183/2 ).</t>
  </si>
  <si>
    <t>0005172/2024</t>
  </si>
  <si>
    <t>d-smlgsbnb-04m3-cade-12</t>
  </si>
  <si>
    <t>Substituição de 105 cadeias de isolador em 35 estrutura(s) da LT 230 kV MILAGRES /BANABUIU C-2 CE-04M3 (184/1;184/2;184/3;185/1;185/2;185/3;186/1;186/2;187/1;187/2;188/1;188/2;189/1;189/2;190/1;190/2;190/3;191/1;191/2;192/1;192/2;192/3;193/1;193/2;194/1;194/2;195/1;195/2;195/3;196/1;196/2;196/3;197/1;197/2;197/3 ).</t>
  </si>
  <si>
    <t>0005173/2024</t>
  </si>
  <si>
    <t>d-smlgsbnb-04m3-cade-13</t>
  </si>
  <si>
    <t>Substituição de 141 cadeias de isolador em 35 estrutura(s) da LT 230 kV MILAGRES /BANABUIU C-2 CE-04M3 (198/1;198/2;199/1;199/2;200/1;200/2;201/1;201/2;201/3;202/1;202/2;203/1;203/2;203/3;204/1;204/2;204/3;205/1;205/2;205/3;206/1;206/2;206/3;207/1;207/2;208/1;208/2;208/3;208/4;209/1;209/2;209/3;210/1;210/2;210/3 ).</t>
  </si>
  <si>
    <t>0005175/2024</t>
  </si>
  <si>
    <t>d-smlgsbnb-04m3-cade-14</t>
  </si>
  <si>
    <t>Substituição de 6 cadeias de isolador em 2 estrutura(s) da LT 230 kV MILAGRES /BANABUIU C-2 CE-04M3 (225/4;226/1 ).</t>
  </si>
  <si>
    <t>0005176/2024</t>
  </si>
  <si>
    <t>d-smlgsbnb-04m3-cade-15</t>
  </si>
  <si>
    <t>Substituição de 117 cadeias de isolador em 35 estrutura(s) da LT 230 kV MILAGRES /BANABUIU C-2 CE-04M3 (211/1;211/2;212/1;212/2;212/3;213/1;213/2;213/3;214/1;214/2;215/1;215/2;216/1;216/2;216/3;217/1;217/2;218/1;218/2;218/3;219/1;219/2;220/1;220/2;220/3;221/1;221/2;222/1;223/1;223/2;223/3;224/1;225/1;225/2;225/3 ).</t>
  </si>
  <si>
    <t>0005178/2024</t>
  </si>
  <si>
    <t>d-smlgsbnb-04m3-cade-16</t>
  </si>
  <si>
    <t>LT 230 kV BANABUIU /ICO CE</t>
  </si>
  <si>
    <t>Substituição de 60 cadeias de isolador em 16 estrutura(s) da LT 230 kV BANABUIU /ICO C-1 CE-04C2 (219/2;220/1;220/2;220/3;221/1;221/2;222/1;223/1;223/2;223/3;224/1;225/1;225/2;225/3;225/4;226/1 ).</t>
  </si>
  <si>
    <t>0005179/2024</t>
  </si>
  <si>
    <t>d-sicosbnb-04c2-cade-1</t>
  </si>
  <si>
    <t>Substituição de 105 cadeias de isolador em 35 estrutura(s) da LT 230 kV QUIXERE /MOSSORO II C-1 CE/RN-04L1 (026/1;026/2;026/3;026/4;027/1;027/2;027/3;027/4;028/1;028/2;028/3;028/4;029/1;029/2;029/3;029/4;030/1;030/2;030/3;030/4;031/1;031/2;031/3;031/4;032/1;032/2;032/3;032/4;033/1;033/2;033/3;033/4;034/1;034/2;034/3 ).</t>
  </si>
  <si>
    <t>0005180/2024</t>
  </si>
  <si>
    <t>d-sqxrsmsd-04l1-cade-1</t>
  </si>
  <si>
    <t>Substituição de 117 cadeias de isolador em 35 estrutura(s) da LT 230 kV QUIXERE /MOSSORO II C-1 CE/RN-04L1 (034/4;035/1;035/2;035/3;035/4;036/1;036/2;036/3;036/4;037/1;037/2;037/3;037/4;038/1;038/2;038/3;038/4;039/1;039/2;039/3;039/4;039/5;040/1;040/2;040/3;040/4;041/1;041/2;041/3;042/1;042/2;042/3;042/4;043/1;043/2 ).</t>
  </si>
  <si>
    <t>0005181/2024</t>
  </si>
  <si>
    <t>d-sqxrsmsd-04l1-cade-2</t>
  </si>
  <si>
    <t>Substituição de 117 cadeias de isolador em 35 estrutura(s) da LT 230 kV QUIXERE /MOSSORO II C-1 CE/RN-04L1 (043/3;043/4;044/1;044/2;044/3;044/4;045/1;045/2;045/3;045/4;046/1;046/2;046/3;046/4;047/1;047/2;047/3;047/4;048/1;048/2;048/3;048/4;049/1;049/2;049/3;049/4;050/1;050/2;050/3;050/4;051/1;051/2;051/3;051/4;052/1 ).</t>
  </si>
  <si>
    <t>0005183/2024</t>
  </si>
  <si>
    <t>d-sqxrsmsd-04l1-cade-3</t>
  </si>
  <si>
    <t>Substituição de 105 cadeias de isolador em 35 estrutura(s) da LT 230 kV QUIXERE /MOSSORO II C-1 CE/RN-04L1 (052/2;052/3;053/1;053/2;053/3;053/4;054/1;054/2;054/3;054/4;054/5;055/1;055/2;055/3;055/4;056/1;056/2;056/3;056/4;057/1;057/2;057/3;057/4;058/1;058/2;058/3;058/4;059/1;059/2;059/3;059/4;060/1;060/2;060/3;060/4 ).</t>
  </si>
  <si>
    <t>0005185/2024</t>
  </si>
  <si>
    <t>d-sqxrsmsd-04l1-cade-4</t>
  </si>
  <si>
    <t>Substituição de 117 cadeias de isolador em 35 estrutura(s) da LT 230 kV QUIXERE /MOSSORO II C-1 CE/RN-04L1 (061/1;061/2;061/3;061/4;062/1;062/2;062/3;062/4;063/1;063/2;063/3;063/4;064/1;064/2;064/3;064/4;065/1;065/2;065/3;065/4;066/1;066/2;066/3;066/4;067/1;067/2;067/3;068/1;068/2;068/3;068/4;068/5;069/1;069/2;069/3 ).</t>
  </si>
  <si>
    <t>0005191/2024</t>
  </si>
  <si>
    <t>d-sqxrsmsd-04l1-cade-5</t>
  </si>
  <si>
    <t>Substituição de 78 cadeias de isolador em 22 estrutura(s) da LT 230 kV QUIXERE /MOSSORO II C-1 CE/RN-04L1 (070/1;070/2;070/3;070/4;070/5;071/1;071/2;071/3;071/4;072/1;072/2;072/3;073/1;073/2;073/3;073/4;074/1;074/2;074/3;075/1;075/2;075/3 ).</t>
  </si>
  <si>
    <t>0005196/2024</t>
  </si>
  <si>
    <t>d-sqxrsmsd-04l1-cade-6</t>
  </si>
  <si>
    <t>Substituição de 129 cadeias de isolador em 35 estrutura(s) da LT 230 kV RUSSAS II /QUIXERE C-1 CE-04C2 (001/0;001/1;001/2;001/3;001/4;001/5;002/1;002/2;002/3;002/4;002/5;003/1;003/2;003/3;003/4;004/1;004/2;004/3;004/4;004/5;005/1;005/2;005/3;005/4;005/5;006/1;006/2;006/3;006/4;006/5;007/1;007/2;007/3;007/4;008/1 ).</t>
  </si>
  <si>
    <t>0005199/2024</t>
  </si>
  <si>
    <t>d-srsdsqxr-04c2-cade-1</t>
  </si>
  <si>
    <t>Substituição de 141 cadeias de isolador em 35 estrutura(s) da LT 230 kV RUSSAS II /QUIXERE C-1 CE-04C2 (008/2;008/3;008/4;009/1;009/2;009/3;009/4;010/1;010/2;010/3;011/1;012/1;012/2;012/3;012/4;013/1;013/2;013/3;013/4;014/1;014/2;014/3;014/4;015/1;015/2;015/3;015/4;016/1;016/2;016/3;017/1;017/2;017/3;017/4;018/1 ).</t>
  </si>
  <si>
    <t>0005203/2024</t>
  </si>
  <si>
    <t>d-srsdsqxr-04c2-cade-2</t>
  </si>
  <si>
    <t>Substituição de 93 cadeias de isolador em 31 estrutura(s) da LT 230 kV RUSSAS II /QUIXERE C-1 CE-04C2 (018/2;018/3;018/4;019/1;019/2;019/3;019/4;020/1;020/2;020/3;020/4;021/1;021/2;021/3;021/4;022/1;022/2;022/3;022/4;022/5;023/1;023/2;023/3;023/4;024/1;024/2;024/3;024/4;025/1;025/2;025/3 ).</t>
  </si>
  <si>
    <t>0005208/2024</t>
  </si>
  <si>
    <t>d-srsdsqxr-04c2-cade-3</t>
  </si>
  <si>
    <t>Substituição de 36 cadeias de isolador em 7 estrutura(s) da LT 230 kV RECIFE II /GOIANINHA C-2 PE-04C9 (070/1;070/2;070/3;071/1;071/2;071/3;GNN).</t>
  </si>
  <si>
    <t>0005210/2024</t>
  </si>
  <si>
    <t>d-srcdsgnn-04c9-cade-6</t>
  </si>
  <si>
    <t>Substituição de 36 cadeias de isolador em 7 estrutura(s) da LT 230 kV RECIFE II /GOIANINHA C-1 PE-04C8 (070/1;070/2;070/3;071/1;071/2;071/3;GNN).</t>
  </si>
  <si>
    <t>0005213/2024</t>
  </si>
  <si>
    <t>d-srcdsgnn-04c8-cade-6</t>
  </si>
  <si>
    <t>Substituição de 117 cadeias de isolador em 35 estrutura(s) da LT 230 kV BANABUIU /ICO C-1 CE-04C2 (102/3;103/1;103/2;104/1;104/2;105/1;105/2;105/3;106/1;106/2;107/1;107/2;108/1;108/2;108/3;109/1;109/2;110/1;110/2;110/3;111/1;111/2;111/3;112/1;112/2;112/3;113/1;113/2;114/1;114/2;115/1;115/2;116/1;116/2;117/1 ).</t>
  </si>
  <si>
    <t>0005217/2024</t>
  </si>
  <si>
    <t>d-sicosbnb-04c2-cade-2</t>
  </si>
  <si>
    <t>Substituição de 153 cadeias de isolador em 35 estrutura(s) da LT 230 kV BANABUIU /ICO C-1 CE-04C2 (117/2;118/1;118/2;119/1;119/2;119/3;120/1;120/2;120/3;121/1;121/2;122/1;122/2;123/1;123/2;123/3;124/1;124/2;124/3;125/1;125/2;125/3;126/1;126/2;127/1;127/2;128/1;128/2;129/1;129/2;130/1;130/2;131/1;131/2;132/1 ).</t>
  </si>
  <si>
    <t>0005222/2024</t>
  </si>
  <si>
    <t>d-sicosbnb-04c2-cade-3</t>
  </si>
  <si>
    <t>Substituição de 153 cadeias de isolador em 35 estrutura(s) da LT 230 kV BANABUIU /ICO C-1 CE-04C2 (132/2;132/3;133/1;133/2;134/1;135/1;135/2;136/1;136/2;136/3;137/1;137/2;137/3;138/1;138/2;139/1;139/2;139/3;140/1;141/1;141/2;141/3;142/1;142/2;143/1;143/2;144/1;144/2;145/1;145/2;146/1;146/2;147/1;147/2;147/3 ).</t>
  </si>
  <si>
    <t>0005225/2024</t>
  </si>
  <si>
    <t>d-sicosbnb-04c2-cade-4</t>
  </si>
  <si>
    <t>Substituição de 129 cadeias de isolador em 35 estrutura(s) da LT 230 kV BANABUIU /ICO C-1 CE-04C2 (148/1;148/2;148/3;149/1;149/2;150/1;151/1;151/2;152/1;152/2;152/3;153/1;153/2;154/1;154/2;154/3;155/1;155/2;156/1;156/2;156/3;157/1;157/2;158/1;158/2;159/1;159/2;159/3;160/1;160/2;161/1;161/2;162/1;162/2;163/1 ).</t>
  </si>
  <si>
    <t>0005228/2024</t>
  </si>
  <si>
    <t>d-sicosbnb-04c2-cade-5</t>
  </si>
  <si>
    <t>Substituição de 105 cadeias de isolador em 35 estrutura(s) da LT 230 kV BANABUIU /ICO C-1 CE-04C2 (163/2;164/1;164/2;164/3;165/1;165/2;166/1;166/2;167/1;167/2;167/3;168/1;168/2;169/1;169/2;170/1;170/2;170/3;171/1;171/2;172/1;172/2;172/3;173/1;173/2;174/1;174/2;174/3;175/1;175/2;176/1;176/2;177/1;177/2;177/3 ).</t>
  </si>
  <si>
    <t>0005229/2024</t>
  </si>
  <si>
    <t>d-sicosbnb-04c2-cade-6</t>
  </si>
  <si>
    <t>Substituição de 105 cadeias de isolador em 35 estrutura(s) da LT 230 kV BANABUIU /ICO C-1 CE-04C2 (177/4;178/1;178/2;179/1;179/2;180/1;180/2;181/1;181/2;182/1;182/2;182/3;183/1;183/2;184/1;184/2;184/3;185/1;185/2;185/3;186/1;186/2;187/1;187/2;188/1;188/2;189/1;189/2;190/1;190/2;190/3;191/1;191/2;192/1;192/2 ).</t>
  </si>
  <si>
    <t>0005230/2024</t>
  </si>
  <si>
    <t>d-sicosbnb-04c2-cade-7</t>
  </si>
  <si>
    <t>Substituição de 129 cadeias de isolador em 35 estrutura(s) da LT 230 kV BANABUIU /ICO C-1 CE-04C2 (192/3;193/1;193/2;194/1;194/2;195/1;195/2;195/3;196/1;196/2;196/3;197/1;197/2;197/3;198/1;198/2;199/1;199/2;200/1;200/2;201/1;201/2;201/3;202/1;202/2;203/1;203/2;203/3;204/1;204/2;204/3;205/1;205/2;205/3;206/1 ).</t>
  </si>
  <si>
    <t>0005231/2024</t>
  </si>
  <si>
    <t>d-sicosbnb-04c2-cade-8</t>
  </si>
  <si>
    <t>Substituição de 117 cadeias de isolador em 35 estrutura(s) da LT 230 kV BANABUIU /ICO C-1 CE-04C2 (206/2;206/3;207/1;207/2;208/1;208/2;208/3;208/4;209/1;209/2;209/3;210/1;210/2;210/3;211/1;211/2;212/1;212/2;212/3;213/1;213/2;213/3;214/1;214/2;215/1;215/2;216/1;216/2;216/3;217/1;217/2;218/1;218/2;218/3;219/1 ).</t>
  </si>
  <si>
    <t>0005232/2024</t>
  </si>
  <si>
    <t>d-sicosbnb-04c2-cade-9</t>
  </si>
  <si>
    <t>LT 230 kV MOSSORO II /ACU III RN</t>
  </si>
  <si>
    <t>Substituição de 81 cadeias de isolador em 27 estrutura(s) da LT 230 kV MOSSORO II /ACU III C-1 RN-04Z7 (046/2;047/1;047/2;048/1;048/2;049/1;049/2;050/1;050/2;051/1;051/2;052/1;053/1;053/2;054/1;054/2;055/1;055/2;056/1;056/2;057/1;057/2;058/1;058/2;059/1;060/1;060/2 ).</t>
  </si>
  <si>
    <t>LT 230 kV MOSSORO II /ACU III C-1 RN</t>
  </si>
  <si>
    <t>0005233/2024</t>
  </si>
  <si>
    <t>d-smsdsact-04z7-cade-1</t>
  </si>
  <si>
    <t>Substituição de 140 cadeias de isolador em 35 estrutura(s) da LT 500 kV P. AFONSO IV /JEREMOABO C-1 BA-05S5 (048/1;048/2;049/1;049/2;049/3;050/1;050/2;051/1;051/2;052/1;052/2;053/1;053/2;054/1;054/2;054/3;055/1;055/2;056/1;056/2;057/1;057/2;058/1;058/2;058/3;059/1;059/2;060/1;060/2;061/1;061/2;062/1;062/2;062/3;063/1).</t>
  </si>
  <si>
    <t>0005237/2024</t>
  </si>
  <si>
    <t>d-spaqsjer-05s5-cade-1</t>
  </si>
  <si>
    <t>Substituição de 152 cadeias de isolador em 44 estrutura(s) da LT 500 kV P. AFONSO IV /JEREMOABO C-1 BA-05S5 (063/2;064/1;064/2;065/1;065/2;066/1;066/2;067/1;067/2;068/1;068/2;069/1;069/2;069/3;070/1;070/2;071/1;071/2;072/1;073/1;073/2;074/1;074/2;075/1;075/2;076/1;076/2;076/3;077/1;077/2;078/1;078/2;079/1;079/2;079/3;080/1;080/2;081/1;081/2;082/1;082/2;083/1;083/2;).</t>
  </si>
  <si>
    <t>0005239/2024</t>
  </si>
  <si>
    <t>d-spaqsjer-05s5-cade-2</t>
  </si>
  <si>
    <t>Substituição de 164 cadeias de isolador em 23 estrutura(s) da LT 500 kV JEREMOABO /OLINDINA C-1 BA-05L9 (085/2;086/1;086/2;087/1;087/2;088/1;088/2;089/1;089/2;090/1;090/2;091/1;091/2;092/1;092/2;093/1;093/2;093/3;094/1;094/2;095/1;095/2;096/1).</t>
  </si>
  <si>
    <t>0005241/2024</t>
  </si>
  <si>
    <t>d-sjersold-05l9-cade-1</t>
  </si>
  <si>
    <t>Substituição de 158 cadeias de isolador em 35 estrutura(s) da LT 500 kV OLINDINA /US. L.GONZAGA C-1 BA/PE-05S4 (181/4;182/1;182/2;182/4;183/1;183/2;183/3;184/1;184/2;184/3;185/1;185/2;185/3;185/4;186/1;186/2;187/1;187/2;188/1;189/1;189/2;189/3;189/4;190/1;190/2;191/1;191/3;192/2;192/3;193/1;193/3;194/1;194/3;195/1;196/2).</t>
  </si>
  <si>
    <t>0005247/2024</t>
  </si>
  <si>
    <t>d-slgzsold-05s4-cade-1</t>
  </si>
  <si>
    <t>Substituição de 176 cadeias de isolador em 35 estrutura(s) da LT 500 kV OLINDINA /US. L.GONZAGA C-1 BA/PE-05S4 (196/4;197/1;197/2;197/3;198/3;199/2;199/3;199/4;200/1;200/2;200/3;201/1;201/2;201/4;202/1;203/1;203/2;203/4;204/1;204/2;204/3;205/2;205/3;206/1;206/2;206/3;207/1;207/3;208/1;208/2;209/1;209/3;210/1;210/2;210/3).</t>
  </si>
  <si>
    <t>0005249/2024</t>
  </si>
  <si>
    <t>d-slgzsold-05s4-cade-2</t>
  </si>
  <si>
    <t>Substituição de 124 cadeias de isolador em 22 estrutura(s) da LT 500 kV OLINDINA /US. L.GONZAGA C-1 BA/PE-05S4 (210/4;211/1;211/3;212/3;213/2;214/2;216/2;216/4;217/1;217/3;218/2;219/3;220/3;221/2;221/3;222/3;223/2;223/4;225/2;225/3;225/4;226/2).</t>
  </si>
  <si>
    <t>0005254/2024</t>
  </si>
  <si>
    <t>d-slgzsold-05s4-cade-3</t>
  </si>
  <si>
    <t>Substituição de 141 cadeias de isolador em 35 estrutura(s) da LT 230 kV MILAGRES /BANABUIU C-1 CE-04M1 (068/2;068/3;069/1;069/2;070/1;070/2;070/3;070/4;071/1;071/2;071/3;072/1;072/2;072/3;073/1;073/2;073/3;073/4;074/1;074/2;074/3;075/1;075/2;075/3;076/1;076/2;076/3;077/1;077/2;077/3;078/1;078/2;078/3;079/1;079/2 ).</t>
  </si>
  <si>
    <t>0005258/2024</t>
  </si>
  <si>
    <t>d-smlgsbnb-04m1-cade-8</t>
  </si>
  <si>
    <t>Substituição de 153 cadeias de isolador em 35 estrutura(s) da LT 230 kV MILAGRES /BANABUIU C-1 CE-04M1 (079/3;079/4;080/1;080/2;080/3;081/1;081/2;082/1;082/2;082/3;082/4;083/1;083/2;083/3;084/1;084/2;084/3;084/4;085/1;085/2;086/1;086/2;086/3;087/1;087/2;087/3;088/1;088/2;088/3;089/1;089/2;089/3;090/1;090/2;090/3 ).</t>
  </si>
  <si>
    <t>0005263/2024</t>
  </si>
  <si>
    <t>d-smlgsbnb-04m1-cade-9</t>
  </si>
  <si>
    <t>Substituição de 129 cadeias de isolador em 35 estrutura(s) da LT 230 kV MILAGRES /BANABUIU C-1 CE-04M1 (090/4;091/1;091/2;091/3;092/1;092/2;092/3;092/4;093/1;093/2;093/3;094/1;094/2;094/3;094/4;095/1;095/2;095/3;095/4;096/1;096/2;096/3;097/1;097/2;097/3;098/1;098/2;098/3;099/1;099/2;099/3;099/4;100/1;100/2;101/1 ).</t>
  </si>
  <si>
    <t>0005265/2024</t>
  </si>
  <si>
    <t>d-smlgsbnb-04m1-cade-10</t>
  </si>
  <si>
    <t>Substituição de 189 cadeias de isolador em 35 estrutura(s) da LT 230 kV MILAGRES /BANABUIU C-1 CE-04M1 (101/2;101/3;101/4;102/1;102/2;102/3;103/1;103/2;103/3;104/1;104/2;104/3;104/4;105/1;105/2;105/3;106/1;106/2;106/3;106/4;107/1;107/2;107/3;107/4;108/1;108/2;108/3;109/1;109/2;109/3;110/1;110/2;110/3;111/1;111/2 ).</t>
  </si>
  <si>
    <t>0005266/2024</t>
  </si>
  <si>
    <t>d-smlgsbnb-04m1-cade-11</t>
  </si>
  <si>
    <t>Substituição de 177 cadeias de isolador em 35 estrutura(s) da LT 230 kV MILAGRES /BANABUIU C-1 CE-04M1 (111/3;112/1;112/2;112/3;112/4;113/1;113/2;113/3;114/1;114/2;114/3;115/1;115/2;115/3;116/1;116/2;116/3;116/4;117/1;117/2;117/3;117/4;118/1;118/2;118/3;119/1;119/2;119/3;119/4;120/1;120/2;121/1;121/2;121/3;121/4 ).</t>
  </si>
  <si>
    <t>0005267/2024</t>
  </si>
  <si>
    <t>d-smlgsbnb-04m1-cade-12</t>
  </si>
  <si>
    <t>Substituição de 177 cadeias de isolador em 35 estrutura(s) da LT 230 kV MILAGRES /BANABUIU C-1 CE-04M1 (122/1;122/2;122/3;122/4;123/1;123/2;123/3;124/1;124/2;124/3;125/1;125/2;125/3;126/1;126/2;126/3;127/1;127/2;127/3;128/1;128/2;128/3;128/4;129/1;129/2;130/1;130/2;130/3;131/1;131/2;131/3;132/1;132/2;132/3;133/1 ).</t>
  </si>
  <si>
    <t>0005269/2024</t>
  </si>
  <si>
    <t>d-smlgsbnb-04m1-cade-13</t>
  </si>
  <si>
    <t>Substituição de 141 cadeias de isolador em 35 estrutura(s) da LT 230 kV MILAGRES /BANABUIU C-1 CE-04M1 (133/2;133/3;133/4;133/5;134/1;134/2;135/1;135/2;135/3;136/1;136/2;136/3;137/1;137/2;137/3;138/1;138/2;138/3;139/1;139/2;139/3;139/4;140/1;140/2;140/3;141/1;141/2;141/3;141/4;142/1;142/2;142/3;143/1;143/2;143/3 ).</t>
  </si>
  <si>
    <t>0005270/2024</t>
  </si>
  <si>
    <t>d-smlgsbnb-04m1-cade-14</t>
  </si>
  <si>
    <t>Substituição de 129 cadeias de isolador em 35 estrutura(s) da LT 230 kV MILAGRES /BANABUIU C-1 CE-04M1 (144/1;144/2;144/3;144/4;145/1;145/2;145/3;146/1;146/2;146/3;147/1;147/2;147/3;147/4;148/1;148/2;149/1;149/2;149/3;149/4;150/1;150/2;150/3;151/1;151/2;151/3;152/1;152/2;152/3;152/4;153/1;153/2;153/3;154/1;154/2 ).</t>
  </si>
  <si>
    <t>0005271/2024</t>
  </si>
  <si>
    <t>d-smlgsbnb-04m1-cade-15</t>
  </si>
  <si>
    <t>Substituição de 117 cadeias de isolador em 35 estrutura(s) da LT 230 kV MILAGRES /BANABUIU C-1 CE-04M1 (154/3;155/1;155/2;155/3;156/1;156/2;156/3;157/1;157/2;157/3;158/1;158/2;158/3;159/1;159/2;160/1;160/2;160/3;161/1;161/2;161/3;161/4;162/1;162/2;162/3;163/1;163/2;163/3;163/4;164/1;164/2;164/3;165/1;165/2;165/3 ).</t>
  </si>
  <si>
    <t>0005273/2024</t>
  </si>
  <si>
    <t>d-smlgsbnb-04m1-cade-16</t>
  </si>
  <si>
    <t>Substituição de 105 cadeias de isolador em 35 estrutura(s) da LT 230 kV MILAGRES /BANABUIU C-1 CE-04M1 (165/4;166/1;166/2;167/1;167/2;167/3;167/4;168/1;168/2;168/3;169/1;169/2;169/3;170/1;170/2;170/3;171/1;171/2;171/3;172/1;172/2;172/3;173/1;173/2;173/3;174/1;174/2;174/3;174/4;175/1;175/2;175/3;175/4;176/1;176/2 ).</t>
  </si>
  <si>
    <t>0005275/2024</t>
  </si>
  <si>
    <t>d-smlgsbnb-04m1-cade-17</t>
  </si>
  <si>
    <t>Substituição de 105 cadeias de isolador em 35 estrutura(s) da LT 230 kV MILAGRES /BANABUIU C-1 CE-04M1 (176/3;177/1;177/2;177/3;177/4;178/1;178/2;178/3;179/1;179/2;179/3;180/1;180/2;180/3;181/1;181/2;181/3;182/1;182/2;182/3;183/1;183/2;183/3;183/4;184/1;184/2;184/3;185/1;185/2;185/3;185/4;186/1;186/2;186/3;187/1 ).</t>
  </si>
  <si>
    <t>0005276/2024</t>
  </si>
  <si>
    <t>d-smlgsbnb-04m1-cade-18</t>
  </si>
  <si>
    <t>Substituição de 105 cadeias de isolador em 35 estrutura(s) da LT 230 kV MILAGRES /BANABUIU C-1 CE-04M1 (187/2;187/3;188/1;188/2;188/3;188/4;189/1;189/2;189/3;190/1;190/2;190/3;191/1;191/2;191/3;192/1;192/2;192/3;192/4;193/1;193/2;193/3;194/1;194/2;194/3;195/1;195/2;195/3;196/1;196/2;196/3;196/4;197/1;197/2;197/3).</t>
  </si>
  <si>
    <t>0005277/2024</t>
  </si>
  <si>
    <t>d-smlgsbnb-04m1-cade-19</t>
  </si>
  <si>
    <t>Substituição de 129 cadeias de isolador em 35 estrutura(s) da LT 230 kV MILAGRES /BANABUIU C-1 CE-04M1 (198/1;198/2;198/3;198/4;199/1;199/2;199/3;200/1;200/2;200/3;201/1;201/2;201/3;202/1;202/2;202/3;202/4;203/1;203/2;203/3;204/1;204/2;204/3;204/4;205/1;205/2;205/3;206/1;206/2;206/3;206/4;207/1;207/2;207/3;207/4).</t>
  </si>
  <si>
    <t>0005278/2024</t>
  </si>
  <si>
    <t>d-smlgsbnb-04m1-cade-20</t>
  </si>
  <si>
    <t>Substituição de 105 cadeias de isolador em 35 estrutura(s) da LT 230 kV MILAGRES /BANABUIU C-1 CE-04M1 (208/1;208/2;208/3;208/4;209/1;209/2;209/3;210/1;210/2;210/3;211/1;211/2;211/3;212/1;212/2;212/3;213/1;213/2;213/3;213/4;214/1;214/2;214/3;214/4;215/1;215/2;215/3;216/1;216/2;216/3;217/1;217/2;217/3;218/1;218/2).</t>
  </si>
  <si>
    <t>0005279/2024</t>
  </si>
  <si>
    <t>d-smlgsbnb-04m1-cade-21</t>
  </si>
  <si>
    <t>Substituição de 105 cadeias de isolador em 35 estrutura(s) da LT 230 kV BANABUIU /AQUIRAZ II C-1 CE-04C8 (071/2;071/3;072/1;072/2;073/1;073/2;074/1;074/2;075/1;075/2;075/3;076/1;076/2;077/1;077/2;077/3;078/1;078/2;079/1;079/2;079/3;080/1;080/2;081/1;081/2;081/3;082/1;082/2;082/3;082/4;083/1;083/2;084/1;084/2;084/3 ).</t>
  </si>
  <si>
    <t>0005280/2024</t>
  </si>
  <si>
    <t>d-saqdsbnb-04c8-cade-11</t>
  </si>
  <si>
    <t>Substituição de 129 cadeias de isolador em 35 estrutura(s) da LT 230 kV MOSSORO II /ACU III C-1 RN-04Z7 (001/1;002/1;002/2;002/3;002/4;002/5;003/1;003/2;003/3;003/4;004/1;004/2;004/3;005/1;005/2;005/3;005/4;006/1;006/2;006/3;006/4;007/1;007/2;007/3;008/1;008/2;008/3;008/4;009/1;009/2;009/3;009/4;010/1;010/2;010/3 ).</t>
  </si>
  <si>
    <t>0005281/2024</t>
  </si>
  <si>
    <t>d-smsdsact-04z7-cade-2</t>
  </si>
  <si>
    <t>Substituição de 129 cadeias de isolador em 35 estrutura(s) da LT 230 kV MOSSORO II /ACU III C-1 RN-04Z7 (010/4;011/1;011/2;011/3;012/1;012/2;012/3;013/1;014/1;014/2;014/3;015/1;016/1;016/2;017/1;017/2;018/1;018/2;019/1;019/2;020/1;020/2;021/1;021/2;022/1;022/2;023/1;023/2;024/1;024/2;025/1;025/2;026/1;026/2;027/1 ).</t>
  </si>
  <si>
    <t>0005282/2024</t>
  </si>
  <si>
    <t>d-smsdsact-04z7-cade-3</t>
  </si>
  <si>
    <t>Substituição de 105 cadeias de isolador em 35 estrutura(s) da LT 230 kV MOSSORO II /ACU III C-1 RN-04Z7 (028/1;028/2;029/1;029/2;030/1;030/2;031/1;031/2;032/1;033/1;033/2;034/1;034/2;035/1;035/2;036/1;036/2;037/1;037/2;037/3;038/1;039/1;039/2;040/1;040/2;041/1;041/2;042/1;042/2;043/1;043/2;044/1;045/1;045/2;046/1 ).</t>
  </si>
  <si>
    <t>0005283/2024</t>
  </si>
  <si>
    <t>d-smsdsact-04z7-cade-4</t>
  </si>
  <si>
    <t>Substituição de 143 cadeias de isolador em 34 estrutura(s) da LT 230 kV ANGELIM /RIBEIRAO C-2 PE-04S2 (044/2;044/3;045/1;046/1;046/2;047/1;047/2;048/1;048/2;049/1;049/2;050/1;050/2;051/1;051/2;052/1;052/2;053/1;053/2;053/3;054/1;054/2;054/3;055/1;055/2;056/1;056/2;057/1;057/2;058/1;058/2;059/1;059/2;059/3).</t>
  </si>
  <si>
    <t>0005285/2024</t>
  </si>
  <si>
    <t>d-saglsrib-04s2-cade-6</t>
  </si>
  <si>
    <t>Substituição de 96 cadeias de isolador em 24 estrutura(s) da LT 230 kV BANABUIU /AQUIRAZ II C-1 CE-04C8 (156/2;156/3;156/4;157/1;157/2;157/3;158/1;158/2;158/3;159/1;159/2;160/1;160/2;160/3;161/1;161/2;162/1;162/2;162/3;163/1;163/2;164/1;164/2;164/3 ).</t>
  </si>
  <si>
    <t>0005289/2024</t>
  </si>
  <si>
    <t>d-saqdsbnb-04c8-cade-12</t>
  </si>
  <si>
    <t>Substituição de 93 cadeias de isolador em 21 estrutura(s) da LT 230 kV RECIFE II /MIRUEIRA C-1 PE-04C4 (025/3;025/4;026/1;026/2;026/3;027/1;027/2;027/3;028/1;028/2;028/3;029/1;029/2;029/3;030/1;030/2;030/3;031/1;031/2;032/1;MRR).</t>
  </si>
  <si>
    <t>0005292/2024</t>
  </si>
  <si>
    <t>d-srcdsmrr-04c4-cade-3</t>
  </si>
  <si>
    <t>Substituição de 42 cadeias de isolador em 10 estrutura(s) da LT 230 kV BANABUIU /AQUIRAZ II C-3 CE-04C6 (162/2;162/3;162/4;163/1;163/2;164/1;164/2;164/3;165/1;165/2 ).</t>
  </si>
  <si>
    <t>0005296/2024</t>
  </si>
  <si>
    <t>d-saqdsbnb-04c6-cade-16</t>
  </si>
  <si>
    <t>Substituição de 3 cadeias de isolador em 1 estrutura(s) da LT 230 kV RECIFE II /GOIANINHA C-1 PE-04C8 (040/1).</t>
  </si>
  <si>
    <t>0005299/2024</t>
  </si>
  <si>
    <t>d-srcdsgnn-04c8-cade-7</t>
  </si>
  <si>
    <t>Substituição de 6 cadeias de isolador em 2 estrutura(s) da LT 230 kV RECIFE II /GOIANINHA C-1 PE-04C8 (046/1;046/2).</t>
  </si>
  <si>
    <t>0005303/2024</t>
  </si>
  <si>
    <t>d-srcdsgnn-04c8-cade-8</t>
  </si>
  <si>
    <t>LT 230 kV ITABAIANA /JARDIM SE</t>
  </si>
  <si>
    <t>Substituição de 18 cadeias de isolador em 6 estrutura(s) da LT 230 kV ITABAIANA /JARDIM C-1 SE-04C1 (015/2;016/1;016/2;028/2;016/3;016/4).</t>
  </si>
  <si>
    <t>0005304/2024</t>
  </si>
  <si>
    <t>d-sitbsjdm-04c1-cade-1</t>
  </si>
  <si>
    <t>LT 230 kV ITABAIANINHA /CATU SE/BA</t>
  </si>
  <si>
    <t>Substituição de 57 cadeias de isolador em 19 estrutura(s) da LT 230 kV ITABAIANINHA /CATU C-1 SE/BA-04L1 (004/3;004/4;005/1;007/2;009/1;009/2;024/1;027/2;029/2;029/3;030/1;031/3;035/2;044/2;016/2;018/1;019/1;021/1;021/2).</t>
  </si>
  <si>
    <t>0005305/2024</t>
  </si>
  <si>
    <t>d-sithsctu-04l1-cade-1</t>
  </si>
  <si>
    <t>Substituição de 4 cadeias de isolador em 1 estrutura(s) da LT 500 kV OLINDINA /US. L.GONZAGA C-1 BA/PE-05S4 (117/1).</t>
  </si>
  <si>
    <t>0005307/2024</t>
  </si>
  <si>
    <t>d-slgzsold-05s4-cade-4</t>
  </si>
  <si>
    <t>Substituição de 17,3 km de cabos condutores (Hawk) em 2 vão(s) da LT 500 kV ANGELIM II /PAU FERRO C-1 PE-05L3 (042/1;043/1).</t>
  </si>
  <si>
    <t>0005310/2024</t>
  </si>
  <si>
    <t>d-sagdspfe-05l3-cndt-1</t>
  </si>
  <si>
    <t>LT 69 kV ABAIXADORA /MULUNGU BA</t>
  </si>
  <si>
    <t>Substituição de 3 km de cabos condutores (Grosbeak) em 1 vão(s) da LT 69 kV ABAIXADORA /MULUNGU C-1 BA-02M2 (3).</t>
  </si>
  <si>
    <t>LT 69 kV ABAIXADORA /MULUNGU C-1 BA</t>
  </si>
  <si>
    <t>0005311/2024</t>
  </si>
  <si>
    <t>d-sabxsmlu-02m2-cndt-1</t>
  </si>
  <si>
    <t>Substituição de 9 cadeias de isolador em 1 estrutura(s) da LT 69 kV ABAIXADORA /MULUNGU C-1 BA-02M2 (3).</t>
  </si>
  <si>
    <t>0005312/2024</t>
  </si>
  <si>
    <t>d-sabxsmlu-02m2-cade-1</t>
  </si>
  <si>
    <t>Substituição de 108 cadeias de isolador em 36 estrutura(s) da LT 230 kV C.GRANDE II /PARAISO C-1 PB/RN-04V2 (001/3;011/1;011/2;012/2;013/2;014/1;014/2;015/1;015/2;016/1;016/2;017/1;021/2;022/2;023/1;023/2;023/3;024/1;024/2;025/1;025/2;026/1;026/2;027/2;027/3;028/1;028/2;028/3;029/2;029/3;030/2;031/2;031/3;032/1;032/2;034/2).</t>
  </si>
  <si>
    <t>0005313/2024</t>
  </si>
  <si>
    <t>d-scgdsprs-04v2-cade-1</t>
  </si>
  <si>
    <t>Substituição de 01 (um) sistema de monitoramento para Transformador de Força 500kV posição operacional 05T1 da subestação SJI</t>
  </si>
  <si>
    <t>0005314/2024</t>
  </si>
  <si>
    <t>12627623</t>
  </si>
  <si>
    <t>Substituição de 01 (um) sistema de monitoramento para Transformador de Força 500kV posição operacional 05T1.C da subestação BEA</t>
  </si>
  <si>
    <t>0005315/2024</t>
  </si>
  <si>
    <t>12627628</t>
  </si>
  <si>
    <t>Substituição de um mancal do compensador síncrono 13,8 kv, posição 01k2 da substação de RCD</t>
  </si>
  <si>
    <t>0005316/2024</t>
  </si>
  <si>
    <t>12622075</t>
  </si>
  <si>
    <t>Substituição de um anel coletor do compensador síncrono 13,8 kv, posição 01k1 da substação de CMD</t>
  </si>
  <si>
    <t>0005317/2024</t>
  </si>
  <si>
    <t>12622076</t>
  </si>
  <si>
    <t>Substituição de um anel coletor do compensador síncrono 13,8 kv, posição 01k2 da substação de CMD</t>
  </si>
  <si>
    <t>0005318/2024</t>
  </si>
  <si>
    <t>12622077</t>
  </si>
  <si>
    <t>Substituição de 01 Relé de gás para Transformador de posição operacional 04T6 da Subestação FNL</t>
  </si>
  <si>
    <t>0005319/2024</t>
  </si>
  <si>
    <t>11348083</t>
  </si>
  <si>
    <t>Substituição de 01 (uma) Seccionadora com lâmina de terra 69 kV, posição operacional 32J7-6/7 da Subestação AGL</t>
  </si>
  <si>
    <t>0005320/2024</t>
  </si>
  <si>
    <t>Substituição de 01 (uma) Seccionadora 69 KV posição operacional 32J2-4 da Subestação AGL</t>
  </si>
  <si>
    <t>0005321/2024</t>
  </si>
  <si>
    <t>Substituição de 01 (uma) Seccionadora 69 KV posição operacional 32J2-5 da Subestação AGL</t>
  </si>
  <si>
    <t>0005322/2024</t>
  </si>
  <si>
    <t>Substituição de 01 (uma) Seccionadora com lâmina de terra 69 kV, posição operacional 32J2-6/7 da Subestação AGL</t>
  </si>
  <si>
    <t>0005323/2024</t>
  </si>
  <si>
    <t>Substituição de 01 (uma) Seccionadora 69 KV posição operacional 32J4-4 da Subestação AGL</t>
  </si>
  <si>
    <t>0005324/2024</t>
  </si>
  <si>
    <t>Substituição de 01 (uma) Seccionadora 69 KV posição operacional 32J4-5 da Subestação AGL</t>
  </si>
  <si>
    <t>0005325/2024</t>
  </si>
  <si>
    <t>Substituição de 01 (uma) Seccionadora com lâmina de terra 69 kV, posição operacional 32J4-6/7 da Subestação AGL</t>
  </si>
  <si>
    <t>0005326/2024</t>
  </si>
  <si>
    <t>Substituição de 01 (uma) Seccionadora 69 KV posição operacional 32J3-4 da Subestação AGL</t>
  </si>
  <si>
    <t>0005327/2024</t>
  </si>
  <si>
    <t>Substituição de 01 (uma) Seccionadora 69 KV posição operacional 32J3-5 da Subestação AGL</t>
  </si>
  <si>
    <t>0005328/2024</t>
  </si>
  <si>
    <t>Substituição de 01 (uma) Seccionadora com lâmina de terra 69 kV, posição operacional 32J3-6/7 da Subestação AGL</t>
  </si>
  <si>
    <t>0005329/2024</t>
  </si>
  <si>
    <t>Substituição de 01 (uma) Seccionadora 69 KV posição operacional 32J5-4 da Subestação AGL</t>
  </si>
  <si>
    <t>0005330/2024</t>
  </si>
  <si>
    <t>Substituição de 01 (uma) Seccionadora 69 KV posição operacional 32J5-5 da Subestação AGL</t>
  </si>
  <si>
    <t>0005331/2024</t>
  </si>
  <si>
    <t>Substituição de 01 (uma) Seccionadora 69 KV posição operacional 32A1-8 da Subestação ACD</t>
  </si>
  <si>
    <t>MC 69 kV TT 69/13,8 kV ACU II TA1 RN (32A1)</t>
  </si>
  <si>
    <t>0005332/2024</t>
  </si>
  <si>
    <t>Substituição de 01 (um) disjuntor de 230 KV, posição operacional 14T1-A da Subestação BEA</t>
  </si>
  <si>
    <t>0005342/2024</t>
  </si>
  <si>
    <t>14T1-A</t>
  </si>
  <si>
    <t>Substituição de 01 (um) disjuntor de 230 KV, posição operacional 14T1-B da Subestação BEA</t>
  </si>
  <si>
    <t>0005345/2024</t>
  </si>
  <si>
    <t>14T1-B</t>
  </si>
  <si>
    <t>Substituição de 01 (um) disjuntor de 230 KV, posição operacional 14T1-A da Subestação SJI</t>
  </si>
  <si>
    <t>0005347/2024</t>
  </si>
  <si>
    <t>Substituição de 01 (um) disjuntor de 230 KV, posição operacional 14T1-B da Subestação SJI</t>
  </si>
  <si>
    <t>0005349/2024</t>
  </si>
  <si>
    <t>Substituição de 01 (um) disjuntor de 230 KV, posição operacional 14T3 da Subestação SJI</t>
  </si>
  <si>
    <t>0005350/2024</t>
  </si>
  <si>
    <t>14T3</t>
  </si>
  <si>
    <t>Substituição de 01 (um) disjuntor de 230 KV, posição operacional 14T4 da Subestação SJI</t>
  </si>
  <si>
    <t>0005351/2024</t>
  </si>
  <si>
    <t>14T4</t>
  </si>
  <si>
    <t>Substituição de 01 (um) disjuntor de 230 KV, posição operacional 14F3 da Subestação FTZ</t>
  </si>
  <si>
    <t>0005352/2024</t>
  </si>
  <si>
    <t>14F3</t>
  </si>
  <si>
    <t>Substituição de 01 (um) disjuntor de 230 KV, posição operacional 14Z4 da Subestação FTZ</t>
  </si>
  <si>
    <t>0005353/2024</t>
  </si>
  <si>
    <t>14Z4</t>
  </si>
  <si>
    <t>Substituição de 01 (um) disjuntor de 230 KV, posição operacional 14Z6 da Subestação FTZ</t>
  </si>
  <si>
    <t>0005355/2024</t>
  </si>
  <si>
    <t>14Z6</t>
  </si>
  <si>
    <t>Substituição de 01 (um) disjuntor de 230 KV, posição operacional 14C2 da Subestação RSD</t>
  </si>
  <si>
    <t>0005357/2024</t>
  </si>
  <si>
    <t>14C2</t>
  </si>
  <si>
    <t>Substituição de 01 (um) disjuntor de 230 KV, posição operacional 14D1 da Subestação RSD</t>
  </si>
  <si>
    <t>0005359/2024</t>
  </si>
  <si>
    <t>14D1</t>
  </si>
  <si>
    <t>Substituição de 01 (um) disjuntor de 230 KV, posição operacional 14T1 da Subestação RSD</t>
  </si>
  <si>
    <t>0005360/2024</t>
  </si>
  <si>
    <t>14T1</t>
  </si>
  <si>
    <t>Substituição de 01 (um) disjuntor de 230 KV, posição operacional 14T3 da Subestação PRD</t>
  </si>
  <si>
    <t>0005361/2024</t>
  </si>
  <si>
    <t>Substituição de 01 (um) disjuntor de 230 KV, posição operacional 14C2 da Subestação JDM</t>
  </si>
  <si>
    <t>0005363/2024</t>
  </si>
  <si>
    <t>Substituição de 01 (um) disjuntor de 69 kV, posição operacional 12J1 da Subestação BNB</t>
  </si>
  <si>
    <t>0005364/2024</t>
  </si>
  <si>
    <t>12J1</t>
  </si>
  <si>
    <t>Substituição de Transformador de Corrente 230 kV, referente ao TR2 525/230 kV da SE Caxias, DJ782, Fase B. Associado à obra, são esperadas substituições/adaptações de fundações e suportes, caixa de junção, cabos de controle/potência, barramento, conectores e conexão de aterramento. Funções do TC: proteção e medição.</t>
  </si>
  <si>
    <t>0005365/2024</t>
  </si>
  <si>
    <t>Substituição de 01 (um) PR 500kV,  posição operacional 75T5.A da Subestação SOB</t>
  </si>
  <si>
    <t>TR 500/230 kV U.SOBRADINHO TR5 BA</t>
  </si>
  <si>
    <t>0005366/2024</t>
  </si>
  <si>
    <t>75T5.A</t>
  </si>
  <si>
    <t>Substituição de Transformador de Corrente 230 kV, referente ao TR2 525/230 kV da SE Caxias, DJ782, Fase A. Associado à obra, são esperadas substituições/adaptações de fundações e suportes, caixa de junção, cabos de controle/potência, barramento, conectores e conexão de aterramento. Funções do TC: proteção e medição.</t>
  </si>
  <si>
    <t>0005367/2024</t>
  </si>
  <si>
    <t>Substituição de 01 (um) PR 500kV,  posição operacional 75T5.B da Subestação SOB</t>
  </si>
  <si>
    <t>0005368/2024</t>
  </si>
  <si>
    <t>75T5.B</t>
  </si>
  <si>
    <t>Substituição de Transformador de Corrente 230 kV, referente ao TR2 525/230 kV da SE Caxias, DJ782, Fase C. Associado à obra, são esperadas substituições/adaptações de fundações e suportes, caixa de junção, cabos de controle/potência, barramento, conectores e conexão de aterramento. Funções do TC: proteção e medição.</t>
  </si>
  <si>
    <t>0005370/2024</t>
  </si>
  <si>
    <t>Substituição de 01 (um) PR 500kV,  posição operacional 75T5.C da Subestação SOB</t>
  </si>
  <si>
    <t>0005371/2024</t>
  </si>
  <si>
    <t>75T5.C</t>
  </si>
  <si>
    <t>Substituição de 01 (um) PR 230kV,  posição operacional 74Z9.A da Subestação AGL</t>
  </si>
  <si>
    <t>0005372/2024</t>
  </si>
  <si>
    <t>74Z9.A</t>
  </si>
  <si>
    <t>Substituição de Transformador de Corrente 230 kV, referente a LT Dourados - Anastácio C-1, DJ792, Fase A. Associado à obra, são esperadas substituições/adaptações de fundações e suportes, caixa de junção, cabos de controle/potência, barramento, conectores e conexão de aterramento. Funções do TC: proteção e medição.</t>
  </si>
  <si>
    <t>0005373/2024</t>
  </si>
  <si>
    <t>Substituição de 01 (um) PR 230kV,  posição operacional 74Z9.B da Subestação AGL</t>
  </si>
  <si>
    <t>0005374/2024</t>
  </si>
  <si>
    <t>74Z9.B</t>
  </si>
  <si>
    <t>Substituição de Transformador de Corrente 230 kV, referente a LT Dourados - Anastácio C-1, DJ792, Fase B. Associado à obra, são esperadas substituições/adaptações de fundações e suportes, caixa de junção, cabos de controle/potência, barramento, conectores e conexão de aterramento. Funções do TC: proteção e medição.</t>
  </si>
  <si>
    <t>0005375/2024</t>
  </si>
  <si>
    <t>Substituição de 01 (um) PR 230kV,  posição operacional 74Z9.C da Subestação AGL</t>
  </si>
  <si>
    <t>0005376/2024</t>
  </si>
  <si>
    <t>74Z9.C</t>
  </si>
  <si>
    <t>Substituição de Transformador de Corrente 230 kV, referente a LT Dourados - Anastácio C-1, DJ792, Fase C. Associado à obra, são esperadas substituições/adaptações de fundações e suportes, caixa de junção, cabos de controle/potência, barramento, conectores e conexão de aterramento. Funções do TC: proteção e medição.</t>
  </si>
  <si>
    <t>0005377/2024</t>
  </si>
  <si>
    <t>Substituição de 01 (um) PR 230kV,  posição operacional 74S1.A da Subestação BNO</t>
  </si>
  <si>
    <t>0005378/2024</t>
  </si>
  <si>
    <t>74S1.A</t>
  </si>
  <si>
    <t>Substituição de Transformador de Corrente 525 kV, referente a LT Itá - Nova Santa Rita C-1, DJ1062, Fase B. Associado à obra, são esperadas substituições/adaptações de fundações e suportes, caixa de junção, cabos de controle/potência, barramento, conectores e conexão de aterramento. Funções do TC: proteção e medição.</t>
  </si>
  <si>
    <t>0005379/2024</t>
  </si>
  <si>
    <t>Substituição de Transformador de Corrente 525 kV, referente ao Reator 1 (RT1) da SE Itá, DJ1072, Fase A. Associado à obra, são esperadas substituições/adaptações de fundações e suportes, caixa de junção, cabos de controle/potência, barramento, conectores e conexão de aterramento. Funções do TC: proteção e medição.</t>
  </si>
  <si>
    <t>0005381/2024</t>
  </si>
  <si>
    <t>Substituição de Transformador de Corrente 525 kV, referente ao Reator 1 (RT1) da SE Itá, DJ1072, Fase B. Associado à obra, são esperadas substituições/adaptações de fundações e suportes, caixa de junção, cabos de controle/potência, barramento, conectores e conexão de aterramento. Funções do TC: proteção e medição.</t>
  </si>
  <si>
    <t>0005382/2024</t>
  </si>
  <si>
    <t>Substituição de Transformador de Corrente 525 kV, referente ao Interligador de Barras, DJ1070, SE Itá, Fase B. Associado à obra são esperadas substituições/adaptações de fundações e suportes, caixa de junção, cabos de controle/potência, barramento, conectores e conexão de aterramento.</t>
  </si>
  <si>
    <t>0005385/2024</t>
  </si>
  <si>
    <t>Substituição de 01 (um) PR 230kV,  posição operacional 74S1.C da Subestação BNO</t>
  </si>
  <si>
    <t>0005386/2024</t>
  </si>
  <si>
    <t>74S1.C</t>
  </si>
  <si>
    <t>Substituição de Transformador de Corrente 525 kV, referente ao Interligador de Barras, DJ1070, SE Itá, Fase A. Associado à obra são esperadas substituições/adaptações de fundações e suportes, caixa de junção, cabos de controle/potência, barramento, conectores e conexão de aterramento.</t>
  </si>
  <si>
    <t>0005387/2024</t>
  </si>
  <si>
    <t>Substituição de 01 (um) PR 138kV posição operacional 73C4 fase A da Subestação ACD.</t>
  </si>
  <si>
    <t>0005388/2024</t>
  </si>
  <si>
    <t>73C4.A</t>
  </si>
  <si>
    <t>Substituição de Transformador de Corrente 525 kV, referente ao Interligador de Barras, DJ1070, SE Itá, Fase C. Associado à obra são esperadas substituições/adaptações de fundações e suportes, caixa de junção, cabos de controle/potência, barramento, conectores e conexão de aterramento.</t>
  </si>
  <si>
    <t>0005389/2024</t>
  </si>
  <si>
    <t>Substituição de 01 (um) PR 138kV posição operacional 73C4 fase B da Subestação ACD.</t>
  </si>
  <si>
    <t>0005390/2024</t>
  </si>
  <si>
    <t>73C4.B</t>
  </si>
  <si>
    <t>Substituição de Transformador de Corrente 525 kV, referente a LT Itá - Nova Santa Rita C-1, DJ1062, Fase C. Associado à obra, são esperadas substituições/adaptações de fundações e suportes, caixa de junção, cabos de controle/potência, barramento, conectores e conexão de aterramento. Funções do TC: proteção e medição.</t>
  </si>
  <si>
    <t>0005392/2024</t>
  </si>
  <si>
    <t>Registrador de Perturbação</t>
  </si>
  <si>
    <t>Substituição do Sistema de Registro de Perturbação associado ao vão de Entrada de Linha 04N4 (LT 230 kV GARANHUNS II /ANGELIM C-2), na subestação ANGELIM, composto por: 01 Oscilógrafo e infraestrutura de comunicação associada.</t>
  </si>
  <si>
    <t>0005393/2024</t>
  </si>
  <si>
    <t>11449214</t>
  </si>
  <si>
    <t>Substituição de Transformador de Corrente 525 kV, referente ao Reator 1 (RT1) da SE Itá, DJ1072, Fase C. Associado à obra, são esperadas substituições/adaptações de fundações e suportes, caixa de junção, cabos de controle/potência, barramento, conectores e conexão de aterramento. Funções do TC: proteção e medição.</t>
  </si>
  <si>
    <t>0005394/2024</t>
  </si>
  <si>
    <t>Substituição de Transformador de Corrente 525 kV, referente a LT Itá - Nova Santa Rita C-1, DJ1062, Fase A. Associado à obra, são esperadas substituições/adaptações de fundações e suportes, caixa de junção, cabos de controle/potência, barramento, conectores e conexão de aterramento. Funções do TC: proteção e medição.</t>
  </si>
  <si>
    <t>0005396/2024</t>
  </si>
  <si>
    <t>Substituição de Transformador de Corrente 230 kV, referente ao TR3 230/138 kV da SE Passo Fundo, DJ772, Fase A. Associado à obra, são esperadas substituições/adaptações de fundações e suportes, caixa de junção, cabos de controle/potência, barramento, conectores e conexão de aterramento. Funções do TC: proteção e medição.</t>
  </si>
  <si>
    <t>0005404/2024</t>
  </si>
  <si>
    <t>Substituição de Transformador de Corrente 230 kV, referente ao TR3 230/138 kV da SE Passo Fundo, DJ772, Fase C. Associado à obra, são esperadas substituições/adaptações de fundações e suportes, caixa de junção, cabos de controle/potência, barramento, conectores e conexão de aterramento. Funções do TC: proteção e medição.</t>
  </si>
  <si>
    <t>0005407/2024</t>
  </si>
  <si>
    <t>Substituição de Transformador de Corrente 230 kV, referente a LT Passo Fundo - Vila  Maria C-1, DJ742, Fase C. Associado à obra, são esperadas substituições/adaptações de fundações e suportes, caixa de junção, cabos de controle/potência, barramento, conectores e conexão de aterramento. Funções do TC: proteção e medição.</t>
  </si>
  <si>
    <t>0005408/2024</t>
  </si>
  <si>
    <t>Substituição de Transformador de Corrente 230 kV, referente a LT Passo Fundo - Vila  Maria C-1, DJ742, Fase B. Associado à obra, são esperadas substituições/adaptações de fundações e suportes, caixa de junção, cabos de controle/potência, barramento, conectores e conexão de aterramento. Funções do TC: proteção e medição.</t>
  </si>
  <si>
    <t>0005409/2024</t>
  </si>
  <si>
    <t>Substituição de Transformador de Corrente 230 kV, referente a LT Passo Fundo - Vila  Maria C-1, DJ742, Fase A. Associado à obra, são esperadas substituições/adaptações de fundações e suportes, caixa de junção, cabos de controle/potência, barramento, conectores e conexão de aterramento. Funções do TC: proteção e medição.</t>
  </si>
  <si>
    <t>0005411/2024</t>
  </si>
  <si>
    <t>Substituição do Sistema de Registro de Perturbação associado ao vão de Entrada de Linha  04C4 (LT 230 kV BANABUIU /MOSSORO II C-2), na subestação MOSSORO II, composto por: 01 Oscilógrafo e infraestrutura de comunicação associada.</t>
  </si>
  <si>
    <t>LT 230 kV ALEX /MOSSORO II C-1 CE/RN</t>
  </si>
  <si>
    <t>0005452/2024</t>
  </si>
  <si>
    <t>11446255</t>
  </si>
  <si>
    <t>Substituição do Sistema de Registro de Perturbação associado ao vão de Entrada de Linha  04L3 (LT 230 kV COTEGIPE /JACARACANGA C-1), na subestação JACARACANGA, composto por: 01 Oscilógrafo e infraestrutura de comunicação associada.</t>
  </si>
  <si>
    <t>0005457/2024</t>
  </si>
  <si>
    <t>11449335</t>
  </si>
  <si>
    <t>Substituição do Sistema de Registro de Perturbação associado ao vão de Entrada de Linha  04L4 (LT 230 kV COTEGIPE /MATATU C-1), na subestação MATATU, composto por: 01 Oscilógrafo e infraestrutura de comunicação associada.</t>
  </si>
  <si>
    <t>0005460/2024</t>
  </si>
  <si>
    <t>11446324</t>
  </si>
  <si>
    <t>Substituição do Sistema de Registro de Perturbação associado ao vão de Entrada de Linha  04V2 (LT 230 kV C.GRANDE II /PARAISO C-1 ), na subestação C.GRANDE II, composto por: 01 Oscilógrafo e infraestrutura de comunicação associada.</t>
  </si>
  <si>
    <t>0005463/2024</t>
  </si>
  <si>
    <t>11446239</t>
  </si>
  <si>
    <t>Substituição do Sistema de Registro de Perturbação associado ao vão de Entrada de Linha  04C7 (LT 230 kV CAMACARI II /G.MANGABEIRA C-1), na subestação CAMACARI II, composto por: 01 Oscilógrafo e infraestrutura de comunicação associada.</t>
  </si>
  <si>
    <t>0005465/2024</t>
  </si>
  <si>
    <t>11449340</t>
  </si>
  <si>
    <t>Substituição do Sistema de Registro de Perturbação associado ao vão de Entrada de Linha 04C8 (LT 230 kV CAMACARI II /CARAIBAS C-1), na subestação CAMACARI II, composto por: 01 Oscilógrafo e infraestrutura de comunicação associada.</t>
  </si>
  <si>
    <t>0005469/2024</t>
  </si>
  <si>
    <t>11449344</t>
  </si>
  <si>
    <t>Substituição do Sistema de Registro de Perturbação associado ao vão de Entrada de Linha 04C9 (LT 230 kV CAMACARI II /BRAS.C.SODA C-1), na subestação CAMACARI II, composto por: 01 Oscilógrafo e infraestrutura de comunicação associada.</t>
  </si>
  <si>
    <t>EL 230 kV CAMACARI II LT 230 kV CAMACARI II /BRAS.C.SODA C-1 BA (14C9)</t>
  </si>
  <si>
    <t>0005471/2024</t>
  </si>
  <si>
    <t>11449354</t>
  </si>
  <si>
    <t>Substituição do Sistema de Registro de Perturbação associado ao vão de Entrada de Linha 04M5 (LT 230 kV CAMACARI II /COTEGIPE C-1), na subestação CAMACARI II, composto por: 01 Oscilógrafo e infraestrutura de comunicação associada.</t>
  </si>
  <si>
    <t>0005472/2024</t>
  </si>
  <si>
    <t>11449342</t>
  </si>
  <si>
    <t>Substituição de Transformador de Corrente 230 kV, referente ao TR2 230/138 kV da SE Xanxerê, DJ792, Fase A. Associado à obra, são esperadas substituições/adaptações de fundações e suportes, caixa de junção, cabos de controle/potência, barramento, conectores e conexão de aterramento. Funções do TC: proteção e medição.</t>
  </si>
  <si>
    <t>0005478/2024</t>
  </si>
  <si>
    <t>Substituição de Transformador de Corrente 230 kV, referente ao TR2 230/138 kV da SE Xanxerê, DJ792, Fase C. Associado à obra, são esperadas substituições/adaptações de fundações e suportes, caixa de junção, cabos de controle/potência, barramento, conectores e conexão de aterramento. Funções do TC: proteção e medição.</t>
  </si>
  <si>
    <t>0005480/2024</t>
  </si>
  <si>
    <t>Substituição de Transformador de Corrente 230 kV, referente ao TR2 230/138 kV da SE Xanxerê, DJ792, Fase B. Associado à obra, são esperadas substituições/adaptações de fundações e suportes, caixa de junção, cabos de controle/potência, barramento, conectores e conexão de aterramento. Funções do TC: proteção e medição.</t>
  </si>
  <si>
    <t>0005481/2024</t>
  </si>
  <si>
    <t>TCb</t>
  </si>
  <si>
    <t>Substituição do Sistema de Registro de Perturbação associado ao Banco de Capacitores 04H2, na subestação MILAGRES, composto por: 01 Oscilógrafo e infraestrutura de comunicação associada.</t>
  </si>
  <si>
    <t>BC 230 kV 50,5 MVAr MILAGRES BC2 CE</t>
  </si>
  <si>
    <t>0005483/2024</t>
  </si>
  <si>
    <t>11446247</t>
  </si>
  <si>
    <t>Substituição do Sistema de Registro de Perturbação associado ao vão de Entrada de Linha 04M1 (LT 230 kV MILAGRES /BANABUIU C-1), na subestação MILAGRES, composto por: 01 Oscilógrafo e infraestrutura de comunicação associada.</t>
  </si>
  <si>
    <t>0005485/2024</t>
  </si>
  <si>
    <t>11449266</t>
  </si>
  <si>
    <t>Substituição do Sistema de Registro de Perturbação associado ao vão de Entrada de Linha 04M2 (LT 230 kV ICO /MILAGRES C-1), na subestação MILAGRES, composto por: 01 Oscilógrafo e infraestrutura de comunicação associada.</t>
  </si>
  <si>
    <t>0005488/2024</t>
  </si>
  <si>
    <t>11449267</t>
  </si>
  <si>
    <t>Substituição de 6 esferas de sinalização em 2 vão(s) da LT 230 kV RIO LARGO II /BRASKEM C-1 AL-04S2 (004/2;004/3).</t>
  </si>
  <si>
    <t>0005538/2024</t>
  </si>
  <si>
    <t>d-srldsbsk-04s2-esfe-1</t>
  </si>
  <si>
    <t>Substituição de 3 esferas de sinalização em 1 vão(s) da LT 230 kV ANGELIM /MESSIAS C-1 PE/AL-04M7 (077/2A).</t>
  </si>
  <si>
    <t>0005543/2024</t>
  </si>
  <si>
    <t>d-saglsmsi-04m7-esfe-1</t>
  </si>
  <si>
    <t>Substituição de 6 esferas de sinalização em 2 vão(s) da LT 230 kV ANGELIM /MESSIAS C-2 PE/AL-04M8 (000/2;077/2A).</t>
  </si>
  <si>
    <t>0005548/2024</t>
  </si>
  <si>
    <t>d-saglsmsi-04m8-esfe-1</t>
  </si>
  <si>
    <t>Substituição de 3 esferas de sinalização em 1 vão(s) da LT 230 kV ANGELIM /MESSIAS C-3 PE/AL-04M9 (001/3).</t>
  </si>
  <si>
    <t>0005554/2024</t>
  </si>
  <si>
    <t>d-saglsmsi-04m9-esfe-1</t>
  </si>
  <si>
    <t>Substituição de 6 esferas de sinalização em 2 vão(s) da LT 500 kV GARANHUNS II /ANGELIM II C-1 PE-05L5 (002/2;002/3).</t>
  </si>
  <si>
    <t>0005557/2024</t>
  </si>
  <si>
    <t>d-sgrdsagd-05l5-esfe-1</t>
  </si>
  <si>
    <t>Substituição de 6 esferas de sinalização em 2 vão(s) da LT 500 kV US. L.GONZAGA /GARANHUNS II C-2 PE-05Z1 (237/2;238/1).</t>
  </si>
  <si>
    <t>0005561/2024</t>
  </si>
  <si>
    <t>d-slgzsgrd-05z1-esfe-1</t>
  </si>
  <si>
    <t>Substituição de 6 esferas de sinalização em 2 vão(s) da LT 230 kV CIC. DANTAS /CATU C-1 BA-04L2 (041/2;072/3).</t>
  </si>
  <si>
    <t>0005563/2024</t>
  </si>
  <si>
    <t>d-sccdsctu-04l2-esfe-1</t>
  </si>
  <si>
    <t>Substituição de 33 esferas de sinalização em 11 vão(s) da LT 500 kV JEREMOABO /OLINDINA C-1 BA-05L9 (020/3;024/2;030/2;032/2;040/2;044/2;047/2;049/1;054/2;090/1;121/1).</t>
  </si>
  <si>
    <t>0005568/2024</t>
  </si>
  <si>
    <t>d-sjersold-05l9-esfe-1</t>
  </si>
  <si>
    <t>Substituição de 12 esferas de sinalização em 4 vão(s) da LT 500 kV US. L.GONZAGA /JUAZEIRO III C-1 PE/BA-05C5 (001/2;001/7;007/2;092/2).</t>
  </si>
  <si>
    <t>0005572/2024</t>
  </si>
  <si>
    <t>d-slgzsjzt-05c5-esfe-1</t>
  </si>
  <si>
    <t>Substituição de 3 esferas de sinalização em 1 vão(s) da LT 500 kV US. L.GONZAGA /U.SOBRADINHO C-2 PE/BA-05C4 (315/3).</t>
  </si>
  <si>
    <t>0005576/2024</t>
  </si>
  <si>
    <t>d-slgzssob-05c4-esfe-1</t>
  </si>
  <si>
    <t>Substituição de 3 esferas de sinalização em 1 vão(s) da LT 230 kV P.AFONSO III /CIC. DANTAS C-2 AL/BA-04S3 (418).</t>
  </si>
  <si>
    <t>LT 230 kV P.AFONSO III /CIC. DANTAS C-2 AL/BA</t>
  </si>
  <si>
    <t>0005583/2024</t>
  </si>
  <si>
    <t>d-spafsccd-04s3-esfe-1</t>
  </si>
  <si>
    <t>Substituição de 6 esferas de sinalização em 2 vão(s) da LT 230 kV P.AFONSO III /ITABAIANA C-1 AL/SE-04S6 (007/2;081/1).</t>
  </si>
  <si>
    <t>0005586/2024</t>
  </si>
  <si>
    <t>d-spafsitb-04s6-esfe-1</t>
  </si>
  <si>
    <t>Substituição de 1 estrutura metálica autoportante 046/1 por outra com altura de 37,5 m e carregamento/esforço de 7236,6 DAN) e componentes e 04 fundações associadas da LT 230 kV RECIFE II /GOIANINHA C-1 PE-04C8.</t>
  </si>
  <si>
    <t>0005589/2024</t>
  </si>
  <si>
    <t>11531574</t>
  </si>
  <si>
    <t>Substituição de 1 estrutura metálica autoportante 046/2 por outra com altura de 40,5 m e carregamento/esforço de 5926,8 DAN) e componentes e 04 fundações associadas da LT 230 kV RECIFE II /GOIANINHA C-1 PE-04C8.</t>
  </si>
  <si>
    <t>0005595/2024</t>
  </si>
  <si>
    <t>11531584</t>
  </si>
  <si>
    <t>Substituição de 1 estrutura metálica autoportante 015/2 por outra com altura de 40,5 m e carregamento/esforço de 5926,8 DAN) e componentes e 04 fundações associadas da LT 230 kV ITABAIANA /JARDIM C-1 SE-04C1.</t>
  </si>
  <si>
    <t>0005597/2024</t>
  </si>
  <si>
    <t>11934726</t>
  </si>
  <si>
    <t>Substituição de 1 estrutura metálica autoportante 016/1 por outra com altura de 36 m e carregamento/esforço de 4985,1 DAN) e componentes e 04 fundações associadas da LT 230 kV ITABAIANA /JARDIM C-1 SE-04C1.</t>
  </si>
  <si>
    <t>0005598/2024</t>
  </si>
  <si>
    <t>11934746</t>
  </si>
  <si>
    <t>Substituição de 1 estrutura metálica autoportante 016/2 por outra com altura de 33 m e carregamento/esforço de 4543,1 DAN) e componentes e 04 fundações associadas da LT 230 kV ITABAIANA /JARDIM C-1 SE-04C1.</t>
  </si>
  <si>
    <t>0005599/2024</t>
  </si>
  <si>
    <t>11934766</t>
  </si>
  <si>
    <t>Substituição de 1 estrutura metálica autoportante 028/2 por outra com altura de 51 m e carregamento/esforço de 9971,4 DAN) e componentes e 04 fundações associadas da LT 230 kV ITABAIANA /JARDIM C-1 SE-04C1.</t>
  </si>
  <si>
    <t>0005600/2024</t>
  </si>
  <si>
    <t>11935349</t>
  </si>
  <si>
    <t>Substituição da cadeia de proteção de barras principal, referente às barras de 230 kV da SE Campo Mourão, incluindo uma Unidade Central e sete unidades de Bay (vãos LT S.Osório C-1, S.Osório C-2, Apucarana C-1, Maringá C-1, TF 1 230/138 kV, TF 2 230/138 kV e Interligador de Barras - IB), painéis e cabos de controle e potência associados.</t>
  </si>
  <si>
    <t>0005602/2024</t>
  </si>
  <si>
    <t>Substituição de 1 estrutura metálica autoportante 016/3 por outra com altura de 33 m e carregamento/esforço de 4543,1 DAN) e componentes e 04 fundações associadas da LT 230 kV ITABAIANA /JARDIM C-1 SE-04C1.</t>
  </si>
  <si>
    <t>0005603/2024</t>
  </si>
  <si>
    <t>11934786</t>
  </si>
  <si>
    <t>Substituição da proteção Falha de Disjuntor, referente ao Interligador de Barras (IB) 230 kV da SE Campo Mourão, DJ772.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</si>
  <si>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0005604/2024</t>
  </si>
  <si>
    <t>BF - DJ772</t>
  </si>
  <si>
    <t>Substituição das proteções Principal, Alternada e Falha de Disjuntor, referentes a LT 230 kV Campo Mourão - Apucarana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</si>
  <si>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0005607/2024</t>
  </si>
  <si>
    <t>PP, PA, BF - LT APA C-1</t>
  </si>
  <si>
    <t>Substituição das proteções Principal, Alternada e Falha de Disjuntor, referentes a LT 230 kV Campo Mourão - Maringá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</si>
  <si>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0005610/2024</t>
  </si>
  <si>
    <t>PP, PA, BF - LT MGA C-1</t>
  </si>
  <si>
    <t>Substiuição da Seccionadora de Neutro (13,8kV) - MBST2-05 - Fase A.</t>
  </si>
  <si>
    <t>0006316/2024</t>
  </si>
  <si>
    <t>MBCB205</t>
  </si>
  <si>
    <t>Substituição do sistema de controle e supervisão (com unidade redundante) da LT 230 kV Campo Mourão - Apucarana C-1, incluindo painéis e cabos de controle e potência associados.</t>
  </si>
  <si>
    <t>0005612/2024</t>
  </si>
  <si>
    <t>Controle - LT APA C-1</t>
  </si>
  <si>
    <t>Substituição de 1 estrutura metálica autoportante 009/1 por outra com altura de 27 m e carregamento/esforço de 4342,4 DAN) e componentes e 04 fundações associadas da LT 230 kV ITABAIANINHA /CATU C-1 SE/BA-04L1.</t>
  </si>
  <si>
    <t>0005615/2024</t>
  </si>
  <si>
    <t>11937258</t>
  </si>
  <si>
    <t>Substituição do sistema de controle e supervisão (com unidade redundante) da LT 230 kV Campo Mourão - Maringá C-1, incluindo painéis e cabos de controle e potência associados.</t>
  </si>
  <si>
    <t>0005616/2024</t>
  </si>
  <si>
    <t>Controle - LT MGA C-1</t>
  </si>
  <si>
    <t>Substituição do sistema de controle e supervisão (com unidade redundante) da LT 230 kV Campo Mourão - Salto Osório C-1, incluindo painéis e cabos de controle e potência associados.</t>
  </si>
  <si>
    <t>0005619/2024</t>
  </si>
  <si>
    <t>Controle - LT SOS C-1</t>
  </si>
  <si>
    <t>Substituição de 1 estrutura metálica autoportante 009/2 por outra com altura de 22,5 m e carregamento/esforço de 3437,2 DAN) e componentes e 04 fundações associadas da LT 230 kV ITABAIANINHA /CATU C-1 SE/BA-04L1.</t>
  </si>
  <si>
    <t>0005620/2024</t>
  </si>
  <si>
    <t>11937278</t>
  </si>
  <si>
    <t>Substituição do sistema de controle e supervisão (com unidade redundante) da LT 230 kV Campo Mourão - Salto Osório C-2, incluindo painéis e cabos de controle e potência associados.</t>
  </si>
  <si>
    <t>0005622/2024</t>
  </si>
  <si>
    <t>Controle - LT SOS C-2</t>
  </si>
  <si>
    <t>Substituição de 1 estrutura metálica autoportante 024/1 por outra com altura de 31,5 m e carregamento/esforço de 5103,4 DAN) e componentes e 04 fundações associadas da LT 230 kV ITABAIANINHA /CATU C-1 SE/BA-04L1.</t>
  </si>
  <si>
    <t>0005624/2024</t>
  </si>
  <si>
    <t>11937999</t>
  </si>
  <si>
    <t>Substituição do sistema de controle e supervisão (com unidade redundante) do Interligador de Barras (IB) 230 kV da SE Campo Mourão, DJ772, incluindo painéis e cabos de controle e potência associados.</t>
  </si>
  <si>
    <t>0005626/2024</t>
  </si>
  <si>
    <t>Controle - DJ772</t>
  </si>
  <si>
    <t>Substituição de 1 estrutura metálica autoportante 027/2 por outra com altura de 30 m e carregamento/esforço de 4641,2 DAN) e componentes e 04 fundações associadas da LT 230 kV ITABAIANINHA /CATU C-1 SE/BA-04L1.</t>
  </si>
  <si>
    <t>0005628/2024</t>
  </si>
  <si>
    <t>11938139</t>
  </si>
  <si>
    <t>Substituição do sistema de controle e supervisão (com unidade redundante) do TR1 230/138 kV da SE Campo Mourão, lado de 230 kV, incluindo painéis e cabos de controle e potência associados.</t>
  </si>
  <si>
    <t>0005629/2024</t>
  </si>
  <si>
    <t>Controle - TF1 230 kV</t>
  </si>
  <si>
    <t>Substituição de 1 estrutura metálica autoportante 029/2 por outra com altura de 21 m e carregamento/esforço de 3231,2 DAN) e componentes e 04 fundações associadas da LT 230 kV ITABAIANINHA /CATU C-1 SE/BA-04L1.</t>
  </si>
  <si>
    <t>0005630/2024</t>
  </si>
  <si>
    <t>11938239</t>
  </si>
  <si>
    <t>Substituição da cadeia de proteção de barras (única), referente às barras A e B de 138 kV da SE Campo Grande, incluindo uma Unidade Central e quinze unidades de Bay (vãos BC1, Interligador de Barras - IB, LT Mimoso 2 C-1, LT Mimoso 2 C-2, LT Mimoso 2 C-3, LT Mimoso C-4, LT C.Grande 2 C-1, LT C.Grande 2 C-2, LT  A.Guariroba C-1, LT C.Grande Cuiabá C-1, LT C.Grande Cuiabá C-2, LT C.Grande M.Couto C-1, LT C.Grande M.Couto C-2, LT Assis Scaffa C-1, LT Sidrolândia C-1), painéis e cabos de controle e</t>
  </si>
  <si>
    <t>0005631/2024</t>
  </si>
  <si>
    <t>Substituição de 1 estrutura metálica autoportante 029/3 por outra com altura de 22,5 m e carregamento/esforço de 3437,2 DAN) e componentes e 04 fundações associadas da LT 230 kV ITABAIANINHA /CATU C-1 SE/BA-04L1.</t>
  </si>
  <si>
    <t>0005632/2024</t>
  </si>
  <si>
    <t>11938259</t>
  </si>
  <si>
    <t>Substituição da proteção Falha de Disjuntor, referente ao Interligador de Barras (IB) 138 kV da SE Campo Grande, DJ532.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</si>
  <si>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0005633/2024</t>
  </si>
  <si>
    <t>BF - DJ532</t>
  </si>
  <si>
    <t>Substituição de 1 estrutura metálica autoportante 030/1 por outra com altura de 24 m e carregamento/esforço de 3686,8 DAN) e componentes e 04 fundações associadas da LT 230 kV ITABAIANINHA /CATU C-1 SE/BA-04L1.</t>
  </si>
  <si>
    <t>0005634/2024</t>
  </si>
  <si>
    <t>11938279</t>
  </si>
  <si>
    <t>Substituição das proteções Principal, Alternada e Falha de Disjuntor, referentes a LT 138 kV Campo Grande - A. Guariroba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</si>
  <si>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0005635/2024</t>
  </si>
  <si>
    <t>PP, PA, BF - LT AGU C-1</t>
  </si>
  <si>
    <t>Substituição de 1 estrutura metálica autoportante 031/3 por outra com altura de 28,5 m e carregamento/esforço de 4391,6 DAN) e componentes e 04 fundações associadas da LT 230 kV ITABAIANINHA /CATU C-1 SE/BA-04L1.</t>
  </si>
  <si>
    <t>0005636/2024</t>
  </si>
  <si>
    <t>11938379</t>
  </si>
  <si>
    <t>Substituição das proteções Principal, Alternada e Falha de Disjuntor, referentes a LT 138 kV Campo Grande - Campo Grande Cuiabá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</si>
  <si>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CAMPO GRANDE / C. GRANDE CUIABÁ C-2 MS</t>
  </si>
  <si>
    <t>0005637/2024</t>
  </si>
  <si>
    <t>PP, PA, BF - LT CGB C-2</t>
  </si>
  <si>
    <t>Substituição das proteções Principal, Alternada e Falha de Disjuntor, referentes a LT 138 kV Campo Grande - Campo Grande M. Couto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</si>
  <si>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CAMPO GRANDE / C. GRANDE M. COUTO C-1 MS</t>
  </si>
  <si>
    <t>0005640/2024</t>
  </si>
  <si>
    <t>PP, PA, BF - LT CGM C-1</t>
  </si>
  <si>
    <t>Substituição de 1 estrutura metálica autoportante 044/2 por outra com altura de 36 m e carregamento/esforço de 5716,6 DAN) e componentes e 04 fundações associadas da LT 230 kV ITABAIANINHA /CATU C-1 SE/BA-04L1.</t>
  </si>
  <si>
    <t>0005642/2024</t>
  </si>
  <si>
    <t>11938977</t>
  </si>
  <si>
    <t>Substituição das proteções Principal, Alternada e Falha de Disjuntor, referentes a LT 138 kV Campo Grande - Campo Grande M. Couto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</si>
  <si>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CAMPO GRANDE / C. GRANDE M. COUTO C-2 MS</t>
  </si>
  <si>
    <t>0005643/2024</t>
  </si>
  <si>
    <t>PP, PA, BF - LT CGM C-2</t>
  </si>
  <si>
    <t>Substituição de 1 estrutura metálica autoportante 016/2 por outra com altura de 27 m e carregamento/esforço de 4342,4 DAN) e componentes e 04 fundações associadas da LT 230 kV ITABAIANINHA /CATU C-1 SE/BA-04L1.</t>
  </si>
  <si>
    <t>0005645/2024</t>
  </si>
  <si>
    <t>11937599</t>
  </si>
  <si>
    <t>Substituição das proteções Principal, Alternada e Falha de Disjuntor, referentes a LT 138 kV Campo Grande - Sidrolândia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</si>
  <si>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0005646/2024</t>
  </si>
  <si>
    <t>PP, PA, BF - LT SIA C-1</t>
  </si>
  <si>
    <t>Substituição de 1 estrutura metálica autoportante 018/1 por outra com altura de 22,5 m e carregamento/esforço de 3437,2 DAN) e componentes e 04 fundações associadas da LT 230 kV ITABAIANINHA /CATU C-1 SE/BA-04L1.</t>
  </si>
  <si>
    <t>0005648/2024</t>
  </si>
  <si>
    <t>11937699</t>
  </si>
  <si>
    <t>Substituição das proteções Principal, Alternada e Falha de Disjuntor, referentes a LT 138 kV Campo Grande - U.Mimoso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</si>
  <si>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0005650/2024</t>
  </si>
  <si>
    <t>PP, PA, BF - LT MIM C-4</t>
  </si>
  <si>
    <t>Substituição de 1 estrutura metálica autoportante 019/1 por outra com altura de 21 m e carregamento/esforço de 3231,2 DAN) e componentes e 04 fundações associadas da LT 230 kV ITABAIANINHA /CATU C-1 SE/BA-04L1.</t>
  </si>
  <si>
    <t>0005653/2024</t>
  </si>
  <si>
    <t>11937759</t>
  </si>
  <si>
    <t>Substituição das proteções Principal, Alternada e Falha de Disjuntor, referentes ao Banco de Capacitor 138 kV - BC1 - da SE Campo Grande.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</si>
  <si>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0005654/2024</t>
  </si>
  <si>
    <t>Substituição do sistema de controle e supervisão da LT 138 kV Campo Grande - A. Guariroba C-1, incluindo painéis e cabos de controle e potência associados.</t>
  </si>
  <si>
    <t>0005658/2024</t>
  </si>
  <si>
    <t>Controle - LT AGU C-1</t>
  </si>
  <si>
    <t>Substituição de 1 estrutura metálica autoportante 021/1 por outra com altura de 21 m e carregamento/esforço de 3231,2 DAN) e componentes e 04 fundações associadas da LT 230 kV ITABAIANINHA /CATU C-1 SE/BA-04L1.</t>
  </si>
  <si>
    <t>0005659/2024</t>
  </si>
  <si>
    <t>11937859</t>
  </si>
  <si>
    <t>Substituição do sistema de controle e supervisão da LT 138 kV Campo Grande - Campo Grande Cuiabá C-2, incluindo painéis e cabos de controle e potência associados.</t>
  </si>
  <si>
    <t>0005662/2024</t>
  </si>
  <si>
    <t>Controle - LT CGB C-2</t>
  </si>
  <si>
    <t>Substituição de 1 estrutura metálica autoportante 021/2 por outra com altura de 21 m e carregamento/esforço de 3231,2 DAN) e componentes e 04 fundações associadas da LT 230 kV ITABAIANINHA /CATU C-1 SE/BA-04L1.</t>
  </si>
  <si>
    <t>0005663/2024</t>
  </si>
  <si>
    <t>11937879</t>
  </si>
  <si>
    <t>Substituição do sistema de controle e supervisão da LT 138 kV Campo Grande - Campo Grande M. Couto C-1, incluindo painéis e cabos de controle e potência associados.</t>
  </si>
  <si>
    <t>0005665/2024</t>
  </si>
  <si>
    <t>Controle - LT CGM C-1</t>
  </si>
  <si>
    <t>Substituição de 1 estrutura metálica autoportante 117/1 por outra com altura de 41,5 m e carregamento/esforço de 8272,6 DAN) e componentes e 04 fundações associadas da LT 500 kV OLINDINA /US. L.GONZAGA C-1 BA/PE-05S4.</t>
  </si>
  <si>
    <t>0005667/2024</t>
  </si>
  <si>
    <t>11798959</t>
  </si>
  <si>
    <t>Substituição do sistema de controle e supervisão da LT 138 kV Campo Grande - Campo Grande M. Couto C-2, incluindo painéis e cabos de controle e potência associados.</t>
  </si>
  <si>
    <t>0005669/2024</t>
  </si>
  <si>
    <t>Controle - LT CGM C-2</t>
  </si>
  <si>
    <t>LT 500 kV OLINDINA /CAMACARI II BA</t>
  </si>
  <si>
    <t>Substituição de 9 esferas de sinalização em 3 vão(s) da LT 500 kV OLINDINA /CAMACARI II C-1 BA-05L4 (17;59;116).</t>
  </si>
  <si>
    <t>LT 500 kV OLINDINA /CAMACARI II C-1 BA</t>
  </si>
  <si>
    <t>0005671/2024</t>
  </si>
  <si>
    <t>d-soldscmd-05l4-esfe-1</t>
  </si>
  <si>
    <t>Substituição do sistema de controle e supervisão da LT 138 kV Campo Grande - Mimoso 2 C-1, incluindo painéis e cabos de controle e potência associados.</t>
  </si>
  <si>
    <t>LT 138 kV CAMPO GRANDE / MIMOSO 2 C-1 MS</t>
  </si>
  <si>
    <t>0005674/2024</t>
  </si>
  <si>
    <t>Controle - LT MIM2 C-1</t>
  </si>
  <si>
    <t>Substituição de 27 esferas de sinalização em 9 vão(s) da LT 230 kV SAPEACU /FUNIL C-1 BA-04F1 (006/3;013/2;023/2;028/1;029/3;030/3;031/1;031/3;033/2).</t>
  </si>
  <si>
    <t>0005676/2024</t>
  </si>
  <si>
    <t>d-sspusfnl-04f1-esfe-1</t>
  </si>
  <si>
    <t>Substituição do sistema de controle e supervisão da LT 138 kV Campo Grande - Mimoso 2 C-2, incluindo painéis e cabos de controle e potência associados.</t>
  </si>
  <si>
    <t>LT 138 kV CAMPO GRANDE / MIMOSO 2 C-2 MS</t>
  </si>
  <si>
    <t>0005677/2024</t>
  </si>
  <si>
    <t>Controle - LT MIM2 C-2</t>
  </si>
  <si>
    <t>Substituição de 102 esferas de sinalização em 34 vão(s) da LT 230 kV SAPEACU /FUNIL C-1 BA-04F1 (038/1;064/1;071/2;077/1;080/2;089/3;094/1;113/1;123/2;125/1;134/2;135/1;141/2;142/1;142/2;144/1;144/3;149/1;150/2;151/2;155/1;156/3;157/1;158/1;162/1;164/1;167/1;167/2;174/2;178/1;183/2;189/2;191/1;196/2).</t>
  </si>
  <si>
    <t>0005679/2024</t>
  </si>
  <si>
    <t>d-sspusfnl-04f1-esfe-2</t>
  </si>
  <si>
    <t>Substituição do sistema de controle e supervisão da LT 138 kV Campo Grande - Mimoso 2 C-3, incluindo painéis e cabos de controle e potência associados.</t>
  </si>
  <si>
    <t>0005681/2024</t>
  </si>
  <si>
    <t>Controle - LT MIM2 C-3</t>
  </si>
  <si>
    <t>Substituição de 1 estrutura metálica autoportante 3 por outra com altura de 42,65 m e carregamento/esforço de 12682 DAN) e componentes e 04 fundações associadas da LT 69 kV ABAIXADORA /MULUNGU C-1 BA-02M2.</t>
  </si>
  <si>
    <t>0005683/2024</t>
  </si>
  <si>
    <t>11781644</t>
  </si>
  <si>
    <t>Substituição do sistema de controle e supervisão da LT 138 kV Campo Grande - Sidrolândia C-1, incluindo painéis e cabos de controle e potência associados.</t>
  </si>
  <si>
    <t>0005686/2024</t>
  </si>
  <si>
    <t>Controle - LT SIA C-1</t>
  </si>
  <si>
    <t>LT 230 kV RIO LARGO II /ARAPIRACA III AL</t>
  </si>
  <si>
    <t>Substituição de 3 esferas de sinalização em 1 vão(s) da LT 230 kV RIO LARGO II /ARAPIRACA III C-1 AL-04F1 (123/2).</t>
  </si>
  <si>
    <t>0005688/2024</t>
  </si>
  <si>
    <t>d-srldsart-04f1-esfe-1</t>
  </si>
  <si>
    <t>Substituição do sistema de controle e supervisão da LT 138 kV Campo Grande - U.Mimoso C-4, incluindo painéis e cabos de controle e potência associados.</t>
  </si>
  <si>
    <t>0005690/2024</t>
  </si>
  <si>
    <t>Controle - LT MIM C-4</t>
  </si>
  <si>
    <t>Substituição de 12 esferas de sinalização em 4 vão(s) da LT 500 kV USINA XINGO /JARDIM C-1 AL/SE-05V5 (003/1;003/2;018/1;051/2).</t>
  </si>
  <si>
    <t>0005691/2024</t>
  </si>
  <si>
    <t>d-sxgosjdm-05v5-esfe-1</t>
  </si>
  <si>
    <t>Substituição do sistema de controle e supervisão do Banco de Capacitor 138 kV - BC1 - da SE Campo Grande, incluindo painéis e cabos de controle e potência associados.</t>
  </si>
  <si>
    <t>0005692/2024</t>
  </si>
  <si>
    <t>LT 230 kV ARAPIRACA III /PENEDO AL</t>
  </si>
  <si>
    <t>Substituição de 1 estrutura metálica autoportante 047/1 por outra com altura de 33 m e carregamento/esforço de 5554 DAN) e componentes e 04 fundações associadas da LT 230 kV ARAPIRACA III /PENEDO C-1 AL-04S9.</t>
  </si>
  <si>
    <t>0005693/2024</t>
  </si>
  <si>
    <t>11575116</t>
  </si>
  <si>
    <t>Substituição do sistema de controle e supervisão do Interligador de Barras (IB) 138 kV da SE Campo Grande, DJ532, incluindo painéis e cabos de controle e potência associados.</t>
  </si>
  <si>
    <t>0005694/2024</t>
  </si>
  <si>
    <t>Controle - DJ532</t>
  </si>
  <si>
    <t>Substituição de 1 estrutura metálica autoportante 049/2 por outra com altura de 37,5 m e carregamento/esforço de 6389,9 DAN) e componentes e 04 fundações associadas da LT 230 kV ARAPIRACA III /PENEDO C-1 AL-04S9.</t>
  </si>
  <si>
    <t>0005695/2024</t>
  </si>
  <si>
    <t>11575176</t>
  </si>
  <si>
    <t>Substituição do Sistema de Proteção, Controle e Supervisão (SPCS) dos serviços auxiliares CA / CC, da SE Campo Grande, incluindo painéis e cabos associados.</t>
  </si>
  <si>
    <t>0005696/2024</t>
  </si>
  <si>
    <t>Substituição de 1 estrutura metálica autoportante 051/1 por outra com altura de 37,5 m e carregamento/esforço de 6389,9 DAN) e componentes e 04 fundações associadas da LT 230 kV ARAPIRACA III /PENEDO C-1 AL-04S9.</t>
  </si>
  <si>
    <t>0005697/2024</t>
  </si>
  <si>
    <t>11575206</t>
  </si>
  <si>
    <t>Substituição da cadeia de proteção de barras principal, referente às barras de 230 kV da SE Canoinhas, incluindo uma Unidade Central e sete unidades de Bay (vãos TF 1 230/138 kV, TF 2 230/138 kV, TF 3 230/138 kV, Interligador de Barras - IB, Banco de Capacitor 1, LT 230 kV São Mateus do Sul C-1 e São Mateus do Sul C-2), painéis e cabos de controle e potência associados.</t>
  </si>
  <si>
    <t>0005698/2024</t>
  </si>
  <si>
    <t>Substituição de 1 estrutura metálica autoportante 062/2 por outra com altura de 34,5 m e carregamento/esforço de 5819,5 DAN) e componentes e 04 fundações associadas da LT 230 kV ARAPIRACA III /PENEDO C-1 AL-04S9.</t>
  </si>
  <si>
    <t>0005699/2024</t>
  </si>
  <si>
    <t>11575446</t>
  </si>
  <si>
    <t>Substituição da proteção Falha de Disjuntor, referente ao Interligador de Barras (IB) 230 kV da SE Canoinhas, DJ722.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</si>
  <si>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0005700/2024</t>
  </si>
  <si>
    <t>BF - DJ722</t>
  </si>
  <si>
    <t>Substituição de 1 estrutura metálica autoportante 064/1 por outra com altura de 34,5 m e carregamento/esforço de 5819,5 DAN) e componentes e 04 fundações associadas da LT 230 kV ARAPIRACA III /PENEDO C-1 AL-04S9.</t>
  </si>
  <si>
    <t>0005702/2024</t>
  </si>
  <si>
    <t>11575486</t>
  </si>
  <si>
    <t>Substituição das proteções Principal, Alternada e Falha de Disjuntor, referentes a LT 230 kV Canoinhas - São Mateus do Sul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</si>
  <si>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0005703/2024</t>
  </si>
  <si>
    <t>Substituição de 1 estrutura metálica autoportante 072/2 por outra com altura de 36 m e carregamento/esforço de 6046,7 DAN) e componentes e 04 fundações associadas da LT 230 kV ARAPIRACA III /PENEDO C-1 AL-04S9.</t>
  </si>
  <si>
    <t>0005705/2024</t>
  </si>
  <si>
    <t>11575686</t>
  </si>
  <si>
    <t>Substituição do sistema de controle e supervisão (com unidade redundante) da LT 230 kV Canoinhas - São Mateus do Sul C-1, incluindo painéis e cabos de controle e potência associados.</t>
  </si>
  <si>
    <t>0005704/2024</t>
  </si>
  <si>
    <t>Substituição do sistema de controle e supervisão (com unidade redundante) do Interligador de Barras (IB) 230 kV da SE Canoinhas, DJ722, incluindo painéis e cabos de controle e potência associados.</t>
  </si>
  <si>
    <t>0005706/2024</t>
  </si>
  <si>
    <t>Controle - DJ722</t>
  </si>
  <si>
    <t>LT 230 kV PAU FERRO /GOIANINHA PE</t>
  </si>
  <si>
    <t>Substituição de 1 estrutura metálica autoportante 040/1 por outra com altura de 39 m e carregamento/esforço de 6372,2 DAN) e componentes e 04 fundações associadas da LT 230 kV PAU FERRO /GOIANINHA C-1 PE-04C7.</t>
  </si>
  <si>
    <t>LT 230 kV PAU FERRO /GOIANINHA C-1 PE</t>
  </si>
  <si>
    <t>0005707/2024</t>
  </si>
  <si>
    <t>11525104</t>
  </si>
  <si>
    <t>Substituição do sistema de controle e supervisão (com unidade redundante) do TR1 230/69 kV da SE Canoinhas, lados de 230 e 69 kV, incluindo painéis e cabos de controle e potência associados.</t>
  </si>
  <si>
    <t>0005708/2024</t>
  </si>
  <si>
    <t>Controle - TF1</t>
  </si>
  <si>
    <t>Substituição de 1 estrutura metálica autoportante 048/2 por outra com altura de 34,5 m e carregamento/esforço de 5819,5 DAN) e componentes e 04 fundações associadas da LT 230 kV RIO LARGO II /ARAPIRACA III C-1 AL-04F1.</t>
  </si>
  <si>
    <t>0005709/2024</t>
  </si>
  <si>
    <t>11575066</t>
  </si>
  <si>
    <t>Substituição do sistema de controle e supervisão (com unidade redundante) do TR2 230/69 kV da SE Canoinhas, lados de 230 e 69 kV, incluindo painéis e cabos de controle e potência associados.</t>
  </si>
  <si>
    <t>TR 230/138 kV CANOINHAS ESU TR2 SC</t>
  </si>
  <si>
    <t>0005710/2024</t>
  </si>
  <si>
    <t>Controle - TF2</t>
  </si>
  <si>
    <t>Substituição de 1 estrutura metálica autoportante 052/2 por outra com altura de 34,5 m e carregamento/esforço de 5819,5 DAN) e componentes e 04 fundações associadas da LT 230 kV RIO LARGO II /ARAPIRACA III C-1 AL-04F1.</t>
  </si>
  <si>
    <t>0005712/2024</t>
  </si>
  <si>
    <t>11574976</t>
  </si>
  <si>
    <t>Substituição do sistema de controle e supervisão (com unidade redundante) do TR3 230/69 kV da SE Canoinhas, lados de 230 e 69 kV, incluindo painéis e cabos de controle e potência associados.</t>
  </si>
  <si>
    <t>0005713/2024</t>
  </si>
  <si>
    <t>Controle - TF3</t>
  </si>
  <si>
    <t>Substituição de 1 estrutura metálica autoportante 055/3 por outra com altura de 37,5 m e carregamento/esforço de 6389,9 DAN) e componentes e 04 fundações associadas da LT 230 kV RIO LARGO II /ARAPIRACA III C-1 AL-04F1.</t>
  </si>
  <si>
    <t>0005714/2024</t>
  </si>
  <si>
    <t>11574896</t>
  </si>
  <si>
    <t>Substituição do Sistema de Proteção, Controle e Supervisão (SPCS) dos serviços auxiliares CA / CC, da SE Canoinhas, incluindo painéis e cabos associados.</t>
  </si>
  <si>
    <t>0005715/2024</t>
  </si>
  <si>
    <t>Substituição de 1 estrutura metálica autoportante 058/1 por outra com altura de 36 m e carregamento/esforço de 6046,7 DAN) e componentes e 04 fundações associadas da LT 230 kV RIO LARGO II /ARAPIRACA III C-1 AL-04F1.</t>
  </si>
  <si>
    <t>0005717/2024</t>
  </si>
  <si>
    <t>11574846</t>
  </si>
  <si>
    <t>Substituição da cadeia de proteção de barras principal, referente às barras P e PT de 230 kV da SE Caxias, incluindo uma Unidade Central e onze unidades de Bay (vãos TF 1 525/230 kV, TF 2 525/230 kV, TF 3 525/230 kV, Interligador de Barras - IB, LT 230 kV Caxias do Sul 5 C-1, Farroupilha C-1, Farroupilha C-2, Campo Bom C-1, Campo Bom C-2, N. Petrópolis 2 C-1 e Caxias do Sul 6 C-1), painéis e cabos de controle e potência associados.</t>
  </si>
  <si>
    <t>0005719/2024</t>
  </si>
  <si>
    <t>Substituição de 1 estrutura metálica autoportante 065/3 por outra com altura de 37,5 m e carregamento/esforço de 6389,9 DAN) e componentes e 04 fundações associadas da LT 230 kV RIO LARGO II /ARAPIRACA III C-1 AL-04F1.</t>
  </si>
  <si>
    <t>0005720/2024</t>
  </si>
  <si>
    <t>11574676</t>
  </si>
  <si>
    <t>Substituição da proteção Falha de Disjuntor, referente ao Interligador de Barras (IB) 230 kV da SE Caxias, DJ802.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</si>
  <si>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0005722/2024</t>
  </si>
  <si>
    <t>BF - DJ802</t>
  </si>
  <si>
    <t>Substituição de 1 estrutura metálica autoportante 066/2 por outra com altura de 31,5 m e carregamento/esforço de 5457,5 DAN) e componentes e 04 fundações associadas da LT 230 kV RIO LARGO II /ARAPIRACA III C-1 AL-04F1.</t>
  </si>
  <si>
    <t>0005723/2024</t>
  </si>
  <si>
    <t>11574656</t>
  </si>
  <si>
    <t>Substituição da proteção Falha de Disjuntor, referente ao Interligador de Barras (IB) 525 kV da SE Caxias, D1010 (vão da LT Itá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</si>
  <si>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0005724/2024</t>
  </si>
  <si>
    <t>Substituição de 1 estrutura metálica autoportante 072/2 por outra com altura de 34,5 m e carregamento/esforço de 5819,5 DAN) e componentes e 04 fundações associadas da LT 230 kV RIO LARGO II /ARAPIRACA III C-1 AL-04F1.</t>
  </si>
  <si>
    <t>0005725/2024</t>
  </si>
  <si>
    <t>11574526</t>
  </si>
  <si>
    <t>Substituição da proteção Falha de Disjuntor, referente ao Interligador de Barras (IB) 525 kV da SE Caxias, DJ1030 (vão entre o TF1 e a LT C.Novos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</si>
  <si>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0005726/2024</t>
  </si>
  <si>
    <t>Substituição de 1 estrutura metálica autoportante 077/2 por outra com altura de 34,5 m e carregamento/esforço de 5819,5 DAN) e componentes e 04 fundações associadas da LT 230 kV RIO LARGO II /ARAPIRACA III C-1 AL-04F1.</t>
  </si>
  <si>
    <t>0005728/2024</t>
  </si>
  <si>
    <t>11574456</t>
  </si>
  <si>
    <t>Substituição da proteção Falha de Disjuntor, referente ao Interligador de Barras (IB) 525 kV da SE Caxias, DJ1050 (vão entre o TF2 e a LT Gravataí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</si>
  <si>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0005729/2024</t>
  </si>
  <si>
    <t>Substituição de 1 estrutura metálica autoportante 081/3 por outra com altura de 36 m e carregamento/esforço de 6046,7 DAN) e componentes e 04 fundações associadas da LT 230 kV RIO LARGO II /ARAPIRACA III C-1 AL-04F1.</t>
  </si>
  <si>
    <t>0005730/2024</t>
  </si>
  <si>
    <t>11574296</t>
  </si>
  <si>
    <t>Substituição da proteção Falha de Disjuntor, referente ao Interligador de Barras (IB) 525 kV da SE Caxias, DJ1070 (vão entre o TF3 e o Reator 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</si>
  <si>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0005731/2024</t>
  </si>
  <si>
    <t>Substituição das proteções Principal, Alternada e Falha de Disjuntor, referentes a LT 230 kV Caxias - Caxias 5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</si>
  <si>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230 kV CAXIAS /CAXIAS SUL 5 C-1 RS</t>
  </si>
  <si>
    <t>0005733/2024</t>
  </si>
  <si>
    <t>PP, PA, BF - LT CAX5 C-1</t>
  </si>
  <si>
    <t>Substituição das proteções Principal, Alternada e Falha de Disjuntor, referentes ao Reator 1 525 kV (RT1) da SE Caxias.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</si>
  <si>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CAXIAS 1 RS</t>
  </si>
  <si>
    <t>0005734/2024</t>
  </si>
  <si>
    <t>Substituição de 1 estrutura metálica autoportante 093/3 por outra com altura de 33 m e carregamento/esforço de 5554 DAN) e componentes e 04 fundações associadas da LT 230 kV RIO LARGO II /ARAPIRACA III C-1 AL-04F1.</t>
  </si>
  <si>
    <t>0005736/2024</t>
  </si>
  <si>
    <t>11574016</t>
  </si>
  <si>
    <t>Substituição das proteções Principal, Alternada e Falha de Disjuntor, referentes ao TR1 525/230 kV da SE Caxias,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</si>
  <si>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525/230 kV CAXIAS TR1 RS</t>
  </si>
  <si>
    <t>0005737/2024</t>
  </si>
  <si>
    <t>PP, PA, BF - TF1</t>
  </si>
  <si>
    <t>Substituição de 1 estrutura metálica autoportante 114/1 por outra com altura de 37,5 m e carregamento/esforço de 6389,9 DAN) e componentes e 04 fundações associadas da LT 230 kV RIO LARGO II /ARAPIRACA III C-1 AL-04F1.</t>
  </si>
  <si>
    <t>0005738/2024</t>
  </si>
  <si>
    <t>11573546</t>
  </si>
  <si>
    <t>Substituição das proteções Principal, Alternada e Falha de Disjuntor, referentes ao TR2 525/230 kV da SE Caxias,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</si>
  <si>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0005739/2024</t>
  </si>
  <si>
    <t>PP, PA, BF - TF2</t>
  </si>
  <si>
    <t>Substituição das proteções Principal, Alternada e Falha de Disjuntor, referentes ao TR3 525/230 kV da SE Caxias,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</si>
  <si>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525/230 kV CAXIAS TR3 RS</t>
  </si>
  <si>
    <t>0005740/2024</t>
  </si>
  <si>
    <t>PP, PA, BF - TF3</t>
  </si>
  <si>
    <t>LT 230 kV LAGOA DO CARRO /PAU FERRO PE</t>
  </si>
  <si>
    <t>Substituição de 22 esferas de sinalização em 8 vão(s) da LT 230 kV LAGOA DO CARRO /PAU FERRO C-1 PE-04F8 (002/1;005/1;006/1;030/1;030/2;031/1;031/2;032/1).</t>
  </si>
  <si>
    <t>LT 230 kV LAGOA DO CARRO /PAU FERRO C-1 PE</t>
  </si>
  <si>
    <t>0005741/2024</t>
  </si>
  <si>
    <t>d-spfeslac-04f8-esfe-1</t>
  </si>
  <si>
    <t>Substituição do sistema de controle e supervisão (com unidade redundante) da LT 230 kV Caxias - Caxias 5 C-1, incluindo painéis e cabos de controle e potência associados.</t>
  </si>
  <si>
    <t>0005743/2024</t>
  </si>
  <si>
    <t>Controle - LT CAX5 C-1</t>
  </si>
  <si>
    <t>Substituição de 35 esferas de sinalização em 16 vão(s) da LT 230 kV COTEMINAS /LAGOA DO CARRO C-1 PB/PE-04F9 (055/2;056/1;056/2;060/2;062/1;063/1;110/1;117/3;118/1;118/2;119/1;120/1;120/2;120/3;121/1;121/2).</t>
  </si>
  <si>
    <t>0005744/2024</t>
  </si>
  <si>
    <t>d-slacsctm-04f9-esfe-1</t>
  </si>
  <si>
    <t>Substituição do sistema de controle e supervisão (com unidade redundante) da LT 525 kV Caxias - Campos Novos C-1, incluindo painéis e cabos de controle e potência associados.</t>
  </si>
  <si>
    <t>LT 525 kV C.NOVOS /CAXIAS C-1 SC/RS</t>
  </si>
  <si>
    <t>0005745/2024</t>
  </si>
  <si>
    <t>Substituição de 1 estrutura metálica estaiada 206/1 por outra com altura de 51,5 m e carregamento/esforço de 13161,4 DAN) e componentes e 04 fundações associadas da LT 500 kV PECEM II /FORTALEZA II C-1 CE-05C2.</t>
  </si>
  <si>
    <t>0005747/2024</t>
  </si>
  <si>
    <t>11691624</t>
  </si>
  <si>
    <t>Substituição do sistema de controle e supervisão (com unidade redundante) da LT 525 kV Caxias - Gravataí C-1, incluindo painéis e cabos de controle e potência associados.</t>
  </si>
  <si>
    <t>0005748/2024</t>
  </si>
  <si>
    <t>Controle - LT GRA C-1</t>
  </si>
  <si>
    <t>Substituição de 1 estrutura metálica estaiada 207/1 por outra com altura de 51,5 m e carregamento/esforço de 13161,4 DAN) e componentes e 04 fundações associadas da LT 500 kV PECEM II /FORTALEZA II C-1 CE-05C2.</t>
  </si>
  <si>
    <t>0005749/2024</t>
  </si>
  <si>
    <t>11691634</t>
  </si>
  <si>
    <t>Substituição do sistema de controle e supervisão (com unidade redundante) da LT 525 kV Caxias - Itá C-1, incluindo painéis e cabos de controle e potência associados.</t>
  </si>
  <si>
    <t>LT 525 kV CAXIAS /ITA C-1 RS/SC</t>
  </si>
  <si>
    <t>0005750/2024</t>
  </si>
  <si>
    <t>Substituição de 1 estrutura metálica estaiada 207/2 por outra com altura de 51,5 m e carregamento/esforço de 13161,4 DAN) e componentes e 04 fundações associadas da LT 500 kV PECEM II /FORTALEZA II C-1 CE-05C2.</t>
  </si>
  <si>
    <t>0005751/2024</t>
  </si>
  <si>
    <t>11691644</t>
  </si>
  <si>
    <t>Substituição do sistema de controle e supervisão (com unidade redundante) do Interligador de Barras (IB) 230 kV da SE Caxias, DJ802, incluindo painéis e cabos de controle e potência associados.</t>
  </si>
  <si>
    <t>0005753/2024</t>
  </si>
  <si>
    <t>Controle - DJ802</t>
  </si>
  <si>
    <t>Substituição de 1 estrutura metálica autoportante 034/2 por outra com altura de 37,5 m e carregamento/esforço de 5453,5 DAN) e componentes e 04 fundações associadas da LT 230 kV C.GRANDE II /PARAISO C-1 PB/RN-04V2.</t>
  </si>
  <si>
    <t>0005754/2024</t>
  </si>
  <si>
    <t>11592078</t>
  </si>
  <si>
    <t>Substituição do sistema de controle e supervisão (com unidade redundante) do Interligador de Barras (IB) 525 kV da SE Caxias, D1010 (vão da LT Itá C-1), incluindo painéis e cabos de controle e potência associados.</t>
  </si>
  <si>
    <t>0005755/2024</t>
  </si>
  <si>
    <t>Substituição de 1 estrutura metálica autoportante 001/3 por outra com altura de 31,5 m e carregamento/esforço de 4770 DAN) e componentes e 04 fundações associadas da LT 230 kV C.GRANDE II /PARAISO C-1 PB/RN-04V2.</t>
  </si>
  <si>
    <t>0005756/2024</t>
  </si>
  <si>
    <t>11591238</t>
  </si>
  <si>
    <t>Substituição do sistema de controle e supervisão (com unidade redundante) do Interligador de Barras (IB) 525 kV da SE Caxias, DJ1030 (vão entre o TF1 e a LT C.Novos C-1), incluindo painéis e cabos de controle e potência associados.</t>
  </si>
  <si>
    <t>0005757/2024</t>
  </si>
  <si>
    <t>Substituição do sistema de controle e supervisão (com unidade redundante) do Interligador de Barras (IB) 525 kV da SE Caxias, DJ1050 (vão entre o TF2 e a LT Gravataí C-1), incluindo painéis e cabos de controle e potência associados.</t>
  </si>
  <si>
    <t>0005758/2024</t>
  </si>
  <si>
    <t>Substituição de 1 estrutura metálica autoportante 011/1 por outra com altura de 48 m e carregamento/esforço de 7268,6 DAN) e componentes e 04 fundações associadas da LT 230 kV C.GRANDE II /PARAISO C-1 PB/RN-04V2.</t>
  </si>
  <si>
    <t>0005759/2024</t>
  </si>
  <si>
    <t>11591498</t>
  </si>
  <si>
    <t>Substituição do sistema de controle e supervisão (com unidade redundante) do Interligador de Barras (IB) 525 kV da SE Caxias, DJ1070 (vão entre o TF3 e o Reator 1), incluindo painéis e cabos de controle e potência associados.</t>
  </si>
  <si>
    <t>0005761/2024</t>
  </si>
  <si>
    <t>Substituição de 1 estrutura metálica autoportante 013/2 por outra com altura de 34,5 m e carregamento/esforço de 5224,3 DAN) e componentes e 04 fundações associadas da LT 230 kV C.GRANDE II /PARAISO C-1 PB/RN-04V2.</t>
  </si>
  <si>
    <t>0005762/2024</t>
  </si>
  <si>
    <t>11591548</t>
  </si>
  <si>
    <t>Substituição do sistema de controle e supervisão (com unidade redundante) do Reator 1 525 kV (RT1) da SE Caxias, incluindo painéis e cabos de controle e potência associados.</t>
  </si>
  <si>
    <t>0005763/2024</t>
  </si>
  <si>
    <t>Substituição de 1 estrutura metálica autoportante 015/1 por outra com altura de 37,5 m e carregamento/esforço de 5678,6 DAN) e componentes e 04 fundações associadas da LT 230 kV C.GRANDE II /PARAISO C-1 PB/RN-04V2.</t>
  </si>
  <si>
    <t>0005765/2024</t>
  </si>
  <si>
    <t>11591578</t>
  </si>
  <si>
    <t>Substituição do sistema de controle e supervisão (com unidade redundante) do Reator Unidade Reserva 1 525 kV (RTR1) da SE Caxias, incluindo painéis e cabos de controle e potência associados.</t>
  </si>
  <si>
    <t>RTR 525 kV 50 MVAr CAXIAS RTR1 RS</t>
  </si>
  <si>
    <t>0005766/2024</t>
  </si>
  <si>
    <t>Controle - RTR1</t>
  </si>
  <si>
    <t>Substituição de 1 estrutura metálica autoportante 015/2 por outra com altura de 37,5 m e carregamento/esforço de 5678,6 DAN) e componentes e 04 fundações associadas da LT 230 kV C.GRANDE II /PARAISO C-1 PB/RN-04V2.</t>
  </si>
  <si>
    <t>0005767/2024</t>
  </si>
  <si>
    <t>11591588</t>
  </si>
  <si>
    <t>Substituição do sistema de controle e supervisão (com unidade redundante) do TR1 525/230 kV da SE Caxias, lados de 525 e 230 kV, incluindo painéis e cabos de controle e potência associados.</t>
  </si>
  <si>
    <t>0005768/2024</t>
  </si>
  <si>
    <t>Substituição de 1 estrutura metálica autoportante 016/1 por outra com altura de 37,5 m e carregamento/esforço de 5678,6 DAN) e componentes e 04 fundações associadas da LT 230 kV C.GRANDE II /PARAISO C-1 PB/RN-04V2.</t>
  </si>
  <si>
    <t>0005770/2024</t>
  </si>
  <si>
    <t>11591608</t>
  </si>
  <si>
    <t>Substituição do sistema de controle e supervisão (com unidade redundante) do TR2 525/230 kV da SE Caxias, lados de 525 e 230 kV, incluindo painéis e cabos de controle e potência associados.</t>
  </si>
  <si>
    <t>0005771/2024</t>
  </si>
  <si>
    <t>Substituição do sistema de controle e supervisão (com unidade redundante) do TR3 525/230 kV da SE Caxias, lados de 525 e 230 kV, incluindo painéis e cabos de controle e potência associados.</t>
  </si>
  <si>
    <t>0005773/2024</t>
  </si>
  <si>
    <t>Substituição de 1 estrutura metálica autoportante 021/2 por outra com altura de 39 m e carregamento/esforço de 5905,8 DAN) e componentes e 04 fundações associadas da LT 230 kV C.GRANDE II /PARAISO C-1 PB/RN-04V2.</t>
  </si>
  <si>
    <t>0005774/2024</t>
  </si>
  <si>
    <t>11591748</t>
  </si>
  <si>
    <t>Substituição do sistema de controle e supervisão (com unidade redundante) do TRR1 525/230 kV Unidade Reserva da SE Caxias, lados de 525 e 230 kV, incluindo painéis e cabos de controle e potência associados.</t>
  </si>
  <si>
    <t>TRR 525/230 kV CAXIAS TRR1 RS</t>
  </si>
  <si>
    <t>0005775/2024</t>
  </si>
  <si>
    <t>Controle - TRR1</t>
  </si>
  <si>
    <t>Substituição de 1 estrutura metálica autoportante 022/2 por outra com altura de 37,5 m e carregamento/esforço de 5678,6 DAN) e componentes e 04 fundações associadas da LT 230 kV C.GRANDE II /PARAISO C-1 PB/RN-04V2.</t>
  </si>
  <si>
    <t>0005776/2024</t>
  </si>
  <si>
    <t>11591768</t>
  </si>
  <si>
    <t>Substituição do Sistema de Proteção, Controle e Supervisão (SPCS) dos cubículos e serviços auxiliares CA / CC, da SE Caxias, pátio de 230 kV, incluindo painéis e cabos associados.</t>
  </si>
  <si>
    <t>0005777/2024</t>
  </si>
  <si>
    <t>Controle - Serv. Aux. 230 kV</t>
  </si>
  <si>
    <t>Substituição de 1 estrutura metálica autoportante 023/1 por outra com altura de 34,5 m e carregamento/esforço de 5224,3 DAN) e componentes e 04 fundações associadas da LT 230 kV C.GRANDE II /PARAISO C-1 PB/RN-04V2.</t>
  </si>
  <si>
    <t>0005778/2024</t>
  </si>
  <si>
    <t>11591778</t>
  </si>
  <si>
    <t>Substituição do Sistema de Proteção, Controle e Supervisão (SPCS) dos cubículos e serviços auxiliares CA / CC, da SE Caxias, pátio de 525 kV, incluindo painéis e cabos associados.</t>
  </si>
  <si>
    <t>0005779/2024</t>
  </si>
  <si>
    <t>Controle - Serv. Aux. 525 kV</t>
  </si>
  <si>
    <t>Substituição de 1 estrutura metálica autoportante 023/2 por outra com altura de 34,5 m e carregamento/esforço de 5224,3 DAN) e componentes e 04 fundações associadas da LT 230 kV C.GRANDE II /PARAISO C-1 PB/RN-04V2.</t>
  </si>
  <si>
    <t>0005780/2024</t>
  </si>
  <si>
    <t>11591788</t>
  </si>
  <si>
    <t>Substituição de 1 estrutura metálica autoportante 023/3 por outra com altura de 40,5 m e carregamento/esforço de 6132,9 DAN) e componentes e 04 fundações associadas da LT 230 kV C.GRANDE II /PARAISO C-1 PB/RN-04V2.</t>
  </si>
  <si>
    <t>0005781/2024</t>
  </si>
  <si>
    <t>11591798</t>
  </si>
  <si>
    <t>Substituição de 1 estrutura metálica autoportante 024/1 por outra com altura de 34,5 m e carregamento/esforço de 5224,3 DAN) e componentes e 04 fundações associadas da LT 230 kV C.GRANDE II /PARAISO C-1 PB/RN-04V2.</t>
  </si>
  <si>
    <t>0005782/2024</t>
  </si>
  <si>
    <t>11591808</t>
  </si>
  <si>
    <t>Substituição de 1 estrutura metálica autoportante 024/2 por outra com altura de 48 m e carregamento/esforço de 7268,6 DAN) e componentes e 04 fundações associadas da LT 230 kV C.GRANDE II /PARAISO C-1 PB/RN-04V2.</t>
  </si>
  <si>
    <t>0005783/2024</t>
  </si>
  <si>
    <t>11591818</t>
  </si>
  <si>
    <t>Substituição de 1 estrutura metálica autoportante 025/1 por outra com altura de 48 m e carregamento/esforço de 7268,6 DAN) e componentes e 04 fundações associadas da LT 230 kV C.GRANDE II /PARAISO C-1 PB/RN-04V2.</t>
  </si>
  <si>
    <t>0005784/2024</t>
  </si>
  <si>
    <t>11591828</t>
  </si>
  <si>
    <t>Substituição de 1 estrutura metálica autoportante 025/2 por outra com altura de 33 m e carregamento/esforço de 4997,2 DAN) e componentes e 04 fundações associadas da LT 230 kV C.GRANDE II /PARAISO C-1 PB/RN-04V2.</t>
  </si>
  <si>
    <t>0005785/2024</t>
  </si>
  <si>
    <t>11591838</t>
  </si>
  <si>
    <t>Substituição de 1 estrutura metálica autoportante 026/1 por outra com altura de 42 m e carregamento/esforço de 6360,1 DAN) e componentes e 04 fundações associadas da LT 230 kV C.GRANDE II /PARAISO C-1 PB/RN-04V2.</t>
  </si>
  <si>
    <t>0005786/2024</t>
  </si>
  <si>
    <t>11591858</t>
  </si>
  <si>
    <t>Substituição da proteção Falha de Disjuntor, referente ao Interligador de Barras (IB) 230 kV da SE Caxias 5, DJ742.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</si>
  <si>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0005787/2024</t>
  </si>
  <si>
    <t>Substituição de 1 estrutura metálica autoportante 027/3 por outra com altura de 39 m e carregamento/esforço de 5905,8 DAN) e componentes e 04 fundações associadas da LT 230 kV C.GRANDE II /PARAISO C-1 PB/RN-04V2.</t>
  </si>
  <si>
    <t>0005788/2024</t>
  </si>
  <si>
    <t>11591898</t>
  </si>
  <si>
    <t>Substituição das proteções Principal, Alternada e Falha de Disjuntor, referentes a LT 230 kV Caxias 5 - Caxias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</si>
  <si>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0005789/2024</t>
  </si>
  <si>
    <t>PP, PA, BF - LT CAX C-1</t>
  </si>
  <si>
    <t>Substituição de 1 estrutura metálica autoportante 028/2 por outra com altura de 37,5 m e carregamento/esforço de 5678,6 DAN) e componentes e 04 fundações associadas da LT 230 kV C.GRANDE II /PARAISO C-1 PB/RN-04V2.</t>
  </si>
  <si>
    <t>0005790/2024</t>
  </si>
  <si>
    <t>11591918</t>
  </si>
  <si>
    <t>Substituição das proteções Principal, Alternada e Falha de Disjuntor, referentes ao TR2 230/13,8 kV da SE Caxias 5, lados de 230 e 13,8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</si>
  <si>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0005791/2024</t>
  </si>
  <si>
    <t>Substituição de 1 estrutura metálica autoportante 028/3 por outra com altura de 37,5 m e carregamento/esforço de 5678,6 DAN) e componentes e 04 fundações associadas da LT 230 kV C.GRANDE II /PARAISO C-1 PB/RN-04V2.</t>
  </si>
  <si>
    <t>0005792/2024</t>
  </si>
  <si>
    <t>11591928</t>
  </si>
  <si>
    <t>Substituição do sistema de controle e supervisão (com unidade redundante) da LT 230 kV Caxias 5 - Caxias C-1, incluindo painéis e cabos de controle e potência associados.</t>
  </si>
  <si>
    <t>0005793/2024</t>
  </si>
  <si>
    <t>Controle - LT CAX C-1</t>
  </si>
  <si>
    <t>Substituição de 1 estrutura metálica autoportante 029/2 por outra com altura de 37,5 m e carregamento/esforço de 5678,6 DAN) e componentes e 04 fundações associadas da LT 230 kV C.GRANDE II /PARAISO C-1 PB/RN-04V2.</t>
  </si>
  <si>
    <t>0005794/2024</t>
  </si>
  <si>
    <t>11591948</t>
  </si>
  <si>
    <t>Substituição do sistema de controle e supervisão (com unidade redundante) da LT 230 kV Caxias 5 - Farroupilha C-1, incluindo painéis e cabos de controle e potência associados.</t>
  </si>
  <si>
    <t>0005795/2024</t>
  </si>
  <si>
    <t>Controle - LT FAR C-1</t>
  </si>
  <si>
    <t>Substituição de 1 estrutura metálica autoportante 029/3 por outra com altura de 34,5 m e carregamento/esforço de 5224,3 DAN) e componentes e 04 fundações associadas da LT 230 kV C.GRANDE II /PARAISO C-1 PB/RN-04V2.</t>
  </si>
  <si>
    <t>0005796/2024</t>
  </si>
  <si>
    <t>11591958</t>
  </si>
  <si>
    <t>Substituição do sistema de controle e supervisão (com unidade redundante) do Interligador de Barras (IB) 230 kV da SE Caxias 5, DJ742, incluindo painéis e cabos de controle e potência associados.</t>
  </si>
  <si>
    <t>0005797/2024</t>
  </si>
  <si>
    <t>Substituição de 1 estrutura metálica autoportante 031/2 por outra com altura de 39 m e carregamento/esforço de 5905,8 DAN) e componentes e 04 fundações associadas da LT 230 kV C.GRANDE II /PARAISO C-1 PB/RN-04V2.</t>
  </si>
  <si>
    <t>0005798/2024</t>
  </si>
  <si>
    <t>11591998</t>
  </si>
  <si>
    <t>Substituição do sistema de controle e supervisão (com unidade redundante) do TR2 230/13,8 kV da SE Caxias 5, lados de 230 e 13,8 kV, incluindo painéis e cabos de controle e potência associados.</t>
  </si>
  <si>
    <t>0005799/2024</t>
  </si>
  <si>
    <t>Substituição de 1 estrutura metálica autoportante 031/3 por outra com altura de 33 m e carregamento/esforço de 4997,2 DAN) e componentes e 04 fundações associadas da LT 230 kV C.GRANDE II /PARAISO C-1 PB/RN-04V2.</t>
  </si>
  <si>
    <t>0005800/2024</t>
  </si>
  <si>
    <t>11592008</t>
  </si>
  <si>
    <t>Substituição do sistema de controle e supervisão do Interligador de Barras (IB - P1 e P2) 13,8 kV da SE Caxias 5, DJ52-22, incluindo painéis e cabos de controle e potência associados.</t>
  </si>
  <si>
    <t>0005801/2024</t>
  </si>
  <si>
    <t>Controle - DJ52-22</t>
  </si>
  <si>
    <t>Substituição de 1 estrutura metálica autoportante 032/2 por outra com altura de 36 m e carregamento/esforço de 5451,5 DAN) e componentes e 04 fundações associadas da LT 230 kV C.GRANDE II /PARAISO C-1 PB/RN-04V2.</t>
  </si>
  <si>
    <t>0005802/2024</t>
  </si>
  <si>
    <t>11592028</t>
  </si>
  <si>
    <t>Substituição do sistema de controle e supervisão do Interligador de Barras (IB - P1 e T1) 13,8 kV da SE Caxias 5, DJ24-1, incluindo painéis e cabos de controle e potência associados.</t>
  </si>
  <si>
    <t>0005803/2024</t>
  </si>
  <si>
    <t>Controle - DJ24-1</t>
  </si>
  <si>
    <t>Substituição do Sistema de Proteção, Controle e Supervisão (SPCS) dos serviços auxiliares CA / CC, da SE Caxias 5, incluindo painéis e cabos associados.</t>
  </si>
  <si>
    <t>0005804/2024</t>
  </si>
  <si>
    <t>Substituição de 50 esferas de sinalização em 16 vão(s) da LT 230 kV C.GRANDE II /PARAISO C-1 PB/RN-04V2 (001/1;001/2;002/1;004/1;007/2;008/2;013/1;026/2;028/2;026/2;044/1;069/1;113/2;116/3;117/2;118/1).</t>
  </si>
  <si>
    <t>0005805/2024</t>
  </si>
  <si>
    <t>d-scgdsprs-04v2-esfe-1</t>
  </si>
  <si>
    <t>Substituição do sistema de proteção, controle e supervisão, referente ao Alimentador 13, 8 kV - AL-108 - da SE Caxias 5, incluindo painéis e cabos de controle e potência associados.</t>
  </si>
  <si>
    <t>LT 13,8 kV CAXIAS 5 / AL-108 RS</t>
  </si>
  <si>
    <t>0005806/2024</t>
  </si>
  <si>
    <t>SPCS - AL-108</t>
  </si>
  <si>
    <t>Substituição do sistema de proteção, controle e supervisão, referente ao Alimentador 13, 8 kV - AL-109 - da SE Caxias 5, incluindo painéis e cabos de controle e potência associados.</t>
  </si>
  <si>
    <t>LT 13,8 kV CAXIAS 5 / AL-109 RS</t>
  </si>
  <si>
    <t>0005807/2024</t>
  </si>
  <si>
    <t>SPCS - AL-109</t>
  </si>
  <si>
    <t>Substituição do sistema de proteção, controle e supervisão, referente ao Alimentador 13, 8 kV - AL-110 - da SE Caxias 5, incluindo painéis e cabos de controle e potência associados.</t>
  </si>
  <si>
    <t>LT 13,8 kV CAXIAS 5 / AL-110 RS</t>
  </si>
  <si>
    <t>0005808/2024</t>
  </si>
  <si>
    <t>SPCS - AL-110</t>
  </si>
  <si>
    <t>Substituição de 36 cadeias de isolador em 12 estrutura(s) da LT 230 kV AQUIRAZ II /FORTALEZA C-2 CE-04F2 (164/4;165/1;165/2;166/1;166/2;166/3;167/1;167/2;167/3;168/1;168/2;169/1).</t>
  </si>
  <si>
    <t>LT 230 kV AQUIRAZ II /FORTALEZA C-2 CE</t>
  </si>
  <si>
    <t>0005809/2024</t>
  </si>
  <si>
    <t>d-saqdsftz-04f2-cade-1</t>
  </si>
  <si>
    <t>Substituição do sistema de proteção, controle e supervisão, referente ao Alimentador 13, 8 kV - AL-111 - da SE Caxias 5, incluindo painéis e cabos de controle e potência associados.</t>
  </si>
  <si>
    <t>LT 13,8 kV CAXIAS 5 / AL-111 RS</t>
  </si>
  <si>
    <t>0005810/2024</t>
  </si>
  <si>
    <t>SPCS - AL-111</t>
  </si>
  <si>
    <t>Substituição de 147 cadeias de isolador em 34 estrutura(s) da LT 230 kV SAPEACU /FUNIL C-1 BA-04F1 (034/1;034/2;035/1;036/1;036/2;036/3;037/1;037/2;037/3;038/1;038/3;038/4;038/5;039/1;039/2;040/1;040/2;040/3;041/1;041/2;041/3;042/1;042/2;043/1;043/2;043/3;044/1;044/2;044/3;045/1;045/2;045/3;045/4;046/1).</t>
  </si>
  <si>
    <t>0005811/2024</t>
  </si>
  <si>
    <t>d-sspusfnl-04f1-cade-2</t>
  </si>
  <si>
    <t>Substituição do sistema de proteção, controle e supervisão, referente ao Alimentador 13, 8 kV - AL-112 - da SE Caxias 5, incluindo painéis e cabos de controle e potência associados.</t>
  </si>
  <si>
    <t>LT 13,8 kV CAXIAS 5 / AL-112 RS</t>
  </si>
  <si>
    <t>0005812/2024</t>
  </si>
  <si>
    <t>SPCS - AL-112</t>
  </si>
  <si>
    <t>Substituição de 141 cadeias de isolador em 34 estrutura(s) da LT 230 kV SAPEACU /FUNIL C-1 BA-04F1 (046/2;046/3;046/4;047/1;047/2;047/3;048/1;048/2;048/3;049/1;049/2;049/3;049/4;050/1;050/2;051/1;051/2;051/3;052/1;052/3;053/1;053/2;053/3;054/1;054/2;054/3;055/1;055/2;055/3;056/1;056/2;056/3;057/1;057/2).</t>
  </si>
  <si>
    <t>0005813/2024</t>
  </si>
  <si>
    <t>d-sspusfnl-04f1-cade-3</t>
  </si>
  <si>
    <t>Substituição do sistema de proteção, controle e supervisão, referente ao Alimentador 13, 8 kV - AL-113 - da SE Caxias 5, incluindo painéis e cabos de controle e potência associados.</t>
  </si>
  <si>
    <t>LT 13,8 kV CAXIAS 5 / AL-113 RS</t>
  </si>
  <si>
    <t>0005814/2024</t>
  </si>
  <si>
    <t>SPCS - AL-113</t>
  </si>
  <si>
    <t>Substituição do sistema de proteção, controle e supervisão, referente ao Alimentador 13, 8 kV - AL-114 - da SE Caxias 5, incluindo painéis e cabos de controle e potência associados.</t>
  </si>
  <si>
    <t>LT 13,8 kV CAXIAS 5 / AL-114 RS</t>
  </si>
  <si>
    <t>0005816/2024</t>
  </si>
  <si>
    <t>SPCS - AL-114</t>
  </si>
  <si>
    <t>Substituição de 126 cadeias de isolador em 34 estrutura(s) da LT 230 kV SAPEACU /FUNIL C-1 BA-04F1 (057/3;057/4;058/1;058/2;058/3;059/1;059/2;059/3;060/1;060/2;060/3;060/4;061/1;061/2;061/3;062/1;062/2;062/3;062/4;063/1;063/2;063/3;063/4;064/1;064/2;064/3;065/1;065/2;065/3;066/1;066/2;066/3;067/1;067/2).</t>
  </si>
  <si>
    <t>0005817/2024</t>
  </si>
  <si>
    <t>d-sspusfnl-04f1-cade-4</t>
  </si>
  <si>
    <t>Substituição do sistema de proteção, controle e supervisão, referente ao Alimentador 13, 8 kV dos Bancos de Capacitores BC1 e BC2 da SE Caxias 5, incluindo painéis e cabos de controle e potência associados.</t>
  </si>
  <si>
    <t>LT 13,8 kV CAXIAS 5 / BC1 e BC2 RS</t>
  </si>
  <si>
    <t>0005819/2024</t>
  </si>
  <si>
    <t>SPCS - AL-BC1-BC2</t>
  </si>
  <si>
    <t>Substituição do sistema de proteção, controle e supervisão, referente ao Alimentador 13, 8 kV dos Bancos de Capacitores BC3 e BC4 da SE Caxias 5, incluindo painéis e cabos de controle e potência associados.</t>
  </si>
  <si>
    <t>LT 13,8 kV CAXIAS 5 / BC3 e BC4 RS</t>
  </si>
  <si>
    <t>0005821/2024</t>
  </si>
  <si>
    <t>SPCS - AL-BC3-BC4</t>
  </si>
  <si>
    <t>Substituição das proteções Principal, Alternada e Falha de Disjuntor, referentes a LT 138 kV U.Mimoso - Campo Grande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</si>
  <si>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0005822/2024</t>
  </si>
  <si>
    <t>PP, PA, BF - LT CGR C-4</t>
  </si>
  <si>
    <t>Substituição de 01 (um) TP  posição operacional 85L7_B da Subestação RCD</t>
  </si>
  <si>
    <t>0005823/2024</t>
  </si>
  <si>
    <t>85L7.B</t>
  </si>
  <si>
    <t>Substituição das proteções Principal, Alternada e Falha de Disjuntor, referentes a LT 138 kV U.Mimoso - Jupiá C-3.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</si>
  <si>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U.MIMOSO / JUPIA C-3 MS</t>
  </si>
  <si>
    <t>0005825/2024</t>
  </si>
  <si>
    <t>PP, PA, BF - LT JUP C-3</t>
  </si>
  <si>
    <t>Substituição das proteções Principal, Alternada e Falha de Disjuntor, referentes a LT 138 kV U.Mimoso - Jupiá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</si>
  <si>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138 kV U.MIMOSO / JUPIA C-4 MS</t>
  </si>
  <si>
    <t>0005826/2024</t>
  </si>
  <si>
    <t>PP, PA, BF - LT JUP C-4</t>
  </si>
  <si>
    <t>Substituição do sistema de controle e supervisão da LT 138 kV U.Mimoso - Campo Grande C-4, incluindo painéis e cabos de controle e potência associados.</t>
  </si>
  <si>
    <t>0005827/2024</t>
  </si>
  <si>
    <t>Controle - LT CGR C-4</t>
  </si>
  <si>
    <t>Substituição do sistema de controle e supervisão da LT 138 kV U.Mimoso - Jupiá C-3, incluindo painéis e cabos de controle e potência associados.</t>
  </si>
  <si>
    <t>0005828/2024</t>
  </si>
  <si>
    <t>Controle - LT JUP C-3</t>
  </si>
  <si>
    <t>Substituição de 117 cadeias de isolador em 35 estrutura(s) da LT 230 kV BANABUIU /AQUIRAZ II C-1 CE-04C8 (028/1;028/2;029/1;029/2;030/1;030/2;031/1;031/2;031/3;032/1;032/2;033/1;033/2;034/1;034/2;034/3;035/1;035/2;036/1;036/2;036/3;037/1;037/2;038/1;038/2;038/3;039/1;039/2;040/1;040/2;041/1;041/2;042/1;042/2;042/3 ).</t>
  </si>
  <si>
    <t>0005829/2024</t>
  </si>
  <si>
    <t>d-saqdsbnb-04c8-cade-3</t>
  </si>
  <si>
    <t>Substituição do sistema de controle e supervisão da LT 138 kV U.Mimoso - Jupiá C-4, incluindo painéis e cabos de controle e potência associados.</t>
  </si>
  <si>
    <t>0005830/2024</t>
  </si>
  <si>
    <t>Controle - LT JUP C-4</t>
  </si>
  <si>
    <t>Substituição de 153 cadeias de isolador em 35 estrutura(s) da LT 230 kV BANABUIU /AQUIRAZ II C-3 CE-04C6 (034/1;034/2;034/3;034/4;035/1;035/2;035/3;035/4;036/1;036/2;036/3;037/1;037/2;037/3;038/1;038/2;038/3;038/4;039/1;039/2;039/3;040/1;040/2;040/3;041/1;041/2;041/3;041/4;042/1;042/2;043/1;043/2;043/3;043/4;044/1 ).</t>
  </si>
  <si>
    <t>0005831/2024</t>
  </si>
  <si>
    <t>d-saqdsbnb-04c6-cade-4</t>
  </si>
  <si>
    <t>Substituição do sistema de controle e supervisão da LT 138 kV U.Mimoso - Mimoso 2 C-3, incluindo painéis e cabos de controle e potência associados.</t>
  </si>
  <si>
    <t>LT 138 kV U.MIMOSO / MIMOSO 2 C-3 MS</t>
  </si>
  <si>
    <t>0005832/2024</t>
  </si>
  <si>
    <t>Substituição de 01 (um) TP  230kV, posição operacional 84BP-2.C da Subestação CTU</t>
  </si>
  <si>
    <t>0005833/2024</t>
  </si>
  <si>
    <t>84BP-2.C</t>
  </si>
  <si>
    <t>Substituição de 105 cadeias de isolador em 35 estrutura(s) da LT 230 kV BANABUIU /AQUIRAZ II C-3 CE-04C6 (044/2;044/3;045/1;045/2;045/3;046/1;046/2;046/3;047/1;047/2;047/3;047/4;047/5;048/1;048/2;048/3;049/1;049/2;049/3;049/4;050/1;050/2;051/1;051/2;051/3;052/1;052/2;052/3;053/1;053/2;053/3;053/4;054/1;054/2;055/1 ).</t>
  </si>
  <si>
    <t>0005834/2024</t>
  </si>
  <si>
    <t>d-saqdsbnb-04c6-cade-5</t>
  </si>
  <si>
    <t>Substituição de 01 (um) TP 138kV,  posição operacional 83P2.A da Subestação FNL</t>
  </si>
  <si>
    <t>EL 138 kV FUNIL DIST5 (13P2)</t>
  </si>
  <si>
    <t>0005835/2024</t>
  </si>
  <si>
    <t>83P2.A</t>
  </si>
  <si>
    <t>Substituição de 105 cadeias de isolador em 35 estrutura(s) da LT 230 kV BANABUIU /AQUIRAZ II C-3 CE-04C6 (055/2;055/3;056/1;056/2;056/3;057/1;057/2;057/3;058/1;058/2;058/3;059/1;059/2;059/3;060/1;060/2;060/3;060/4;061/1;061/2;061/3;062/1;062/2;062/3;063/1;063/2;063/3;063/4;064/1;064/2;064/3;065/1;065/2;065/3;066/1 ).</t>
  </si>
  <si>
    <t>0005836/2024</t>
  </si>
  <si>
    <t>d-saqdsbnb-04c6-cade-6</t>
  </si>
  <si>
    <t>Substituição de 117 cadeias de isolador em 35 estrutura(s) da LT 230 kV BANABUIU /AQUIRAZ II C-3 CE-04C6 (066/2;066/3;067/1;067/2;067/3;068/1;068/2;068/3;069/1;069/2;069/3;069/4;070/1;070/2;070/3;071/1;071/2;071/3;071/4;072/1;072/2;072/3;073/1;073/2;073/3;073/4;074/1;074/2;074/3;075/1;075/2;075/3;076/1;076/2;076/3 ).</t>
  </si>
  <si>
    <t>0005838/2024</t>
  </si>
  <si>
    <t>d-saqdsbnb-04c6-cade-7</t>
  </si>
  <si>
    <t>Substituição de 01 (um) TP 138kV,  posição operacional 83P2.B da Subestação FNL</t>
  </si>
  <si>
    <t>0005837/2024</t>
  </si>
  <si>
    <t>83P2.B</t>
  </si>
  <si>
    <t>Substituição de 01 (um) TP 138kV,  posição operacional 83P2.C da Subestação FNL</t>
  </si>
  <si>
    <t>0005839/2024</t>
  </si>
  <si>
    <t>83P2.C</t>
  </si>
  <si>
    <t>Substituição de 105 cadeias de isolador em 35 estrutura(s) da LT 230 kV BANABUIU /AQUIRAZ II C-3 CE-04C6 (077/1;077/2;077/3;078/1;078/2;078/3;079/1;079/2;079/3;079/4;080/1;080/2;080/3;081/1;081/2;081/3;082/1;082/2;082/3;083/1;083/2;083/3;084/1;084/2;084/3;084/4;085/1;085/2;085/3;086/1;086/2;086/3;087/1;087/2;087/3 ).</t>
  </si>
  <si>
    <t>0005840/2024</t>
  </si>
  <si>
    <t>d-saqdsbnb-04c6-cade-8</t>
  </si>
  <si>
    <t>Substituição de 117 cadeias de isolador em 35 estrutura(s) da LT 230 kV BANABUIU /AQUIRAZ II C-3 CE-04C6 (088/1;088/2;088/3;088/4;089/1;089/2;089/3;090/1;090/2;090/3;091/1;091/2;091/3;092/1;092/2;092/3;093/1;093/2;093/3;094/1;094/2;094/3;095/1;095/2;095/3;096/1;096/2;096/3;097/1;097/2;097/3;097/4;098/1;098/2;098/3 ).</t>
  </si>
  <si>
    <t>0005841/2024</t>
  </si>
  <si>
    <t>d-saqdsbnb-04c6-cade-9</t>
  </si>
  <si>
    <t>Substituição de 01 (um) TP 138kV,  posição operacional 83N1.A da Subestação IRE</t>
  </si>
  <si>
    <t>EL 138 kV IRECE AGUAS BELAS (13N1)</t>
  </si>
  <si>
    <t>0005842/2024</t>
  </si>
  <si>
    <t>83N1.A</t>
  </si>
  <si>
    <t>Substituição de chave-seccionadora SC811, 345kV, arranjo BD5, associado ao AT01, na SE CAMPINAS.</t>
  </si>
  <si>
    <t>0006151/2024</t>
  </si>
  <si>
    <t>SC 811</t>
  </si>
  <si>
    <t>Substituição chave-seccionadora SC813, 345kV, arranjo BD5, associado ao AT01, na SE CAMPINAS.</t>
  </si>
  <si>
    <t>MC 345 kV TR 345/138 kV CAMPINAS TR1 SP</t>
  </si>
  <si>
    <t>0006197/2024</t>
  </si>
  <si>
    <t>SC 813</t>
  </si>
  <si>
    <t>Substituição de 105 cadeias de isolador em 35 estrutura(s) da LT 230 kV BANABUIU /AQUIRAZ II C-3 CE-04C6 (099/1;099/2;099/3;100/1;100/2;100/3;101/1;101/2;101/3;101/4;102/1;102/2;102/3;103/1;103/2;103/3;104/1;104/2;104/3;105/1;105/2;105/3;105/4;106/1;106/2;106/3;107/1;107/2;108/1;108/2;108/3;109/1;109/2;109/3;109/4 ).</t>
  </si>
  <si>
    <t>0005843/2024</t>
  </si>
  <si>
    <t>d-saqdsbnb-04c6-cade-10</t>
  </si>
  <si>
    <t>Substituição de 01 (um) TP 138kV,  posição operacional 83N1.B da Subestação IRE</t>
  </si>
  <si>
    <t>0005844/2024</t>
  </si>
  <si>
    <t>83N1.B</t>
  </si>
  <si>
    <t>Substituição chave-seccionadora SC815, 345kV, arranjo BD5, associado ao AT01, na SE CAMPINAS.</t>
  </si>
  <si>
    <t>0006203/2024</t>
  </si>
  <si>
    <t>SC 815</t>
  </si>
  <si>
    <t>Substituição chave-seccionadora SC817, 345kV, arranjo BD5, associado ao AT01, na SE CAMPINAS.</t>
  </si>
  <si>
    <t>0006207/2024</t>
  </si>
  <si>
    <t>SC 817</t>
  </si>
  <si>
    <t>Substituição de 105 cadeias de isolador em 35 estrutura(s) da LT 230 kV BANABUIU /AQUIRAZ II C-3 CE-04C6 (110/1;110/2;110/3;111/1;111/2;111/3;111/4;112/1;112/2;112/3;113/1;113/2;113/3;114/1;114/2;114/3;114/4;115/1;115/2;115/3;116/1;116/2;116/3;116/4;117/1;117/2;117/3;118/1;118/2;118/3;119/1;119/2;119/3;120/1;120/2 ).</t>
  </si>
  <si>
    <t>0005845/2024</t>
  </si>
  <si>
    <t>d-saqdsbnb-04c6-cade-11</t>
  </si>
  <si>
    <t>Substituição de 01 (um) TP 138kV,  posição operacional 83N1.C da Subestação IRE</t>
  </si>
  <si>
    <t>0005846/2024</t>
  </si>
  <si>
    <t>83N1.C</t>
  </si>
  <si>
    <t>Substituição chave-seccionadora SC819, 345kV, arranjo BD5, associado ao AT01, na SE CAMPINAS.</t>
  </si>
  <si>
    <t>0006213/2024</t>
  </si>
  <si>
    <t>SC819</t>
  </si>
  <si>
    <t>Substituição de 129 cadeias de isolador em 35 estrutura(s) da LT 230 kV BANABUIU /AQUIRAZ II C-3 CE-04C6 (120/3;120/4;121/1;121/2;121/3;122/1;122/2;122/3;123/1;123/2;123/3;123/4;124/1;124/2;124/3;125/1;125/2;125/3;126/1;126/2;126/3;126/4;127/1;127/2;127/3;128/1;128/2;128/3;129/1;129/2;129/3;129/4;130/1;130/2;130/3 ).</t>
  </si>
  <si>
    <t>0005847/2024</t>
  </si>
  <si>
    <t>d-saqdsbnb-04c6-cade-12</t>
  </si>
  <si>
    <t>Substituição chave-seccionadora SC821, 345kV, arranjo BD5, associado ao AT02, na SE CAMPINAS.</t>
  </si>
  <si>
    <t>0006216/2024</t>
  </si>
  <si>
    <t>SC821</t>
  </si>
  <si>
    <t>Substituição chave-seccionadora SC823, 345kV, arranjo BD5, associado ao AT02, na SE CAMPINAS.</t>
  </si>
  <si>
    <t>0006218/2024</t>
  </si>
  <si>
    <t>SC823</t>
  </si>
  <si>
    <t>Substituição chave-seccionadora SC825, 345kV, arranjo BD5, associado ao AT02, na SE CAMPINAS.</t>
  </si>
  <si>
    <t>0006225/2024</t>
  </si>
  <si>
    <t>SC825</t>
  </si>
  <si>
    <t>Substituição chave-seccionadora SC827, 345kV, arranjo BD5, associado ao AT02, na SE CAMPINAS.</t>
  </si>
  <si>
    <t>0006228/2024</t>
  </si>
  <si>
    <t>SC827</t>
  </si>
  <si>
    <t>Substituição chave-seccionadora SC829, 345kV, arranjo BD5, associado ao AT02, na SE CAMPINAS.</t>
  </si>
  <si>
    <t>MC 345 kV TR 345/138 kV CAMPINAS TR2 SP</t>
  </si>
  <si>
    <t>0006229/2024</t>
  </si>
  <si>
    <t>SC829</t>
  </si>
  <si>
    <t>Substituição de 153 cadeias de isolador em 35 estrutura(s) da LT 230 kV BANABUIU /AQUIRAZ II C-2 CE-04C7 (001/1;001/2;001/3;001/4;002/1;002/2;002/3;003/1;003/2;003/3;004/1;004/2;005/1;005/2;005/3;006/1;006/2;007/1;007/2;008/1;008/2;008/3;009/1;009/2;010/1;010/2;010/3;011/1;011/2;011/3;012/1;012/2;013/1;013/2;014/1 ).</t>
  </si>
  <si>
    <t>0005848/2024</t>
  </si>
  <si>
    <t>d-saqdsbnb-04c7-cade-1</t>
  </si>
  <si>
    <t>Substituição transformador de corrente fase A, 345kV, arranjo BD5, associado ao AT01, na SE CAMPINAS.</t>
  </si>
  <si>
    <t>0006232/2024</t>
  </si>
  <si>
    <t>TC 817 A</t>
  </si>
  <si>
    <t>Substituição de 01 (um) TP  230kV, posição operacional 84S4.B da Subestação MSI</t>
  </si>
  <si>
    <t>LT 230 kV MESSIAS /RIO LARGO II C-2 AL</t>
  </si>
  <si>
    <t>0005849/2024</t>
  </si>
  <si>
    <t>84S4.B</t>
  </si>
  <si>
    <t>Substituição transformador de corrente fase B, 345kV, arranjo BD5, associado ao AT01, na SE CAMPINAS.</t>
  </si>
  <si>
    <t>0006235/2024</t>
  </si>
  <si>
    <t>TC 817 B</t>
  </si>
  <si>
    <t>Substituição de 105 cadeias de isolador em 35 estrutura(s) da LT 230 kV BANABUIU /AQUIRAZ II C-2 CE-04C7 (014/2;014/3;015/1;015/2;016/1;016/2;016/3;017/1;017/2;017/3;018/1;018/2;018/3;019/1;019/2;020/1;020/2;021/1;021/2;021/3;022/1;022/2;023/1;023/2;023/3;024/1;024/2;025/1;025/2;025/3;026/1;026/2;027/1;027/2;028/1 ).</t>
  </si>
  <si>
    <t>0005850/2024</t>
  </si>
  <si>
    <t>d-saqdsbnb-04c7-cade-2</t>
  </si>
  <si>
    <t>Substituição transformador de Corrente fase C, 345kV, arranjo BD5, associado ao AT01, na SE CAMPINAS.</t>
  </si>
  <si>
    <t>0006239/2024</t>
  </si>
  <si>
    <t>TC 817 C</t>
  </si>
  <si>
    <t>Substituição de 01 (um) TP  230kV, posição operacional 84S4.C da Subestação MSI</t>
  </si>
  <si>
    <t>0005851/2024</t>
  </si>
  <si>
    <t>84S4.C</t>
  </si>
  <si>
    <t>Substituição de Transformador Potencial EL fase A, 138kV, arranjo BS, associado ao AT01, na SE CAMPINAS.</t>
  </si>
  <si>
    <t>0006243/2024</t>
  </si>
  <si>
    <t>TPC 6515 A</t>
  </si>
  <si>
    <t>Substituição de 129 cadeias de isolador em 35 estrutura(s) da LT 230 kV BANABUIU /AQUIRAZ II C-2 CE-04C7 (028/2;029/1;029/2;030/1;030/2;031/1;031/2;031/3;032/1;032/2;033/1;033/2;034/1;034/2;034/3;035/1;035/2;036/1;036/2;036/3;037/1;037/2;038/1;038/2;038/3;039/1;039/2;040/1;040/2;041/1;041/2;042/1;042/2;042/3;043/1 ).</t>
  </si>
  <si>
    <t>0005852/2024</t>
  </si>
  <si>
    <t>d-saqdsbnb-04c7-cade-3</t>
  </si>
  <si>
    <t>Substituição de Transformador Potencial EL fase C, 138kV, arranjo BS, associado ao AT01, na SE CAMPINAS.</t>
  </si>
  <si>
    <t>0006185/2024</t>
  </si>
  <si>
    <t>TPC 6515 C</t>
  </si>
  <si>
    <t>Substituição de 01 (um) TP  230kV, posição operacional 84S6.B da Subestação MSI</t>
  </si>
  <si>
    <t>0005853/2024</t>
  </si>
  <si>
    <t>84S6.B</t>
  </si>
  <si>
    <t>0006190/2024</t>
  </si>
  <si>
    <t>TPC 6525 A</t>
  </si>
  <si>
    <t>Substituição de 141 cadeias de isolador em 35 estrutura(s) da LT 230 kV BANABUIU /AQUIRAZ II C-2 CE-04C7 (043/2;043/3;043/4;044/1;044/2;045/1;045/2;045/3;046/1;046/2;047/1;047/2;047/3;048/1;048/2;049/1;049/2;050/1;050/2;050/3;051/1;051/2;051/3;052/1;052/2;052/3;053/1;053/2;053/3;054/1;054/2;055/1;055/2;056/1;056/2 ).</t>
  </si>
  <si>
    <t>0005854/2024</t>
  </si>
  <si>
    <t>d-saqdsbnb-04c7-cade-4</t>
  </si>
  <si>
    <t>Substituição de Transformador Potencial EL fase B, 138kV, arranjo BS, associado ao AT02, na SE CAMPINAS.</t>
  </si>
  <si>
    <t>EL 138 kV CAMPINAS LT 138 kV TANQUINHO /CAMPINAS C-2 SP</t>
  </si>
  <si>
    <t>0006244/2024</t>
  </si>
  <si>
    <t>TPC 6515 B</t>
  </si>
  <si>
    <t>Substituição de 01 (um) TP  230kV, posição operacional 84S6.C da Subestação MSI</t>
  </si>
  <si>
    <t>0005855/2024</t>
  </si>
  <si>
    <t>84S6.C</t>
  </si>
  <si>
    <t>Substituição de 105 cadeias de isolador em 35 estrutura(s) da LT 230 kV BANABUIU /AQUIRAZ II C-2 CE-04C7 (057/1;057/2;058/1;058/2;058/3;059/1;059/2;060/1;060/2;061/1;061/2;061/3;062/1;062/2;063/1;063/2;063/3;064/1;064/2;065/1;065/2;065/3;066/1;066/2;067/1;067/2;067/3;068/1;068/2;069/1;069/2;070/1;070/2;071/1;071/2 ).</t>
  </si>
  <si>
    <t>0005856/2024</t>
  </si>
  <si>
    <t>d-saqdsbnb-04c7-cade-5</t>
  </si>
  <si>
    <t>0006198/2024</t>
  </si>
  <si>
    <t>TPC 6525 B</t>
  </si>
  <si>
    <t>Substituição de Transformador Potencial EL fase C, 138kV, arranjo BS, associado ao AT02, na SE CAMPINAS.</t>
  </si>
  <si>
    <t>0006200/2024</t>
  </si>
  <si>
    <t>TPC 6525 C</t>
  </si>
  <si>
    <t>Substituição de 105 cadeias de isolador em 35 estrutura(s) da LT 230 kV BANABUIU /AQUIRAZ II C-2 CE-04C7 (071/3;072/1;072/2;073/1;073/2;074/1;074/2;075/1;075/2;075/3;076/1;076/2;077/1;077/2;077/3;078/1;078/2;079/1;079/2;079/3;080/1;080/2;081/1;081/2;081/3;082/1;082/2;082/3;082/4;083/1;083/2;084/1;084/2;084/3;085/1 ).</t>
  </si>
  <si>
    <t>0005858/2024</t>
  </si>
  <si>
    <t>d-saqdsbnb-04c7-cade-6</t>
  </si>
  <si>
    <t>Substituição de Transformador Potencial TP Lado AT01 fase C, 138kV, arranjo BS, associado ao AT01, na SE CAMPINAS.</t>
  </si>
  <si>
    <t>0006204/2024</t>
  </si>
  <si>
    <t>TP 6515 C</t>
  </si>
  <si>
    <t>Substituição de Transformador Potencial DCPS 9305 fase B, 500kV, arranjo AN, associado a EL, na SE CAMPINAS.</t>
  </si>
  <si>
    <t>0006209/2024</t>
  </si>
  <si>
    <t>TPC 9305B</t>
  </si>
  <si>
    <t>Substituição de Transformador Potencial DCP - LICAMFDI fase A, 500kV, arranjo AN, associado a EL, na SE CAMPINAS.</t>
  </si>
  <si>
    <t>0006212/2024</t>
  </si>
  <si>
    <t>TPC LICAMFDI A</t>
  </si>
  <si>
    <t>Substituição de Transformador Potencial DCP - LICAMFDI fase B, 500kV, arranjo AN, associado a EL, na SE CAMPINAS.</t>
  </si>
  <si>
    <t>0006215/2024</t>
  </si>
  <si>
    <t>TPC LICAMFDI B</t>
  </si>
  <si>
    <t>Substituição de 105 cadeias de isolador em 35 estrutura(s) da LT 230 kV BANABUIU /AQUIRAZ II C-2 CE-04C7 (099/2;100/1;100/2;101/1;101/2;101/3;102/1;102/2;103/1;103/2;104/1;104/2;104/3;105/1;105/2;106/1;106/2;106/3;107/1;107/2;108/1;108/2;108/3;109/1;109/2;110/1;110/2;110/3;111/1;111/2;112/1;112/2;112/3;113/1;113/2 ).</t>
  </si>
  <si>
    <t>0005861/2024</t>
  </si>
  <si>
    <t>d-saqdsbnb-04c7-cade-8</t>
  </si>
  <si>
    <t>Substituição de Transformador Potencial DCP - LICAMFDI fase C, 500kV, arranjo AN, associado a EL, na SE CAMPINAS.</t>
  </si>
  <si>
    <t>EL 500 kV CAMPINAS LT 500 kV FERNAO DIAS /CAMPINAS C-1 SP</t>
  </si>
  <si>
    <t>0006188/2024</t>
  </si>
  <si>
    <t>TPC LICAMFDI C</t>
  </si>
  <si>
    <t>Substituição de Transformador Potencial DCP - LTARCA fase A, 500kV, arranjo AN, associado a EL, na SE CAMPINAS.</t>
  </si>
  <si>
    <t>EL 500 kV CAMPINAS LT 500 kV ARARAQUARA FURNAS /CAMPINAS C-1 SP</t>
  </si>
  <si>
    <t>0006193/2024</t>
  </si>
  <si>
    <t>TPC LTARCA A</t>
  </si>
  <si>
    <t>Substituição de 117 cadeias de isolador em 35 estrutura(s) da LT 230 kV BANABUIU /AQUIRAZ II C-2 CE-04C7 (114/1;114/2;114/3;115/1;115/2;116/1;116/2;116/3;117/1;117/2;118/1;118/2;118/3;119/1;119/2;120/1;120/2;120/3;121/1;121/2;122/1;122/2;122/3;123/1;123/2;124/1;124/2;125/1;125/2;125/3;126/1;126/2;127/1;127/2;127/3 ).</t>
  </si>
  <si>
    <t>0005863/2024</t>
  </si>
  <si>
    <t>d-saqdsbnb-04c7-cade-9</t>
  </si>
  <si>
    <t>Substituição de Transformador Potencial DCP - LTARCA fase B, 500kV, arranjo AN, associado a EL, na SE CAMPINAS.</t>
  </si>
  <si>
    <t>0006194/2024</t>
  </si>
  <si>
    <t>TPC LTARCA B</t>
  </si>
  <si>
    <t>Substituição de Transformador Potencial DCP - LTARCA fase C, 500kV, arranjo AN, associado a EL, na SE CAMPINAS.</t>
  </si>
  <si>
    <t>0006195/2024</t>
  </si>
  <si>
    <t>TPC LTARCA C</t>
  </si>
  <si>
    <t>Substituição de 69 cadeias de isolador em 23 estrutura(s) da LT 230 kV BANABUIU /AQUIRAZ II C-2 CE-04C7 (156/3;156/4;157/1;157/2;157/3;158/1;158/2;158/3;159/1;159/2;160/1;160/2;160/3;161/1;161/2;162/1;162/2;162/3;163/1;163/2;164/1;164/2;164/3).</t>
  </si>
  <si>
    <t>0005865/2024</t>
  </si>
  <si>
    <t>d-saqdsbnb-04c7-cade-12</t>
  </si>
  <si>
    <t>Substituição de Transformador Potencial DCPS 9207 fase B, 500kV, arranjo AN, associado a EL, na SE CAMPINAS.</t>
  </si>
  <si>
    <t>0006199/2024</t>
  </si>
  <si>
    <t>TPC 9207 B</t>
  </si>
  <si>
    <t>Substituição de Chave Seccionadora CS721, 230 kV, arranjo BD4, associado ao RT1, na SE DOURADOS.</t>
  </si>
  <si>
    <t>0006265/2024</t>
  </si>
  <si>
    <t>Substituição de 141 cadeias de isolador em 36 estrutura(s) da LT 230 kV BANABUIU /RUSSAS II C-1 CE-04C1 (001/1;001/2;001/4;002/1;002/2;002/3;003/1;004/1;004/2;005/1;006/3;006/4;006/5;007/2;007/3;008/2;009/1;009/2;010/4;012/1;012/2;012/3;013/2;014/1;014/3;015/1;015/2;016/1;016/4;017/2;017/3;018/1;018/2;019/2;019/3;019/4 ).</t>
  </si>
  <si>
    <t>0005867/2024</t>
  </si>
  <si>
    <t>d-sbnbsrsd-04c1-cade-1</t>
  </si>
  <si>
    <t>Substituição de Chave Seccionadora CS723, 230 kV, arranjo BD4, associado ao RT1, na SE DOURADOS.</t>
  </si>
  <si>
    <t>0006269/2024</t>
  </si>
  <si>
    <t>Substituição de Chave Seccionadora CS725, 230 kV, arranjo BD4, associado ao RT1, na SE DOURADOS.</t>
  </si>
  <si>
    <t>MC 230 kV RTB 230 kV 27 Mvar DOURADOS RT1 MS</t>
  </si>
  <si>
    <t>0006275/2024</t>
  </si>
  <si>
    <t>Substituição de 249 cadeias de isolador em 35 estrutura(s) da LT 230 kV MILAGRES /BANABUIU C-2 CE-04M3 (078/1;078/2;078/3;079/1;079/2;080/1;080/2;081/1;081/2;081/3;082/1;083/1;083/2;083/3;084/1;084/2;085/1;085/2;086/1;087/1;087/2;087/3;088/1;088/2;089/1;089/2;090/1;090/2;091/1;091/2;091/3;092/1;092/2;093/1;093/2 ).</t>
  </si>
  <si>
    <t>0005869/2024</t>
  </si>
  <si>
    <t>d-smlgsbnb-04m3-cade-6</t>
  </si>
  <si>
    <t>Substituição de Chave Seccionadora CS727, 230 kV, arranjo BD4, associado ao RT1, na SE DOURADOS.</t>
  </si>
  <si>
    <t>0006280/2024</t>
  </si>
  <si>
    <t>Substituição de Para-raios 230 kV fase A, arranjo BD4, associado ao RT1, na SE DOURADOS.</t>
  </si>
  <si>
    <t>0006285/2024</t>
  </si>
  <si>
    <t>Substituição de 156 cadeias de isolador em 35 estrutura(s) da LT 230 kV PAU FERRO /GOIANINHA C-1 PE-04C7 (009/1;009/2;010/1;010/2;010/3;011/1;011/2;012/1;012/2;013/1;013/2;014/1;014/2;015/1;015/2;016/1;016/2;017/1;018/1;018/2;019/1;019/2;020/1;020/2;021/1;021/2;021/3;022/1;023/1;023/2;024/1;024/2;025/1;025/2;026/1).</t>
  </si>
  <si>
    <t>0005871/2024</t>
  </si>
  <si>
    <t>d-spfesgnn-04c7-cade-1</t>
  </si>
  <si>
    <t>Substituição de 01 (um) TP 230kV,  posição operacional 84C8.A da Subestação CMD</t>
  </si>
  <si>
    <t>0005872/2024</t>
  </si>
  <si>
    <t>84C8.A</t>
  </si>
  <si>
    <t>Substituição de Para-raios 230 kV fase B, arranjo BD4, associado ao RT1, na SE DOURADOS.</t>
  </si>
  <si>
    <t>0006294/2024</t>
  </si>
  <si>
    <t>Substituição de Para-raios 230 kV fase C, arranjo BD4, associado ao RT1, na SE DOURADOS.</t>
  </si>
  <si>
    <t>0006304/2024</t>
  </si>
  <si>
    <t>Substituição de 117 cadeias de isolador em 35 estrutura(s) da LT 230 kV PAU FERRO /GOIANINHA C-1 PE-04C7 (026/2;026/3;027/1;028/1;028/2;028/3;029/1;030/1;030/2;030/3;031/1;031/2;032/1;032/2;033/1;033/2;033/3;034/1;035/1;035/2;036/1;036/2;036/3;037/1;037/2;037/3;038/1;038/2;039/1;039/2;039/3;040/1;040/2;041/1;041/2).</t>
  </si>
  <si>
    <t>0005873/2024</t>
  </si>
  <si>
    <t>d-spfesgnn-04c7-cade-2</t>
  </si>
  <si>
    <t>Substituição de 01 (um) TP 230kV,  posição operacional 84F2.A da Subestação IRE</t>
  </si>
  <si>
    <t>0005875/2024</t>
  </si>
  <si>
    <t>84F2.A</t>
  </si>
  <si>
    <t>Substituição de Disjuntor (DJ722) 230 kV, 50Mvar, arranjo BD4, associado ao RT1, na SE DOURADOS.</t>
  </si>
  <si>
    <t>0006308/2024</t>
  </si>
  <si>
    <t>Substituição de 33 cadeias de isolador em 4 estrutura(s) da LT 230 kV PAU FERRO /GOIANINHA C-1 PE-04C7 (042/1;042/2;042/3;GNN).</t>
  </si>
  <si>
    <t>0005876/2024</t>
  </si>
  <si>
    <t>d-spfesgnn-04c7-cade-3</t>
  </si>
  <si>
    <t>Substituição de disjuntor (DJ572) 138 kV, arranjo BPT, associado a EL, na SE J.LACERDA-A.</t>
  </si>
  <si>
    <t>0006186/2024</t>
  </si>
  <si>
    <t>Substituição de 01 (um) TP 230kV,  posição operacional 84C3.A da Subestação ITH</t>
  </si>
  <si>
    <t>LT 230 kV ITABAIANA /ITABAIANINHA C-1 SE</t>
  </si>
  <si>
    <t>0005877/2024</t>
  </si>
  <si>
    <t>84C3.A</t>
  </si>
  <si>
    <t>Substituição de chave seccionadora (CS571) 138 kV, arranjo BPT, associado a EL, na SE J.LACERDA-A.</t>
  </si>
  <si>
    <t>EL 138 kV J.LACERDA-A LT 138 kV J.LACERDA-A /U.JLACERDA-A C-2 SC</t>
  </si>
  <si>
    <t>0006125/2024</t>
  </si>
  <si>
    <t>Substituição de 01 (um) TP 230kV,  posição operacional 84C3.C da Subestação ITH</t>
  </si>
  <si>
    <t>0005880/2024</t>
  </si>
  <si>
    <t>84C3.C</t>
  </si>
  <si>
    <t>Substituição de chave seccionadora (CS573) 138 kV, arranjo BPT, associado a EL, na SE J.LACERDA-A.</t>
  </si>
  <si>
    <t>0006192/2024</t>
  </si>
  <si>
    <t>Substituição de  Transformador de Corrente (TC572) 138kV fase A, arranjo BPT, associado a EL, na SE J.LACERDA-A.</t>
  </si>
  <si>
    <t>0006202/2024</t>
  </si>
  <si>
    <t>Substituição de 176 cadeias de isolador em 35 estrutura(s) da LT 500 kV P. AFONSO IV /USINA XINGO C-1 BA/AL-05V6 (001/1;001/2;001/3;002/1;002/2;002/3;003/1;003/2;004/1;004/2;005/1;006/1;006/2;006/3;007/1;008/1;008/2;008/3;009/1;009/2;010/1;010/2;011/1;011/2;012/1;012/2;013/1;013/2;014/1;014/2;015/1;015/2;016/1;016/2;017/1).</t>
  </si>
  <si>
    <t>0005881/2024</t>
  </si>
  <si>
    <t>d-spaqsxgo-05v6-cade-1</t>
  </si>
  <si>
    <t>Substituição de 01 (um) TP 230kV,  posição operacional 84F2.B da Subestação JDM</t>
  </si>
  <si>
    <t>0005882/2024</t>
  </si>
  <si>
    <t>84F2.B</t>
  </si>
  <si>
    <t>Substituição de  Transformador de Corrente (TC572) 138kV fase B, arranjo BPT, associado a EL, na SE J.LACERDA-A.</t>
  </si>
  <si>
    <t>0006206/2024</t>
  </si>
  <si>
    <t>Substituição de  Transformador de Corrente (TC572) 138kV fase C, arranjo BPT, associado a EL, na SE J.LACERDA-A.</t>
  </si>
  <si>
    <t>0006210/2024</t>
  </si>
  <si>
    <t>Substituição de 176 cadeias de isolador em 35 estrutura(s) da LT 500 kV P. AFONSO IV /USINA XINGO C-1 BA/AL-05V6 (017/2;018/1;018/2;019/1;020/1;020/2;021/1;021/2;022/1;022/2;023/1;023/2;024/1;024/2;025/1;025/2;026/1;026/2;027/1;027/2;028/1;028/2;029/1;029/2;030/1;030/2;031/1;031/2;032/1;032/2;033/1;033/2;034/1;034/2;035/1).</t>
  </si>
  <si>
    <t>0005883/2024</t>
  </si>
  <si>
    <t>d-spaqsxgo-05v6-cade-2</t>
  </si>
  <si>
    <t>Substituição de 01 (um) TP 500kV,  posição operacional 85L7.A da Subestação RCD</t>
  </si>
  <si>
    <t>0005884/2024</t>
  </si>
  <si>
    <t>85L7.A</t>
  </si>
  <si>
    <t>Substituição de 188 cadeias de isolador em 35 estrutura(s) da LT 500 kV P. AFONSO IV /USINA XINGO C-1 BA/AL-05V6 (035/2;036/1;036/2;036/3;036/4;037/1;037/2;038/1;038/2;039/1;039/2;040/1;040/2;041/1;041/2;042/1;042/2;043/1;043/2;044/1;044/2;045/1;045/2;046/1;046/2;047/1;047/2;048/1;048/2;049/1;050/1;050/2;051/1;051/2;052/1).</t>
  </si>
  <si>
    <t>0005885/2024</t>
  </si>
  <si>
    <t>d-spaqsxgo-05v6-cade-3</t>
  </si>
  <si>
    <t>Substituição de 01 (um) TP 500kV,  posição operacional 85L7.C da Subestação RCD</t>
  </si>
  <si>
    <t>0005886/2024</t>
  </si>
  <si>
    <t>85L7.C</t>
  </si>
  <si>
    <t>Substituição da cadeia de proteção de Barras principal, referente às barras P e PT de 230 kV, incluindo uma Unidade Central e nove unidades de Bay (vãos TF 5, TF 7, TF 10, TF 11, LT J.Lacerda-B C-1, LT J.Lacerda-B C-2, LT UT J.Lacerda-A C-4,UT J.Lacerda-A C-6 e Interligador de Barras (IB - DJ792)), painéis e cabos de controle e potência associados, da SE J.Lacerda-A.</t>
  </si>
  <si>
    <t>0006219/2024</t>
  </si>
  <si>
    <t>10386778</t>
  </si>
  <si>
    <t>Substituição da proteção Falha de Disjuntor (DJ792), referente ao Interligador de Barras (IB)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 na SE J.Lacerda-A.</t>
  </si>
  <si>
    <t>0006223/2024</t>
  </si>
  <si>
    <t>10386780</t>
  </si>
  <si>
    <t>Substituição das proteções Primária e Secundária e Falha de Disjuntor, referentes a LT 138 kV J.Lacerda-A - Bom Jardim da Serra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</si>
  <si>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0006273/2024</t>
  </si>
  <si>
    <t>10356586</t>
  </si>
  <si>
    <t>Substituição das proteções Primária e Secundária, referentes a LT 69 kV J.Lacerda-A - Tubarão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</si>
  <si>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0006242/2024</t>
  </si>
  <si>
    <t>10356995</t>
  </si>
  <si>
    <t>Substituição das proteções Primária e Secundária, referentes a LT 69 kV J.Lacerda-A - Tubarão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</si>
  <si>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0006247/2024</t>
  </si>
  <si>
    <t>10357002</t>
  </si>
  <si>
    <t>Substituição das proteções Primária e Secundária, referentes a LT 69 kV J.Lacerda-A - Tubarão C-3.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</si>
  <si>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0006252/2024</t>
  </si>
  <si>
    <t>10357008</t>
  </si>
  <si>
    <t>Substituição das proteções Primária, Secundária e Falha de Disjuntor, referentes a LT 138 kV J.Lacerda-A - Imbituba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</si>
  <si>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0006268/2024</t>
  </si>
  <si>
    <t>10354819</t>
  </si>
  <si>
    <t>Substituição das proteções Principal, Alternada e Falha de Disjuntor, referentes a LT 138 kV J.Lacerda-A - UT J.Lacerda-A C-1. Associada a obra estão previstos serviços de engenharia de especificações técnicas, projeto, teleproteção, adequações no sistema</t>
  </si>
  <si>
    <t>LT 138 kV J.LACERDA-A / UT J.LACERDA-A C-1 SC</t>
  </si>
  <si>
    <t>0006292/2024</t>
  </si>
  <si>
    <t>10399939</t>
  </si>
  <si>
    <t>Substituição das proteções Principal, Alternada e Falha de Disjuntor, referentes a LT 138 kV J.Lacerda-A - UT J.Lacerda-A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</si>
  <si>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0006300/2024</t>
  </si>
  <si>
    <t>10399944</t>
  </si>
  <si>
    <t>Substituição das proteções Principal, Alternada e Falha de Disjuntor, referentes a LT 138 kV J.Lacerda-A - UT J.Lacerda-A C-3.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</si>
  <si>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0006310/2024</t>
  </si>
  <si>
    <t>10399942</t>
  </si>
  <si>
    <t>Substituição das proteções Principal, Alternada e Falha de Disjuntor, referentes a LT 230 kV J.Lacerda-A - UT J.Lacerda-A C-4.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</si>
  <si>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0006313/2024</t>
  </si>
  <si>
    <t>10399935</t>
  </si>
  <si>
    <t>Substituição das proteções Principal, Alternada e Falha de Disjuntor, referentes a LT 230 kV J.Lacerda-A - UT J.Lacerda-A C-6.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</si>
  <si>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0006318/2024</t>
  </si>
  <si>
    <t>10399937</t>
  </si>
  <si>
    <t>Substituição das proteções Principal, Alternada e Falha de Disjuntor, referentes ao TR10 230/69 kV da SE J.Lacerda-A, lados de 230 e 69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</si>
  <si>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0006322/2024</t>
  </si>
  <si>
    <t>10386783</t>
  </si>
  <si>
    <t>Substituição das proteções Principal, Alternada e Falha de Disjuntor, referentes ao TR11 230/69 kV da SE J.Lacerda-A, lados de 230 e 69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</si>
  <si>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230/69 kV J.LACERDA-A TR11 SC</t>
  </si>
  <si>
    <t>0006324/2024</t>
  </si>
  <si>
    <t>10386785</t>
  </si>
  <si>
    <t>Substituição do sistema de controle e supervisão (com unidade redundante) da LT 230 kV J.Lacerda-A - J.Lacerda-B C-1, incluindo painéis e cabos de controle e potência associados, e adaptações na casa de controle.</t>
  </si>
  <si>
    <t>0006327/2024</t>
  </si>
  <si>
    <t>12480806</t>
  </si>
  <si>
    <t>Substituição do Sistema de Registro de Perturbação associado ao vão de Entrada de Linha 04M7 (LT 230 kV CAMACARI II /MATATU C-1), na subestação CAMACARI II, composto por: 01 Oscilógrafo e infraestrutura de comunicação associada.</t>
  </si>
  <si>
    <t>0005887/2024</t>
  </si>
  <si>
    <t>11449346</t>
  </si>
  <si>
    <t>Substituição do sistema de controle e supervisão (com unidade redundante) da LT 230 kV J.Lacerda-A - J.Lacerda-B C-2, incluindo painéis e cabos de controle e potência associados, e adaptações na casa de controle.</t>
  </si>
  <si>
    <t>LT 230 kV J.LACERDA-A / J.LACERDA-B C-2 SC</t>
  </si>
  <si>
    <t>0006329/2024</t>
  </si>
  <si>
    <t>12480807</t>
  </si>
  <si>
    <t>Substituição do sistema de controle e supervisão (com unidade redundante) da LT 230 kV J.Lacerda-A - UT J.Lacerda-A C-4, incluindo painéis e cabos de controle e potência associados, e adaptações na casa de controle.</t>
  </si>
  <si>
    <t>LT 230 kV J.LACERDA-A / UT J.LACERDA-A C-4 SC</t>
  </si>
  <si>
    <t>0006208/2024</t>
  </si>
  <si>
    <t>SPCS230 LT230 JLA-UTJLA C4</t>
  </si>
  <si>
    <t>Substituição do Sistema de Registro de Perturbação associado ao vão de Entrada de Linha 04V1 (LT 230 kV CAMACARI II /US.CAMACARI C-1), na subestação CAMACARI II, composto por: 01 Oscilógrafo e infraestrutura de comunicação associada.</t>
  </si>
  <si>
    <t>0005888/2024</t>
  </si>
  <si>
    <t>11450216</t>
  </si>
  <si>
    <t>Substituição do sistema de controle e supervisão (com unidade redundante) da LT 230 kV J.Lacerda-A - UT J.Lacerda-A C-6, incluindo painéis e cabos de controle e potência associados, e adaptações na casa de controle.</t>
  </si>
  <si>
    <t>LT 230 kV J.LACERDA-A / UT J.LACERDA-A C-6 SC</t>
  </si>
  <si>
    <t>0006214/2024</t>
  </si>
  <si>
    <t>SPCS230 LT230 JLA-UTJLA C6</t>
  </si>
  <si>
    <t>Substituição do sistema de controle e supervisão (com unidade redundante) do Interligador de Barras (IB) 230 kV da SE J.Lacerda-A, DJ792, incluindo painéis e cabos de controle e potência associados, e adaptações na casa de controle.</t>
  </si>
  <si>
    <t>IB 230 kV MG 230 kV J.LACERDA-A MG1 SC IB2</t>
  </si>
  <si>
    <t>0006220/2024</t>
  </si>
  <si>
    <t>SPCS230 IB2</t>
  </si>
  <si>
    <t>Substituição do Sistema de Registro de Perturbação associado ao vão de Entrada de Linha 05L4 (LT 500 kV OLINDINA /CAMACARI II C-1), na subestação CAMACARI II, composto por: 01 Oscilógrafo e infraestrutura de comunicação associada.</t>
  </si>
  <si>
    <t>0005889/2024</t>
  </si>
  <si>
    <t>11446332</t>
  </si>
  <si>
    <t>Substituição do sistema de controle e supervisão (com unidade redundante) do TR10 230/69 kV da SE J.Lacerda-A, lados de 230 e 69 kV, incluindo painéis e cabos de controle e potência associados, e adaptações na casa de controle.</t>
  </si>
  <si>
    <t>0006222/2024</t>
  </si>
  <si>
    <t>SPCS230 TR10</t>
  </si>
  <si>
    <t>Substituição do sistema de controle e supervisão (com unidade redundante) do TR11 230/69 kV da SE J.Lacerda-A, lados de 230 e 69 kV, incluindo painéis e cabos de controle e potência associados, e adaptações na casa de controle.</t>
  </si>
  <si>
    <t>0006226/2024</t>
  </si>
  <si>
    <t>SPCS230 TR11</t>
  </si>
  <si>
    <t>Substituição do Sistema de Registro de Perturbação associado ao vão de Entrada de Linha 05L5 (LT 500 kV OLINDINA /CAMACARI II C-2), na subestação CAMACARI II, composto por: 01 Oscilógrafo e infraestrutura de comunicação associada.</t>
  </si>
  <si>
    <t>0005890/2024</t>
  </si>
  <si>
    <t>11446333</t>
  </si>
  <si>
    <t>Substituição do sistema de controle e supervisão da LT 138 kV J.Lacerda-A - Bom Jardim da Serra C-1, incluindo painéis e cabos de controle e potência associados, e adaptações na casa de controle.</t>
  </si>
  <si>
    <t>LT 138 kV BOM JARDIM DA SERRA/J.LACERDA-A C-1 SC</t>
  </si>
  <si>
    <t>0006302/2024</t>
  </si>
  <si>
    <t>SPCS138 LT138 JLA-BJS C1</t>
  </si>
  <si>
    <t>Substituição do sistema de controle e supervisão da LT 138 kV J.Lacerda-A - Imbituba C-1, incluindo painéis e cabos de controle e potência associados, e adaptações na casa de controle.</t>
  </si>
  <si>
    <t>LT 138 kV IMBITUBA /J.LACERDA-A C-1 SC</t>
  </si>
  <si>
    <t>0006240/2024</t>
  </si>
  <si>
    <t>SPCS138 LT138 JLA-IBA C1</t>
  </si>
  <si>
    <t>Substituição do Sistema de Registro de Perturbação associado ao vão de Entrada de Linha 05L6 (LT 500 kV CAMACARI VI /CAMACARI II C-1), na subestação CAMACARI II, composto por: 01 Oscilógrafo e infraestrutura de comunicação associada.</t>
  </si>
  <si>
    <t>LT 500 kV CAMACARI IV /CAMACARI II C-1 BA</t>
  </si>
  <si>
    <t>0005891/2024</t>
  </si>
  <si>
    <t>11446336</t>
  </si>
  <si>
    <t>Substituição do sistema de controle e supervisão da LT 138 kV J.Lacerda-A - UT J.Lacerda-A C-1, incluindo painéis e cabos de controle e potência associados, e adaptações na casa de controle.</t>
  </si>
  <si>
    <t>0006245/2024</t>
  </si>
  <si>
    <t>SPCS138 LT138 JLA-UTJLA C1</t>
  </si>
  <si>
    <t>Substituição do Sistema de Registro de Perturbação associado ao vão de Entrada de Linha 04C4 (LT 230 kV RECIFE II /MIRUEIRA C-1), na subestação RECIFE II, composto por: 01 Oscilógrafo e infraestrutura de comunicação associada.</t>
  </si>
  <si>
    <t>0005892/2024</t>
  </si>
  <si>
    <t>11449203</t>
  </si>
  <si>
    <t>Substituição do sistema de controle e supervisão da LT 138 kV J.Lacerda-A - UT J.Lacerda-A C-2, incluindo painéis e cabos de controle e potência associados, e adaptações na casa de controle.</t>
  </si>
  <si>
    <t>LT 138 kV J.LACERDA-A / UT J.LACERDA-A C-2 SC</t>
  </si>
  <si>
    <t>0006256/2024</t>
  </si>
  <si>
    <t>SPCS138 LT138 JLA-UTJLA C2</t>
  </si>
  <si>
    <t>Substituição do sistema de controle e supervisão da LT 138 kV J.Lacerda-A - UT J.Lacerda-A C-3, incluindo painéis e cabos de controle e potência associados, e adaptações na casa de controle.</t>
  </si>
  <si>
    <t>LT 138 kV J.LACERDA-A / UT J.LACERDA-A C-3 SC</t>
  </si>
  <si>
    <t>0006260/2024</t>
  </si>
  <si>
    <t>SPCS138 LT138 JLA-UTJLA C3</t>
  </si>
  <si>
    <t>Substituição do Sistema de Registro de Perturbação associado ao vão de Entrada de Linha 04V1 (LT 230 kV RECIFE II /JOAIRAM C-1), na subestação RECIFE II, composto por: 01 Oscilógrafo e infraestrutura de comunicação associada.</t>
  </si>
  <si>
    <t>0005893/2024</t>
  </si>
  <si>
    <t>12365342</t>
  </si>
  <si>
    <t>Substituição do sistema de controle e supervisão da LT 69 kV J.Lacerda-A - Tubarão C-1, incluindo painéis e cabos de controle e potência associados, e adaptações na casa de controle.</t>
  </si>
  <si>
    <t>LT 69 kV J.LACERDA-A / TUBARAO C-1 SC</t>
  </si>
  <si>
    <t>0006267/2024</t>
  </si>
  <si>
    <t>SPCS69 LT69 JLA-TRO C1</t>
  </si>
  <si>
    <t>Substituição do sistema de controle e supervisão da LT 69 kV J.Lacerda-A - Tubarão C-2, incluindo painéis e cabos de controle e potência associados, e adaptações na casa de controle.</t>
  </si>
  <si>
    <t>LT 69 kV J.LACERDA-A / TUBARAO C-2 SC</t>
  </si>
  <si>
    <t>0006270/2024</t>
  </si>
  <si>
    <t>SPCS69 LT69 JLA-TRO C2</t>
  </si>
  <si>
    <t>Substituição do Sistema de Registro de Perturbação associado ao vão de Entrada de Linha 05L7 (LT 500 kV SUAPE II /RECIFE II C-1), na subestação RECIFE II, composto por: 01 Oscilógrafo e infraestrutura de comunicação associada.</t>
  </si>
  <si>
    <t>0005894/2024</t>
  </si>
  <si>
    <t>11446204</t>
  </si>
  <si>
    <t>Substituição do sistema de controle e supervisão da LT 69 kV J.Lacerda-A - Tubarão C-3, incluindo painéis e cabos de controle e potência associados, e adaptações na casa de controle.</t>
  </si>
  <si>
    <t>LT 69 kV J.LACERDA-A / TUBARAO C-3 SC</t>
  </si>
  <si>
    <t>0006272/2024</t>
  </si>
  <si>
    <t>SPCS69 LT69 JLA-TRO C3</t>
  </si>
  <si>
    <t>Substituição do sistema de controle e supervisão do Interligador de Barras (IB) 138 kV da SE J.Lacerda-A, DJ552, incluindo painéis e cabos de controle e potência associados, e adaptações na casa de controle.</t>
  </si>
  <si>
    <t>IB 138 kV MG 230 kV J.LACERDA-A MG1 SC IB1</t>
  </si>
  <si>
    <t>0006281/2024</t>
  </si>
  <si>
    <t>SPCS138 IB1</t>
  </si>
  <si>
    <t>Substituição do Sistema de Registro de Perturbação associado ao vão de Entrada de Linha 05L8 (LT 500 kV PAU FERRO /RECIFE II C-1), na subestação RECIFE II, composto por: 01 Oscilógrafo e infraestrutura de comunicação associada.</t>
  </si>
  <si>
    <t>0005895/2024</t>
  </si>
  <si>
    <t>11446218</t>
  </si>
  <si>
    <t>Substituição do Sistema de Proteção, Controle e Supervisão (SPCS) dos cubículos e serviços auxiliares CA / CC, incluindo painéis e cabos associados, e adaptações na casa de controle, da SE J.Lacerda-A.</t>
  </si>
  <si>
    <t>MG 230 kV J.LACERDA-A MG1 SC</t>
  </si>
  <si>
    <t>0006288/2024</t>
  </si>
  <si>
    <t>SPCS13,8 MIG1</t>
  </si>
  <si>
    <t>Restauração de pórticos metálicos das Funções Transmissão 230 kV da Subestação Jorge Lacerda A. Associados a este item, são esperadas a substituição/restauração de peças metálicas componentes das vigas e colunas, desmontagem de estruturas a serem removida</t>
  </si>
  <si>
    <t>0006293/2024</t>
  </si>
  <si>
    <t>PÓRTICOS 230</t>
  </si>
  <si>
    <t>Substituição do Sistema de Registro de Perturbação associado ao vão de Entrada de Linha 04C1 (LT 230 kV RECIFE II /PIRAPAMA II C-2), na subestação PIRAPAMA II, composto por: 01 Oscilógrafo e infraestrutura de comunicação associada.</t>
  </si>
  <si>
    <t>0005896/2024</t>
  </si>
  <si>
    <t>11449209</t>
  </si>
  <si>
    <t>Restauração de pórticos metálicos das Funções Transmissão 138 kV da Subestação Jorge Lacerda A. Associados a este item, são esperadas a substituição de estruturas completas (vigas e colunas) quando necessário, desmontagem de estruturas a serem removidas p</t>
  </si>
  <si>
    <t>MC 138 kV TR 230/138 kV J.LACERDA-A TR7 SC</t>
  </si>
  <si>
    <t>0006297/2024</t>
  </si>
  <si>
    <t>PÓRTICOS 138</t>
  </si>
  <si>
    <t>Substituição completa dos pórticos metálicos das Funções Transmissão 69 kV da Subestação Jorge Lacerda A. Associados a este item, são esperadas a restauração e recuperação estrutural das respectivas bases e demais adaptações necessárias.</t>
  </si>
  <si>
    <t>MC 69 kV TR 230/69 kV J.LACERDA-A TR10 SC</t>
  </si>
  <si>
    <t>0006299/2024</t>
  </si>
  <si>
    <t>PÓRTICOS 69</t>
  </si>
  <si>
    <t>Substituição do Sistema de Registro de Perturbação associado ao vão de Entrada de Linha 04M1 (LT 230 kV RIBEIRAO /RECIFE II C-1), na subestação RIBEIRAO, composto por: 01 Oscilógrafo e infraestrutura de comunicação associada.</t>
  </si>
  <si>
    <t>0005897/2024</t>
  </si>
  <si>
    <t>11446206</t>
  </si>
  <si>
    <t>Substituição do Sistema de Registro de Perturbação associado ao vão de Entrada de Linha 04V1 (LT 230 kV RECIFE II /JOAIRAM C-1), na subestação JOAIRAM, composto por: 01 Oscilógrafo e infraestrutura de comunicação associada.</t>
  </si>
  <si>
    <t>0005898/2024</t>
  </si>
  <si>
    <t>11447641</t>
  </si>
  <si>
    <t>Substituição do Sistema de Registro de Perturbação associado ao vão de Entrada de Linha 04V2 (LT 230 kV RECIFE II /JOAIRAM C-2), na subestação JOAIRAM, composto por: 01 Oscilógrafo e infraestrutura de comunicação associada.</t>
  </si>
  <si>
    <t>0005899/2024</t>
  </si>
  <si>
    <t>11449240</t>
  </si>
  <si>
    <t>Substituição do Sistema de Registro de Perturbação associado ao vão de Entrada de Linha 04V3 (LT 230 kV RECIFE II /JOAIRAM C-3), na subestação JOAIRAM, composto por: 01 Oscilógrafo e infraestrutura de comunicação associada.</t>
  </si>
  <si>
    <t>0005900/2024</t>
  </si>
  <si>
    <t>11449241</t>
  </si>
  <si>
    <t>Substituição do Sistema de Registro de Perturbação associado ao Banco de Capacitores 04H1, na subestação MILAGRES, composto por: 01 Oscilógrafo e infraestrutura de comunicação associada.</t>
  </si>
  <si>
    <t>BC 230 kV 50,5 MVAr MILAGRES BC1 CE</t>
  </si>
  <si>
    <t>0005901/2024</t>
  </si>
  <si>
    <t>11446246</t>
  </si>
  <si>
    <t>Substituição do Sistema de Registro de Perturbação associado ao vão de Entrada de Linha 04M5 (LT 230 kV MILAGRES /COREMAS C-2), na subestação MILAGRES, composto por: 01 Oscilógrafo e infraestrutura de comunicação associada.</t>
  </si>
  <si>
    <t>0005902/2024</t>
  </si>
  <si>
    <t>11449298</t>
  </si>
  <si>
    <t>Substituição do Sistema de Registro de Perturbação associado ao vão de Entrada de Linha 04M6 (LT 230 kV MILAGRES /COREMAS C-1), na subestação MILAGRES, composto por: 01 Oscilógrafo e infraestrutura de comunicação associada.</t>
  </si>
  <si>
    <t>0005903/2024</t>
  </si>
  <si>
    <t>11449262</t>
  </si>
  <si>
    <t>Substituição do Sistema de Registro de Perturbação associado ao vão de Entrada de Linha 05V3 (LT 500 kV MILAGRES /QUIXADA C-1), na subestação MILAGRES, composto por: 01 Oscilógrafo e infraestrutura de comunicação associada.</t>
  </si>
  <si>
    <t>0005904/2024</t>
  </si>
  <si>
    <t>11446244</t>
  </si>
  <si>
    <t>Substituição do Sistema de Registro de Perturbação associado ao vão de Entrada de Linha 04M6 (LT 230 kV MILAGRES /COREMAS C-1), na subestação COREMAS, composto por: 01 Oscilógrafo e infraestrutura de comunicação associada.</t>
  </si>
  <si>
    <t>0005905/2024</t>
  </si>
  <si>
    <t>11446256</t>
  </si>
  <si>
    <t>Substituição do Sistema de Registro de Perturbação associado ao Transformador 04T3, na subestação CAUIPE, composto por: 01 Oscilógrafo e infraestrutura de comunicação associada.</t>
  </si>
  <si>
    <t>TR 230/69 kV CAUIPE TR3 CE</t>
  </si>
  <si>
    <t>0005906/2024</t>
  </si>
  <si>
    <t>12613401</t>
  </si>
  <si>
    <t>Substituição do Sistema de Registro de Perturbação associado ao vão de Entrada de Linha  04C2 (LT 230 kV BANABUIU /MOSSORO II), na subestação BANABUIU, composto por: 01 Oscilógrafo e infraestrutura de comunicação associada.</t>
  </si>
  <si>
    <t>0005907/2024</t>
  </si>
  <si>
    <t>11449302</t>
  </si>
  <si>
    <t>Substituição do Sistema de Registro de Perturbação associada ao vão de Entrada de Linha  04C4 (LT 230 kV BANABUIU /MOSORO II C-2), na subestação BANABUIU, composto por: 01 Oscilógrafo e infraestrutura de comunicação associada.</t>
  </si>
  <si>
    <t>LT 230 kV BANABUIU /ALEX C-1 CE</t>
  </si>
  <si>
    <t>0005908/2024</t>
  </si>
  <si>
    <t>12446956</t>
  </si>
  <si>
    <t>Substituição do Sistema de Registro de Perturbação associado ao vão de Entrada de Linha  04C5 (LT 230 kV BANABUIU /ALEX C-1), na subestação BANABUIU, composto por: 01 Oscilógrafo e infraestrutura de comunicação associada.</t>
  </si>
  <si>
    <t>LT 230 kV BANABUIU /MOSSORO II C-2 CE/RN</t>
  </si>
  <si>
    <t>0005909/2024</t>
  </si>
  <si>
    <t>11444179</t>
  </si>
  <si>
    <t>Substituição do Sistema de Registro de Perturbação associada ao vão de Entrada de Linha  04M1 (LT 230 kV MILAGRES /BANABUIU C-1), na subestação BANABUIU, composto por: 01 Oscilógrafo e infraestrutura de comunicação associada.</t>
  </si>
  <si>
    <t>0005910/2024</t>
  </si>
  <si>
    <t>12446953</t>
  </si>
  <si>
    <t>Substituição do Sistema de Registro de Perturbação associado ao vão de Entrada de Linha  04C2 (LT 230 kV BANABUIU /ICO C-1), na subestação ICO, composto por: 01 Oscilógrafo e infraestrutura de comunicação associada.</t>
  </si>
  <si>
    <t>0005911/2024</t>
  </si>
  <si>
    <t>12362807</t>
  </si>
  <si>
    <t>Substituição do Sistema de Registro de Perturbação associado ao vão de Entrada de Linha  04L1 (LT 230 kV COTEGIPE /USIBA C-1), na subestação COTEGIPE, composto por: 01 Oscilógrafo e infraestrutura de comunicação associada.</t>
  </si>
  <si>
    <t>EL 230 kV COTEGIPE LT 230 kV COTEGIPE /USIBA C-1 BA (14L1)</t>
  </si>
  <si>
    <t>0005912/2024</t>
  </si>
  <si>
    <t>11449351</t>
  </si>
  <si>
    <t>Substituição do Sistema de Registro de Perturbação associado ao vão de Entrada de Linha  04L2 (LT 230 kV COTEGIPE /SIBRA C-1), na subestação COTEGIPE, composto por: 01 Oscilógrafo e infraestrutura de comunicação associada.</t>
  </si>
  <si>
    <t>EL 230 kV COTEGIPE LT 230 kV COTEGIPE /SIBRA C-1 BA (14L2)</t>
  </si>
  <si>
    <t>0005913/2024</t>
  </si>
  <si>
    <t>11449352</t>
  </si>
  <si>
    <t>Substituição do SPCS do Reator de Linha não-manobrável 05E1, na subestação FORTALEZA II, composto por: 02 painéis, 02 proteções (principal e alternada), 01 unidade de controle, cabos de controle e infraestrutura de comunicação associados.</t>
  </si>
  <si>
    <t>0005914/2024</t>
  </si>
  <si>
    <t>11366572</t>
  </si>
  <si>
    <t>Substituição do Sistema de Registro de Perturbação associado ao vão de Entrada de Linha  04M6 (LT 230 kV CAMACARI IV /COTEGIPE C-1), na subestação COTEGIPE, composto por: 01 Oscilógrafo e infraestrutura de comunicação associada.</t>
  </si>
  <si>
    <t>0005915/2024</t>
  </si>
  <si>
    <t>12365304</t>
  </si>
  <si>
    <t>Substituição do Sistema de Registro de Perturbação associado ao vão de Entrada de Linha 04C7 (LT 230 kV CAMACARI II /G.MANGABEIRA C-1), na subestação G.MANGABEIRA, composto por: 01 Oscilógrafo e infraestrutura de comunicação associada.</t>
  </si>
  <si>
    <t>0005916/2024</t>
  </si>
  <si>
    <t>12448353</t>
  </si>
  <si>
    <t>Substituição do Sistema de Registro de Perturbação associado ao vão de Entrada de Linha 04S1 (LT 230 kV TOMBA /G.MANGABEIRA C-1), na subestação G.MANGABEIRA, composto por: 01 Oscilógrafo e infraestrutura de comunicação associada.</t>
  </si>
  <si>
    <t>LT 230 kV TOMBA /G.MANGABEIRA C-1 BA</t>
  </si>
  <si>
    <t>0005917/2024</t>
  </si>
  <si>
    <t>11449334</t>
  </si>
  <si>
    <t>Substituição do Sistema de Registro de Perturbação associado ao vão de Entrada de Linha 04S4 (LT 230 kV P.DO CAVALO /G.MANGABEIRA C-1), na subestação G.MANGABEIRA, composto por: 01 Oscilógrafo e infraestrutura de comunicação associada.</t>
  </si>
  <si>
    <t>EL 230 kV G.MANGABEIRA LT 230 kV P.DO CAVALO /G.MANGABEIRA C-1 BA (14S4)</t>
  </si>
  <si>
    <t>0005918/2024</t>
  </si>
  <si>
    <t>12448325</t>
  </si>
  <si>
    <t>Substituição do Sistema de Registro de Perturbação associado ao Transformador 04T2, na subestação G.MANGABEIRA, composto por: 01 Oscilógrafo e infraestrutura de comunicação associada.</t>
  </si>
  <si>
    <t>TR 230/69 kV G.MANGABEIRA TR2 BA</t>
  </si>
  <si>
    <t>0005919/2024</t>
  </si>
  <si>
    <t>11444236</t>
  </si>
  <si>
    <t>Substituição do Sistema de Registro de Perturbação associado ao vão de Entrada de Linha 04F2 (LT 230 kV IRECE /BROT.MACAUBAS C-1), na subestação IRECE, composto por: 01 Oscilógrafo e infraestrutura de comunicação associada.</t>
  </si>
  <si>
    <t>0005920/2024</t>
  </si>
  <si>
    <t>12405597</t>
  </si>
  <si>
    <t>Substituição do Sistema de Registro de Perturbação associado ao vão de Entrada de Linha 03N1 (LT 138 kV IRECE /AGUAS BELAS), na subestação IRECE, composto por: 01 Oscilógrafo e infraestrutura de comunicação associada.</t>
  </si>
  <si>
    <t>0005921/2024</t>
  </si>
  <si>
    <t>11444061</t>
  </si>
  <si>
    <t>Substituição do SPCS do Reator de Barra 04E4, na subestação BANABUIU, composto por: 02 painéis, 02 proteções (principal e alternada), 01 unidade de controle, 02 falhas de disjuntor (principal e alternada), cabos de controle e infraestrutura de comunicação associados.</t>
  </si>
  <si>
    <t>RTB 230 kV 20 MVAr BANABUIU RT4 CE</t>
  </si>
  <si>
    <t>0005922/2024</t>
  </si>
  <si>
    <t>11363019</t>
  </si>
  <si>
    <t>Substituição do SPCS do Disjuntor de Interligação de Barras 12D2, na subestação COTEGIPE, composto por: 01 painel, 02 proteções (principal e alternada), 01 unidade de controle, cabos de controle e infraestrutura de comunicação associados.</t>
  </si>
  <si>
    <t>0005923/2024</t>
  </si>
  <si>
    <t>11353171</t>
  </si>
  <si>
    <t>Substituição do Sistema de Registro de Perturbação associado ao vão de Entrada de Linha 03C1 (LT 138 kV BOM NOME /FLORES), na subestação BOM NOME, composto por: 01 Oscilógrafo e infraestrutura de comunicação associada.</t>
  </si>
  <si>
    <t>0005924/2024</t>
  </si>
  <si>
    <t>11446408</t>
  </si>
  <si>
    <t>Substituição do SPCS do Transformador 04T3, na subestação COTEGIPE, composto por: 02 painéis, 02 proteções (principal e alternada), 02 unidades de controle, 02 falhas de disjuntor (principal e alternada), cabos de controle e infraestrutura de comunicação associados.</t>
  </si>
  <si>
    <t>0005925/2024</t>
  </si>
  <si>
    <t>11361200</t>
  </si>
  <si>
    <t>Substituição do Sistema de Registro de Perturbação associado ao vão de Entrada de Linha 03C2 (LT 138 kV BOM NOME /SALGUEIRO), na subestação BOM NOME, composto por: 01 Oscilógrafo e infraestrutura de comunicação associada.</t>
  </si>
  <si>
    <t>0005926/2024</t>
  </si>
  <si>
    <t>11446409</t>
  </si>
  <si>
    <t>Substituição do SPCS do Transformador de Aterramento 02A1, na subestação G.MANGABEIRA, composto por: 01 painel, 02 proteções (principal e alternada), 01 unidade de controle, cabos de controle e infraestrutura de comunicação associados.</t>
  </si>
  <si>
    <t>MC 69 kV TT 69/13,8 kV G.MANGABEIRA TA1 BA (32A1)</t>
  </si>
  <si>
    <t>0005927/2024</t>
  </si>
  <si>
    <t>11367398</t>
  </si>
  <si>
    <t>Substituição do Sistema de Registro de Perturbação associado ao vão de Entrada de Linha 03C3 (LT 138 kV BOM NOME /SALGUEIRO), na subestação BOM NOME, composto por: 01 Oscilógrafo e infraestrutura de comunicação associada.</t>
  </si>
  <si>
    <t>0005928/2024</t>
  </si>
  <si>
    <t>11446412</t>
  </si>
  <si>
    <t>Substituição do SPCS associado ao vão da Entrada de Linha 04C1 (LT 230 kV G.MANGABEIRA /SAPEACU C-1), na subestação SAPEACU, composto por: 02 painéis, 02 proteções (principal e alternada), 01 unidade de controle, 02 falhas de disjuntor (principal e alternada), cabos de controle e infraestrutura de comunicação associados.</t>
  </si>
  <si>
    <t>0005929/2024</t>
  </si>
  <si>
    <t>11365377</t>
  </si>
  <si>
    <t>Substituição do Sistema de Registro de Perturbação associado ao vão de Entrada de Linha 04C1 (LT 230 kV TACAIMBO /C.GRANDE II C-1), na subestação C.GRANDE II, composto por: 01 Oscilógrafo e infraestrutura de comunicação associada.</t>
  </si>
  <si>
    <t>0005930/2024</t>
  </si>
  <si>
    <t>11446377</t>
  </si>
  <si>
    <t>Substituição do SPCS associado ao vão da Entrada de Linha 04C2 (LT 230 kV G.MANGABEIRA /SAPEACU C-2), na subestação SAPEACU, composto por: 02 painéis, 02 proteções (principal e alternada), 01 unidade de controle, 02 falhas de disjuntor (principal e alternada), cabos de controle e infraestrutura de comunicação associados.</t>
  </si>
  <si>
    <t>LT 230 kV G.MANGABEIRA /SAPEACU C-2 BA</t>
  </si>
  <si>
    <t>0005931/2024</t>
  </si>
  <si>
    <t>11365378</t>
  </si>
  <si>
    <t>Substituição do Sistema de Registro de Perturbação associado ao vão de Entrada de Linha 04C2 (LT 230 kV TACAIMBO /C.GRANDE II C-2), na subestação C.GRANDE II, composto por: 01 Oscilógrafo e infraestrutura de comunicação associada.</t>
  </si>
  <si>
    <t>0005932/2024</t>
  </si>
  <si>
    <t>11446378</t>
  </si>
  <si>
    <t>Substituição do SPCS associado ao vão da Entrada de Linha 04C3 (LT 230 kV G.MANGABEIRA /SAPEACU C-3), na subestação SAPEACU, composto por: 02 painéis, 02 proteções (principal e alternada), 01 unidade de controle, 02 falhas de disjuntor (principal e alternada), cabos de controle e infraestrutura de comunicação associados.</t>
  </si>
  <si>
    <t>LT 230 kV G.MANGABEIRA /SAPEACU C-3 BA</t>
  </si>
  <si>
    <t>0005933/2024</t>
  </si>
  <si>
    <t>11365379</t>
  </si>
  <si>
    <t>Substituição do Sistema de Registro de Perturbação associado ao vão de Entrada de Linha 04C3 (LT 230 kV C.GRANDE II /COTEMINAS C-1), na subestação C.GRANDE II, composto por: 01 Oscilógrafo e infraestrutura de comunicação associada.</t>
  </si>
  <si>
    <t>0005934/2024</t>
  </si>
  <si>
    <t>11446372</t>
  </si>
  <si>
    <t>Substituição do SPCS do Reator de Barra 01E2, na subestação IRECE, composto por: 01 painel, 01 unidade de proteção e controle, cabos de controle e infraestrutura de comunicação associados.</t>
  </si>
  <si>
    <t>RTB 13,8 kV 5 MVAr IRECE RT2 BA</t>
  </si>
  <si>
    <t>0005935/2024</t>
  </si>
  <si>
    <t>11360763</t>
  </si>
  <si>
    <t>Substituição do Sistema de Registro de Perturbação associada ao vão de Entrada de Linha  04L3 (LT 230 kV GOIANINHA /C.GRANDE II C-1), na subestação C.GRANDE II, composto por: 01 Oscilógrafo e infraestrutura de comunicação associada.</t>
  </si>
  <si>
    <t>LT 230 kV GOIANINHA /C.GRANDE II C-1 PE/PB</t>
  </si>
  <si>
    <t>0005936/2024</t>
  </si>
  <si>
    <t>12479839</t>
  </si>
  <si>
    <t>Substituição do SPCS associado ao vão da Entrada de Linha 02J1 (LT 69 kV IRECE /CDI), na subestação IRECE, composto por: 01 painel, 02 proteções (principal e alternada), 01 unidade de controle, cabos de controle e infraestrutura de comunicação associados.</t>
  </si>
  <si>
    <t>EL 69 kV IRECE DIST1 (12J1)</t>
  </si>
  <si>
    <t>0005937/2024</t>
  </si>
  <si>
    <t>11357013</t>
  </si>
  <si>
    <t>Substituição do Sistema de Registro de Perturbação associado ao vão de Entrada de Linha  04V3 (LT 230 kV C.GRANDE III /C.GRANDE II C-2), na subestação C.GRANDE II, composto por: 01 Oscilógrafo e infraestrutura de comunicação associada.</t>
  </si>
  <si>
    <t>0005938/2024</t>
  </si>
  <si>
    <t>11446380</t>
  </si>
  <si>
    <t>Substituição do SPCS associado ao vão da Entrada de Linha 02J2 (LT 69 kV IRECE /IRECE-COELBA), na subestação IRECE, composto por: 01 painel, 02 proteções (principal e alternada), 01 unidade de controle, cabos de controle e infraestrutura de comunicação associados.</t>
  </si>
  <si>
    <t>0005939/2024</t>
  </si>
  <si>
    <t>11357014</t>
  </si>
  <si>
    <t>Substituição do Sistema de Registro de Perturbação associado ao vão de Entrada de Linha  04V4 (LT 230 kV C.GRANDE III /C.GRANDE II C-3), na subestação C.GRANDE II, composto por: 01 Oscilógrafo e infraestrutura de comunicação associada.</t>
  </si>
  <si>
    <t>LT 230 kV C.GRANDE III /C.GRANDE II C-3 PB</t>
  </si>
  <si>
    <t>0005940/2024</t>
  </si>
  <si>
    <t>11446381</t>
  </si>
  <si>
    <t>Substituição do SPCS associado ao vão da Entrada de Linha 02J3 (LT 69 kV IRECE /MORRO DO CHAPEU), na subestação IRECE, composto por: 01 painel, 02 proteções (principal e alternada), 01 unidade de controle, cabos de controle e infraestrutura de comunicação associados.</t>
  </si>
  <si>
    <t>EL 69 kV IRECE DIST3 (12J3)</t>
  </si>
  <si>
    <t>0005941/2024</t>
  </si>
  <si>
    <t>11359021</t>
  </si>
  <si>
    <t>Substituição do Sistema de Registro de Perturbação associado ao vão de Entrada de Linha 04C1 (LT 230 kV TACAIMBO /C.GRANDE II C-1), na subestação TACAIMBO, composto por: 01 Oscilógrafo e infraestrutura de comunicação associada.</t>
  </si>
  <si>
    <t>0005942/2024</t>
  </si>
  <si>
    <t>11446349</t>
  </si>
  <si>
    <t>Substituição do SPCS associado ao vão da Entrada de Linha 02J4 (LT 69 kV IRECE /IRECE ASA SUL), na subestação IRECE, composto por: 01 painel, 02 proteções (principal e alternada), 01 unidade de controle, cabos de controle e infraestrutura de comunicação associados.</t>
  </si>
  <si>
    <t>EL 69 kV IRECE DIST4 (12J4)</t>
  </si>
  <si>
    <t>0005943/2024</t>
  </si>
  <si>
    <t>11359022</t>
  </si>
  <si>
    <t>Substituição do Sistema de Registro de Perturbação associado ao vão de Entrada de Linha 04C2 (LT 230 kV TACAIMBO /C.GRANDE II C-2), na subestação TACAIMBO, composto por: 01 Oscilógrafo e infraestrutura de comunicação associada.</t>
  </si>
  <si>
    <t>0005944/2024</t>
  </si>
  <si>
    <t>11446348</t>
  </si>
  <si>
    <t>Substituição do SPCS do Disjuntor de Interligação de Barras 12D1, na subestação IRECE, composto por: 01 painel, 02 proteções (principal e alternada), 01 unidade de controle, cabos de controle e infraestrutura de comunicação associados.</t>
  </si>
  <si>
    <t>0005945/2024</t>
  </si>
  <si>
    <t>11357092</t>
  </si>
  <si>
    <t>COTEMINAS</t>
  </si>
  <si>
    <t>Substituição do Sistema de Registro de Perturbação associado ao vão de Entrada de Linha 04C3 (LT 230 kV C.GRANDE II /COTEMINAS C-1), na subestação COTEMINAS, composto por: 01 Oscilógrafo e infraestrutura de comunicação associada.</t>
  </si>
  <si>
    <t>0005946/2024</t>
  </si>
  <si>
    <t>12479835</t>
  </si>
  <si>
    <t>Substituição do SPCS associado ao vão da Entrada de Linha 03N1 (LT 138 kV IRECE /AGUAS BELAS), na subestação IRECE, composto por: 01 painel, 02 proteções (principal e alternada), 01 unidade de controle, cabos de controle e infraestrutura de comunicação associados.</t>
  </si>
  <si>
    <t>0005947/2024</t>
  </si>
  <si>
    <t>11360306</t>
  </si>
  <si>
    <t>Substituição do Sistema de Registro de Perturbação associado ao vão de Entrada de Linha  04V1 (LT 230 kV C.GRANDE II /PARAISO C-2 ), na subestação PARAISO, composto por: 01 Oscilógrafo e infraestrutura de comunicação associada.</t>
  </si>
  <si>
    <t>0005948/2024</t>
  </si>
  <si>
    <t>11446373</t>
  </si>
  <si>
    <t>Substituição do SPCS do Transformador 04T1, na subestação IRECE, composto por: 02 painéis, 02 proteções (principal e alternada), 02 unidades de controle, 02 falhas de disjuntor (principal e alternada), cabos de controle e infraestrutura de comunicação associados.</t>
  </si>
  <si>
    <t>0005949/2024</t>
  </si>
  <si>
    <t>11357791</t>
  </si>
  <si>
    <t>Substituição do Sistema de Registro de Perturbação associado ao vão de Entrada de Linha  04V3 (LT 230 kV C.GRANDE III /C.GRANDE II C-2), na subestação C.GRANDE III, composto por: 01 Oscilógrafo e infraestrutura de comunicação associada.</t>
  </si>
  <si>
    <t>0005950/2024</t>
  </si>
  <si>
    <t>12362653</t>
  </si>
  <si>
    <t>Substituição do SPCS do Transformador 04T3, na subestação IRECE, composto por: 02 painéis, 02 proteções (principal e alternada), 02 unidades de controle, 02 falhas de disjuntor (principal e alternada), cabos de controle e infraestrutura de comunicação associados.</t>
  </si>
  <si>
    <t>TR 230/69 kV IRECE TR3 BA</t>
  </si>
  <si>
    <t>0005951/2024</t>
  </si>
  <si>
    <t>11360665</t>
  </si>
  <si>
    <t>Substituição do Sistema de Registro de Perturbação associado ao vão de Entrada de Linha  04V4 (LT 230 kV C.GRANDE III /C.GRANDE II C-3), na subestação C.GRANDE III, composto por: 01 Oscilógrafo e infraestrutura de comunicação associada.</t>
  </si>
  <si>
    <t>0005952/2024</t>
  </si>
  <si>
    <t>11444115</t>
  </si>
  <si>
    <t>Substituição do SPCS do Disjuntor de Interligação de Barras 14D1, na subestação IRECE, composto por: 01 painel, 01 unidade de controle, 02 falhas de disjuntor (principal e alternada), cabos de controle e infraestrutura de comunicação associados.</t>
  </si>
  <si>
    <t>0005953/2024</t>
  </si>
  <si>
    <t>11348590</t>
  </si>
  <si>
    <t>Substituição do Sistema de Registro de Perturbação associado ao vão de Entrada de Linha 04M9 (LT 230 kV CAMACARI II /PITUACU C-1), na subestação CAMACARI II, composto por: 01 Oscilógrafo e infraestrutura de comunicação associada.</t>
  </si>
  <si>
    <t>0005954/2024</t>
  </si>
  <si>
    <t>11449343</t>
  </si>
  <si>
    <t>Substituição do SPCS do Reator de Barra 04E1, na subestação C.GRANDE II, composto por: 02 painéis, 02 proteções (principal e alternada), 01 unidade de controle, 02 falhas de disjuntor (principal e alternada), cabos de controle e infraestrutura de comunicação associados.</t>
  </si>
  <si>
    <t>0005955/2024</t>
  </si>
  <si>
    <t>11363010</t>
  </si>
  <si>
    <t>Substituição do Sistema de Registro de Perturbação associado ao vão de Entrada de Linha 05L4 (LT 500 kV OLINDINA /CAMACARI II C-1), na subestação OLINDINA, composto por: 01 Oscilógrafo e infraestrutura de comunicação associada.</t>
  </si>
  <si>
    <t>0005956/2024</t>
  </si>
  <si>
    <t>11446317</t>
  </si>
  <si>
    <t>Substituição do SPCS do Reator de Barra 04E2, na subestação C.GRANDE II, composto por: 02 painéis, 02 proteções (principal e alternada), 01 unidade de controle, 02 falhas de disjuntor (principal e alternada), cabos de controle e infraestrutura de comunicação associados.</t>
  </si>
  <si>
    <t>0005957/2024</t>
  </si>
  <si>
    <t>11359896</t>
  </si>
  <si>
    <t>Substituição do Sistema de Registro de Perturbação associado ao vão de Entrada de Linha 05L5 (LT 500 kV OLINDINA /CAMACARI II C-2), na subestação OLINDINA, composto por: 01 Oscilógrafo e infraestrutura de comunicação associada.</t>
  </si>
  <si>
    <t>0005958/2024</t>
  </si>
  <si>
    <t>11446319</t>
  </si>
  <si>
    <t>Substituição do SPCS do Banco de Capacitores 04H1, na subestação C.GRANDE II, composto por: 02 painéis, 02 proteções (principal e alternada), 01 unidade de controle, 02 falhas de disjuntor (principal e alternada), cabos de controle e infraestrutura de comunicação associados.</t>
  </si>
  <si>
    <t>BC 230 kV 50,5 MVAr C.GRANDE II BC1 PB</t>
  </si>
  <si>
    <t>0005959/2024</t>
  </si>
  <si>
    <t>11364320</t>
  </si>
  <si>
    <t>Substituição do Sistema de Registro de Perturbação associado ao vão de Entrada de Linha 05L6 (LT 500 kV CAMACARI VI /CAMACARI II C-1), na subestação CAMACARI IV, composto por: 01 Oscilógrafo e infraestrutura de comunicação associada.</t>
  </si>
  <si>
    <t>0005960/2024</t>
  </si>
  <si>
    <t>12658938</t>
  </si>
  <si>
    <t>Substituição do Sistema de Registro de Perturbação associado ao vão de Entrada de Linha 05L7 (LT 500 kV SUAPE II /RECIFE II C-1), na subestação SUAPE II, composto por: 01 Oscilógrafo e infraestrutura de comunicação associada.</t>
  </si>
  <si>
    <t>0005961/2024</t>
  </si>
  <si>
    <t>11446361</t>
  </si>
  <si>
    <t>Substituição do SPCS associado ao vão da Entrada de Linha 04L3 (LT 230 kV GOIANINHA /C.GRANDE II C-1), na subestação C.GRANDE II, composto por: 02 painéis, 02 proteções (principal e alternada), 01 unidade de controle, 02 falhas de disjuntor (principal e alternada), cabos de controle e infraestrutura de comunicação associados.</t>
  </si>
  <si>
    <t>0005962/2024</t>
  </si>
  <si>
    <t>11353350</t>
  </si>
  <si>
    <t>Substituição do Sistema de Registro de Perturbação associado ao vão de Entrada de Linha 05L8 (LT 500 kV PAU FERRO /RECIFE II C-1), na subestação PAU FERRO, composto por: 01 Oscilógrafo e infraestrutura de comunicação associada.</t>
  </si>
  <si>
    <t>0005963/2024</t>
  </si>
  <si>
    <t>12335630</t>
  </si>
  <si>
    <t>Substituição do SPCS associado ao vão da Entrada de Linha 04V2 (LT 230 kV C.GRANDE II /PARAISO C-1), na subestação C.GRANDE II, composto por: 02 painéis, 02 proteções (principal e alternada), 01 unidade de controle, 02 falhas de disjuntor (principal e alternada), cabos de controle e infraestrutura de comunicação associados.</t>
  </si>
  <si>
    <t>0005964/2024</t>
  </si>
  <si>
    <t>11362491</t>
  </si>
  <si>
    <t>Substituição do Sistema de Registro de Perturbação associado ao Transformador 04T2, na subestação MILAGRES, composto por: 01 Oscilógrafo e infraestrutura de comunicação associada.</t>
  </si>
  <si>
    <t>TR 230/69 kV MILAGRES TR9 CE</t>
  </si>
  <si>
    <t>0005965/2024</t>
  </si>
  <si>
    <t>11446393</t>
  </si>
  <si>
    <t>Substituição do SPCS associado ao vão da Entrada de Linha 04V2 (LT 230 kV C.GRANDE II /PARAISO C-1), na subestação PARAISO, composto por: 02 painéis, 02 proteções (principal e alternada), 01 unidade de controle, 02 falhas de disjuntor (principal e alternada), cabos de controle e infraestrutura de comunicação associados.</t>
  </si>
  <si>
    <t>0005966/2024</t>
  </si>
  <si>
    <t>11362493</t>
  </si>
  <si>
    <t>Substituição do SPCS do Transformador de Aterramento 02A1, na subestação CAMACARI II, composto por: 01 painel, 02 proteções (principal e alternada), 01 unidade de controle, cabos de controle e infraestrutura de comunicação associados.</t>
  </si>
  <si>
    <t>0005967/2024</t>
  </si>
  <si>
    <t>11357338</t>
  </si>
  <si>
    <t>Substituição do Sistema de Registro de Perturbação associado ao vão de Entrada de Linha 04M5 (LT 230 kV MILAGRES /COREMAS C-2), na subestação COREMAS, composto por: 01 Oscilógrafo e infraestrutura de comunicação associada.</t>
  </si>
  <si>
    <t>0005968/2024</t>
  </si>
  <si>
    <t>11449299</t>
  </si>
  <si>
    <t>Substituição do SPCS do Transformador de Aterramento 02A2, na subestação CAMACARI II, composto por: 01 painel, 02 proteções (principal e alternada), 01 unidade de controle, cabos de controle e infraestrutura de comunicação associados.</t>
  </si>
  <si>
    <t>0005969/2024</t>
  </si>
  <si>
    <t>11357341</t>
  </si>
  <si>
    <t>Substituição do Sistema de Registro de Perturbação associado ao vão de Entrada de Linha 05V3 (LT 500 kV MILAGRES /QUIXADA C-1), na subestação QUIXADA, composto por: 01 Oscilógrafo e infraestrutura de comunicação associada.</t>
  </si>
  <si>
    <t>0005970/2024</t>
  </si>
  <si>
    <t>11444185</t>
  </si>
  <si>
    <t>Substituição do SPCS associado ao vão da Entrada de Linha 02V2 (LT 69 kV JABOATAO /RECIFE II C-1), na subestação RECIFE II, composto por: 01 painel, 02 proteções (principal e alternada), 01 unidade de controle, cabos de controle e infraestrutura de comunicação associados.</t>
  </si>
  <si>
    <t>EL 69 kV RECIFE II LT 69 kV JABOATAO /RECIFE II C-1 RJ/PE (12V2)</t>
  </si>
  <si>
    <t>0005971/2024</t>
  </si>
  <si>
    <t>11360346</t>
  </si>
  <si>
    <t>Substituição do SPCS do Transformador 02T1, na subestação RECIFE II, composto por: 01 painel, 02 proteções (principal e alternada), 01 unidade de controle, cabos de controle e infraestrutura de comunicação associados.</t>
  </si>
  <si>
    <t>0005972/2024</t>
  </si>
  <si>
    <t>11360325</t>
  </si>
  <si>
    <t>Substituição do SPCS do Transformador 02T2, na subestação RECIFE II, composto por: 01 painel, 02 proteções (principal e alternada), 01 unidade de controle, cabos de controle e infraestrutura de comunicação associados.</t>
  </si>
  <si>
    <t>0005973/2024</t>
  </si>
  <si>
    <t>11360328</t>
  </si>
  <si>
    <t>Substituição do SPCS do Disjuntor de Interligação de Barras 14D1, na subestação RECIFE II, composto por: 01 painel, 01 unidade de controle, 02 falhas de disjuntor (principal e alternada), cabos de controle e infraestrutura de comunicação associados.</t>
  </si>
  <si>
    <t>0005974/2024</t>
  </si>
  <si>
    <t>11363041</t>
  </si>
  <si>
    <t>Substituição do SPCS do Disjuntor de Interligação de Barras 15D2, na subestação RECIFE II, composto por: 01 painel, 01 unidade de controle, 02 falhas de disjuntor (principal e alternada), cabos de controle e infraestrutura de comunicação associados.</t>
  </si>
  <si>
    <t>0005975/2024</t>
  </si>
  <si>
    <t>11363326</t>
  </si>
  <si>
    <t>Substituição do SPCS associado ao vão da Entrada de Linha 04C1 (LT 230 kV RECIFE II /PIRAPAMA II C-2), na subestação RECIFE II, composto por: 02 painéis, 02 proteções (principal e alternada), 01 unidade de controle, 02 falhas de disjuntor (principal e alternada), cabos de controle e infraestrutura de comunicação associados.</t>
  </si>
  <si>
    <t>0005976/2024</t>
  </si>
  <si>
    <t>11353296</t>
  </si>
  <si>
    <t>Substituição do SPCS do Disjuntor de Interligação de Barras 15D3, na subestação RECIFE II, composto por: 01 painel, 01 unidade de controle, 02 falhas de disjuntor (principal e alternada), cabos de controle e infraestrutura de comunicação associados.</t>
  </si>
  <si>
    <t>0005977/2024</t>
  </si>
  <si>
    <t>11356317</t>
  </si>
  <si>
    <t>Substituição do SPCS do Disjuntor de Interligação de Barras 15D4, na subestação RECIFE II, composto por: 01 painel, 01 unidade de controle, 02 falhas de disjuntor (principal e alternada), cabos de controle e infraestrutura de comunicação associados.</t>
  </si>
  <si>
    <t>0005978/2024</t>
  </si>
  <si>
    <t>11349897</t>
  </si>
  <si>
    <t>Substituição do SPCS associado ao vão da Entrada de Linha 04C1 (LT 230 kV RECIFE II /PIRAPAMA II C-2), na subestação PIRAPAMA II, composto por: 02 painéis, 02 proteções (principal e alternada), 01 unidade de controle, 02 falhas de disjuntor (principal e alternada), cabos de controle e infraestrutura de comunicação associados.</t>
  </si>
  <si>
    <t>0005979/2024</t>
  </si>
  <si>
    <t>11353320</t>
  </si>
  <si>
    <t>Substituição do SPCS associado ao vão da Entrada de Linha 04C6 (LT 230 kV RECIFE II /MIRUEIRA C-3), na subestação RECIFE II, composto por: 02 painéis, 02 proteções (principal e alternada), 01 unidade de controle, 02 falhas de disjuntor (principal e alternada), cabos de controle e infraestrutura de comunicação associados.</t>
  </si>
  <si>
    <t>0005980/2024</t>
  </si>
  <si>
    <t>11365442</t>
  </si>
  <si>
    <t>Substituição do SPCS associado ao vão da Entrada de Linha 04V1 (LT 230 kV RECIFE II /JOAIRAM C-1), na subestação JOAIRAM, composto por: 02 painéis, 02 proteções (principal e alternada), 01 unidade de controle, 02 falhas de disjuntor (principal e alternada), cabos de controle e infraestrutura de comunicação associados.</t>
  </si>
  <si>
    <t>0005981/2024</t>
  </si>
  <si>
    <t>11364936</t>
  </si>
  <si>
    <t>Substituição do SPCS associado ao vão da Entrada de Linha 01Y2 (LD 13,8 kV MILAGRES /MAURITY), na subestação MILAGRES, composto por: 01 painel, 01 unidade de proteção e controle, cabos de controle e infraestrutura de comunicação associados.</t>
  </si>
  <si>
    <t>EL 13,8 kV MILAGRES DIST2 (21Y2)</t>
  </si>
  <si>
    <t>0005982/2024</t>
  </si>
  <si>
    <t>11366345</t>
  </si>
  <si>
    <t>Substituição do SPCS associado ao vão da Entrada de Linha 02C2 (LT 69 kV MILAGRES /J. DO NORTE II), na subestação MILAGRES, composto por: 01 painel, 02 proteções (principal e alternada), 01 unidade de controle, cabos de controle e infraestrutura de comunicação associados.</t>
  </si>
  <si>
    <t>EL 69 kV MILAGRES DIST2 (12C2)</t>
  </si>
  <si>
    <t>0005983/2024</t>
  </si>
  <si>
    <t>11358147</t>
  </si>
  <si>
    <t>Substituição do SPCS associado ao vão da Entrada de Linha 02C3 (LT 69 kV MILAGRES /J. DO NORTE), na subestação MILAGRES, composto por: 01 painel, 02 proteções (principal e alternada), 01 unidade de controle, cabos de controle e infraestrutura de comunicação associados.</t>
  </si>
  <si>
    <t>EL 69 kV MILAGRES DIST3 (12C3)</t>
  </si>
  <si>
    <t>0005984/2024</t>
  </si>
  <si>
    <t>11358156</t>
  </si>
  <si>
    <t>Substituição do SPCS associado ao vão da Entrada de Linha 02C4 (LT 69 kV MILAGRES /J. DO NORTE), na subestação MILAGRES, composto por: 01 painel, 02 proteções (principal e alternada), 01 unidade de controle, cabos de controle e infraestrutura de comunicação associados.</t>
  </si>
  <si>
    <t>EL 69 kV MILAGRES DIST4 (12C4)</t>
  </si>
  <si>
    <t>0005985/2024</t>
  </si>
  <si>
    <t>11358159</t>
  </si>
  <si>
    <t>Substituição do SPCS associado ao vão da Entrada de Linha 02C8 (LT 69 kV MILAGRES /MAURITY), na subestação MILAGRES, composto por: 01 painel, 02 proteções (principal e alternada), 01 unidade de controle, cabos de controle e infraestrutura de comunicação associados.</t>
  </si>
  <si>
    <t>EL 69 kV MILAGRES DIST8 (12C8)</t>
  </si>
  <si>
    <t>0005986/2024</t>
  </si>
  <si>
    <t>12360684</t>
  </si>
  <si>
    <t>Substituição do SPCS do Banco de Capacitores 04H1, na subestação MILAGRES, composto por: 02 painéis, 02 proteções (principal e alternada), 01 unidade de controle, 02 falhas de disjuntor (principal e alternada), cabos de controle e infraestrutura de comunicação associados.</t>
  </si>
  <si>
    <t>0005987/2024</t>
  </si>
  <si>
    <t>11366397</t>
  </si>
  <si>
    <t>Substituição do SPCS associado ao vão da Entrada de Linha 04M5 (LT 230 kV MILAGRES /COREMAS C-2), na subestação MILAGRES, composto por: 02 painéis, 02 proteções (principal e alternada), 01 unidade de controle, 02 falhas de disjuntor (principal e alternada), cabos de controle e infraestrutura de comunicação associados.</t>
  </si>
  <si>
    <t>0005988/2024</t>
  </si>
  <si>
    <t>11366833</t>
  </si>
  <si>
    <t>Substituição do SPCS do Transformador 05T1, na subestação RECIFE II, composto por: 02 painéis, 02 proteções (principal e alternada), 02 unidades de controle, 02 falhas de disjuntor (principal e alternada), cabos de controle e infraestrutura de comunicação associados.</t>
  </si>
  <si>
    <t>0005989/2024</t>
  </si>
  <si>
    <t>11359995</t>
  </si>
  <si>
    <t>Substituição do SPCS do Reator de Barra 05E2, na subestação MILAGRES, composto por: 02 painéis, 02 proteções (principal e alternada), 01 unidade de controle, 02 falhas de disjuntor (principal e alternada), cabos de controle e infraestrutura de comunicação associados.</t>
  </si>
  <si>
    <t>RTB 500 kV 99,1 MVAr MILAGRES RT2 CE</t>
  </si>
  <si>
    <t>0005990/2024</t>
  </si>
  <si>
    <t>11364776</t>
  </si>
  <si>
    <t>Substituição do SPCS do Transformador 05T2, na subestação RECIFE II, composto por: 02 painéis, 02 proteções (principal e alternada), 02 unidades de controle, 02 falhas de disjuntor (principal e alternada), cabos de controle e infraestrutura de comunicação associados.</t>
  </si>
  <si>
    <t>0005991/2024</t>
  </si>
  <si>
    <t>11359998</t>
  </si>
  <si>
    <t>Substituição do SPCS associado ao vão da Entrada de Linha 05V3 (LT 500 kV MILAGRES /QUIXADA C-1), na subestação MILAGRES, composto por: 02 painéis, 02 proteções (principal e alternada), 01 unidade de controle, 02 falhas de disjuntor (principal e alternada), cabos de controle e infraestrutura de comunicação associados.</t>
  </si>
  <si>
    <t>0005992/2024</t>
  </si>
  <si>
    <t>11364307</t>
  </si>
  <si>
    <t>Substituição do SPCS do Transformador 05T3, na subestação RECIFE II, composto por: 02 painéis, 02 proteções (principal e alternada), 02 unidades de controle, 02 falhas de disjuntor (principal e alternada), cabos de controle e infraestrutura de comunicação associados.</t>
  </si>
  <si>
    <t>0005993/2024</t>
  </si>
  <si>
    <t>11357800</t>
  </si>
  <si>
    <t>Substituição do SPCS do Disjuntor de Interligação de Barras 15D2, na subestação MILAGRES, composto por: 01 painel, 01 unidade de controle, 02 falhas de disjuntor (principal e alternada), cabos de controle e infraestrutura de comunicação associados.</t>
  </si>
  <si>
    <t>0005994/2024</t>
  </si>
  <si>
    <t>11364697</t>
  </si>
  <si>
    <t>Substituição do SPCS do Transformador 05T4, na subestação RECIFE II, composto por: 02 painéis, 02 proteções (principal e alternada), 02 unidades de controle, 02 falhas de disjuntor (principal e alternada), cabos de controle e infraestrutura de comunicação associados.</t>
  </si>
  <si>
    <t>0005995/2024</t>
  </si>
  <si>
    <t>11358828</t>
  </si>
  <si>
    <t>Substituição do Sistema de Proteção do Transformador 230 kV, posição operacional 04T7, na subestação IRECE, composto por: 01 painel exclusivo, 01 relé digital PP, 01 relé digital PA, 01 UC.</t>
  </si>
  <si>
    <t>0005996/2024</t>
  </si>
  <si>
    <t>11461962</t>
  </si>
  <si>
    <t>Substituição do SPCS do Disjuntor de Interligação de Barras 15D1, na subestação RECIFE II, composto por: 01 painel, 01 unidade de controle, 02 falhas de disjuntor (principal e alternada), cabos de controle e infraestrutura de comunicação associados.</t>
  </si>
  <si>
    <t>0005997/2024</t>
  </si>
  <si>
    <t>11363325</t>
  </si>
  <si>
    <t>Substituição do SPCS associado ao vão da Entrada de Linha  01Y3 (LT 13,8 kV ANGELIM/ PALMEIRINHA), na subestação ANGELIM, composto por: 01 painel, 01 unidade de proteção e controle, cabos de controle e infraestrutura de comunicação associados.</t>
  </si>
  <si>
    <t>EL 13,8 kV ANGELIM PALMERINA (01Y3)</t>
  </si>
  <si>
    <t>0005998/2024</t>
  </si>
  <si>
    <t>11365390</t>
  </si>
  <si>
    <t>Substituição do SPCS associado ao vão da Entrada de Linha 04M1 (LT 230 kV RIBEIRAO /RECIFE II C-1), na subestação RIBEIRAO, composto por: 02 painéis, 02 proteções (principal e alternada), 01 unidade de controle, 02 falhas de disjuntor (principal e alternada), cabos de controle e infraestrutura de comunicação associados.</t>
  </si>
  <si>
    <t>0005999/2024</t>
  </si>
  <si>
    <t>11365444</t>
  </si>
  <si>
    <t>Substituição do Sistema de Controle associado ao vão da Entrada de Linha 04N2 (LT 230 kV GARANHUNS II /ANGELIM C-1), na subestação ANGELIM, composto por: 02 painéis,  01 unidade de controle, cabos e infraestrutura de comunicação associados.</t>
  </si>
  <si>
    <t>0006000/2024</t>
  </si>
  <si>
    <t>11361517</t>
  </si>
  <si>
    <t>Substituição do SPCS associado ao vão da Entrada de Linha 04C4 (LT 230 kV RECIFE II /MIRUEIRA C-1), na subestação MIRUEIRA, composto por: 02 painéis, 02 proteções (principal e alternada), 01 unidade de controle, 02 falhas de disjuntor (principal e alternada), cabos de controle e infraestrutura de comunicação associados.</t>
  </si>
  <si>
    <t>0006001/2024</t>
  </si>
  <si>
    <t>11365435</t>
  </si>
  <si>
    <t>Substituição do Sistema de Controle associado ao vão da Entrada de Linha 04N4 (LT 230 kV GARANHUNS II /ANGELIM C-2), na subestação ANGELIM, composto por: 02 painéis,  01 unidade de controle, cabos e infraestrutura de comunicação associados.</t>
  </si>
  <si>
    <t>0006002/2024</t>
  </si>
  <si>
    <t>11361518</t>
  </si>
  <si>
    <t>Substituição do SPCS associado ao vão da Entrada de Linha 04C5 (LT 230 kV RECIFE II /MIRUEIRA C-2), na subestação MIRUEIRA, composto por: 02 painéis, 02 proteções (principal e alternada), 01 unidade de controle, 02 falhas de disjuntor (principal e alternada), cabos de controle e infraestrutura de comunicação associados.</t>
  </si>
  <si>
    <t>0006003/2024</t>
  </si>
  <si>
    <t>11365436</t>
  </si>
  <si>
    <t>Substituição do SPCS associado ao vão da Entrada de Linha  01Y1 (LT 13,8 kV CATU/COELBA - CATU), na subestação CATU, composto por: 01 painel, 01 unidade de proteção e controle, cabos de controle e infraestrutura de comunicação associados.</t>
  </si>
  <si>
    <t>EL 13,8 kV CATU CATU 01Y1 (11Y1)</t>
  </si>
  <si>
    <t>0006004/2024</t>
  </si>
  <si>
    <t>11365400</t>
  </si>
  <si>
    <t>Substituição do SPCS associado ao vão da Entrada de Linha 04C6 (LT 230 kV RECIFE II /MIRUEIRA C-3), na subestação MIRUEIRA, composto por: 02 painéis, 02 proteções (principal e alternada), 01 unidade de controle, 02 falhas de disjuntor (principal e alternada), cabos de controle e infraestrutura de comunicação associados.</t>
  </si>
  <si>
    <t>0006005/2024</t>
  </si>
  <si>
    <t>11365438</t>
  </si>
  <si>
    <t>Substituição do SPCS associado ao vão da Entrada de Linha  01Y2 (LT 13,8 kV CATU/COELBA - CIDADE CATU), na subestação CATU, composto por: 01 painel, 01 unidade de proteção e controle, cabos de controle e infraestrutura de comunicação associados.</t>
  </si>
  <si>
    <t>EL 13,8 kV CATU CID. CATU (11Y2)</t>
  </si>
  <si>
    <t>0006006/2024</t>
  </si>
  <si>
    <t>11366874</t>
  </si>
  <si>
    <t>Substituição do SPCS associado ao vão da Entrada de Linha 04V2 (LT 230 kV RECIFE II /JOAIRAM C-2), na subestação JOAIRAM, composto por: 02 painéis, 02 proteções (principal e alternada), 01 unidade de controle, 02 falhas de disjuntor (principal e alternada), cabos de controle e infraestrutura de comunicação associados.</t>
  </si>
  <si>
    <t>0006007/2024</t>
  </si>
  <si>
    <t>11364937</t>
  </si>
  <si>
    <t>Substituição do SPCS associado ao vão da Entrada de Linha 04M1 (LT 230 kV CATU /CAMACARI IV C-1), na subestação CATU, composto por: 02 painéis, 02 proteções (principal e alternada), 01 unidade de controle, 02 falhas de disjuntor (principal e alternada), cabos de controle e infraestrutura de comunicação associados.</t>
  </si>
  <si>
    <t>0006008/2024</t>
  </si>
  <si>
    <t>11367757</t>
  </si>
  <si>
    <t>Substituição do SPCS associado ao vão da Entrada de Linha 04V3 (LT 230 kV RECIFE II /JOAIRAM C-3), na subestação JOAIRAM, composto por: 02 painéis, 02 proteções (principal e alternada), 01 unidade de controle, 02 falhas de disjuntor (principal e alternada), cabos de controle e infraestrutura de comunicação associados.</t>
  </si>
  <si>
    <t>0006009/2024</t>
  </si>
  <si>
    <t>11364940</t>
  </si>
  <si>
    <t>Substituição do SPCS associado ao vão da Entrada de Linha 04M2 (LT 230 kV CATU /CAMACARI IV C-2), na subestação CATU, composto por: 02 painéis, 02 proteções (principal e alternada), 01 unidade de controle, 02 falhas de disjuntor (principal e alternada), cabos de controle e infraestrutura de comunicação associados.</t>
  </si>
  <si>
    <t>0006010/2024</t>
  </si>
  <si>
    <t>11367759</t>
  </si>
  <si>
    <t>Substituição do SPCS associado ao vão da Entrada de Linha 05L7 (LT 500 kV SUAPE II /RECIFE II C-1), na subestação SUAPE II, composto por: 02 painéis, 02 proteções (principal e alternada), 01 unidade de controle, 02 falhas de disjuntor (principal e alternada), cabos de controle e infraestrutura de comunicação associados.</t>
  </si>
  <si>
    <t>0006011/2024</t>
  </si>
  <si>
    <t>11365352</t>
  </si>
  <si>
    <t>Substituição do SPCS do Disjuntor de Interligação de Barras 15D2, na subestação CAMACARI IV, composto por: 01 painel, 01 unidade de controle, 02 falhas de disjuntor (principal e alternada), cabos de controle e infraestrutura de comunicação associados.</t>
  </si>
  <si>
    <t>0006012/2024</t>
  </si>
  <si>
    <t>11366793</t>
  </si>
  <si>
    <t>Substituição do SPCS associado ao vão da Entrada de Linha 05L8 (LT 500 kV PAU FERRO /RECIFE II C-1), na subestação PAU FERRO, composto por: 02 painéis, 02 proteções (principal e alternada), 01 unidade de controle, 02 falhas de disjuntor (principal e alternada), cabos de controle e infraestrutura de comunicação associados.</t>
  </si>
  <si>
    <t>0006013/2024</t>
  </si>
  <si>
    <t>12335628</t>
  </si>
  <si>
    <t>Substituição do SPCS associado ao disjuntor 11W1 (Serv. Auxiliares 13,8 kV), na subestação MILAGRES, composto por: 01 painel, 01 unidade de proteção e controle, cabos de controle e infraestrutura de comunicação associados.</t>
  </si>
  <si>
    <t>0006014/2024</t>
  </si>
  <si>
    <t>11363630</t>
  </si>
  <si>
    <t>Substituição do SPCS do Reator de Linha não-manobrável 04E1, na subestação BANABUIU, composto por: 02 painéis, 02 proteções (principal e alternada), 01 unidade de controle, cabos de controle e infraestrutura de comunicação associados.</t>
  </si>
  <si>
    <t>0006015/2024</t>
  </si>
  <si>
    <t>11359937</t>
  </si>
  <si>
    <t>Substituição do SPCS associado ao disjuntor 11W2 (Serv. Auxiliares 13,8 kV), na subestação MILAGRES, composto por: 01 painel, 01 unidade de proteção e controle, cabos de controle e infraestrutura de comunicação associados.</t>
  </si>
  <si>
    <t>0006016/2024</t>
  </si>
  <si>
    <t>11360358</t>
  </si>
  <si>
    <t>Substituição do SPCS associado ao vão da Entrada de Linha 04C4 (LT 230 kV BANABUIU /MOSSORO II C-2), na subestação BANABUIU, composto por: 02 painéis, 02 proteções (principal e alternada), 01 unidade de controle, 02 falhas de disjuntor (principal e alternada), cabos de controle e infraestrutura de comunicação associados.</t>
  </si>
  <si>
    <t>0006017/2024</t>
  </si>
  <si>
    <t>11365506</t>
  </si>
  <si>
    <t>Substituição do SPCS associado ao disjuntor 11W3 (Serv. Auxiliares 13,8 kV), na subestação MILAGRES, composto por: 01 painel, 01 unidade de proteção e controle, cabos de controle e infraestrutura de comunicação associados.</t>
  </si>
  <si>
    <t>0006018/2024</t>
  </si>
  <si>
    <t>11360364</t>
  </si>
  <si>
    <t>Substituição do SPCS associado ao vão da Entrada de Linha 04C5 (LT 230 kV BANABUIU /ALEX C-1), na subestação BANABUIU, composto por: 02 painéis, 02 proteções (principal e alternada), 01 unidade de controle, 02 falhas de disjuntor (principal e alternada), cabos de controle e infraestrutura de comunicação associados.</t>
  </si>
  <si>
    <t>0006019/2024</t>
  </si>
  <si>
    <t>11360694</t>
  </si>
  <si>
    <t>Substituição do SPCS associado ao vão da Entrada de Linha 01Y1 (LD 13,8 kV MILAGRES /MAURITY), na subestação MILAGRES, composto por: 01 painel, 01 unidade de proteção e controle, cabos de controle e infraestrutura de comunicação associados.</t>
  </si>
  <si>
    <t>EL 13,8 kV MILAGRES DIST1 (21Y1)</t>
  </si>
  <si>
    <t>0006020/2024</t>
  </si>
  <si>
    <t>12360694</t>
  </si>
  <si>
    <t>Substituição do SPCS associado ao vão da Entrada de Linha 04C8 (LT 230 kV BANABUIU /AQUIRAZ II C-1), na subestação BANABUIU, composto por: 02 painéis, 02 proteções (principal e alternada), 01 unidade de controle, 02 falhas de disjuntor (principal e alternada), cabos de controle e infraestrutura de comunicação associados.</t>
  </si>
  <si>
    <t>0006021/2024</t>
  </si>
  <si>
    <t>11361994</t>
  </si>
  <si>
    <t>Substituição do SPCS associado ao vão da Entrada de Linha 01Y3 (LD 13,8 kV MILAGRES /BREJO SANTO), na subestação MILAGRES, composto por: 01 painel, 01 unidade de proteção e controle, cabos de controle e infraestrutura de comunicação associados.</t>
  </si>
  <si>
    <t>EL 13,8 kV MILAGRES DIST3 (21Y3)</t>
  </si>
  <si>
    <t>0006022/2024</t>
  </si>
  <si>
    <t>11364353</t>
  </si>
  <si>
    <t>Substituição do SPCS do Disjuntor de Interligação de Barras 14D1, na subestação BANABUIU, composto por: 01 painel, 01 unidade de controle, 02 falhas de disjuntor (principal e alternada), cabos de controle e infraestrutura de comunicação associados.</t>
  </si>
  <si>
    <t>0006023/2024</t>
  </si>
  <si>
    <t>11351197</t>
  </si>
  <si>
    <t>Substituição do SPCS associado ao vão da Entrada de Linha 01Y4 (LD 13,8 kV MILAGRES /MILAGRES-ENEL), na subestação MILAGRES, composto por: 01 painel, 01 unidade de proteção e controle, cabos de controle e infraestrutura de comunicação associados.</t>
  </si>
  <si>
    <t>EL 13,8 kV MILAGRES DIST4 (21Y4)</t>
  </si>
  <si>
    <t>0006024/2024</t>
  </si>
  <si>
    <t>11363304</t>
  </si>
  <si>
    <t>Substituição do SPCS associado ao vão da Entrada de Linha 04C2 (LT 230 kV BANABUIU /ICO C-1), na subestação ICO, composto por: 02 painéis, 02 proteções (principal e alternada), 01 unidade de controle, 02 falhas de disjuntor (principal e alternada), cabos de controle e infraestrutura de comunicação associados.</t>
  </si>
  <si>
    <t>0006025/2024</t>
  </si>
  <si>
    <t>11361335</t>
  </si>
  <si>
    <t>Substituição do SPCS do Transformador de Aterramento 02A2, na subestação MILAGRES, composto por: 01 painel, 02 proteções (principal e alternada), 01 unidade de controle, cabos de controle e infraestrutura de comunicação associados.</t>
  </si>
  <si>
    <t>MC 69 kV TT 69/13,8 kV MILAGRES TA2 CE (32A2)</t>
  </si>
  <si>
    <t>0006026/2024</t>
  </si>
  <si>
    <t>11366780</t>
  </si>
  <si>
    <t>Substituição do SPCS associado ao vão da Entrada de Linha 04C4 (LT 230 kV BANABUIU /MOSSORO II C-2), na subestação MOSSORO II, composto por: 02 painéis, 02 proteções (principal e alternada), 01 unidade de controle, 02 falhas de disjuntor (principal e alternada), cabos de controle e infraestrutura de comunicação associados.</t>
  </si>
  <si>
    <t>0006027/2024</t>
  </si>
  <si>
    <t>11365543</t>
  </si>
  <si>
    <t>Substituição do SPCS associado ao vão da Entrada de Linha 02C1 (LT 69 kV MILAGRES /BREJO SANTO), na subestação MILAGRES, composto por: 01 painel, 02 proteções (principal e alternada), 01 unidade de controle, cabos de controle e infraestrutura de comunicação associados.</t>
  </si>
  <si>
    <t>EL 69 kV MILAGRES DIST1 (12C1)</t>
  </si>
  <si>
    <t>0006028/2024</t>
  </si>
  <si>
    <t>11357743</t>
  </si>
  <si>
    <t>Substituição do SPCS associado ao vão da Entrada de Linha 02C5 (LT 69 kV MILAGRES /BARBALHA), na subestação MILAGRES, composto por: 01 painel, 02 proteções (principal e alternada), 01 unidade de controle, cabos de controle e infraestrutura de comunicação associados.</t>
  </si>
  <si>
    <t>EL 69 kV MILAGRES DIST5 (12C5)</t>
  </si>
  <si>
    <t>0006029/2024</t>
  </si>
  <si>
    <t>11365234</t>
  </si>
  <si>
    <t>Substituição do SPCS associado ao vão da Entrada de Linha 04C8 (LT 230 kV BANABUIU /AQUIRAZ II C-1), na subestação AQUIRAZ II, composto por: 02 painéis, 02 proteções (principal e alternada), 01 unidade de controle, 02 falhas de disjuntor (principal e alternada), cabos de controle e infraestrutura de comunicação associados.</t>
  </si>
  <si>
    <t>0006030/2024</t>
  </si>
  <si>
    <t>11361996</t>
  </si>
  <si>
    <t>Substituição do SPCS associado ao vão da Entrada de Linha 02C6 (LT 69 kV MILAGRES /BALANÇOS), na subestação MILAGRES, composto por: 01 painel, 02 proteções (principal e alternada), 01 unidade de controle, cabos de controle e infraestrutura de comunicação associados.</t>
  </si>
  <si>
    <t>EL 69 kV MILAGRES DIST6 (12C6)</t>
  </si>
  <si>
    <t>0006031/2024</t>
  </si>
  <si>
    <t>11357744</t>
  </si>
  <si>
    <t>Substituição do SPCS associado ao vão da Entrada de Linha 02C7 (LT 69 kV MILAGRES /BALANÇOS), na subestação MILAGRES, composto por: 01 painel, 02 proteções (principal e alternada), 01 unidade de controle, cabos de controle e infraestrutura de comunicação associados.</t>
  </si>
  <si>
    <t>EL 69 kV MILAGRES DIST7 (12C7)</t>
  </si>
  <si>
    <t>0006032/2024</t>
  </si>
  <si>
    <t>11360927</t>
  </si>
  <si>
    <t>Substituição do SPCS do Transform2dor de Aterramento 02A2, na subestação COTEGIPE, composto por: 01 painel, 02 proteções (principal e alternada), 01 unidade de controle, cabos de controle e infraestrutura de comunicação associados.</t>
  </si>
  <si>
    <t>MC 69 kV TT 69/69 kV COTEGIPE TA2 BA (32A2)</t>
  </si>
  <si>
    <t>0006033/2024</t>
  </si>
  <si>
    <t>11361228</t>
  </si>
  <si>
    <t>Substituição do SPCS do Banco de Capacitores 02H1, na subestação MILAGRES, composto por: 01 painel, 02 proteções (principal e alternada), 01 unidade de controle, cabos de controle e infraestrutura de comunicação associados.</t>
  </si>
  <si>
    <t>MC 69 kV BC 69 kV 20,3 Mvar MILAGRES BC1 CE (12H1)</t>
  </si>
  <si>
    <t>0006034/2024</t>
  </si>
  <si>
    <t>11358720</t>
  </si>
  <si>
    <t>Substituição do SPCS associado ao vão da Entrada de Linha 02C1 (LT 69 kV COTEGIPE /MILLENIUM), na subestação COTEGIPE, composto por: 01 painel, 02 proteções (principal e alternada), 01 unidade de controle, cabos de controle e infraestrutura de comunicação associados.</t>
  </si>
  <si>
    <t>0006035/2024</t>
  </si>
  <si>
    <t>11357754</t>
  </si>
  <si>
    <t>Substituição do SPCS associado ao disjuntor 12W1 (02T6, 02T7 e 02T8), na subestação MILAGRES, composto por: 01 painel, 02 proteções (principal e alternada), 01 unidade de controle, cabos de controle e infraestrutura de comunicação associados.</t>
  </si>
  <si>
    <t>MC 69 kV TR 69/13,8 kV MILAGRES TR6 CE TR7 e TR8 (12W1)</t>
  </si>
  <si>
    <t>0006036/2024</t>
  </si>
  <si>
    <t>11358777</t>
  </si>
  <si>
    <t>Substituição do SPCS associado ao vão da Entrada de Linha 02C2 (LT 69 kV COTEGIPE /MILLENIUM), na subestação COTEGIPE, composto por: 01 painel, 02 proteções (principal e alternada), 01 unidade de controle, cabos de controle e infraestrutura de comunicação associados.</t>
  </si>
  <si>
    <t>0006037/2024</t>
  </si>
  <si>
    <t>11357756</t>
  </si>
  <si>
    <t>Substituição do SPCS do Disjuntor de Interligação de Barras 12D1, na subestação MILAGRES, composto por: 01 painel, 02 proteções (principal e alternada), 01 unidade de controle, cabos de controle e infraestrutura de comunicação associados.</t>
  </si>
  <si>
    <t>IB 69 kV MG 230 kV MILAGRES MG1 CE IB1 (12D1)</t>
  </si>
  <si>
    <t>0006038/2024</t>
  </si>
  <si>
    <t>11357947</t>
  </si>
  <si>
    <t>Substituição do SPCS do Banco de Capacitores 04H2, na subestação MILAGRES, composto por: 02 painéis, 02 proteções (principal e alternada), 01 unidade de controle, 02 falhas de disjuntor (principal e alternada), cabos de controle e infraestrutura de comunicação associados.</t>
  </si>
  <si>
    <t>0006039/2024</t>
  </si>
  <si>
    <t>11366403</t>
  </si>
  <si>
    <t>Substituição do SPCS associado ao vão da Entrada de Linha 02C6 (LT 69 kV COTEGIPE /CIA I), na subestação COTEGIPE, composto por: 01 painel, 02 proteções (principal e alternada), 01 unidade de controle, cabos de controle e infraestrutura de comunicação associados.</t>
  </si>
  <si>
    <t>EL 69 kV COTEGIPE CIA I 02C6 (12C6)</t>
  </si>
  <si>
    <t>0006040/2024</t>
  </si>
  <si>
    <t>11365522</t>
  </si>
  <si>
    <t>Substituição do SPCS associado ao vão da Entrada de Linha 04M1 (LT 230 kV MILAGRES /BANABUIU C-1), na subestação MILAGRES, composto por: 02 painéis, 02 proteções (principal e alternada), 01 unidade de controle, 02 falhas de disjuntor (principal e alternada), cabos de controle e infraestrutura de comunicação associados.</t>
  </si>
  <si>
    <t>0006041/2024</t>
  </si>
  <si>
    <t>11365547</t>
  </si>
  <si>
    <t>Substituição do SPCS associado ao vão da Entrada de Linha 02C9 (LT 69 kV COTEGIPE /CIA I), na subestação COTEGIPE, composto por: 01 painel, 02 proteções (principal e alternada), 01 unidade de controle, cabos de controle e infraestrutura de comunicação associados.</t>
  </si>
  <si>
    <t>EL 69 kV COTEGIPE CIA I 02C9 (12C9)</t>
  </si>
  <si>
    <t>0006042/2024</t>
  </si>
  <si>
    <t>11365524</t>
  </si>
  <si>
    <t>Substituição do SPCS associado ao vão da Entrada de Linha 04M2 (LT 230 kV ICO /MILAGRES C-1), na subestação MILAGRES, composto por: 02 painéis, 02 proteções (principal e alternada), 01 unidade de controle, 02 falhas de disjuntor (principal e alternada), cabos de controle e infraestrutura de comunicação associados.</t>
  </si>
  <si>
    <t>0006043/2024</t>
  </si>
  <si>
    <t>11365236</t>
  </si>
  <si>
    <t>Substituição do SPCS associado ao vão da Entrada de Linha 02J2 (LT 69 kV PITUACU /COTEGIPE C-1), na subestação COTEGIPE, composto por: 01 painel, 02 proteções (principal e alternada), 01 unidade de controle, cabos de controle e infraestrutura de comunicação associados.</t>
  </si>
  <si>
    <t>EL 69 kV COTEGIPE LT 69 kV PITUACU /COTEGIPE C-1 BA (12J2)</t>
  </si>
  <si>
    <t>0006044/2024</t>
  </si>
  <si>
    <t>11365519</t>
  </si>
  <si>
    <t>Substituição do SPCS associado ao vão da Entrada de Linha 04M6 (LT 230 kV MILAGRES /COREMAS C-1), na subestação MILAGRES, composto por: 02 painéis, 02 proteções (principal e alternada), 01 unidade de controle, 02 falhas de disjuntor (principal e alternada), cabos de controle e infraestrutura de comunicação associados.</t>
  </si>
  <si>
    <t>0006045/2024</t>
  </si>
  <si>
    <t>11365551</t>
  </si>
  <si>
    <t>Substituição do SPCS associado ao vão da Entrada de Linha 02J3 (LT 69 kV COTEGIPE /CAMACARI I), na subestação COTEGIPE, composto por: 01 painel, 02 proteções (principal e alternada), 01 unidade de controle, cabos de controle e infraestrutura de comunicação associados.</t>
  </si>
  <si>
    <t>0006046/2024</t>
  </si>
  <si>
    <t>11357770</t>
  </si>
  <si>
    <t>Substituição do SPCS do Transformador 04T2, na subestação MILAGRES, composto por: 02 painéis, 02 proteções (principal e alternada), 02 unidades de controle, 02 falhas de disjuntor (principal e alternada), cabos de controle e infraestrutura de comunicação associados.</t>
  </si>
  <si>
    <t>0006047/2024</t>
  </si>
  <si>
    <t>11366808</t>
  </si>
  <si>
    <t>Substituição do SPCS associado ao vão da Entrada de Linha 02J5 (LT 69 kV CATU /COTEGIPE C-1), na subestação COTEGIPE, composto por: 01 painel, 02 proteções (principal e alternada), 01 unidade de controle, cabos de controle e infraestrutura de comunicação associados.</t>
  </si>
  <si>
    <t>0006048/2024</t>
  </si>
  <si>
    <t>11357774</t>
  </si>
  <si>
    <t>Substituição do SPCS do Transformador 04T3, na subestação MILAGRES, composto por: 02 painéis, 02 proteções (principal e alternada), 02 unidades de controle, 02 falhas de disjuntor (principal e alternada), cabos de controle e infraestrutura de comunicação associados.</t>
  </si>
  <si>
    <t>TR 230/69 kV MILAGRES TR3 CE</t>
  </si>
  <si>
    <t>0006049/2024</t>
  </si>
  <si>
    <t>11358840</t>
  </si>
  <si>
    <t>Substituição do SPCS associado ao vão da Entrada de Linha 02L1 (LT 69 kV COTEGIPE /CIM-ARATU), na subestação COTEGIPE, composto por: 01 painel, 02 proteções (principal e alternada), 01 unidade de controle, cabos de controle e infraestrutura de comunicação associados.</t>
  </si>
  <si>
    <t>0006050/2024</t>
  </si>
  <si>
    <t>11365517</t>
  </si>
  <si>
    <t>Substituição do SPCS do Transformador 04T4, na subestação MILAGRES, composto por: 02 painéis, 02 proteções (principal e alternada), 02 unidades de controle, 02 falhas de disjuntor (principal e alternada), cabos de controle e infraestrutura de comunicação associados.</t>
  </si>
  <si>
    <t>0006051/2024</t>
  </si>
  <si>
    <t>11358842</t>
  </si>
  <si>
    <t>Substituição do SPCS associado ao vão da Entrada de Linha 02L2 (LT 69 kV COTEGIPE /PARIPE), na subestação COTEGIPE, composto por: 01 painel, 02 proteções (principal e alternada), 01 unidade de controle, cabos de controle e infraestrutura de comunicação associados.</t>
  </si>
  <si>
    <t>0006052/2024</t>
  </si>
  <si>
    <t>11365518</t>
  </si>
  <si>
    <t>Substituição do SPCS principal das barras 500 kV, na subestação MILAGRES, composto por: 01 painel, 01 unidade central de proteção de barras (principal), do tipo adaptativa e distribuída, com capacidade para atender, no mínimo, 08 vãos, 08 unidades de bay de proteção de barras (principal) e infraestrutura de comunicação associados.</t>
  </si>
  <si>
    <t>0006053/2024</t>
  </si>
  <si>
    <t>11366601</t>
  </si>
  <si>
    <t>Substituição do SPCS associado ao vão da Entrada de Linha 02L3 (LT 69 kV COTEGIPE /EMBASA), na subestação COTEGIPE, composto por: 01 painel, 02 proteções (principal e alternada), 01 unidade de controle, cabos de controle e infraestrutura de comunicação associados.</t>
  </si>
  <si>
    <t>0006054/2024</t>
  </si>
  <si>
    <t>11365520</t>
  </si>
  <si>
    <t>Substituição do SPCS do Reator de Linha não-manobrável 05E3, na subestação MILAGRES, composto por: 02 painéis, 02 proteções (principal e alternada), 01 unidade de controle, cabos de controle e infraestrutura de comunicação associados.</t>
  </si>
  <si>
    <t>0006055/2024</t>
  </si>
  <si>
    <t>11364775</t>
  </si>
  <si>
    <t>Substituição do SPCS associado ao vão da Entrada de Linha 02L7 (LT 69 kV COTEGIPE /CIA II), na subestação COTEGIPE, composto por: 01 painel, 02 proteções (principal e alternada), 01 unidade de controle, cabos de controle e infraestrutura de comunicação associados.</t>
  </si>
  <si>
    <t>EL 69 kV COTEGIPE CIA II 02L7 (12L7)</t>
  </si>
  <si>
    <t>0006056/2024</t>
  </si>
  <si>
    <t>11353474</t>
  </si>
  <si>
    <t>Substituição do SPCS associado ao vão da Entrada de Linha 02L8 (LT 69 kV COTEGIPE /CIA II), na subestação COTEGIPE, composto por: 01 painel, 02 proteções (principal e alternada), 01 unidade de controle, cabos de controle e infraestrutura de comunicação associados.</t>
  </si>
  <si>
    <t>EL 69 kV COTEGIPE CIA II 02L8 (12L8)</t>
  </si>
  <si>
    <t>0006057/2024</t>
  </si>
  <si>
    <t>11353475</t>
  </si>
  <si>
    <t>Substituição do SPCS do Transformador 05T6, na subestação MILAGRES, composto por: 02 painéis, 02 proteções (principal e alternada), 02 unidades de controle, 02 falhas de disjuntor (principal e alternada), cabos de controle e infraestrutura de comunicação associados.</t>
  </si>
  <si>
    <t>TR 500/230 kV MILAGRES TR2 CE</t>
  </si>
  <si>
    <t>0006058/2024</t>
  </si>
  <si>
    <t>11361800</t>
  </si>
  <si>
    <t>Substituição do SPCS do Banco de Capacitores 02H1, na subestação COTEGIPE, composto por: 01 painel, 02 proteções (principal e alternada), 01 unidade de controle, cabos de controle e infraestrutura de comunicação associados.</t>
  </si>
  <si>
    <t>0006059/2024</t>
  </si>
  <si>
    <t>11364689</t>
  </si>
  <si>
    <t>Substituição do SPCS do Disjuntor de Interligação de Barras 15D1, na subestação MILAGRES, composto por: 01 painel, 01 unidade de controle, 02 falhas de disjuntor (principal e alternada), cabos de controle e infraestrutura de comunicação associados.</t>
  </si>
  <si>
    <t>0006060/2024</t>
  </si>
  <si>
    <t>11364696</t>
  </si>
  <si>
    <t>Substituição do SPCS do Banco de Capacitores 02H2, na subestação COTEGIPE, composto por: 01 painel, 02 proteções (principal e alternada), 01 unidade de controle, cabos de controle e infraestrutura de comunicação associados.</t>
  </si>
  <si>
    <t>0006061/2024</t>
  </si>
  <si>
    <t>11363033</t>
  </si>
  <si>
    <t>Substituição do SPCS associado ao vão da Entrada de Linha 04M2 (LT 230 kV ICO /MILAGRES C-1), na subestação ICO, composto por: 02 painéis, 02 proteções (principal e alternada), 01 unidade de controle, 02 falhas de disjuntor (principal e alternada), cabos de controle e infraestrutura de comunicação associados.</t>
  </si>
  <si>
    <t>0006062/2024</t>
  </si>
  <si>
    <t>11365227</t>
  </si>
  <si>
    <t>Substituição do SPCS do Transformador 02T8, na subestação COTEGIPE, composto por: 01 painel, 02 proteções (principal e alternada), 01 unidade de controle, cabos de controle e infraestrutura de comunicação associados.</t>
  </si>
  <si>
    <t>0006063/2024</t>
  </si>
  <si>
    <t>11363034</t>
  </si>
  <si>
    <t>Substituição do SPCS associado ao vão da Entrada de Linha 04M5 (LT 230 kV MILAGRES /COREMAS C-2), na subestação COREMAS, composto por: 02 painéis, 02 proteções (principal e alternada), 01 unidade de controle, 02 falhas de disjuntor (principal e alternada), cabos de controle e infraestrutura de comunicação associados.</t>
  </si>
  <si>
    <t>0006064/2024</t>
  </si>
  <si>
    <t>11360690</t>
  </si>
  <si>
    <t>Substituição do SPCS do Disjuntor de Interligação de Barras 12D1, na subestação COTEGIPE, composto por: 01 painel, 02 proteções (principal e alternada), 01 unidade de controle, cabos de controle e infraestrutura de comunicação associados.</t>
  </si>
  <si>
    <t>IB 69 kV MG 230 kV COTEGIPE MG1 BA IB1 (12D1)</t>
  </si>
  <si>
    <t>0006065/2024</t>
  </si>
  <si>
    <t>11366736</t>
  </si>
  <si>
    <t>Substituição do SPCS associado ao vão da Entrada de Linha 04M6 (LT 230 kV MILAGRES /COREMAS C-1), na subestação COREMAS, composto por: 02 painéis, 02 proteções (principal e alternada), 01 unidade de controle, 02 falhas de disjuntor (principal e alternada), cabos de controle e infraestrutura de comunicação associados.</t>
  </si>
  <si>
    <t>0006066/2024</t>
  </si>
  <si>
    <t>11365541</t>
  </si>
  <si>
    <t>Substituição do SPCS associado ao vão da Entrada de Linha 04L1 (LT 230 kV COTEGIPE /USIBA C-1), na subestação COTEGIPE, composto por: 02 painéis, 02 proteções (principal e alternada), 01 unidade de controle, 02 falhas de disjuntor (principal e alternada), cabos de controle e infraestrutura de comunicação associados.</t>
  </si>
  <si>
    <t>0006067/2024</t>
  </si>
  <si>
    <t>11353462</t>
  </si>
  <si>
    <t>Substituição do SPCS associado ao vão da Entrada de Linha 05V3 (LT 500 kV MILAGRES /QUIXADA C-1), na subestação QUIXADA, composto por: 02 painéis, 02 proteções (principal e alternada), 01 unidade de controle, 02 falhas de disjuntor (principal e alternada), cabos de controle e infraestrutura de comunicação associados.</t>
  </si>
  <si>
    <t>0006068/2024</t>
  </si>
  <si>
    <t>11353395</t>
  </si>
  <si>
    <t>Substituição do SPCS associado ao vão da Entrada de Linha 04L2 (LT 230 kV COTEGIPE /SIBRA C-1), na subestação COTEGIPE, composto por: 02 painéis, 02 proteções (principal e alternada), 01 unidade de controle, 02 falhas de disjuntor (principal e alternada), cabos de controle e infraestrutura de comunicação associados.</t>
  </si>
  <si>
    <t>0006069/2024</t>
  </si>
  <si>
    <t>11353465</t>
  </si>
  <si>
    <t>Substituição do SPCS do Reator de Linha não-manobrável 05E1, na subestação QUIXADA, composto por: 02 painéis, 02 proteções (principal e alternada), 01 unidade de controle, cabos de controle e infraestrutura de comunicação associados.</t>
  </si>
  <si>
    <t>0006070/2024</t>
  </si>
  <si>
    <t>11365622</t>
  </si>
  <si>
    <t>Substituição do SPCS associado ao vão da Entrada de Linha 04L3 (LT 230 kV COTEGIPE /JACARACANGA C-1), na subestação COTEGIPE, composto por: 02 painéis, 02 proteções (principal e alternada), 01 unidade de controle, 02 falhas de disjuntor (principal e alternada), cabos de controle e infraestrutura de comunicação associados.</t>
  </si>
  <si>
    <t>0006071/2024</t>
  </si>
  <si>
    <t>11353466</t>
  </si>
  <si>
    <t>Substituição do SPCS associado ao vão da Entrada de Linha 04L4 (LT 230 kV COTEGIPE /MATATU C-1), na subestação COTEGIPE, composto por: 02 painéis, 02 proteções (principal e alternada), 01 unidade de controle, 02 falhas de disjuntor (principal e alternada), cabos de controle e infraestrutura de comunicação associados.</t>
  </si>
  <si>
    <t>0006072/2024</t>
  </si>
  <si>
    <t>11353471</t>
  </si>
  <si>
    <t>Substituição do SPCS associado ao vão da Entrada de Linha 04M5 (LT 230 kV CAMACARI II /COTEGIPE C-1), na subestação COTEGIPE, composto por: 02 painéis, 02 proteções (principal e alternada), 01 unidade de controle, 02 falhas de disjuntor (principal e alternada), cabos de controle e infraestrutura de comunicação associados.</t>
  </si>
  <si>
    <t>0006073/2024</t>
  </si>
  <si>
    <t>11353468</t>
  </si>
  <si>
    <t>Substituição do SPCS associado ao vão da Entrada de Linha 04M6 (LT 230 kV CAMACARI IV /COTEGIPE C-1), na subestação COTEGIPE, composto por: 02 painéis, 02 proteções (principal e alternada), 01 unidade de controle, 02 falhas de disjuntor (principal e alternada), cabos de controle e infraestrutura de comunicação associados.</t>
  </si>
  <si>
    <t>0006074/2024</t>
  </si>
  <si>
    <t>11360705</t>
  </si>
  <si>
    <t>Substituição do SPCS do Transformador 04T4, na subestação COTEGIPE, composto por: 02 painéis, 02 proteções (principal e alternada), 02 unidades de controle, 02 falhas de disjuntor (principal e alternada), cabos de controle e infraestrutura de comunicação associados.</t>
  </si>
  <si>
    <t>0006075/2024</t>
  </si>
  <si>
    <t>11359145</t>
  </si>
  <si>
    <t>Substituição do SPCS do Disjuntor de Interligação de Barras 14D1, na subestação COTEGIPE, composto por: 01 painel, 01 unidade de controle, 02 falhas de disjuntor (principal e alternada), cabos de controle e infraestrutura de comunicação associados.</t>
  </si>
  <si>
    <t>0006076/2024</t>
  </si>
  <si>
    <t>11353170</t>
  </si>
  <si>
    <t>Substituição do SPCS associado ao vão da Entrada de Linha 04L3 (LT 230 kV COTEGIPE /JACARACANGA C-1), na subestação JACARACANGA, composto por: 02 painéis, 02 proteções (principal e alternada), 01 unidade de controle, 02 falhas de disjuntor (principal e alternada), cabos de controle e infraestrutura de comunicação associados.</t>
  </si>
  <si>
    <t>0006077/2024</t>
  </si>
  <si>
    <t>11365515</t>
  </si>
  <si>
    <t>Substituição do SPCS associado ao vão da Entrada de Linha 04L4 (LT 230 kV COTEGIPE /MATATU C-1), na subestação MATATU, composto por: 02 painéis, 02 proteções (principal e alternada), 01 unidade de controle, 02 falhas de disjuntor (principal e alternada), cabos de controle e infraestrutura de comunicação associados.</t>
  </si>
  <si>
    <t>0006078/2024</t>
  </si>
  <si>
    <t>11353864</t>
  </si>
  <si>
    <t>Substituição do SPCS do Transformador de Aterramento 02A1, na subestação GOIANINHA, composto por: 01 painel, 02 proteções (principal e alternada), 01 unidade de controle, cabos de controle e infraestrutura de comunicação associados.</t>
  </si>
  <si>
    <t>MC 69 kV TT 69/0 kV GOIANINHA TA1 PE (32A1)</t>
  </si>
  <si>
    <t>0006079/2024</t>
  </si>
  <si>
    <t>11361084</t>
  </si>
  <si>
    <t>Substituição do SPCS do Transformador de Aterramento 02A2, na subestação GOIANINHA, composto por: 01 painel, 02 proteções (principal e alternada), 01 unidade de controle, cabos de controle e infraestrutura de comunicação associados.</t>
  </si>
  <si>
    <t>MC 69 kV TT 69/0 kV GOIANINHA TA2 PE (32A2)</t>
  </si>
  <si>
    <t>0006080/2024</t>
  </si>
  <si>
    <t>11361086</t>
  </si>
  <si>
    <t>Substituição do SPCS do Banco de Capacitores 02H1, na subestação GOIANINHA, composto por: 01 painel, 02 proteções (principal e alternada), 01 unidade de controle, cabos de controle e infraestrutura de comunicação associados.</t>
  </si>
  <si>
    <t>MC 69 kV BC 69 kV 21,3 Mvar GOIANINHA BC1 PE (02H1)</t>
  </si>
  <si>
    <t>0006081/2024</t>
  </si>
  <si>
    <t>11362189</t>
  </si>
  <si>
    <t>Substituição do SPCS associado ao vão da Entrada de Linha 02J2 (LT 69 kV GOIANINHA /CONDADO), na subestação GOIANINHA, composto por: 01 painel, 02 proteções (principal e alternada), 01 unidade de controle, cabos de controle e infraestrutura de comunicação associados.</t>
  </si>
  <si>
    <t>EL 69 kV GOIANINHA DIST1 (12J2)</t>
  </si>
  <si>
    <t>0006082/2024</t>
  </si>
  <si>
    <t>11364016</t>
  </si>
  <si>
    <t>Substituição do SPCS associado ao vão da Entrada de Linha 02M2 (LT 69 kV GOIANINHA /POTY), na subestação GOIANINHA, composto por: 01 painel, 02 proteções (principal e alternada), 01 unidade de controle, cabos de controle e infraestrutura de comunicação associados.</t>
  </si>
  <si>
    <t>EL 69 kV GOIANINHA DIST8 (12M2)</t>
  </si>
  <si>
    <t>0006083/2024</t>
  </si>
  <si>
    <t>11353347</t>
  </si>
  <si>
    <t>Substituição do SPCS do Transformador 04T2, na subestação GOIANINHA, composto por: 02 painéis, 02 proteções (principal e alternada), 02 unidades de controle, 02 falhas de disjuntor (principal e alternada), cabos de controle e infraestrutura de comunicação associados.</t>
  </si>
  <si>
    <t>TR 230/69 kV GOIANINHA TR2 PE</t>
  </si>
  <si>
    <t>0006084/2024</t>
  </si>
  <si>
    <t>11359118</t>
  </si>
  <si>
    <t>Substituição do SPCS do Transformador 04T3, na subestação GOIANINHA, composto por: 02 painéis, 02 proteções (principal e alternada), 02 unidades de controle, 02 falhas de disjuntor (principal e alternada), cabos de controle e infraestrutura de comunicação associados.</t>
  </si>
  <si>
    <t>TR 230/69 kV GOIANINHA TR3 PE</t>
  </si>
  <si>
    <t>0006085/2024</t>
  </si>
  <si>
    <t>11365035</t>
  </si>
  <si>
    <t>AQUIDAUANA</t>
  </si>
  <si>
    <t>Substituição de bateria - 48 Vcc - SACC48-BAT1 na SE Aquidauana (vinculada a LT 138 kV Aquidauana - Anastácio).</t>
  </si>
  <si>
    <t>LT 138 kV ANASTACIO /AQUIDAUANA C-1 MS</t>
  </si>
  <si>
    <t>0006086/2024</t>
  </si>
  <si>
    <t>Substituição do SPCS do Disjuntor de Interligação de Barras 14D1, na subestação GOIANINHA, composto por: 01 painel, 01 unidade de controle, 02 falhas de disjuntor (principal e alternada), cabos de controle e infraestrutura de comunicação associados.</t>
  </si>
  <si>
    <t>0006087/2024</t>
  </si>
  <si>
    <t>11360111</t>
  </si>
  <si>
    <t>Substituição de bateria - 48 Vcc - SACC48-BAT2 na SE Aquidauana  (vinculada a LT 138 kV Aquidauana - Anastácio).</t>
  </si>
  <si>
    <t>0006088/2024</t>
  </si>
  <si>
    <t>Substituição do SPCS do Transformador de Aterramento 02A2, na subestação G.MANGABEIRA, composto por: 01 painel, 02 proteções (principal e alternada), 01 unidade de controle, cabos de controle e infraestrutura de comunicação associados.</t>
  </si>
  <si>
    <t>MC 69 kV TT 69/0 kV G.MANGABEIRA TA2 BA (32A2)</t>
  </si>
  <si>
    <t>0006090/2024</t>
  </si>
  <si>
    <t>11356627</t>
  </si>
  <si>
    <t>Substituição de Retificador (Carregador de Baterias) 48 Vcc - SACC48-RET1, da SE Aquidauana (vinculada a LT 138 kV Aquidauana - Anastácio).</t>
  </si>
  <si>
    <t>0006092/2024</t>
  </si>
  <si>
    <t>Substituição do SPCS associado ao vão da Entrada de Linha 02V1 (LT 69 kV G.MANGABEIRA /ANGÉLICA), na subestação G.MANGABEIRA, composto por: 01 painel, 02 proteções (principal e alternada), 01 unidade de controle, cabos de controle e infraestrutura de comunicação associados.</t>
  </si>
  <si>
    <t>0006094/2024</t>
  </si>
  <si>
    <t>11363203</t>
  </si>
  <si>
    <t>Substituição de bateria - 125 Vcc - SACC125-BAT1 na SE Atlântida 2.</t>
  </si>
  <si>
    <t>0006096/2024</t>
  </si>
  <si>
    <t>Substituição do SPCS associado ao vão da Entrada de Linha 02V2 (LT 69 kV G.MANGABEIRA /TOMBA), na subestação G.MANGABEIRA, composto por: 01 painel, 02 proteções (principal e alternada), 01 unidade de controle, cabos de controle e infraestrutura de comunicação associados.</t>
  </si>
  <si>
    <t>EL 69 kV G.MANGABEIRA DIST2 (12V2)</t>
  </si>
  <si>
    <t>0006097/2024</t>
  </si>
  <si>
    <t>11363210</t>
  </si>
  <si>
    <t>Substituição de bateria - 125 Vcc - SACC125-BAT2 na SE Atlântida 2.</t>
  </si>
  <si>
    <t>0006098/2024</t>
  </si>
  <si>
    <t>Substituição do SPCS associado ao vão da Entrada de Linha 02V5 (LT 69 kV G.MANGABEIRA /SERRA), na subestação G.MANGABEIRA, composto por: 01 painel, 02 proteções (principal e alternada), 01 unidade de controle, cabos de controle e infraestrutura de comunicação associados.</t>
  </si>
  <si>
    <t>EL 69 kV G.MANGABEIRA DIST3 (12V5)</t>
  </si>
  <si>
    <t>0006099/2024</t>
  </si>
  <si>
    <t>11364148</t>
  </si>
  <si>
    <t>Substituição de bateria - 48 Vcc - SACC48-BAT1 na SE Atlântida 2.</t>
  </si>
  <si>
    <t>0006100/2024</t>
  </si>
  <si>
    <t>Substituição do SPCS associado ao vão da Entrada de Linha 02V6 (LT 69 kV G.MANGABEIRA /MURITIBA), na subestação G.MANGABEIRA, composto por: 01 painel, 02 proteções (principal e alternada), 01 unidade de controle, cabos de controle e infraestrutura de comunicação associados.</t>
  </si>
  <si>
    <t>EL 69 kV G.MANGABEIRA DIST4 (12V6)</t>
  </si>
  <si>
    <t>0006102/2024</t>
  </si>
  <si>
    <t>11364149</t>
  </si>
  <si>
    <t>Substituição de bateria - 48 Vcc - SACC48-BAT2 na SE Atlântida 2.</t>
  </si>
  <si>
    <t>0006103/2024</t>
  </si>
  <si>
    <t>Substituição do SPCS associado ao vão da Entrada de Linha 02V7 (LT 69 kV G.MANGABEIRA /SÃO FELIPE), na subestação G.MANGABEIRA, composto por: 01 painel, 02 proteções (principal e alternada), 01 unidade de controle, cabos de controle e infraestrutura de comunicação associados.</t>
  </si>
  <si>
    <t>EL 69 kV G.MANGABEIRA DIST5 (12V7)</t>
  </si>
  <si>
    <t>0006104/2024</t>
  </si>
  <si>
    <t>11358190</t>
  </si>
  <si>
    <t>Substituição de Retificador (Carregador de Baterias) 125 Vcc - SACC125-RET1, da SE Atlântida 2.</t>
  </si>
  <si>
    <t>0006106/2024</t>
  </si>
  <si>
    <t>Substituição do SPCS associado ao vão da Entrada de Linha 02V8 (LT 69 kV G.MANGABEIRA /CRUZ DAS ALMAS), na subestação G.MANGABEIRA, composto por: 01 painel, 02 proteções (principal e alternada), 01 unidade de controle, cabos de controle e infraestrutura de comunicação associados.</t>
  </si>
  <si>
    <t>EL 69 kV G.MANGABEIRA DIST6 (12V8)</t>
  </si>
  <si>
    <t>0006108/2024</t>
  </si>
  <si>
    <t>11358193</t>
  </si>
  <si>
    <t>Substituição do SPCS associado ao vão da Entrada de Linha 04C1 (LT 230 kV TACAIMBO /C.GRANDE II C-1), na subestação C.GRANDE II, composto por: 02 painéis, 02 proteções (principal e alternada), 01 unidade de controle, 02 falhas de disjuntor (principal e alternada), cabos de controle e infraestrutura de comunicação associados.</t>
  </si>
  <si>
    <t>0006115/2024</t>
  </si>
  <si>
    <t>11365316</t>
  </si>
  <si>
    <t>Substituição do SPCS associado ao vão da Entrada de Linha 04C2 (LT 230 kV TACAIMBO /C.GRANDE II C-2), na subestação C.GRANDE II, composto por: 02 painéis, 02 proteções (principal e alternada), 01 unidade de controle, 02 falhas de disjuntor (principal e alternada), cabos de controle e infraestrutura de comunicação associados.</t>
  </si>
  <si>
    <t>0006118/2024</t>
  </si>
  <si>
    <t>11365314</t>
  </si>
  <si>
    <t>Substituição do SPCS associado ao vão da Entrada de Linha 04C3 (LT 230 kV C.GRANDE II /COTEMINAS C-1), na subestação C.GRANDE II, composto por: 02 painéis, 02 proteções (principal e alternada), 01 unidade de controle, 02 falhas de disjuntor (principal e alternada), cabos de controle e infraestrutura de comunicação associados.</t>
  </si>
  <si>
    <t>0006121/2024</t>
  </si>
  <si>
    <t>11364960</t>
  </si>
  <si>
    <t>Substituição do SPCS associado ao vão da Entrada de Linha 04V1 (LT 230 kV C.GRANDE II /PARAISO C-2 ), na subestação C.GRANDE II, composto por: 02 painéis, 02 proteções (principal e alternada), 01 unidade de controle, 02 falhas de disjuntor (principal e alternada), cabos de controle e infraestrutura de comunicação associados.</t>
  </si>
  <si>
    <t>0006123/2024</t>
  </si>
  <si>
    <t>11365322</t>
  </si>
  <si>
    <t>Substituição do SPCS associado ao vão da Entrada de Linha 04V3 (LT 230 kV C.GRANDE III /C.GRANDE II C-2), na subestação C.GRANDE II, composto por: 02 painéis, 02 proteções (principal e alternada), 01 unidade de controle, 02 falhas de disjuntor (principal e alternada), cabos de controle e infraestrutura de comunicação associados.</t>
  </si>
  <si>
    <t>0006126/2024</t>
  </si>
  <si>
    <t>11365536</t>
  </si>
  <si>
    <t>Substituição do SPCS associado ao vão da Entrada de Linha 04V4 (LT 230 kV C.GRANDE III /C.GRANDE II C-3), na subestação C.GRANDE II, composto por: 02 painéis, 02 proteções (principal e alternada), 01 unidade de controle, 02 falhas de disjuntor (principal e alternada), cabos de controle e infraestrutura de comunicação associados.</t>
  </si>
  <si>
    <t>0006128/2024</t>
  </si>
  <si>
    <t>11365538</t>
  </si>
  <si>
    <t>Substituição do SPCS do Transformador 04T5, na subestação C.GRANDE II, composto por: 02 painéis, 02 proteções (principal e alternada), 02 unidades de controle, 02 falhas de disjuntor (principal e alternada), cabos de controle e infraestrutura de comunicação associados.</t>
  </si>
  <si>
    <t>0006130/2024</t>
  </si>
  <si>
    <t>11361190</t>
  </si>
  <si>
    <t>Substituição do SPCS do Disjuntor de Interligação de Barras 14D2, na subestação C.GRANDE II, composto por: 01 painel, 01 unidade de controle, 02 falhas de disjuntor (principal e alternada), cabos de controle e infraestrutura de comunicação associados.</t>
  </si>
  <si>
    <t>0006133/2024</t>
  </si>
  <si>
    <t>11365150</t>
  </si>
  <si>
    <t>Substituição do SPCS associado ao vão da Entrada de Linha 04C1 (LT 230 kV TACAIMBO /C.GRANDE II C-1), na subestação TACAIMBO, composto por: 02 painéis, 02 proteções (principal e alternada), 01 unidade de controle, 02 falhas de disjuntor (principal e alternada), cabos de controle e infraestrutura de comunicação associados.</t>
  </si>
  <si>
    <t>0006135/2024</t>
  </si>
  <si>
    <t>11353322</t>
  </si>
  <si>
    <t>Substituição do SPCS associado ao vão da Entrada de Linha 04C2 (LT 230 kV TACAIMBO /C.GRANDE II C-2), na subestação TACAIMBO, composto por: 02 painéis, 02 proteções (principal e alternada), 01 unidade de controle, 02 falhas de disjuntor (principal e alternada), cabos de controle e infraestrutura de comunicação associados.</t>
  </si>
  <si>
    <t>0006139/2024</t>
  </si>
  <si>
    <t>11353324</t>
  </si>
  <si>
    <t>Substituição do SPCS associado ao vão da Entrada de Linha 04C3 (LT 230 kV C.GRANDE II /COTEMINAS C-1), na subestação COTEMINAS, composto por: 02 painéis, 02 proteções (principal e alternada), 01 unidade de controle, 02 falhas de disjuntor (principal e alternada), cabos de controle e infraestrutura de comunicação associados.</t>
  </si>
  <si>
    <t>0006142/2024</t>
  </si>
  <si>
    <t>11364962</t>
  </si>
  <si>
    <t>Substituição do SPCS associado ao vão da Entrada de Linha 04V1 (LT 230 kV C.GRANDE II /PARAISO C-2 ), na subestação PARAISO, composto por: 02 painéis, 02 proteções (principal e alternada), 01 unidade de controle, 02 falhas de disjuntor (principal e alternada), cabos de controle e infraestrutura de comunicação associados.</t>
  </si>
  <si>
    <t>0006143/2024</t>
  </si>
  <si>
    <t>11353354</t>
  </si>
  <si>
    <t>Substituição do SPCS associado ao vão da Entrada de Linha 04V3 (LT 230 kV C.GRANDE III /C.GRANDE II C-2), na subestação C.GRANDE III, composto por: 02 painéis, 02 proteções (principal e alternada), 01 unidade de controle, 02 falhas de disjuntor (principal e alternada), cabos de controle e infraestrutura de comunicação associados.</t>
  </si>
  <si>
    <t>0006144/2024</t>
  </si>
  <si>
    <t>12362649</t>
  </si>
  <si>
    <t>Substituição do SPCS associado ao disjuntor 11C1 (Serv. Auxiliares 13,8 kV), na subestação CAMACARI II, composto por: 01 painel, 01 unidade de proteção e controle, cabos de controle e infraestrutura de comunicação associados.</t>
  </si>
  <si>
    <t>0006145/2024</t>
  </si>
  <si>
    <t>11356754</t>
  </si>
  <si>
    <t>Substituição do SPCS associado ao disjuntor 11C2 (Serv. Auxiliares 13,8 kV), na subestação CAMACARI II, composto por: 01 painel, 01 unidade de proteção e controle, cabos de controle e infraestrutura de comunicação associados.</t>
  </si>
  <si>
    <t>0006146/2024</t>
  </si>
  <si>
    <t>11367115</t>
  </si>
  <si>
    <t>Substituição do SPCS do Transformador 02T8, na subestação CAMACARI II, composto por: 01 painel, 02 proteções (principal e alternada), 01 unidade de controle, cabos de controle e infraestrutura de comunicação associados.</t>
  </si>
  <si>
    <t>0006150/2024</t>
  </si>
  <si>
    <t>11356541</t>
  </si>
  <si>
    <t>Substituição do SPCS associado ao vão da Entrada de Linha 04C9 (LT 230 kV CAMACARI II /BRAS.C.SODA C-1), na subestação CAMACARI II, composto por: 02 painéis, 02 proteções (principal e alternada), 01 unidade de controle, 02 falhas de disjuntor (principal e alternada), cabos de controle e infraestrutura de comunicação associados.</t>
  </si>
  <si>
    <t>0006153/2024</t>
  </si>
  <si>
    <t>11361729</t>
  </si>
  <si>
    <t>Substituição do SPCS associado ao vão da Entrada de Linha 04M5 (LT 230 kV CAMACARI II /COTEGIPE C-1), na subestação CAMACARI II, composto por: 02 painéis, 02 proteções (principal e alternada), 01 unidade de controle, 02 falhas de disjuntor (principal e alternada), cabos de controle e infraestrutura de comunicação associados.</t>
  </si>
  <si>
    <t>0006156/2024</t>
  </si>
  <si>
    <t>11365567</t>
  </si>
  <si>
    <t>Substituição do SPCS associado ao vão da Entrada de Linha 04M7 (LT 230 kV CAMACARI II /MATATU C-1), na subestação CAMACARI II, composto por: 02 painéis, 02 proteções (principal e alternada), 01 unidade de controle, 02 falhas de disjuntor (principal e alternada), cabos de controle e infraestrutura de comunicação associados.</t>
  </si>
  <si>
    <t>0006159/2024</t>
  </si>
  <si>
    <t>11353476</t>
  </si>
  <si>
    <t>Substituição do SPCS associado ao vão da Entrada de Linha 04M9 (LT 230 kV CAMACARI II /PITUACU C-1), na subestação CAMACARI II, composto por: 02 painéis, 02 proteções (principal e alternada), 01 unidade de controle, 02 falhas de disjuntor (principal e alternada), cabos de controle e infraestrutura de comunicação associados.</t>
  </si>
  <si>
    <t>0006162/2024</t>
  </si>
  <si>
    <t>11365569</t>
  </si>
  <si>
    <t>Substituição do SPCS associado ao vão da Entrada de Linha 04N2 (LT 230 kV CAMACARI II /BRASKEM C-2), na subestação CAMACARI II, composto por: 02 painéis, 02 proteções (principal e alternada), 01 unidade de controle, 02 falhas de disjuntor (principal e alternada), cabos de controle e infraestrutura de comunicação associados.</t>
  </si>
  <si>
    <t>0006163/2024</t>
  </si>
  <si>
    <t>11363472</t>
  </si>
  <si>
    <t>Substituição do SPCS associado ao vão da Entrada de Linha 04V1 (LT 230 kV CAMACARI II /US.CAMACARI C-1), na subestação CAMACARI II, composto por: 02 painéis, 02 proteções (principal e alternada), 01 unidade de controle, 02 falhas de disjuntor (principal e alternada), cabos de controle e infraestrutura de comunicação associados.</t>
  </si>
  <si>
    <t>0006164/2024</t>
  </si>
  <si>
    <t>11353435</t>
  </si>
  <si>
    <t>Substituição do SPCS do Transformador 04T6, na subestação CAMACARI II, composto por: 02 painéis, 02 proteções (principal e alternada), 02 unidades de controle, 02 falhas de disjuntor (principal e alternada), cabos de controle e infraestrutura de comunicação associados.</t>
  </si>
  <si>
    <t>0006166/2024</t>
  </si>
  <si>
    <t>11358866</t>
  </si>
  <si>
    <t>Substituição do SPCS do Disjuntor de Interligação de Barras 14D2, na subestação CAMACARI II, composto por: 01 painel, 01 unidade de controle, 02 falhas de disjuntor (principal e alternada), cabos de controle e infraestrutura de comunicação associados.</t>
  </si>
  <si>
    <t>0006168/2024</t>
  </si>
  <si>
    <t>11357242</t>
  </si>
  <si>
    <t>Substituição do SPCS do Disjuntor de Interligação de Barras 14D3, na subestação CAMACARI II, composto por: 01 painel, 01 unidade de controle, 02 falhas de disjuntor (principal e alternada), cabos de controle e infraestrutura de comunicação associados.</t>
  </si>
  <si>
    <t>0006169/2024</t>
  </si>
  <si>
    <t>11360172</t>
  </si>
  <si>
    <t>Substituição do SPCS principal das barras 500 kV, na subestação CAMACARI II, composto por: 01 painel, 01 unidade central de proteção de barras (principal), do tipo adaptativa e distribuída, com capacidade para atender, no mínimo, 08 vãos, 08 unidades de bay de proteção de barras (principal) e infraestrutura de comunicação associados.</t>
  </si>
  <si>
    <t>0006171/2024</t>
  </si>
  <si>
    <t>11356911</t>
  </si>
  <si>
    <t>Substituição do SPCS do Reator de Linha manobrável 05E1, na subestação CAMACARI II, composto por: 02 painéis, 02 proteções (principal e alternada), 01 unidade de controle, 02 falhas de disjuntor (principal e alternada), cabos de controle e infraestrutura de comunicação associados.</t>
  </si>
  <si>
    <t>RTL 500 kV 100 Mvar CAMACARI II RT1 BA</t>
  </si>
  <si>
    <t>0006173/2024</t>
  </si>
  <si>
    <t>11356604</t>
  </si>
  <si>
    <t>Substituição do SPCS associado ao vão da Entrada de Linha 05L4 (LT 500 kV OLINDINA /CAMACARI II C-1), na subestação CAMACARI II, composto por: 02 painéis, 02 proteções (principal e alternada), 01 unidade de controle, 02 falhas de disjuntor (principal e alternada), cabos de controle e infraestrutura de comunicação associados.</t>
  </si>
  <si>
    <t>0006174/2024</t>
  </si>
  <si>
    <t>11361699</t>
  </si>
  <si>
    <t>Substituição do SPCS associado ao vão da Entrada de Linha 05L5 (LT 500 kV OLINDINA /CAMACARI II C-2), na subestação CAMACARI II, composto por: 02 painéis, 02 proteções (principal e alternada), 01 unidade de controle, 02 falhas de disjuntor (principal e alternada), cabos de controle e infraestrutura de comunicação associados.</t>
  </si>
  <si>
    <t>0006176/2024</t>
  </si>
  <si>
    <t>11361701</t>
  </si>
  <si>
    <t>Substituição do SPCS associado ao vão da Entrada de Linha 05L6 (LT 500 kV CAMACARI VI /CAMACARI II C-1), na subestação CAMACARI II, composto por: 02 painéis, 02 proteções (principal e alternada), 01 unidade de controle, 02 falhas de disjuntor (principal e alternada), cabos de controle e infraestrutura de comunicação associados.</t>
  </si>
  <si>
    <t>0006177/2024</t>
  </si>
  <si>
    <t>11366153</t>
  </si>
  <si>
    <t>Substituição do SPCS do Transformador 05T1, na subestação CAMACARI II, composto por: 02 painéis, 02 proteções (principal e alternada), 02 unidades de controle, 02 falhas de disjuntor (principal e alternada), cabos de controle e infraestrutura de comunicação associados.</t>
  </si>
  <si>
    <t>0006179/2024</t>
  </si>
  <si>
    <t>11356882</t>
  </si>
  <si>
    <t>Substituição do SPCS do Transformador 05T2, na subestação CAMACARI II, composto por: 02 painéis, 02 proteções (principal e alternada), 02 unidades de controle, 02 falhas de disjuntor (principal e alternada), cabos de controle e infraestrutura de comunicação associados.</t>
  </si>
  <si>
    <t>0006180/2024</t>
  </si>
  <si>
    <t>11356885</t>
  </si>
  <si>
    <t>Substituição do SPCS do Transformador 05T4, na subestação CAMACARI II, composto por: 02 painéis, 02 proteções (principal e alternada), 02 unidades de controle, 02 falhas de disjuntor (principal e alternada), cabos de controle e infraestrutura de comunicação associados.</t>
  </si>
  <si>
    <t>0006238/2024</t>
  </si>
  <si>
    <t>11358856</t>
  </si>
  <si>
    <t>Substituição de Retificador (Carregador de Baterias) 125 Vcc - SACC125-RET2, da SE Atlântida 2.</t>
  </si>
  <si>
    <t>0006249/2024</t>
  </si>
  <si>
    <t>Substituição de Retificador (Carregador de Baterias) 125 Vcc - SACC125-RET1, da SE Biguaçu.</t>
  </si>
  <si>
    <t>0006251/2024</t>
  </si>
  <si>
    <t>Substituição de Retificador (Carregador de Baterias) 125 Vcc - SACC125-RET2, da SE Biguaçu.</t>
  </si>
  <si>
    <t>0006253/2024</t>
  </si>
  <si>
    <t>Substituição de bateria - 48 Vcc - SACC48-BAT2 na SE Blumenau.</t>
  </si>
  <si>
    <t>0006257/2024</t>
  </si>
  <si>
    <t>Substituição de Retificador (Carregador de Baterias) 125 Vcc - SACC125-RET11 (setor de 138 kV), da SE Campos Novos.</t>
  </si>
  <si>
    <t>0006261/2024</t>
  </si>
  <si>
    <t>RET11 - 125 VCC</t>
  </si>
  <si>
    <t>Substituição de Retificador (Carregador de Baterias) 125 Vcc - SACC125-RET12 (setor de 138 kV), da SE Campos Novos.</t>
  </si>
  <si>
    <t>0006264/2024</t>
  </si>
  <si>
    <t>RET12 - 125 VCC</t>
  </si>
  <si>
    <t>Substituição de Retificador (Carregador de Baterias) 48 Vcc - SACC48-RET1, da SE Caxias.</t>
  </si>
  <si>
    <t>0006271/2024</t>
  </si>
  <si>
    <t>Substituição de bateria - 125 Vcc - SACC125-BAT2 na SE Caxias 6.</t>
  </si>
  <si>
    <t>0006274/2024</t>
  </si>
  <si>
    <t>Substituição de bateria - 48 Vcc - SACC48-BAT2 na SE Caxias 6.</t>
  </si>
  <si>
    <t>0006277/2024</t>
  </si>
  <si>
    <t>Substituição de bateria - 125 Vcc - SACC125-BAT52 (setor de 525 kV) na SE Curitiba.</t>
  </si>
  <si>
    <t>0006282/2024</t>
  </si>
  <si>
    <t>BAT52 - 125 VCC</t>
  </si>
  <si>
    <t>Substituição de Retificador (Carregador de Baterias) 125 Vcc - SACC125-RET1, da SE Foz do Chapecó.</t>
  </si>
  <si>
    <t>0006284/2024</t>
  </si>
  <si>
    <t>Substituição de Retificador (Carregador de Baterias) 125 Vcc - SACC125-RET2, da SE Foz do Chapecó.</t>
  </si>
  <si>
    <t>0006287/2024</t>
  </si>
  <si>
    <t>Substituição de Retificador (Carregador de Baterias) 48 Vcc - SACC48-RET1, da SE Foz do Chapecó.</t>
  </si>
  <si>
    <t>0006291/2024</t>
  </si>
  <si>
    <t>GARIBALDI 1</t>
  </si>
  <si>
    <t>Substituição de bateria - 125 Vcc - SACC125-BAT1 na SE Garibaldi 1 (vinculada a LT 230 kV Garibaldi 1 - Vinhedos).</t>
  </si>
  <si>
    <t>LT 230 kV GARIBALDI 1 / VINHEDOS C 1 RS</t>
  </si>
  <si>
    <t>0006295/2024</t>
  </si>
  <si>
    <t>Substituição de bateria - 125 Vcc - SACC125-BAT2 na SE Garibaldi 1 (vinculada a LT 230 kV Garibaldi 1 - Vinhedos).</t>
  </si>
  <si>
    <t>0006298/2024</t>
  </si>
  <si>
    <t>Substituição de bateria - 48 Vcc - SACC48-BAT1 na SE Garibaldi 1 (vinculada a LT 230 kV Garibaldi 1 - Vinhedos).</t>
  </si>
  <si>
    <t>0006301/2024</t>
  </si>
  <si>
    <t>Substituição do SPCS do Disjuntor de Interligação de Barras 15D3, na subestação CAMACARI II, composto por: 01 painel, 01 unidade de controle, 02 falhas de disjuntor (principal e alternada), cabos de controle e infraestrutura de comunicação associados.</t>
  </si>
  <si>
    <t>0006321/2024</t>
  </si>
  <si>
    <t>11367713</t>
  </si>
  <si>
    <t>Substituição do SPCS do Disjuntor de Interligação de Barras 15D4, na subestação CAMACARI II, composto por: 01 painel, 01 unidade de controle, 02 falhas de disjuntor (principal e alternada), cabos de controle e infraestrutura de comunicação associados.</t>
  </si>
  <si>
    <t>0006323/2024</t>
  </si>
  <si>
    <t>11352983</t>
  </si>
  <si>
    <t>Substituição do SPCS associado ao vão da Entrada de Linha 04M7 (LT 230 kV CAMACARI II /MATATU C-1), na subestação MATATU, composto por: 02 painéis, 02 proteções (principal e alternada), 01 unidade de controle, 02 falhas de disjuntor (principal e alternada), cabos de controle e infraestrutura de comunicação associados.</t>
  </si>
  <si>
    <t>0006325/2024</t>
  </si>
  <si>
    <t>11367358</t>
  </si>
  <si>
    <t>Substituição do SPCS associado ao vão da Entrada de Linha 04M9 (LT 230 kV CAMACARI II /PITUACU C-1), na subestação PITUACU, composto por: 02 painéis, 02 proteções (principal e alternada), 01 unidade de controle, 02 falhas de disjuntor (principal e alternada), cabos de controle e infraestrutura de comunicação associados.</t>
  </si>
  <si>
    <t>0006326/2024</t>
  </si>
  <si>
    <t>11367360</t>
  </si>
  <si>
    <t>Substituição do SPCS associado ao vão da Entrada de Linha 05L4 (LT 500 kV OLINDINA /CAMACARI II C-1), na subestação OLINDINA, composto por: 02 painéis, 02 proteções (principal e alternada), 01 unidade de controle, 02 falhas de disjuntor (principal e alternada), cabos de controle e infraestrutura de comunicação associados.</t>
  </si>
  <si>
    <t>0006328/2024</t>
  </si>
  <si>
    <t>11361695</t>
  </si>
  <si>
    <t>Substituição do SPCS associado ao vão da Entrada de Linha 05L5 (LT 500 kV OLINDINA /CAMACARI II C-2), na subestação OLINDINA, composto por: 02 painéis, 02 proteções (principal e alternada), 01 unidade de controle, 02 falhas de disjuntor (principal e alternada), cabos de controle e infraestrutura de comunicação associados.</t>
  </si>
  <si>
    <t>0006330/2024</t>
  </si>
  <si>
    <t>11361698</t>
  </si>
  <si>
    <t>Substituição do Sistema de Registro de Perturbação na Entrada de Linha 03C3, na subestação ACU II, composto por: 01 Oscilógrafo.</t>
  </si>
  <si>
    <t>EL 138 kV ACU II DIST3 (13C3)</t>
  </si>
  <si>
    <t>0006331/2024</t>
  </si>
  <si>
    <t>11446240</t>
  </si>
  <si>
    <t>Substituição do SPCS associado ao vão da Entrada de Linha 05L6 (LT 500 kV CAMACARI VI /CAMACARI II C-1), na subestação CAMACARI IV, composto por: 02 painéis, 02 proteções (principal e alternada), 01 unidade de controle, 02 falhas de disjuntor (principal e alternada), cabos de controle e infraestrutura de comunicação associados.</t>
  </si>
  <si>
    <t>0006332/2024</t>
  </si>
  <si>
    <t>11366151</t>
  </si>
  <si>
    <t>Substituição do Sistema de Registro de Perturbação na Entrada de Linha 05L5, na subestação ANGELIM II, composto por: 01 Oscilógrafo.</t>
  </si>
  <si>
    <t>0006333/2024</t>
  </si>
  <si>
    <t>11446210</t>
  </si>
  <si>
    <t>Substituição do Sistema de Registro de Perturbação na Entrada de Linha 05L6, na subestação ANGELIM II, composto por: 01 Oscilógrafo.</t>
  </si>
  <si>
    <t>0006334/2024</t>
  </si>
  <si>
    <t>11446211</t>
  </si>
  <si>
    <t>Substituição do Sistema de Registro de Perturbação na Entrada de Linha 05L3, na subestação ANGELIM II, composto por: 01 Oscilógrafo.</t>
  </si>
  <si>
    <t>0006335/2024</t>
  </si>
  <si>
    <t>11446215</t>
  </si>
  <si>
    <t>Substituição do Sistema de Registro de Perturbação na Entrada de Linha 04S1, na subestação ANGELIM, composto por: 01 Oscilógrafo.</t>
  </si>
  <si>
    <t>0006336/2024</t>
  </si>
  <si>
    <t>11449220</t>
  </si>
  <si>
    <t>Substituição de bateria - 48 Vcc - SACC48-BAT2 na SE Garibaldi 1 (vinculada a LT 230 kV Garibaldi 1 - Vinhedos).</t>
  </si>
  <si>
    <t>0006337/2024</t>
  </si>
  <si>
    <t>Substituição do Sistema de Registro de Perturbação na Entrada de Linha 05C6, na subestação B. ESPERANCA, composto por: 01 Oscilógrafo.</t>
  </si>
  <si>
    <t>LT 500 kV S.JOAO PIAUI /B. ESPERANCA C-1 PI</t>
  </si>
  <si>
    <t>0006338/2024</t>
  </si>
  <si>
    <t>11446281</t>
  </si>
  <si>
    <t>GUARITA</t>
  </si>
  <si>
    <t>Substituição de Retificador (Carregador de Baterias) 125 Vcc - SACC125-RET1, da SE Guarita.</t>
  </si>
  <si>
    <t>MG GUARITA / CCO-2011-002 - RB</t>
  </si>
  <si>
    <t>0006341/2024</t>
  </si>
  <si>
    <t>Substituição do Sistema de Registro de Perturbação na Entrada de Linha 05C7, na subestação B. ESPERANCA, composto por: 01 Oscilógrafo.</t>
  </si>
  <si>
    <t>0006342/2024</t>
  </si>
  <si>
    <t>11446282</t>
  </si>
  <si>
    <t>Substituição de Retificador (Carregador de Baterias) 125 Vcc - SACC125-RET2, da SE Guarita.</t>
  </si>
  <si>
    <t>0006344/2024</t>
  </si>
  <si>
    <t>Substituição do Sistema de Registro de Perturbação na Entrada de Linha 04C1, na subestação BONGI, composto por: 01 Oscilógrafo.</t>
  </si>
  <si>
    <t>0006345/2024</t>
  </si>
  <si>
    <t>11446221</t>
  </si>
  <si>
    <t>Substituição de Retificador (Carregador de Baterias) 48 Vcc - SACC48-RET1, da SE Guarita.</t>
  </si>
  <si>
    <t>0006348/2024</t>
  </si>
  <si>
    <t>Substituição do Sistema de Registro de Perturbação na Entrada de Linha 04V4, na subestação BONGI, composto por: 01 Oscilógrafo.</t>
  </si>
  <si>
    <t>0006349/2024</t>
  </si>
  <si>
    <t>11449247</t>
  </si>
  <si>
    <t>Substituição de bateria - 125 Vcc - SACC125-BAT2 na SE Itá.</t>
  </si>
  <si>
    <t>0006350/2024</t>
  </si>
  <si>
    <t>Substituição do Sistema de Registro de Perturbação na Entrada de Linha 04V5, na subestação BONGI, composto por: 01 Oscilógrafo.</t>
  </si>
  <si>
    <t>0006351/2024</t>
  </si>
  <si>
    <t>11449245</t>
  </si>
  <si>
    <t>Substituição de bateria - 48 Vcc - SACC48-BAT2 na SE Itá.</t>
  </si>
  <si>
    <t>0006353/2024</t>
  </si>
  <si>
    <t>Substituição do Sistema de Registro de Perturbação na Entrada de Linha 04V6, na subestação BONGI, composto por: 01 Oscilógrafo.</t>
  </si>
  <si>
    <t>0006354/2024</t>
  </si>
  <si>
    <t>11449246</t>
  </si>
  <si>
    <t>Substituição de bateria - 48 Vcc - SACC48-BAT2 na SE Itajaí.</t>
  </si>
  <si>
    <t>0006355/2024</t>
  </si>
  <si>
    <t>Substituição do Sistema de Registro de Perturbação na Entrada de Linha 02L1, na subestação ELISEU MARTIN, composto por: 01 Oscilógrafo.</t>
  </si>
  <si>
    <t>EL 69 kV ELISEU MARTIN BERTOLINEA-02L1 (12L1)</t>
  </si>
  <si>
    <t>0006357/2024</t>
  </si>
  <si>
    <t>11449307</t>
  </si>
  <si>
    <t>Substituição de bateria - 125 Vcc - SACC125-BAT2 na SE J.Lacerda-B.</t>
  </si>
  <si>
    <t>0006358/2024</t>
  </si>
  <si>
    <t>Substituição do Sistema de Registro de Perturbação na Entrada de Linha 02L2, na subestação ELISEU MARTIN, composto por: 01 Oscilógrafo.</t>
  </si>
  <si>
    <t>EL 69 kV ELISEU MARTIN BOM JESUS-02L2 (12L2)</t>
  </si>
  <si>
    <t>0006359/2024</t>
  </si>
  <si>
    <t>11449306</t>
  </si>
  <si>
    <t>Substituição de bateria - 48 Vcc - SACC48-BAT2 na SE J.Lacerda-B.</t>
  </si>
  <si>
    <t>0006360/2024</t>
  </si>
  <si>
    <t>Substituição do Sistema de Registro de Perturbação na Entrada de Linha 04M2, na subestação ELISEU MARTIN, composto por: 01 Oscilógrafo.</t>
  </si>
  <si>
    <t>LT 230 kV S.JOAO PIAUI /ELISEU MARTIN C-1 PI</t>
  </si>
  <si>
    <t>0006362/2024</t>
  </si>
  <si>
    <t>11449305</t>
  </si>
  <si>
    <t>Substituição de Retificador (Carregador de Baterias) 125 Vcc - SACC125-RET1, da SE J.Lacerda-B.</t>
  </si>
  <si>
    <t>0006363/2024</t>
  </si>
  <si>
    <t>Substituição do Sistema de Registro de Perturbação na Entrada de Linha 03V1, na subestação EUNAPOLIS, composto por: 01 Oscilógrafo.</t>
  </si>
  <si>
    <t>LT 138 kV EUNAPOLIS DIST1 (13V1)</t>
  </si>
  <si>
    <t>0006364/2024</t>
  </si>
  <si>
    <t>11446335</t>
  </si>
  <si>
    <t>Substituição de Retificador (Carregador de Baterias) 125 Vcc - SACC125-RET2, da SE J.Lacerda-B.</t>
  </si>
  <si>
    <t>0006366/2024</t>
  </si>
  <si>
    <t>Substituição do Sistema de Registro de Perturbação na Entrada de Linha 03J1, na subestação FUNIL, composto por: 01 Oscilógrafo.</t>
  </si>
  <si>
    <t>EL 138 kV FUNIL DIST1 (13J1)</t>
  </si>
  <si>
    <t>0006367/2024</t>
  </si>
  <si>
    <t>11446329</t>
  </si>
  <si>
    <t>Substituição de Retificador (Carregador de Baterias) 125 Vcc - SACC125-RET1, da SE Joinville Norte.</t>
  </si>
  <si>
    <t>0006368/2024</t>
  </si>
  <si>
    <t>Substituição do Sistema de Registro de Perturbação na Entrada de Linha 03J2, na subestação FUNIL, composto por: 01 Oscilógrafo.</t>
  </si>
  <si>
    <t>EL 138 kV FUNIL DIST2 (13J2)</t>
  </si>
  <si>
    <t>0006369/2024</t>
  </si>
  <si>
    <t>11446322</t>
  </si>
  <si>
    <t>Substituição de Retificador (Carregador de Baterias) 125 Vcc - SACC125-RET2, da SE Joinville Norte.</t>
  </si>
  <si>
    <t>0006370/2024</t>
  </si>
  <si>
    <t>Substituição de 01 (um) disjuntor 13,8 KV, posição operacional 11K1-a da subestação BJS</t>
  </si>
  <si>
    <t>CS 30/-15 MVAr B.JESUS LAPA CS1 BA</t>
  </si>
  <si>
    <t>0006371/2024</t>
  </si>
  <si>
    <t>11K1-A</t>
  </si>
  <si>
    <t>Substituição do Sistema de Registro de Perturbação na Entrada de Linha 04F2, na subestação FUNIL, composto por: 01 Oscilógrafo.</t>
  </si>
  <si>
    <t>0006372/2024</t>
  </si>
  <si>
    <t>11446321</t>
  </si>
  <si>
    <t>LIVRAMENTO 2</t>
  </si>
  <si>
    <t>Substituição de Retificador (Carregador de Baterias) 125 Vcc - SACC125-RET1, da SE Livramento 2 (vinculada a LT 230 kV Livramento 2 - Rivera).</t>
  </si>
  <si>
    <t>LT 230 kV LIVRAMENTO 2 / RIVERA C-1 RS</t>
  </si>
  <si>
    <t>0006374/2024</t>
  </si>
  <si>
    <t>Substituição do Sistema de Registro de Perturbação na Entrada de Linha 04C3, na subestação ITABAIANA, composto por: 01 Oscilógrafo.</t>
  </si>
  <si>
    <t>0009020/2024</t>
  </si>
  <si>
    <t>11449339</t>
  </si>
  <si>
    <t>Substituição de 01 (um) disjuntor 13,8 KV, posição operacional 11K1-b da subestação BJS</t>
  </si>
  <si>
    <t>0006377/2024</t>
  </si>
  <si>
    <t>11K1-B</t>
  </si>
  <si>
    <t>Substituição de Retificador (Carregador de Baterias) 125 Vcc - SACC125-RET2, da SE Livramento 2  (vinculada a LT 230 kV Livramento 2 - Rivera).</t>
  </si>
  <si>
    <t>0006378/2024</t>
  </si>
  <si>
    <t>Substituição do Sistema de Registro de Perturbação na Entrada de Linha 04C3, na subestação ITABAIANINHA, composto por: 01 Oscilógrafo.</t>
  </si>
  <si>
    <t>0006379/2024</t>
  </si>
  <si>
    <t>11446323</t>
  </si>
  <si>
    <t>Substituição de 01 (um) disjuntor de 230 KV, posição operacional 14S1 da Subestação PRI</t>
  </si>
  <si>
    <t>LT 230 kV TERESINA /PIRIPIRI C-1 PI</t>
  </si>
  <si>
    <t>0006380/2024</t>
  </si>
  <si>
    <t>14S1</t>
  </si>
  <si>
    <t>Substituição do Sistema de Registro de Perturbação na Entrada de Linha 04N3, na subestação JACARACANGA, composto por: 01 Oscilógrafo.</t>
  </si>
  <si>
    <t>EL 230 kV JACARACANGA LT 230 kV JACARACANGA /DOW QUIMICA C-1 BA (14N3)</t>
  </si>
  <si>
    <t>0006381/2024</t>
  </si>
  <si>
    <t>11449336</t>
  </si>
  <si>
    <t>Substituição de 01 (um) disjuntor de 230 KV, posição operacional 14D1 da Subestação SJI</t>
  </si>
  <si>
    <t>0006382/2024</t>
  </si>
  <si>
    <t>Substituição do Sistema de Registro de Perturbação na Entrada de Linha 04N4, na subestação JACARACANGA, composto por: 01 Oscilógrafo.</t>
  </si>
  <si>
    <t>EL 230 kV JACARACANGA LT 230 kV JACARACANGA /DOW QUIMICA C-2 BA (14N4)</t>
  </si>
  <si>
    <t>0006383/2024</t>
  </si>
  <si>
    <t>11449337</t>
  </si>
  <si>
    <t>Substituição de 01 (um) disjuntor de 230 KV, posição operacional 14L1 da Subestação TSA</t>
  </si>
  <si>
    <t>0006384/2024</t>
  </si>
  <si>
    <t>14L1</t>
  </si>
  <si>
    <t>Substituição do Sistema de Registro de Perturbação na Entrada de Linha 04V4, na subestação JOAIRAM, composto por: 01 Oscilógrafo.</t>
  </si>
  <si>
    <t>0006482/2024</t>
  </si>
  <si>
    <t>11449242</t>
  </si>
  <si>
    <t>MISSOES</t>
  </si>
  <si>
    <t>Substituição de bateria - 48 Vcc - SACC48-BAT1 na SE Missões.</t>
  </si>
  <si>
    <t>MG MISSOES / CCO-2009-005 - RB</t>
  </si>
  <si>
    <t>0006385/2024</t>
  </si>
  <si>
    <t>Substituição de 01 (um) disjuntor de 230 KV, posição operacional 14T3 da Subestação TSA</t>
  </si>
  <si>
    <t>0006386/2024</t>
  </si>
  <si>
    <t>Substituição do Sistema de Registro de Perturbação na Entrada de Linha 04V5, na subestação JOAIRAM, composto por: 01 Oscilógrafo.</t>
  </si>
  <si>
    <t>0006387/2024</t>
  </si>
  <si>
    <t>11449243</t>
  </si>
  <si>
    <t>Substituição de bateria - 48 Vcc - SACC48-BAT2 na SE Missões.</t>
  </si>
  <si>
    <t>0006388/2024</t>
  </si>
  <si>
    <t>Substituição do Sistema de Registro de Perturbação na Entrada de Linha 04V6, na subestação JOAIRAM, composto por: 01 Oscilógrafo.</t>
  </si>
  <si>
    <t>0006389/2024</t>
  </si>
  <si>
    <t>11449244</t>
  </si>
  <si>
    <t>Substituição de 01 (um) disjuntor de 230 KV, posição operacional 14F2 da Subestação FTZ</t>
  </si>
  <si>
    <t>0006390/2024</t>
  </si>
  <si>
    <t>14F2</t>
  </si>
  <si>
    <t>Substituição de Retificador (Carregador de Baterias) 125 Vcc - SACC125-RET1, da SE Missões.</t>
  </si>
  <si>
    <t>0006391/2024</t>
  </si>
  <si>
    <t>Substituição do Sistema de Registro de Perturbação na Entrada de Linha 04S1, na subestação JUAZEIRO II, composto por: 01 Oscilógrafo.</t>
  </si>
  <si>
    <t>0006392/2024</t>
  </si>
  <si>
    <t>11446191</t>
  </si>
  <si>
    <t>Substituição de Retificador (Carregador de Baterias) 125 Vcc - SACC125-RET2, da SE Missões.</t>
  </si>
  <si>
    <t>0006393/2024</t>
  </si>
  <si>
    <t>Substituição de 01 (um) disjuntor de 230 KV, posição operacional 14C1 da Subestação RSD</t>
  </si>
  <si>
    <t>0006395/2024</t>
  </si>
  <si>
    <t>14C1</t>
  </si>
  <si>
    <t>Substituição do Sistema de Registro de Perturbação na Entrada de Linha 05C5, na subestação US. L.GONZAGA, composto por: 01 Oscilógrafo.</t>
  </si>
  <si>
    <t>0006396/2024</t>
  </si>
  <si>
    <t>11446303</t>
  </si>
  <si>
    <t>Substituição de bateria - 125 Vcc - SACC125-BAT2 na SE Nova Petrópolis 2.</t>
  </si>
  <si>
    <t>0006397/2024</t>
  </si>
  <si>
    <t>Substituição de 01 (um) disjuntor de 230 KV, posição operacional 14T3 da Subestação RSD</t>
  </si>
  <si>
    <t>0006398/2024</t>
  </si>
  <si>
    <t>Substituição do Sistema de Registro de Perturbação na Entrada de Linha 05Z1, na subestação US. L.GONZAGA, composto por: 01 Oscilógrafo.</t>
  </si>
  <si>
    <t>0006400/2024</t>
  </si>
  <si>
    <t>11446304</t>
  </si>
  <si>
    <t>Substituição de bateria - 48 Vcc - SACC48-BAT2 na SE Nova Petrópolis 2.</t>
  </si>
  <si>
    <t>0006401/2024</t>
  </si>
  <si>
    <t>Substituição de 01 (um) disjuntor de 230 KV, posição operacional 14L3 da Subestação GNN</t>
  </si>
  <si>
    <t>0006402/2024</t>
  </si>
  <si>
    <t>14L3</t>
  </si>
  <si>
    <t>Substituição do Sistema de Registro de Perturbação na Entrada de Linha 05S4, na subestação US. L.GONZAGA, composto por: 01 Oscilógrafo.</t>
  </si>
  <si>
    <t>0006403/2024</t>
  </si>
  <si>
    <t>11446299</t>
  </si>
  <si>
    <t>Substituição de Retificador (Carregador de Baterias) 48 Vcc - SACC48-RET2, da SE Nova Santa Rita.</t>
  </si>
  <si>
    <t>0006404/2024</t>
  </si>
  <si>
    <t>Substituição de 01 (um) disjuntor de 230 KV, posição operacional 14D1 da Subestação MRR</t>
  </si>
  <si>
    <t>0006408/2024</t>
  </si>
  <si>
    <t>Substituição do Sistema de Registro de Perturbação na Entrada de Linha 05V1, na subestação US. L.GONZAGA, composto por: 01 Oscilógrafo.</t>
  </si>
  <si>
    <t>0006409/2024</t>
  </si>
  <si>
    <t>11446300</t>
  </si>
  <si>
    <t>Substituição de Retificador (Carregador de Baterias) 48 Vcc - SACC48-RET1, da SE Nova Santa Rita.</t>
  </si>
  <si>
    <t>0006410/2024</t>
  </si>
  <si>
    <t>Substituição do Grupo Moto Gerador 480 VCA - SACA480-MG1. Associado à obra, são esperadas substituições/adaptações de fundações e suportes, caixa de junção, cabos de controle/potência, barramento, conectores e conexão de aterramento.</t>
  </si>
  <si>
    <t>0006411/2024</t>
  </si>
  <si>
    <t>Substituição do Sistema de Registro de Perturbação na Entrada de Linha 04L1, na subestação MILAGRES, composto por: 01 Oscilógrafo.</t>
  </si>
  <si>
    <t>0006414/2024</t>
  </si>
  <si>
    <t>11449279</t>
  </si>
  <si>
    <t>Substituição do Sistema de Registro de Perturbação na Entrada de Linha 04L3, na subestação MILAGRES, composto por: 01 Oscilógrafo.</t>
  </si>
  <si>
    <t>0006416/2024</t>
  </si>
  <si>
    <t>11449272</t>
  </si>
  <si>
    <t>Substituição de 01 (um) disjuntor de 69 kV, posição operacional 12V2, da Subestação de RCD.</t>
  </si>
  <si>
    <t>0008414/2024</t>
  </si>
  <si>
    <t>11341781</t>
  </si>
  <si>
    <t>Substituição do Sistema de Registro de Perturbação na Entrada de Linha 04M3, na subestação MILAGRES, composto por: 01 Oscilógrafo.</t>
  </si>
  <si>
    <t>0006418/2024</t>
  </si>
  <si>
    <t>11449261</t>
  </si>
  <si>
    <t>Substituição do Sistema de Registro de Perturbação na Entrada de Linha 05V1, na subestação MILAGRES, composto por: 01 Oscilógrafo.</t>
  </si>
  <si>
    <t>0006419/2024</t>
  </si>
  <si>
    <t>11446265</t>
  </si>
  <si>
    <t>Substituição do Sistema de Registro de Perturbação na Entrada de Linha 05V2, na subestação MESSIAS, composto por: 01 Oscilógrafo.</t>
  </si>
  <si>
    <t>0006421/2024</t>
  </si>
  <si>
    <t>11446208</t>
  </si>
  <si>
    <t>Substituição do Sistema de Registro de Perturbação na Entrada de Linha 05V4, na subestação MESSIAS, composto por: 01 Oscilógrafo.</t>
  </si>
  <si>
    <t>0006422/2024</t>
  </si>
  <si>
    <t>11446209</t>
  </si>
  <si>
    <t>Substituição do Sistema de Registro de Perturbação na Entrada de Linha 04S3, na subestação MESSIAS, composto por: 01 Oscilógrafo.</t>
  </si>
  <si>
    <t>0006425/2024</t>
  </si>
  <si>
    <t>11446214</t>
  </si>
  <si>
    <t>Substituição do Sistema de Registro de Perturbação na Entrada de Linha 04F2, na subestação P.AFONSO III, composto por: 01 Oscilógrafo.</t>
  </si>
  <si>
    <t>0006428/2024</t>
  </si>
  <si>
    <t>11449311</t>
  </si>
  <si>
    <t>Substituição de 01 (um) TC de 230 kV, posição operacional, 94M1.B da subestação de RIB.</t>
  </si>
  <si>
    <t>0006429/2024</t>
  </si>
  <si>
    <t>94M1.B</t>
  </si>
  <si>
    <t>Substituição do Sistema de Registro de Perturbação na Entrada de Linha 04F3, na subestação P.AFONSO III, composto por: 01 Oscilógrafo.</t>
  </si>
  <si>
    <t>0006430/2024</t>
  </si>
  <si>
    <t>11449312</t>
  </si>
  <si>
    <t>Substituição do Sistema de Registro de Perturbação na Entrada de Linha 04G13, na subestação P.AFONSO III, composto por: 01 Oscilógrafo.</t>
  </si>
  <si>
    <t>EL 230 kV P.AFONSO III LT 230 kV P.AFONSO III /USINA PA-III C-4 AL/BA (14G13)</t>
  </si>
  <si>
    <t>0006433/2024</t>
  </si>
  <si>
    <t>11449322</t>
  </si>
  <si>
    <t>Substituição do Sistema de Registro de Perturbação na Entrada de Linha 04J1, na subestação P.AFONSO III, composto por: 01 Oscilógrafo.</t>
  </si>
  <si>
    <t>EL 230 kV P.AFONSO III LT 230 kV P.AFONSO III /USINA PA-I C-2 AL/BA (14J1)</t>
  </si>
  <si>
    <t>0006487/2024</t>
  </si>
  <si>
    <t>11449320</t>
  </si>
  <si>
    <t>Substituição de 01 (um) TC 13,8kV posição operacional 91H2 da Subestação ACD.</t>
  </si>
  <si>
    <t>BC 13,8 kV 3,1 MVAr ACU II BC2 RN</t>
  </si>
  <si>
    <t>0006436/2024</t>
  </si>
  <si>
    <t>91H2.N</t>
  </si>
  <si>
    <t>Substituição do Sistema de Registro de Perturbação na Entrada de Linha 04J2, na subestação P.AFONSO III, composto por: 01 Oscilógrafo.</t>
  </si>
  <si>
    <t>0006489/2024</t>
  </si>
  <si>
    <t>11449325</t>
  </si>
  <si>
    <t>Substituição do Sistema de Registro de Perturbação na Entrada de Linha 04L2, na subestação P.AFONSO III, composto por: 01 Oscilógrafo.</t>
  </si>
  <si>
    <t>LT 230 kV P.AFONSO III /GARANHUNS II C-2 AL/PE</t>
  </si>
  <si>
    <t>0006438/2024</t>
  </si>
  <si>
    <t>11449314</t>
  </si>
  <si>
    <t>Substituição de 01 (um) TC 13,8kV posição operacional 91T424 fase A da Subestação ACD.</t>
  </si>
  <si>
    <t>0006439/2024</t>
  </si>
  <si>
    <t>91T424.A</t>
  </si>
  <si>
    <t>Substituição do Sistema de Registro de Perturbação na Entrada de Linha 04L3, na subestação P.AFONSO III, composto por: 01 Oscilógrafo.</t>
  </si>
  <si>
    <t>0006440/2024</t>
  </si>
  <si>
    <t>11449315</t>
  </si>
  <si>
    <t>Substituição de 01 (um) TC 13,8kV posição operacional 91T425 fase B da Subestação ACD.</t>
  </si>
  <si>
    <t>0006441/2024</t>
  </si>
  <si>
    <t>91T425.B</t>
  </si>
  <si>
    <t>Substituição do Sistema de Registro de Perturbação na Entrada de Linha 04L4, na subestação P.AFONSO III, composto por: 01 Oscilógrafo.</t>
  </si>
  <si>
    <t>0006443/2024</t>
  </si>
  <si>
    <t>11449316</t>
  </si>
  <si>
    <t>Substituição de 01 (um) TC 13,8kV posição operacional 91T426 fase C da Subestação ACD.</t>
  </si>
  <si>
    <t>0006444/2024</t>
  </si>
  <si>
    <t>91T426.C</t>
  </si>
  <si>
    <t>Substituição do Sistema de Registro de Perturbação na Entrada de Linha 04S2, na subestação P.AFONSO III, composto por: 01 Oscilógrafo.</t>
  </si>
  <si>
    <t>0006445/2024</t>
  </si>
  <si>
    <t>11449317</t>
  </si>
  <si>
    <t>Substituição de 01 (um) TC 13,8kV posição operacional 91T524 fase A da Subestação ACD.</t>
  </si>
  <si>
    <t>0006447/2024</t>
  </si>
  <si>
    <t>91T524.C</t>
  </si>
  <si>
    <t>Substituição do Sistema de Registro de Perturbação na Entrada de Linha 04S3, na subestação P.AFONSO III, composto por: 01 Oscilógrafo.</t>
  </si>
  <si>
    <t>0006448/2024</t>
  </si>
  <si>
    <t>11449318</t>
  </si>
  <si>
    <t>Substituição de 01 (um) TC 13,8kV posição operacional 91T525 fase B da Subestação ACD.</t>
  </si>
  <si>
    <t>0006449/2024</t>
  </si>
  <si>
    <t>91T525.A</t>
  </si>
  <si>
    <t>Substituição do Sistema de Registro de Perturbação na Entrada de Linha 05L6, na subestação P. AFONSO IV, composto por: 01 Oscilógrafo.</t>
  </si>
  <si>
    <t>0006451/2024</t>
  </si>
  <si>
    <t>11446297</t>
  </si>
  <si>
    <t>Substituição de 01 (um) TC 13,8kV posição operacional 91T526 fase C da Subestação ACD.</t>
  </si>
  <si>
    <t>0006452/2024</t>
  </si>
  <si>
    <t>91T526.B</t>
  </si>
  <si>
    <t>Substituição do Sistema de Registro de Perturbação na Entrada de Linha 05V6, na subestação P. AFONSO IV, composto por: 01 Oscilógrafo.</t>
  </si>
  <si>
    <t>0006453/2024</t>
  </si>
  <si>
    <t>11446301</t>
  </si>
  <si>
    <t>Substituição do Sistema de Registro de Perturbação na Entrada de Linha 04M3, na subestação PICOS, composto por: 01 Oscilógrafo.</t>
  </si>
  <si>
    <t>0006455/2024</t>
  </si>
  <si>
    <t>11446402</t>
  </si>
  <si>
    <t>Substituição de 01 (um) TC 69kV, posição operacional 92J6-1.A da Subestação de ITB</t>
  </si>
  <si>
    <t>EL 69 kV ITABAIANA DIST5 (12J6)</t>
  </si>
  <si>
    <t>0006456/2024</t>
  </si>
  <si>
    <t>92J6-1.A</t>
  </si>
  <si>
    <t>Substituição do Sistema de Registro de Perturbação na Entrada de Linha 04S1, na subestação PIRAPAMA II, composto por: 01 Oscilógrafo.</t>
  </si>
  <si>
    <t>0006457/2024</t>
  </si>
  <si>
    <t>11449223</t>
  </si>
  <si>
    <t>Substituição de 01 (um) TC 69kV, posição operacional 92J6-1.B da Subestação de ITB</t>
  </si>
  <si>
    <t>0006458/2024</t>
  </si>
  <si>
    <t>92J6-1.B</t>
  </si>
  <si>
    <t>Substituição do Sistema de Registro de Perturbação na Entrada de Linha 03C1, na subestação PIRIPIRI, composto por: 01 Oscilógrafo.</t>
  </si>
  <si>
    <t>EL 138 kV PIRIPIRI TABULEIRO-03C1 (13C1)</t>
  </si>
  <si>
    <t>0006460/2024</t>
  </si>
  <si>
    <t>11446279</t>
  </si>
  <si>
    <t>Substituição de 01 (um) TC 69kV, posição operacional 92J6-2.C da Subestação de ITB</t>
  </si>
  <si>
    <t>0006461/2024</t>
  </si>
  <si>
    <t>92J6-1.C</t>
  </si>
  <si>
    <t>Substituição do Sistema de Registro de Perturbação na Entrada de Linha 04S2, na subestação RIO LARGO II, composto por: 01 Oscilógrafo.</t>
  </si>
  <si>
    <t>EL 230 kV RIO LARGO II LT 230 kV RIO LARGO II /BRASKEM C-1 AL (14S2)</t>
  </si>
  <si>
    <t>0006462/2024</t>
  </si>
  <si>
    <t>11449205</t>
  </si>
  <si>
    <t>Substituição do Sistema de Registro de Perturbação na Entrada de Linha 04S3, na subestação RIO LARGO II, composto por: 01 Oscilógrafo.</t>
  </si>
  <si>
    <t>0006464/2024</t>
  </si>
  <si>
    <t>11449206</t>
  </si>
  <si>
    <t>Substituição do Sistema de Registro de Perturbação na Entrada de Linha 04S4, na subestação RIO LARGO II, composto por: 01 Oscilógrafo.</t>
  </si>
  <si>
    <t>0006466/2024</t>
  </si>
  <si>
    <t>11449207</t>
  </si>
  <si>
    <t>Substituição do Sistema de Registro de Perturbação na Entrada de Linha 04S5, na subestação RIO LARGO II, composto por: 01 Oscilógrafo.</t>
  </si>
  <si>
    <t>0006467/2024</t>
  </si>
  <si>
    <t>11449208</t>
  </si>
  <si>
    <t>Substituição do Sistema de Registro de Perturbação na Entrada de Linha 04L2, na subestação SOBRAL II, composto por: 01 Oscilógrafo.</t>
  </si>
  <si>
    <t>LT 230 kV SOBRAL II /SOBRAL III C-1 CE</t>
  </si>
  <si>
    <t>0006468/2024</t>
  </si>
  <si>
    <t>11449283</t>
  </si>
  <si>
    <t>Substituição do Sistema de Registro de Perturbação na Entrada de Linha 04L3, na subestação SOBRAL II, composto por: 01 Oscilógrafo.</t>
  </si>
  <si>
    <t>LT 230 kV SOBRAL II /SOBRAL III C-2 CE</t>
  </si>
  <si>
    <t>0006469/2024</t>
  </si>
  <si>
    <t>11449284</t>
  </si>
  <si>
    <t>Substituição do Sistema de Registro de Perturbação na Entrada de Linha 04L2, na subestação SOBRAL III, composto por: 01 Oscilógrafo.</t>
  </si>
  <si>
    <t>0006470/2024</t>
  </si>
  <si>
    <t>11449289</t>
  </si>
  <si>
    <t>Substituição de 01 (um) disjuntor de 230 KV, posição operacional 14D1 da Subestação JCD</t>
  </si>
  <si>
    <t>0006471/2024</t>
  </si>
  <si>
    <t>Substituição do Sistema de Registro de Perturbação na Entrada de Linha 04L3, na subestação SOBRAL III, composto por: 01 Oscilógrafo.</t>
  </si>
  <si>
    <t>0006472/2024</t>
  </si>
  <si>
    <t>11449290</t>
  </si>
  <si>
    <t>Substituição do Sistema de Registro de Perturbação na Entrada de Linha 04M1, na subestação S.JOAO PIAUI, composto por: 01 Oscilógrafo.</t>
  </si>
  <si>
    <t>0006473/2024</t>
  </si>
  <si>
    <t>11446280</t>
  </si>
  <si>
    <t>Substituição do Sistema de Registro de Perturbação na Entrada de Linha 05C5, na subestação S.JOAO PIAUI, composto por: 01 Oscilógrafo.</t>
  </si>
  <si>
    <t>0006474/2024</t>
  </si>
  <si>
    <t>11446284</t>
  </si>
  <si>
    <t>Substituição do Sistema de Registro de Perturbação na Entrada de Linha 05C6, na subestação S.JOAO PIAUI, composto por: 01 Oscilógrafo.</t>
  </si>
  <si>
    <t>0006476/2024</t>
  </si>
  <si>
    <t>11446285</t>
  </si>
  <si>
    <t>Substituição de 01 (um) TC de 230 kV, posição operacional, 94M1.A da subestação de RIB.</t>
  </si>
  <si>
    <t>0006477/2024</t>
  </si>
  <si>
    <t>94M1.A</t>
  </si>
  <si>
    <t>Substituição do Sistema de Registro de Perturbação na Entrada de Linha 05C3, na subestação U.SOBRADINHO, composto por: 01 Oscilógrafo.</t>
  </si>
  <si>
    <t>LT 500 kV JUAZEIRO III /U.SOBRADINHO C-1 BA</t>
  </si>
  <si>
    <t>0006478/2024</t>
  </si>
  <si>
    <t>11446195</t>
  </si>
  <si>
    <t>Substituição do Sistema de Registro de Perturbação na Entrada de Linha 05C5, na subestação U.SOBRADINHO, composto por: 01 Oscilógrafo.</t>
  </si>
  <si>
    <t>0006480/2024</t>
  </si>
  <si>
    <t>11446197</t>
  </si>
  <si>
    <t>Substituição do Sistema de Registro de Perturbação na Entrada de Linha 04F2, na subestação STO.A.JESUS, composto por: 01 Oscilógrafo.</t>
  </si>
  <si>
    <t>0006481/2024</t>
  </si>
  <si>
    <t>11449328</t>
  </si>
  <si>
    <t>Substituição de 01 (um) TC de 230 kV, posição operacional, 94M1.C da subestação de RIB.</t>
  </si>
  <si>
    <t>0006493/2024</t>
  </si>
  <si>
    <t>94M1.C</t>
  </si>
  <si>
    <t>ZEBU 138_69</t>
  </si>
  <si>
    <t>Substituição do Sistema de Registro de Perturbação na Entrada de Linha 02V3, na subestação ZEBU*, composto por: 01 Oscilógrafo.</t>
  </si>
  <si>
    <t>EL 69 kV ZEBU LT 69 kV ZEBU /ITAPARICA C-1 BA/PE (12V3)</t>
  </si>
  <si>
    <t>0006483/2024</t>
  </si>
  <si>
    <t>11446306</t>
  </si>
  <si>
    <t>Substituição de 01 (um) TC 13,8kV posição operacional 91H1-2 da Subestação ACD.</t>
  </si>
  <si>
    <t>BC 13,8 kV 3,1 MVAr ACU II BC1 RN</t>
  </si>
  <si>
    <t>0006484/2024</t>
  </si>
  <si>
    <t>91H1-2.N</t>
  </si>
  <si>
    <t>Substituição do Sistema de Registro de Perturbação associado ao vão de Entrada de Linha  04C8 (LT 230 kV BANABUIU /AQUIRAZ II C-1), na subestação BANABUIU, composto por: 01 Oscilógrafo e infraestrutura de comunicação associada.</t>
  </si>
  <si>
    <t>0006485/2024</t>
  </si>
  <si>
    <t>11449294</t>
  </si>
  <si>
    <t>Substituição do Sistema de Registro de Perturbação na Entrada de Linha 04L4, na subestação ACU II, composto por: 01 Oscilógrafo.</t>
  </si>
  <si>
    <t>LT 230 kV PARAISO /ACU II C-2 RN</t>
  </si>
  <si>
    <t>0006486/2024</t>
  </si>
  <si>
    <t>11446384</t>
  </si>
  <si>
    <t>Substituição do Sistema de Registro de Perturbação na Entrada de Linha 04L1, na subestação B. ESPERANCA, composto por: 01 Oscilógrafo.</t>
  </si>
  <si>
    <t>0006488/2024</t>
  </si>
  <si>
    <t>11446292</t>
  </si>
  <si>
    <t>Substituição do Sistema de Registro de Perturbação na Entrada de Linha 03C2, na subestação BARREIRAS, composto por: 01 Oscilógrafo.</t>
  </si>
  <si>
    <t>EL 138 kV BARREIRAS DIST2 (13C2)</t>
  </si>
  <si>
    <t>0006490/2024</t>
  </si>
  <si>
    <t>11446346</t>
  </si>
  <si>
    <t>Substituição do Sistema de Registro de Perturbação na Entrada de Linha 03P1, na subestação FUNIL, composto por: 01 Oscilógrafo.</t>
  </si>
  <si>
    <t>EL 138 kV FUNIL DIST6 (13P1)</t>
  </si>
  <si>
    <t>0006491/2024</t>
  </si>
  <si>
    <t>11446417</t>
  </si>
  <si>
    <t>Substituição de 01 (um) Painel de serviço auxiliar posição operacional AUX-DC da subestação PAQ.</t>
  </si>
  <si>
    <t>0006492/2024</t>
  </si>
  <si>
    <t>11420279</t>
  </si>
  <si>
    <t>Substituição do Sistema de Registro de Perturbação na Entrada de Linha 04N2, na subestação NATAL II, composto por: 01 Oscilógrafo.</t>
  </si>
  <si>
    <t>0006494/2024</t>
  </si>
  <si>
    <t>11449260</t>
  </si>
  <si>
    <t>Substituição de 01 (um) Painel de serviço auxiliar posição operacional AUX-AC da subestação PAQ.</t>
  </si>
  <si>
    <t>0006497/2024</t>
  </si>
  <si>
    <t>11420280</t>
  </si>
  <si>
    <t>Substituição de 01 (um) Painel de serviço auxiliar posição operacional QFR1 da subestação PAQ.</t>
  </si>
  <si>
    <t>0006498/2024</t>
  </si>
  <si>
    <t>12587113</t>
  </si>
  <si>
    <t>Substituição de 01 (um) Painel de serviço auxiliar posição operacional QFR2 da subestação PAQ.</t>
  </si>
  <si>
    <t>0006500/2024</t>
  </si>
  <si>
    <t>12587114</t>
  </si>
  <si>
    <t>Substituição de 01 (um) Painel de serviço auxiliar posição operacional QFR3 da subestação PAQ.</t>
  </si>
  <si>
    <t>0006502/2024</t>
  </si>
  <si>
    <t>12587115</t>
  </si>
  <si>
    <t>Substituição de 01 (um) Painel de serviço auxiliar posição operacional QCC1 da subestação PAQ.</t>
  </si>
  <si>
    <t>0006503/2024</t>
  </si>
  <si>
    <t>12587116</t>
  </si>
  <si>
    <t>Substituição do Sistema de Registro de Perturbação na Entrada de Linha 04N1, na subestação NATAL II, composto por: 01 Oscilógrafo.</t>
  </si>
  <si>
    <t>0007248/2024</t>
  </si>
  <si>
    <t>11446242</t>
  </si>
  <si>
    <t>Substituição de 01 (um) Painel de serviço auxiliar posição operacional QCC2 da subestação PAQ.</t>
  </si>
  <si>
    <t>0006506/2024</t>
  </si>
  <si>
    <t>12587117</t>
  </si>
  <si>
    <t>Substituição do Sistema de Registro de Perturbação na Entrada de Linha 04N3, na subestação NATAL II, composto por: 01 Oscilógrafo.</t>
  </si>
  <si>
    <t>0006507/2024</t>
  </si>
  <si>
    <t>11446376</t>
  </si>
  <si>
    <t>Substituição de 01 (um) Painel de serviço auxiliar posição operacional QCC3 da subestação PAQ.</t>
  </si>
  <si>
    <t>0006509/2024</t>
  </si>
  <si>
    <t>12587118</t>
  </si>
  <si>
    <t>Substituição do Sistema de Registro de Perturbação na Entrada de Linha 04N4, na subestação NATAL II, composto por: 01 Oscilógrafo.</t>
  </si>
  <si>
    <t>0007260/2024</t>
  </si>
  <si>
    <t>11446387</t>
  </si>
  <si>
    <t>Substituição de 01 (um) Painel de serviço auxiliar posição operacional AUX-DC da subestação SOB.</t>
  </si>
  <si>
    <t>0006510/2024</t>
  </si>
  <si>
    <t>11420111</t>
  </si>
  <si>
    <t>Substituição do Sistema de Registro de Perturbação na Entrada de Linha 05S4, na subestação OLINDINA, composto por: 01 Oscilógrafo.</t>
  </si>
  <si>
    <t>0006512/2024</t>
  </si>
  <si>
    <t>11446316</t>
  </si>
  <si>
    <t>Substituição de 01 (um) Painel de serviço auxiliar posição operacional AUX-AC da subestação SOB.</t>
  </si>
  <si>
    <t>0006513/2024</t>
  </si>
  <si>
    <t>11420112</t>
  </si>
  <si>
    <t>Substituição do Sistema de Registro de Perturbação na Entrada de Linha 04G11, na subestação P.AFONSO III, composto por: 01 Oscilógrafo.</t>
  </si>
  <si>
    <t>EL 230 kV P.AFONSO III LT 230 kV P.AFONSO III /USINA PA-III C-2 AL/BA (14G11)</t>
  </si>
  <si>
    <t>0006514/2024</t>
  </si>
  <si>
    <t>11449326</t>
  </si>
  <si>
    <t>Substituição de 01 (um) Painel de serviço auxiliar posição operacional AUX-DC da subestação AGD.</t>
  </si>
  <si>
    <t>0006515/2024</t>
  </si>
  <si>
    <t>11420155</t>
  </si>
  <si>
    <t>Substituição do Sistema de Registro de Perturbação na Entrada de Linha 04J3, na subestação P.AFONSO III, composto por: 01 Oscilógrafo.</t>
  </si>
  <si>
    <t>EL 230 kV P.AFONSO III LT 230 kV P.AFONSO III /USINA PA-II C-3 AL/BA (14J3)</t>
  </si>
  <si>
    <t>0007263/2024</t>
  </si>
  <si>
    <t>11449323</t>
  </si>
  <si>
    <t>Substituição de 01 (um) Painel de serviço auxiliar posição operacional AUX-AC da subestação AGD.</t>
  </si>
  <si>
    <t>0006517/2024</t>
  </si>
  <si>
    <t>11420156</t>
  </si>
  <si>
    <t>PILOES II</t>
  </si>
  <si>
    <t>Substituição do Sistema de Registro de Perturbação na Entrada de Linha 03L2, na subestação PILOES, composto por: 01 Oscilógrafo.</t>
  </si>
  <si>
    <t>EL 138 kV PILOES LT 138 kV C.GRANDE II /PILOES C-1 PB (13L2)</t>
  </si>
  <si>
    <t>0006518/2024</t>
  </si>
  <si>
    <t>11449581</t>
  </si>
  <si>
    <t>Substituição de 01 (um) Painel de serviço auxiliar posição operacional AUX-DC da subestação RCD.</t>
  </si>
  <si>
    <t>0006520/2024</t>
  </si>
  <si>
    <t>11420193</t>
  </si>
  <si>
    <t>Substituição do Sistema de Registro de Perturbação na Entrada de Linha 03M3, na subestação PILOES, composto por: 01 Oscilógrafo.</t>
  </si>
  <si>
    <t>EL 138 kV PILOES LT 138 kV PILOES /PARAISO C-1 PB/RN (13M3)</t>
  </si>
  <si>
    <t>0006521/2024</t>
  </si>
  <si>
    <t>11449582</t>
  </si>
  <si>
    <t>Substituição de 01 (um) Painel de serviço auxiliar posição operacional AUX-AC da subestação RCD.</t>
  </si>
  <si>
    <t>0006522/2024</t>
  </si>
  <si>
    <t>11420194</t>
  </si>
  <si>
    <t>Substituição do Sistema de Registro de Perturbação na Entrada de Linha 04N1, na subestação PARAISO, composto por: 01 Oscilógrafo.</t>
  </si>
  <si>
    <t>0006524/2024</t>
  </si>
  <si>
    <t>11446374</t>
  </si>
  <si>
    <t>Substituição de 01 (um) Painel de serviço auxiliar posição operacional AUX-DC da subestação MLG.</t>
  </si>
  <si>
    <t>0006525/2024</t>
  </si>
  <si>
    <t>11420207</t>
  </si>
  <si>
    <t>Substituição do Sistema de Registro de Perturbação na Entrada de Linha 04L4, na subestação PARAISO, composto por: 01 Oscilógrafo.</t>
  </si>
  <si>
    <t>0006526/2024</t>
  </si>
  <si>
    <t>11446375</t>
  </si>
  <si>
    <t>Substituição de 01 (um) Painel de serviço auxiliar posição operacional AUX-AC da subestação MLG.</t>
  </si>
  <si>
    <t>0006527/2024</t>
  </si>
  <si>
    <t>11420208</t>
  </si>
  <si>
    <t>Substituição do Sistema de Registro de Perturbação na Entrada de Linha 04M2, na subestação S.JOAO PIAUI, composto por: 01 Oscilógrafo.</t>
  </si>
  <si>
    <t>0006529/2024</t>
  </si>
  <si>
    <t>11449304</t>
  </si>
  <si>
    <t>Substituição de 01 (um) Painel de serviço auxiliar posição operacional AUX-DC da subestação SJI.</t>
  </si>
  <si>
    <t>0006530/2024</t>
  </si>
  <si>
    <t>11420257</t>
  </si>
  <si>
    <t>Substituição do Sistema de Registro de Perturbação na Entrada de Linha 03S1, na subestação SR.BONFIM II, composto por: 01 Oscilógrafo.</t>
  </si>
  <si>
    <t>EL 138 kV SR.BONFIM II JACOBINA (13S1)</t>
  </si>
  <si>
    <t>0006531/2024</t>
  </si>
  <si>
    <t>11446344</t>
  </si>
  <si>
    <t>Substituição de 01 (um) Painel de serviço auxiliar posição operacional AUX-AC da subestação SJI.</t>
  </si>
  <si>
    <t>0006532/2024</t>
  </si>
  <si>
    <t>11420258</t>
  </si>
  <si>
    <t>Substituição do Sistema de Registro de Perturbação na Entrada de Linha 04M3, na subestação TAUA II, composto por: 01 Oscilógrafo.</t>
  </si>
  <si>
    <t>0006534/2024</t>
  </si>
  <si>
    <t>11446397</t>
  </si>
  <si>
    <t>Substituição de 01 (um) Painel de serviço auxiliar posição operacional AUX-DC da subestação LGZ.</t>
  </si>
  <si>
    <t>MG US. L.GONZAGA / CCO-2001-061 - RB</t>
  </si>
  <si>
    <t>0006535/2024</t>
  </si>
  <si>
    <t>11420289</t>
  </si>
  <si>
    <t>Substituição do Sistema de Registro de Perturbação na Entrada de Linha 04M4, na subestação TAUA II, composto por: 01 Oscilógrafo.</t>
  </si>
  <si>
    <t>0006536/2024</t>
  </si>
  <si>
    <t>11446270</t>
  </si>
  <si>
    <t>Substituição de 01 (um) Painel de serviço auxiliar posição operacional AUX-AC da subestação LGZ.</t>
  </si>
  <si>
    <t>0006537/2024</t>
  </si>
  <si>
    <t>11420290</t>
  </si>
  <si>
    <t>Substituição de 01 (um) Painel de serviço auxiliar posição operacional AUX-DC da subestação OLD.</t>
  </si>
  <si>
    <t>0006538/2024</t>
  </si>
  <si>
    <t>11420311</t>
  </si>
  <si>
    <t>Substituição de 01 (um) Painel de serviço auxiliar posição operacional AUX-AC da subestação OLD.</t>
  </si>
  <si>
    <t>0006539/2024</t>
  </si>
  <si>
    <t>11420312</t>
  </si>
  <si>
    <t>Substituição de 01 (um) Painel de serviço auxiliar posição operacional AUX-DC da subestação CMD.</t>
  </si>
  <si>
    <t>0006541/2024</t>
  </si>
  <si>
    <t>11420336</t>
  </si>
  <si>
    <t>Substituição de 01 (um) Painel de serviço auxiliar posição operacional AUX-AC da subestação CMD.</t>
  </si>
  <si>
    <t>0006542/2024</t>
  </si>
  <si>
    <t>11420337</t>
  </si>
  <si>
    <t>Substituição de 01 (um) Retificador de serviço auxiliar posição operacional 400R2 da subestação RCD.</t>
  </si>
  <si>
    <t>0006544/2024</t>
  </si>
  <si>
    <t>11455504</t>
  </si>
  <si>
    <t>Substituição de 01 (um) Retificador de serviço auxiliar posição operacional 400R5 440 Vac 125 Vcc da subestação RCD.</t>
  </si>
  <si>
    <t>0006545/2024</t>
  </si>
  <si>
    <t>11455507</t>
  </si>
  <si>
    <t>11,9</t>
  </si>
  <si>
    <t>Substituição do Sistema de Registro de Perturbação na IB 11D1, na subestação MATATU, composto por: 01 Oscilógrafo.</t>
  </si>
  <si>
    <t>IB 11,9 kV MG 230 kV MATATU MG1 BA IB1 (11D1)</t>
  </si>
  <si>
    <t>0006547/2024</t>
  </si>
  <si>
    <t>11446444</t>
  </si>
  <si>
    <t>Substituição de 01 (um) Retificador de serviço auxiliar posição operacional 400R6 440 Vac 125 Vcc da subestação RCD.</t>
  </si>
  <si>
    <t>0006548/2024</t>
  </si>
  <si>
    <t>11455508</t>
  </si>
  <si>
    <t>Substituição de 01 (um) Retificador de serviço auxiliar posição operacional 400RR1 440 Vac 125 Vcc da subestação RCD.</t>
  </si>
  <si>
    <t>0006550/2024</t>
  </si>
  <si>
    <t>11455509</t>
  </si>
  <si>
    <t>Substituição de 01 (um) Retificador de serviço auxiliar posição operacional 400R1 440 Vac 125 Vcc da subestação OLD.</t>
  </si>
  <si>
    <t>0006551/2024</t>
  </si>
  <si>
    <t>11455680</t>
  </si>
  <si>
    <t>Substituição de 01 (um) Retificador de serviço auxiliar posição operacional 400R2 440 Vac 125 Vcc da subestação OLD.</t>
  </si>
  <si>
    <t>0006553/2024</t>
  </si>
  <si>
    <t>11455681</t>
  </si>
  <si>
    <t>Substituição de 01 (um) Retificador de serviço auxiliar posição operacional 400R5 440 Vac 125 Vcc da subestação CMD.</t>
  </si>
  <si>
    <t>0006554/2024</t>
  </si>
  <si>
    <t>11455714</t>
  </si>
  <si>
    <t>Substituição de Multiplexador Rádio na U. A. SALES, composto por: 01 Multiplexador.</t>
  </si>
  <si>
    <t>0006555/2024</t>
  </si>
  <si>
    <t>11371535</t>
  </si>
  <si>
    <t>Substituição de 01 (um) Retificador de serviço auxiliar posição operacional 400R6 440 Vac 125 Vcc da subestação CMD.</t>
  </si>
  <si>
    <t>0006557/2024</t>
  </si>
  <si>
    <t>11455715</t>
  </si>
  <si>
    <t>US.COREMAS</t>
  </si>
  <si>
    <t>Substituição de Remota ECIL, na USINA PCH CUREMAS, composto por: 01 UTR.</t>
  </si>
  <si>
    <t>MDL GERACAO EQUIVALENTE A MG EM PCH CUREMAS (UCR)</t>
  </si>
  <si>
    <t>0006558/2024</t>
  </si>
  <si>
    <t>11451401</t>
  </si>
  <si>
    <t>Substituição de 01 (um) Retificador de serviço auxiliar posição operacional 400R1 440 Vac 125 Vcc da subestação CMD.</t>
  </si>
  <si>
    <t>0006559/2024</t>
  </si>
  <si>
    <t>11455719</t>
  </si>
  <si>
    <t>USINA BOA ESPERANCA*</t>
  </si>
  <si>
    <t>Substituição de 01 (uma) Seccionadora 230 kV, posição operacional 34T1-8 da Usina UBE</t>
  </si>
  <si>
    <t>MDL GERACAO EQUIVALENTE A MG EM USINA BOA ESPERANCA (UBE)</t>
  </si>
  <si>
    <t>0006561/2024</t>
  </si>
  <si>
    <t>Substituição de 01 (um) Retificador de serviço auxiliar posição operacional 400R2 440 Vac 125 Vcc da subestação CMD.</t>
  </si>
  <si>
    <t>0006562/2024</t>
  </si>
  <si>
    <t>11455720</t>
  </si>
  <si>
    <t>Substituição de 01 (uma) Seccionadora 230 kV, posição operacional 34T2-8 da Usina UBE</t>
  </si>
  <si>
    <t>0006563/2024</t>
  </si>
  <si>
    <t>Substituição de 01 (um) Retificador de serviço auxiliar posição operacional 400R1 440 Vac 125 Vcc da subestação AGD.</t>
  </si>
  <si>
    <t>0006564/2024</t>
  </si>
  <si>
    <t>11455838</t>
  </si>
  <si>
    <t>Substituição de 01 (uma) Seccionadora 230 kV posição operacional 34T3-8 da Usina UBE</t>
  </si>
  <si>
    <t>0006566/2024</t>
  </si>
  <si>
    <t>Substituição de 01 (um) Retificador de serviço auxiliar posição operacional 400R2 440 Vac 125 Vcc da subestação AGD.</t>
  </si>
  <si>
    <t>0006567/2024</t>
  </si>
  <si>
    <t>11455839</t>
  </si>
  <si>
    <t>Substituição de 01 (uma) Seccionadora 230 kV posição operacional 34T4-8 da Usina UBE</t>
  </si>
  <si>
    <t>0006569/2024</t>
  </si>
  <si>
    <t>Substituição de 01 (um) Painel de serviço auxiliar posição operacional QFR1 da subestação OLD.</t>
  </si>
  <si>
    <t>0006570/2024</t>
  </si>
  <si>
    <t>12587119</t>
  </si>
  <si>
    <t>P. AFONSO II</t>
  </si>
  <si>
    <t>Substituição de 01 (um) PR 138 kV  posição operacional 73T2.A da Usina USD</t>
  </si>
  <si>
    <t>MDL GERACAO EQUIVALENTE A MG EM USINA PA-II (USD)</t>
  </si>
  <si>
    <t>0006571/2024</t>
  </si>
  <si>
    <t>Substituição de 01 (um) Painel de serviço auxiliar posição operacional QCC1 da subestação OLD.</t>
  </si>
  <si>
    <t>0006572/2024</t>
  </si>
  <si>
    <t>12587120</t>
  </si>
  <si>
    <t>Substituição de 01 (um) PR 138 kV  posição operacional 73T2.B da Usina USD</t>
  </si>
  <si>
    <t>0006574/2024</t>
  </si>
  <si>
    <t>Substituição de 01 (um) Painel de serviço auxiliar posição operacional QFR1 da subestação CMD.</t>
  </si>
  <si>
    <t>0006575/2024</t>
  </si>
  <si>
    <t>12587123</t>
  </si>
  <si>
    <t>Substituição de 01 (um) PR 138 kV  posição operacional 73T2.C da Usina USD</t>
  </si>
  <si>
    <t>0006576/2024</t>
  </si>
  <si>
    <t>Substituição de 01 (um) Painel de serviço auxiliar posição operacional QFR2 da subestação CMD.</t>
  </si>
  <si>
    <t>0006577/2024</t>
  </si>
  <si>
    <t>12587124</t>
  </si>
  <si>
    <t>Substituição de 01 (um) PR 138 kV  posição operacional 73T4.A da Usina USD</t>
  </si>
  <si>
    <t>0006578/2024</t>
  </si>
  <si>
    <t>Substituição de 01 (um) Painel de serviço auxiliar posição operacional QFR3 da subestação CMD.</t>
  </si>
  <si>
    <t>0006579/2024</t>
  </si>
  <si>
    <t>12587125</t>
  </si>
  <si>
    <t>Substituição de 01 (um) PR 138 kV  posição operacional 73T4.B da Usina USD</t>
  </si>
  <si>
    <t>0006580/2024</t>
  </si>
  <si>
    <t>Substituição de 01 (um) Painel de serviço auxiliar posição operacional QCC1 da subestação CMD.</t>
  </si>
  <si>
    <t>0006581/2024</t>
  </si>
  <si>
    <t>12587126</t>
  </si>
  <si>
    <t>Substituição de 01 (um) PR 138 kV  posição operacional 73T4.C da Usina USD</t>
  </si>
  <si>
    <t>0006582/2024</t>
  </si>
  <si>
    <t>Substituição de 01 (um) Painel de serviço auxiliar posição operacional QCC2 da subestação CMD.</t>
  </si>
  <si>
    <t>0006583/2024</t>
  </si>
  <si>
    <t>12587127</t>
  </si>
  <si>
    <t>Substituição de 01 (um) Painel de serviço auxiliar posição operacional QCC3 da subestação CMD.</t>
  </si>
  <si>
    <t>0006586/2024</t>
  </si>
  <si>
    <t>12587128</t>
  </si>
  <si>
    <t>Substituição de 01 (um) Painel de serviço auxiliar posição operacional QA1CS da subestação CMD.</t>
  </si>
  <si>
    <t>0006588/2024</t>
  </si>
  <si>
    <t>12587134</t>
  </si>
  <si>
    <t>Substituição de 01 (um) Painel de serviço auxiliar posição operacional QA2CS da subestação CMD.</t>
  </si>
  <si>
    <t>0006590/2024</t>
  </si>
  <si>
    <t>12587135</t>
  </si>
  <si>
    <t>Substituição de 01 (um) Painel de serviço auxiliar posição operacional QDA11 da subestação LGZ.</t>
  </si>
  <si>
    <t>0006592/2024</t>
  </si>
  <si>
    <t>12587136</t>
  </si>
  <si>
    <t>Substituição de 01 (um) Painel de serviço auxiliar posição operacional QDA21 da subestação LGZ.</t>
  </si>
  <si>
    <t>0006594/2024</t>
  </si>
  <si>
    <t>12587137</t>
  </si>
  <si>
    <t>Substituição de 01 (um) Painel de serviço auxiliar posição operacional QDA31 da subestação LGZ.</t>
  </si>
  <si>
    <t>0006596/2024</t>
  </si>
  <si>
    <t>12587138</t>
  </si>
  <si>
    <t>Substituição de 01 (um) Painel de serviço auxiliar posição operacional QDB11 da subestação LGZ.</t>
  </si>
  <si>
    <t>0006598/2024</t>
  </si>
  <si>
    <t>12587139</t>
  </si>
  <si>
    <t>Substituição de 01 (um) Painel de serviço auxiliar posição operacional QDB21 da subestação LGZ.</t>
  </si>
  <si>
    <t>0006600/2024</t>
  </si>
  <si>
    <t>12587140</t>
  </si>
  <si>
    <t>Substituição de 01 (um) Painel de serviço auxiliar posição operacional QDB31 da subestação LGZ.</t>
  </si>
  <si>
    <t>0006602/2024</t>
  </si>
  <si>
    <t>12587141</t>
  </si>
  <si>
    <t>Substituição de 01 (um) Painel de serviço auxiliar posição operacional QFR1 da subestação RCD.</t>
  </si>
  <si>
    <t>0006603/2024</t>
  </si>
  <si>
    <t>12587142</t>
  </si>
  <si>
    <t>Substituição de 01 (um) Painel de serviço auxiliar posição operacional QFR2 da subestação RCD.</t>
  </si>
  <si>
    <t>0006604/2024</t>
  </si>
  <si>
    <t>12587143</t>
  </si>
  <si>
    <t>Substituição de 01 (um) Painel de serviço auxiliar posição operacional QCC1 da subestação RCD.</t>
  </si>
  <si>
    <t>0006605/2024</t>
  </si>
  <si>
    <t>12587144</t>
  </si>
  <si>
    <t>Substituição de 01 (um) Painel de serviço auxiliar posição operacional QCC2 da subestação RCD.</t>
  </si>
  <si>
    <t>0006606/2024</t>
  </si>
  <si>
    <t>12587145</t>
  </si>
  <si>
    <t>Substituição de 01 (um) Painel de serviço auxiliar posição operacional QA3 da subestação RCD.</t>
  </si>
  <si>
    <t>0006607/2024</t>
  </si>
  <si>
    <t>12587146</t>
  </si>
  <si>
    <t>Substituição de 01 (um) Painel de serviço auxiliar posição operacional QA4 da subestação RCD.</t>
  </si>
  <si>
    <t>0006608/2024</t>
  </si>
  <si>
    <t>12587147</t>
  </si>
  <si>
    <t>Substituição de 01 (um) Painel de serviço auxiliar posição operacional QFG da subestação SOB.</t>
  </si>
  <si>
    <t>0006609/2024</t>
  </si>
  <si>
    <t>12587152</t>
  </si>
  <si>
    <t>LT 230 kV GARANHUNS II /ANGELIM PE</t>
  </si>
  <si>
    <t>Substituição de 6 esferas de sinalização em 2 vão(s) da LT 230 kV GARANHUNS II /ANGELIM C-2 PE-04N2 (001/2;010/2).</t>
  </si>
  <si>
    <t>0006610/2024</t>
  </si>
  <si>
    <t>d-sgrdsagl-04n2-esfe-1</t>
  </si>
  <si>
    <t>Substituição de 01 (um) Painel de serviço auxiliar posição operacional SU7 da subestação SOB.</t>
  </si>
  <si>
    <t>0006612/2024</t>
  </si>
  <si>
    <t>12587153</t>
  </si>
  <si>
    <t>Substituição de 6 esferas de sinalização em 2 vão(s) da LT 230 kV GARANHUNS II /ANGELIM C-3 PE-04N4 (001/2;010/3).</t>
  </si>
  <si>
    <t>LT 230 kV GARANHUNS II /ANGELIM C-3 PE</t>
  </si>
  <si>
    <t>0006613/2024</t>
  </si>
  <si>
    <t>d-sgrdsagl-04n4-esfe-1</t>
  </si>
  <si>
    <t>Substituição de 01 (um) Painel de serviço auxiliar posição operacional SUC1 da subestação SOB.</t>
  </si>
  <si>
    <t>0006614/2024</t>
  </si>
  <si>
    <t>12587154</t>
  </si>
  <si>
    <t>Substituição de 1 estrutura metálica autoportante 016/4 por outra com altura de 31,5 m e carregamento/esforço de 4372,7 DAN) e componentes e 04 fundações associadas da LT 230 kV ITABAIANA /JARDIM C-1 SE-04C1.</t>
  </si>
  <si>
    <t>0006615/2024</t>
  </si>
  <si>
    <t>11934806</t>
  </si>
  <si>
    <t>Substituição de 01 (um) Painel de serviço auxiliar posição operacional QDF2 da subestação SOB.</t>
  </si>
  <si>
    <t>0006617/2024</t>
  </si>
  <si>
    <t>12587155</t>
  </si>
  <si>
    <t>Substituição de 1 estrutura metálica autoportante 004/3 por outra com altura de 27 m e carregamento/esforço de 4185,6 DAN) e componentes e 04 fundações associadas da LT 230 kV ITABAIANINHA /CATU C-1 SE/BA-04L1.</t>
  </si>
  <si>
    <t>0006618/2024</t>
  </si>
  <si>
    <t>11937058</t>
  </si>
  <si>
    <t>Substituição de 01 (um) Painel de serviço auxiliar posição operacional QDF3 da subestação SOB.</t>
  </si>
  <si>
    <t>0006619/2024</t>
  </si>
  <si>
    <t>12587156</t>
  </si>
  <si>
    <t>Substituição de 1 estrutura metálica autoportante 004/4 por outra com altura de 25,5 m e carregamento/esforço de 4028,9 DAN) e componentes e 04 fundações associadas da LT 230 kV ITABAIANINHA /CATU C-1 SE/BA-04L1.</t>
  </si>
  <si>
    <t>0006621/2024</t>
  </si>
  <si>
    <t>11937078</t>
  </si>
  <si>
    <t>Substituição de 01 (um) Painel de serviço auxiliar posição operacional QDF4 da subestação SOB.</t>
  </si>
  <si>
    <t>0006622/2024</t>
  </si>
  <si>
    <t>12587157</t>
  </si>
  <si>
    <t>Substituição de 01 (um) Painel de serviço auxiliar posição operacional QDF5 da subestação SOB.</t>
  </si>
  <si>
    <t>0006623/2024</t>
  </si>
  <si>
    <t>12587158</t>
  </si>
  <si>
    <t>Substituição de 1 estrutura metálica autoportante 005/1 por outra com altura de 34,5 m e carregamento/esforço de 5471 DAN) e componentes e 04 fundações associadas da LT 230 kV ITABAIANINHA /CATU C-1 SE/BA-04L1.</t>
  </si>
  <si>
    <t>0006625/2024</t>
  </si>
  <si>
    <t>11937098</t>
  </si>
  <si>
    <t>Substituição de 01 (um) Painel de serviço auxiliar posição operacional QDCC11 da subestação SOB.</t>
  </si>
  <si>
    <t>0006626/2024</t>
  </si>
  <si>
    <t>12587159</t>
  </si>
  <si>
    <t>Substituição de 1 estrutura metálica autoportante 007/2 por outra com altura de 28,5 m e carregamento/esforço de 4391,6 DAN) e componentes e 04 fundações associadas da LT 230 kV ITABAIANINHA /CATU C-1 SE/BA-04L1.</t>
  </si>
  <si>
    <t>0006627/2024</t>
  </si>
  <si>
    <t>11937198</t>
  </si>
  <si>
    <t>Substituição de 01 (um) Painel de serviço auxiliar posição operacional QDCC12 da subestação SOB.</t>
  </si>
  <si>
    <t>0006629/2024</t>
  </si>
  <si>
    <t>12587160</t>
  </si>
  <si>
    <t>Substituição de 1 estrutura metálica autoportante 035/2 por outra com altura de 27 m e carregamento/esforço de 5744,9 DAN) e componentes e 04 fundações associadas da LT 230 kV ITABAIANINHA /CATU C-1 SE/BA-04L1.</t>
  </si>
  <si>
    <t>0006630/2024</t>
  </si>
  <si>
    <t>11938539</t>
  </si>
  <si>
    <t>Substituição de 01 (um) Painel de serviço auxiliar posição operacional QDCC13 da subestação SOB.</t>
  </si>
  <si>
    <t>0006631/2024</t>
  </si>
  <si>
    <t>12587161</t>
  </si>
  <si>
    <t>Substituição de 1 estrutura metálica autoportante 085/2 por outra com altura de 33 m e carregamento/esforço de 5554 DAN) e componentes e 04 fundações associadas da LT 230 kV RIO LARGO II /ARAPIRACA III C-1 AL-04F1.</t>
  </si>
  <si>
    <t>0006633/2024</t>
  </si>
  <si>
    <t>11574216</t>
  </si>
  <si>
    <t>Substituição de 01 (um) Painel de serviço auxiliar posição operacional QFR1 da subestação SJI.</t>
  </si>
  <si>
    <t>0006634/2024</t>
  </si>
  <si>
    <t>12587166</t>
  </si>
  <si>
    <t>Substituição de 1 estrutura metálica autoportante 087/2 por outra com altura de 31,5 m e carregamento/esforço de 5457,5 DAN) e componentes e 04 fundações associadas da LT 230 kV RIO LARGO II /ARAPIRACA III C-1 AL-04F1.</t>
  </si>
  <si>
    <t>0006635/2024</t>
  </si>
  <si>
    <t>11574166</t>
  </si>
  <si>
    <t>Substituição de 01 (um) Painel de serviço auxiliar posição operacional QFR2 da subestação SJI.</t>
  </si>
  <si>
    <t>0006636/2024</t>
  </si>
  <si>
    <t>12587167</t>
  </si>
  <si>
    <t>Substituição de 1 estrutura metálica autoportante 089/2 por outra com altura de 36 m e carregamento/esforço de 6046,7 DAN) e componentes e 04 fundações associadas da LT 230 kV RIO LARGO II /ARAPIRACA III C-1 AL-04F1.</t>
  </si>
  <si>
    <t>0006637/2024</t>
  </si>
  <si>
    <t>11574116</t>
  </si>
  <si>
    <t>Substituição de 01 (um) Painel de serviço auxiliar posição operacional QCC1 da subestação SJI.</t>
  </si>
  <si>
    <t>0006638/2024</t>
  </si>
  <si>
    <t>12587168</t>
  </si>
  <si>
    <t>Substituição de 01 (um) Painel de serviço auxiliar posição operacional QCC2 da subestação SJI.</t>
  </si>
  <si>
    <t>0006639/2024</t>
  </si>
  <si>
    <t>12587169</t>
  </si>
  <si>
    <t>Substituição de 01 (um) painel de automatismos e distribuição em corrente alternada da subestação JDM.</t>
  </si>
  <si>
    <t>0006640/2024</t>
  </si>
  <si>
    <t>11420314</t>
  </si>
  <si>
    <t>Substituição de 01 (um) painel de automatismos e distribuição em corrente Contínua da subestação JDM.</t>
  </si>
  <si>
    <t>0006642/2024</t>
  </si>
  <si>
    <t>11420313</t>
  </si>
  <si>
    <t>Substituição do SPCS associado ao vão da Entrada de Linha 01Y2 (LD 13,8 kV BANABUIU /COELCE), na subestação BANABUIU, composto por: 01 painel, 01 unidade de proteção e controle, cabos de controle e infraestrutura de comunicação associados.</t>
  </si>
  <si>
    <t>EL 13,8 kV BANABUIU DIST1 (21Y2)</t>
  </si>
  <si>
    <t>0006644/2024</t>
  </si>
  <si>
    <t>11363021</t>
  </si>
  <si>
    <t>Substituição do SPCS do Transform2dor de Aterramento 02A2, na subestação BANABUIU, composto por: 01 painel, 02 proteções (principal e alternada), 01 unidade de controle, cabos de controle e infraestrutura de comunicação associados.</t>
  </si>
  <si>
    <t>MC 69 kV TT 69/0 kV BANABUIU TT2 CE (32A2)</t>
  </si>
  <si>
    <t>0006646/2024</t>
  </si>
  <si>
    <t>12368746</t>
  </si>
  <si>
    <t>Substituição do SPCS do Transformador 01T6, na subestação IRECE, composto por: 01 painel, 01 unidade de proteção e controle, cabos de controle e infraestrutura de comunicação associados.</t>
  </si>
  <si>
    <t>0006647/2024</t>
  </si>
  <si>
    <t>11361274</t>
  </si>
  <si>
    <t>Substituição do SPCS associado ao disjuntor 11S1 (Serv. Auxiliares 13,8 kV), na subestação CAMACARI II, composto por: 01 painel, 01 unidade de proteção e controle, cabos de controle e infraestrutura de comunicação associados.</t>
  </si>
  <si>
    <t>0006649/2024</t>
  </si>
  <si>
    <t>11356751</t>
  </si>
  <si>
    <t>Substituição do SPCS associado ao vão da Entrada de Linha 02V1 (LT 69 kV RECIFE II /PIRAPAMA C-1), na subestação RECIFE II, composto por: 01 painel, 02 proteções (principal e alternada), 01 unidade de controle, cabos de controle e infraestrutura de comunicação associados.</t>
  </si>
  <si>
    <t>EL 69 kV RECIFE II PIRAPAMA C1 (12V1)</t>
  </si>
  <si>
    <t>0007482/2024</t>
  </si>
  <si>
    <t>11360343</t>
  </si>
  <si>
    <t>Substituição do SPCS do Reator de Linha manobrável 05E2, na subestação CAMACARI IV, composto por: 02 painéis, 02 proteções (principal e alternada), 01 unidade de controle, 02 falhas de disjuntor (principal e alternada), cabos de controle e infraestrutura de comunicação associados.</t>
  </si>
  <si>
    <t>RTL 500 kV 148 Mvar CAMACARI IV RT1 BA</t>
  </si>
  <si>
    <t>0006651/2024</t>
  </si>
  <si>
    <t>11367721</t>
  </si>
  <si>
    <t>Substituição do SPCS do Transformador de Aterramento 02A1, na subestação BANABUIU, composto por: 01 painel, 02 proteções (principal e alternada), 01 unidade de controle, cabos de controle e infraestrutura de comunicação associados.</t>
  </si>
  <si>
    <t>TT 69/13,8 kV BANABUIU TA1 CE</t>
  </si>
  <si>
    <t>0007486/2024</t>
  </si>
  <si>
    <t>12406167</t>
  </si>
  <si>
    <t>Substituição de 01 (um) PR 230kV,  posição operacional 74S1.B da Subestação BNO</t>
  </si>
  <si>
    <t>0006654/2024</t>
  </si>
  <si>
    <t>74S1.B</t>
  </si>
  <si>
    <t>Substituição de 01 (um) Disjuntor de 69 kV, posição operacional 12T3 da subestação MRD.</t>
  </si>
  <si>
    <t>0006655/2024</t>
  </si>
  <si>
    <t>12T3</t>
  </si>
  <si>
    <t>Substituição do SPCS associado ao vão da Entrada de Linha 02M6 (LT 69 kV GOIANINHA /AGROINDÚSTRIA), na subestação GOIANINHA, composto por: 01 painel, 02 proteções (principal e alternada), 01 unidade de controle, cabos de controle e infraestrutura de comunicação associados.</t>
  </si>
  <si>
    <t>EL 69 kV GOIANINHA DIST5 (12M6)</t>
  </si>
  <si>
    <t>0006657/2024</t>
  </si>
  <si>
    <t>11364103</t>
  </si>
  <si>
    <t>Substituição do SPCS associado ao vão da Entrada de Linha 02M7 (LT 69 kV GOIANINHA /GOIANA II), na subestação GOIANINHA, composto por: 01 painel, 02 proteções (principal e alternada), 01 unidade de controle, cabos de controle e infraestrutura de comunicação associados.</t>
  </si>
  <si>
    <t>EL 69 kV GOIANINHA DIST6 (12M7)</t>
  </si>
  <si>
    <t>0006658/2024</t>
  </si>
  <si>
    <t>11353345</t>
  </si>
  <si>
    <t>Substituição de 01 (um) disjuntor de 69 kV, posição operacional 12J2 da subestação de RSD.</t>
  </si>
  <si>
    <t>0006659/2024</t>
  </si>
  <si>
    <t>12J2</t>
  </si>
  <si>
    <t>Substituição do SPCS do Disjuntor de Interligação de Barras 12D1, na subestação GOIANINHA, composto por: 01 painel, 02 proteções (principal e alternada), 01 unidade de controle, cabos de controle e infraestrutura de comunicação associados.</t>
  </si>
  <si>
    <t>0006660/2024</t>
  </si>
  <si>
    <t>11358502</t>
  </si>
  <si>
    <t>Substituição de 01 (um) disjuntor de 69 kV, posição operacional 12J5 da subestação de RSD.</t>
  </si>
  <si>
    <t>0006661/2024</t>
  </si>
  <si>
    <t>12J5</t>
  </si>
  <si>
    <t>Substituição do SPCS do Reator de Barra 04E1, na subestação GOIANINHA, composto por: 02 painéis, 02 proteções (principal e alternada), 01 unidade de controle, 02 falhas de disjuntor (principal e alternada), cabos de controle e infraestrutura de comunicação associados.</t>
  </si>
  <si>
    <t>RTB 230 kV 10 MVAr GOIANINHA RT1 PE</t>
  </si>
  <si>
    <t>0006662/2024</t>
  </si>
  <si>
    <t>11362940</t>
  </si>
  <si>
    <t>Substituição de 01 (um) disjuntor de 69 kV, posição operacional 12L1 da subestação de PIC.</t>
  </si>
  <si>
    <t>EL 69 kV PICOS DIST1 (12L1)</t>
  </si>
  <si>
    <t>0006663/2024</t>
  </si>
  <si>
    <t>12L1</t>
  </si>
  <si>
    <t>Substituição do SPCS associado ao vão da Entrada de Linha 04C8 (LT 230 kV RECIFE II /GOIANINHA C-1), na subestação GOIANINHA, composto por: 02 painéis, 02 proteções (principal e alternada), 01 unidade de controle, 02 falhas de disjuntor (principal e alternada), cabos de controle e infraestrutura de comunicação associados.</t>
  </si>
  <si>
    <t>0006664/2024</t>
  </si>
  <si>
    <t>11353314</t>
  </si>
  <si>
    <t>Substituição de 01 (um) disjuntor de 69 kV, posição operacional 12L2 da subestação de PIC.</t>
  </si>
  <si>
    <t>EL 69 kV PICOS DIST2 (12L2)</t>
  </si>
  <si>
    <t>0006666/2024</t>
  </si>
  <si>
    <t>12L2</t>
  </si>
  <si>
    <t>Substituição do SPCS associado ao vão da Entrada de Linha 04C9 (LT 230 kV RECIFE II /GOIANINHA C-2), na subestação GOIANINHA, composto por: 02 painéis, 02 proteções (principal e alternada), 01 unidade de controle, 02 falhas de disjuntor (principal e alternada), cabos de controle e infraestrutura de comunicação associados.</t>
  </si>
  <si>
    <t>0006667/2024</t>
  </si>
  <si>
    <t>11353310</t>
  </si>
  <si>
    <t>Substituição de 01 (um) disjuntor de 69 kV, posição operacional 12J1 da subestação de TSA.</t>
  </si>
  <si>
    <t>0006668/2024</t>
  </si>
  <si>
    <t>Substituição do SPCS associado ao vão da Entrada de Linha 04L3 (LT 230 kV GOIANINHA /C.GRANDE II C-1), na subestação GOIANINHA, composto por: 02 painéis, 02 proteções (principal e alternada), 01 unidade de controle, 02 falhas de disjuntor (principal e alternada), cabos de controle e infraestrutura de comunicação associados.</t>
  </si>
  <si>
    <t>0006669/2024</t>
  </si>
  <si>
    <t>11353316</t>
  </si>
  <si>
    <t>Substituição de 01 (um) disjuntor de 69 kV, posição operacional 12J2 da subestação de FTZ.</t>
  </si>
  <si>
    <t>EL 69 kV FORTALEZA MESSEJANA 02J2 (12J2)</t>
  </si>
  <si>
    <t>0006671/2024</t>
  </si>
  <si>
    <t>Substituição do SPCS do Transformador 04T1, na subestação GOIANINHA, composto por: 02 painéis, 02 proteções (principal e alternada), 02 unidades de controle, 02 falhas de disjuntor (principal e alternada), cabos de controle e infraestrutura de comunicação associados.</t>
  </si>
  <si>
    <t>TR 230/69 kV GOIANINHA TR1 PE</t>
  </si>
  <si>
    <t>0006672/2024</t>
  </si>
  <si>
    <t>11359115</t>
  </si>
  <si>
    <t>Substituição do SPCS associado ao vão da Entrada de Linha 04C1 (LT 230 kV G.MANGABEIRA /SAPEACU C-1), na subestação G.MANGABEIRA, composto por: 02 painéis, 02 proteções (principal e alternada), 01 unidade de controle, 02 falhas de disjuntor (principal e alternada), cabos de controle e infraestrutura de comunicação associados.</t>
  </si>
  <si>
    <t>0006674/2024</t>
  </si>
  <si>
    <t>11366161</t>
  </si>
  <si>
    <t>Substituição do SPCS associado ao vão da Entrada de Linha 04C2 (LT 230 kV G.MANGABEIRA /SAPEACU C-2), na subestação G.MANGABEIRA, composto por: 02 painéis, 02 proteções (principal e alternada), 01 unidade de controle, 02 falhas de disjuntor (principal e alternada), cabos de controle e infraestrutura de comunicação associados.</t>
  </si>
  <si>
    <t>0006676/2024</t>
  </si>
  <si>
    <t>11365374</t>
  </si>
  <si>
    <t>Substituição de 01 (um) disjuntor de 69 kV, posição operacional 12J3 da subestação de FTZ.</t>
  </si>
  <si>
    <t>EL 69 kV FORTALEZA D. GOUVEIA 02J3 (12J3)</t>
  </si>
  <si>
    <t>0006677/2024</t>
  </si>
  <si>
    <t>12J3</t>
  </si>
  <si>
    <t>Substituição do SPCS associado ao vão da Entrada de Linha 04C3 (LT 230 kV G.MANGABEIRA /SAPEACU C-3), na subestação G.MANGABEIRA, composto por: 02 painéis, 02 proteções (principal e alternada), 01 unidade de controle, 02 falhas de disjuntor (principal e alternada), cabos de controle e infraestrutura de comunicação associados.</t>
  </si>
  <si>
    <t>0006679/2024</t>
  </si>
  <si>
    <t>11365373</t>
  </si>
  <si>
    <t>Substituição de 01 (um) disjuntor de 69 kV, posição operacional 12J4 da subestação de FTZ.</t>
  </si>
  <si>
    <t>EL 69 kV FORTALEZA D. GOUVEIA 02J4 (12J4)</t>
  </si>
  <si>
    <t>0006680/2024</t>
  </si>
  <si>
    <t>Substituição do SPCS associado ao vão da Entrada de Linha 04C7 (LT 230 kV CAMACARI II /G.MANGABEIRA C-1), na subestação G.MANGABEIRA, composto por: 02 painéis, 02 proteções (principal e alternada), 01 unidade de controle, 02 falhas de disjuntor (principal e alternada), cabos de controle e infraestrutura de comunicação associados.</t>
  </si>
  <si>
    <t>0006681/2024</t>
  </si>
  <si>
    <t>11367764</t>
  </si>
  <si>
    <t>Substituição de 01 (um) disjuntor de 69 kV, posição operacional 12J5 da subestação de FTZ.</t>
  </si>
  <si>
    <t>EL 69 kV FORTALEZA TBM 02J5 (12J5)</t>
  </si>
  <si>
    <t>0006683/2024</t>
  </si>
  <si>
    <t>Substituição do SPCS associado ao vão da Entrada de Linha 04S1 (LT 230 kV TOMBA /G.MANGABEIRA C-1), na subestação G.MANGABEIRA, composto por: 02 painéis, 02 proteções (principal e alternada), 01 unidade de controle, 02 falhas de disjuntor (principal e alternada), cabos de controle e infraestrutura de comunicação associados.</t>
  </si>
  <si>
    <t>0006684/2024</t>
  </si>
  <si>
    <t>11365575</t>
  </si>
  <si>
    <t>Substituição de 01 (um) disjuntor de 69 kV, posição operacional 12J7 da subestação de FTZ.</t>
  </si>
  <si>
    <t>EL 69 kV FORTALEZA PARANGABA 02J7 (12J7)</t>
  </si>
  <si>
    <t>0006685/2024</t>
  </si>
  <si>
    <t>12J7</t>
  </si>
  <si>
    <t>Substituição do SPCS associado ao vão da Entrada de Linha 04S4 (LT 230 kV P.DO CAVALO /G.MANGABEIRA C-1), na subestação G.MANGABEIRA, composto por: 02 painéis, 02 proteções (principal e alternada), 01 unidade de controle, 02 falhas de disjuntor (principal e alternada), cabos de controle e infraestrutura de comunicação associados.</t>
  </si>
  <si>
    <t>0006687/2024</t>
  </si>
  <si>
    <t>11365572</t>
  </si>
  <si>
    <t>Substituição de 01 (um) disjuntor de 69 kV, posição operacional 12J8 da subestação de FTZ.</t>
  </si>
  <si>
    <t>0006688/2024</t>
  </si>
  <si>
    <t>12J8</t>
  </si>
  <si>
    <t>Substituição do SPCS do Transformador 04T2, na subestação G.MANGABEIRA, composto por: 02 painéis, 02 proteções (principal e alternada), 02 unidades de controle, 02 falhas de disjuntor (principal e alternada), cabos de controle e infraestrutura de comunicação associados.</t>
  </si>
  <si>
    <t>0006689/2024</t>
  </si>
  <si>
    <t>11361833</t>
  </si>
  <si>
    <t>Substituição do SPCS do Disjuntor de Interligação de Barras 14D1, na subestação G.MANGABEIRA, composto por: 01 painel, 01 unidade de controle, 02 falhas de disjuntor (principal e alternada), cabos de controle e infraestrutura de comunicação associados.</t>
  </si>
  <si>
    <t>0006691/2024</t>
  </si>
  <si>
    <t>11352667</t>
  </si>
  <si>
    <t>Substituição de 01 (um) disjuntor de 69 kV, posição operacional 12J9 da subestação de FTZ.</t>
  </si>
  <si>
    <t>0006692/2024</t>
  </si>
  <si>
    <t>12J9</t>
  </si>
  <si>
    <t>Substituição do SPCS associado ao vão da Entrada de Linha 04L4 (LT 230 kV PITUACU /RL (COTEGIPE / MATATU) C-1), na subestação PITUACU, composto por: 02 painéis, 02 proteções (principal e alternada), 01 unidade de controle, 02 falhas de disjuntor (principal e alternada), cabos de controle e infraestrutura de comunicação associados.</t>
  </si>
  <si>
    <t>LT 230 kV PITUACU /RL (COTEGIPE/MATATU) C-1 BA/PE</t>
  </si>
  <si>
    <t>0006693/2024</t>
  </si>
  <si>
    <t>11365460</t>
  </si>
  <si>
    <t>Substituição de 01 (um) disjuntor de 69 kV, posição operacional 12L3 da subestação de FTZ.</t>
  </si>
  <si>
    <t>EL 69 kV FORTALEZA DISTR. II 02L3 (12L3)</t>
  </si>
  <si>
    <t>0006694/2024</t>
  </si>
  <si>
    <t>12L3</t>
  </si>
  <si>
    <t>Substituição do SPCS do Reator de Barra 01E1, na subestação IRECE, composto por: 01 painel, 01 unidade de proteção e controle, cabos de controle e infraestrutura de comunicação associados.</t>
  </si>
  <si>
    <t>RTB 13,8 kV 5 MVAr IRECE RT1 BA</t>
  </si>
  <si>
    <t>0006696/2024</t>
  </si>
  <si>
    <t>11360764</t>
  </si>
  <si>
    <t>Substituição de 01 (um) disjuntor de 230 KV, posição operacional 14M1 da Subestação RIB</t>
  </si>
  <si>
    <t>0006697/2024</t>
  </si>
  <si>
    <t>14M1</t>
  </si>
  <si>
    <t>Substituição do SPCS do Transformador de Aterramento 02A1, na subestação IRECE, composto por: 01 painel, 02 proteções (principal e alternada), 01 unidade de controle, cabos de controle e infraestrutura de comunicação associados.</t>
  </si>
  <si>
    <t>MC 69 kV TT 69/13,8 kV IRECE TA1 BA (32A1)</t>
  </si>
  <si>
    <t>0006698/2024</t>
  </si>
  <si>
    <t>11361542</t>
  </si>
  <si>
    <t>Substituição de 01 (um) disjuntor de 230 KV, posição operacional 14C1 da Subestação JDM</t>
  </si>
  <si>
    <t>0006700/2024</t>
  </si>
  <si>
    <t>Substituição do SPCS associado ao vão da Entrada de Linha 03N2 (LT 138 kV IRECE /BAIXIOS), na subestação IRECE, composto por: 01 painel, 02 proteções (principal e alternada), 01 unidade de controle, cabos de controle e infraestrutura de comunicação associados.</t>
  </si>
  <si>
    <t>EL 138 kV IRECE BAIXIOS 03N2 (13N2)</t>
  </si>
  <si>
    <t>0006701/2024</t>
  </si>
  <si>
    <t>12479364</t>
  </si>
  <si>
    <t>Substituição de 01 (um) TC de posição operacional 94H2-2.B da Subestação FNL</t>
  </si>
  <si>
    <t>0006702/2024</t>
  </si>
  <si>
    <t>94H2-2.B</t>
  </si>
  <si>
    <t>Substituição do SPCS do Disjuntor de Interligação de Barras 13D1, na subestação IRECE, composto por: 01 painel, 02 proteções (principal e alternada), 01 unidade de controle, cabos de controle e infraestrutura de comunicação associados.</t>
  </si>
  <si>
    <t>IB 138 kV MG 230 kV IRECE MG1 BA IB1 (13D1)</t>
  </si>
  <si>
    <t>0006703/2024</t>
  </si>
  <si>
    <t>11348594</t>
  </si>
  <si>
    <t>Substituição de 01 (um) TC de posição operacional 94H2-2.C da Subestação FNL</t>
  </si>
  <si>
    <t>0006704/2024</t>
  </si>
  <si>
    <t>94H2-2.C</t>
  </si>
  <si>
    <t>Substituição do SPCS do Transformador 04T2, na subestação IRECE, composto por: 02 painéis, 02 proteções (principal e alternada), 02 unidades de controle, 02 falhas de disjuntor (principal e alternada), cabos de controle e infraestrutura de comunicação associados.</t>
  </si>
  <si>
    <t>0006705/2024</t>
  </si>
  <si>
    <t>11357794</t>
  </si>
  <si>
    <t>Substituição de 01 (um) TC de posição operacional 94F2.A da Subestação FNL</t>
  </si>
  <si>
    <t>0006706/2024</t>
  </si>
  <si>
    <t>94F2.A</t>
  </si>
  <si>
    <t>Substituição do SPCS do Transformador 04T4, na subestação IRECE, composto por: 02 painéis, 02 proteções (principal e alternada), 02 unidades de controle, 02 falhas de disjuntor (principal e alternada), cabos de controle e infraestrutura de comunicação associados.</t>
  </si>
  <si>
    <t>0006707/2024</t>
  </si>
  <si>
    <t>11359112</t>
  </si>
  <si>
    <t>Substituição de 01 (um) TC de posição operacional 
94F2.B da Subestação FNL</t>
  </si>
  <si>
    <t>0006708/2024</t>
  </si>
  <si>
    <t>94F2.B</t>
  </si>
  <si>
    <t>Substituição do SPCS do Transformador 04T5, na subestação IRECE, composto por: 02 painéis, 02 proteções (principal e alternada), 02 unidades de controle, 02 falhas de disjuntor (principal e alternada), cabos de controle e infraestrutura de comunicação associados.</t>
  </si>
  <si>
    <t>TR 230/138 kV IRECE TR5 BA</t>
  </si>
  <si>
    <t>0006709/2024</t>
  </si>
  <si>
    <t>11361066</t>
  </si>
  <si>
    <t>Substituição do SPCS associado ao vão da Entrada de Linha 04C8 (LT 230 kV CAMACARI II /CARAIBAS C-1), na subestação CAMACARI II, composto por: 02 painéis, 02 proteções (principal e alternada), 01 unidade de controle, 02 falhas de disjuntor (principal e alternada), cabos de controle e infraestrutura de comunicação associados.</t>
  </si>
  <si>
    <t>0006710/2024</t>
  </si>
  <si>
    <t>11353434</t>
  </si>
  <si>
    <t>Substituição de 01 (um) TC de posição operacional 
94F2.C da Subestação FNL</t>
  </si>
  <si>
    <t>0006711/2024</t>
  </si>
  <si>
    <t>94F2.C</t>
  </si>
  <si>
    <t>Substituição de 01 (um) TC de posição operacional 94T6.A da Subestação FNL</t>
  </si>
  <si>
    <t>0006712/2024</t>
  </si>
  <si>
    <t>94T6.A</t>
  </si>
  <si>
    <t>Substituição do SPCS do Disjuntor de Interligação de Barras 15D1, na subestação CAMACARI II, composto por: 01 painel, 01 unidade de controle, 02 falhas de disjuntor (principal e alternada), cabos de controle e infraestrutura de comunicação associados.</t>
  </si>
  <si>
    <t>0006892/2024</t>
  </si>
  <si>
    <t>11357324</t>
  </si>
  <si>
    <t>Substituição de 01 (um) TC de posição operacional 94T6.B da Subestação FNL</t>
  </si>
  <si>
    <t>0006713/2024</t>
  </si>
  <si>
    <t>94T6.B</t>
  </si>
  <si>
    <t>Substituição do SPCS associado ao vão da Entrada de Linha 04C4 (LT 230 kV RECIFE II /MIRUEIRA C-1), na subestação RECIFE II, composto por: 02 painéis, 02 proteções (principal e alternada), 01 unidade de controle, 02 falhas de disjuntor (principal e alternada), cabos de controle e infraestrutura de comunicação associados.</t>
  </si>
  <si>
    <t>0006714/2024</t>
  </si>
  <si>
    <t>11365432</t>
  </si>
  <si>
    <t>Substituição de 01 (um) TC de posição operacional 94T6.C da Subestação FNL</t>
  </si>
  <si>
    <t>0006715/2024</t>
  </si>
  <si>
    <t>94T6.C</t>
  </si>
  <si>
    <t>Substituição do SPCS associado ao vão da Entrada de Linha 04C5 (LT 230 kV RECIFE II /MIRUEIRA C-2), na subestação RECIFE II, composto por: 02 painéis, 02 proteções (principal e alternada), 01 unidade de controle, 02 falhas de disjuntor (principal e alternada), cabos de controle e infraestrutura de comunicação associados.</t>
  </si>
  <si>
    <t>0006716/2024</t>
  </si>
  <si>
    <t>11365440</t>
  </si>
  <si>
    <t>Substituição de 01 (um) TC de posição operacional 94T2.A da Subestação FNL</t>
  </si>
  <si>
    <t>0006717/2024</t>
  </si>
  <si>
    <t>94T2.A</t>
  </si>
  <si>
    <t>Substituição do SPCS associado ao vão da Entrada de Linha 04C8 (LT 230 kV RECIFE II /GOIANINHA C-1), na subestação RECIFE II, composto por: 02 painéis, 02 proteções (principal e alternada), 01 unidade de controle, 02 falhas de disjuntor (principal e alternada), cabos de controle e infraestrutura de comunicação associados.</t>
  </si>
  <si>
    <t>0006718/2024</t>
  </si>
  <si>
    <t>11353312</t>
  </si>
  <si>
    <t>Substituição do SPCS associado ao vão da Entrada de Linha 04C9 (LT 230 kV RECIFE II /GOIANINHA C-2), na subestação RECIFE II, composto por: 02 painéis, 02 proteções (principal e alternada), 01 unidade de controle, 02 falhas de disjuntor (principal e alternada), cabos de controle e infraestrutura de comunicação associados.</t>
  </si>
  <si>
    <t>0006719/2024</t>
  </si>
  <si>
    <t>11353308</t>
  </si>
  <si>
    <t>Substituição de 01 (um) TC de posição operacional 94T2.B da Subestação FNL</t>
  </si>
  <si>
    <t>0006720/2024</t>
  </si>
  <si>
    <t>94T2.B</t>
  </si>
  <si>
    <t>Substituição do SPCS associado ao vão da Entrada de Linha 04M1 (LT 230 kV RIBEIRAO /RECIFE II C-1), na subestação RECIFE II, composto por: 02 painéis, 02 proteções (principal e alternada), 01 unidade de controle, 02 falhas de disjuntor (principal e alternada), cabos de controle e infraestrutura de comunicação associados.</t>
  </si>
  <si>
    <t>0006721/2024</t>
  </si>
  <si>
    <t>11353300</t>
  </si>
  <si>
    <t>Substituição de 01 (um) TC de posição operacional 94T8.A da Subestação FNL</t>
  </si>
  <si>
    <t>CE 200/-100 MvAr FUNIL CE1 BA</t>
  </si>
  <si>
    <t>0006904/2024</t>
  </si>
  <si>
    <t>94T8.A</t>
  </si>
  <si>
    <t>Substituição do SPCS associado ao vão da Entrada de Linha 04V1 (LT 230 kV RECIFE II /JOAIRAM C-1), na subestação RECIFE II, composto por: 02 painéis, 02 proteções (principal e alternada), 01 unidade de controle, 02 falhas de disjuntor (principal e alternada), cabos de controle e infraestrutura de comunicação associados.</t>
  </si>
  <si>
    <t>0006722/2024</t>
  </si>
  <si>
    <t>11364954</t>
  </si>
  <si>
    <t>Substituição de 01 (um) TC de posição operacional 94T8.B da Subestação FNL</t>
  </si>
  <si>
    <t>0006905/2024</t>
  </si>
  <si>
    <t>94T8.B</t>
  </si>
  <si>
    <t>Substituição do SPCS associado ao vão da Entrada de Linha 04V2 (LT 230 kV RECIFE II /JOAIRAM C-2), na subestação RECIFE II, composto por: 02 painéis, 02 proteções (principal e alternada), 01 unidade de controle, 02 falhas de disjuntor (principal e alternada), cabos de controle e infraestrutura de comunicação associados.</t>
  </si>
  <si>
    <t>0006723/2024</t>
  </si>
  <si>
    <t>11364956</t>
  </si>
  <si>
    <t>Substituição de 01 (um) TC de posição operacional 94T8.C da Subestação FNL</t>
  </si>
  <si>
    <t>0006908/2024</t>
  </si>
  <si>
    <t>94T8.C</t>
  </si>
  <si>
    <t>Substituição do SPCS associado ao vão da Entrada de Linha 04V3 (LT 230 kV RECIFE II /JOAIRAM C-3), na subestação RECIFE II, composto por: 02 painéis, 02 proteções (principal e alternada), 01 unidade de controle, 02 falhas de disjuntor (principal e alternada), cabos de controle e infraestrutura de comunicação associados.</t>
  </si>
  <si>
    <t>0006725/2024</t>
  </si>
  <si>
    <t>11364958</t>
  </si>
  <si>
    <t>Substituição de 01 (um) TC de posição operacional 93T1.B da Subestação FNL</t>
  </si>
  <si>
    <t>0006726/2024</t>
  </si>
  <si>
    <t>93T1.B</t>
  </si>
  <si>
    <t>Substituição do SPCS associado ao Banco de Capacitores 04H1, na subestação RECIFE II, composto por: 02 painéis, 02 proteções (principal e alternada), 01 unidade de controle, 02 falhas de disjuntor (principal e alternada), cabos de controle e infraestrutura de comunicação associados.</t>
  </si>
  <si>
    <t>BC 230 kV 50,5 MVAr RECIFE II BC1 PE</t>
  </si>
  <si>
    <t>0006727/2024</t>
  </si>
  <si>
    <t>11365006</t>
  </si>
  <si>
    <t>Substituição de 01 (um) TC de posição operacional 93T2.C da Subestação FNL</t>
  </si>
  <si>
    <t>0006729/2024</t>
  </si>
  <si>
    <t>93T2.C</t>
  </si>
  <si>
    <t>Substituição do SPCS associado ao Banco de Capacitores 04H2, na subestação RECIFE II, composto por: 02 painéis, 02 proteções (principal e alternada), 01 unidade de controle, 02 falhas de disjuntor (principal e alternada), cabos de controle e infraestrutura de comunicação associados.</t>
  </si>
  <si>
    <t>BC 230 kV 50,5 MVAr RECIFE II BC2 PE</t>
  </si>
  <si>
    <t>0006730/2024</t>
  </si>
  <si>
    <t>11365007</t>
  </si>
  <si>
    <t>Substituição do SPCS do Disjuntor de Interligação de Barras 14D2, na subestação RECIFE II, composto por: 01 painel, 01 unidade de controle, 02 falhas de disjuntor (principal e alternada), cabos de controle e infraestrutura de comunicação associados.</t>
  </si>
  <si>
    <t>0006732/2024</t>
  </si>
  <si>
    <t>11362908</t>
  </si>
  <si>
    <t>Substituição do SPCS principal das barras 500 kV, na subestação RECIFE II, composto por: 01 painel, 01 unidade central de proteção de barras (principal), do tipo adaptativa e distribuída, com capacidade para atender, no mínimo, 08 vãos, 08 unidades de bay de proteção de barras (principal) e infraestrutura de comunicação associados.</t>
  </si>
  <si>
    <t>0006734/2024</t>
  </si>
  <si>
    <t>11356815</t>
  </si>
  <si>
    <t>Substituição do SPCS do Reator de Linha manobrável 05E1, na subestação RECIFE II, composto por: 02 painéis, 02 proteções (principal e alternada), 01 unidade de controle, 02 falhas de disjuntor (principal e alternada), cabos de controle e infraestrutura de comunicação associados.</t>
  </si>
  <si>
    <t>RTL 500 kV 100 Mvar RECIFE II RT1 PE</t>
  </si>
  <si>
    <t>0006913/2024</t>
  </si>
  <si>
    <t>11356824</t>
  </si>
  <si>
    <t>Substituição do SPCS associado ao vão da Entrada de Linha 05L7 (LT 500 kV SUAPE II /RECIFE II C-1), na subestação RECIFE II, composto por: 02 painéis, 02 proteções (principal e alternada), 01 unidade de controle, 02 falhas de disjuntor (principal e alternada), cabos de controle e infraestrutura de comunicação associados.</t>
  </si>
  <si>
    <t>0006736/2024</t>
  </si>
  <si>
    <t>11363989</t>
  </si>
  <si>
    <t>Substituição do SPCS associado ao vão da Entrada de Linha 05L8 (LT 500 kV PAU FERRO /RECIFE II C-1), na subestação RECIFE II, composto por: 02 painéis, 02 proteções (principal e alternada), 01 unidade de controle, 02 falhas de disjuntor (principal e alternada), cabos de controle e infraestrutura de comunicação associados.</t>
  </si>
  <si>
    <t>0006738/2024</t>
  </si>
  <si>
    <t>11361950</t>
  </si>
  <si>
    <t>Substituição do SPCS do Transformador 05T1, na subestação MILAGRES, composto por: 02 painéis, 02 proteções (principal e alternada), 02 unidades de controle, 02 falhas de disjuntor (principal e alternada), cabos de controle e infraestrutura de comunicação associados.</t>
  </si>
  <si>
    <t>TR 500/230 kV MILAGRES TR1 CE</t>
  </si>
  <si>
    <t>0006916/2024</t>
  </si>
  <si>
    <t>11366590</t>
  </si>
  <si>
    <t>Substituição de 01 (uma) Seccionadora 230 kV, posição operacional 34C1-1 da subestação JDM</t>
  </si>
  <si>
    <t>0009393/2024</t>
  </si>
  <si>
    <t>Substituição de 01 (uma) Seccionadora 13.8 kV posição operacional 31K1-8 da Subestação IRE</t>
  </si>
  <si>
    <t>0006749/2024</t>
  </si>
  <si>
    <t>31K1-8</t>
  </si>
  <si>
    <t>Substituição de 01 (uma) Seccionadora 13.8 kV posição operacional 31K1-9 da Subestação IRE</t>
  </si>
  <si>
    <t>0006750/2024</t>
  </si>
  <si>
    <t>31K1-9</t>
  </si>
  <si>
    <t>Substituição de 01 (uma) chave seccionadora de 69 kV, posição operacional 32J2-4, da subestação de BGI.</t>
  </si>
  <si>
    <t>EL 69 kV BONGI TAMARIN 02J2 (12J2)</t>
  </si>
  <si>
    <t>0006752/2024</t>
  </si>
  <si>
    <t>Substituição de 01 (uma) chave seccionadora de 69 kV, posição operacional 32J2-5, da subestação de BGI.</t>
  </si>
  <si>
    <t>0006754/2024</t>
  </si>
  <si>
    <t>Substituição de 01 (uma) Seccionadora com lâmina de terra 69 kV, posição operacional 32J2-6/7, da subestação de BGI.</t>
  </si>
  <si>
    <t>0006755/2024</t>
  </si>
  <si>
    <t>32J2-6/7</t>
  </si>
  <si>
    <t>Substituição de 01 (uma) Seccionadora 69 kV, posição 32T3-5 da subestação JDM</t>
  </si>
  <si>
    <t>0006757/2024</t>
  </si>
  <si>
    <t>Substituição de 01 (uma) Seccionadora 69 kV, posição 32J8-5 da subestação PTU</t>
  </si>
  <si>
    <t>EL 69 kV PITUACU S.CRIST. 02J8 (12J8)</t>
  </si>
  <si>
    <t>0006759/2024</t>
  </si>
  <si>
    <t>32J8-5</t>
  </si>
  <si>
    <t>Substituição de 01 (uma) Seccionadora 69 kV, posição 32J8-4 da subestação PTU</t>
  </si>
  <si>
    <t>0006760/2024</t>
  </si>
  <si>
    <t>Substituição do Sistema de Registro de Perturbação na Interconexão de Barra 14J4, na subestação ABAIXADORA, composto por: 01 Oscilógrafo.</t>
  </si>
  <si>
    <t>0006773/2024</t>
  </si>
  <si>
    <t>11449321</t>
  </si>
  <si>
    <t>Substituição do Sistema de Registro de Perturbação na Interconexão de Barra 14D1, na subestação ANGELIM, composto por: 01 Oscilógrafo.</t>
  </si>
  <si>
    <t>0006775/2024</t>
  </si>
  <si>
    <t>11449211</t>
  </si>
  <si>
    <t>Substituição do Sistema de Registro de Perturbação no Módulo de Conexão 01K1, na subestação IRECE, composto por: 01 Oscilógrafo.</t>
  </si>
  <si>
    <t>0006777/2024</t>
  </si>
  <si>
    <t>11446200</t>
  </si>
  <si>
    <t>Substituição do Sistema de Registro de Perturbação no Módulo de Conexão 15G3 na USINA XINGO, composto por: 01 Oscilógrafo.</t>
  </si>
  <si>
    <t>MC 500 kV TR 18/500 kV USINA XINGO TR3 AL (15G3)</t>
  </si>
  <si>
    <t>0006778/2024</t>
  </si>
  <si>
    <t>11446311</t>
  </si>
  <si>
    <t>Substituição do Sistema de Registro de Perturbação associado ao Transformador 05T1, na subestação MILAGRES, composto por: 01 Oscilógrafo e infraestrutura de comunicação associada.</t>
  </si>
  <si>
    <t>0006802/2024</t>
  </si>
  <si>
    <t>11446260</t>
  </si>
  <si>
    <t>Substituição do Sistema de Registro de Perturbação associado ao Reator de Barra 05E2, na subestação MILAGRES, composto por: 01 Oscilógrafo e infraestrutura de comunicação associada.</t>
  </si>
  <si>
    <t>0006779/2024</t>
  </si>
  <si>
    <t>11446271</t>
  </si>
  <si>
    <t>Substituição do Sistema de Registro de Perturbação associado ao vão de Entrada de Linha 04M2 (LT 230 kV ICO /MILAGRES C-1), na subestação ICO, composto por: 01 Oscilógrafo e infraestrutura de comunicação associada.</t>
  </si>
  <si>
    <t>0006781/2024</t>
  </si>
  <si>
    <t>12362808</t>
  </si>
  <si>
    <t>Substituição de 156 cadeias de isolador em 34 estrutura(s) da LT 230 kV SAPEACU /FUNIL C-1 BA-04F1 (068/1;068/2;068/3;069/1;069/2;069/3;069/4;070/1;070/2;070/3;071/1;071/2;071/3;071/4;072/1;072/2;072/3;073/1;073/2;073/3;073/4;074/1;074/2;075/1;075/2;076/1;076/2;077/1;078/1;078/2;078/3;079/1;079/2;079/3).</t>
  </si>
  <si>
    <t>0006782/2024</t>
  </si>
  <si>
    <t>d-sspusfnl-04f1-cade-5</t>
  </si>
  <si>
    <t>Substituição de 132 cadeias de isolador em 34 estrutura(s) da LT 230 kV SAPEACU /FUNIL C-1 BA-04F1 (080/1;080/2;080/3;081/1;081/2;081/3;082/1;082/2;083/1;083/2;083/3;084/1;084/2;084/3;085/1;085/2;085/4;086/1;086/2;086/3;087/1;087/2;087/3;087/4;088/1;088/2;088/3;089/1;089/2;089/3;090/1;090/2;090/3;091/1).</t>
  </si>
  <si>
    <t>0006784/2024</t>
  </si>
  <si>
    <t>d-sspusfnl-04f1-cade-6</t>
  </si>
  <si>
    <t>Substituição de 138 cadeias de isolador em 34 estrutura(s) da LT 230 kV SAPEACU /FUNIL C-1 BA-04F1 (091/2;091/3;092/1;092/2;093/1;093/2;094/1;094/2;094/3;095/1;095/2;095/3;096/1;096/2;097/2;098/1;098/2;098/3;099/1;099/2;099/3;100/1;100/2;100/3;100/4;101/1;101/2;102/1;102/2;102/3;103/2;103/3;104/1;104/2).</t>
  </si>
  <si>
    <t>0006787/2024</t>
  </si>
  <si>
    <t>d-sspusfnl-04f1-cade-7</t>
  </si>
  <si>
    <t>Substituição de 156 cadeias de isolador em 34 estrutura(s) da LT 230 kV SAPEACU /FUNIL C-1 BA-04F1 (105/1;105/2;106/1;106/2;107/1;107/2;107/3;108/1;109/1;109/2;110/1;110/2;110/3;111/1;111/2;112/1;112/2;113/1;113/2;114/1;114/2;115/1;115/2;115/3;116/1;116/2;117/1;117/2;117/3;118/1;118/2;119/1;119/2;120/1).</t>
  </si>
  <si>
    <t>0006789/2024</t>
  </si>
  <si>
    <t>d-sspusfnl-04f1-cade-8</t>
  </si>
  <si>
    <t>Substituição de 189 cadeias de isolador em 35 estrutura(s) da LT 230 kV SAPEACU /FUNIL C-1 BA-04F1 (120/2;121/1;121/2;122/1;122/2;123/1;123/2;124/1;125/1;126/1;127/1;127/2;128/1;129/1;130/1;130/2;131/1;132/1;132/2;133/1;134/1;134/2;135/1;135/2;136/1;136/2;137/1;138/1;138/2;138/3;139/1;140/1;140/2;140/3;168/1).</t>
  </si>
  <si>
    <t>0006790/2024</t>
  </si>
  <si>
    <t>d-sspusfnl-04f1-cade-9</t>
  </si>
  <si>
    <t>Substituição de 162 cadeias de isolador em 34 estrutura(s) da LT 230 kV SAPEACU /FUNIL C-1 BA-04F1 (141/1;141/2;142/1;142/2;143/1;143/2;144/1;144/2;144/3;145/1;145/2;145/3;146/1;146/2;147/1;147/2;147/3;148/1;148/2;149/1;149/2;150/1;150/2;150/3;151/1;151/2;151/3;152/1;153/1;153/2;153/3;154/1;154/2;155/1).</t>
  </si>
  <si>
    <t>0006792/2024</t>
  </si>
  <si>
    <t>d-sspusfnl-04f1-cade-10</t>
  </si>
  <si>
    <t>Substituição de Transformador de Potencial Capacitivo 230 kV, referente a EL da LT Charqueadas - Santa Cruz C-1, Fase B. 
Associado à obra são esperadas substituições/adaptações de fundações, suportes, caixa de junção, cabos de controle/potência, barramento, conectores e conexão de aterramento.</t>
  </si>
  <si>
    <t>LT 230 kV CHARQUEADAS /SANTA CRUZ1 C-1 RS</t>
  </si>
  <si>
    <t>0008192/2024</t>
  </si>
  <si>
    <t>Substituição de 174 cadeias de isolador em 34 estrutura(s) da LT 230 kV SAPEACU /FUNIL C-1 BA-04F1 (156/1;156/2;156/3;157/1;157/2;158/1;158/2;159/1;159/2;160/1;160/2;160/3;161/1;162/1;162/2;163/1;163/2;164/1;164/2;164/3;165/1;166/1;167/1;167/2;168/2;169/1;169/2;170/1;170/2;170/3;171/1;171/2;171/3;172/1).</t>
  </si>
  <si>
    <t>0006794/2024</t>
  </si>
  <si>
    <t>d-sspusfnl-04f1-cade-11</t>
  </si>
  <si>
    <t>Substituição de 240 cadeias de isolador em 34 estrutura(s) da LT 230 kV ANGELIM /MESSIAS C-1 PE/AL-04M7 (000/1;000/2;000/3;001/1;001/2;002/1;002/2;003/1;004/1;004/2;004/3;005/1;006/1;006/2;006/3;007/1;007/2;008/1;009/1;009/2;010/1;010/2;011/1;011/2;012/1;013/1;013/2;014/1;014/2;015/1;015/2;016/1;016/2;016/3).</t>
  </si>
  <si>
    <t>0006796/2024</t>
  </si>
  <si>
    <t>d-saglsmsi-04m7-cade-1</t>
  </si>
  <si>
    <t>Substituição chave-seccionadora SC837, 345kV, arranjo BD5, associado ao AT03, na SE CAMPINAS.</t>
  </si>
  <si>
    <t>0006800/2024</t>
  </si>
  <si>
    <t>SC837</t>
  </si>
  <si>
    <t>LT 230 kV JOAO PESSOA II /MUSSURE II PB</t>
  </si>
  <si>
    <t>Substituição de 80 cadeias de isolador em 15 estrutura(s) da LT 230 kV JOAO PESSOA II /MUSSURE II C-2 PB-04F2 (046/1;046/2;047/1;047/2;047/3;048/1;048/2;048/3;049/1;049/2;050/1;050/2;050/3;051/1;MRD).</t>
  </si>
  <si>
    <t>LT 230 kV JOAO PESSOA II /MUSSURE II C-2 PB</t>
  </si>
  <si>
    <t>0006799/2024</t>
  </si>
  <si>
    <t>d-smrdsjpd-04f2-cade-1</t>
  </si>
  <si>
    <t>LT 69 kV RECIFE II/ PIRAPAMA II PE</t>
  </si>
  <si>
    <t>Substituição de 159 cadeias de isolador em 32 estrutura(s) da LT 69 kV RECIFE II/ PIRAPAMA II C-1 PE-02V1 (001/1;001/2;001/3;001/4;001/5;001/6;001/7;002/1;003/2;003/3;003/4;004/1;004/2;004/3;004/4;004/5;005/1;005/2;006/1;006/2;006/3;007/1;008/3;009/1;009/2;009/3;010/1;010/2;010/3;011/1;011/2;011/3).</t>
  </si>
  <si>
    <t>LT 69 kV RECIFE II/ PIRAPAMA II C-1 PE (02V1)</t>
  </si>
  <si>
    <t>0006805/2024</t>
  </si>
  <si>
    <t>d-srcdsprd-02v1-cade-1</t>
  </si>
  <si>
    <t>Substituição de 144 cadeias de isolador em 35 estrutura(s) da LT 69 kV RECIFE II/ PIRAPAMA II C-1 PE-02V1 (011/4;011/5;012/1;012/2;012/3;012/4;013/1;013/2;013/3;013/4;014/1;014/2;014/3;014/4;015/1;015/2;015/3;016/1;016/2;016/3;016/4;017/1;017/2;017/3;018/1;018/2;018/3;019/1;019/2;019/3;020/1;020/2;020/3;020/4;021/1).</t>
  </si>
  <si>
    <t>0006808/2024</t>
  </si>
  <si>
    <t>d-srcdsprd-02v1-cade-2</t>
  </si>
  <si>
    <t>Substituição de 84 cadeias de isolador em 14 estrutura(s) da LT 230 kV JOAO PESSOA II /MUSSURE II C-1 PB-04F1 (046/2;047/1;047/2;047/3;048/1;048/2;048/3;049/1;049/2;050/1;050/2;050/3;051/1;MRD).</t>
  </si>
  <si>
    <t>LT 230 kV JOAO PESSOA II /MUSSURE II C-1 PB</t>
  </si>
  <si>
    <t>0006812/2024</t>
  </si>
  <si>
    <t>d-smrdsjpd-04f1-cade-1</t>
  </si>
  <si>
    <t>Substituição chave-seccionadora SC839, 345kV, arranjo BD5, associado ao AT03, na SE CAMPINAS.</t>
  </si>
  <si>
    <t>0006813/2024</t>
  </si>
  <si>
    <t>SC839</t>
  </si>
  <si>
    <t>Substituição de Transformador de Aterramento (Banco 1)  13,8 kV, 0,25MVA, fase A, arranjo BS, associado ao TR1 na SE GRAVATAI.</t>
  </si>
  <si>
    <t>MG 13,8 kV GRAVATAI MG1 RS</t>
  </si>
  <si>
    <t>0006824/2024</t>
  </si>
  <si>
    <t>TFAT13,8 TF1-A (Banco 1)</t>
  </si>
  <si>
    <t>Substituição de 105 cadeias de isolador em 35 estrutura(s) da LT 230 kV BANABUIU /AQUIRAZ II C-1 CE-04C8 (014/1;014/2;014/3;015/1;015/2;016/1;016/2;016/3;017/1;017/2;017/3;018/1;018/2;018/3;019/1;019/2;020/1;020/2;021/1;021/2;021/3;022/1;022/2;023/1;023/2;023/3;024/1;024/2;025/1;025/2;025/3;026/1;026/2;027/1;027/2).</t>
  </si>
  <si>
    <t>0006815/2024</t>
  </si>
  <si>
    <t>d-saqdsbnb-04c8-cade-2</t>
  </si>
  <si>
    <t>Substituição de Transformador de Corrente 230 kV, referente ao TR3 230/138 kV da SE Passo Fundo, DJ772, Fase B. Associado à obra, são esperadas substituições/adaptações de fundações e suportes, caixa de junção, cabos de controle/potência, barramento, conectores e conexão de aterramento. Funções do TC: proteção e medição.</t>
  </si>
  <si>
    <t>0006817/2024</t>
  </si>
  <si>
    <t>Substituição de 129 cadeias de isolador em 35 estrutura(s) da LT 230 kV BANABUIU /AQUIRAZ II C-3 CE-04C6 (130/4;131/1;131/2;131/3;131/4;132/1;132/2;132/3;133/1;133/2;133/3;133/4;134/1;134/2;134/3;134/4;135/1;135/2;135/3;136/1;136/2;137/1;137/2;137/3;137/4;138/1;138/2;138/3;139/1;139/2;139/3;140/1;140/2;140/3;140/4).</t>
  </si>
  <si>
    <t>0006818/2024</t>
  </si>
  <si>
    <t>d-saqdsbnb-04c6-cade-13</t>
  </si>
  <si>
    <t>Substituição de 129 cadeias de isolador em 35 estrutura(s) da LT 230 kV BANABUIU /AQUIRAZ II C-3 CE-04C6 (141/1;141/2;141/3;141/4;142/1;142/2;142/3;142/4;143/1;143/2;143/3;144/1;144/2;144/3;144/4;145/1;145/2;145/3;146/1;146/2;147/1;147/2;148/1;148/2;148/3;148/4;149/1;149/2;149/3;150/1;150/2;150/3;151/1;151/2;151/3).</t>
  </si>
  <si>
    <t>0006821/2024</t>
  </si>
  <si>
    <t>d-saqdsbnb-04c6-cade-14</t>
  </si>
  <si>
    <t>Substituição das Unidades Centrais do sistema de registro de perturbações (RDP), MIMRDP_138_1 e MIMRDP_138_2, para monitoração de variáveis associadas a SE U. Mimoso. Atualmente estas unidades monitoram os seguintes bays: LT Mimoso 2 C-3, C.Grande C-4, Jupiá C-3 e Jupiá C-4.</t>
  </si>
  <si>
    <t>MG U.MIMOSO / CCO-2001-057 - DIT</t>
  </si>
  <si>
    <t>0006822/2024</t>
  </si>
  <si>
    <t>Substituição de 153 cadeias de isolador em 35 estrutura(s) da LT 230 kV BANABUIU /AQUIRAZ II C-3 CE-04C6 (151/4;152/1;152/2;152/3;152/4;153/1;153/2;153/3;154/1;154/2;155/1;155/2;155/3;156/1;156/2;156/3;157/1;157/2;157/3;157/4;158/1;158/2;158/3;159/1;159/2;159/3;159/4;160/1;160/2;160/3;161/1;161/2;161/3;161/4;162/1).</t>
  </si>
  <si>
    <t>0006825/2024</t>
  </si>
  <si>
    <t>d-saqdsbnb-04c6-cade-15</t>
  </si>
  <si>
    <t>Substituição do sistema de registro de perturbações (RDP - unidade de bay), para monitoração das variáveis associadas a LT 138 kV U. Mimoso - Campo Grande C-4.</t>
  </si>
  <si>
    <t>0006826/2024</t>
  </si>
  <si>
    <t>RDP - LT CGR C-4</t>
  </si>
  <si>
    <t>Substituição de 105 cadeias de isolador em 35 estrutura(s) da LT 230 kV BANABUIU /AQUIRAZ II C-2 CE-04C7 (085/2;085/3;086/1;086/2;087/1;087/2;088/1;088/2;088/3;089/1;089/2;089/3;089/4;090/1;090/2;090/3;091/1;091/2;091/3;092/1;092/2;093/1;093/2;094/1;094/2;095/1;095/2;096/1;096/2;097/1;097/2;098/1;098/2;098/3;099/1).</t>
  </si>
  <si>
    <t>0006828/2024</t>
  </si>
  <si>
    <t>d-saqdsbnb-04c7-cade-7</t>
  </si>
  <si>
    <t>Substituição de Transformador de Aterramento (Banco 1) 13,8 kV, 0,25MVA, fase C, arranjo BS, associado ao TR2 na SE GRAVATAI.</t>
  </si>
  <si>
    <t>0006830/2024</t>
  </si>
  <si>
    <t>TFAT13,8 TF2-C (Banco 1)</t>
  </si>
  <si>
    <t>Substituição de 36 cadeias de isolador em 6 estrutura(s) da LT 69 kV RECIFE II/ PIRAPAMA II C-1 PE-02V1 (021/2;021/3;021/4;022/1;021/5;022/2).</t>
  </si>
  <si>
    <t>0006831/2024</t>
  </si>
  <si>
    <t>d-srcdsprd-02v1-cade-3</t>
  </si>
  <si>
    <t>Substituição de 84 cadeias de isolador em 6 estrutura(s) da LT 500 kV P. AFONSO IV /USINA XINGO C-1 BA/AL-05V6 (052/2;052/3;053/1;053/2;053/3;053/4).</t>
  </si>
  <si>
    <t>0006834/2024</t>
  </si>
  <si>
    <t>d-spaqsxgo-05v6-cade-4</t>
  </si>
  <si>
    <t>Substituição de Transformador de Aterramento (Banco 1)  13,8 kV, 0,25MVA, fase B, arranjo BS, associado ao TR1 na  SE GRAVATAI.</t>
  </si>
  <si>
    <t>0006840/2024</t>
  </si>
  <si>
    <t>TFAT13,8 TF1-B (Banco 1)</t>
  </si>
  <si>
    <t>Substituição de 18 cadeias de isolador em 6 estrutura(s) da LT 230 kV ARAPIRACA III /PENEDO C-1 AL-04S9 (047/1;049/2;051/1;062/2;064/1;072/2).</t>
  </si>
  <si>
    <t>0006836/2024</t>
  </si>
  <si>
    <t>d-sartspen-04s9-cade-1</t>
  </si>
  <si>
    <t>Substituição do sistema de registro de perturbações (RDP - unidade de bay), para monitoração das variáveis associadas a LT 138 kV U. Mimoso - Jupiá C-3.</t>
  </si>
  <si>
    <t>0006841/2024</t>
  </si>
  <si>
    <t>RDP - LT JUP C-3</t>
  </si>
  <si>
    <t>Substituição de 42 cadeias de isolador em 14 estrutura(s) da LT 230 kV RIO LARGO II /ARAPIRACA III C-1 AL-04F1 (048/2;052/2;055/3;058/1;065/3;066/2;072/2;077/2;081/3;085/2;087/2;089/2;093/3;114/1).</t>
  </si>
  <si>
    <t>0006842/2024</t>
  </si>
  <si>
    <t>d-srldsart-04f1-cade-1</t>
  </si>
  <si>
    <t>Substituição do sistema de registro de perturbações (RDP - unidade de bay), para monitoração das variáveis associadas a LT 138 kV U. Mimoso - Jupiá C-4.</t>
  </si>
  <si>
    <t>0006843/2024</t>
  </si>
  <si>
    <t>RDP - LT JUP C-4</t>
  </si>
  <si>
    <t>Substituição de 9 cadeias de isolador em 3 estrutura(s) da LT 500 kV PECEM II /FORTALEZA II C-1 CE-05C2 (206/1;207/1;207/2).</t>
  </si>
  <si>
    <t>0006845/2024</t>
  </si>
  <si>
    <t>d-spedsfzd-05c2-cade-1</t>
  </si>
  <si>
    <t>Substituição do sistema de registro de perturbações (RDP - unidade de bay), para monitoração das variáveis associadas a LT 138 kV U. Mimoso - Mimoso 2 C-3.</t>
  </si>
  <si>
    <t>0006846/2024</t>
  </si>
  <si>
    <t>RDP - LT MIM2 C-3</t>
  </si>
  <si>
    <t>Substituição de 27 cadeias de isolador em 9 estrutura(s) da LT 500 kV MILAGRES /QUIXADA C-1 CE-05V3 (039/2;040/1;040/2;041/1;064/2;065/1;085/1;085/2;118/2).</t>
  </si>
  <si>
    <t>0006847/2024</t>
  </si>
  <si>
    <t>d-smlgsqxa-05v3-cade-1</t>
  </si>
  <si>
    <t>Substituição de Transformador de Aterramento (Banco 1) 13,8 kV, 0,25MVA, fase C, arranjo BS, associado ao TR1 na  SE GRAVATAI.</t>
  </si>
  <si>
    <t>0006849/2024</t>
  </si>
  <si>
    <t>TFAT13,8 TF1-C (Banco 1)</t>
  </si>
  <si>
    <t>Substituição de 01 (um) conjunto de Isolador Pedestal 69kV posição operacional 02J4 da Subestação ITB</t>
  </si>
  <si>
    <t>0006850/2024</t>
  </si>
  <si>
    <t>12627516</t>
  </si>
  <si>
    <t>MACHADINHO</t>
  </si>
  <si>
    <t>Substituição da Unidade Central do sistema de registro de perturbações (RDP), MCHRDP_525_1, para monitoração de variáveis associadas a SE Machadinho. Atualmente esta unidade monitora os seguintes bays: LT Itá C-1, LT C.Novos C-1 e IB DJ1132.</t>
  </si>
  <si>
    <t>MG MACHADINHO / CCO-2001-057 - RB</t>
  </si>
  <si>
    <t>0006851/2024</t>
  </si>
  <si>
    <t>Substituição de 11 (onze) conjuntos de Isoladores Pedestal 69kV posição operacional 02BP da Subestação MRD</t>
  </si>
  <si>
    <t>0006854/2024</t>
  </si>
  <si>
    <t>12627518</t>
  </si>
  <si>
    <t>Substituição do sistema de registro de perturbações (RDP - unidade de bay), para monitoração das variáveis associadas a LT 525 kV Machadinho - Itá C-1.</t>
  </si>
  <si>
    <t>0006855/2024</t>
  </si>
  <si>
    <t>RDP - LT YTA C-1</t>
  </si>
  <si>
    <t>Substituição de 11 (onze) conjuntos de Isoladores Pedestal 69kV posição operacional 02BA da Subestação MRD</t>
  </si>
  <si>
    <t>0006857/2024</t>
  </si>
  <si>
    <t>12627519</t>
  </si>
  <si>
    <t>Substituição do sistema de registro de perturbações (RDP - unidade de bay), para monitoração das variáveis associadas a LT 525 kV Machadinho - Campos Novos C-1.</t>
  </si>
  <si>
    <t>0006859/2024</t>
  </si>
  <si>
    <t>RDP - LT CNO C-1</t>
  </si>
  <si>
    <t>Substituição de 02 (dois) conjuntos de Isoladores Pedestal 230kV posição operacional 04BP da Subestação MRD</t>
  </si>
  <si>
    <t>0006860/2024</t>
  </si>
  <si>
    <t>12627520</t>
  </si>
  <si>
    <t>Substituição do sistema de registro de perturbações (RDP - unidade de bay), para monitoração das variáveis associadas ao Interligador de Barras 525 kV, IB DJ1132, da SE Machadinho.</t>
  </si>
  <si>
    <t>0006861/2024</t>
  </si>
  <si>
    <t>RDP - DJ1132</t>
  </si>
  <si>
    <t>Substituição de 02 (dois) conjuntos de Isoladores Pedestal 230kV posição operacional 04BA da Subestação MRD</t>
  </si>
  <si>
    <t>0006865/2024</t>
  </si>
  <si>
    <t>12627521</t>
  </si>
  <si>
    <t>Substituição de 06 (seis) conjuntos de Isoladores Pedestal 69kV posição operacional 02BP-1 da Subestação CGD</t>
  </si>
  <si>
    <t>0006867/2024</t>
  </si>
  <si>
    <t>12627522</t>
  </si>
  <si>
    <t>Substituição de conjunto de Resistor de Aterramento (Banco 1) associado ao TR1 na SE GRAVATAI.</t>
  </si>
  <si>
    <t>0007063/2024</t>
  </si>
  <si>
    <t>RAT13,8 TF1 (Banco 1)</t>
  </si>
  <si>
    <t>Substituição de Transformador de Potencial Capacitivo 230 kV, referente a EL da LT Charqueadas - Santa Cruz C-1, Fase A. Associado à obra são esperadas substituições/adaptações de fundações, suportes, caixa de junção, cabos de controle/potência, barramento, conectores e conexão de aterramento</t>
  </si>
  <si>
    <t>0006869/2024</t>
  </si>
  <si>
    <t>Substituição de 07 (sete) conjuntos de Isoladores Pedestal 69kV posição operacional 02BA-1 da Subestação CGD</t>
  </si>
  <si>
    <t>0006870/2024</t>
  </si>
  <si>
    <t>12627523</t>
  </si>
  <si>
    <t>LT 230 kV FORQUILHINHA / L.GRANDE C-1</t>
  </si>
  <si>
    <t>Substituição de 01 torre metálica completa da LT 230 kV Forquilhinha - Lajeado Grande C-1. A torre envolvida é a de número de operação: 060.</t>
  </si>
  <si>
    <t>LT 230 kV FORQUILHINHA / L.GRANDE C-1 SC</t>
  </si>
  <si>
    <t>0006872/2024</t>
  </si>
  <si>
    <t>Substituição de 11 (onze) conjuntos de Isoladores Pedestal 230kV posição operacional 04BP da Subestação CGD</t>
  </si>
  <si>
    <t>0006873/2024</t>
  </si>
  <si>
    <t>12627524</t>
  </si>
  <si>
    <t>LT 230 kV FORQUILHINHA / SIDEROPOLIS ESU C-1</t>
  </si>
  <si>
    <t>Substituição de 01 torre metálica (somente Estrutura) da LT 230 kV Forquilhinha - Siderópolis C-1. A torre envolvida é a de número de operação: 021.</t>
  </si>
  <si>
    <t>LT 230 kV FORQUILHINHA / SIDEROPOLIS ESU C-1 SC</t>
  </si>
  <si>
    <t>0006877/2024</t>
  </si>
  <si>
    <t>Substituição de 11 (onze) conjuntos de Isoladores Pedestal 230kV posição operacional 04BA da Subestação CGD</t>
  </si>
  <si>
    <t>0006878/2024</t>
  </si>
  <si>
    <t>12627525</t>
  </si>
  <si>
    <t>Substituição de Transformador de Aterramento (Banco 2) 13,8 kV, 0,25MVA, fase A, arranjo BS, associado ao TR1 na  SE GRAVATAI.</t>
  </si>
  <si>
    <t>0006881/2024</t>
  </si>
  <si>
    <t>TFAT13,8 TF1-A (Banco 2)</t>
  </si>
  <si>
    <t>Substituição de 04 (quatro) conjuntos de Isoladores Pedestal 69kV posição operacional 02BP-1 da Subestação JDM</t>
  </si>
  <si>
    <t>0006883/2024</t>
  </si>
  <si>
    <t>12627527</t>
  </si>
  <si>
    <t>Substituição de 08 (oito) conjuntos de Isoladores Pedestal 69kV posição operacional 02BP-2 da Subestação JDM</t>
  </si>
  <si>
    <t>0006889/2024</t>
  </si>
  <si>
    <t>12627528</t>
  </si>
  <si>
    <t>Substituição dos cubículos e disjuntores 13,8 kV, referentes aos Serviços Auxiliares da SE Nova Santa Rita, e dos cabos associados.</t>
  </si>
  <si>
    <t>0006893/2024</t>
  </si>
  <si>
    <t>SKO1 / SKO2 / SKO3 / SKO4 / SKO5</t>
  </si>
  <si>
    <t>Substituição de 01 (um) conjunto de Isoladores Pedestal 69kV posição operacional 02BP-3 da Subestação JDM</t>
  </si>
  <si>
    <t>0006895/2024</t>
  </si>
  <si>
    <t>12627517</t>
  </si>
  <si>
    <t>Substituição de Transformador de Aterramento (Banco 2) 13,8 kV, 0,25MVA, fase B, arranjo BS, associado ao TR1 na  SE GRAVATAI.</t>
  </si>
  <si>
    <t>0006896/2024</t>
  </si>
  <si>
    <t>TFAT13,8 TF1-B (Banco 2)</t>
  </si>
  <si>
    <t>Substituição de 15 (quinze) conjuntos de Isoladores Pedestal 69kV posição operacional 02BA da Subestação JDM</t>
  </si>
  <si>
    <t>0006899/2024</t>
  </si>
  <si>
    <t>12627529</t>
  </si>
  <si>
    <t>Substituição dos Painéis de Distribuição 125 VCC (2PD01, 5PD34, 5PD56, 5SC1, 5SC2) e cabos associados, referentes aos Serviços Auxiliares da SE Nova Santa Rita.</t>
  </si>
  <si>
    <t>0006900/2024</t>
  </si>
  <si>
    <t>Substituição dos Painéis de Distribuição 380 VCA (5SA4A, 5SA4B) e cabos associados, referentes aos Serviços Auxiliares da SE Nova Santa Rita.</t>
  </si>
  <si>
    <t>0009022/2024</t>
  </si>
  <si>
    <t>Substituição de Transformador de Aterramento (Banco 2) 13,8 kV, 0,25MVA, fase C, arranjo BS, associado ao TR1 na  SE GRAVATAI.</t>
  </si>
  <si>
    <t>0006906/2024</t>
  </si>
  <si>
    <t>TFAT13,8 TF1-C (Banco 2)</t>
  </si>
  <si>
    <t>Substituição de 01 (uma) Seccionadora 6.9 kV posição operacional 36H1-8 da Subestação NTD</t>
  </si>
  <si>
    <t>CE 20/-0 Mvar NATAL II CE1 RN (06Q1)</t>
  </si>
  <si>
    <t>0006909/2024</t>
  </si>
  <si>
    <t>11338477</t>
  </si>
  <si>
    <t>Substituição chave-seccionadora SC831, 345kV, arranjo BD5, associado ao AT03, na SE CAMPINAS.</t>
  </si>
  <si>
    <t>0006910/2024</t>
  </si>
  <si>
    <t>SC831</t>
  </si>
  <si>
    <t>Substituição de 01 (uma) Seccionadora 6,9 kV posição operacional 36H2-7 da Subestação NTD</t>
  </si>
  <si>
    <t>0006911/2024</t>
  </si>
  <si>
    <t>11343412</t>
  </si>
  <si>
    <t>Substituição do Sistema de Registro de Perturbação das posições operacionais 02M2 e 02V2, na subestação ABAIXADORA, composto por: 01 Oscilógrafo.</t>
  </si>
  <si>
    <t>0006915/2024</t>
  </si>
  <si>
    <t>11446307</t>
  </si>
  <si>
    <t>Substituição chave-seccionadora SC833, 345kV, arranjo BD5, associado ao AT03, na SE CAMPINAS.</t>
  </si>
  <si>
    <t>0006917/2024</t>
  </si>
  <si>
    <t>SC833</t>
  </si>
  <si>
    <t>Substituição do Sistema de Registro de Perturbação das posições operacionais 04T3 e 04T5, na subestação ACU II, composto por: 01 Oscilógrafo.</t>
  </si>
  <si>
    <t>0006921/2024</t>
  </si>
  <si>
    <t>11446241</t>
  </si>
  <si>
    <t>Substituição chave-seccionadora SC835, 345kV, arranjo BD5, associado ao AT03, na SE CAMPINAS.</t>
  </si>
  <si>
    <t>0006922/2024</t>
  </si>
  <si>
    <t>SC835</t>
  </si>
  <si>
    <t>Substituição de 01 (uma) Seccionadora 6.9 kV posição operacional 36H2-8 da Subestação NTD</t>
  </si>
  <si>
    <t>0006925/2024</t>
  </si>
  <si>
    <t>11338478</t>
  </si>
  <si>
    <t>Substituição dos cubículos de 15 kV, na SE GRAVATAÍ.</t>
  </si>
  <si>
    <t>MG 525 kV GRAVATAI MG1 RS</t>
  </si>
  <si>
    <t>0006927/2024</t>
  </si>
  <si>
    <t>Substituição de 01 (uma) Seccionadora 6,9 kV posição operacional 36H3-7 da Subestação NTD</t>
  </si>
  <si>
    <t>0006928/2024</t>
  </si>
  <si>
    <t>11343413</t>
  </si>
  <si>
    <t>Substituição de 01 (uma) Seccionadora 6.9 kV posição operacional 36H3-8 da Subestação NTD</t>
  </si>
  <si>
    <t>0006931/2024</t>
  </si>
  <si>
    <t>11338479</t>
  </si>
  <si>
    <t>Substituição de 01 (uma) Seccionadora 6,9 kV posição operacional 36H4-7 da Subestação NTD</t>
  </si>
  <si>
    <t>0006932/2024</t>
  </si>
  <si>
    <t>11343414</t>
  </si>
  <si>
    <t>Substituição do Sistema de Registro de Perturbação da posição operacional 03T1, na subestação PILOES, composto por: 01 Oscilógrafo.</t>
  </si>
  <si>
    <t>MG 138 kV PILOES MG1 PB</t>
  </si>
  <si>
    <t>0006933/2024</t>
  </si>
  <si>
    <t>11449583</t>
  </si>
  <si>
    <t>Substituição de 01 (uma) Seccionadora 6.9 kV posição operacional 36H4-8 da Subestação NTD</t>
  </si>
  <si>
    <t>0006934/2024</t>
  </si>
  <si>
    <t>11338480</t>
  </si>
  <si>
    <t>Substituição de 01 (uma) Seccionadora 6,9 kV posição operacional 36H5-7 da Subestação NTD</t>
  </si>
  <si>
    <t>CE 20/-0 Mvar NATAL II CE2 RN (06Q2)</t>
  </si>
  <si>
    <t>0006935/2024</t>
  </si>
  <si>
    <t>11343415</t>
  </si>
  <si>
    <t>Substituição de 01 (uma) Seccionadora 6.9 kV posição operacional 36H5-8 da Subestação NTD</t>
  </si>
  <si>
    <t>0006936/2024</t>
  </si>
  <si>
    <t>11338481</t>
  </si>
  <si>
    <t>Dispositivo de Proteção Relé</t>
  </si>
  <si>
    <t>Substituição do sistema de SPCS do Banco de Capacitor 2 de 13,8kV da SE Sinop (SPBC202).</t>
  </si>
  <si>
    <t>0007126/2024</t>
  </si>
  <si>
    <t>SPBC202</t>
  </si>
  <si>
    <t>Substituição de bateria - 125 Vcc - SACC125-BAT52 (setor de 525 kV) na SE Santo Ângelo.</t>
  </si>
  <si>
    <t>0006938/2024</t>
  </si>
  <si>
    <t>Substituição de sistema de oscilógrafa Registrador digital de perturbações - RDP-4 - CE201.</t>
  </si>
  <si>
    <t>BC 13,8 kV 9,6 MVAr COXIPO BC2 MT</t>
  </si>
  <si>
    <t>0007322/2024</t>
  </si>
  <si>
    <t>CXSPR01-AY</t>
  </si>
  <si>
    <t>Substituição de 01 (uma) Seccionadora 6,9 kV posição operacional 36H6-7 da Subestação NTD</t>
  </si>
  <si>
    <t>0006939/2024</t>
  </si>
  <si>
    <t>11343416</t>
  </si>
  <si>
    <t>Substituição do sistema de SPCS do Banco de Capacitores 1 da SE Ji-Paraná ( JPBC6-01.) Será necessário o desligamento da FT do banco JPBC6-01, JPBC6-02 e JPBC6-03</t>
  </si>
  <si>
    <t>0007130/2024</t>
  </si>
  <si>
    <t>JPSPR01-06FX</t>
  </si>
  <si>
    <t>Substituição do sistema de SPCS do Banco de Capacitores 2 da SE Ji-Paraná ( JPBC6-02.) Será necessário o desligamento da FT do banco JPBC6-01, JPBC6-02 e JPBC6-03</t>
  </si>
  <si>
    <t>0007326/2024</t>
  </si>
  <si>
    <t>Substituição de bateria - 48 Vcc - SACC48-BAT1 na SE Siderópolis.</t>
  </si>
  <si>
    <t>0006941/2024</t>
  </si>
  <si>
    <t>Substituição de 01 (uma) Seccionadora 6.9 kV posição operacional 36H6-8 da Subestação NTD</t>
  </si>
  <si>
    <t>0006942/2024</t>
  </si>
  <si>
    <t>11338482</t>
  </si>
  <si>
    <t>Substituição do sistema de SPCS do Banco de Capacitores 3 da SE Ji-Paraná ( JPBC6-03.) Será necessário o desligamento da FT do banco JPBC6-01, JPBC6-02 e JPBC6-03</t>
  </si>
  <si>
    <t>0007327/2024</t>
  </si>
  <si>
    <t>Substituição do sistema de SPCS do Banco de Capacitores 1 da SE Sinop (SPBC6-01.) Será necessário o desligamento da FT do banco SPBC6-01</t>
  </si>
  <si>
    <t>BC 230 kV 30 MVAr SINOP BC1 MT</t>
  </si>
  <si>
    <t>0007331/2024</t>
  </si>
  <si>
    <t>SPBC6-01</t>
  </si>
  <si>
    <t>Substituição de bateria - 48 Vcc - SACC48-BAT2 na SE Siderópolis.</t>
  </si>
  <si>
    <t>0006944/2024</t>
  </si>
  <si>
    <t>Substituição do sistemas da instrumentação e do sistema de controle e proteção do Compensador Estático 1 da SE Sinop - SPCE1-01.</t>
  </si>
  <si>
    <t>0007332/2024</t>
  </si>
  <si>
    <t>SPCE1-01</t>
  </si>
  <si>
    <t>Substituição de 01 (uma) Seccionadora 6,9 kV posição operacional 36H7-7 da Subestação NTD</t>
  </si>
  <si>
    <t>0006945/2024</t>
  </si>
  <si>
    <t>11343417</t>
  </si>
  <si>
    <t>Substituição do sistema de SPCS do vão da linha de Transmissão de Sinop DIST1 (SNSPLI501) na SE SINOP.</t>
  </si>
  <si>
    <t>0007337/2024</t>
  </si>
  <si>
    <t>SNSPLI501</t>
  </si>
  <si>
    <t>Substituição de Multiplexador Óptico SDH, na subestação B. ESPERANCA, composto por: 01 Multiplexador.</t>
  </si>
  <si>
    <t>0006946/2024</t>
  </si>
  <si>
    <t>11373020</t>
  </si>
  <si>
    <t>Substituir sistema de SPCS do linha Abunã Rio Branco 230kV C2 na SE Abunã (ANRBLT6-02-ANRE605-ANSPR01). Será necessário o desligamento da própria linha ANRBLT6-02 e do reator ANRE6-05.</t>
  </si>
  <si>
    <t>0007342/2024</t>
  </si>
  <si>
    <t>ANSPR01-06BY</t>
  </si>
  <si>
    <t>Substituição de bateria - 125 Vcc - SACC125-BAT2 na SE Santa Vitória do Palmar 2.</t>
  </si>
  <si>
    <t>0006947/2024</t>
  </si>
  <si>
    <t>Substituir o RDP - ECIL OSC-1000 que contemplam a linha RVBP-LI6-0.</t>
  </si>
  <si>
    <t>LT 230 kV RIB.GONCALVES /BALSAS C-1 PI/MA</t>
  </si>
  <si>
    <t>0007346/2024</t>
  </si>
  <si>
    <t>RVBPLI6-01</t>
  </si>
  <si>
    <t>Substituição de 01 (uma) Seccionadora 6.9 kV posição operacional 36H7-8 da Subestação NTD</t>
  </si>
  <si>
    <t>0006948/2024</t>
  </si>
  <si>
    <t>11338483</t>
  </si>
  <si>
    <t>Substituição de sistema de oscilógrafa Registrador digital de perturbações - RPV 310 - CXNBLT601.</t>
  </si>
  <si>
    <t>0007347/2024</t>
  </si>
  <si>
    <t>CXSPRLT-B1Y</t>
  </si>
  <si>
    <t>Substituição de Multiplexador Óptico SDH, na subestação DELM. GOUVEIA, composto por: 01 Multiplexador.</t>
  </si>
  <si>
    <t>0006949/2024</t>
  </si>
  <si>
    <t>11374707</t>
  </si>
  <si>
    <t>Substituição de bateria - 48 Vcc - SACC48-BAT2 na SE Santa Vitória do Palmar 2.</t>
  </si>
  <si>
    <t>0006950/2024</t>
  </si>
  <si>
    <t>Substituição de 01 (uma) Seccionadora 6,9 kV posição operacional 36H8-7 da Subestação NTD</t>
  </si>
  <si>
    <t>0006952/2024</t>
  </si>
  <si>
    <t>11343418</t>
  </si>
  <si>
    <t>Substituição de sistema de oscilógrafa Registrador digital de perturbações - RPV 310 - RPCXLT601.</t>
  </si>
  <si>
    <t>0007352/2024</t>
  </si>
  <si>
    <t>CXSPRPP-CX</t>
  </si>
  <si>
    <t>Substituição de Multiplexador Óptico SDH, na subestação STO.A.JESUS, composto por: 01 Multiplexador.</t>
  </si>
  <si>
    <t>0006954/2024</t>
  </si>
  <si>
    <t>11374134</t>
  </si>
  <si>
    <t>Substituição de sistema de oscilógrafa Registrador digital de perturbações - RPV 310 - RPCXLT602.</t>
  </si>
  <si>
    <t>0007353/2024</t>
  </si>
  <si>
    <t>CXSPR01-DX</t>
  </si>
  <si>
    <t>Substituição de bateria - 48 Vcc - SACC48-BAT2 na SE Tapera 2.</t>
  </si>
  <si>
    <t>0006955/2024</t>
  </si>
  <si>
    <t>Substituição de sistema de oscilógrafa Registrador digital de perturbações - RPV 310 - JUVDLI601.</t>
  </si>
  <si>
    <t>0007355/2024</t>
  </si>
  <si>
    <t>JUVDLI6-01</t>
  </si>
  <si>
    <t>Substituição de 01 (uma) Seccionadora 6.9 kV posição operacional 36H8-8 da Subestação NTD</t>
  </si>
  <si>
    <t>0006956/2024</t>
  </si>
  <si>
    <t>11338484</t>
  </si>
  <si>
    <t>Substituição de sistema de oscilógrafa Registrador digital de perturbações - RPV 310 - JUVDLI602</t>
  </si>
  <si>
    <t>0007357/2024</t>
  </si>
  <si>
    <t>JUVDLI6-02</t>
  </si>
  <si>
    <t>Substituição de Multiplexador Óptico SDH, na subestação EUNAPOLIS, composto por: 01 Multiplexador.</t>
  </si>
  <si>
    <t>0006959/2024</t>
  </si>
  <si>
    <t>11374139</t>
  </si>
  <si>
    <t>Substituição de Retificador (Carregador de Baterias) 125 Vcc - SACC125-RET1, da SE Tapera 2.</t>
  </si>
  <si>
    <t>0006960/2024</t>
  </si>
  <si>
    <t>Substituição do Sistema de Proteção e Controle (SPCS) da linha Nova Mutum - Sorriso circuito 1, na SE Nova Mutum, (QPC1-6CY - UCD1-2).</t>
  </si>
  <si>
    <t>LT 230 kV NOVA MUTUM /SORRISO C-1 MT</t>
  </si>
  <si>
    <t>0007367/2024</t>
  </si>
  <si>
    <t>NMSPRLT-6CY</t>
  </si>
  <si>
    <t>Substituição de 01 (uma) Seccionadora 13.8 kV posição operacional 41T8-8 da Subestação IRE</t>
  </si>
  <si>
    <t>0006961/2024</t>
  </si>
  <si>
    <t>12621037</t>
  </si>
  <si>
    <t>Substituição de sistema de oscilógrafa Registrador digital de perturbações - RPV 310 - AQTC6-01 - Vão 06AX</t>
  </si>
  <si>
    <t>MG 230 kV ARIQUEMES MG1 RO</t>
  </si>
  <si>
    <t>0007368/2024</t>
  </si>
  <si>
    <t>AQTC601-06AX</t>
  </si>
  <si>
    <t>Substituição de sistema de oscilografia Registrador digital de perturbações - RPV 310 - AQTC601 - Vão 06CX.</t>
  </si>
  <si>
    <t>0007370/2024</t>
  </si>
  <si>
    <t>AQTC601-06CX</t>
  </si>
  <si>
    <t>Substituição de Retificador (Carregador de Baterias) 125 Vcc - SACC125-RET2, da SE Tapera 2.</t>
  </si>
  <si>
    <t>0006964/2024</t>
  </si>
  <si>
    <t>Substituição de sistema de oscilógrafa Registrador digital de perturbações - RPV 310 - AQTC601 - Vão 06AY</t>
  </si>
  <si>
    <t>0007371/2024</t>
  </si>
  <si>
    <t>AQTC601-06AY</t>
  </si>
  <si>
    <t>Substituição de 01 (um) conjunto de TP de medição 13.8 kV posição operacional 81k1 da Subestação IRE</t>
  </si>
  <si>
    <t>0006966/2024</t>
  </si>
  <si>
    <t>12621102</t>
  </si>
  <si>
    <t>Substituição do SPCS da Unidade de Controle do vão de transferência (interligação de barras) da SE Ji-Paraná (JPSPR01). Será necessário do desligamento das barras JPBR6-01 e JPBR6-02.</t>
  </si>
  <si>
    <t>0007372/2024</t>
  </si>
  <si>
    <t>JPSPR01</t>
  </si>
  <si>
    <t>Substituir da proteção de Barras da SE Pimenta Bueno (UPDB-UNID. Prot. Barra 7SS52 siemens) . Para execução desta melhoria será necessário a indisponibilidade de atuação da proteção de barras 01 e 02 da SE Pimenta Bueno e de todos os vãos da SE Pimenta Bueno.</t>
  </si>
  <si>
    <t>MG 230 kV PIMENTA BUENO MG1 RO</t>
  </si>
  <si>
    <t>0007375/2024</t>
  </si>
  <si>
    <t>PBSPR01</t>
  </si>
  <si>
    <t>Substituição de 01 (um) TC 13.8 kV posição operacional 91k1-2 da Subestação IRE</t>
  </si>
  <si>
    <t>0006968/2024</t>
  </si>
  <si>
    <t>12621103</t>
  </si>
  <si>
    <t>Substituição de 02 Monitores De 50" para substituir as telas do SAGE na SE Abunã (ANAUS00).</t>
  </si>
  <si>
    <t>0007376/2024</t>
  </si>
  <si>
    <t>ANAUS00</t>
  </si>
  <si>
    <t>Substituir sistema de SPCS do Serviço Auxiliar CC da SE Abunã (ANSPR00 - SSC01). Será necessário o desligamento do proprio Serviço Auxiliar CC da SE Abunã.</t>
  </si>
  <si>
    <t>0007377/2024</t>
  </si>
  <si>
    <t>ANSPR00 - SSC01</t>
  </si>
  <si>
    <t>Substituir sistema de SPCS do Serviço Auxiliar CA da SE Abunã (ANSPR00 - SSA01). Será necessário o desligamento do proprio Serviço Auxiliar CA da SE Abunã.</t>
  </si>
  <si>
    <t>0007378/2024</t>
  </si>
  <si>
    <t>ANSPR00 - SSA01</t>
  </si>
  <si>
    <t>Substituição de 01 (um) TC 13.8 kV posição operacional 91k1-3.A da Subestação IRE</t>
  </si>
  <si>
    <t>0006969/2024</t>
  </si>
  <si>
    <t>12621104</t>
  </si>
  <si>
    <t>Substituição de bateria - 125 Vcc - SACC125-BAT2 na SE Mimoso (vinculada a LT 138 kV Mimoso - Campo Grande C-4).</t>
  </si>
  <si>
    <t>0006970/2024</t>
  </si>
  <si>
    <t>Substituição de 02 Monitores De 50" para substituir as telas do SAGE na SE Ariquemes. Será necessário o desligamento de toda supervisão da SE Ariquemes.</t>
  </si>
  <si>
    <t>0007380/2024</t>
  </si>
  <si>
    <t>MG (AQAUS00)</t>
  </si>
  <si>
    <t>Substituição do Sistema de Registro de Perturbação na Entrada de Linha 04S1, na subestação CEARA MIRIM II, composto por: 01 Oscilógrafo.</t>
  </si>
  <si>
    <t>LT 230 kV TOUROS /CEARA MIRIM II C-1 RN</t>
  </si>
  <si>
    <t>0006971/2024</t>
  </si>
  <si>
    <t>12445133</t>
  </si>
  <si>
    <t>Substituição SPCS do vão de transferência (- CJBR6-01-SPR01). Com desligamento do próprio vão de transferência e disjuntor e seccionadoras.</t>
  </si>
  <si>
    <t>0007390/2024</t>
  </si>
  <si>
    <t>CJBR6-01</t>
  </si>
  <si>
    <t>Substituição de 01 (um) TC 13.8 kV posição operacional 91k1-3.B da Subestação IRE</t>
  </si>
  <si>
    <t>0006973/2024</t>
  </si>
  <si>
    <t>12621105</t>
  </si>
  <si>
    <t>Substituição de 02 Monitores De 50" para substituir as telas do SAGE da SE Jaru. Será necessário o desligamento de toda supervisão da SE Jaru.</t>
  </si>
  <si>
    <t>MG 230 kV JARU MG1 RO</t>
  </si>
  <si>
    <t>0007389/2024</t>
  </si>
  <si>
    <t>MG (JRAUS01)</t>
  </si>
  <si>
    <t>Substituição de bateria - 48 Vcc - SACC48-BAT1 na SE Mimoso (vinculada a LT 138 kV Mimoso - Campo Grande C-4).</t>
  </si>
  <si>
    <t>0006974/2024</t>
  </si>
  <si>
    <t>Substituição do Sistema de proteção e controle de Barra única (JUSPRAT01 - BR201) de 13.8KV - . Como existe apenas uma barra única de 13,8 KV, haverá necessidade de desligameno do lado de baixa das FT JUAT601, JUAT602 e todo o barramento de 13,8kV.</t>
  </si>
  <si>
    <t>0007387/2024</t>
  </si>
  <si>
    <t>JUSPRAT01</t>
  </si>
  <si>
    <t>Substituição do Sistema de Registro de Perturbação na Entrada de Linha 04S4, na subestação MESSIAS, composto por: 01 Oscilógrafo.</t>
  </si>
  <si>
    <t>0006975/2024</t>
  </si>
  <si>
    <t>12445621</t>
  </si>
  <si>
    <t>Substituição do sistema de proteção e controle do sistema de 13.8KV ( JUSPRAT6-02 - BR202.) Como existe apenas uma barra única de 13,8 KV, haverá necessidade de desligameno do lado de baixa das FT JUAT6-01, JUAT6-02 e todo o barramento de 13,8kV.</t>
  </si>
  <si>
    <t>0007385/2024</t>
  </si>
  <si>
    <t>JUSPRAT02</t>
  </si>
  <si>
    <t>Substituição de 01 (um) TC 13.8 kV posição operacional 91k1-3.C da Subestação IRE</t>
  </si>
  <si>
    <t>0006978/2024</t>
  </si>
  <si>
    <t>12621106</t>
  </si>
  <si>
    <t>Substituição do sistema de proteção e controle do sistema (SPCS) do serviço auxiliar 1 (JUSPRAT - SSA01). Será necessário o desligamento do proprio Serviço Auxiliar CC e CA da SE Jauru.</t>
  </si>
  <si>
    <t>0007384/2024</t>
  </si>
  <si>
    <t>JUSPRAT - SSA01</t>
  </si>
  <si>
    <t>Substituição de bateria - 48 Vcc - SACC48-BAT2 na SE Mimoso (vinculada a LT 138 kV Mimoso - Campo Grande C-4).</t>
  </si>
  <si>
    <t>0006980/2024</t>
  </si>
  <si>
    <t>Substituição do Sistema de Registro de Perturbação associado ao vão de Entrada de Linha 04N2 (LT 230 kV GARANHUNS II /ANGELIM C-1), na subestação ANGELIM, composto por: 01 Oscilógrafo e infraestrutura de comunicação associada.</t>
  </si>
  <si>
    <t>0006982/2024</t>
  </si>
  <si>
    <t>12442036</t>
  </si>
  <si>
    <t>Substituição do microcomputador 2 (SICAM PAS 1-UIN MG230-AUS00) interface das unidades de controle e proteção para o SAGE da SE Ji-Paraná. Será necessário o desligamento de toda supervisão da SE Jí-Paraná.</t>
  </si>
  <si>
    <t>0007397/2024</t>
  </si>
  <si>
    <t>MG230-AUS00</t>
  </si>
  <si>
    <t>Substituição de 01 (um) TC 13.8 kV posição operacional 91k1-4.A da Subestação IRE</t>
  </si>
  <si>
    <t>0006985/2024</t>
  </si>
  <si>
    <t>12621107</t>
  </si>
  <si>
    <t>Substituição do microcomputador 1 (SICAM PAS 2-UIN- MG230-AUS00) da SE Ji-Paraná. interface entre as unidades de controle e proteção para o SAGE. Será necessário o desligamento de toda supervisão da SE Jí-Paraná.</t>
  </si>
  <si>
    <t>0007398/2024</t>
  </si>
  <si>
    <t>0006986/2024</t>
  </si>
  <si>
    <t>Substituir sistema de SPCS do Serviço Auxiliar CC da SE Ji-Paraná (JPSPR00 - SSA01).</t>
  </si>
  <si>
    <t>0007399/2024</t>
  </si>
  <si>
    <t>JPSPR00 - SSA01</t>
  </si>
  <si>
    <t>Substituição do Sistema de Registro de Perturbação associado ao vão de Entrada de Linha 04M1 (LT 230 kV CATU /CAMACARI IV C-1), na subestação CATU, composto por: 01 Oscilógrafo e infraestrutura de comunicação associada.</t>
  </si>
  <si>
    <t>0006987/2024</t>
  </si>
  <si>
    <t>12447625</t>
  </si>
  <si>
    <t>Substituir sistema de SPCS do Serviço Auxiliar CA da SE Jiparaná (JPSPR00- SSA01). Será necessário o desligamento de toda supervisão da SE Jí-Paraná.</t>
  </si>
  <si>
    <t>0007401/2024</t>
  </si>
  <si>
    <t>JPSPR00- SSA01</t>
  </si>
  <si>
    <t>Substituição de 01 (um) TC 13.8 kV posição operacional 91k1-4.B da Subestação IRE</t>
  </si>
  <si>
    <t>0006990/2024</t>
  </si>
  <si>
    <t>12621108</t>
  </si>
  <si>
    <t>Substituição de 02 Monitores De 50" para substituir as telas do SAGE na SE Ji-Paraná.</t>
  </si>
  <si>
    <t>0007403/2024</t>
  </si>
  <si>
    <t>Substituição do SPCS da Unidade de Controle do vão de transferência - (NBSPRBR601). Será necessário o desligamento barra 01.</t>
  </si>
  <si>
    <t>0007407/2024</t>
  </si>
  <si>
    <t>NBSPRBR601</t>
  </si>
  <si>
    <t>Substituição do Sistema de Registro de Perturbação associado ao vão de Entrada de Linha  04M2 (LT 230 kV CATU /CAMACARI IV C-2), na subestação CATU, composto por: 01 Oscilógrafo e infraestrutura de comunicação associada.</t>
  </si>
  <si>
    <t>0006992/2024</t>
  </si>
  <si>
    <t>12447633</t>
  </si>
  <si>
    <t>Substituição de 01 (um) TC 13.8 kV posição operacional 91k1-4.C da Subestação IRE</t>
  </si>
  <si>
    <t>0006994/2024</t>
  </si>
  <si>
    <t>12621109</t>
  </si>
  <si>
    <t>Substituição de 02 Monitores De 50" para substituir as telas do SAGE da SE Pimenta Bueno (PBSPR01). Será necessário o desligamento de toda supervisão da SE Pimenta Bueno.</t>
  </si>
  <si>
    <t>0007408/2024</t>
  </si>
  <si>
    <t>MG (PBSPR01)</t>
  </si>
  <si>
    <t>Substituição do Microcomputador 1 (Sicam PAS 1-UIN-1) interface das unidades de controle e proteção para o SAGE da SE Pimenta Bueno. Será necessário o desligamento de toda supervisão da SE Pimenta Bueno.</t>
  </si>
  <si>
    <t>0007409/2024</t>
  </si>
  <si>
    <t>AUS01</t>
  </si>
  <si>
    <t>Substituição do Sistema de Registro de Perturbação associado ao vão de Entrada de Linha 04M1 (LT 230 kV CATU /CAMACARI IV C-1), na subestação CAMACARI IV, composto por: 01 Oscilógrafo e infraestrutura de comunicação associada.</t>
  </si>
  <si>
    <t>0007157/2024</t>
  </si>
  <si>
    <t>12447743</t>
  </si>
  <si>
    <t>Substituição de 01 (um) TC 13.8 kV posição operacional 91k1-5.A da Subestação IRE</t>
  </si>
  <si>
    <t>0006997/2024</t>
  </si>
  <si>
    <t>12621110</t>
  </si>
  <si>
    <t>Substituição do Microcomputador 2 (Sicam PAS 2-UIN-2) interface das unidades de controle e proteção para o SAGE da SE Pimenta Bueno. Será necessário o desligamento de toda supervisão da SE Pimenta Bueno.</t>
  </si>
  <si>
    <t>0007411/2024</t>
  </si>
  <si>
    <t>Substituição de 02 Monitores De 50" para substituir as telas do SAGE -na SE Porto Velho (U29PBVSPR01). Será necessário o desligamento de toda supervisão da SE Porto Velho.</t>
  </si>
  <si>
    <t>0007412/2024</t>
  </si>
  <si>
    <t>MG (PVAUS00)</t>
  </si>
  <si>
    <t>Substituição do microcomputador 1 (Sicam PAS 1-UIN-1 MG230-SSA01) interface entre as unidades de controle e proteção para o SAGE na SE Porto Velho. Será necessário o desligamento de toda supervisão da SE Porto Velho.</t>
  </si>
  <si>
    <t>0007418/2024</t>
  </si>
  <si>
    <t>AUS00</t>
  </si>
  <si>
    <t>Substituição de 01 (um) TC 13.8 kV posição operacional 91k1-5.B da Subestação IRE</t>
  </si>
  <si>
    <t>0006999/2024</t>
  </si>
  <si>
    <t>12621111</t>
  </si>
  <si>
    <t>Substituição do Sistema de Registro de Perturbação associado ao vão de Entrada de Linha  04M2 (LT 230 kV CATU /CAMACARI IV C-2), na subestação CAMACARI IV, composto por: 01 Oscilógrafo e infraestrutura de comunicação associada.</t>
  </si>
  <si>
    <t>0007000/2024</t>
  </si>
  <si>
    <t>12447741</t>
  </si>
  <si>
    <t>Substituição de Microcomputador 3 (Sicam PAS 2-UIN-2 MG230-SSA01) interface entre as unidades de controle e proteção para o SAGE na SE Porto Velho. Será necessário o desligamento de toda supervisão da SE Porto Velho.</t>
  </si>
  <si>
    <t>0007428/2024</t>
  </si>
  <si>
    <t>SSA01</t>
  </si>
  <si>
    <t>Substituição de Microcomputador 2 (Sicam PAS 1-UIN-1 - PVAUS00) interface entre as unidades de controle e proteção para o SAGE. Será necessário o desligamento de toda supervisão da SE Porto Velho.</t>
  </si>
  <si>
    <t>0007419/2024</t>
  </si>
  <si>
    <t>Substituição de 01 (um) TC 13.8 kV posição operacional 91k1-5.C da Subestação IRE</t>
  </si>
  <si>
    <t>0007003/2024</t>
  </si>
  <si>
    <t>12621112</t>
  </si>
  <si>
    <t>Substituição de Microcomputador 4 (Sicam PAS 2-UIN-2 - PVAUS00) interface entre as unidades de controle e proteção para o SAGE, na SE Porto Velho. Será necessário o desligamento de toda supervisão da SE Porto Velho.</t>
  </si>
  <si>
    <t>0007420/2024</t>
  </si>
  <si>
    <t>Substituição de 02 Monitores De 50" para substituir as telas do SAGE da SE Samuel (SMAUS00). Será necessário o desligamento de toda supervisão da SE Samuel.</t>
  </si>
  <si>
    <t>0007422/2024</t>
  </si>
  <si>
    <t>MG (SMAUS00)</t>
  </si>
  <si>
    <t>Substituição da Unidade de Controle do vão de transferência. BR601-SPSPRBR. Será necessário o desligamento do vão de transferência e disjunto e seccionadoras.</t>
  </si>
  <si>
    <t>MG 230 kV SINOP MG1 MT</t>
  </si>
  <si>
    <t>0007430/2024</t>
  </si>
  <si>
    <t>SPSPRBR-CY</t>
  </si>
  <si>
    <t>Substituição de 01 (um) TC 13.8 kV posição operacional 91T9.A da Subestação IRE</t>
  </si>
  <si>
    <t>0007005/2024</t>
  </si>
  <si>
    <t>12621113</t>
  </si>
  <si>
    <t>Substituição de 01 (um) TC 13.8 kV posição operacional 91T9.B da Subestação IRE</t>
  </si>
  <si>
    <t>0007009/2024</t>
  </si>
  <si>
    <t>12621114</t>
  </si>
  <si>
    <t>Substituição do Sistema de Registro de Perturbação associado ao vão de Entrada de Linha  04L3 (LT 230 kV COTEGIPE /JACARACANGA C-1), na subestação COTEGIPE, composto por: 01 Oscilógrafo e infraestrutura de comunicação associada.</t>
  </si>
  <si>
    <t>0007010/2024</t>
  </si>
  <si>
    <t>12448378</t>
  </si>
  <si>
    <t>Substituição de 01 (um) TC 13.8 kV posição operacional 91T9.C da Subestação IRE</t>
  </si>
  <si>
    <t>0007013/2024</t>
  </si>
  <si>
    <t>12621115</t>
  </si>
  <si>
    <t>Substituição do Sistema de Registro de Perturbação associado ao vão de Entrada de Linha  04L4 (LT 230 kV COTEGIPE /MATATU C-1), na subestação COTEGIPE, composto por: 01 Oscilógrafo e infraestrutura de comunicação associada.</t>
  </si>
  <si>
    <t>0007154/2024</t>
  </si>
  <si>
    <t>12448382</t>
  </si>
  <si>
    <t>Substituição de 01 (um) TC 13.8 kV posição operacional 96k1-1.A da Subestação IRE</t>
  </si>
  <si>
    <t>0007015/2024</t>
  </si>
  <si>
    <t>12621116</t>
  </si>
  <si>
    <t>Substituição do Sistema de Registro de Perturbação associado ao vão de Entrada de Linha  04M5 (LT 230 kV CAMACARI II /COTEGIPE C-1), na subestação COTEGIPE, composto por: 01 Oscilógrafo e infraestrutura de comunicação associada.</t>
  </si>
  <si>
    <t>0007016/2024</t>
  </si>
  <si>
    <t>12448380</t>
  </si>
  <si>
    <t>Substituição de conjunto de Resistor de Aterramento (Banco 2) associado ao TR1 na SE GRAVATAI.</t>
  </si>
  <si>
    <t>0007068/2024</t>
  </si>
  <si>
    <t>RAT13,8 TF1 (Banco 2)</t>
  </si>
  <si>
    <t>Substituição do sistema de SPCS do SERVIÇO AUXILIAR (QCD-02) SETOR 13,8KV.</t>
  </si>
  <si>
    <t>0007431/2024</t>
  </si>
  <si>
    <t>SPSPRCA</t>
  </si>
  <si>
    <t>Substituição de 01 (um) TC 13.8 kV posição operacional 96k1-1.B da Subestação IRE</t>
  </si>
  <si>
    <t>0007019/2024</t>
  </si>
  <si>
    <t>12621117</t>
  </si>
  <si>
    <t>Substituição do Sistema de Registro de Perturbação associado ao vão de Entrada de Linha  04M6 (LT 230 kV CAMACARI IV /COTEGIPE C-1), na subestação CAMACARI IV, composto por: 01 Oscilógrafo e infraestrutura de comunicação associada.</t>
  </si>
  <si>
    <t>0007020/2024</t>
  </si>
  <si>
    <t>12447738</t>
  </si>
  <si>
    <t>Substituição da Proteção e Controle - SPCS do Reator 2 de 230kV (RBRE6-02) da SE Rio Branco.</t>
  </si>
  <si>
    <t>RTB 230 kV 20 Mvar RIO BRANCO 1 RT2 AC</t>
  </si>
  <si>
    <t>0007436/2024</t>
  </si>
  <si>
    <t>RBSPR01-06DX</t>
  </si>
  <si>
    <t>Substituição dos Painéis de Distribuição 220 VCA (5SA5) e cabos associados, referentes aos Serviços Auxiliares da SE Nova Santa Rita.</t>
  </si>
  <si>
    <t>0007022/2024</t>
  </si>
  <si>
    <t>Substituição do sistema de SPCS do Reator 2 da SE Sinop (SPRE6-02). Será necessário o desligamento da FT da linha LT 230 kV SINOP /SORRISO C-1 MT .</t>
  </si>
  <si>
    <t>0007438/2024</t>
  </si>
  <si>
    <t>SPRE6-02</t>
  </si>
  <si>
    <t>Substituição de 01 (um) TC 13.8 kV posição operacional 96k1-1.C da Subestação IRE</t>
  </si>
  <si>
    <t>0007023/2024</t>
  </si>
  <si>
    <t>12621118</t>
  </si>
  <si>
    <t>Substituição de Pára-raios fase A, 138kV, arranjo BS, associado ao AT03, na SE CAMPINAS.</t>
  </si>
  <si>
    <t>0007024/2024</t>
  </si>
  <si>
    <t>PR LITQCA3 STCAM FASE A</t>
  </si>
  <si>
    <t>Substituição do sistema de SPCS do Reator 1 da linha Sorriso/Sinop C1 na SE Sinop (SPRE6-01). Será necessário o desligamento da FT do reator SPRE6-01 e da linha Sorriso/Sinop C1.</t>
  </si>
  <si>
    <t>0007443/2024</t>
  </si>
  <si>
    <t>SPRE6-01</t>
  </si>
  <si>
    <t>Substituição do Sistema de Registro de Perturbação associado ao Transformador 04T3, na subestação GOIANINHA, composto por: 01 Oscilógrafo e infraestrutura de comunicação associada.</t>
  </si>
  <si>
    <t>0007026/2024</t>
  </si>
  <si>
    <t>12441505</t>
  </si>
  <si>
    <t>Substituir sistema de SPCS do Autotransformador 230/138kV numero 1 da SE Abunã (ANAT6-01-ANSPR01). Será necessário o desligamento do autotransformador ANAT602.</t>
  </si>
  <si>
    <t>0007445/2024</t>
  </si>
  <si>
    <t>ANAT601</t>
  </si>
  <si>
    <t>Substituição de Retificador (Carregador de Baterias) 48 Vcc - SACC48-RET1, da SE Osório 2.</t>
  </si>
  <si>
    <t>0007027/2024</t>
  </si>
  <si>
    <t>Substituir sistema de SPCS do Autotransformador 1 da SE Ji-Paraná ( JPAT6-01). Será necessário desligamento do auto-transformador JPAT602</t>
  </si>
  <si>
    <t>0007447/2024</t>
  </si>
  <si>
    <t>JPAT601-06DY</t>
  </si>
  <si>
    <t>Substituição de 01 (um) TC 13.8 kV posição operacional 96k1-2.A da Subestação IRE</t>
  </si>
  <si>
    <t>0007029/2024</t>
  </si>
  <si>
    <t>12621119</t>
  </si>
  <si>
    <t>Substituição do Sistema de Registro de Perturbação associado ao vão de Entrada de Linha  04C7 (LT 230 kV PAU FERRO /GOIANINHA C-1), na subestação PAU FERRO, composto por: 01 Oscilógrafo e infraestrutura de comunicação associada.</t>
  </si>
  <si>
    <t>0007031/2024</t>
  </si>
  <si>
    <t>12442122</t>
  </si>
  <si>
    <t>Substituição do sistema de SPCS do Autotransformador 2 da SE Sinop ( SPAT6-02). Será necessário o desligamento da FT do autotransformador SPAT6-01.</t>
  </si>
  <si>
    <t>TR 230/138 kV SINOP TR2 MT</t>
  </si>
  <si>
    <t>0007448/2024</t>
  </si>
  <si>
    <t>SPAT6-02</t>
  </si>
  <si>
    <t>Substituição de Pára-raios fase B, 138kV, arranjo BS, associado ao AT03, na SE CAMPINAS.</t>
  </si>
  <si>
    <t>0007032/2024</t>
  </si>
  <si>
    <t>PR LITQCA3 STCAM FASE B</t>
  </si>
  <si>
    <t>Substituição de Retificador (Carregador de Baterias) 125 Vcc - SACC125-RET1, da SE Osório 2.</t>
  </si>
  <si>
    <t>0007034/2024</t>
  </si>
  <si>
    <t>Substituição do Sistema de Proteção e Controle da proteção de barras associada ao Transformador 1 da SE Nova Mutum (QPC1-6BX - UPD3(BU)). Será necessário desligar o proprio transformador NMTF601. Para a substituição da UPD3 precisa desligar as barras NMBR6-01 e NMBR6-02.</t>
  </si>
  <si>
    <t>0007449/2024</t>
  </si>
  <si>
    <t>NMSPRTF - 6BX</t>
  </si>
  <si>
    <t>Substituição de 01 (um) TC 13.8 kV posição operacional 96k1-2.B da Subestação IRE</t>
  </si>
  <si>
    <t>0007036/2024</t>
  </si>
  <si>
    <t>12621120</t>
  </si>
  <si>
    <t>Substituição do comando do OLTC do trafo TR58-A (cod. Furnas: 10182450 - COD. OBRA: F00451).</t>
  </si>
  <si>
    <t>TR 500 / 138 kV ANGRA FUR 58 RJ</t>
  </si>
  <si>
    <t>0007105/2024</t>
  </si>
  <si>
    <t>TR58-A</t>
  </si>
  <si>
    <t>Substituição do Sistema de Registro de Perturbação associado ao vão de Entrada de Linha 04C1 (LT 230 kV G.MANGABEIRA /SAPEACU C-1), na subestação G.MANGABEIRA, composto por: 01 Oscilógrafo e infraestrutura de comunicação associada.</t>
  </si>
  <si>
    <t>0007038/2024</t>
  </si>
  <si>
    <t>12448309</t>
  </si>
  <si>
    <t>Substituição do Sistema de Proteção e Controle (SPCS) QPC1-6AX - UCD2. Será necessário desligar o próprio transformador NMTF6-02.</t>
  </si>
  <si>
    <t>0007478/2024</t>
  </si>
  <si>
    <t>NMSPRTF-6AX</t>
  </si>
  <si>
    <t>Substituição de Retificador (Carregador de Baterias) 125 Vcc - SACC125-RET2, da SE Osório 2.</t>
  </si>
  <si>
    <t>0007039/2024</t>
  </si>
  <si>
    <t>Substituição da Proteção e Controle do Transformador 1 230/69kV (RBTF6-01) da SE Rio Branco.</t>
  </si>
  <si>
    <t>TR 230/69 kV RIO BRANCO 1 TR1 AC</t>
  </si>
  <si>
    <t>0007479/2024</t>
  </si>
  <si>
    <t>RBSPR01-06EX</t>
  </si>
  <si>
    <t>Substituição de 01 (um) TC 13.8 kV posição operacional 96k1-2.C da Subestação IRE</t>
  </si>
  <si>
    <t>0007040/2024</t>
  </si>
  <si>
    <t>12621121</t>
  </si>
  <si>
    <t>Substituição da proteção da LT 230 kV Sorriso - Sorriso II na SE Sorriso (QPC1-6DY - UPD1 referente ao SSSX-LT6-01). Será necessário o desligamento da LT 230 kV Sorriso - Sorriso II.</t>
  </si>
  <si>
    <t>LT 230 kV SORRISO II /SORRISO C-1 MT</t>
  </si>
  <si>
    <t>0007483/2024</t>
  </si>
  <si>
    <t>SSSPRLT-06DY</t>
  </si>
  <si>
    <t>Substituição de Transformador de Aterramento (Banco 1) 13,8 kV, 0,25MVA, fase A, arranjo BS, associado ao TR2 na SE GRAVATAI.</t>
  </si>
  <si>
    <t>0007042/2024</t>
  </si>
  <si>
    <t>TFAT13,8 TF2-A (Banco 1)</t>
  </si>
  <si>
    <t>Substituição do Sistema de Registro de Perturbação associado ao vão de Entrada de Linha 04C2 (LT 230 kV G.MANGABEIRA /SAPEACU C-2), na subestação G.MANGABEIRA, composto por: 01 Oscilógrafo e infraestrutura de comunicação associada.</t>
  </si>
  <si>
    <t>0007043/2024</t>
  </si>
  <si>
    <t>12448308</t>
  </si>
  <si>
    <t>Substituição de 01 (um) TC 13.8 kV posição operacional 96k1-3.A da Subestação IRE</t>
  </si>
  <si>
    <t>0007044/2024</t>
  </si>
  <si>
    <t>12621122</t>
  </si>
  <si>
    <t>Substituição de Pára-raios fase C, 138kV, arranjo BS, associado ao AT03, na SE CAMPINAS.</t>
  </si>
  <si>
    <t>0007046/2024</t>
  </si>
  <si>
    <t>PR LITQCA3 STCAM FASE C</t>
  </si>
  <si>
    <t>Substituição do Sistema de Registro de Perturbação associado ao vão de Entrada de Linha 04C3 (LT 230 kV G.MANGABEIRA /SAPEACU C-3), na subestação G.MANGABEIRA, composto por: 01 Oscilógrafo e infraestrutura de comunicação associada.</t>
  </si>
  <si>
    <t>0007047/2024</t>
  </si>
  <si>
    <t>12448307</t>
  </si>
  <si>
    <t>POVO NOVO</t>
  </si>
  <si>
    <t>Substituição de bateria - 125 Vcc - SACC125-BAT2 na SE Povo Novo.</t>
  </si>
  <si>
    <t>MG POVO NOVO / CCO-2012-020 - RB</t>
  </si>
  <si>
    <t>0007048/2024</t>
  </si>
  <si>
    <t>Substituição do comando do OLTC do trafo TR58-B (cod. Furnas: 10182451 - COD. OBRA: F00452).</t>
  </si>
  <si>
    <t>0007106/2024</t>
  </si>
  <si>
    <t>TR58-B</t>
  </si>
  <si>
    <t>Substituição de 01 (um) TC 13.8 kV posição operacional 96k1-3.B da Subestação IRE</t>
  </si>
  <si>
    <t>0007049/2024</t>
  </si>
  <si>
    <t>12621123</t>
  </si>
  <si>
    <t>Substituição de Transformador de Aterramento (Banco 1) 13,8 kV, 0,25MVA, fase B, arranjo BS, associado ao TR2 na SE GRAVATAI.</t>
  </si>
  <si>
    <t>0007052/2024</t>
  </si>
  <si>
    <t>TFAT13,8 TF2-B (Banco 1)</t>
  </si>
  <si>
    <t>Substituição do Sistema de Registro de Perturbação associado ao vão de Entrada de Linha 04C3 (LT 230 kV G.MANGABEIRA /SAPEACU C-3), na subestação SAPEACU, composto por: 01 Oscilógrafo e infraestrutura de comunicação associada.</t>
  </si>
  <si>
    <t>0007053/2024</t>
  </si>
  <si>
    <t>12447399</t>
  </si>
  <si>
    <t>Substituição de bateria - 48 Vcc - SACC48-BAT2 na SE Povo Novo.</t>
  </si>
  <si>
    <t>0007054/2024</t>
  </si>
  <si>
    <t>Substituição de 01 (um) TC 13.8 kV posição operacional 96k1-3.C da Subestação IRE</t>
  </si>
  <si>
    <t>0007055/2024</t>
  </si>
  <si>
    <t>12621124</t>
  </si>
  <si>
    <t>Substituição de bateria - 220 Vcc - SACC220-BAT1 na SE P. Médici (vinculada a LT 230 kV P.Médici - Santa Cruz 1).</t>
  </si>
  <si>
    <t>0007056/2024</t>
  </si>
  <si>
    <t>BAT1 - 220 VCC</t>
  </si>
  <si>
    <t>BROTAS.MACAUBAS</t>
  </si>
  <si>
    <t>Substituição do Sistema de Registro de Perturbação associado ao vão de Entrada de Linha 04F2 (LT 230 kV IRECE /BROT.MACAUBAS C-1), na subestação BROT.MACAUBAS, composto por: 01 Oscilógrafo e infraestrutura de comunicação associada.</t>
  </si>
  <si>
    <t>0007057/2024</t>
  </si>
  <si>
    <t>12441172</t>
  </si>
  <si>
    <t>Substituição de 01 (um) TC 13.8 kV posição operacional 96k1-4.A da Subestação IRE</t>
  </si>
  <si>
    <t>0007062/2024</t>
  </si>
  <si>
    <t>12621125</t>
  </si>
  <si>
    <t>Substituição de bateria - 125 Vcc - SACC125/CS1/2-BAT2 na SE Marmeleiro 2 (vinculada aos Compensadores Síncronos).</t>
  </si>
  <si>
    <t>0007064/2024</t>
  </si>
  <si>
    <t>BAT2 - CS1/2 - 125 VCC</t>
  </si>
  <si>
    <t>Substituição do Sistema de Registro de Perturbação associado ao vão de Entrada de Linha 03N2 (LT 138 kV IRECE /BAIXIOS), na subestação IRECE, composto por: 01 Oscilógrafo e infraestrutura de comunicação associada.</t>
  </si>
  <si>
    <t>0007065/2024</t>
  </si>
  <si>
    <t>12479366</t>
  </si>
  <si>
    <t>Substituição de 01 (um) TC 13.8 kV posição operacional 96k1-4.B da Subestação IRE</t>
  </si>
  <si>
    <t>0007067/2024</t>
  </si>
  <si>
    <t>12621126</t>
  </si>
  <si>
    <t>Substituição do comando do OLTC do trafo TR58-C (cod. Furnas: 10182453 - COD. OBRA: F00453).</t>
  </si>
  <si>
    <t>0007121/2024</t>
  </si>
  <si>
    <t>TR58-C</t>
  </si>
  <si>
    <t>Substituição de bateria - 125 Vcc - SACC125-BAT2 na SE Marmeleiro 2.</t>
  </si>
  <si>
    <t>0007069/2024</t>
  </si>
  <si>
    <t>Substituição do Sistema de Registro de Perturbação associado ao vão de Entrada de Linha  04V1 (LT 230 kV C.GRANDE II /PARAISO C-2 ), na subestação C.GRANDE II, composto por: 01 Oscilógrafo e infraestrutura de comunicação associada.</t>
  </si>
  <si>
    <t>0007071/2024</t>
  </si>
  <si>
    <t>12446745</t>
  </si>
  <si>
    <t>Substituição de 01 (um) TC 13.8 kV posição operacional 96k1-4.C da Subestação IRE</t>
  </si>
  <si>
    <t>0007073/2024</t>
  </si>
  <si>
    <t>12621127</t>
  </si>
  <si>
    <t>Substituição de bateria - 48 Vcc - SACC48-BAT2 na SE Salto Osório.</t>
  </si>
  <si>
    <t>0007074/2024</t>
  </si>
  <si>
    <t>Substituição de bateria - 48 Vcc - SACC48-BAT2 na SE Marmeleiro 2.</t>
  </si>
  <si>
    <t>0007075/2024</t>
  </si>
  <si>
    <t>Substituição de 01 (um) TC 13.8 kV posição operacional 96k1-5.A da Subestação IRE</t>
  </si>
  <si>
    <t>0007077/2024</t>
  </si>
  <si>
    <t>12621128</t>
  </si>
  <si>
    <t>Substituição do Sistema de Registro de Perturbação associado ao vão de Entrada de Linha  04V2 (LT 230 kV C.GRANDE II /PARAISO C-1), na subestação PARAISO, composto por: 01 Oscilógrafo e infraestrutura de comunicação associada.</t>
  </si>
  <si>
    <t>0007145/2024</t>
  </si>
  <si>
    <t>12445675</t>
  </si>
  <si>
    <t>Substituição do comando do OLTC do trafo TRR1 (cod. Furnas: 10182452 - COD. OBRA: F00454).</t>
  </si>
  <si>
    <t>TRR 500 / 138 kV ANGRA FUR TRR1 RJ</t>
  </si>
  <si>
    <t>0007122/2024</t>
  </si>
  <si>
    <t>TRR1</t>
  </si>
  <si>
    <t>Substituição de 01 (um) TC 13.8 kV posição operacional 96k1-5.B da Subestação IRE</t>
  </si>
  <si>
    <t>0007079/2024</t>
  </si>
  <si>
    <t>12621129</t>
  </si>
  <si>
    <t>Substituição do Sistema de Registro de Perturbação associado ao vão de Entrada de Linha 04M7 (LT 230 kV CAMACARI II /MATATU C-1), na subestação MATATU, composto por: 01 Oscilógrafo e infraestrutura de comunicação associada.</t>
  </si>
  <si>
    <t>0007081/2024</t>
  </si>
  <si>
    <t>12447557</t>
  </si>
  <si>
    <t>Substituição de conjunto de Resistor de Aterramento (Banco 1) associado ao TR3 na SE GRAVATAI.</t>
  </si>
  <si>
    <t>0007083/2024</t>
  </si>
  <si>
    <t>RAT13,8 TF3 (Banco 1)</t>
  </si>
  <si>
    <t>Substituição de 01 (um) TC 13.8 kV posição operacional 96k1-5.C da Subestação IRE</t>
  </si>
  <si>
    <t>0007085/2024</t>
  </si>
  <si>
    <t>12621130</t>
  </si>
  <si>
    <t>Substituição do Sistema de Registro de Perturbação associada ao vão de Entrada de Linha 04M1 (LT 230 kV RIBEIRAO /RECIFE II C-1), na subestação RECIFE II, composto por: 01 Oscilógrafo e infraestrutura de comunicação associada.</t>
  </si>
  <si>
    <t>0007086/2024</t>
  </si>
  <si>
    <t>12444345</t>
  </si>
  <si>
    <t>Substituição de bombas do circuito aberto do Sistema de Resfriamento de Equipamentos, referentes aos Compensadores Síncronos da SE Marmeleiro 2.</t>
  </si>
  <si>
    <t>0007087/2024</t>
  </si>
  <si>
    <t>Bomba</t>
  </si>
  <si>
    <t>Substituição do Sistema de Registro de Perturbação associado ao vão de Entrada de Linha 04V2 (LT 230 kV RECIFE II /JOAIRAM C-2), na subestação RECIFE II, composto por: 01 Oscilógrafo e infraestrutura de comunicação associada.</t>
  </si>
  <si>
    <t>0007088/2024</t>
  </si>
  <si>
    <t>12444312</t>
  </si>
  <si>
    <t>Substituição de bombas do circuito fechado do Sistema de Resfriamento de Equipamentos, referentes aos Compensadores Síncronos da SE Marmeleiro 2.</t>
  </si>
  <si>
    <t>0007089/2024</t>
  </si>
  <si>
    <t>Substituição do Sistema de Registro de Perturbação associada ao vão de Entrada de Linha 04V3 (LT 230 kV RECIFE II /JOAIRAM C-3), na subestação RECIFE II, composto por: 01 Oscilógrafo e infraestrutura de comunicação associada.</t>
  </si>
  <si>
    <t>0007090/2024</t>
  </si>
  <si>
    <t>12444317</t>
  </si>
  <si>
    <t>Substituição do Painel de Controle MVW1 do Ponymotor (Compensador de Partida), referente aos Compensadores Síncronos da SE Marmeleiro 2.</t>
  </si>
  <si>
    <t>0007092/2024</t>
  </si>
  <si>
    <t>Painel de Controle</t>
  </si>
  <si>
    <t>Substituição do Sistema de Registro de Perturbação associada ao Banco de Capacitores 04H1, na subestação RECIFE II, composto por: 01 Oscilógrafo e infraestrutura de comunicação associada.</t>
  </si>
  <si>
    <t>0007093/2024</t>
  </si>
  <si>
    <t>12444306</t>
  </si>
  <si>
    <t>Substituição do Painel de Controle MVW2 do Ponymotor (Compensador de Partida), referente aos Compensadores Síncronos da SE Marmeleiro 2.</t>
  </si>
  <si>
    <t>0007095/2024</t>
  </si>
  <si>
    <t>Substituição do Sistema de Registro de Perturbação associado ao vão de Entrada de Linha 04C5 (LT 230 kV RECIFE II /MIRUEIRA C-2), na subestação MIRUEIRA, composto por: 01 Oscilógrafo e infraestrutura de comunicação associada.</t>
  </si>
  <si>
    <t>0007096/2024</t>
  </si>
  <si>
    <t>12441608</t>
  </si>
  <si>
    <t>Substituição dos Painéis de Distribuição 480 VCA (5SA1, 5SA2A, 5SA2B, 5SA3) e cabos associados, referentes aos Serviços Auxiliares da SE Nova Santa Rita.</t>
  </si>
  <si>
    <t>0007098/2024</t>
  </si>
  <si>
    <t>Substituir o RDP - ECIL OSC-1000 que contemplam a linha RVBP-LI6-02.</t>
  </si>
  <si>
    <t>0007481/2024</t>
  </si>
  <si>
    <t>RVBP-LI6-02</t>
  </si>
  <si>
    <t>Substituição de Ponymotor (Compensador de Partida), referente aos Compensadores Síncronos da SE Marmeleiro 2.</t>
  </si>
  <si>
    <t>0007099/2024</t>
  </si>
  <si>
    <t>Ponymotor</t>
  </si>
  <si>
    <t>Substituição de sistema de oscilografia Registrador digital de perturbações - RPV 310 - PVANLT601</t>
  </si>
  <si>
    <t>0007484/2024</t>
  </si>
  <si>
    <t>PVANLT601-06BY</t>
  </si>
  <si>
    <t>Substituição do Sistema de Registro de Perturbação associado ao vão de Entrada de Linha 04C6 (LT 230 kV RECIFE II /MIRUEIRA C-3), na subestação MIRUEIRA, composto por: 01 Oscilógrafo e infraestrutura de comunicação associada.</t>
  </si>
  <si>
    <t>0007140/2024</t>
  </si>
  <si>
    <t>12441599</t>
  </si>
  <si>
    <t>Substituição do Transformador IGTF3-02 34,5KV/380V.</t>
  </si>
  <si>
    <t>MG 230 kV INTEGRADORA MG1 PA</t>
  </si>
  <si>
    <t>0007489/2024</t>
  </si>
  <si>
    <t>IGTF3-02</t>
  </si>
  <si>
    <t>Substituição do comando do OLTC do trafo TRTD01 (cod. Furnas: 10232004 - COD. OBRA: F00739).</t>
  </si>
  <si>
    <t>0007133/2024</t>
  </si>
  <si>
    <t>TRTD01</t>
  </si>
  <si>
    <t>Substituição de sistema de oscilógrafa Registrador digital de perturbações - RPV 310 JP-MG601.</t>
  </si>
  <si>
    <t>0007490/2024</t>
  </si>
  <si>
    <t>AUS00-06AY</t>
  </si>
  <si>
    <t>Substituição de sistema de oscilógrafa Registrador digital de perturbações - RPV 310 - JP-MG601.</t>
  </si>
  <si>
    <t>0007491/2024</t>
  </si>
  <si>
    <t>JP-MG601-06BY</t>
  </si>
  <si>
    <t>Substituição de sistema de oscilografia Registrador digital de perturbações - RPV 310 - ROPB-MG601 - 06DY.</t>
  </si>
  <si>
    <t>0007492/2024</t>
  </si>
  <si>
    <t>OSC01-06DY</t>
  </si>
  <si>
    <t>Substituição de sistema de oscilografia Registrador digital de perturbações - RPV 310 - ROPB-MG601 - 06DX</t>
  </si>
  <si>
    <t>0007493/2024</t>
  </si>
  <si>
    <t>OSC01-06DX</t>
  </si>
  <si>
    <t>Substituição de sistema de oscilografia Registrador digital de perturbações - RPV 310 - ROPB-MG601 - 06BY.</t>
  </si>
  <si>
    <t>0007495/2024</t>
  </si>
  <si>
    <t>OSC01-06BY</t>
  </si>
  <si>
    <t>Substituição de sistema de oscilografia Registrador digital de perturbações - RPV 310 - ROPB-MG601 - 06CY.</t>
  </si>
  <si>
    <t>0007496/2024</t>
  </si>
  <si>
    <t>OSC01-06CY</t>
  </si>
  <si>
    <t>Substituição de sistema de oscilografia Registrador digital de perturbações - RPV 310 - MG230-OSC01.</t>
  </si>
  <si>
    <t>0007497/2024</t>
  </si>
  <si>
    <t>MG230-OSC01</t>
  </si>
  <si>
    <t>Substituição de sistema de oscilografia Registrador digital de perturbações - RPV 310 -MG230-OSC01- VAO 06AX.</t>
  </si>
  <si>
    <t>0007498/2024</t>
  </si>
  <si>
    <t>OSC01-06AX</t>
  </si>
  <si>
    <t>Substituição de sistema de oscilografia Registrador digital de perturbações - RPV 310 -MG230-OSC01 VAO-06BX.</t>
  </si>
  <si>
    <t>0007499/2024</t>
  </si>
  <si>
    <t>OSC01-06BX</t>
  </si>
  <si>
    <t>Substituição de sistema de oscilografia Registrador digital de perturbações - RPV 310 - MG230-OSC01 VAO-06DX</t>
  </si>
  <si>
    <t>0007507/2024</t>
  </si>
  <si>
    <t>Substituição de sistema de oscilografia Registrador digital de perturbações - RPV 310 -MG230-OSC01VAO-06EX</t>
  </si>
  <si>
    <t>0007506/2024</t>
  </si>
  <si>
    <t>OSC01-06EX</t>
  </si>
  <si>
    <t>Substituição de sistema de oscilografia Registrador digital de perturbações - RPV 310 -MG230-OSC01VAO-06FX.</t>
  </si>
  <si>
    <t>0007508/2024</t>
  </si>
  <si>
    <t>OSC01-06FX</t>
  </si>
  <si>
    <t>Substituição de sistema de oscilografia Registrador digital de perturbações - RPV 310 - MG230-OSC01 - VAO 06CY.</t>
  </si>
  <si>
    <t>0007503/2024</t>
  </si>
  <si>
    <t>Substituição de sistema de oscilografia Registrador digital de perturbações - RPV 310 - MG230-OSC01-VAO-06DY.</t>
  </si>
  <si>
    <t>0007505/2024</t>
  </si>
  <si>
    <t>SUBSTITUIÇÃO DO SPCS (SISTEMA DE PROTEÇÃO, CONTROLE E SUPERVISÃO) DOS RV (REGULADORES DE VELOCIDADE) E RT (REGULADORES DE TENSÃO) DA UG01 DA UHE ITUMBIARA</t>
  </si>
  <si>
    <t>UG01 UHITB</t>
  </si>
  <si>
    <t>0007163/2024</t>
  </si>
  <si>
    <t>Substituição de sistema de oscilografia Registrador digital de perturbações - RPV 310 - ROVN-MG601 - 06EX.</t>
  </si>
  <si>
    <t>0007502/2024</t>
  </si>
  <si>
    <t>MG230-06EX</t>
  </si>
  <si>
    <t>Substituição de sistema de oscilografia Registrador digital de perturbações - RPV 310 - ROVN-MG601 - 06GY.</t>
  </si>
  <si>
    <t>0007510/2024</t>
  </si>
  <si>
    <t>MG230-06GY</t>
  </si>
  <si>
    <t>SUBSTITUIÇÃO DO SPCS (SISTEMA DE PROTEÇÃO, CONTROLE E SUPERVISÃO) DOS RV (REGULADORES DE VELOCIDADE) E RT (REGULADORES DE TENSÃO) DA UG02 DA UHE ITUMBIARA</t>
  </si>
  <si>
    <t>UG02 UHITB</t>
  </si>
  <si>
    <t>0007168/2024</t>
  </si>
  <si>
    <t>Substituição de sistema de oscilografia Registrador digital de perturbações - RPV 310 - ROVN-MG601 - 06BY.</t>
  </si>
  <si>
    <t>0007511/2024</t>
  </si>
  <si>
    <t>MG230-06BY</t>
  </si>
  <si>
    <t>SUBSTITUIÇÃO DO SPCS (SISTEMA DE PROTEÇÃO, CONTROLE E SUPERVISÃO) DOS RV (REGULADORES DE VELOCIDADE) E RT (REGULADORES DE TENSÃO) DA UG03 DA UHE ITUMBIARA</t>
  </si>
  <si>
    <t>UG03 UHITB</t>
  </si>
  <si>
    <t>0007171/2024</t>
  </si>
  <si>
    <t>Substituição de Buchas, Vedação, Painel de instrumentação/ventilação, Válvulas, Indicador de nivel de óleo, Relés de Gás e Bolsa de expansão, Etc, do Autotransformadores MRAT6-01.</t>
  </si>
  <si>
    <t>0007512/2024</t>
  </si>
  <si>
    <t>MRAT601</t>
  </si>
  <si>
    <t>M. MORAES</t>
  </si>
  <si>
    <t>SUBSTITUIÇÃO DO DO SPCS (SISTEMA DE PROTEÇÃO, CONTROLE E SUPERVISÃO), RV (REGULADOR DE TENSÃO) E RDP (REGISTRADOR DIGITAL DE PERTURBAÇÕES) DA UG01 DA UHE MASCARENHAS DE MORAES.</t>
  </si>
  <si>
    <t>UG01 UHMMO</t>
  </si>
  <si>
    <t>0007172/2024</t>
  </si>
  <si>
    <t>SUBSTITUIÇÃO DO SPCS (SISTEMA DE PROTEÇÃO, CONTROLE E SUPERVISÃO) DOS RV (REGULADORES DE VELOCIDADE) E RT (REGULADORES DE TENSÃO) DA UG04 DA UHE ITUMBIARA</t>
  </si>
  <si>
    <t>UG04 UHITB</t>
  </si>
  <si>
    <t>0007174/2024</t>
  </si>
  <si>
    <t>Substituição de buchas 230kV fase V do transformador PFTF6-01</t>
  </si>
  <si>
    <t>0007513/2024</t>
  </si>
  <si>
    <t>PFAT601</t>
  </si>
  <si>
    <t>Substituição de Transformador de Corrente 69 kV, referente ao ramal de atendimento aos Serviços Auxiliares, LT Salto Osório - Salto Santiago C-1, Fase B. Associado à obra, são esperadas substituições/adaptações de fundações e suportes, caixa de junção, cabos de controle/potência, barramento, conectores e conexão de aterramento. Funções do TC: proteção e medição.</t>
  </si>
  <si>
    <t>LT 69 kV S.OSORIO/ S.SANTIAGO C-1 PR</t>
  </si>
  <si>
    <t>0007176/2024</t>
  </si>
  <si>
    <t>SUBSTITUIÇÃO DO SPCS (SISTEMA DE PROTEÇÃO, CONTROLE E SUPERVISÃO) DOS RV (REGULADORES DE VELOCIDADE) E RT (REGULADORES DE TENSÃO) DA UG05 DA UHE ITUMBIARA</t>
  </si>
  <si>
    <t>UG05 UHITB</t>
  </si>
  <si>
    <t>0007175/2024</t>
  </si>
  <si>
    <t>Revitalização do SPAT6-01. Substituição de Buchas 138 KV, Vedações, Relé de Gás e Bolsa de Expansão, Etc.</t>
  </si>
  <si>
    <t>0007516/2024</t>
  </si>
  <si>
    <t>SPAT601</t>
  </si>
  <si>
    <t>SUBSTITUIÇÃO DO SPCS (SISTEMA DE PROTEÇÃO, CONTROLE E SUPERVISÃO) DOS RV (REGULADORES DE VELOCIDADE) E RT (REGULADORES DE TENSÃO) DA UG06 DA UHE ITUMBIARA</t>
  </si>
  <si>
    <t>UG06 UHITB</t>
  </si>
  <si>
    <t>0007177/2024</t>
  </si>
  <si>
    <t>Substituição de buchas 230kV fase A do transformador PFTF6-01.</t>
  </si>
  <si>
    <t>0007524/2024</t>
  </si>
  <si>
    <t>PFTF601</t>
  </si>
  <si>
    <t>SUBSTITUIÇÃO DO DO SPCS (SISTEMA DE PROTEÇÃO, CONTROLE E SUPERVISÃO), RV (REGULADOR DE TENSÃO) E RDP (REGISTRADOR DIGITAL DE PERTURBAÇÕES) DA UG02 DA UHE MASCARENHAS DE MORAES.</t>
  </si>
  <si>
    <t>UG02 UHMMO</t>
  </si>
  <si>
    <t>0007179/2024</t>
  </si>
  <si>
    <t>Substituição de buchas 230kV fase B do transformador PFTF6-01.</t>
  </si>
  <si>
    <t>0007518/2024</t>
  </si>
  <si>
    <t>Substituição de Transformador de Corrente 69 kV, referente ao ramal de atendimento aos Serviços Auxiliares, LT Salto Osório - Salto Santiago C-1, Fase A. Associado à obra, são esperadas substituições/adaptações de fundações e suportes, caixa de junção, cabos de controle/potência, barramento, conectores e conexão de aterramento. Funções do TC: proteção e medição.</t>
  </si>
  <si>
    <t>0007180/2024</t>
  </si>
  <si>
    <t>SUBSTITUIÇÃO DO DO SPCS (SISTEMA DE PROTEÇÃO, CONTROLE E SUPERVISÃO), RV (REGULADOR DE TENSÃO) E RDP (REGISTRADOR DIGITAL DE PERTURBAÇÕES) DA UG03 DA UHE MASCARENHAS DE MORAES.</t>
  </si>
  <si>
    <t>UG03 UHMMO</t>
  </si>
  <si>
    <t>0007181/2024</t>
  </si>
  <si>
    <t>Substituição de buchas 69kV fase A do transformador PFTF6-01</t>
  </si>
  <si>
    <t>0007520/2024</t>
  </si>
  <si>
    <t>SUBSTITUIÇÃO DO DO ESTATOR DO GERADOR DA UG07 E DO DISTRIBUIDOR DA TURBINA DA UG07 DA UHE FURNAS.</t>
  </si>
  <si>
    <t>UG07 UHFUR</t>
  </si>
  <si>
    <t>0007182/2024</t>
  </si>
  <si>
    <t>Substituição de buchas 69kV fase B do transformador PFTF6-01</t>
  </si>
  <si>
    <t>0007535/2024</t>
  </si>
  <si>
    <t>SUBSTITUIÇÃO DO DO SPCS (SISTEMA DE PROTEÇÃO, CONTROLE E SUPERVISÃO), RV (REGULADOR DE TENSÃO) E RDP (REGISTRADOR DIGITAL DE PERTURBAÇÕES) DA UG04 DA UHE MASCARENHAS DE MORAES.</t>
  </si>
  <si>
    <t>UG04 UHMMO</t>
  </si>
  <si>
    <t>0007184/2024</t>
  </si>
  <si>
    <t>Substituição de Transformador de Corrente 69 kV, referente ao ramal de atendimento aos Serviços Auxiliares, LT Salto Osório - Salto Santiago C-1, Fase C. Associado à obra, são esperadas substituições/adaptações de fundações e suportes, caixa de junção, cabos de controle/potência, barramento, conectores e conexão de aterramento. Funções do TC: proteção e medição.</t>
  </si>
  <si>
    <t>0007185/2024</t>
  </si>
  <si>
    <t>SUBSTITUIÇÃO DO DO ESTATOR DO GERADOR DA UG08 E DO DISTRIBUIDOR DA TURBINA DA UG08 DA UHE FURNAS.</t>
  </si>
  <si>
    <t>UG08 UHFUR</t>
  </si>
  <si>
    <t>0007186/2024</t>
  </si>
  <si>
    <t>SUBSTITUIÇÃO DO DO SPCS (SISTEMA DE PROTEÇÃO, CONTROLE E SUPERVISÃO), RV (REGULADOR DE TENSÃO) E RDP (REGISTRADOR DIGITAL DE PERTURBAÇÕES) DA UG05 DA UHE MASCARENHAS DE MORAES.</t>
  </si>
  <si>
    <t>UG05 UHMMO</t>
  </si>
  <si>
    <t>0007187/2024</t>
  </si>
  <si>
    <t>Substituição de buchas 69kV fase V do transformador PFTF6-01</t>
  </si>
  <si>
    <t>0007537/2024</t>
  </si>
  <si>
    <t>Substituição  de buchas 69kV fase B do transformador PFTF6-02</t>
  </si>
  <si>
    <t>0007538/2024</t>
  </si>
  <si>
    <t>PFTF602</t>
  </si>
  <si>
    <t>SUBSTITUIÇÃO DO DO SPCS (SISTEMA DE PROTEÇÃO, CONTROLE E SUPERVISÃO), RV (REGULADOR DE TENSÃO) E RDP (REGISTRADOR DIGITAL DE PERTURBAÇÕES) DA UG06 DA UHE MASCARENHAS DE MORAES.</t>
  </si>
  <si>
    <t>UG06 UHMMO</t>
  </si>
  <si>
    <t>0007190/2024</t>
  </si>
  <si>
    <t>Substituição de Transformador de Potencial 69 kV, referente ao ramal de atendimento aos Serviços Auxiliares, LT Salto Osório - Salto Santiago C-1, Fase A. Associado à obra são esperadas substituições/adaptações de fundações, suportes, caixa de junção, cabos de controle/potência, barramento, conectores e conexão de aterramento.</t>
  </si>
  <si>
    <t>0007191/2024</t>
  </si>
  <si>
    <t>SUBSTITUIÇÃO DO DO SPCS (SISTEMA DE PROTEÇÃO, CONTROLE E SUPERVISÃO) DA UG 01 DA UHE FURNAS.</t>
  </si>
  <si>
    <t>UG01 UHFUR</t>
  </si>
  <si>
    <t>0007192/2024</t>
  </si>
  <si>
    <t>Substituição de buchas 69kV fase V do transformador PFTF6-02</t>
  </si>
  <si>
    <t>0007540/2024</t>
  </si>
  <si>
    <t>SUBSTITUIÇÃO DO DO SPCS (SISTEMA DE PROTEÇÃO, CONTROLE E SUPERVISÃO), RV (REGULADOR DE TENSÃO) E RDP (REGISTRADOR DIGITAL DE PERTURBAÇÕES) DA UG07 DA UHE MASCARENHAS DE MORAES.</t>
  </si>
  <si>
    <t>UG07 UHMMO</t>
  </si>
  <si>
    <t>0007193/2024</t>
  </si>
  <si>
    <t>Substituição de buchas 230kV fase A do transformador PFTF6-02</t>
  </si>
  <si>
    <t>0007541/2024</t>
  </si>
  <si>
    <t>SUBSTITUIÇÃO DO DO SPCS (SISTEMA DE PROTEÇÃO, CONTROLE E SUPERVISÃO), RV (REGULADOR DE TENSÃO) E RDP (REGISTRADOR DIGITAL DE PERTURBAÇÕES) DA UG08 DA UHE MASCARENHAS DE MORAES.</t>
  </si>
  <si>
    <t>UG08 UHMMO</t>
  </si>
  <si>
    <t>0007194/2024</t>
  </si>
  <si>
    <t>SUBSTITUIÇÃO DO DO SPCS (SISTEMA DE PROTEÇÃO, CONTROLE E SUPERVISÃO) DA UG 02 DA UHE FURNAS.</t>
  </si>
  <si>
    <t>UG02 UHFUR</t>
  </si>
  <si>
    <t>0007195/2024</t>
  </si>
  <si>
    <t>Substituição  de buchas 230kV fase B do transformador PFTF6-02</t>
  </si>
  <si>
    <t>0007549/2024</t>
  </si>
  <si>
    <t>SUBSTITUIÇÃO DO DO SPCS (SISTEMA DE PROTEÇÃO, CONTROLE E SUPERVISÃO), RV (REGULADOR DE TENSÃO) E RDP (REGISTRADOR DIGITAL DE PERTURBAÇÕES) DA UG09 DA UHE MASCARENHAS DE MORAES.</t>
  </si>
  <si>
    <t>UG09 UHMMO</t>
  </si>
  <si>
    <t>0007198/2024</t>
  </si>
  <si>
    <t>SUBSTITUIÇÃO DO DO SPCS (SISTEMA DE PROTEÇÃO, CONTROLE E SUPERVISÃO) DA UG 03 DA UHE FURNAS.</t>
  </si>
  <si>
    <t>UG03 UHFUR</t>
  </si>
  <si>
    <t>0007199/2024</t>
  </si>
  <si>
    <t>Substituição de buchas 230kV fase V do transformador PFTF6-02</t>
  </si>
  <si>
    <t>0007528/2024</t>
  </si>
  <si>
    <t>SUBSTITUIÇÃO DO DO SPCS (SISTEMA DE PROTEÇÃO, CONTROLE E SUPERVISÃO) DA UG 04 DA UHE FURNAS.</t>
  </si>
  <si>
    <t>UG04 UHFUR</t>
  </si>
  <si>
    <t>0007200/2024</t>
  </si>
  <si>
    <t>SUBSTITUIÇÃO DO DO SPCS (SISTEMA DE PROTEÇÃO, CONTROLE E SUPERVISÃO), RV (REGULADOR DE TENSÃO) E RDP (REGISTRADOR DIGITAL DE PERTURBAÇÕES) DA UG10 DA UHE MASCARENHAS DE MORAES.</t>
  </si>
  <si>
    <t>UG10 UHMMO</t>
  </si>
  <si>
    <t>0007201/2024</t>
  </si>
  <si>
    <t>Substituição de conjunto de Resistor de Aterramento (Banco 1) associado ao TR2 na SE GRAVATAI.</t>
  </si>
  <si>
    <t>0007202/2024</t>
  </si>
  <si>
    <t>RAT13,8 TF2 (Banco 1)</t>
  </si>
  <si>
    <t>0007529/2024</t>
  </si>
  <si>
    <t>SUBSTITUIÇÃO DO DO SPCS (SISTEMA DE PROTEÇÃO, CONTROLE E SUPERVISÃO) DA UG 05 DA UHE FURNAS.</t>
  </si>
  <si>
    <t>UG05 UHFUR</t>
  </si>
  <si>
    <t>0007203/2024</t>
  </si>
  <si>
    <t>0007548/2024</t>
  </si>
  <si>
    <t>PVSPRTF-06DY</t>
  </si>
  <si>
    <t>SUBSTITUIÇÃO DO DO SPCS (SISTEMA DE PROTEÇÃO, CONTROLE E SUPERVISÃO) DA UG 06 DA UHE FURNAS.</t>
  </si>
  <si>
    <t>UG06 UHFUR</t>
  </si>
  <si>
    <t>0007205/2024</t>
  </si>
  <si>
    <t>Substituição de sistema de oscilografia Registrador digital de perturbações - RPV 310 -MG230-OSC01.</t>
  </si>
  <si>
    <t>TR 230/69 kV PORTO VELHO TR3 RO</t>
  </si>
  <si>
    <t>0007547/2024</t>
  </si>
  <si>
    <t>PVSPRTF-06EY</t>
  </si>
  <si>
    <t>SUBSTITUIÇÃO DO DO SPCS (SISTEMA DE PROTEÇÃO, CONTROLE E SUPERVISÃO) DA UG 07 DA UHE FURNAS.</t>
  </si>
  <si>
    <t>0007206/2024</t>
  </si>
  <si>
    <t>Substituição de Buchas, Vedação, Painel de instrumentação/ventilação, Válvulas, Indicador de nivel de óleo, Relés de Gás e Bolsa de expansão, Etc, do Transformador MCTF7-01 Fase A - Vão C.</t>
  </si>
  <si>
    <t>0007532/2024</t>
  </si>
  <si>
    <t>MCTF7-01</t>
  </si>
  <si>
    <t>SUBSTITUIÇÃO DO DO SPCS (SISTEMA DE PROTEÇÃO, CONTROLE E SUPERVISÃO) DA UG 08 DA UHE FURNAS.</t>
  </si>
  <si>
    <t>0007208/2024</t>
  </si>
  <si>
    <t>Substituição de Buchas, Vedação, Painel de instrumentação/ventilação, Válvulas, Indicador de nivel de óleo, Relés de Gás e Bolsa de expansão, Etc, do Transformador MCTF7-01 Fase B - Vão C.</t>
  </si>
  <si>
    <t>0007527/2024</t>
  </si>
  <si>
    <t>MCTF701</t>
  </si>
  <si>
    <t>Substituição de Buchas, Vedação, Painel de instrumentação/ventilação, Válvulas, Indicador de nivel de óleo, Relés de Gás e Bolsa de expansão, Etc, do Transformador MCTF7-01 Fase V - Vão C.</t>
  </si>
  <si>
    <t>0007546/2024</t>
  </si>
  <si>
    <t>Substituição de Vedações, Válvulas, Indicador de nivel de óleo e Relé de Gás do Autotransformador - MRTF6-03.</t>
  </si>
  <si>
    <t>TR 230/69 kV MIRANDA II TR3 MA</t>
  </si>
  <si>
    <t>0007545/2024</t>
  </si>
  <si>
    <t>MRTF603</t>
  </si>
  <si>
    <t>Substituição da bucha de neutro fase A do IZRE7-04 - Necessário desligamento da função LT 500 kV IMPERATRIZ /P.DUTRA C-2 MA.</t>
  </si>
  <si>
    <t>0007569/2024</t>
  </si>
  <si>
    <t>IZRE7-04-FASE A</t>
  </si>
  <si>
    <t>Substituir o relé do sistema de proteção da linha Porto Velho Abunã 230kV C2 na SE Abunã (Relés REF545 (UPD4) da PVANLT6-02-ANSPPR) e como consequencia eliminação do sistema MicroScada desta função, migrando para o sistema SAGE. Será necessário o desligamento da própria linha e do reator da linha.</t>
  </si>
  <si>
    <t>0007578/2024</t>
  </si>
  <si>
    <t>ANSPPR-06BX</t>
  </si>
  <si>
    <t>Substituição do SPCS principal das Barras 500 kV , na subestação SOBRAL III, composto por: 01 painel, 01 unidade central de proteção de barras (principal), do tipo adaptativa e distribuída, com capacidade para atender, no mínimo, 08 vãos, 08 unidades de bay de proteção de barras (principal) e infraestrutura de comunicação associados.</t>
  </si>
  <si>
    <t>0007218/2024</t>
  </si>
  <si>
    <t>12442606</t>
  </si>
  <si>
    <t>LT 230 kV MIRANDA II /PERITORO MA</t>
  </si>
  <si>
    <t>Substituição Cabo para raio MRPR-LT601  - Substituir em toda a Linha de Transmissão.</t>
  </si>
  <si>
    <t>0007586/2024</t>
  </si>
  <si>
    <t>MRPRLT601</t>
  </si>
  <si>
    <t>LT 230 kV SAO LUIS II /MIRANDA II MA</t>
  </si>
  <si>
    <t>Substituição Cabo para raio LDMR-LT601  -  Substituir em toda a Linha de Transmissão</t>
  </si>
  <si>
    <t>0007584/2024</t>
  </si>
  <si>
    <t>LDMR-LT601</t>
  </si>
  <si>
    <t>Substituição de sistema de oscilografia Registrador digital de perturbações - RPV 310 - ROVN-MG601 - 06CY.</t>
  </si>
  <si>
    <t>0007577/2024</t>
  </si>
  <si>
    <t>MG230-06CY</t>
  </si>
  <si>
    <t>Substituição do SPCS do Transformador 01T3, na subestação GOIANINHA, composto por: 01 painel, 01 unidade de proteção e controle, cabos de controle e infraestrutura de comunicação associados.</t>
  </si>
  <si>
    <t>0007220/2024</t>
  </si>
  <si>
    <t>11364018</t>
  </si>
  <si>
    <t>SUBSTITUIÇÃO DO DO SISTEMA DE ESVAZIAMENTO E DRENAGEM DA CASA DE FORÇA DA UHE MASCARENHAS DE MORAES</t>
  </si>
  <si>
    <t>UHMMO</t>
  </si>
  <si>
    <t>0007221/2024</t>
  </si>
  <si>
    <t>Substituição das proteções Principal, Alternada e Falha de Disjuntor, referentes a LT 525 kV Campos Novos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</si>
  <si>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0007222/2024</t>
  </si>
  <si>
    <t>PP, PA, BF - LT NSR C-1</t>
  </si>
  <si>
    <t>Substituição de sistema de oscilografia Registrador digital de perturbações - RPV 310 - ROVN-MG601 - 06DX.</t>
  </si>
  <si>
    <t>0007576/2024</t>
  </si>
  <si>
    <t>MG230-06DX</t>
  </si>
  <si>
    <t>REFORMA DA COMPORTA DE MANUTENÇÃO (STOP LOG) DA UG01 DA UHE MASCARENHAS DE MORAES</t>
  </si>
  <si>
    <t>UHMMO UG01</t>
  </si>
  <si>
    <t>0007223/2024</t>
  </si>
  <si>
    <t>Substituição de 5Km de Cabo Para-Raio por OPGW na LT 04F2 AQD/FZD C-2</t>
  </si>
  <si>
    <t>0007224/2024</t>
  </si>
  <si>
    <t>d-saqdsftz-04f2-cprr</t>
  </si>
  <si>
    <t>Substituição de bucha de 230kV - BSTF6-01 - Fases A</t>
  </si>
  <si>
    <t>0007571/2024</t>
  </si>
  <si>
    <t>BSTF601</t>
  </si>
  <si>
    <t>Substituição do SPCS do Transformador 01T5, na subestação GOIANINHA, composto por: 01 painel, 01 unidade de proteção e controle, cabos de controle e infraestrutura de comunicação associados.</t>
  </si>
  <si>
    <t>0007225/2024</t>
  </si>
  <si>
    <t>11362999</t>
  </si>
  <si>
    <t>Substituição de bucha de 230kV - BSTF6-01 - Fases B</t>
  </si>
  <si>
    <t>0007567/2024</t>
  </si>
  <si>
    <t>Substituição da cadeia de proteção de barras principal, referente às barras P e PT de 230 kV da SE Caxias 5, incluindo uma Unidade Central e sete unidades de Bay (vãos TF 1 230/13,8 kV, TF 2 230/13,8 kV, TF 3 230/69 kV, Interligador de Barras - IB, LT Caxias C-1, LT Farroupilha C-1 e LT Lajeado Grande C-1), painéis e cabos de controle e potência associados.</t>
  </si>
  <si>
    <t>0007227/2024</t>
  </si>
  <si>
    <t>Substituição de bucha de 230kV - BSTF6-01 - Fases V</t>
  </si>
  <si>
    <t>0007564/2024</t>
  </si>
  <si>
    <t>Substituição de bucha de 230kV - RGTF601 - Fase A</t>
  </si>
  <si>
    <t>TR 230/69 kV RIB.GONCALVES TR1 PI</t>
  </si>
  <si>
    <t>0007563/2024</t>
  </si>
  <si>
    <t>RGTF601</t>
  </si>
  <si>
    <t>Substituição do SPCS do Disjuntor de Interligação de Barras 12D1, na subestação G.MANGABEIRA, composto por: 01 painel, 02 proteções (principal e alternada), 01 unidade de controle, cabos de controle e infraestrutura de comunicação associados.</t>
  </si>
  <si>
    <t>IB 69 kV MG 230 kV G.MANGABEIRA MG1 BA IB1 (12D1)</t>
  </si>
  <si>
    <t>0007230/2024</t>
  </si>
  <si>
    <t>12448310</t>
  </si>
  <si>
    <t>Substituição das proteções Principal, Alternada e Falha de Disjuntor, referentes a LT 525 kV Gravataí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</si>
  <si>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525 kV GRAVATAI /NOVA STA RITA C-1 RS</t>
  </si>
  <si>
    <t>0007231/2024</t>
  </si>
  <si>
    <t>LT 500 kV SAO LUIS II /BACABEIRA MA</t>
  </si>
  <si>
    <t>Substituição Cabo para raio LDBC-LI701 - Substituir em toda a Linha de Transmissão</t>
  </si>
  <si>
    <t>0007595/2024</t>
  </si>
  <si>
    <t>LDBCLI701</t>
  </si>
  <si>
    <t>Substituição do SPCS do Reator de Barra 01E1, na subestação MILAGRES, composto por: 01 painel, 01 unidade de proteção e controle, cabos de controle e infraestrutura de comunicação associados.</t>
  </si>
  <si>
    <t>RTB 13,8 kV 5 MVAr MILAGRES RT1 CE</t>
  </si>
  <si>
    <t>0007232/2024</t>
  </si>
  <si>
    <t>11350864</t>
  </si>
  <si>
    <t>Substituição de 5Km de Cabo Para-Raio por OPGW na LT 04N2 PRS/NTD C-1</t>
  </si>
  <si>
    <t>0007233/2024</t>
  </si>
  <si>
    <t>d-sprssntd-04n2-cprr</t>
  </si>
  <si>
    <t>Substituição Cabo para raio LDBC-LI702 -Substituir em toda a Linha de Transmissão</t>
  </si>
  <si>
    <t>0007594/2024</t>
  </si>
  <si>
    <t>LDBCLI702</t>
  </si>
  <si>
    <t>Substituição das proteções Principal, Alternada e Falha de Disjuntor, referentes a LT 525 kV Itá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</si>
  <si>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0007234/2024</t>
  </si>
  <si>
    <t>REFORMA DA COMPORTA DE MANUTENÇÃO (STOP LOG) DA UG06 DA UHE MASCARENHAS DE MORAES</t>
  </si>
  <si>
    <t>UHMMO UG06</t>
  </si>
  <si>
    <t>0007235/2024</t>
  </si>
  <si>
    <t>LT 500kV  MIRANDA II / BACABEIRA - C1</t>
  </si>
  <si>
    <t>Substituição Cabo para raio MRBC-LI701 -Substituir em toda a Linha de Transmissão</t>
  </si>
  <si>
    <t>LT 500 kV BACABEIRA /MIRANDA II C-1 MA</t>
  </si>
  <si>
    <t>0007593/2024</t>
  </si>
  <si>
    <t>MRBCLI701</t>
  </si>
  <si>
    <t>REFORMA DA COMPORTA DE MANUTENÇÃO (STOP LOG) DA UG02 DA UHE MASCARENHAS DE MORAES</t>
  </si>
  <si>
    <t>UHMMO UG02</t>
  </si>
  <si>
    <t>0007236/2024</t>
  </si>
  <si>
    <t>Substituição do SPCS do Reator de Barra 01E2, na subestação MILAGRES, composto por: 01 painel, 01 unidade de proteção e controle, cabos de controle e infraestrutura de comunicação associados.</t>
  </si>
  <si>
    <t>RTB 13,8 kV 10 Mvar MILAGRES RT2 CE</t>
  </si>
  <si>
    <t>0007237/2024</t>
  </si>
  <si>
    <t>11350865</t>
  </si>
  <si>
    <t>LT 500kV  MIRANDA II / BACABEIRA-C2</t>
  </si>
  <si>
    <t>Substituição Cabo para raio  MRBC-LI702 -Substituir em toda a Linha de Transmissão</t>
  </si>
  <si>
    <t>0007590/2024</t>
  </si>
  <si>
    <t>MRBCLI702</t>
  </si>
  <si>
    <t>Substituição de 5Km de Cabo Para-Raio por OPGW na LT 04V4 CGT/CGD C-3</t>
  </si>
  <si>
    <t>0007243/2024</t>
  </si>
  <si>
    <t>d-scgdscgt-04v4-cprr</t>
  </si>
  <si>
    <t>Substituição das proteções Principal, Alternada e Falha de Disjuntor, referentes a LT 525 kV Itá - Nova Santa Rita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</si>
  <si>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525 kV ITA /NOVA STA RITA C-2 SC/RS</t>
  </si>
  <si>
    <t>0007238/2024</t>
  </si>
  <si>
    <t>PP, PA, BF - LT NSR C-2</t>
  </si>
  <si>
    <t>LT 500 kV IMPERATRIZ /P.DUTRA MA</t>
  </si>
  <si>
    <t>Substituição 6 Fundações Grelha IZPD-LT701 - Torre: 290.</t>
  </si>
  <si>
    <t>0007598/2024</t>
  </si>
  <si>
    <t>Substituição do SPCS principal das Barras 230 kV , na subestação SOBRAL III, composto por: 01 painel, 01 unidade central de proteção de barras (principal), do tipo adaptativa e distribuída, com capacidade para atender, no mínimo, 09 vãos, 09 unidades de bay de proteção de barras (principal) e infraestrutura de comunicação associados.</t>
  </si>
  <si>
    <t>0007239/2024</t>
  </si>
  <si>
    <t>11366650</t>
  </si>
  <si>
    <t>LT 500 kV TUCURUI /VILA DO CONDE PA</t>
  </si>
  <si>
    <t>Substituição de isoladores de suspensão e ancoragem, incluindo ferragens TCVCLT701</t>
  </si>
  <si>
    <t>0007600/2024</t>
  </si>
  <si>
    <t>TCVCLT701</t>
  </si>
  <si>
    <t>REFORMA DA COMPORTA DE MANUTENÇÃO (STOP LOG) DA UG03 DA UHE MASCARENHAS DE MORAES</t>
  </si>
  <si>
    <t>UHMMO UG03</t>
  </si>
  <si>
    <t>0007240/2024</t>
  </si>
  <si>
    <t>REFORMA DA COMPORTA DE MANUTENÇÃO (STOP LOG) DA UG07 DA UHE MASCARENHAS DE MORAES</t>
  </si>
  <si>
    <t>UHMMO UG07</t>
  </si>
  <si>
    <t>0007241/2024</t>
  </si>
  <si>
    <t>Substituição do SPCS do Transformador 04T3, na subestação CAUIPE, composto por: 02 painéis, 02 proteções (principal e alternada), 02 unidades de controle, 02 falhas de disjuntor (principal e alternada), cabos de controle e infraestrutura de comunicação associados.</t>
  </si>
  <si>
    <t>0007242/2024</t>
  </si>
  <si>
    <t>11365418</t>
  </si>
  <si>
    <t>REFORMA DA COMPORTA DE MANUTENÇÃO (STOP LOG) DA UG04 DA UHE MASCARENHAS DE MORAES</t>
  </si>
  <si>
    <t>UHMMO UG04</t>
  </si>
  <si>
    <t>0007245/2024</t>
  </si>
  <si>
    <t>REFORMA DA COMPORTA DE MANUTENÇÃO (STOP LOG) DA UG08 DA UHE MASCARENHAS DE MORAES</t>
  </si>
  <si>
    <t>UHMMO UG08</t>
  </si>
  <si>
    <t>0007246/2024</t>
  </si>
  <si>
    <t>Substituição do SPCS associado ao vão da Entrada de Linha 04M1 (LT 230 kV CATU /CAMACARI IV C-1), na subestação CAMACARI IV, composto por: 02 painéis, 02 proteções (principal e alternada), 01 unidade de controle, 02 falhas de disjuntor (principal e alternada), cabos de controle e infraestrutura de comunicação associados.</t>
  </si>
  <si>
    <t>0007247/2024</t>
  </si>
  <si>
    <t>11360711</t>
  </si>
  <si>
    <t>REFORMA DA COMPORTA DE MANUTENÇÃO (STOP LOG) DA UG05 DA UHE MASCARENHAS DE MORAES</t>
  </si>
  <si>
    <t>UHMMO UG05</t>
  </si>
  <si>
    <t>0007249/2024</t>
  </si>
  <si>
    <t>Substituição do SPCS associado ao vão da Entrada de Linha 04M2 (LT 230 kV CATU /CAMACARI IV C-2), na subestação CAMACARI IV, composto por: 02 painéis, 02 proteções (principal e alternada), 01 unidade de controle, 02 falhas de disjuntor (principal e alternada), cabos de controle e infraestrutura de comunicação associados.</t>
  </si>
  <si>
    <t>0007251/2024</t>
  </si>
  <si>
    <t>11360713</t>
  </si>
  <si>
    <t>REFORMA DA COMPORTA DE MANUTENÇÃO (STOP LOG) DA UG09 DA UHE MASCARENHAS DE MORAES</t>
  </si>
  <si>
    <t>UHMMO UG09</t>
  </si>
  <si>
    <t>0007252/2024</t>
  </si>
  <si>
    <t>Substituição do SPCS associado ao vão da Entrada de Linha 04C2 (LT 230 kV BANABUIU /ICO C-1), na subestação BANABUIU, composto por: 02 painéis, 02 proteções (principal e alternada), 01 unidade de controle, 02 falhas de disjuntor (principal e alternada), cabos de controle e infraestrutura de comunicação associados.</t>
  </si>
  <si>
    <t>0007253/2024</t>
  </si>
  <si>
    <t>11361337</t>
  </si>
  <si>
    <t>AQUISIÇÃO DE SISTEMA DE MONITORAMENTO DE ÓLEO PARA O POÇO DE DRENAGEM DA UHE MASCARENHAS DE MORAES</t>
  </si>
  <si>
    <t>0007254/2024</t>
  </si>
  <si>
    <t>REFORMA DA COMPORTA DE MANUTENÇÃO (STOP LOG) DA UG10 DA UHE MASCARENHAS DE MORAES</t>
  </si>
  <si>
    <t>UHMMO UG10</t>
  </si>
  <si>
    <t>0007258/2024</t>
  </si>
  <si>
    <t>Substituição do SPCS associado ao vão da Entrada de Linha 04M1 (LT 230 kV MILAGRES /BANABUIU C-1), na subestação BANABUIU, composto por: 02 painéis, 02 proteções (principal e alternada), 01 unidade de controle, 02 falhas de disjuntor (principal e alternada), cabos de controle e infraestrutura de comunicação associados.</t>
  </si>
  <si>
    <t>0007256/2024</t>
  </si>
  <si>
    <t>11365231</t>
  </si>
  <si>
    <t>Substituição do SPCS do Banco de Capacitores 04H1, na subestação BANABUIU, composto por: 02 painéis, 02 proteções (principal e alternada), 01 unidade de controle, 02 falhas de disjuntor (principal e alternada), cabos de controle e infraestrutura de comunicação associados.</t>
  </si>
  <si>
    <t>BC 230 kV 50,5 MVAr BANABUIU BC1 CE</t>
  </si>
  <si>
    <t>0007257/2024</t>
  </si>
  <si>
    <t>11364873</t>
  </si>
  <si>
    <t>Substituição de 01 (um) Transformador de serviço auxiliar posição operacional 400T3 da subestação PAQ.</t>
  </si>
  <si>
    <t>0007261/2024</t>
  </si>
  <si>
    <t>11456568</t>
  </si>
  <si>
    <t>Substituição do SPCS do Banco de Capacitores 04H2, na subestação BANABUIU, composto por: 02 painéis, 02 proteções (principal e alternada), 01 unidade de controle, 02 falhas de disjuntor (principal e alternada), cabos de controle e infraestrutura de comunicação associados.</t>
  </si>
  <si>
    <t>BC 230 kV 50,5 MVAr BANABUIU BC2 CE</t>
  </si>
  <si>
    <t>0007262/2024</t>
  </si>
  <si>
    <t>11364875</t>
  </si>
  <si>
    <t>Substituição de 01 (um) Transformador de serviço auxiliar posição operacional 400T4 da subestação PAQ.</t>
  </si>
  <si>
    <t>0007264/2024</t>
  </si>
  <si>
    <t>11456569</t>
  </si>
  <si>
    <t>Substituição de 01 (um) Transformador de serviço auxiliar posição operacional 01T1 da subestação RCD.</t>
  </si>
  <si>
    <t>0007266/2024</t>
  </si>
  <si>
    <t>11347957</t>
  </si>
  <si>
    <t>Substituição de 01 (um) Transformador de serviço auxiliar posição operacional RCD_01T2 da subestação RCD.</t>
  </si>
  <si>
    <t>0007267/2024</t>
  </si>
  <si>
    <t>11347958</t>
  </si>
  <si>
    <t>Substituição do SPCS associado ao vão da Entrada de Linha 02C5 (LT 69 kV COTEGIPE /CIA III), na subestação COTEGIPE, composto por: 01 painel, 02 proteções (principal e alternada), 01 unidade de controle, cabos de controle e infraestrutura de comunicação associados.</t>
  </si>
  <si>
    <t>EL 69 kV COTEGIPE LT 69 kV PITUACU /COTEGIPE C-2 BA (12C5)</t>
  </si>
  <si>
    <t>0007269/2024</t>
  </si>
  <si>
    <t>11365521</t>
  </si>
  <si>
    <t>Substituição de 01 (um) Transformador de serviço auxiliar posição operacional 01T2 da subestação OLD.</t>
  </si>
  <si>
    <t>0007471/2024</t>
  </si>
  <si>
    <t>11347961</t>
  </si>
  <si>
    <t>Substituição do SPCS associado ao vão da Entrada de Linha 02J4 (LT 69 kV COTEGIPE /CAMACARI I), na subestação COTEGIPE, composto por: 01 painel, 02 proteções (principal e alternada), 01 unidade de controle, cabos de controle e infraestrutura de comunicação associados.</t>
  </si>
  <si>
    <t>0007270/2024</t>
  </si>
  <si>
    <t>11357772</t>
  </si>
  <si>
    <t>Substituição do SPCS associado ao vão da Entrada de Linha 02J6 (LT 69 kV CATU /COTEGIPE C-2), na subestação COTEGIPE, composto por: 01 painel, 02 proteções (principal e alternada), 01 unidade de controle, cabos de controle e infraestrutura de comunicação associados.</t>
  </si>
  <si>
    <t>EL 69 kV COTEGIPE LT 69 kV CATU /COTEGIPE C-2 BA (12J6)</t>
  </si>
  <si>
    <t>0007469/2024</t>
  </si>
  <si>
    <t>11357776</t>
  </si>
  <si>
    <t>Substituição do SPCS do Transformador 04T2, na subestação COTEGIPE, composto por: 02 painéis, 02 proteções (principal e alternada), 02 unidades de controle, 02 falhas de disjuntor (principal e alternada), cabos de controle e infraestrutura de comunicação associados.</t>
  </si>
  <si>
    <t>0007271/2024</t>
  </si>
  <si>
    <t>11359142</t>
  </si>
  <si>
    <t>Substituição do SPCS associado ao vão da Entrada de Linha 04M6 (LT 230 kV CAMACARI IV /COTEGIPE C-1), na subestação CAMACARI IV, composto por: 02 painéis, 02 proteções (principal e alternada), 01 unidade de controle, 02 falhas de disjuntor (principal e alternada), cabos de controle e infraestrutura de comunicação associados.</t>
  </si>
  <si>
    <t>0007273/2024</t>
  </si>
  <si>
    <t>11360703</t>
  </si>
  <si>
    <t>Substituição do SPCS associado ao vão da Entrada de Linha 02M3 (LT 69 kV GOIANINHA /GOIANA), na subestação GOIANINHA, composto por: 01 painel, 02 proteções (principal e alternada), 01 unidade de controle, cabos de controle e infraestrutura de comunicação associados.</t>
  </si>
  <si>
    <t>EL 69 kV GOIANINHA DIST2 (12M3)</t>
  </si>
  <si>
    <t>0007274/2024</t>
  </si>
  <si>
    <t>11362942</t>
  </si>
  <si>
    <t>Substituição de 01 (um) Transformador de serviço auxiliar posição operacional 01T7 da subestação SJI.</t>
  </si>
  <si>
    <t>0007275/2024</t>
  </si>
  <si>
    <t>11348059</t>
  </si>
  <si>
    <t>Substituição do SPCS associado ao vão da Entrada de Linha 02M4 (LT 69 kV GOIANINHA /GOIANA), na subestação GOIANINHA, composto por: 01 painel, 02 proteções (principal e alternada), 01 unidade de controle, cabos de controle e infraestrutura de comunicação associados.</t>
  </si>
  <si>
    <t>EL 69 kV GOIANINHA DIST3 (12M4)</t>
  </si>
  <si>
    <t>0007276/2024</t>
  </si>
  <si>
    <t>11362944</t>
  </si>
  <si>
    <t>Substituição de Transformador de Corrente de Neutro, referente ao TR2 138/69 kV da SE Joinville.</t>
  </si>
  <si>
    <t>0007277/2024</t>
  </si>
  <si>
    <t>TCN</t>
  </si>
  <si>
    <t>Substituição de 01 (um) Transformador de serviço auxiliar posição operacional 01T9 da subestação RCD.</t>
  </si>
  <si>
    <t>0007278/2024</t>
  </si>
  <si>
    <t>11456489</t>
  </si>
  <si>
    <t>Substituição do SPCS associado ao vão da Entrada de Linha 02M5 (LT 69 kV GOIANINHA /MONJOPE), na subestação GOIANINHA, composto por: 01 painel, 02 proteções (principal e alternada), 01 unidade de controle, cabos de controle e infraestrutura de comunicação associados.</t>
  </si>
  <si>
    <t>EL 69 kV GOIANINHA DIST4 (12M5)</t>
  </si>
  <si>
    <t>0007279/2024</t>
  </si>
  <si>
    <t>11364102</t>
  </si>
  <si>
    <t>Substituição da cadeia de proteção de barras principal, referente às barras A e B de 525 kV da SE Nova Santa Rita, incluindo Unidade Central e doze unidades de Bay (vãos TF 1 525/230 kV, TF 2 525/230 kV, TF 3 525/230 kV, TF 4 525/230 kV, LT Gravataí C-1, LT Guaíba 3 C-1, LT Guaíba 3 C-2, LT C.Novos C-1, LT Itá C-1, LT Itá C-2, IB DJ1110 e IB DJ1090), painéis e cabos de controle e potência associados.</t>
  </si>
  <si>
    <t>0007280/2024</t>
  </si>
  <si>
    <t>Substituição de 01 (um) Transformador de serviço auxiliar posição operacional 01T1 da subestação MLG.</t>
  </si>
  <si>
    <t>0007281/2024</t>
  </si>
  <si>
    <t>11456496</t>
  </si>
  <si>
    <t>Substituição do SPCS associado ao vão da Entrada de Linha 04C7 (LT 230 kV PAU FERRO /GOIANINHA C-1), na subestação GOIANINHA, composto por: 02 painéis, 02 proteções (principal e alternada), 01 unidade de controle, 02 falhas de disjuntor (principal e alternada), cabos de controle e infraestrutura de comunicação associados.</t>
  </si>
  <si>
    <t>0007282/2024</t>
  </si>
  <si>
    <t>11353304</t>
  </si>
  <si>
    <t>Substituição de 01 (um) Transformador de serviço auxiliar posição operacional 01T2 da subestação MLG.</t>
  </si>
  <si>
    <t>0007283/2024</t>
  </si>
  <si>
    <t>11456497</t>
  </si>
  <si>
    <t>Substituição da cadeia de proteção de barras principal, referente às barras P e PT de 230 kV da SE Nova Santa Rita, incluindo Unidade Central e quinze unidades de Bay (vãos TF 1 525/230 kV, TF 2 525/230 kV, TF 3 525/230 kV, TF 4 525/230 kV, LT Scharlau 2 C-1, LT Scharlau 2 C-2, LT C.Industrial C-1, LT C.Industrial C-2, LT C.Industrial C-3, LT P.Alegre 9 C-1, LT Camaquã 3 C-1, LT P.Petroquímico C-1, LT Candelária 2 C-1, LT Lajeado 2 C-1 e IB 230 kV), painéis e cabos de controle e potência associa</t>
  </si>
  <si>
    <t>0007284/2024</t>
  </si>
  <si>
    <t>Substituição do SPCS associado ao vão da Entrada de Linha 04C7 (LT 230 kV PAU FERRO /GOIANINHA C-1), na subestação PAU FERRO, composto por: 02 painéis, 02 proteções (principal e alternada), 01 unidade de controle, 02 falhas de disjuntor (principal e alternada), cabos de controle e infraestrutura de comunicação associados.</t>
  </si>
  <si>
    <t>0007285/2024</t>
  </si>
  <si>
    <t>12402674</t>
  </si>
  <si>
    <t>Substituição de 01 (um) Transformador de serviço auxiliar posição operacional 01T6 da subestação LGZ.</t>
  </si>
  <si>
    <t>0007286/2024</t>
  </si>
  <si>
    <t>11456563</t>
  </si>
  <si>
    <t>Substituição da proteção Falha de Disjuntor, referente ao Interligador de Barras (IB) 230 kV da SE Nova Santa Rita, DJ812.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</si>
  <si>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0007287/2024</t>
  </si>
  <si>
    <t>BF - DJ812</t>
  </si>
  <si>
    <t>Substituição do SPCS associado ao vão da Entrada de Linha 04F2 (LT 230 kV IRECE /BROT.MACAUBAS C-1), na subestação IRECE, composto por: 02 painéis, 02 proteções (principal e alternada), 01 unidade de controle, 02 falhas de disjuntor (principal e alternada), cabos de controle e infraestrutura de comunicação associados.</t>
  </si>
  <si>
    <t>0007288/2024</t>
  </si>
  <si>
    <t>11361424</t>
  </si>
  <si>
    <t>Substituição de 01 (um) Transformador de serviço auxiliar posição operacional 01T7 da subestação LGZ.</t>
  </si>
  <si>
    <t>0007289/2024</t>
  </si>
  <si>
    <t>11456564</t>
  </si>
  <si>
    <t>Substituição da proteção Falha de Disjuntor, referente ao Interligador de Barras (IB) 525 kV da SE Nova Santa Rita, DJ1010 (vão entre o TF1 e a LT Guaíba 3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</si>
  <si>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0007290/2024</t>
  </si>
  <si>
    <t>Substituição do SPCS associado ao vão da Entrada de Linha 04F2 (LT 230 kV IRECE /BROT.MACAUBAS C-1), na subestação BROT.MACAUBAS, composto por: 02 painéis, 02 proteções (principal e alternada), 01 unidade de controle, 02 falhas de disjuntor (principal e alternada), cabos de controle e infraestrutura de comunicação associados.</t>
  </si>
  <si>
    <t>0007291/2024</t>
  </si>
  <si>
    <t>11361406</t>
  </si>
  <si>
    <t>Substituição de 01 (um) Transformador de serviço auxiliar posição operacional 400T8 da subestação LGZ.</t>
  </si>
  <si>
    <t>0007292/2024</t>
  </si>
  <si>
    <t>11456565</t>
  </si>
  <si>
    <t>Substituição da proteção Falha de Disjuntor, referente ao Interligador de Barras (IB) 525 kV da SE Nova Santa Rita, DJ1030 (vão entre o TF2 e a LT Itá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</si>
  <si>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0007293/2024</t>
  </si>
  <si>
    <t>Substituição de 01 (um) Transformador de serviço auxiliar posição operacional 400T9 da subestação LGZ.</t>
  </si>
  <si>
    <t>0007296/2024</t>
  </si>
  <si>
    <t>11456567</t>
  </si>
  <si>
    <t>Substituição da proteção Falha de Disjuntor, referente ao Interligador de Barras (IB) 525 kV da SE Nova Santa Rita, DJ1050 (vão entre o TF3 e a LT Itá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</si>
  <si>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0007298/2024</t>
  </si>
  <si>
    <t>Substituição do SPCS associado ao vão da Entrada de Linha 04V4 (LT 230 kV C.GRANDE III /C.GRANDE II C-3), na subestação C.GRANDE III, composto por: 02 painéis, 02 proteções (principal e alternada), 01 unidade de controle, 02 falhas de disjuntor (principal e alternada), cabos de controle e infraestrutura de comunicação associados.</t>
  </si>
  <si>
    <t>0007465/2024</t>
  </si>
  <si>
    <t>12361202</t>
  </si>
  <si>
    <t>Substituição de 01 (um) Transformador de serviço auxiliar posição operacional 01T3 da subestação CMD.</t>
  </si>
  <si>
    <t>0007303/2024</t>
  </si>
  <si>
    <t>11456612</t>
  </si>
  <si>
    <t>Substituição da proteção Falha de Disjuntor, referente ao Interligador de Barras (IB) 525 kV da SE Nova Santa Rita, DJ1070 (vão entre o TF4 e a LT C.Novos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</si>
  <si>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0007304/2024</t>
  </si>
  <si>
    <t>Substituição do SPCS associado ao vão da Entrada de Linha 04C7 (LT 230 kV CAMACARI II /G.MANGABEIRA C-1), na subestação CAMACARI II, composto por: 02 painéis, 02 proteções (principal e alternada), 01 unidade de controle, 02 falhas de disjuntor (principal e alternada), cabos de controle e infraestrutura de comunicação associados.</t>
  </si>
  <si>
    <t>0007307/2024</t>
  </si>
  <si>
    <t>11365573</t>
  </si>
  <si>
    <t>Substituição de 01 (um) Transformador de serviço auxiliar posição operacional 01T4 da subestação CMD.</t>
  </si>
  <si>
    <t>0007308/2024</t>
  </si>
  <si>
    <t>11456613</t>
  </si>
  <si>
    <t>Substituição da proteção Falha de Disjuntor, referente ao Interligador de Barras (IB) 525 kV da SE Nova Santa Rita, DJ1110 (vão da LT Gravataí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</si>
  <si>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0007310/2024</t>
  </si>
  <si>
    <t>Substituição de 01 (um) Transformador de serviço auxiliar posição operacional 400T5 da subestação AGD.</t>
  </si>
  <si>
    <t>0007314/2024</t>
  </si>
  <si>
    <t>11456666</t>
  </si>
  <si>
    <t>Substituição do SPCS associado ao vão da Entrada de Linha 04N1 (LT 230 kV CAMACARI II /BRASKEM C-1), na subestação CAMACARI II, composto por: 02 painéis, 02 proteções (principal e alternada), 01 unidade de controle, 02 falhas de disjuntor (principal e alternada), cabos de controle e infraestrutura de comunicação associados.</t>
  </si>
  <si>
    <t>EL 230 kV CAMACARI II LT 230 kV CAMACARI II /BRASKEM C-1 BA (14N1)</t>
  </si>
  <si>
    <t>0007315/2024</t>
  </si>
  <si>
    <t>11361725</t>
  </si>
  <si>
    <t>Substituição das proteções Principal, Alternada e Falha de Disjuntor, referentes a LT 230 kV Nova Santa Rita - Camaquã 3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</si>
  <si>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230 kV CAMAQUA 3 /NOVA STA RITA C-1 RS</t>
  </si>
  <si>
    <t>0007317/2024</t>
  </si>
  <si>
    <t>PP, PA, BF - LT CAM3 C-1</t>
  </si>
  <si>
    <t>Substituição de 01 (um) Transformador de serviço auxiliar posição operacional 400T6 da subestação AGD.</t>
  </si>
  <si>
    <t>0007319/2024</t>
  </si>
  <si>
    <t>11456667</t>
  </si>
  <si>
    <t>Substituição do SPCS do Transformador 04T5, na subestação CAMACARI II, composto por: 02 painéis, 02 proteções (principal e alternada), 02 unidades de controle, 02 falhas de disjuntor (principal e alternada), cabos de controle e infraestrutura de comunicação associados.</t>
  </si>
  <si>
    <t>0007320/2024</t>
  </si>
  <si>
    <t>11358865</t>
  </si>
  <si>
    <t>Substituição das proteções Principal, Alternada e Falha de Disjuntor, referentes a LT 525 kV Nova Santa Rita - Campos Novos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</si>
  <si>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0007321/2024</t>
  </si>
  <si>
    <t>PP, PA, BF - LT CNO C-1</t>
  </si>
  <si>
    <t>Substituição de 01 (um) Transformador de serviço auxiliar posição operacional 400T4 da subestação OLD.</t>
  </si>
  <si>
    <t>0007323/2024</t>
  </si>
  <si>
    <t>12587121</t>
  </si>
  <si>
    <t>Substituição do SPCS do Transformador 05T3, na subestação CAMACARI II, composto por: 02 painéis, 02 proteções (principal e alternada), 02 unidades de controle, 02 falhas de disjuntor (principal e alternada), cabos de controle e infraestrutura de comunicação associados.</t>
  </si>
  <si>
    <t>0007324/2024</t>
  </si>
  <si>
    <t>11359710</t>
  </si>
  <si>
    <t>Substituição das proteções Principal, Alternada e Falha de Disjuntor, referentes a LT 525 kV Nova Santa Rita - Gravataí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</si>
  <si>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0007325/2024</t>
  </si>
  <si>
    <t>PP, PA, BF - LT GRA C-1</t>
  </si>
  <si>
    <t>Substituição de 01 (um) Transformador de serviço auxiliar posição operacional 400T5 da subestação OLD.</t>
  </si>
  <si>
    <t>0007328/2024</t>
  </si>
  <si>
    <t>12587122</t>
  </si>
  <si>
    <t>Substituição do SPCS do Disjuntor de Interligação de Barras 15D2, na subestação CAMACARI II, composto por: 01 painel, 01 unidade de controle, 02 falhas de disjuntor (principal e alternada), cabos de controle e infraestrutura de comunicação associados.</t>
  </si>
  <si>
    <t>0007329/2024</t>
  </si>
  <si>
    <t>11357323</t>
  </si>
  <si>
    <t>Substituição das proteções Principal, Alternada e Falha de Disjuntor, referentes a LT 525 kV Nova Santa Rita - Guaíba 3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</si>
  <si>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LT 525 kV GUAIBA 3 / NOVA STA RITA C 1 RS</t>
  </si>
  <si>
    <t>0007330/2024</t>
  </si>
  <si>
    <t>PP, PA, BF - LT GUA3 C-1</t>
  </si>
  <si>
    <t>Substituição de 01 (um) Transformador de serviço auxiliar posição operacional 400T3 da subestação CMD.</t>
  </si>
  <si>
    <t>0007334/2024</t>
  </si>
  <si>
    <t>12587130</t>
  </si>
  <si>
    <t>Substituição das proteções Principal, Alternada e Falha de Disjuntor, referentes a LT 525 kV Nova Santa Rita - Itá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</si>
  <si>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0007335/2024</t>
  </si>
  <si>
    <t>PP, PA, BF - LT YTA C-1</t>
  </si>
  <si>
    <t>Substituição de 01 (um) Transformador de serviço auxiliar posição operacional 400T4 da subestação CMD.</t>
  </si>
  <si>
    <t>0007336/2024</t>
  </si>
  <si>
    <t>12587131</t>
  </si>
  <si>
    <t>Substituição das proteções Principal, Alternada e Falha de Disjuntor, referentes a LT 525 kV Nova Santa Rita - Itá C-2.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</si>
  <si>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0007338/2024</t>
  </si>
  <si>
    <t>PP, PA, BF - LT YTA C-2</t>
  </si>
  <si>
    <t>Substituição de 01 (um) Transformador de serviço auxiliar posição operacional 400T5 da subestação CMD.</t>
  </si>
  <si>
    <t>0007339/2024</t>
  </si>
  <si>
    <t>12587132</t>
  </si>
  <si>
    <t>Substituição das proteções Principal, Alternada e Falha de Disjuntor, referentes ao Reator 1 (RT1) da SE Nova Santa Rita.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</si>
  <si>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NOVA STA RITA RT1 RS</t>
  </si>
  <si>
    <t>0007340/2024</t>
  </si>
  <si>
    <t>Substituição de 01 (um) Transformador de serviço auxiliar posição operacional 400T6 da subestação CMD.</t>
  </si>
  <si>
    <t>0007343/2024</t>
  </si>
  <si>
    <t>12587133</t>
  </si>
  <si>
    <t>Substituição das proteções Principal, Alternada e Falha de Disjuntor, referentes ao Reator 2 (RT2) da SE Nova Santa Rita.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</si>
  <si>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NOVA STA RITA RT2 RS</t>
  </si>
  <si>
    <t>0007344/2024</t>
  </si>
  <si>
    <t>Substituição do Sistema de Registro de Perturbação no Reator 05E1, na subestação ANGELIM II, composto por: 01 Oscilógrafo.</t>
  </si>
  <si>
    <t>RTB 500 kV 150 MVAr ANGELIM II RT1 PE</t>
  </si>
  <si>
    <t>0007345/2024</t>
  </si>
  <si>
    <t>11446225</t>
  </si>
  <si>
    <t>Substituição de 01 (um) Transformador de serviço auxiliar posição operacional 400T3 da subestação RCD.</t>
  </si>
  <si>
    <t>0007349/2024</t>
  </si>
  <si>
    <t>12587148</t>
  </si>
  <si>
    <t>Substituição das proteções Principal, Alternada e Falha de Disjuntor, referentes ao Reator 3 (RT3) da SE Nova Santa Rita.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</si>
  <si>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RT 525 kV 150 Mvar NOVA STA RITA RT3 RS</t>
  </si>
  <si>
    <t>0007350/2024</t>
  </si>
  <si>
    <t>PP, PA, BF - RT3</t>
  </si>
  <si>
    <t>Substituição do Sistema de Registro de Perturbação no Trafo 04T1, na subestação ELISEU MARTIN, composto por: 01 Oscilógrafo.</t>
  </si>
  <si>
    <t>0007351/2024</t>
  </si>
  <si>
    <t>11446286</t>
  </si>
  <si>
    <t>Substituição de 01 (um) Transformador de serviço auxiliar posição operacional 400T4 da subestação RCD.</t>
  </si>
  <si>
    <t>0007354/2024</t>
  </si>
  <si>
    <t>12587149</t>
  </si>
  <si>
    <t>Substituição das proteções Principal, Alternada e Falha de Disjuntor, referentes ao TR1 525/230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</si>
  <si>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TR 525 / 230 kV NOVA STA RITA 1 RS</t>
  </si>
  <si>
    <t>0007356/2024</t>
  </si>
  <si>
    <t>Substituição do Sistema de Registro de Perturbação no Trafo 04T2, na subestação ELISEU MARTIN, composto por: 01 Oscilógrafo.</t>
  </si>
  <si>
    <t>TR 230/69 kV ELISEU MARTIN TR2 PI</t>
  </si>
  <si>
    <t>0007358/2024</t>
  </si>
  <si>
    <t>11446287</t>
  </si>
  <si>
    <t>Substituição de 01 (um) Transformador de serviço auxiliar posição operacional 400T11 da subestação RCD.</t>
  </si>
  <si>
    <t>0007360/2024</t>
  </si>
  <si>
    <t>12587150</t>
  </si>
  <si>
    <t>Substituição das proteções Principal, Alternada e Falha de Disjuntor, referentes ao TR2 525/230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</si>
  <si>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0007361/2024</t>
  </si>
  <si>
    <t>Substituição do Sistema de Registro de Perturbação no Trafo 04T1 230 kV, na subestação JOAIRAM, composto por: 01 Oscilógrafo.</t>
  </si>
  <si>
    <t>0007362/2024</t>
  </si>
  <si>
    <t>11449237</t>
  </si>
  <si>
    <t>Substituição de 01 (um) Transformador de serviço auxiliar posição operacional 400T12 da subestação RCD.</t>
  </si>
  <si>
    <t>0007363/2024</t>
  </si>
  <si>
    <t>12587151</t>
  </si>
  <si>
    <t>Substituição das proteções Principal, Alternada e Falha de Disjuntor, referentes ao TR3 525/230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</si>
  <si>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0007364/2024</t>
  </si>
  <si>
    <t>Substituição do Sistema de Registro de Perturbação no Trafo 04T2 230 kV, na subestação JOAIRAM, composto por: 01 Oscilógrafo.</t>
  </si>
  <si>
    <t>0007365/2024</t>
  </si>
  <si>
    <t>11449238</t>
  </si>
  <si>
    <t>Substituição de 01 (um) Transformador de serviço auxiliar posição operacional 400T6 da subestação SOB.</t>
  </si>
  <si>
    <t>0007366/2024</t>
  </si>
  <si>
    <t>12587162</t>
  </si>
  <si>
    <t>Substituição das proteções Principal, Alternada e Falha de Disjuntor, referentes ao TR4 525/230 kV da SE Nova Santa Rita, lados de 525 e 230 kV.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</si>
  <si>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0007369/2024</t>
  </si>
  <si>
    <t>PP, PA, BF - TF4</t>
  </si>
  <si>
    <t>12,3</t>
  </si>
  <si>
    <t>Substituição do Sistema de Registro de Perturbação no Compensador Estático 01Q1, na subestação MILAGRES, composto por: 01 Oscilógrafo.</t>
  </si>
  <si>
    <t>0007474/2024</t>
  </si>
  <si>
    <t>11462601</t>
  </si>
  <si>
    <t>Substituição de 01 (um) Transformador de serviço auxiliar posição operacional 400T7 da subestação SOB.</t>
  </si>
  <si>
    <t>0007373/2024</t>
  </si>
  <si>
    <t>12587163</t>
  </si>
  <si>
    <t>Substituição do sistema de controle e supervisão (com unidade redundante) da LT 230 kV Nova Santa Rita - Camaquã 3 C-1, incluindo painéis e cabos de controle e potência associados.</t>
  </si>
  <si>
    <t>0007374/2024</t>
  </si>
  <si>
    <t>Controle - LT CAM3 C-1</t>
  </si>
  <si>
    <t>Substituição do Sistema de Registro de Perturbação no Compensador Estático 01Q2, na subestação MILAGRES, composto por: 01 Oscilógrafo.</t>
  </si>
  <si>
    <t>CE 58/-35 MvAr MILAGRES CE2 CE</t>
  </si>
  <si>
    <t>0007475/2024</t>
  </si>
  <si>
    <t>11462602</t>
  </si>
  <si>
    <t>Substituição de 01 (um) Transformador de serviço auxiliar posição operacional 400T8 da subestação SOB.</t>
  </si>
  <si>
    <t>0007379/2024</t>
  </si>
  <si>
    <t>12587164</t>
  </si>
  <si>
    <t>Substituição do sistema de controle e supervisão (com unidade redundante) da LT 525 kV Nova Santa Rita - Campos Novos C-1, incluindo painéis e cabos de controle e potência associados.</t>
  </si>
  <si>
    <t>0007381/2024</t>
  </si>
  <si>
    <t>Substituição do Sistema de Registro de Perturbação na RTB04E2, na subestação PICOS, composto por: 01 Oscilógrafo.</t>
  </si>
  <si>
    <t>RTB 230 kV 15 Mvar PICOS RT1 PI</t>
  </si>
  <si>
    <t>0007382/2024</t>
  </si>
  <si>
    <t>11446401</t>
  </si>
  <si>
    <t>Substituição de 01 (um) Transformador de serviço auxiliar posição operacional 400T9 da subestação SOB.</t>
  </si>
  <si>
    <t>0007383/2024</t>
  </si>
  <si>
    <t>12587165</t>
  </si>
  <si>
    <t>Substituição do sistema de controle e supervisão (com unidade redundante) da LT 525 kV Nova Santa Rita - Gravataí C-1, incluindo painéis e cabos de controle e potência associados.</t>
  </si>
  <si>
    <t>0007386/2024</t>
  </si>
  <si>
    <t>Substituição do Sistema de Registro de Perturbação no Trafo 04T2, na subestação RUSSAS II, composto por: 01 Oscilógrafo.</t>
  </si>
  <si>
    <t>TR 230/69 kV RUSSAS II TR4 CE</t>
  </si>
  <si>
    <t>0007388/2024</t>
  </si>
  <si>
    <t>11449263</t>
  </si>
  <si>
    <t>Substituição de 01 (um) Transformador de serviço auxiliar posição operacional 400T8 da subestação SJI.</t>
  </si>
  <si>
    <t>0007391/2024</t>
  </si>
  <si>
    <t>12587170</t>
  </si>
  <si>
    <t>Substituição do sistema de controle e supervisão (com unidade redundante) da LT 525 kV Nova Santa Rita - Guaíba 3 C-1, incluindo painéis e cabos de controle e potência associados.</t>
  </si>
  <si>
    <t>0007392/2024</t>
  </si>
  <si>
    <t>Controle - LT GUA3 C-1</t>
  </si>
  <si>
    <t>Substituição do Sistema de Registro de Perturbação no Trafo 04T3, na subestação RUSSAS II, composto por: 01 Oscilógrafo.</t>
  </si>
  <si>
    <t>0007393/2024</t>
  </si>
  <si>
    <t>11446262</t>
  </si>
  <si>
    <t>Substituição de 01 (um) Transformador de serviço auxiliar posição operacional 400T9 da subestação SJI.</t>
  </si>
  <si>
    <t>0007394/2024</t>
  </si>
  <si>
    <t>12587171</t>
  </si>
  <si>
    <t>Substituição do sistema de controle e supervisão (com unidade redundante) da LT 525 kV Nova Santa Rita - Itá C-1, incluindo painéis e cabos de controle e potência associados.</t>
  </si>
  <si>
    <t>0007395/2024</t>
  </si>
  <si>
    <t>Substituição do Sistema de Registro de Perturbação no Trafo 05T1, na subestação SOBRAL III, composto por: 01 Oscilógrafo.</t>
  </si>
  <si>
    <t>0007396/2024</t>
  </si>
  <si>
    <t>11446259</t>
  </si>
  <si>
    <t>Substituição de 01 (um) Transformador de serviço auxiliar posição operacional 01T1 da subestação AGD.</t>
  </si>
  <si>
    <t>0007400/2024</t>
  </si>
  <si>
    <t>11347955</t>
  </si>
  <si>
    <t>Substituição do sistema de controle e supervisão (com unidade redundante) da LT 525 kV Nova Santa Rita - Itá C-2, incluindo painéis e cabos de controle e potência associados.</t>
  </si>
  <si>
    <t>0007402/2024</t>
  </si>
  <si>
    <t>Controle - LT YTA C-2</t>
  </si>
  <si>
    <t>Substituição do Sistema de Registro de Perturbação no Trafo 05T4, na subestação U.SOBRADINHO, composto por: 01 Oscilógrafo.</t>
  </si>
  <si>
    <t>0007404/2024</t>
  </si>
  <si>
    <t>11446192</t>
  </si>
  <si>
    <t>Substituição de 01 (um) Transformador de serviço auxiliar posição operacional 01T2 da subestação AGD.</t>
  </si>
  <si>
    <t>0007405/2024</t>
  </si>
  <si>
    <t>11347956</t>
  </si>
  <si>
    <t>Substituição do sistema de controle e supervisão (com unidade redundante) do Interligador de Barras (IB) 230 kV da SE Nova Santa Rita, DJ812, incluindo painéis e cabos de controle e potência associados.</t>
  </si>
  <si>
    <t>0007406/2024</t>
  </si>
  <si>
    <t>Controle - DJ812</t>
  </si>
  <si>
    <t>Substituição do Sistema de Registro de Perturbação no Trafo 05T5, na subestação U.SOBRADINHO, composto por: 01 Oscilógrafo.</t>
  </si>
  <si>
    <t>0007410/2024</t>
  </si>
  <si>
    <t>11446193</t>
  </si>
  <si>
    <t>Substituição de 01 (um) Transformador de serviço auxiliar posição operacional 01T4 da subestação BEA</t>
  </si>
  <si>
    <t>0007413/2024</t>
  </si>
  <si>
    <t>11348060</t>
  </si>
  <si>
    <t>Substituição do sistema de controle e supervisão (com unidade redundante) do Interligador de Barras (IB) 525 kV da SE Nova Santa Rita, DJ1010 (vão entre o TF1 e a LT Guaíba 3 C-1), incluindo painéis e cabos de controle e potência associados.</t>
  </si>
  <si>
    <t>0007414/2024</t>
  </si>
  <si>
    <t>Substituição do Sistema de Registro de Perturbação no Trafo 04T1, na subestação TAUA II, composto por: 01 Oscilógrafo.</t>
  </si>
  <si>
    <t>TR 230/69 kV TAUA II TR1 CE</t>
  </si>
  <si>
    <t>0007415/2024</t>
  </si>
  <si>
    <t>11446264</t>
  </si>
  <si>
    <t>Substituição de 01 (um) Transformador de serviço auxiliar posição operacional 01T3 da subestação BEA</t>
  </si>
  <si>
    <t>0007416/2024</t>
  </si>
  <si>
    <t>11348058</t>
  </si>
  <si>
    <t>Substituição do sistema de controle e supervisão (com unidade redundante) do Interligador de Barras (IB) 525 kV da SE Nova Santa Rita, DJ1030 (vão entre o TF2 e a LT Itá C-2), incluindo painéis e cabos de controle e potência associados.</t>
  </si>
  <si>
    <t>0007417/2024</t>
  </si>
  <si>
    <t>Substituição do Sistema de Registro de Perturbação no Trafo 05T6, na subestação JARDIM, composto por: 01 Oscilógrafo.</t>
  </si>
  <si>
    <t>0007421/2024</t>
  </si>
  <si>
    <t>11446341</t>
  </si>
  <si>
    <t>Substituição de 01 (um) Transformador de serviço auxiliar posição operacional 01T8-A da subestação TSA</t>
  </si>
  <si>
    <t>0007423/2024</t>
  </si>
  <si>
    <t>11456550</t>
  </si>
  <si>
    <t>Substituição do sistema de controle e supervisão (com unidade redundante) do Interligador de Barras (IB) 525 kV da SE Nova Santa Rita, DJ1050 (vão entre o TF3 e a LT Itá C-1), incluindo painéis e cabos de controle e potência associados.</t>
  </si>
  <si>
    <t>0007424/2024</t>
  </si>
  <si>
    <t>Substituição do Sistema de Registro de Perturbação no Reator 04E3, na subestação NATAL II, composto por: 01 Oscilógrafo.</t>
  </si>
  <si>
    <t>RTL 230 kV 9,9 MVAr NATAL II RT3 RN</t>
  </si>
  <si>
    <t>0007425/2024</t>
  </si>
  <si>
    <t>11446388</t>
  </si>
  <si>
    <t>Substituição de 01 (um) Transformador de serviço auxiliar posição operacional 01T6 da subestação DMG</t>
  </si>
  <si>
    <t>0007426/2024</t>
  </si>
  <si>
    <t>11456503</t>
  </si>
  <si>
    <t>Substituição do sistema de controle e supervisão (com unidade redundante) do Interligador de Barras (IB) 525 kV da SE Nova Santa Rita, DJ1070 (vão entre o TF4 e a LT C.Novos C-1), incluindo painéis e cabos de controle e potência associados.</t>
  </si>
  <si>
    <t>0007427/2024</t>
  </si>
  <si>
    <t>Substituição do Sistema de Registro de Perturbação no Trafo 05T4, na subestação RECIFE II, composto por: 01 Oscilógrafo.</t>
  </si>
  <si>
    <t>0007429/2024</t>
  </si>
  <si>
    <t>11446205</t>
  </si>
  <si>
    <t>Substituição de 01 (um) Transformador de serviço auxiliar posição operacional 01T4 da subestação SBD</t>
  </si>
  <si>
    <t>0007432/2024</t>
  </si>
  <si>
    <t>11348311</t>
  </si>
  <si>
    <t>Substituição do sistema de controle e supervisão (com unidade redundante) do Interligador de Barras (IB) 525 kV da SE Nova Santa Rita, DJ1110 (vão da LT Gravataí C-1), incluindo painéis e cabos de controle e potência associados.</t>
  </si>
  <si>
    <t>0007433/2024</t>
  </si>
  <si>
    <t>Substituição do Sistema de Registro de Perturbação no Reator 04E1, na subestação TAUA II, composto por: 01 Oscilógrafo.</t>
  </si>
  <si>
    <t>RTB 230 kV 15 Mvar TAUA II RT1 CE</t>
  </si>
  <si>
    <t>0007434/2024</t>
  </si>
  <si>
    <t>11446391</t>
  </si>
  <si>
    <t>Substituição de 01 (um) Transformador de serviço auxiliar posição operacional 01T7 da subestação AGL</t>
  </si>
  <si>
    <t>0007435/2024</t>
  </si>
  <si>
    <t>11456669</t>
  </si>
  <si>
    <t>Substituição do sistema de controle e supervisão (com unidade redundante) do Reator 1 (RT1) da SE Nova Santa Rita, incluindo painéis e cabos de controle e potência associados.</t>
  </si>
  <si>
    <t>0007437/2024</t>
  </si>
  <si>
    <t>Substituição do Sistema de Registro de Perturbação associado ao Banco de Capacitores 04H2, na subestação RECIFE II, composto por: 01 Oscilógrafo e infraestrutura de comunicação associada.</t>
  </si>
  <si>
    <t>0007439/2024</t>
  </si>
  <si>
    <t>11444085</t>
  </si>
  <si>
    <t>Substituição do sistema de controle e supervisão (com unidade redundante) do Reator 2 (RT2) da SE Nova Santa Rita, incluindo painéis e cabos de controle e potência associados.</t>
  </si>
  <si>
    <t>0009023/2024</t>
  </si>
  <si>
    <t>Substituição de 01 (um) Transformador de serviço auxiliar posição operacional 01T8 da subestação AGL</t>
  </si>
  <si>
    <t>0007441/2024</t>
  </si>
  <si>
    <t>11456668</t>
  </si>
  <si>
    <t>Substituição do Sistema de Registro de Perturbação associado ao Transformador 05T6, na subestação MILAGRES, composto por: 01 Oscilógrafo e infraestrutura de comunicação associada.</t>
  </si>
  <si>
    <t>0007442/2024</t>
  </si>
  <si>
    <t>11444170</t>
  </si>
  <si>
    <t>Substituição de 01 (um) Transformador de serviço auxiliar posição operacional 01T1 da subestação NTD.</t>
  </si>
  <si>
    <t>0007444/2024</t>
  </si>
  <si>
    <t>11456453</t>
  </si>
  <si>
    <t>Substituição do sistema de controle e supervisão (com unidade redundante) do Reator 3 (RT3) da SE Nova Santa Rita, incluindo painéis e cabos de controle e potência associados.</t>
  </si>
  <si>
    <t>0007446/2024</t>
  </si>
  <si>
    <t>Controle - RT3</t>
  </si>
  <si>
    <t>Substituição do Sistema de Registro de Perturbação dos vãos 04G10 e o4G12 na subestação P.AFONSO III, composto por: 01 Oscilógrafo.</t>
  </si>
  <si>
    <t>0007450/2024</t>
  </si>
  <si>
    <t>11446314</t>
  </si>
  <si>
    <t>Substituição do sistema de controle e supervisão (com unidade redundante) do Reator Reserva 1 (RER 1) da SE Nova Santa Rita, incluindo painéis e cabos de controle e potência associados.</t>
  </si>
  <si>
    <t>RTR 525 kV 50 Mvar NOVA STA RITA RTR1 RS</t>
  </si>
  <si>
    <t>0007451/2024</t>
  </si>
  <si>
    <t>Substituição de 01 (um) Transformador de serviço auxiliar posição operacional 01T2 da subestação NTD.</t>
  </si>
  <si>
    <t>0007452/2024</t>
  </si>
  <si>
    <t>11456456</t>
  </si>
  <si>
    <t>Substituição do Sistema de Registro de Perturbação dos vãos 04T3, 04T4, 02BP e 02A1, na subestação S.JOAO PIAUI, composto por: 01 Oscilógrafo.</t>
  </si>
  <si>
    <t>0007453/2024</t>
  </si>
  <si>
    <t>11446291</t>
  </si>
  <si>
    <t>Substituição do sistema de controle e supervisão (com unidade redundante) do Reator Reserva 3 (RER 3) da SE Nova Santa Rita, incluindo painéis e cabos de controle e potência associados.</t>
  </si>
  <si>
    <t>RTR 525 kV 50 Mvar NOVA STA RITA RTR3 RS</t>
  </si>
  <si>
    <t>0007454/2024</t>
  </si>
  <si>
    <t>Controle - RTR3</t>
  </si>
  <si>
    <t>Substituição do Sistema de Registro de Perturbação dos vãos 04T3, 04T4 e 04B1, na subestação S.JOAO PIAUI, composto por: 01 Oscilógrafo.</t>
  </si>
  <si>
    <t>0007455/2024</t>
  </si>
  <si>
    <t>11446290</t>
  </si>
  <si>
    <t>Substituição do sistema de controle e supervisão (com unidade redundante) do TR1 525/230 kV da SE Nova Santa Rita, lados de 525 e 230 kV, incluindo painéis e cabos de controle e potência associados.</t>
  </si>
  <si>
    <t>0007456/2024</t>
  </si>
  <si>
    <t>Substituição do Sistema de Registro de Perturbação dos vãos 05G1 e 05G2 na USINA XINGO, composto por: 01 Oscilógrafo.</t>
  </si>
  <si>
    <t>0007457/2024</t>
  </si>
  <si>
    <t>11446312</t>
  </si>
  <si>
    <t>Substituição do sistema de controle e supervisão (com unidade redundante) do TR2 525/230 kV da SE Nova Santa Rita, lados de 525 e 230 kV, incluindo painéis e cabos de controle e potência associados.</t>
  </si>
  <si>
    <t>0007458/2024</t>
  </si>
  <si>
    <t>Substituição do Sistema de Registro de Perturbação dos vãos 05G4 e 05V4 na USINA XINGO, composto por: 01 Oscilógrafo.</t>
  </si>
  <si>
    <t>0007459/2024</t>
  </si>
  <si>
    <t>11446310</t>
  </si>
  <si>
    <t>Substituição do sistema de controle e supervisão (com unidade redundante) do TR3 525/230 kV da SE Nova Santa Rita, lados de 525 e 230 kV, incluindo painéis e cabos de controle e potência associados.</t>
  </si>
  <si>
    <t>0007460/2024</t>
  </si>
  <si>
    <t>Substituição do Sistema de Registro de Perturbação dos vãos 05G6 e 05V6 na USINA XINGO, composto por: 01 Oscilógrafo.</t>
  </si>
  <si>
    <t>0007461/2024</t>
  </si>
  <si>
    <t>11446308</t>
  </si>
  <si>
    <t>Substituição do sistema de controle e supervisão (com unidade redundante) do TR4 525/230 kV da SE Nova Santa Rita, lados de 525 e 230 kV, incluindo painéis e cabos de controle e potência associados.</t>
  </si>
  <si>
    <t>0007462/2024</t>
  </si>
  <si>
    <t>Controle - TF4</t>
  </si>
  <si>
    <t>Substituição do sistema de controle e supervisão (com unidade redundante) do TRR1 525/230 kV Unidade Reserva da SE Nova Santa Rita, lados de 525 e 230 kV, incluindo painéis e cabos de controle e potência associados.</t>
  </si>
  <si>
    <t>TRR 525/230 kV NOVA STA RITA TRR1 RS</t>
  </si>
  <si>
    <t>0007463/2024</t>
  </si>
  <si>
    <t>Substituição do Sistema de Registro de Perturbação dos vãos 04M1 e 04M2, na subestação P.AFONSO III, composto por: 01 Oscilógrafo.</t>
  </si>
  <si>
    <t>0007464/2024</t>
  </si>
  <si>
    <t>11446315</t>
  </si>
  <si>
    <t>Substituição do Sistema de Proteção, Controle e Supervisão (SPCS) dos cubículos e serviços auxiliares CA / CC, da SE Nova Santa Rita, pátio de 525 kV, incluindo painéis e cabos associados.</t>
  </si>
  <si>
    <t>0007466/2024</t>
  </si>
  <si>
    <t>Substituição do Sistema de Registro de Perturbação associado ao vão de Entrada de Linha 04C1 (LT 230 kV G.MANGABEIRA /SAPEACU C-1), na subestação SAPEACU, composto por: 01 Oscilógrafo e infraestrutura de comunicação associada.</t>
  </si>
  <si>
    <t>0007468/2024</t>
  </si>
  <si>
    <t>11444223</t>
  </si>
  <si>
    <t>Substituição do Sistema de Registro de Perturbação associado ao vão de Entrada de Linha 04L4 (LT 230 kV PITUACU /RL (COTEGIPE / MATATU) C-1), na subestação PITUACU, composto por: 01 Oscilógrafo e infraestrutura de comunicação associada.</t>
  </si>
  <si>
    <t>0007470/2024</t>
  </si>
  <si>
    <t>11446328</t>
  </si>
  <si>
    <t>Substituição do Sistema de Registro de Perturbação associado ao vão de Entrada de Linha 04N1 (LT 230 kV CAMACARI II /BRASKEM C-1), na subestação CAMACARI II, composto por: 01 Oscilógrafo e infraestrutura de comunicação associada.</t>
  </si>
  <si>
    <t>0007472/2024</t>
  </si>
  <si>
    <t>12451436</t>
  </si>
  <si>
    <t>Substituição do Sistema de Registro de Perturbação associado ao vão de Entrada de Linha 04C5 (LT 230 kV RECIFE II /MIRUEIRA C-2), na subestação RECIFE II, composto por: 01 Oscilógrafo e infraestrutura de comunicação associada.</t>
  </si>
  <si>
    <t>0007473/2024</t>
  </si>
  <si>
    <t>11446207</t>
  </si>
  <si>
    <t>Substituição do Sistema de Registro de Perturbação associado ao vão de Entrada de Linha  04C8 (LT 230 kV BANABUIU /AQUIRAZ II C-1), na subestação AQUIRAZ II, composto por: 01 Oscilógrafo e infraestrutura de comunicação associada.</t>
  </si>
  <si>
    <t>0007485/2024</t>
  </si>
  <si>
    <t>12441358</t>
  </si>
  <si>
    <t>Substituição do Sistema de Registro de Perturbação associado ao vão de Entrada de Linha  04C7 (LT 230 kV PAU FERRO /GOIANINHA C-1), na subestação GOIANINHA, composto por: 01 Oscilógrafo e infraestrutura de comunicação associada.</t>
  </si>
  <si>
    <t>0007488/2024</t>
  </si>
  <si>
    <t>11446229</t>
  </si>
  <si>
    <t>Substituição do Sistema de Registro de Perturbação associado ao vão de Entrada de Linha  04C8 (LT 230 kV RECIFE II /GOIANINHA C-1), na subestação GOIANINHA, composto por: 01 Oscilógrafo e infraestrutura de comunicação associada.</t>
  </si>
  <si>
    <t>0007494/2024</t>
  </si>
  <si>
    <t>11446228</t>
  </si>
  <si>
    <t>Substituição do Sistema de Registro de Perturbação associado ao vão de Entrada de Linha 04C1 (LT 230 kV RECIFE II /PIRAPAMA II C-2), na subestação RECIFE II, composto por: 01 Oscilógrafo e infraestrutura de comunicação associada.</t>
  </si>
  <si>
    <t>0007500/2024</t>
  </si>
  <si>
    <t>11444083</t>
  </si>
  <si>
    <t>Substituição do Sistema de Registro de Perturbação associado ao vão de Entrada de Linha 04C8 (LT 230 kV RECIFE II /GOIANINHA C-1), na subestação RECIFE II, composto por: 01 Oscilógrafo e infraestrutura de comunicação associada.</t>
  </si>
  <si>
    <t>0007501/2024</t>
  </si>
  <si>
    <t>11444089</t>
  </si>
  <si>
    <t>Substituição do Sistema de Registro de Perturbação associado ao vão de Entrada de Linha 04C4 (LT 230 kV RECIFE II /MIRUEIRA C-1), na subestação MIRUEIRA, composto por: 01 Oscilógrafo e infraestrutura de comunicação associada.</t>
  </si>
  <si>
    <t>0007504/2024</t>
  </si>
  <si>
    <t>12365326</t>
  </si>
  <si>
    <t>Substituição de 01 (um) PR 69 kV  posição operacional 72W1-2.A da Subestação STD</t>
  </si>
  <si>
    <t>MC 69 kV TR 69/13,8 kV SANTA CRUZ II TR2A RN (12T2-A)</t>
  </si>
  <si>
    <t>0007517/2024</t>
  </si>
  <si>
    <t>72W1-2.A</t>
  </si>
  <si>
    <t>Substituição de 01 (um) PR 69 kV  posição operacional 72W1-2.B da Subestação STD</t>
  </si>
  <si>
    <t>0007521/2024</t>
  </si>
  <si>
    <t>72W1-2.B</t>
  </si>
  <si>
    <t>Substituição de 01 (um) PR 69 kV  posição operacional 72W1-2.C da Subestação STD</t>
  </si>
  <si>
    <t>0007523/2024</t>
  </si>
  <si>
    <t>72W1-2.C</t>
  </si>
  <si>
    <t>Substituição de 01 (uma) Seccionadora 6.9 kV posição operacional 36T7-8 da Subestação IRE</t>
  </si>
  <si>
    <t>0007525/2024</t>
  </si>
  <si>
    <t>36T7-8</t>
  </si>
  <si>
    <t>Substituição de Retificador (Carregador de Baterias) 125 Vcc - SACC125-RET1, da SE Santa Cruz 1 (vinculada a LT 230 kV P.Médici - S.Cruz 1).</t>
  </si>
  <si>
    <t>0007526/2024</t>
  </si>
  <si>
    <t>Substituição de 01 (uma) Seccionadora 6.9 kV posição operacional 36K1-8 da Subestação IRE</t>
  </si>
  <si>
    <t>0007530/2024</t>
  </si>
  <si>
    <t>36K1-8</t>
  </si>
  <si>
    <t>Substituição de Retificador (Carregador de Baterias) 125 Vcc - SACC125-RET2, da SE Santa Cruz 1 (vinculada a LT 230 kV P.Médici - S.Cruz 1).</t>
  </si>
  <si>
    <t>0007531/2024</t>
  </si>
  <si>
    <t>Substituição de 01 (um) disjuntor 13,8 KV, posição operacional 11T7 da subestação BJS</t>
  </si>
  <si>
    <t>0007533/2024</t>
  </si>
  <si>
    <t>11T7</t>
  </si>
  <si>
    <t>SANTA MARIA 3</t>
  </si>
  <si>
    <t>Substituição de bateria - 125 Vcc - SACC125-BAT2 na SE Santa Maria 3.</t>
  </si>
  <si>
    <t>MG SANTA MARIA 3 / CCO-2014-007 - RB</t>
  </si>
  <si>
    <t>0007534/2024</t>
  </si>
  <si>
    <t>Substituição de bateria - 125 Vcc - SACC125-BAT51 (setor de 525 kV) na SE Santo Ângelo.</t>
  </si>
  <si>
    <t>0007536/2024</t>
  </si>
  <si>
    <t>Substituição de 01 (um) disjuntor 13,8 KV, posição operacional 11T9 da subestação BJS</t>
  </si>
  <si>
    <t>0007774/2024</t>
  </si>
  <si>
    <t>11T9</t>
  </si>
  <si>
    <t>Substituição de bateria - 125 Vcc - SACC125-BAT1 na SE Mimoso (vinculada a LT 138 kV Mimoso - Campo Grande C-4).</t>
  </si>
  <si>
    <t>0007539/2024</t>
  </si>
  <si>
    <t>Substituição de Retificador (Carregador de Baterias) 125 Vcc - SACC125-RET1, da SE Xanxerê.</t>
  </si>
  <si>
    <t>0007542/2024</t>
  </si>
  <si>
    <t>Substituição de Retificador (Carregador de Baterias) 125 Vcc - SACC125-RET2, da SE Xanxerê.</t>
  </si>
  <si>
    <t>0007543/2024</t>
  </si>
  <si>
    <t>Substituição de 01 (um) TP 13.8 kV posição operacional 01K1/BAB42 fase B da Subestação TSD</t>
  </si>
  <si>
    <t>CS 150/-105 MVAr TERESINA II CS1 PI</t>
  </si>
  <si>
    <t>0007544/2024</t>
  </si>
  <si>
    <t>12621985</t>
  </si>
  <si>
    <t>Substituição da cadeia de proteção de barras principal, referente às barras P e PT de 230 kV da SE Londrina, incluindo uma Unidade Central e quatorze unidades de Bay (vãos TF 1, TF 3, TF 4, IBP C2, IBP C1, LNA C1, LNA C2, SDI C1, LNS C1, MGA C2, FRA C1, FRA C2, APA C2 e Interligador de Barras (IB - DJ762)), painéis e cabos de controle e potência associados.</t>
  </si>
  <si>
    <t>0007550/2024</t>
  </si>
  <si>
    <t>Substituição de 01 (um) TP 13.8 kV posição operacional 01K1/BAB42 fase C da Subestação TSD</t>
  </si>
  <si>
    <t>0007552/2024</t>
  </si>
  <si>
    <t>12621986</t>
  </si>
  <si>
    <t>Substituição do sistema de teleproteção com comunicação do tipo OPLAT, para a LT 230 kV Anastácio - Dourados C-1, no terminal da SE Anastácio.</t>
  </si>
  <si>
    <t>0007553/2024</t>
  </si>
  <si>
    <t>Sistema de Teleproteção</t>
  </si>
  <si>
    <t>Substituição de 01 (um) TC 13.8 kV posição operacional 01K1/BAB25 fase A da Subestação TSD</t>
  </si>
  <si>
    <t>0007555/2024</t>
  </si>
  <si>
    <t>12621987</t>
  </si>
  <si>
    <t>Substituição do sistema de teleproteção com comunicação do tipo OPLAT, para a LT 230 kV Anastácio - Dourados C-1, no terminal da SE Dourados.</t>
  </si>
  <si>
    <t>0007556/2024</t>
  </si>
  <si>
    <t>Substituição de 01 (um) TC 13.8 kV posição operacional 01K1/BAB25 fase B da Subestação TSD</t>
  </si>
  <si>
    <t>0007558/2024</t>
  </si>
  <si>
    <t>12621988</t>
  </si>
  <si>
    <t>Substituição do sistema de teleproteção com comunicação do tipo OPLAT, para a LT 525 kV Areia - Segredo C-1, no terminal da SE Areia.</t>
  </si>
  <si>
    <t>0007560/2024</t>
  </si>
  <si>
    <t>Substituição de 01 (um) TC 13.8 kV posição operacional 01K1/BAB25 fase C da Subestação TSD</t>
  </si>
  <si>
    <t>0007562/2024</t>
  </si>
  <si>
    <t>12621989</t>
  </si>
  <si>
    <t>SEGREDO</t>
  </si>
  <si>
    <t>Substituição do sistema de teleproteção com comunicação do tipo OPLAT, para a LT 525 kV Areia - Segredo C-1, no terminal da SE Segredo.</t>
  </si>
  <si>
    <t>0007565/2024</t>
  </si>
  <si>
    <t>Substituição de 01 (um) TC 13.8 kV posição operacional 01K1/BAC20 fase A da Subestação TSD</t>
  </si>
  <si>
    <t>0007566/2024</t>
  </si>
  <si>
    <t>12621990</t>
  </si>
  <si>
    <t>Substituição do sistema de teleproteção com comunicação do tipo OPLAT, para a LT 525 kV Cascavel Oeste - Guaíra C-1, no terminal da SE Cascavel Oeste.</t>
  </si>
  <si>
    <t>LT 525 kV GUAIRA / CASCAVEL OEST C 1 PR</t>
  </si>
  <si>
    <t>0007568/2024</t>
  </si>
  <si>
    <t>Substituição de 01 (um) TC 13.8 kV posição operacional 01K1/BAC20 fase B da Subestação TSD</t>
  </si>
  <si>
    <t>0007570/2024</t>
  </si>
  <si>
    <t>12621991</t>
  </si>
  <si>
    <t>GUAIRA</t>
  </si>
  <si>
    <t>Substituição do sistema de teleproteção com comunicação do tipo OPLAT, para a LT 525 kV Cascavel Oeste - Guaíra C-1, no terminal da SE Guaíra.</t>
  </si>
  <si>
    <t>0007572/2024</t>
  </si>
  <si>
    <t>Substituição de 01 (um) TC 13.8 kV posição operacional 01K1/BAC20 fase C da Subestação TSD</t>
  </si>
  <si>
    <t>0007574/2024</t>
  </si>
  <si>
    <t>12621992</t>
  </si>
  <si>
    <t>Substituição do sistema de teleproteção com comunicação do tipo OPLAT, para a LT 525 kV Machadinho - Itá C-1, no terminal da SE Machadinho.</t>
  </si>
  <si>
    <t>0007575/2024</t>
  </si>
  <si>
    <t>Substituição de 01 (um) TC 13.8 kV posição operacional 01K1/BAX10 fase A da Subestação TSD</t>
  </si>
  <si>
    <t>0007580/2024</t>
  </si>
  <si>
    <t>12621993</t>
  </si>
  <si>
    <t>Substituição do sistema de teleproteção com comunicação do tipo OPLAT, para a LT 525 kV Machadinho - Itá C-1, no terminal da SE Itá.</t>
  </si>
  <si>
    <t>0007581/2024</t>
  </si>
  <si>
    <t>Substituição de 01 (um) TC 13.8 kV posição operacional 01K1/BAX10 fase B da Subestação TSD</t>
  </si>
  <si>
    <t>0007583/2024</t>
  </si>
  <si>
    <t>12621994</t>
  </si>
  <si>
    <t>Substituição do sistema de teleproteção com comunicação do tipo OPLAT, para a LT 230 kV Presidente Médici - Santa Cruz 1 C-1, no terminal da SE Presidente Médici.</t>
  </si>
  <si>
    <t>0007585/2024</t>
  </si>
  <si>
    <t>Substituição de 01 (um) TC 13.8 kV posição operacional 01K1/BAX10 fase C da Subestação TSD</t>
  </si>
  <si>
    <t>0007588/2024</t>
  </si>
  <si>
    <t>12621995</t>
  </si>
  <si>
    <t>Substituição do sistema de teleproteção com comunicação do tipo OPLAT, para a LT 230 kV Presidente Médici - Santa Cruz 1 C-1, no terminal da SE Santa Cruz 1.</t>
  </si>
  <si>
    <t>0007589/2024</t>
  </si>
  <si>
    <t>Substituição de 01 (um) TC 13.8 kV posição operacional 01K1/BBA14 fase A da Subestação TSD</t>
  </si>
  <si>
    <t>0007591/2024</t>
  </si>
  <si>
    <t>12621996</t>
  </si>
  <si>
    <t>Substituição do sistema de teleproteção com comunicação do tipo OPLAT, para a LT 525 kV Salto Santiago - Segredo C-1, no terminal da SE Salto Santiago.</t>
  </si>
  <si>
    <t>0007596/2024</t>
  </si>
  <si>
    <t>Substituição do sistema de teleproteção com comunicação do tipo OPLAT, para a LT 525 kV Salto Santiago - Segredo C-1, no terminal da SE Segredo.</t>
  </si>
  <si>
    <t>0007599/2024</t>
  </si>
  <si>
    <t>Substituição de 01 (um) TC 69kV, posição operacional 92H1.N da Subestação CTG</t>
  </si>
  <si>
    <t>0007601/2024</t>
  </si>
  <si>
    <t>92H1.N</t>
  </si>
  <si>
    <t>Substituição de 01 (um) TC 69kV, posição operacional 92H2.N da Subestação CTG</t>
  </si>
  <si>
    <t>0007602/2024</t>
  </si>
  <si>
    <t>92H2.N</t>
  </si>
  <si>
    <t>CAMAQUA 3</t>
  </si>
  <si>
    <t>Substituição das proteções Principal, Alternada e Falha de Disjuntor, referentes a LT 230 kV Camaquã 3 - Nova Santa Rita C-1. Associada a obra estão previstos serviços de engenharia de especificações técnicas, projeto, teleproteção, adequações no sistema digital de supervisão e controle, fabricação dos equipamentos, peças reservas, substituição de painéis e cabos associados, e adaptações na casa de controle.</t>
  </si>
  <si>
    <t>0007603/2024</t>
  </si>
  <si>
    <t>Substituição de UTR, na subestação SOBRAL II, composto por: 01 Unidade Remota.</t>
  </si>
  <si>
    <t>0007607/2024</t>
  </si>
  <si>
    <t>12434637</t>
  </si>
  <si>
    <t>Substituição de UTR, na subestação ITABAIANA, composto por: 01 Unidade Remota.</t>
  </si>
  <si>
    <t>0007609/2024</t>
  </si>
  <si>
    <t>11444265</t>
  </si>
  <si>
    <t>Substituição de UTR, na subestação RIBEIRAO, composto por: 01 Unidade Remota.</t>
  </si>
  <si>
    <t>0007610/2024</t>
  </si>
  <si>
    <t>11444250</t>
  </si>
  <si>
    <t>Substituição de UTR, na subestação IRECE, composto por: 01 Unidade Remota.</t>
  </si>
  <si>
    <t>0007612/2024</t>
  </si>
  <si>
    <t>11444685</t>
  </si>
  <si>
    <t>Substituição de UTR, na subestação FUNIL, composto por: 01 Unidade Remota.</t>
  </si>
  <si>
    <t>0007613/2024</t>
  </si>
  <si>
    <t>11444694</t>
  </si>
  <si>
    <t>Substituição de UTR, na subestação COREMAS, composto por: 01 Unidade Remota.</t>
  </si>
  <si>
    <t>0007615/2024</t>
  </si>
  <si>
    <t>11444260</t>
  </si>
  <si>
    <t>Substituição de 01 (um) TC 13.8 kV posição operacional 01K1/BBA14 fase C da Subestação TSD</t>
  </si>
  <si>
    <t>0007616/2024</t>
  </si>
  <si>
    <t>12621998</t>
  </si>
  <si>
    <t>Substituição de UTR, na subestação TERESINA, composto por: 01 Unidade Remota.</t>
  </si>
  <si>
    <t>0007617/2024</t>
  </si>
  <si>
    <t>11444689</t>
  </si>
  <si>
    <t>Substituição de 01 (um) TC 13.8 kV posição operacional 01K1/BBA11 fase A da Subestação TSD</t>
  </si>
  <si>
    <t>0007619/2024</t>
  </si>
  <si>
    <t>12621999</t>
  </si>
  <si>
    <t>Substituição de UTR, na subestação BARREIRAS, composto por: 01 Unidade Remota.</t>
  </si>
  <si>
    <t>0007620/2024</t>
  </si>
  <si>
    <t>11444684</t>
  </si>
  <si>
    <t>Substituição de 01 (um) TC 13.8 kV posição operacional 01K1/BBA11 fase B da Subestação TSD</t>
  </si>
  <si>
    <t>0007621/2024</t>
  </si>
  <si>
    <t>12622000</t>
  </si>
  <si>
    <t>Substituição de UTR, na subestação EUNAPOLIS, composto por: 01 Unidade Remota.</t>
  </si>
  <si>
    <t>0007622/2024</t>
  </si>
  <si>
    <t>11444272</t>
  </si>
  <si>
    <t>Substituição de 01 (um) TC 13.8 kV posição operacional 01K1/BBA11 fase C da Subestação TSD</t>
  </si>
  <si>
    <t>0007624/2024</t>
  </si>
  <si>
    <t>12622001</t>
  </si>
  <si>
    <t>Substituição de 01 (um) pólo de disjuntor 230 KV, posição operacional 15D4 da Subestação PED</t>
  </si>
  <si>
    <t>0007625/2024</t>
  </si>
  <si>
    <t>12660018</t>
  </si>
  <si>
    <t>Substituição de 01 (um) TC 13.8 kV posição operacional 01K1/BBA12 fase A da Subestação TSD</t>
  </si>
  <si>
    <t>0007626/2024</t>
  </si>
  <si>
    <t>12622002</t>
  </si>
  <si>
    <t>Substituição de 01 (um) pólo de disjuntor 230 KV, posição operacional 15T2 da Subestação PED</t>
  </si>
  <si>
    <t>TR 500/230 kV PECEM II TR2 CE</t>
  </si>
  <si>
    <t>0007628/2024</t>
  </si>
  <si>
    <t>12660022</t>
  </si>
  <si>
    <t>Substituição de 01 (um) TC 13.8 kV posição operacional 01K1/BBA12 fase B da Subestação TSD</t>
  </si>
  <si>
    <t>0007629/2024</t>
  </si>
  <si>
    <t>12622003</t>
  </si>
  <si>
    <t>Substituição de 01 (um) pólo de disjuntor 500 KV, posição operacional 15V7 da Subestação SBT</t>
  </si>
  <si>
    <t>0007630/2024</t>
  </si>
  <si>
    <t>12660023</t>
  </si>
  <si>
    <t>Substituição de 01 (um) TC 13.8 kV posição operacional 01K1/BBA12 fase C da Subestação TSD</t>
  </si>
  <si>
    <t>0007632/2024</t>
  </si>
  <si>
    <t>12622004</t>
  </si>
  <si>
    <t>Substituição de 01 (um) pólo de disjuntor 500 KV, posição operacional 15D1 da Subestação SBT</t>
  </si>
  <si>
    <t>0007633/2024</t>
  </si>
  <si>
    <t>12660024</t>
  </si>
  <si>
    <t>Substituição de 01 (um) TC 13.8 kV posição operacional 01K1/BBA13 fase A da Subestação TSD</t>
  </si>
  <si>
    <t>0007634/2024</t>
  </si>
  <si>
    <t>12622005</t>
  </si>
  <si>
    <t>Substituição de 01 (um) pólo de disjuntor 500 KV, posição operacional 15D1 da Subestação QXA</t>
  </si>
  <si>
    <t>0007635/2024</t>
  </si>
  <si>
    <t>12660119</t>
  </si>
  <si>
    <t>Substituição de 01 (um) pólo de disjuntor 500 KV, posição operacional 15V5 da Subestação QXA</t>
  </si>
  <si>
    <t>0007637/2024</t>
  </si>
  <si>
    <t>12660120</t>
  </si>
  <si>
    <t>Substituição de 01 (um) TC 13.8 kV posição operacional 01K1/BBA13 fase B da Subestação TSD</t>
  </si>
  <si>
    <t>0007638/2024</t>
  </si>
  <si>
    <t>12622006</t>
  </si>
  <si>
    <t>Substituição de 01 (um) pólo de disjuntor 500 KV, posição operacional 15D1 da Subestação FZD</t>
  </si>
  <si>
    <t>0007639/2024</t>
  </si>
  <si>
    <t>12660122</t>
  </si>
  <si>
    <t>Substituição de 01 (um) TC 13.8 kV posição operacional 01K1/BBA13 fase C da Subestação TSD</t>
  </si>
  <si>
    <t>0007641/2024</t>
  </si>
  <si>
    <t>12622007</t>
  </si>
  <si>
    <t>Substituição de 01 (um) pólo de disjuntor 230 KV, posição operacional 14Z5 da Subestação FZD</t>
  </si>
  <si>
    <t>0007642/2024</t>
  </si>
  <si>
    <t>12660124</t>
  </si>
  <si>
    <t>Substituição de 01 (um) pólo de disjuntor 500 KV, posição operacional 15C2 da Subestação FZD</t>
  </si>
  <si>
    <t>0007644/2024</t>
  </si>
  <si>
    <t>12660126</t>
  </si>
  <si>
    <t>Substituição de 01 (um) pólo de disjuntor 500 KV, posição operacional 15T2 da Subestação FZD</t>
  </si>
  <si>
    <t>0007645/2024</t>
  </si>
  <si>
    <t>12660127</t>
  </si>
  <si>
    <t>Substituição do Sistema de Regulação dos ATRs , na subestação U.SOBRADINHO, composto por: 04 painéis; 03 unidades remotas de aquisição de dados; 02 CLPs, 01 IHM, 08 conversores óptos, 04 DIOS, 10 Transdutores de TAP.</t>
  </si>
  <si>
    <t>0007646/2024</t>
  </si>
  <si>
    <t>11445768</t>
  </si>
  <si>
    <t>Substituição do Sistema de Regulação dos ATRs , na subestação CAMACARI II, composto por: 05 painéis, 04 unidades remotas de aquisição de dados, 02 CLPs, 01 IHM, 10 conversores óptos, 05 DIOS, 13 Transdutores de TAP.</t>
  </si>
  <si>
    <t>0007647/2024</t>
  </si>
  <si>
    <t>12367799</t>
  </si>
  <si>
    <t>Substituição de 01 (um) Transformador de serviço auxiliar posição operacional 01T3 da subestação OLD.</t>
  </si>
  <si>
    <t>0007648/2024</t>
  </si>
  <si>
    <t>11347962</t>
  </si>
  <si>
    <t>Substituição de 01 (um) Transformador de serviço auxiliar posição operacional 01T1 da subestação CMD.</t>
  </si>
  <si>
    <t>0007649/2024</t>
  </si>
  <si>
    <t>11347963</t>
  </si>
  <si>
    <t>Substituição de 01 (um) Transformador de serviço auxiliar posição operacional 01T2 da subestação CMD.</t>
  </si>
  <si>
    <t>0007650/2024</t>
  </si>
  <si>
    <t>11347964</t>
  </si>
  <si>
    <t>Substituição de 01 (um) Transformador de serviço auxiliar posição operacional 01T6 da subestação SJI.</t>
  </si>
  <si>
    <t>0007651/2024</t>
  </si>
  <si>
    <t>11348057</t>
  </si>
  <si>
    <t>Substituição de estruturas de concreto armado do Isolador de Pedestal dos barramentos 05B1 (110 un), na SE JDM, composto por: Desmontagem e/ou demolição de peça desgastada e implantação de novo suporte, completo (coluna+capitél) ou apenas capitel dos IPs.</t>
  </si>
  <si>
    <t>0007652/2024</t>
  </si>
  <si>
    <t>12658554</t>
  </si>
  <si>
    <t>Substituição de estruturas de concreto armado do Isolador de Pedestal dos barramentos 05B2 (110 un), na SE JDM, composto por: Desmontagem e/ou demolição de peça desgastada e implantação de novo suporte, completo (coluna+capitél) ou apenas capitel dos IPs.</t>
  </si>
  <si>
    <t>0007653/2024</t>
  </si>
  <si>
    <t>12658556</t>
  </si>
  <si>
    <t>Substituição estruturas de concreto armado do Isolador Pedestal dos barramentos 05D1 (36 und) na USINA XINGO, composto por: Desmontagem e/ou demolição de peça desgastada e implantação de novo suporte, completo (coluna+capitél) ou apenas capitel dos IPs.</t>
  </si>
  <si>
    <t>0007654/2024</t>
  </si>
  <si>
    <t>12658568</t>
  </si>
  <si>
    <t>Substituição estruturas de concreto armado do Isolador Pedestal dos barramentos 05D2 (36 und) na USINA XINGO, composto por: Desmontagem e/ou demolição de peça desgastada e implantação de novo suporte, completo (coluna+capitél) ou apenas capitel dos IPs.</t>
  </si>
  <si>
    <t>0007655/2024</t>
  </si>
  <si>
    <t>12658570</t>
  </si>
  <si>
    <t>Substituição estruturas de concreto armado do Isolador Pedestal dos barramentos 05D3 (37 und) na USINA XINGO, composto por: Desmontagem e/ou demolição de peça desgastada e implantação de novo suporte, completo (coluna+capitél) ou apenas capitel dos IPs.</t>
  </si>
  <si>
    <t>0007656/2024</t>
  </si>
  <si>
    <t>12658572</t>
  </si>
  <si>
    <t>Substituição estruturas de concreto armado do Isolador Pedestal dos barramentos 05D4 (37 und) na USINA XINGO, composto por: Desmontagem e/ou demolição de peça desgastada e implantação de novo suporte, completo (coluna+capitél) ou apenas capitel dos IPs.</t>
  </si>
  <si>
    <t>0007657/2024</t>
  </si>
  <si>
    <t>12658574</t>
  </si>
  <si>
    <t>Substituição estruturas de concreto armado do Isolador Pedestal dos barramentos 05D5 (37 und) na USINA XINGO, composto por: Desmontagem e/ou demolição de peça desgastada e implantação de novo suporte, completo (coluna+capitél) ou apenas capitel dos IPs.</t>
  </si>
  <si>
    <t>0007658/2024</t>
  </si>
  <si>
    <t>12658576</t>
  </si>
  <si>
    <t>Substituição estruturas de concreto armado do Isolador Pedestal dos barramentos 05D6 (37 und) na USINA XINGO, composto por: Desmontagem e/ou demolição de peça desgastada e implantação de novo suporte, completo (coluna+capitél) ou apenas capitel dos IPs.</t>
  </si>
  <si>
    <t>0007659/2024</t>
  </si>
  <si>
    <t>12658578</t>
  </si>
  <si>
    <t>Substituição dos suportes de concreto de eqptos que compõem o módulo de manobras do 04H1 (90 sup.), na SE IRE, composto por: Desmontagem e/ou demolição de peça desgastada e implantação de novo suporte, completo (coluna+capitél) ou apenas capitel dos IPs.</t>
  </si>
  <si>
    <t>CR 230 kV 81 MVAr IRECE BC1 BA</t>
  </si>
  <si>
    <t>0007660/2024</t>
  </si>
  <si>
    <t>12658582</t>
  </si>
  <si>
    <t>Substituição do Disjuntor de 69KV - MBDB4-01.</t>
  </si>
  <si>
    <t>0008784/2024</t>
  </si>
  <si>
    <t>MBDB401</t>
  </si>
  <si>
    <t>Substituição do Disjuntor de 69KV - MBDJ4-01.</t>
  </si>
  <si>
    <t>0008785/2024</t>
  </si>
  <si>
    <t>MBDJ401</t>
  </si>
  <si>
    <t>Substituição do Disjuntor de 69KV - MBDJ4-04.</t>
  </si>
  <si>
    <t>0008786/2024</t>
  </si>
  <si>
    <t>MBDJ404</t>
  </si>
  <si>
    <t>Substituição  de buchas 69kV fase A do transformador PFTF6-02</t>
  </si>
  <si>
    <t>0008544/2024</t>
  </si>
  <si>
    <t>ROCHA LEAO</t>
  </si>
  <si>
    <t>Substituição dos sistemas de proteção da LLT 138 kV IRIRI /ROCHA LEAO C-2 RJ (Nome Furnas LTIRRL) e instalação de controle do vão, incluindo rearmes dos relés de bloqueio (86) e de seleção de transferência de proteção (43T), e validação das lógicas de comandos e intertravamentos das UACs da linha (LTIRRL) LT 138 kV IRIRI /ROCHA LEAO C-2 RJ</t>
  </si>
  <si>
    <t>LT 138 kV IRIRI /ROCHA LEAO C-2 RJ</t>
  </si>
  <si>
    <t>0007754/2024</t>
  </si>
  <si>
    <t>Substituição de bucha de 230kV - RGTF601 - Fase B</t>
  </si>
  <si>
    <t>0008546/2024</t>
  </si>
  <si>
    <t>Substituição de bucha de 230kV - RGTF601 - Fase V</t>
  </si>
  <si>
    <t>0008552/2024</t>
  </si>
  <si>
    <t>Substituição de Retificador (Carregador de Baterias) 125 Vcc - SACC125-RET51 (setor de 525 kV), da SE Campos Novos.</t>
  </si>
  <si>
    <t>0007765/2024</t>
  </si>
  <si>
    <t>RET51 - 125 VCC</t>
  </si>
  <si>
    <t>Substituição dos sistemas de proteção do BC 138 kV 75 Mvar ROCHA LEAO BC1 RJ e instalação de controle do vão, incluindo rearmes dos relés de bloqueio (86) e de seleção de transferência de proteção (43T), e validação das lógicas de comandos e intertravamentos das UACs do Banco de Capacitores (BC01) BC 138 kV 75 Mvar ROCHA LEAO BC1 RJ</t>
  </si>
  <si>
    <t>BC 138 kV 75 Mvar ROCHA LEAO BC1 RJ</t>
  </si>
  <si>
    <t>0007766/2024</t>
  </si>
  <si>
    <t>Instalação de 1 (um) módulo de conexão em 230kV, arranjo BPT associado ao atual transformador 04T3-B na SE Eunápolis.</t>
  </si>
  <si>
    <t>TR 230 / 138 kV EUNAPOLIS T3A BA</t>
  </si>
  <si>
    <t>0008213/2024</t>
  </si>
  <si>
    <t>Substituição do Transformador de corrente de 230KV - MCMBLI6-01 - Fase A - Linha Marabá / D. Industrial.</t>
  </si>
  <si>
    <t>0008487/2024</t>
  </si>
  <si>
    <t>MBTC601</t>
  </si>
  <si>
    <t>Substituição do Transformador de corrente de 230KV - MCMBLI6-01 - Fase B - Linha Marabá / D. Industrial.</t>
  </si>
  <si>
    <t>0008488/2024</t>
  </si>
  <si>
    <t>Substituição do Transformador de corrente de 500KV - TCMBLT7-02 - Fase A.</t>
  </si>
  <si>
    <t>0008489/2024</t>
  </si>
  <si>
    <t>MBTC701</t>
  </si>
  <si>
    <t>Substituição do Transformador de corrente de 500KV - TCMBLT7-02 - Fase B.</t>
  </si>
  <si>
    <t>0008491/2024</t>
  </si>
  <si>
    <t>Substituição do Transformador de Serviço Auxiliar TSA1 13,8/0,48 kV, 1.000 kVA, arranjo BS, na SE AREIA. Associado à obra são esperadas adaptações/substituições da base existente, da caixa separadora de óleo, e cabos associados.</t>
  </si>
  <si>
    <t>0008011/2024</t>
  </si>
  <si>
    <t>Substituição de Transformador de Corrente 345 kV, fase C, arranjo AN, associado ao IB DJ8718 - Vão 71 na SE VITORIA.</t>
  </si>
  <si>
    <t>MG VITORIA / CCO-2001-062 - RB</t>
  </si>
  <si>
    <t>0008096/2024</t>
  </si>
  <si>
    <t>TC8718 C</t>
  </si>
  <si>
    <t>Instalação de 1 (um) módulo de conexão em 138kV, arranjo BPT associado ao atual transformador 04T3-B na SE Eunápolis.</t>
  </si>
  <si>
    <t>0008233/2024</t>
  </si>
  <si>
    <t>Substituição do Transformador de Serviço Auxiliar TSA2 13,8/0,48 kV, 1.000 kVA, arranjo BS, na SE AREIA. Associado à obra são esperadas adaptações/substituições da base existente, da caixa separadora de óleo, e cabos associados.</t>
  </si>
  <si>
    <t>0008017/2024</t>
  </si>
  <si>
    <t>Substituição de Retificador (Carregador de Baterias) 125 Vcc - SACC125-RET52 (setor de 525 kV), da SE Campos Novos.</t>
  </si>
  <si>
    <t>0007813/2024</t>
  </si>
  <si>
    <t>RET52 - 125 VCC</t>
  </si>
  <si>
    <t>Substituição dos sistemas de proteção do BC 138 kV 75 Mvar ROCHA LEAO BC2 RJ e instalação de controle do vão, incluindo rearmes dos relés de bloqueio (86) e de seleção de transferência de proteção (43T), e validação das lógicas de comandos e intertravamentos das UACs do Banco de Capacitores (BC02) BC 138 kV 75 Mvar ROCHA LEAO BC2 RJ</t>
  </si>
  <si>
    <t>BC 138 kV 75 Mvar ROCHA LEAO BC2 RJ</t>
  </si>
  <si>
    <t>0007804/2024</t>
  </si>
  <si>
    <t>Substituição de Grupo Motor Gerador Diesel, 480 Vca, e cabos associados, referente aos Serviços Auxiliares da SE AREIA.</t>
  </si>
  <si>
    <t>0008028/2024</t>
  </si>
  <si>
    <t>GMGD 480Vca</t>
  </si>
  <si>
    <t>Substituição de Transformador de Potencial 138 kV, fase A, arranjo BS, associado a EL VITORIA/PITANGA C-1  na SE VITORIA.</t>
  </si>
  <si>
    <t>0008110/2024</t>
  </si>
  <si>
    <t>TP LIVITPIT 1 A</t>
  </si>
  <si>
    <t>Substituição de Retificador (Carregador de Baterias) 125 Vcc - SACC220-RET1, da SE P. Médici (vinculada a LT 230 kV P.Médici - S.Cruz 1).</t>
  </si>
  <si>
    <t>0007821/2024</t>
  </si>
  <si>
    <t>RET1 - 220 VCC</t>
  </si>
  <si>
    <t>Substituição do Transformador Auxiliar TFAX 1, 480/220/127 Vca, arranjo BS, na SE AREIA.</t>
  </si>
  <si>
    <t>0008035/2024</t>
  </si>
  <si>
    <t>TFAX1</t>
  </si>
  <si>
    <t>Substituição dos sistemas de proteção da BR6I, BR6O1, BR6O2 e BR6O3 e substituição da UAC7, referente ao vão de Amarre e Barras</t>
  </si>
  <si>
    <t>MG 138 kV ROCHA LEAO MG1 RJ</t>
  </si>
  <si>
    <t>0007831/2024</t>
  </si>
  <si>
    <t>BR6I BR6O1 BR6O2 BR6O3</t>
  </si>
  <si>
    <t>LT 230 kV GASPAR 2 / PALHOCA ESU C-1</t>
  </si>
  <si>
    <t>Substituição de 01 torre metálica (somente Estrutura) da LT 230 kV Gaspar 2 - Palhoça C-1. A torre envolvida é a de número de operação: 103.</t>
  </si>
  <si>
    <t>LT 230 kV GASPAR 2 / PALHOCA ESU C-1 SC</t>
  </si>
  <si>
    <t>0007834/2024</t>
  </si>
  <si>
    <t>Substituição do Sistema de Registro de Perturbação no Compenasador Estático 09Q1, na subestação C.GRANDE II, composto por: 01 Oscilógrafo.</t>
  </si>
  <si>
    <t>CE 100/-0 Mvar C.GRANDE II CE1 PB</t>
  </si>
  <si>
    <t>0007839/2024</t>
  </si>
  <si>
    <t>11446238</t>
  </si>
  <si>
    <t>LT 230 kV J.LACERDA-B / PALHOCA ESU C-1</t>
  </si>
  <si>
    <t>Substituição de 01 torre metálica completa da LT 230 kV J. Lacerda B - Palhoça C-1. A torre envolvida é a de número de operação: 005.</t>
  </si>
  <si>
    <t>LT 230 kV J.LACERDA-B / PALHOCA ESU C-1 SC</t>
  </si>
  <si>
    <t>0007842/2024</t>
  </si>
  <si>
    <t>Substituição de Transformador de Potencial 138 kV, fase B, arranjo BS, associado a EL VITORIA/PITANGA C-1  na SE VITORIA.</t>
  </si>
  <si>
    <t>0008115/2024</t>
  </si>
  <si>
    <t>TP LIVITPIT 1 B</t>
  </si>
  <si>
    <t>Substituição do Sistema de Registro de Perturbação no Compensador Estático 01Q1-1, na subestação FUNIL, composto por: 01 Oscilógrafo.</t>
  </si>
  <si>
    <t>0007846/2024</t>
  </si>
  <si>
    <t>11462607</t>
  </si>
  <si>
    <t>Substituição de 01 torre metálica completa da LT 230 kV J. Lacerda B - Palhoça C-1. A torre envolvida é a de número de operação: 007.</t>
  </si>
  <si>
    <t>0007847/2024</t>
  </si>
  <si>
    <t>Substituição do Transformador de corrente de 230KV - MRBC6-01 - Fase B.</t>
  </si>
  <si>
    <t>BC 230 kV 20 Mvar MIRANDA II BC1 MA</t>
  </si>
  <si>
    <t>0008492/2024</t>
  </si>
  <si>
    <t>MRTC601</t>
  </si>
  <si>
    <t>Substituição do Sistema de Registro de Perturbação no Compensador Estático 01Q1-2, na subestação FUNIL, composto por: 01 Oscilógrafo.</t>
  </si>
  <si>
    <t>0007852/2024</t>
  </si>
  <si>
    <t>11462606</t>
  </si>
  <si>
    <t>LT 230 kV BIGUACU / J.LACERDA-B C-1</t>
  </si>
  <si>
    <t>Substituição de 01 torre metálica completa da LT 230 kV Biguaçu - J. Lacerda B C-1. A torre envolvida é a de número de operação: 003.</t>
  </si>
  <si>
    <t>0007853/2024</t>
  </si>
  <si>
    <t>Substituição do Cubículo e Disjuntor de 13,8KV MBDJ2-02.</t>
  </si>
  <si>
    <t>[SEM FT]</t>
  </si>
  <si>
    <t>0008787/2024</t>
  </si>
  <si>
    <t>MBDJ202</t>
  </si>
  <si>
    <t>Substituição do Cubículo e Disjuntor de 13,8KV MBDJ2-10.</t>
  </si>
  <si>
    <t>0008789/2024</t>
  </si>
  <si>
    <t>MBDJ210</t>
  </si>
  <si>
    <t>Substituição do Transformador Auxiliar TFAX 2, 480/220/127 Vca, arranjo BS, na SE AREIA.</t>
  </si>
  <si>
    <t>0008041/2024</t>
  </si>
  <si>
    <t>TFAX2</t>
  </si>
  <si>
    <t>Substituição dos sistemas de proteção de Falha de Disjuntor DJ604.</t>
  </si>
  <si>
    <t>0007855/2024</t>
  </si>
  <si>
    <t>DJ604</t>
  </si>
  <si>
    <t>Substituição do Transformador de corrente de 230KV - MCMBLI6-01 - Fase V - Linha Marabá / D. Industrial.</t>
  </si>
  <si>
    <t>TR 230/69 kV MARABA TR3 PA</t>
  </si>
  <si>
    <t>0008500/2024</t>
  </si>
  <si>
    <t>3,3</t>
  </si>
  <si>
    <t>Substituição do Sistema de Registro de Perturbação no Módulo de Conexão 06Q1, na subestação MOSSORO II, composto por: 01 Oscilógrafo.</t>
  </si>
  <si>
    <t>MC 3,3 kV CE MOSSORO II CE1 RN (06Q1)</t>
  </si>
  <si>
    <t>0007904/2024</t>
  </si>
  <si>
    <t>11446245</t>
  </si>
  <si>
    <t>Substituição do Transformador de corrente de 500KV - TCMBLT7-02 - Fase V.</t>
  </si>
  <si>
    <t>0008497/2024</t>
  </si>
  <si>
    <t>Substituição do Transformador Auxiliar TFAX 3, 480/220/127 Vca, arranjo BS, na SE AREIA.</t>
  </si>
  <si>
    <t>0008048/2024</t>
  </si>
  <si>
    <t>TFAX3</t>
  </si>
  <si>
    <t>Substituição do Cubículo e Disjuntor de 13,8KV MBDJ2-08.</t>
  </si>
  <si>
    <t>0008799/2024</t>
  </si>
  <si>
    <t>MBDJ208</t>
  </si>
  <si>
    <t>Substituição do Sistema de Registro de Perturbação no Compensador Estático 06Q1, na subestação NATAL II, composto por: 01 Oscilógrafo.</t>
  </si>
  <si>
    <t>MC 3,3 kV CE 20/-0 Mvar NATAL II CE1 RN (06B1)</t>
  </si>
  <si>
    <t>0007900/2024</t>
  </si>
  <si>
    <t>11446235</t>
  </si>
  <si>
    <t>Substituição do SPCS (Sistema de proteção, controle e supervisão), dos RV (Reguladores de velocidade) e RT (Reguladores de tensão) da UG01 da UHE APOLÔNIO SALES.</t>
  </si>
  <si>
    <t>UAS UG01</t>
  </si>
  <si>
    <t>0007858/2024</t>
  </si>
  <si>
    <t>Substituição do Cubículo e Disjuntor de 13,8KV MBDJ2-09.</t>
  </si>
  <si>
    <t>0008798/2024</t>
  </si>
  <si>
    <t>MBDJ209</t>
  </si>
  <si>
    <t>Substituição dos sistemas de proteção do RTB 345 kV 60 Mvar ITUTINGA RT1 MG</t>
  </si>
  <si>
    <t>RT 345 kV 60 Mvar ITUTINGA RT1 MG</t>
  </si>
  <si>
    <t>0007860/2024</t>
  </si>
  <si>
    <t>Substituição do Cubículo e Disjuntor de 13,8KV MBDJ2-11.</t>
  </si>
  <si>
    <t>0008796/2024</t>
  </si>
  <si>
    <t>MBDJ211</t>
  </si>
  <si>
    <t>Substituição do Sistema de Registro de Perturbação no Compensador Estático 06Q2, na subestação NATAL II, composto por: 01 Oscilógrafo.</t>
  </si>
  <si>
    <t>MC 3,3 kV CE 20/-0 Mvar NATAL II CE2 RN (06B2)</t>
  </si>
  <si>
    <t>0007901/2024</t>
  </si>
  <si>
    <t>11446236</t>
  </si>
  <si>
    <t>Substituição do Cubículo e Disjuntor de 13,8KV MBDJ2-12.</t>
  </si>
  <si>
    <t>0008795/2024</t>
  </si>
  <si>
    <t>MBDJ212</t>
  </si>
  <si>
    <t>Substituição do Transformador Auxiliar TFAX 4, 480/220/127 Vca, arranjo BS, na SE AREIA.</t>
  </si>
  <si>
    <t>0008057/2024</t>
  </si>
  <si>
    <t>TFAX4</t>
  </si>
  <si>
    <t>Substituição do registrador de perturbações digital do RTB 345 kV 60 Mvar ITUTINGA RT1 MG</t>
  </si>
  <si>
    <t>0007864/2024</t>
  </si>
  <si>
    <t>Substituição do Sistema de Registro de Perturbação no Compensador 05H1, na subestação S.JOAO PIAUI, composto por: 01 Oscilógrafo.</t>
  </si>
  <si>
    <t>CR 500 kV 436 MVAr S.JOAO PIAUI BC1 PI</t>
  </si>
  <si>
    <t>0007903/2024</t>
  </si>
  <si>
    <t>11446276</t>
  </si>
  <si>
    <t>Substituição de 01 torre metálica completa da LT 230 kV Biguaçu - J. Lacerda B C-1. A torre envolvida é a de número de operação: 005.</t>
  </si>
  <si>
    <t>0007865/2024</t>
  </si>
  <si>
    <t>Substituição de 01 (uma) Seccionadora 69 kV, posição operacional 32T1-4 da Subestação RCD</t>
  </si>
  <si>
    <t>0007866/2024</t>
  </si>
  <si>
    <t>Substituição do Transformador Auxiliar TFAX 5, 480/220/127 Vca, arranjo BS, na SE AREIA.</t>
  </si>
  <si>
    <t>0008062/2024</t>
  </si>
  <si>
    <t>TFAX5</t>
  </si>
  <si>
    <t>Substituição do Sistema de Registro de Perturbação no Compensador 05H2, na subestação S.JOAO PIAUI, composto por: 01 Oscilógrafo.</t>
  </si>
  <si>
    <t>CR 500 kV 484 MVAr S.JOAO PIAUI BC2 PI</t>
  </si>
  <si>
    <t>0007902/2024</t>
  </si>
  <si>
    <t>11446277</t>
  </si>
  <si>
    <t>Substituição de 01 (uma) Seccionadora 69 kV, posição operacional 32T1-5 da Subestação RCD</t>
  </si>
  <si>
    <t>0007871/2024</t>
  </si>
  <si>
    <t>Substituição do SPCS (Sistema de proteção, controle e supervisão), dos RV (Reguladores de velocidade) e RT (Reguladores de tensão) da UG02 da UHE APOLÔNIO SALES.</t>
  </si>
  <si>
    <t>UAS UG02</t>
  </si>
  <si>
    <t>0007872/2024</t>
  </si>
  <si>
    <t>Substituição do Transformador Auxiliar TFAX 1, 460/380/220 Vca, arranjo BS, na SE AREIA.</t>
  </si>
  <si>
    <t>0008068/2024</t>
  </si>
  <si>
    <t>Substituição do SPCS (Sistema de proteção, controle e supervisão), dos RV (Reguladores de velocidade) e RT (Reguladores de tensão) da UG03 da UHE APOLÔNIO SALES.</t>
  </si>
  <si>
    <t>UAS UG03</t>
  </si>
  <si>
    <t>0007874/2024</t>
  </si>
  <si>
    <t>Substituição de 01 (uma) Seccionadora 69 kV, posição operacional 32T2-4 da Subestação RCD</t>
  </si>
  <si>
    <t>0007876/2024</t>
  </si>
  <si>
    <t>Substituição do SPCS (Sistema de proteção, controle e supervisão), dos RV (Reguladores de velocidade) e RT (Reguladores de tensão) da UG04 da UHE APOLÔNIO SALES.</t>
  </si>
  <si>
    <t>UAS UG04</t>
  </si>
  <si>
    <t>0007879/2024</t>
  </si>
  <si>
    <t>Substituição do Transformador Auxiliar TFAX 4, 460/380/220 Vca, arranjo BS, na SE AREIA.</t>
  </si>
  <si>
    <t>0008074/2024</t>
  </si>
  <si>
    <t>Substituição de 01 (uma) Seccionadora 69 kV, posição operacional 32T2-5 da Subestação RCD</t>
  </si>
  <si>
    <t>0007883/2024</t>
  </si>
  <si>
    <t>Substituição de Transformador de Potencial 138 kV, fase C, arranjo BS, associado a EL VITORIA/PITANGA C-1  na SE VITORIA.</t>
  </si>
  <si>
    <t>0008130/2024</t>
  </si>
  <si>
    <t>TP LIVITPIT 1 C</t>
  </si>
  <si>
    <t>Substituição dos sistemas de proteção da LT 345 kV FURNAS /ITUTINGA C-1 MG</t>
  </si>
  <si>
    <t>0007888/2024</t>
  </si>
  <si>
    <t>Substituição de 01 (uma) Seccionadora 69 kV, posição operacional 32V1-4 da Subestação RCD</t>
  </si>
  <si>
    <t>0008027/2024</t>
  </si>
  <si>
    <t>Substituição de 01 torre metálica completa da LT 230 kV Biguaçu - J. Lacerda B C-1. A torre envolvida é a de número de operação: 006.</t>
  </si>
  <si>
    <t>0007891/2024</t>
  </si>
  <si>
    <t>Substituição de 01 (uma) Seccionadora com lâmina de terra 69 kV, posição operacional 32V1-5/7 da Subestação RCD</t>
  </si>
  <si>
    <t>0008029/2024</t>
  </si>
  <si>
    <t>0007896/2024</t>
  </si>
  <si>
    <t>Substituição do registrador de perturbações digital com localizador de faltas por ondas viajantes (TW)  da  LT 345 kV FURNAS /ITUTINGA C-1 MG</t>
  </si>
  <si>
    <t>0007899/2024</t>
  </si>
  <si>
    <t>Substituição de Transformador de Potencial Capacitivo 345 kV, fase A, arranjo AN, associado a EL VIANA/VITORIA na SE VITORIA.</t>
  </si>
  <si>
    <t>0008136/2024</t>
  </si>
  <si>
    <t>TP LTVIAVIT A</t>
  </si>
  <si>
    <t>SUBSTITUIÇÃO DO ESTATOR DA UG08 DA UHE PAULO AFONSO II</t>
  </si>
  <si>
    <t>USD UG08</t>
  </si>
  <si>
    <t>0007914/2024</t>
  </si>
  <si>
    <t>SUBSTITUIÇÃO DO ESTATOR DA UG09 DA UHE PAULO AFONSO II</t>
  </si>
  <si>
    <t>USD UG09</t>
  </si>
  <si>
    <t>0007918/2024</t>
  </si>
  <si>
    <t>Substituição do registrador de perturbações digital da LT 138 kV IRIRI /ROCHA LEAO C-2 RJ (Nome Furnas LTIRRL)</t>
  </si>
  <si>
    <t>0007905/2024</t>
  </si>
  <si>
    <t>RDP LT138 kV IRIRI /ROCHA LEAO C-2 RJ</t>
  </si>
  <si>
    <t>Substituição do Transformador Auxiliar TFAX 2, 460/220/127 Vca, arranjo BS, na SE AREIA.</t>
  </si>
  <si>
    <t>0008079/2024</t>
  </si>
  <si>
    <t>Substituição dos sistemas de proteção da LT 345 kV ADRIANOPOLIS /ITUTINGA C-1 RJ/MG</t>
  </si>
  <si>
    <t>0007906/2024</t>
  </si>
  <si>
    <t>Substituição de Transformador de Potencial Capacitivo 345 kV, fase B, arranjo AN, associado a EL VIANA/VITORIA na SE VITORIA.</t>
  </si>
  <si>
    <t>0008139/2024</t>
  </si>
  <si>
    <t>TP LTVIAVIT B</t>
  </si>
  <si>
    <t>Substituição dos sistemas de proteção da LT 345 kV ADRIANOPOLIS /ITUTINGA C-2 RJ/MG</t>
  </si>
  <si>
    <t>0007908/2024</t>
  </si>
  <si>
    <t>Substituição do registrador de perturbações digital do BC 138 kV 75 Mvar ROCHA LEAO BC1 RJ</t>
  </si>
  <si>
    <t>0007910/2024</t>
  </si>
  <si>
    <t>RDP BC 138 kV 75 Mvar ROCHA LEAO BC1</t>
  </si>
  <si>
    <t>Substituição de Transformador de Potencial Capacitivo 345 kV, fase C, arranjo AN, associado a EL VIANA/VITORIA na SE VITORIA.</t>
  </si>
  <si>
    <t>0008145/2024</t>
  </si>
  <si>
    <t>TP LTVIAVIT C</t>
  </si>
  <si>
    <t>Substituição do registrador de perturbações digital do BC 138 kV 75 Mvar ROCHA LEAO BC2 RJ</t>
  </si>
  <si>
    <t>0007915/2024</t>
  </si>
  <si>
    <t>RDP BC 138 kV 75 Mvar ROCHA LEAO BC2</t>
  </si>
  <si>
    <t>PINHALZINHO</t>
  </si>
  <si>
    <t>Substituição de bateria - 125 Vcc - SACC125-BAT2 na SE Pinhalzinho 2.</t>
  </si>
  <si>
    <t>MG PINHALZINHO 2 / CCO-2014-007 - RB</t>
  </si>
  <si>
    <t>0007919/2024</t>
  </si>
  <si>
    <t>Substituição de Transformador de Potencial Capacitivo 345 kV, fase B, arranjo AN, associado a EL VIANA/VITORIA (BARRA) na SE VITORIA.</t>
  </si>
  <si>
    <t>0008149/2024</t>
  </si>
  <si>
    <t>TPC345 EL VIA/VIT (BARRA)-B</t>
  </si>
  <si>
    <t>Substituição do Módulo Concentrador de Informações de oscilografia (MCRDP) na SE ITUTINGA</t>
  </si>
  <si>
    <t>0007920/2024</t>
  </si>
  <si>
    <t>Substituição de 01 (uma) Seccionadora 69 kV, posição operacional 32V2-4 da Subestação RCD</t>
  </si>
  <si>
    <t>0007922/2024</t>
  </si>
  <si>
    <t>Substituição do Módulo de Sincronização das informações (RARP) na SE ITUTINGA</t>
  </si>
  <si>
    <t>0007925/2024</t>
  </si>
  <si>
    <t>Substituição de bateria - 48 Vcc - SACC48-BAT2 na SE Quinta (vinculada a LT 230 kV Quinta - Povo Novo).</t>
  </si>
  <si>
    <t>LT 230 kV POVO NOVO /QUINTA C-1 RS</t>
  </si>
  <si>
    <t>0007923/2024</t>
  </si>
  <si>
    <t>Substituição de 01 (uma) Seccionadora com lâmina de terra 69 kV, posição operacional 32V2-5/7 da Subestação RCD</t>
  </si>
  <si>
    <t>0007926/2024</t>
  </si>
  <si>
    <t>Substituição dos painel de intertravamento do setor de 345kV (barra dupla cinco chaves). Para substituição deste painel será necessário realizar o desligamento das barras e de cada vão do setor de 345kV.</t>
  </si>
  <si>
    <t>0007928/2024</t>
  </si>
  <si>
    <t>Substituição de 01 (uma) Seccionadora 230 kV, posição operacional 34C1-2 da subestação JDM</t>
  </si>
  <si>
    <t>0007929/2024</t>
  </si>
  <si>
    <t>Substituição de 01 (uma) Seccionadora 230 kV, posição operacional 34C1-4 da subestação JDM</t>
  </si>
  <si>
    <t>0007931/2024</t>
  </si>
  <si>
    <t>Substituição da UAC - SICAM eRTU de supervisão do BANCO DE REATORES (RT01) RTB 345 kV 60 Mvar ITUTINGA RT1</t>
  </si>
  <si>
    <t>0007933/2024</t>
  </si>
  <si>
    <t>10218611</t>
  </si>
  <si>
    <t>Substituição de 01 (uma) Seccionadora 230 kV, posição operacional 34C1-5 da subestação JDM</t>
  </si>
  <si>
    <t>0007934/2024</t>
  </si>
  <si>
    <t>Substituição de 01 (uma) Seccionadora com lâmina de terra 230 kV, posição operacional 34C1-6/7 da subestação JDM</t>
  </si>
  <si>
    <t>0007935/2024</t>
  </si>
  <si>
    <t>Substituição de Teleproteção Principal na LT PARAISO /NATAL II C-2 (04N1), na subestação PARAISO, composto por: 01 Transceptor de dados.</t>
  </si>
  <si>
    <t>0007936/2024</t>
  </si>
  <si>
    <t>11369882</t>
  </si>
  <si>
    <t>Substituição de Teleproteção Alternada na LT PARAISO /NATAL II C-2 (04N1), na subestação PARAISO, composto por: 01 Transceptor de dados.</t>
  </si>
  <si>
    <t>0007937/2024</t>
  </si>
  <si>
    <t>11369883</t>
  </si>
  <si>
    <t>NATAL III</t>
  </si>
  <si>
    <t>Substituição de Teleproteção Principal na LT NATAL III /NATAL II C-1 (04N3), na subestação NATAL III, composto por: 01 Transceptor de dados.</t>
  </si>
  <si>
    <t>0007938/2024</t>
  </si>
  <si>
    <t>11373891</t>
  </si>
  <si>
    <t>Substituição de 01 (um) disjuntor de 69 kV, posição operacional 12V1, da Subestação de RCD.</t>
  </si>
  <si>
    <t>0008032/2024</t>
  </si>
  <si>
    <t>12V1</t>
  </si>
  <si>
    <t>Substituição de Teleproteção Alternada na LT NATAL III /NATAL II C-1 (04N3), na subestação NATAL III, composto por: 01 Transceptor de dados.</t>
  </si>
  <si>
    <t>0007940/2024</t>
  </si>
  <si>
    <t>11373892</t>
  </si>
  <si>
    <t>Substituição de 01 (um) disjuntor de 69 kV, posição operacional 12T1, da Subestação de RCD.</t>
  </si>
  <si>
    <t>0007941/2024</t>
  </si>
  <si>
    <t>12T1</t>
  </si>
  <si>
    <t>Substituição de Teleproteção Principal na LT SOBRAL III /PECEM II C-1 (05V7), na subestação SOBRAL III, composto por: 01 Transceptor de dados.</t>
  </si>
  <si>
    <t>0007943/2024</t>
  </si>
  <si>
    <t>11373864</t>
  </si>
  <si>
    <t>Substituição de Teleproteção Alternada na LT SOBRAL III /PECEM II C-1 (05V7), na subestação SOBRAL III, composto por: 01 Transceptor de dados.</t>
  </si>
  <si>
    <t>0007945/2024</t>
  </si>
  <si>
    <t>11373865</t>
  </si>
  <si>
    <t>Substituição de 01 (um) disjuntor de 69 kV, posição operacional 12T2, da Subestação de RCD.</t>
  </si>
  <si>
    <t>0008507/2024</t>
  </si>
  <si>
    <t>12T2</t>
  </si>
  <si>
    <t>Substituição de Teleproteção Principal na LT PARAISO /NATAL II C-2 (04N1), na subestação NATAL II, composto por: 01 Transceptor de dados.</t>
  </si>
  <si>
    <t>0007948/2024</t>
  </si>
  <si>
    <t>11369884</t>
  </si>
  <si>
    <t>Substituição de Teleproteção Alternada na LT PARAISO /NATAL II C-2 (04N1), na subestação NATAL II, composto por: 01 Transceptor de dados.</t>
  </si>
  <si>
    <t>0007950/2024</t>
  </si>
  <si>
    <t>11369885</t>
  </si>
  <si>
    <t>Substituição de Teleproteção Principal na LT NATAL III /NATAL II C-1 (04N3), na subestação NATAL II, composto por: 01 Transceptor de dados.</t>
  </si>
  <si>
    <t>0007952/2024</t>
  </si>
  <si>
    <t>11373886</t>
  </si>
  <si>
    <t>Substituição de Teleproteção Alternada na LT NATAL III /NATAL II C-1 (04N3), na subestação NATAL II, composto por: 01 Transceptor de dados.</t>
  </si>
  <si>
    <t>0007954/2024</t>
  </si>
  <si>
    <t>11373888</t>
  </si>
  <si>
    <t>Substituição de 01 (um) Transformador 13,8kV posição operacional 01T1 da subestação PAQ.</t>
  </si>
  <si>
    <t>0007957/2024</t>
  </si>
  <si>
    <t>11347959</t>
  </si>
  <si>
    <t>Substituição de Teleproteção Principal na LT SOBRAL III /PECEM II C-1 (05V7), na subestação PECEM II, composto por: 01 Transceptor de dados.</t>
  </si>
  <si>
    <t>0007958/2024</t>
  </si>
  <si>
    <t>11373866</t>
  </si>
  <si>
    <t>Substituição de 01 (um) Transformador 13,8kV posição operacional 01T2 da subestação PAQ.</t>
  </si>
  <si>
    <t>0007960/2024</t>
  </si>
  <si>
    <t>11347960</t>
  </si>
  <si>
    <t>Substituição de Teleproteção Alternada na LT SOBRAL III /PECEM II C-1 (05V7), na subestação PECEM II, composto por: 01 Transceptor de dados.</t>
  </si>
  <si>
    <t>0007961/2024</t>
  </si>
  <si>
    <t>11373867</t>
  </si>
  <si>
    <t>Substituição de 01 (um) sistema de monitoramento para transformador de força 13,8kV, posição operacional 01T4, da subestação BEA.</t>
  </si>
  <si>
    <t>0007964/2024</t>
  </si>
  <si>
    <t>12627627</t>
  </si>
  <si>
    <t>LT 230 kV CANOINHAS ESU / S.MATEUS SUL C-1</t>
  </si>
  <si>
    <t>Substituição de 01 (um) dos cabos para-raios da LT 230 kV Canoinhas - São Mateus do Sul C-1, em toda a sua extensão (47,7 km), por cabos tipo OPGW.</t>
  </si>
  <si>
    <t>LT 230 kV CANOINHAS ESU / S.MATEUS SUL C-1 SC</t>
  </si>
  <si>
    <t>0007970/2024</t>
  </si>
  <si>
    <t>LT 230 kV ANASTACIO / DOURADOS C-1</t>
  </si>
  <si>
    <t>Substituição de 01 (um) dos cabos para-raios da LT 230 kV Anastácio - Dourados C-1, em toda a sua extensão (210,9 km), por cabos tipo OPGW.</t>
  </si>
  <si>
    <t>LT 230 kV ANASTACIO / DOURADOS C-1 MS</t>
  </si>
  <si>
    <t>0007973/2024</t>
  </si>
  <si>
    <t>Substituição de 01 (um) Retificador, posição operacional 200R1 da subestação QXR</t>
  </si>
  <si>
    <t>0007974/2024</t>
  </si>
  <si>
    <t>11420059</t>
  </si>
  <si>
    <t>LT 230 kV DOURADOS / GUAIRA C-1</t>
  </si>
  <si>
    <t>Substituição de 01 (um) dos cabos para-raios da LT 230 kV Dourados - Guaíra C-1, por cabos tipo OPGW. O trecho a ser substituído será a partir da SE Dourados até o ponto de seccionamento da linha na nova SE Iguatemi 2 (aproximadamente 173 km).</t>
  </si>
  <si>
    <t>LT 230 kV DOURADOS / GUAIRA C-1 MS</t>
  </si>
  <si>
    <t>0007975/2024</t>
  </si>
  <si>
    <t>Substituição de 01 (um) Retificador, posição operacional 200R2 da subestação QXR</t>
  </si>
  <si>
    <t>0007976/2024</t>
  </si>
  <si>
    <t>11420060</t>
  </si>
  <si>
    <t>LT 525 kV CASCAVEL OEST / GUAIRA C-1</t>
  </si>
  <si>
    <t>Substituição de 01 (um) dos cabos para-raios da LT 525 kV Cascavel Oeste - Guaíra C-1, em toda a sua extensão (126 km), por cabos tipo OPGW.</t>
  </si>
  <si>
    <t>0007979/2024</t>
  </si>
  <si>
    <t>LT 525 kV S.SANTIAGO / UH S.SANTIAGO C-1</t>
  </si>
  <si>
    <t>Substituição de 01 (um) dos cabos para-raios da LT 525 kV Salto Santiago - UH. Salto Santiago C-1, em toda a sua extensão (0,6 km), por cabos tipo OPGW.</t>
  </si>
  <si>
    <t>LT 525 kV S.SANTIAGO / UH S.SANTIAGO C-1 PR</t>
  </si>
  <si>
    <t>0007980/2024</t>
  </si>
  <si>
    <t>Substituição do registrador de perturbações digital da BR6O1</t>
  </si>
  <si>
    <t>0007982/2024</t>
  </si>
  <si>
    <t>RDP BR601</t>
  </si>
  <si>
    <t>LT 525 kV S.SANTIAGO / UH S.SANTIAGO C-2</t>
  </si>
  <si>
    <t>Substituição de 01 (um) dos cabos para-raios da LT 525 kV Salto Santiago - UH. Salto Santiago C-2, em toda a sua extensão (0,7 km), por cabos tipo OPGW.</t>
  </si>
  <si>
    <t>LT 525 kV S.SANTIAGO / UH S.SANTIAGO C-2 PR</t>
  </si>
  <si>
    <t>0007983/2024</t>
  </si>
  <si>
    <t>Substituição do registrador de perturbações digital da BR6O2</t>
  </si>
  <si>
    <t>0007985/2024</t>
  </si>
  <si>
    <t>RDP BR602</t>
  </si>
  <si>
    <t>Substituição do Módulo Concentrador de Informações de oscilografia (MCRDP) na SE ROCHA LEAO</t>
  </si>
  <si>
    <t>0007988/2024</t>
  </si>
  <si>
    <t>MCRDP</t>
  </si>
  <si>
    <t>Substituição do Módulo de Sincronização das informações (RARP) na SE ROCHA LEAO</t>
  </si>
  <si>
    <t>0007990/2024</t>
  </si>
  <si>
    <t>RARP</t>
  </si>
  <si>
    <t>Substituição do Disjuntor de 230KV - IZDJ6-04.</t>
  </si>
  <si>
    <t>0008794/2024</t>
  </si>
  <si>
    <t>IZDJ604</t>
  </si>
  <si>
    <t>Substituição do Disjuntor de 230KV - PRDJ6-02.</t>
  </si>
  <si>
    <t>0008810/2024</t>
  </si>
  <si>
    <t>PRDJ602</t>
  </si>
  <si>
    <t>Substituição do Disjuntor de 230KV - PRDJ6-03.</t>
  </si>
  <si>
    <t>LT 230 kV PERITORO /CAXIAS II C-1 MA</t>
  </si>
  <si>
    <t>0008811/2024</t>
  </si>
  <si>
    <t>PRDJ603</t>
  </si>
  <si>
    <t>Substituição do Disjuntor de 230KV - PRDJ6-04.</t>
  </si>
  <si>
    <t>0008812/2024</t>
  </si>
  <si>
    <t>PRDJ604</t>
  </si>
  <si>
    <t>Substituição do Disjuntor de 230KV - PFDB6-01.</t>
  </si>
  <si>
    <t>0008813/2024</t>
  </si>
  <si>
    <t>PFDB601</t>
  </si>
  <si>
    <t>Substituição do Disjuntor de 230KV - PFDJ6-01.</t>
  </si>
  <si>
    <t>0008814/2024</t>
  </si>
  <si>
    <t>PFDJ601</t>
  </si>
  <si>
    <t>Substituição do Disjuntor de 230KV - PFDJ6-02.</t>
  </si>
  <si>
    <t>0008816/2024</t>
  </si>
  <si>
    <t>PFDJ602</t>
  </si>
  <si>
    <t>Substituição do Disjuntor de 230KV - PFDJ6-03.</t>
  </si>
  <si>
    <t>0008818/2024</t>
  </si>
  <si>
    <t>PFDJ603</t>
  </si>
  <si>
    <t>Substituição do Disjuntor de 230KV - PFDJ6-04.</t>
  </si>
  <si>
    <t>0008820/2024</t>
  </si>
  <si>
    <t>PFDJ604</t>
  </si>
  <si>
    <t>Substituição do Disjuntor de 69KV - PFDJ5-02.</t>
  </si>
  <si>
    <t>0008821/2024</t>
  </si>
  <si>
    <t>PFDJ502</t>
  </si>
  <si>
    <t>Substituição do Disjuntor de 69KV - PFDJ5-03.</t>
  </si>
  <si>
    <t>0008822/2024</t>
  </si>
  <si>
    <t>PFDJ503</t>
  </si>
  <si>
    <t>Substituição do Transformador de Corrente 230kV - IZPF-LT601 - Fase V.</t>
  </si>
  <si>
    <t>0008458/2024</t>
  </si>
  <si>
    <t>IZTC601</t>
  </si>
  <si>
    <t>Substituição do Disjuntor de 69KV - PFDJ5-01.</t>
  </si>
  <si>
    <t>0008826/2024</t>
  </si>
  <si>
    <t>PFDJ501</t>
  </si>
  <si>
    <t>Substituição do Transformador de corrente de 230KV - MRBC6-01 - Fase V.</t>
  </si>
  <si>
    <t>0008457/2024</t>
  </si>
  <si>
    <t>Substituição do Transformador de corrente de 230KV - MRBC6-02 - Fase A.</t>
  </si>
  <si>
    <t>BC 230 kV 20 Mvar MIRANDA II BC2 MA</t>
  </si>
  <si>
    <t>0008456/2024</t>
  </si>
  <si>
    <t>Substituição dos Painel de Distribuição QD1, 460 Vca e cabos associados, referentes aos Serviços Auxiliares da SE CURITIBA.</t>
  </si>
  <si>
    <t>MG 500 kV CURITIBA MG1 PR</t>
  </si>
  <si>
    <t>0008025/2024</t>
  </si>
  <si>
    <t>QD1</t>
  </si>
  <si>
    <t>Substituição do Transformador de corrente de 230KV - MRBC6-02 - Fase V.</t>
  </si>
  <si>
    <t>0008455/2024</t>
  </si>
  <si>
    <t>Substituição do Transformador de Corrente 230kV - PDCS201-TC601 - Fase A.</t>
  </si>
  <si>
    <t>0008453/2024</t>
  </si>
  <si>
    <t>PDTC601</t>
  </si>
  <si>
    <t>Substituição do Transformador de Corrente 230kV - PDCS201-TC601 - Fase B.</t>
  </si>
  <si>
    <t>0008466/2024</t>
  </si>
  <si>
    <t>Substituição dos Painel de Distribuição QD2, 460 Vca e cabos associados, referentes aos Serviços Auxiliares da SE CURITIBA.</t>
  </si>
  <si>
    <t>0008038/2024</t>
  </si>
  <si>
    <t>QD2</t>
  </si>
  <si>
    <t>Substituição do Transformador de Corrente 230kV - PDCS201-TC601 - Fase V.</t>
  </si>
  <si>
    <t>0008465/2024</t>
  </si>
  <si>
    <t>Substituição do Transformador de corrente 230kV - TF604-IZTC601 - Fase A.</t>
  </si>
  <si>
    <t>0008475/2024</t>
  </si>
  <si>
    <t>Substituição do Transformador de corrente 230kV - TF604-IZTC601 - Fase V.</t>
  </si>
  <si>
    <t>0008469/2024</t>
  </si>
  <si>
    <t>Substituição do Transformador de corrente 230kV - IZDJ603-TC601 - Fase V.</t>
  </si>
  <si>
    <t>0008470/2024</t>
  </si>
  <si>
    <t>Substituição do Transformador de corrente 230kV - IZDJ604-TC601 - Fase V</t>
  </si>
  <si>
    <t>0008477/2024</t>
  </si>
  <si>
    <t>Substituição dos Painel de Distribuição QD1/2, 460 Vca e cabos associados, referentes aos Serviços Auxiliares da SE CURITIBA.</t>
  </si>
  <si>
    <t>0008053/2024</t>
  </si>
  <si>
    <t>QD1/2</t>
  </si>
  <si>
    <t>Substituição do Transformador de Corrente 230kV - PDDJ601-TC601 - Fase A.</t>
  </si>
  <si>
    <t>0008478/2024</t>
  </si>
  <si>
    <t>Substituição do Transformador de Corrente 230kV - PDDJ601-TC601 - Fase B.</t>
  </si>
  <si>
    <t>0008479/2024</t>
  </si>
  <si>
    <t>Substituição do Transformador de Corrente 230kV - PDDJ601-TC601 - Fase V.</t>
  </si>
  <si>
    <t>0008481/2024</t>
  </si>
  <si>
    <t>Substituição do Transformador de Corrente 500kV - PDRE709-TC701 - Fase V.</t>
  </si>
  <si>
    <t>0008504/2024</t>
  </si>
  <si>
    <t>PDTC701</t>
  </si>
  <si>
    <t>Substituição Para-raios 500KV - Do Transformador IZAT7-01 - Fase V.</t>
  </si>
  <si>
    <t>0008858/2024</t>
  </si>
  <si>
    <t>IZPR701</t>
  </si>
  <si>
    <t>Substituição do Painel de Distribuição QD1, 380 Vca, e cabos associados, referente aos Serviços Auxiliares da SE CURITIBA.</t>
  </si>
  <si>
    <t>0008061/2024</t>
  </si>
  <si>
    <t>Substituição Para-raios 500KV - Do Transformador IZAT7-01 - Fase B.</t>
  </si>
  <si>
    <t>0008857/2024</t>
  </si>
  <si>
    <t>Substituição do Disjuntor de 69KV - PFDJ4-02.</t>
  </si>
  <si>
    <t>0008827/2024</t>
  </si>
  <si>
    <t>PFDJ402</t>
  </si>
  <si>
    <t>Substituição dos Painel de Distribuição QD1, 220 Vca e cabos associados, referentes aos Serviços Auxiliares da SE CURITIBA.</t>
  </si>
  <si>
    <t>0008067/2024</t>
  </si>
  <si>
    <t>Substituição dos Painel de Distribuição QPD9, 480 Vca e cabos associados, referentes aos Serviços Auxiliares da SE Blumenau.</t>
  </si>
  <si>
    <t>MG BLUMENAU / CCO-2000-088 - RB</t>
  </si>
  <si>
    <t>0008073/2024</t>
  </si>
  <si>
    <t>QPD9</t>
  </si>
  <si>
    <t>Substituição dos Painel de Distribuição QPD1, 220 Vca e cabos associados, referentes aos Serviços Auxiliares da SE CURITIBA.</t>
  </si>
  <si>
    <t>0008071/2024</t>
  </si>
  <si>
    <t>QPD1</t>
  </si>
  <si>
    <t>Substituição do Disjuntor de 230KV - IZDJ6-05.</t>
  </si>
  <si>
    <t>0008828/2024</t>
  </si>
  <si>
    <t>IZDJ605</t>
  </si>
  <si>
    <t>Substituição do Disjuntor de 230KV - IZDJ6-07.</t>
  </si>
  <si>
    <t>0008829/2024</t>
  </si>
  <si>
    <t>IZDJ607</t>
  </si>
  <si>
    <t>Substituição do Disjuntor de 230KV - IZDJ6-08.</t>
  </si>
  <si>
    <t>0008832/2024</t>
  </si>
  <si>
    <t>IZDJ608</t>
  </si>
  <si>
    <t>Substituição dos Painel de Distribuição QPD2, 220 Vca e cabos associados, referentes aos Serviços Auxiliares da SE CURITIBA.</t>
  </si>
  <si>
    <t>0008077/2024</t>
  </si>
  <si>
    <t>QPD2</t>
  </si>
  <si>
    <t>Substituição do Disjuntor de 69KV - IZDJ4-02.</t>
  </si>
  <si>
    <t>0008837/2024</t>
  </si>
  <si>
    <t>IZDJ402</t>
  </si>
  <si>
    <t>Substituição do Disjuntor de 69KV - IZDJ4-07.</t>
  </si>
  <si>
    <t>0008838/2024</t>
  </si>
  <si>
    <t>IZDJ407</t>
  </si>
  <si>
    <t>Substituição do Disjuntor de 500KV - IZDJ7-11.</t>
  </si>
  <si>
    <t>0008840/2024</t>
  </si>
  <si>
    <t>IZDJ711</t>
  </si>
  <si>
    <t>Substituição do Disjuntor de 500KV - IZDJ7-10.</t>
  </si>
  <si>
    <t>0008841/2024</t>
  </si>
  <si>
    <t>IZDJ710</t>
  </si>
  <si>
    <t>Substituição dos Painel de Distribuição QD1, 125 Vcc e cabos associados, referentes aos Serviços Auxiliares da SE CURITIBA.</t>
  </si>
  <si>
    <t>0008083/2024</t>
  </si>
  <si>
    <t>Substituição do Disjuntor de 500KV - MBDJ7-09.</t>
  </si>
  <si>
    <t>0008842/2024</t>
  </si>
  <si>
    <t>MBDJ709</t>
  </si>
  <si>
    <t>Substituição do Transformador de Potencial (TP) 69kV - do Transformador IZTF6-03 - Fase A.</t>
  </si>
  <si>
    <t>0008505/2024</t>
  </si>
  <si>
    <t>IZTP401</t>
  </si>
  <si>
    <t>Substituição do Transformador de Potencial (TP) 69kV - do Transformador IZTF6-04 - Fase A.</t>
  </si>
  <si>
    <t>0008506/2024</t>
  </si>
  <si>
    <t>Substituição do Transformador de Potencial (TP) 69kV - do Transformador IZTF6-04 - Fase B.</t>
  </si>
  <si>
    <t>0008515/2024</t>
  </si>
  <si>
    <t>Substituição do Transformador de Potencial (TP) 69kV - do Transformador IZTF6-04 - Fase V.</t>
  </si>
  <si>
    <t>0008516/2024</t>
  </si>
  <si>
    <t>Substituição dos Painel de Distribuição QD2, 125 Vcc e cabos associados, referentes aos Serviços Auxiliares da SE CURITIBA.</t>
  </si>
  <si>
    <t>0008088/2024</t>
  </si>
  <si>
    <t>Substituição da proteção de Falha de Disjuntor DJ12876 principal do IB, arranjo DJM, na SE IVAIPORA.</t>
  </si>
  <si>
    <t>0008259/2024</t>
  </si>
  <si>
    <t>Substituição do Disjuntor de 500KV - IZDJ7-19.</t>
  </si>
  <si>
    <t>0008846/2024</t>
  </si>
  <si>
    <t>IZDJ719</t>
  </si>
  <si>
    <t>Substituição do Transformador de Potencial (TP) 69kV - do Transformador IZTF6-03 - Fase B.</t>
  </si>
  <si>
    <t>0008517/2024</t>
  </si>
  <si>
    <t>Substituição dos Painel de Distribuição QD3, 125 Vcc e cabos associados, referentes aos Serviços Auxiliares da SE CURITIBA.</t>
  </si>
  <si>
    <t>0008093/2024</t>
  </si>
  <si>
    <t>QD3</t>
  </si>
  <si>
    <t>Substituição do Transformador de Potencial (TP) 69kV - do Transformador IZTF6-03 - Fase V.</t>
  </si>
  <si>
    <t>0008518/2024</t>
  </si>
  <si>
    <t>Substituição dos Painel de Distribuição QPD1, 125 Vcc e cabos associados, referentes aos Serviços Auxiliares da SE CURITIBA.</t>
  </si>
  <si>
    <t>0008098/2024</t>
  </si>
  <si>
    <t>Substituição do Transformador de Potencial (TP) 69kV - do Transformador PFTF6-01 - Fase A.</t>
  </si>
  <si>
    <t>0008521/2024</t>
  </si>
  <si>
    <t>PFTP401</t>
  </si>
  <si>
    <t>Substituição de Transformador de Corrente 345 kV, fase C, arranjo AN, associado ao IB DJ8728 - Vão 72 na SE VITORIA.</t>
  </si>
  <si>
    <t>0008099/2024</t>
  </si>
  <si>
    <t>TC8728 C</t>
  </si>
  <si>
    <t>Substituição de Retificador (Carregador de Baterias) SACC125-RET21, 125 Vcc, na SE BLUMENAU.</t>
  </si>
  <si>
    <t>0008100/2024</t>
  </si>
  <si>
    <t>RET21</t>
  </si>
  <si>
    <t>Substituição de Transformador de Corrente 345 kV, fase B, arranjo AN, associado ao IB DJ8728 - Vão 72 na SE VITORIA.</t>
  </si>
  <si>
    <t>0008102/2024</t>
  </si>
  <si>
    <t>TC8728 B</t>
  </si>
  <si>
    <t>Substituição do Transformador de Potencial (TP) 69kV - do Transformador PFTF6-01 - Fase B.</t>
  </si>
  <si>
    <t>0008526/2024</t>
  </si>
  <si>
    <t>Substituição de 01 (uma) Seccionadora 230 kV posição operacional 34T2-8 da Subestação TSA</t>
  </si>
  <si>
    <t>0008103/2024</t>
  </si>
  <si>
    <t>34T2-8</t>
  </si>
  <si>
    <t>Substituição de Transformador de Corrente 345 kV, fase A, arranjo AN, associado ao IB DJ8728 - Vão 72 na SE VITORIA.</t>
  </si>
  <si>
    <t>0008104/2024</t>
  </si>
  <si>
    <t>TC8728 A</t>
  </si>
  <si>
    <t>Substituição do Transformador de potencial (TP) 69kV - do Transformador PFTF6-01 - Fase V.</t>
  </si>
  <si>
    <t>0008527/2024</t>
  </si>
  <si>
    <t>Substituição dos Painel de Distribuição QPD2, 125 Vcc e cabos associados, referentes aos Serviços Auxiliares da SE CURITIBA.</t>
  </si>
  <si>
    <t>0008109/2024</t>
  </si>
  <si>
    <t>Substituição de 01 (uma) Seccionadora 69 kV posição operacional 32T2-4 da Subestação PRD</t>
  </si>
  <si>
    <t>0008113/2024</t>
  </si>
  <si>
    <t>Substituição do Transformador de potencial (TP) 69kV - do Transformador PFTF6-02- Fase A.</t>
  </si>
  <si>
    <t>0008528/2024</t>
  </si>
  <si>
    <t>Substituição de 01 (uma) Seccionadora 230 kV, posição operacional 34S1-5 da Subestação PRD</t>
  </si>
  <si>
    <t>0008121/2024</t>
  </si>
  <si>
    <t>34S1-5</t>
  </si>
  <si>
    <t>Substituição do Transformador de potencial (TP) 69kV - do Transformador PFTF6-02- Fase B.</t>
  </si>
  <si>
    <t>0008529/2024</t>
  </si>
  <si>
    <t>Substituição de Retificador (Carregador de Baterias) SACC125-RET22, 125 Vcc, na SE BLUMENAU.</t>
  </si>
  <si>
    <t>0008123/2024</t>
  </si>
  <si>
    <t>RET22</t>
  </si>
  <si>
    <t>Substituição do Transformador de potencial (TP) 69kV - do Transformador PFTF6-02- Fase V.</t>
  </si>
  <si>
    <t>0008531/2024</t>
  </si>
  <si>
    <t>Substituição dos Painel de Distribuição QPD1, 48 Vcc e cabos associados, referentes aos Serviços Auxiliares da SE CURITIBA.</t>
  </si>
  <si>
    <t>0008126/2024</t>
  </si>
  <si>
    <t>Substituição do Painel de Distribuição QPD1, 480 Vca, e cabos associados, referentes aos Serviços Auxiliares da SE AREIA.</t>
  </si>
  <si>
    <t>0008129/2024</t>
  </si>
  <si>
    <t>Substituição do Disjuntor de 500KV - MBDJ7-08.</t>
  </si>
  <si>
    <t>0008844/2024</t>
  </si>
  <si>
    <t>MBDJ708</t>
  </si>
  <si>
    <t>Substituição dos Painel de Distribuição QPD2, 48 Vcc e cabos associados, referentes aos Serviços Auxiliares da SE CURITIBA.</t>
  </si>
  <si>
    <t>0008135/2024</t>
  </si>
  <si>
    <t>Substituição do Painel de Distribuição QPD2, 480 Vca, e cabos associados, referentes aos Serviços Auxiliares da SE AREIA.</t>
  </si>
  <si>
    <t>0008140/2024</t>
  </si>
  <si>
    <t>Substituição dos Painel de Distribuição QPD3, 48 Vcc e cabos associados, referentes aos Serviços Auxiliares da SE CURITIBA.</t>
  </si>
  <si>
    <t>0008141/2024</t>
  </si>
  <si>
    <t>QPD3</t>
  </si>
  <si>
    <t>Substituição do Transformador de Serviço Auxiliar TSA5, 13,8/0,48 kV, 1.000 kVA, na SE BLUMENAU. Associado à obra são esperadas adaptações/substituições da base existente, da caixa separadora de óleo, e cabos associados.</t>
  </si>
  <si>
    <t>0008146/2024</t>
  </si>
  <si>
    <t>TSA5</t>
  </si>
  <si>
    <t>Substituição do Painel de Distribuição QPD3, 480 Vca, e cabos associados, referentes aos Serviços Auxiliares da SE AREIA.</t>
  </si>
  <si>
    <t>0008148/2024</t>
  </si>
  <si>
    <t>Substituição do Transformador de Serviço Auxiliar TSA6, 13,8/0,48 kV, 1.000 kVA, na SE BLUMENAU. Associado à obra são esperadas adaptações/substituições da base existente, da caixa separadora de óleo, e cabos associados.</t>
  </si>
  <si>
    <t>0008151/2024</t>
  </si>
  <si>
    <t>TSA6</t>
  </si>
  <si>
    <t>Substituição do Painel de Distribuição QPD4, 480 Vca, e cabos associados, referentes aos Serviços Auxiliares da SE AREIA.</t>
  </si>
  <si>
    <t>0008152/2024</t>
  </si>
  <si>
    <t>QPD4</t>
  </si>
  <si>
    <t>Substituição Para-raios 500KV - MCPR7-DX - Fase B.</t>
  </si>
  <si>
    <t>0008873/2024</t>
  </si>
  <si>
    <t>MCPR701</t>
  </si>
  <si>
    <t>Substituição Para-raios 500KV - MCPR7-DX - Fase V.</t>
  </si>
  <si>
    <t>0008876/2024</t>
  </si>
  <si>
    <t>Substituição de Transformador de Corrente 345 kV, fase A, arranjo AN, associado ao IB DJ8718 - Vão 71 na SE VITORIA.</t>
  </si>
  <si>
    <t>0008157/2024</t>
  </si>
  <si>
    <t>TC8718 A</t>
  </si>
  <si>
    <t>Substituição de Transformador de Corrente 345 kV, fase B, arranjo AN, associado ao IB DJ8718 - Vão 71 na SE VITORIA.</t>
  </si>
  <si>
    <t>0008158/2024</t>
  </si>
  <si>
    <t>TC8718 B</t>
  </si>
  <si>
    <t>Substituição Para-raios 500KV - MCPR7-DX - Fase A.</t>
  </si>
  <si>
    <t>0008877/2024</t>
  </si>
  <si>
    <t>Substituição do Painel de Distribuição QPD5, 480 Vca, e cabos associados, referentes aos Serviços Auxiliares da SE AREIA.</t>
  </si>
  <si>
    <t>0008160/2024</t>
  </si>
  <si>
    <t>QPD5</t>
  </si>
  <si>
    <t>LT 230 kV GUAMA /MARITUBA PA</t>
  </si>
  <si>
    <t>Substituição de isoladores de suspensão e ancoragem, incluindo ferragens UGMTLT6-01</t>
  </si>
  <si>
    <t>LT 230 kV GUAMA /MARITUBA C-1 PA</t>
  </si>
  <si>
    <t>0008676/2024</t>
  </si>
  <si>
    <t>UGMTLT6-01</t>
  </si>
  <si>
    <t>Substituição de isoladores de suspensão e ancoragem, incluindo ferragens UGMMLT6-01</t>
  </si>
  <si>
    <t>0008679/2024</t>
  </si>
  <si>
    <t>UGMMLT6-01</t>
  </si>
  <si>
    <t>Substituição de isoladores de suspensão e ancoragem, incluindo ferragens UGMTLT6-02</t>
  </si>
  <si>
    <t>0008680/2024</t>
  </si>
  <si>
    <t>UGMTLT6-02</t>
  </si>
  <si>
    <t>Substituição de isoladores de suspensão e ancoragem, incluindo ferragens UGMMLT6-02</t>
  </si>
  <si>
    <t>0008683/2024</t>
  </si>
  <si>
    <t>UGMMLT6-02</t>
  </si>
  <si>
    <t>LT 230 kV VILA DO CONDE /GUAMA PA</t>
  </si>
  <si>
    <t>Substituição de isoladores de suspensão e ancoragem, incluindo ferragens VCGMLT6-01</t>
  </si>
  <si>
    <t>0008685/2024</t>
  </si>
  <si>
    <t>VCGMLT6-01</t>
  </si>
  <si>
    <t>Substituição de isoladores de suspensão e ancoragem, incluindo ferragens VCGMLT6-02</t>
  </si>
  <si>
    <t>0008689/2024</t>
  </si>
  <si>
    <t>VCGMLT6-02</t>
  </si>
  <si>
    <t>Substituição do Painel de Distribuição QPD6, 480 Vca, e cabos associados, referentes aos Serviços Auxiliares da SE AREIA.</t>
  </si>
  <si>
    <t>0008167/2024</t>
  </si>
  <si>
    <t>QPD6</t>
  </si>
  <si>
    <t>Substituição Para-raios 230KV - TF601 - Fase A - revestimento cerâmico por polimérico.</t>
  </si>
  <si>
    <t>0008878/2024</t>
  </si>
  <si>
    <t>CHPR601</t>
  </si>
  <si>
    <t>Substituição Para-raios 230KV - TF601 - Fase B - revestimento cerâmico por polimérico.</t>
  </si>
  <si>
    <t>0008880/2024</t>
  </si>
  <si>
    <t>Substituição Para-raios 230KV - TF601 - Fase V - revestimento cerâmico por polimérico.</t>
  </si>
  <si>
    <t>0008881/2024</t>
  </si>
  <si>
    <t>Substituição Para-raios 500KV - PDRE7-09 - Fase A - De  carboneto de silicio por oxido de zinco.</t>
  </si>
  <si>
    <t>0008882/2024</t>
  </si>
  <si>
    <t>PDPR701</t>
  </si>
  <si>
    <t>Substituição Para-raios 500KV - PDRE7-09 - Fase B - De  carboneto de silicio por oxido de zinco</t>
  </si>
  <si>
    <t>0008883/2024</t>
  </si>
  <si>
    <t>Substituição Para-raios 500KV - PDRE7-09 - Fase V - De  carboneto de silicio por oxido de zinco.</t>
  </si>
  <si>
    <t>0008884/2024</t>
  </si>
  <si>
    <t>Substituição Para-raios 500KV - PDMR-LT702 - Fase B - com revesimento cerâmico por polimerico.</t>
  </si>
  <si>
    <t>0008885/2024</t>
  </si>
  <si>
    <t>Substituição Para-raios 500KV - PDMR-LT702 - Fase V - com revesimento cerâmico por polimerico.</t>
  </si>
  <si>
    <t>0008886/2024</t>
  </si>
  <si>
    <t>Substituição de isoladores de suspensão e ancoragem, incluindo ferragens GMMTLT6-01</t>
  </si>
  <si>
    <t>0008690/2024</t>
  </si>
  <si>
    <t>GMMTLT6-01</t>
  </si>
  <si>
    <t>Substituição de isoladores de suspensão e ancoragem, incluindo ferragens GMMTLT6-02</t>
  </si>
  <si>
    <t>0008691/2024</t>
  </si>
  <si>
    <t>GMMTLT6-02</t>
  </si>
  <si>
    <t>Substituição do Painel de Distribuição QPD6, 380 Vca e cabos associados, referente aos Serviços Auxiliares da SE Blumenau.</t>
  </si>
  <si>
    <t>0008176/2024</t>
  </si>
  <si>
    <t>Substituição do Transformador de Serviço Auxiliar TSA1 13,8/0,48 kV, 1.000 kVA, arranjo BS, na SE CURITIBA. Associado à obra são esperadas adaptações/substituições da base existente, da caixa separadora de óleo, e cabos associados.</t>
  </si>
  <si>
    <t>0008182/2024</t>
  </si>
  <si>
    <t>Substituição dos Painéis de Distribuição QPD16, 220 Vca e cabos associados, referentes aos Serviços Auxiliares da SE Blumenau.</t>
  </si>
  <si>
    <t>0008184/2024</t>
  </si>
  <si>
    <t>QPD16</t>
  </si>
  <si>
    <t>Substituição Para-raios 500KV - COPR7-CZ - Fase A.</t>
  </si>
  <si>
    <t>0008888/2024</t>
  </si>
  <si>
    <t>COPR701</t>
  </si>
  <si>
    <t>Substituição de 01 transformador Elevador 525/13,8 kV e serviços complementares da Fase A da UG01 da UHE Itumbiara.</t>
  </si>
  <si>
    <t>F-U-UHITB-UG01-TRUG01</t>
  </si>
  <si>
    <t>0008185/2024</t>
  </si>
  <si>
    <t>Substituição de 01 transformador Elevador 525/13,8 kV e serviços complementares da Fase A da UG04 da UHE Itumbiara.</t>
  </si>
  <si>
    <t>F-U-UHITB-UG04-TRUG04</t>
  </si>
  <si>
    <t>0008186/2024</t>
  </si>
  <si>
    <t>Substituição do Transformador de Serviço Auxiliar TSA2 13,8/0,48 kV, 1.000 kVA, arranjo BS, na SE CURITIBA. Associado à obra são esperadas adaptações/substituições da base existente, da caixa separadora de óleo, e cabos associados.</t>
  </si>
  <si>
    <t>0008187/2024</t>
  </si>
  <si>
    <t>Substituição Para-raios 69KV - MCPR4-DX - MCMCRN4-01 - 11916750.</t>
  </si>
  <si>
    <t>0008889/2024</t>
  </si>
  <si>
    <t>MCPR401</t>
  </si>
  <si>
    <t>Substituição Para-raios 69KV - MCPR4-DZ - MCMCRN4-02 FASE A - 11981495.</t>
  </si>
  <si>
    <t>0008890/2024</t>
  </si>
  <si>
    <t>Substituição do Transformador Auxiliar TFAX 3, 460/220/127 Vca, arranjo BS, na SE AREIA.</t>
  </si>
  <si>
    <t>0008188/2024</t>
  </si>
  <si>
    <t>Substituição dos Painéis de Distribuição QPD17, 220 Vca e cabos associados, referentes aos Serviços Auxiliares da SE Blumenau.</t>
  </si>
  <si>
    <t>0008189/2024</t>
  </si>
  <si>
    <t>QPD17</t>
  </si>
  <si>
    <t>Substituição de 01 transformador Elevador 525/13,8 kV e serviços complementares da Fase B da UG04 da UHE Itumbiara.</t>
  </si>
  <si>
    <t>0008190/2024</t>
  </si>
  <si>
    <t>Substituição de 01 transformador Elevador 525/13,8 kV e serviços complementares da Fase B da UG01 da UHE Itumbiara.</t>
  </si>
  <si>
    <t>0008191/2024</t>
  </si>
  <si>
    <t>Substituição Para-raios 500KV - COPR7-CL701 - Fase A.</t>
  </si>
  <si>
    <t>0008891/2024</t>
  </si>
  <si>
    <t>Substituição Para-raios 500KV - MCPR2-TF2 - Fase A.</t>
  </si>
  <si>
    <t>0008892/2024</t>
  </si>
  <si>
    <t>MCPR201</t>
  </si>
  <si>
    <t>Substituição de 01 transformador Elevador 525/13,8 kV e serviços complementares da Fase C da UG01 da UHE Itumbiara.</t>
  </si>
  <si>
    <t>0008193/2024</t>
  </si>
  <si>
    <t>Substituição Para-raios 500KV - MCPR7-RE1 - Fase A.</t>
  </si>
  <si>
    <t>0008893/2024</t>
  </si>
  <si>
    <t>Substituição de 01 transformador Elevador 525/13,8 kV e serviços complementares da Fase C da UG04 da UHE Itumbiara.</t>
  </si>
  <si>
    <t>0008194/2024</t>
  </si>
  <si>
    <t>Substituição de 01 transformador Elevador 525/13,8 kV e serviços complementares da Fase A da UG02 da UHE Itumbiara.</t>
  </si>
  <si>
    <t>F-U-UHITB-UG02-TRUG02</t>
  </si>
  <si>
    <t>0008195/2024</t>
  </si>
  <si>
    <t>Substituição Para-raios 500KV - MCPR7-RR - Fase R.</t>
  </si>
  <si>
    <t>TR 500/138 kV ANGRA FUR TR58 RJ</t>
  </si>
  <si>
    <t>0008894/2024</t>
  </si>
  <si>
    <t>MCPR7RR</t>
  </si>
  <si>
    <t>Substituição de 01 transformador Elevador 525/13,8 kV e serviços complementares da Fase B da UG02 da UHE Itumbiara.</t>
  </si>
  <si>
    <t>0008197/2024</t>
  </si>
  <si>
    <t>Substituição Para-raios 500KV - PDRE7-09 - Fase R - De  carboneto de silicio por oxido de zinco.</t>
  </si>
  <si>
    <t>0008896/2024</t>
  </si>
  <si>
    <t>PDRE7-09</t>
  </si>
  <si>
    <t>Substituição de Grupo Motor Gerador Diesel, 480 Vca, e cabos associados, referente aos Serviços Auxiliares da SE CURITIBA.</t>
  </si>
  <si>
    <t>0008198/2024</t>
  </si>
  <si>
    <t>Substituição de 01 transformador Elevador 525/13,8 kV e serviços complementares da Fase C da UG02 da UHE Itumbiara.</t>
  </si>
  <si>
    <t>0008199/2024</t>
  </si>
  <si>
    <t>Substituição dos Painel de Distribuição PD01, 125 Vcc e cabos associados, referentes aos Serviços Auxiliares da SE Blumenau.</t>
  </si>
  <si>
    <t>0008200/2024</t>
  </si>
  <si>
    <t>PD01</t>
  </si>
  <si>
    <t>Substituição de 01 transformador Elevador 525/13,8 kV e serviços complementares da Fase A da UG05 da UHE Itumbiara.</t>
  </si>
  <si>
    <t>F-U-UHITB-UG05-TRUG05</t>
  </si>
  <si>
    <t>0008202/2024</t>
  </si>
  <si>
    <t>Substituição de 01 transformador Elevador 525/13,8 kV e serviços complementares da Fase A da UG03 da UHE Itumbiara.</t>
  </si>
  <si>
    <t>F-U-UHITB-UG03-TRUG03</t>
  </si>
  <si>
    <t>0008204/2024</t>
  </si>
  <si>
    <t>Substituição de 01 transformador Elevador 525/13,8 kV e serviços complementares da Fase B da UG05 da UHE Itumbiara.</t>
  </si>
  <si>
    <t>0008205/2024</t>
  </si>
  <si>
    <t>Substituição de 01 transformador Elevador 525/13,8 kV e serviços complementares da Fase B da UG03 da UHE Itumbiara.</t>
  </si>
  <si>
    <t>0008207/2024</t>
  </si>
  <si>
    <t>Substituição de Retificador (Carregador de Baterias) SACC125-RET21, 125 Vcc, na SE AREIA.</t>
  </si>
  <si>
    <t>0008208/2024</t>
  </si>
  <si>
    <t>Substituição de 01 transformador Elevador 525/13,8 kV e serviços complementares da Fase C da UG05 da UHE Itumbiara.</t>
  </si>
  <si>
    <t>0008209/2024</t>
  </si>
  <si>
    <t>Substituição de 01 transformador Elevador 525/13,8 kV e serviços complementares da Fase C da UG03 da UHE Itumbiara.</t>
  </si>
  <si>
    <t>0008211/2024</t>
  </si>
  <si>
    <t>Substituição de 01 transformador Elevador 525/13,8 kV e serviços complementares da Fase A da UG06 da UHE Itumbiara.</t>
  </si>
  <si>
    <t>F-U-UHITB-UG06-TRUG06</t>
  </si>
  <si>
    <t>0008215/2024</t>
  </si>
  <si>
    <t>Substituição de isoladores de suspensão e ancoragem, incluindo ferragens SRCNLI6-02</t>
  </si>
  <si>
    <t>0008692/2024</t>
  </si>
  <si>
    <t>SRCNLI6-02</t>
  </si>
  <si>
    <t>Substituição do Transformador Auxiliar TFAX 11, 480/220/127 Vca, arranjo BS, na SE CURITIBA.</t>
  </si>
  <si>
    <t>0008220/2024</t>
  </si>
  <si>
    <t>TFAX11</t>
  </si>
  <si>
    <t>Substituição Para-raios 500KV - COPR7-CX - Fase A.</t>
  </si>
  <si>
    <t>0008897/2024</t>
  </si>
  <si>
    <t>Substituição de 01 transformador Elevador 525/13,8 kV e serviços complementares da Fase C da UG06 da UHE Itumbiara.</t>
  </si>
  <si>
    <t>0008222/2024</t>
  </si>
  <si>
    <t>Substituição de 01 transformador Elevador 525/13,8 kV e serviços complementares da Fase B da UG06 da UHE Itumbiara.</t>
  </si>
  <si>
    <t>0008223/2024</t>
  </si>
  <si>
    <t>Substituição dos Painel de Distribuição QPD1, 480 Vca, e cabos associados, referentes aos Serviços Auxiliares da SE CURITIBA.</t>
  </si>
  <si>
    <t>MG 230 kV C.I.CURITIBA MG1 PR</t>
  </si>
  <si>
    <t>0008224/2024</t>
  </si>
  <si>
    <t>Substituição de isoladores de suspensão e ancoragem, incluindo ferragens UGCNLT6-01</t>
  </si>
  <si>
    <t>LT 230 kV UTINGA /CASTANHAL C-1 PA</t>
  </si>
  <si>
    <t>0008698/2024</t>
  </si>
  <si>
    <t>UGCNLT6-01</t>
  </si>
  <si>
    <t>Substituição Fundação Grelha MRPR-LT601 - Torre: 5.</t>
  </si>
  <si>
    <t>0008569/2024</t>
  </si>
  <si>
    <t>MRPR-LT601</t>
  </si>
  <si>
    <t>Substituição de Fundações Grelha de LDMR-LT601</t>
  </si>
  <si>
    <t>0008672/2024</t>
  </si>
  <si>
    <t>Substituição Para-raios 500KV - MCPR7-RE4 - Fase A.</t>
  </si>
  <si>
    <t>RTB 500 kV 165 Mvar COLINAS RT4 TO</t>
  </si>
  <si>
    <t>0008905/2024</t>
  </si>
  <si>
    <t>COPR704</t>
  </si>
  <si>
    <t>Substituição de Retificador (Carregador de Baterias) SACC125-RET22, 125 Vcc, na SE AREIA.</t>
  </si>
  <si>
    <t>0008227/2024</t>
  </si>
  <si>
    <t>Substituição dos Painel de Distribuição QPD2, 480 Vca, e cabos associados, referentes aos Serviços Auxiliares da SE CURITIBA.</t>
  </si>
  <si>
    <t>0008228/2024</t>
  </si>
  <si>
    <t>Substituição Para-raios 500KV - COPR7-RE1 - Fase A.</t>
  </si>
  <si>
    <t>0008906/2024</t>
  </si>
  <si>
    <t>Substituição Para-raios 500KV - COPR7-RE2 - Fase A.</t>
  </si>
  <si>
    <t>0008907/2024</t>
  </si>
  <si>
    <t>Substituição Para-raios 500KV - COPR7-RR2 - Fase R.</t>
  </si>
  <si>
    <t>0008908/2024</t>
  </si>
  <si>
    <t>COPR702</t>
  </si>
  <si>
    <t>Substituição de Retificador (Carregador de Baterias) SACC125-RET21, 125 Vcc, na SE CURITIBA.</t>
  </si>
  <si>
    <t>0008235/2024</t>
  </si>
  <si>
    <t>Substituição para-raios 500KV - Do Transformador IZAT7-01 - Fase R.</t>
  </si>
  <si>
    <t>0008910/2024</t>
  </si>
  <si>
    <t>IZATR7-01</t>
  </si>
  <si>
    <t>Substituição dos Painel de Distribuição QPD3, 480 Vca, e cabos associados, referentes aos Serviços Auxiliares da SE CURITIBA.</t>
  </si>
  <si>
    <t>0008236/2024</t>
  </si>
  <si>
    <t>Substituição Para-raios 500KV - COPR7-RR1 - Fase R.</t>
  </si>
  <si>
    <t>RTL 500 kV 40 Mvar JARDIM RTR1 SE</t>
  </si>
  <si>
    <t>0008911/2024</t>
  </si>
  <si>
    <t>Substituição dos Painel de Distribuição PS125, 125 Vcc e cabos associados, referentes aos Serviços Auxiliares da SE Blumenau.</t>
  </si>
  <si>
    <t>0008239/2024</t>
  </si>
  <si>
    <t>PS125</t>
  </si>
  <si>
    <t>Substituição dos Painel de Distribuição QPD4, 480 Vca, e cabos associados, referentes aos Serviços Auxiliares da SE CURITIBA.</t>
  </si>
  <si>
    <t>0008240/2024</t>
  </si>
  <si>
    <t>Substituição de Retificador (Carregador de Baterias) SACC125-RET22, 125 Vcc, na SE CURITIBA.</t>
  </si>
  <si>
    <t>0008242/2024</t>
  </si>
  <si>
    <t>Substituição dos Painel de Distribuição QPD5, 480 Vca, e cabos associados, referentes aos Serviços Auxiliares da SE CURITIBA.</t>
  </si>
  <si>
    <t>0008244/2024</t>
  </si>
  <si>
    <t>Substituição de Retificador (Carregador de Baterias) SACC125-RET51, 125 Vcc, na SE AREIA.</t>
  </si>
  <si>
    <t>0008246/2024</t>
  </si>
  <si>
    <t>RET51</t>
  </si>
  <si>
    <t>Substituição de Retificador (Carregador de Baterias) SACC48-RET1, 48 Vcc, na SE CURITIBA.</t>
  </si>
  <si>
    <t>0008247/2024</t>
  </si>
  <si>
    <t>Substituição dos Painel de Distribuição QPD6, 480 Vca, e cabos associados, referentes aos Serviços Auxiliares da SE CURITIBA.</t>
  </si>
  <si>
    <t>0008250/2024</t>
  </si>
  <si>
    <t>Substituição de Retificador (Carregador de Baterias) SACC48-RET2, 48 Vcc, na SE CURITIBA.</t>
  </si>
  <si>
    <t>0008251/2024</t>
  </si>
  <si>
    <t>Substituição do reator de neutro CORN4-01 à óleo, por núcleo ar - Necessário desligamento da função LT 500 kV IMPERATRIZ /COLINAS C-1 MA/TO</t>
  </si>
  <si>
    <t>0008750/2024</t>
  </si>
  <si>
    <t>CORN401</t>
  </si>
  <si>
    <t>Substituição do reator de neutro MCRN4-01 à óleo, por núcleo ar - Necessário desligamento da função LT 500 kV COLINAS /MIRACEMA C-1 TO.</t>
  </si>
  <si>
    <t>0008748/2024</t>
  </si>
  <si>
    <t>MCRN401</t>
  </si>
  <si>
    <t>Substituição do reator de neutro MCRN4-02 à óleo, por núcleo ar - Necessário desligamento da função LT 500 kV GURUPI /MIRACEMA C-1 TO</t>
  </si>
  <si>
    <t>0008749/2024</t>
  </si>
  <si>
    <t>MCRN402</t>
  </si>
  <si>
    <t>Substituição dos Painel de Distribuição QPD7, 480 Vca, e cabos associados, referentes aos Serviços Auxiliares da SE CURITIBA.</t>
  </si>
  <si>
    <t>0008253/2024</t>
  </si>
  <si>
    <t>QPD7</t>
  </si>
  <si>
    <t>Compensador síncrono</t>
  </si>
  <si>
    <t>Substituição dos sistema de excitação, proteção e controle de partida e parada do compensador síncrono CS01 da SE Vítoria</t>
  </si>
  <si>
    <t>CS 60/-30 Mvar VITORIA CS1 + TR1A ES</t>
  </si>
  <si>
    <t>0008255/2024</t>
  </si>
  <si>
    <t>CS01</t>
  </si>
  <si>
    <t>Substituição do Sistema de Registro de Perturbação do vão 02T3 , na subestação BOM NOME, composto por: 01 Oscilógrafo.</t>
  </si>
  <si>
    <t>MC 69 kV TR 69/13,8 kV BOM NOME TR3A PE (32T3-8A)</t>
  </si>
  <si>
    <t>0008258/2024</t>
  </si>
  <si>
    <t>11446313</t>
  </si>
  <si>
    <t>Substituição dos sistema de excitação, proteção e controle de partida e parada do compensador síncrono CS02 da SE Vítoria</t>
  </si>
  <si>
    <t>0008261/2024</t>
  </si>
  <si>
    <t>CS02</t>
  </si>
  <si>
    <t>Substituição do Sistema de Registro de Perturbação dos vãos  03C1 e 04T3, na subestação BARREIRAS, composto por: 01 Oscilógrafo.</t>
  </si>
  <si>
    <t>0008262/2024</t>
  </si>
  <si>
    <t>11446190</t>
  </si>
  <si>
    <t>Substituição de Retificador (Carregador de Baterias) SACC125-RET52, 125 Vcc, na SE AREIA.</t>
  </si>
  <si>
    <t>0008264/2024</t>
  </si>
  <si>
    <t>RET52</t>
  </si>
  <si>
    <t>Substituição do Sistema de Registro de Perturbação do vão 04BP, na subestação C.GRANDE II, composto por: 01 Oscilógrafo.</t>
  </si>
  <si>
    <t>0008267/2024</t>
  </si>
  <si>
    <t>11446382</t>
  </si>
  <si>
    <t>Substituição do Sistema de Registro de Perturbação dos vãos 02BP1 e 02BP2, na subestação COTEGIPE, composto por: 01 Oscilógrafo.</t>
  </si>
  <si>
    <t>0008412/2024</t>
  </si>
  <si>
    <t>11446337</t>
  </si>
  <si>
    <t>Substituição Fundação Grelha MRPR-LT601 - Torre: 7.</t>
  </si>
  <si>
    <t>0008571/2024</t>
  </si>
  <si>
    <t>Substituição Fundação Grelha MRPR-LT601 - Torre: 8.</t>
  </si>
  <si>
    <t>0008572/2024</t>
  </si>
  <si>
    <t>Substituição dos Painel de Distribuição QPD1, 125 Vcc e cabos associados, referentes aos Serviços Auxiliares da SE Blumenau.</t>
  </si>
  <si>
    <t>0008270/2024</t>
  </si>
  <si>
    <t>Substituição Fundação Grelha MRPR-LT601 - Torre: 9.</t>
  </si>
  <si>
    <t>0008575/2024</t>
  </si>
  <si>
    <t>Substituição do reator de neutro CORN4-02 à óleo, por núcleo ar - Necessário desligamento da função LT 500 kV IMPERATRIZ /COLINAS C-1 MA/TO.</t>
  </si>
  <si>
    <t>0008751/2024</t>
  </si>
  <si>
    <t>CORN402</t>
  </si>
  <si>
    <t>Substituição de Retificador (Carregador de Baterias) SACC48-RET1, 48 Vcc, na SE AREIA.</t>
  </si>
  <si>
    <t>0008271/2024</t>
  </si>
  <si>
    <t>Substituição do reator de neutro PDRE4-02 à óleo, por núcleo ar - Necessário desligamento da função LT 500 kV SANTO A. DOS LOPES /P.DUTRA C-1 MA.</t>
  </si>
  <si>
    <t>0008754/2024</t>
  </si>
  <si>
    <t>PDRE702</t>
  </si>
  <si>
    <t>Substituição dos Painel de Distribuição QPD2, 125 Vcc e cabos associados, referentes aos Serviços Auxiliares da SE Blumenau.</t>
  </si>
  <si>
    <t>0008275/2024</t>
  </si>
  <si>
    <t>Substituição de Retificador (Carregador de Baterias) SACC48-RET2, 48 Vcc, na SE AREIA.</t>
  </si>
  <si>
    <t>0008276/2024</t>
  </si>
  <si>
    <t>Substituição do Painel de Distribuição QD3, 125 Vcc, e cabos associados, referentes aos Serviços Auxiliares da SE AREIA.</t>
  </si>
  <si>
    <t>MG 230 kV AREIA MG1 PR</t>
  </si>
  <si>
    <t>0008278/2024</t>
  </si>
  <si>
    <t>Substituição dos Painel de Distribuição QPD7, 125 Vcc e cabos associados, referentes aos Serviços Auxiliares da SE Blumenau.</t>
  </si>
  <si>
    <t>0008279/2024</t>
  </si>
  <si>
    <t>Substituição do Painel de Distribuição QPD7, 480 Vca, e cabos associados, referentes aos Serviços Auxiliares da SE AREIA.</t>
  </si>
  <si>
    <t>0008280/2024</t>
  </si>
  <si>
    <t>Substituição do Painel de Distribuição QPD1, 125 Vcc, e cabos associados, referentes aos Serviços Auxiliares da SE AREIA.</t>
  </si>
  <si>
    <t>0008282/2024</t>
  </si>
  <si>
    <t>Substituição dos Painel de Distribuição QPD8, 125 Vcc e cabos associados, referentes aos Serviços Auxiliares da SE Blumenau.</t>
  </si>
  <si>
    <t>0008285/2024</t>
  </si>
  <si>
    <t>QPD8</t>
  </si>
  <si>
    <t>Substituição Fundação Grelha MRPR-LT601 - Torre: 10.</t>
  </si>
  <si>
    <t>0008582/2024</t>
  </si>
  <si>
    <t>Substituição do Painel de Distribuição QPD2, 125 Vcc, e cabos associados, referentes aos Serviços Auxiliares da SE AREIA.</t>
  </si>
  <si>
    <t>0008284/2024</t>
  </si>
  <si>
    <t>Substituição de Transformador de Potencial Capacitivo 230 kV, referente a EL da LT Charqueadas - Santa Cruz C-1, Fase C. Associado à obra são esperadas substituições/adaptações de fundações, suportes, caixa de junção, cabos de controle/potência, barramento, conectores e conexão de aterramento</t>
  </si>
  <si>
    <t>0008286/2024</t>
  </si>
  <si>
    <t>Substituição dos Painéis de Distribuição QPD1, 48 Vcc, e cabos associados, referentes aos Serviços Auxiliares da SE AREIA.</t>
  </si>
  <si>
    <t>0008288/2024</t>
  </si>
  <si>
    <t>Substituição Fundação Grelha MRPR-LT601 - Torre: 11.</t>
  </si>
  <si>
    <t>0008583/2024</t>
  </si>
  <si>
    <t>Substituição dos Painéis de Distribuição QPD2, 48 Vcc, e cabos associados, referentes aos Serviços Auxiliares da SE AREIA.</t>
  </si>
  <si>
    <t>0008289/2024</t>
  </si>
  <si>
    <t>Substituição do Painel de Distribuição QPD1, 220 Vca, e cabos associados, referente aos Serviços Auxiliares da SE AREIA.</t>
  </si>
  <si>
    <t>0008291/2024</t>
  </si>
  <si>
    <t>Substituição dos Painel de Distribuição QPD18, 48 Vcc e cabos associados, referentes aos Serviços Auxiliares da SE Blumenau.</t>
  </si>
  <si>
    <t>0008292/2024</t>
  </si>
  <si>
    <t>QPD18</t>
  </si>
  <si>
    <t>Substituição do Sistema de Registro de Perturbação do vão 04BP, na subestação G.MANGABEIRA, composto por: 01 Oscilógrafo.</t>
  </si>
  <si>
    <t>0008293/2024</t>
  </si>
  <si>
    <t>11449327</t>
  </si>
  <si>
    <t>Substituição dos Painéis de Distribuição QPD3, 48 Vcc, e cabos associados, referentes aos Serviços Auxiliares da SE AREIA.</t>
  </si>
  <si>
    <t>0008294/2024</t>
  </si>
  <si>
    <t>Substituição do Sistema de Registro de Perturbação dos vãos 05T2 e 05T3, na subestação MESSIAS, composto por: 01 Oscilógrafo.</t>
  </si>
  <si>
    <t>0008411/2024</t>
  </si>
  <si>
    <t>11446212</t>
  </si>
  <si>
    <t>Substituição dos Painel de Distribuição QPD19, 48 Vcc e cabos associados, referentes aos Serviços Auxiliares da SE Blumenau.</t>
  </si>
  <si>
    <t>0008295/2024</t>
  </si>
  <si>
    <t>QPD19</t>
  </si>
  <si>
    <t>Substituição do Painel de Distribuição QD1, 125 Vcc, e cabos associados, referentes aos Serviços Auxiliares da SE AREIA.</t>
  </si>
  <si>
    <t>0008296/2024</t>
  </si>
  <si>
    <t>Substituição do Sistema de Registro de Perturbação dos vãos 02M1 e 02V1, na subestação MOXOTO, composto por: 01 Oscilógrafo.</t>
  </si>
  <si>
    <t>MG 69 kV MOXOTO MG1 BA</t>
  </si>
  <si>
    <t>0008297/2024</t>
  </si>
  <si>
    <t>11446305</t>
  </si>
  <si>
    <t>Substituição dos Painel de Distribuição QPD5, 440 Vca e cabos associados, referentes aos Serviços Auxiliares da SE Blumenau.</t>
  </si>
  <si>
    <t>0008300/2024</t>
  </si>
  <si>
    <t>Substituição do Sistema de Registro de Perturbação do vão 04BP, na subestação PIRAPAMA II, composto por: 01 Oscilógrafo.</t>
  </si>
  <si>
    <t>0008298/2024</t>
  </si>
  <si>
    <t>11446234</t>
  </si>
  <si>
    <t>Substituição dos Painel de Distribuição QPD20, 48 Vcc e cabos associados, referentes aos Serviços Auxiliares da SE Blumenau.</t>
  </si>
  <si>
    <t>0008299/2024</t>
  </si>
  <si>
    <t>QPD20</t>
  </si>
  <si>
    <t>Substituição do Painel de Distribuição QD2, 125 Vcc, e cabos associados, referentes aos Serviços Auxiliares da SE AREIA.</t>
  </si>
  <si>
    <t>0008301/2024</t>
  </si>
  <si>
    <t>Substituição do Sistema de Registro de Perturbação dos vãos 05V7 e 05E2, na subestação SOBRAL III, composto por: 01 Oscilógrafo.</t>
  </si>
  <si>
    <t>0008302/2024</t>
  </si>
  <si>
    <t>11446263</t>
  </si>
  <si>
    <t>Substituição dos Painel de Distribuição QPD10, 480 Vca e cabos associados, referentes aos Serviços Auxiliares da SE Blumenau.</t>
  </si>
  <si>
    <t>0008303/2024</t>
  </si>
  <si>
    <t>QPD10</t>
  </si>
  <si>
    <t>ALEX</t>
  </si>
  <si>
    <t>Substituição do Sistema de Registro de Perturbação associado ao vão de Entrada de Linha  04C5 (LT 230 kV BANABUIU /ALEX C-1), na subestação ALEX, composto por: 01 Oscilógrafo e infraestrutura de comunicação associada.</t>
  </si>
  <si>
    <t>0008305/2024</t>
  </si>
  <si>
    <t>12389804</t>
  </si>
  <si>
    <t>Substituição dos Painel de Distribuição QPD4, 440 Vca e cabos associados, referentes aos Serviços Auxiliares da SE Blumenau.</t>
  </si>
  <si>
    <t>0008306/2024</t>
  </si>
  <si>
    <t>Substituição dos Painel de Distribuição QPD3, 440 Vca e cabos associados, referentes aos Serviços Auxiliares da SE Blumenau.</t>
  </si>
  <si>
    <t>0008308/2024</t>
  </si>
  <si>
    <t>Substituição Fundação Grelha MRPR-LT601 - Torre: 12.</t>
  </si>
  <si>
    <t>0008585/2024</t>
  </si>
  <si>
    <t>Substituição dos Painel de Distribuição QPD12, 480 Vca e cabos associados, referentes aos Serviços Auxiliares da SE Blumenau.</t>
  </si>
  <si>
    <t>0008310/2024</t>
  </si>
  <si>
    <t>QPD12</t>
  </si>
  <si>
    <t>Substituição dos Painel de Distribuição QPD15, 480 Vca e cabos associados, referentes aos Serviços Auxiliares da SE Blumenau.</t>
  </si>
  <si>
    <t>0008311/2024</t>
  </si>
  <si>
    <t>QPD15</t>
  </si>
  <si>
    <t>Substituição dos Painel de Distribuição QPD14, 480 Vca e cabos associados, referentes aos Serviços Auxiliares da SE Blumenau.</t>
  </si>
  <si>
    <t>0008312/2024</t>
  </si>
  <si>
    <t>QPD14</t>
  </si>
  <si>
    <t>Substituição dos Painel de Distribuição QPD11, 480 Vca e cabos associados, referentes aos Serviços Auxiliares da SE Blumenau.</t>
  </si>
  <si>
    <t>0008313/2024</t>
  </si>
  <si>
    <t>QPD11</t>
  </si>
  <si>
    <t>Substituição dos Painel de Distribuição QPD13, 480 Vca e cabos associados, referentes aos Serviços Auxiliares da SE Blumenau.</t>
  </si>
  <si>
    <t>0008314/2024</t>
  </si>
  <si>
    <t>QPD13</t>
  </si>
  <si>
    <t>Troca de 30 cadeias de isoladores ao longo da LT.</t>
  </si>
  <si>
    <t>0008331/2024</t>
  </si>
  <si>
    <t>GUPMIC1</t>
  </si>
  <si>
    <t>Substituição Fundação Grelha MRPR-LT601 - Torre: 15.</t>
  </si>
  <si>
    <t>0008586/2024</t>
  </si>
  <si>
    <t>Substituição Fundação Grelha MRPR-LT601 - Torre: 16.</t>
  </si>
  <si>
    <t>0008587/2024</t>
  </si>
  <si>
    <t>Substituição Fundação Grelha MRPR-LT601 - Torre: 17.</t>
  </si>
  <si>
    <t>0008591/2024</t>
  </si>
  <si>
    <t>Substituição Fundação Grelha MRPR-LT601 - Torre: 18.</t>
  </si>
  <si>
    <t>0008592/2024</t>
  </si>
  <si>
    <t>Substituição Fundação Grelha MRPR-LT601 - Torre: 19.</t>
  </si>
  <si>
    <t>0008594/2024</t>
  </si>
  <si>
    <t>Troca de 3 cadeias de isoladores ao longo da LT.</t>
  </si>
  <si>
    <t>0008345/2024</t>
  </si>
  <si>
    <t>BSLALI</t>
  </si>
  <si>
    <t>Substituição Fundação Grelha MRPR-LT601 - Torre: 56.</t>
  </si>
  <si>
    <t>0008595/2024</t>
  </si>
  <si>
    <t>Substituição Fundação Grelha MRPR-LT601 - Torre: 58.</t>
  </si>
  <si>
    <t>0008596/2024</t>
  </si>
  <si>
    <t>Troca de 5 cadeias de isoladores ao longo da LT.</t>
  </si>
  <si>
    <t>0008353/2024</t>
  </si>
  <si>
    <t>BTOALI</t>
  </si>
  <si>
    <t>Substituição Fundação Grelha MRPR-LT601 - Torre: 59.</t>
  </si>
  <si>
    <t>0008598/2024</t>
  </si>
  <si>
    <t>Substituição Fundação Grelha MRPR-LT601 - Torre: 68.</t>
  </si>
  <si>
    <t>0008599/2024</t>
  </si>
  <si>
    <t>Substituição Fundação Grelha MRPR-LT601 - Torre: 78.</t>
  </si>
  <si>
    <t>0008602/2024</t>
  </si>
  <si>
    <t>Substituição Fundação Grelha MRPR-LT601 - Torre: 32.</t>
  </si>
  <si>
    <t>0008603/2024</t>
  </si>
  <si>
    <t>Substituição Fundação Grelha MRPR-LT601 - Torre: 37.</t>
  </si>
  <si>
    <t>0008605/2024</t>
  </si>
  <si>
    <t>Substituição Fundação Grelha MRPR-LT601 - Torre: 47.</t>
  </si>
  <si>
    <t>0008611/2024</t>
  </si>
  <si>
    <t>Substituição Fundação Grelha MRPR-LT601 - Torre: 51.</t>
  </si>
  <si>
    <t>0008612/2024</t>
  </si>
  <si>
    <t>Substituição Fundação Grelha MRPR-LT601 - Torre: 53.</t>
  </si>
  <si>
    <t>0008613/2024</t>
  </si>
  <si>
    <t>Substituição Fundação Grelha MRPR-LT601 - Torre: 20.</t>
  </si>
  <si>
    <t>0008614/2024</t>
  </si>
  <si>
    <t>Substituição Fundação Grelha MRPR-LT601 - Torre: 22.</t>
  </si>
  <si>
    <t>0008617/2024</t>
  </si>
  <si>
    <t>Substituição Fundação Grelha MRPR-LT601 - Torre: 23.</t>
  </si>
  <si>
    <t>0008620/2024</t>
  </si>
  <si>
    <t>Substituição Fundação Grelha MRPR-LT601 - Torre: 27.</t>
  </si>
  <si>
    <t>0008623/2024</t>
  </si>
  <si>
    <t>Substituição Fundação Grelha MRPR-LT601 - Torre: 30.</t>
  </si>
  <si>
    <t>0008624/2024</t>
  </si>
  <si>
    <t>Substituição Fundação Grelha MRPR-LT601 - Torre: 31.</t>
  </si>
  <si>
    <t>0008625/2024</t>
  </si>
  <si>
    <t>Substituição Fundação Grelha MRPR-LT601 - Torre: 86.</t>
  </si>
  <si>
    <t>0008626/2024</t>
  </si>
  <si>
    <t>Substituição Fundação Grelha MRPR-LT601 - Torre: 90.</t>
  </si>
  <si>
    <t>0008633/2024</t>
  </si>
  <si>
    <t>Substituição Fundação Grelha MRPR-LT601 - Torre: 100.</t>
  </si>
  <si>
    <t>0008634/2024</t>
  </si>
  <si>
    <t>Substituição Fundação Grelha MRPR-LT601 - Torre: 134.</t>
  </si>
  <si>
    <t>0008636/2024</t>
  </si>
  <si>
    <t>Substituição Fundação Grelha MRPR-LT601 - Torre: 135.</t>
  </si>
  <si>
    <t>0008637/2024</t>
  </si>
  <si>
    <t>Substituição Fundação Grelha MRPR-LT601 - Torre: 85.</t>
  </si>
  <si>
    <t>0008639/2024</t>
  </si>
  <si>
    <t>Substituição Fundação Grelha MRPR-LT601 - Torre: 145.</t>
  </si>
  <si>
    <t>0008644/2024</t>
  </si>
  <si>
    <t>Substituição Fundação Grelha MRPR-LT601 - Torre: 139.</t>
  </si>
  <si>
    <t>0008646/2024</t>
  </si>
  <si>
    <t>Substituição de 01 (um) sistema de monitoramento do Transformador de Força 230kV posição operacional 04T7 da subestação TSA</t>
  </si>
  <si>
    <t>TR 230/69 kV TERESINA TRX PI</t>
  </si>
  <si>
    <t>0008359/2024</t>
  </si>
  <si>
    <t>12627618</t>
  </si>
  <si>
    <t>LT 500kV IMPERATRIZ / PRESIDENTE DUTRA-C1</t>
  </si>
  <si>
    <t>Substituição 6 Fundações Grelha IZPD-LT701 - Torre: 96.</t>
  </si>
  <si>
    <t>0008647/2024</t>
  </si>
  <si>
    <t>IZPDLT701</t>
  </si>
  <si>
    <t>Substituição de 01 (um) sistema de monitoramento do Transformador de Força 230kV posição operacional 04T3 da subestação PIC</t>
  </si>
  <si>
    <t>TR 230/69 kV PICOS TR3 PI</t>
  </si>
  <si>
    <t>0008360/2024</t>
  </si>
  <si>
    <t>12627619</t>
  </si>
  <si>
    <t>Substituição de 01 (um) sistema de monitoramento do Transformador de Força 230kV posição operacional 04T1 da subestação PRI</t>
  </si>
  <si>
    <t>0008362/2024</t>
  </si>
  <si>
    <t>12627620</t>
  </si>
  <si>
    <t>Substituição de 01 (um) sistema de monitoramento do Reator 230kV posição operacional 04E1 da subestação PIC</t>
  </si>
  <si>
    <t>0008364/2024</t>
  </si>
  <si>
    <t>12627621</t>
  </si>
  <si>
    <t>LT 230 kV PIRINEUS /XAVANTES C-1 GO</t>
  </si>
  <si>
    <t>Substituição de 4 esferas ao longo da LT</t>
  </si>
  <si>
    <t>0008365/2024</t>
  </si>
  <si>
    <t>PRSXAV1</t>
  </si>
  <si>
    <t>Substituição 6 Fundações Grelha IZPD-LT701 - Torre: 168.</t>
  </si>
  <si>
    <t>0008648/2024</t>
  </si>
  <si>
    <t>Substituição de 01 (um) sistema de monitoramento do Transformador de Força 230kV posição operacional 04T5 da subestação PRI</t>
  </si>
  <si>
    <t>TR 230/138 kV PIRIPIRI TR5 PI</t>
  </si>
  <si>
    <t>0008367/2024</t>
  </si>
  <si>
    <t>12627622</t>
  </si>
  <si>
    <t>LT 345 kV BRAS. SUL /SAMAMBAIA C-2 DF</t>
  </si>
  <si>
    <t>0008368/2024</t>
  </si>
  <si>
    <t>BSLSBA2</t>
  </si>
  <si>
    <t>Substituição de 01 (um) sistema de monitoramento do Transformador de Força 500kV posição operacional 05T2.B da subestação TSD</t>
  </si>
  <si>
    <t>0008369/2024</t>
  </si>
  <si>
    <t>12627624</t>
  </si>
  <si>
    <t>Substituição de 01 (um) sistema de monitoramento do Reator 500kV posição operacional 05ER-2.M da subestação TSD</t>
  </si>
  <si>
    <t>RTL 500 kV 60 Mvar TERESINA II RTR1 PI</t>
  </si>
  <si>
    <t>0008371/2024</t>
  </si>
  <si>
    <t>12627625</t>
  </si>
  <si>
    <t>LT MIRANDA-PERITORÓ, C1</t>
  </si>
  <si>
    <t>Substituição Fundação Grelha MRPR-LT601 - Torre: 55.</t>
  </si>
  <si>
    <t>0008663/2024</t>
  </si>
  <si>
    <t>LT 345 kV BRAS. SUL /SAMAMBAIA C-1 DF</t>
  </si>
  <si>
    <t>Troca de 2 cadeias de isoladores ao longo da LT</t>
  </si>
  <si>
    <t>0008372/2024</t>
  </si>
  <si>
    <t>BSLSBA1</t>
  </si>
  <si>
    <t>Substituição de 01 (um) sistema de monitoramento do Reator 500kV posição operacional 05E3.C da subestação TSD</t>
  </si>
  <si>
    <t>0008373/2024</t>
  </si>
  <si>
    <t>12627626</t>
  </si>
  <si>
    <t>Substituição 6 Fundações Grelha IZPD-LT701 - Torre: 175.</t>
  </si>
  <si>
    <t>0008649/2024</t>
  </si>
  <si>
    <t>Substituição 6 Fundações Grelha IZPD-LT701 - Torre: 182.</t>
  </si>
  <si>
    <t>0008652/2024</t>
  </si>
  <si>
    <t>Substituição 6 Fundações Grelha IZPD-LT701 - Torre: 197.</t>
  </si>
  <si>
    <t>0008653/2024</t>
  </si>
  <si>
    <t>Substituição 6 Fundações Grelha IZPD-LT701 - Torre: 217.</t>
  </si>
  <si>
    <t>0008654/2024</t>
  </si>
  <si>
    <t>Substituição de 01 (um) sistema de monitoramento do Transformador de Força 230 kV posição operacional 04T2 da Subestação ENP</t>
  </si>
  <si>
    <t>0008376/2024</t>
  </si>
  <si>
    <t>12656901</t>
  </si>
  <si>
    <t>Substituição 6 Fundações Grelha IZPD-LT701 - Torre: 275.</t>
  </si>
  <si>
    <t>0008656/2024</t>
  </si>
  <si>
    <t>Substituição de 7 esferas ao longo da LT.</t>
  </si>
  <si>
    <t>0008377/2024</t>
  </si>
  <si>
    <t>BSLPRS</t>
  </si>
  <si>
    <t>Substituição de 01 (um) sistema de monitoramento do Transformador de Força 230 kV  posição operacional 04T2 da Subestação ICA</t>
  </si>
  <si>
    <t>0008378/2024</t>
  </si>
  <si>
    <t>11348275</t>
  </si>
  <si>
    <t>Substituição SPCS(cadeia alternada), Instrumentação (Um monitor de variáveis (temperatura, pressão etc)) e Sistema de Regulação de velocidade e de tensão do Compensador Síncrono 02 da SE Vila do Conde (VCSPR02 (CS202) (Alternada))</t>
  </si>
  <si>
    <t>0008769/2024</t>
  </si>
  <si>
    <t>VCSPR01</t>
  </si>
  <si>
    <t>Substituição SPCS(cadeia principal), Instrumentação (Um monitor de variáveis (temperatura, pressão etc)) e Sistema de Regulação de velocidade e de tensão do Compensador Síncrono 01 da SE Vila do Conde (VCSPR01 (CS201) (principal))</t>
  </si>
  <si>
    <t>CS 150/-90 MVAr VILA DO CONDE CS1 PA</t>
  </si>
  <si>
    <t>0008770/2024</t>
  </si>
  <si>
    <t>Substituição de 01 (um) sistema de monitoramento do Transformador de Força 230 kV posição operacional 04T4 da Subestação ENP</t>
  </si>
  <si>
    <t>0008380/2024</t>
  </si>
  <si>
    <t>11348276</t>
  </si>
  <si>
    <t>Substituição SPCS(cadeia alternada), Instrumentação (Um monitor de variáveis (temperatura, pressão etc)) e Sistema de Regulação de velocidade e de tensão do Compensador Síncrono 01 da SE Vila do Conde (VCSPR02 (CS201) (Alternada))</t>
  </si>
  <si>
    <t>0008771/2024</t>
  </si>
  <si>
    <t>VCSPR02</t>
  </si>
  <si>
    <t>Substituição SPCS(cadeia principal), Instrumentação (Um monitor de variáveis (temperatura, pressão etc)) e Sistema de Regulação de velocidade e de tensão do Compensador Síncrono 02 da SE Vila do Conde (VCSPR01 (CS202) (principal))</t>
  </si>
  <si>
    <t>0008773/2024</t>
  </si>
  <si>
    <t>Substituição da bucha de neutro fase B do IZRE7-04 - Necessário desligamento da função LT 500 kV IMPERATRIZ /P.DUTRA C-2 MA.</t>
  </si>
  <si>
    <t>0008746/2024</t>
  </si>
  <si>
    <t>IZRR714</t>
  </si>
  <si>
    <t>LT 500 kV IBIUNA /ITATIBA C-1 SP</t>
  </si>
  <si>
    <t>Substituição de 12 esferas de sinalização em atendimento a legislação pertinente.</t>
  </si>
  <si>
    <t>0008385/2024</t>
  </si>
  <si>
    <t>IBNTBA</t>
  </si>
  <si>
    <t>Substituição de Buchas, Vedação, Painel de instrumentação/ventilação, Válvulas, Indicador de nivel de óleo, Relés de Gás e Bolsa de expansão, Etc, do Reator MCRE7-01 Fase R.</t>
  </si>
  <si>
    <t>0008742/2024</t>
  </si>
  <si>
    <t>MCRE701</t>
  </si>
  <si>
    <t>Substituição de Buchas, Vedação, Painel de instrumentação/ventilação, Válvulas, Indicador de nivel de óleo, Relés de Gás e Bolsa de expansão, Etc, do Reator MCRE7-01 Fase A.</t>
  </si>
  <si>
    <t>0008743/2024</t>
  </si>
  <si>
    <t>LT 345 kV ESTREITO/M. MORAES C-1 MG</t>
  </si>
  <si>
    <t>Substituição de 4 cadeias de isoladores completas ao longo da LT 345 kV ESTREITO/M. MORAES C-1.</t>
  </si>
  <si>
    <t>0008386/2024</t>
  </si>
  <si>
    <t>MMOEST</t>
  </si>
  <si>
    <t>Substituição de 4 cadeias de isoladores completas ao longo da LT 345 kV FURNAS/POCOS CALDAS C-2.</t>
  </si>
  <si>
    <t>0008387/2024</t>
  </si>
  <si>
    <t>FURPCA2</t>
  </si>
  <si>
    <t>750</t>
  </si>
  <si>
    <t>Substituição de 30 Esferas de Sinalização.</t>
  </si>
  <si>
    <t>0008388/2024</t>
  </si>
  <si>
    <t>IABIVP1</t>
  </si>
  <si>
    <t>Substituição de Buchas, Vedação, Painel de instrumentação/ventilação, Válvulas, Indicador de nivel de óleo, Relés de Gás e Bolsa de expansão, Etc, do Reator MCRE7-01 Fase B.</t>
  </si>
  <si>
    <t>0008744/2024</t>
  </si>
  <si>
    <t>Substituição de Buchas, Vedação, Painel de instrumentação/ventilação, Válvulas, Indicador de nivel de óleo, Relés de Gás e Bolsa de expansão, Etc, do Reator MCRE7-01 Fase V.</t>
  </si>
  <si>
    <t>0008745/2024</t>
  </si>
  <si>
    <t>Substituição de Buchas, Vedação, Painel de instrumentação/ventilação, Válvulas, Indicador de nivel de óleo, Relés de Gás e Bolsa de expansão, Etc, do Reator MCRE7-02 Fase R.</t>
  </si>
  <si>
    <t>0008738/2024</t>
  </si>
  <si>
    <t>MCRE702</t>
  </si>
  <si>
    <t>Substituição completa de 340 pencas de isoladores (equivalente a 41 cadeias) da LT 750 kV ITABERA /IVAIPORA C-2</t>
  </si>
  <si>
    <t>0008389/2024</t>
  </si>
  <si>
    <t>IABIVP2</t>
  </si>
  <si>
    <t>Substituição de Buchas, Vedação, Painel de instrumentação/ventilação, Válvulas, Indicador de nivel de óleo, Relés de Gás e Bolsa de expansão, Etc, do Reator MCRE7-02 Fase A.</t>
  </si>
  <si>
    <t>0008737/2024</t>
  </si>
  <si>
    <t>LT 345 kV FURNAS/POCOS CALDAS C-1 MG</t>
  </si>
  <si>
    <t>Substituição de 5 cadeias de isoladores completas ao longo da LT 345 kV FURNAS/POCOS CALDAS C-1.</t>
  </si>
  <si>
    <t>0008390/2024</t>
  </si>
  <si>
    <t>FURPCA1</t>
  </si>
  <si>
    <t>Substituição de Buchas, Vedação, Painel de instrumentação/ventilação, Válvulas, Indicador de nivel de óleo, Relés de Gás e Bolsa de expansão, Etc, do Reator MCRE7-02 Fase B.</t>
  </si>
  <si>
    <t>0008736/2024</t>
  </si>
  <si>
    <t>Substituição de Buchas, Vedação, Painel de instrumentação/ventilação, Válvulas, Indicador de nivel de óleo, Relés de Gás e Bolsa de expansão, Etc, do Reator MCRE7-02 Fase V.</t>
  </si>
  <si>
    <t>0008735/2024</t>
  </si>
  <si>
    <t>Substituição de Buchas, Vedação, Painel de instrumentação/ventilação, Válvulas, Indicador de nivel de óleo, Relés de Gás e Bolsa de expansão, Etc, do Reator MCRE7-03 Fase A.</t>
  </si>
  <si>
    <t>0008739/2024</t>
  </si>
  <si>
    <t>MCRE703</t>
  </si>
  <si>
    <t>Substituição de Buchas, Vedação, Painel de instrumentação/ventilação, Válvulas, Indicador de nivel de óleo, Relés de Gás e Bolsa de expansão, Etc, do Reator MCRE7-03 Fase B.</t>
  </si>
  <si>
    <t>0008740/2024</t>
  </si>
  <si>
    <t>Substituição de Buchas, Vedação, Painel de instrumentação/ventilação, Válvulas, Indicador de nivel de óleo, Relés de Gás e Bolsa de expansão, Etc, do Reator MCRE7-03 Fase V.</t>
  </si>
  <si>
    <t>0008741/2024</t>
  </si>
  <si>
    <t>LT 345 kV FURNAS/ITUTINGA C-1 MG</t>
  </si>
  <si>
    <t>Substituição de 2 cadeias de isoladores completas ao longo da LT 345 kV FURNAS/ITUTINGA C-1.</t>
  </si>
  <si>
    <t>0008391/2024</t>
  </si>
  <si>
    <t>FURITU1</t>
  </si>
  <si>
    <t>LT 345 kV VARGINHA 4/ITUTINGA C-1 MG</t>
  </si>
  <si>
    <t>Substituição de 1 cadeias de isoladores completas ao longo da LT 345 kV VARGINHA 4/ITUTINGA C-1.</t>
  </si>
  <si>
    <t>0008392/2024</t>
  </si>
  <si>
    <t>ITUVGA</t>
  </si>
  <si>
    <t>LT 345 kV GUARULHOS/POCOS CALDAS C-1 SP/MG</t>
  </si>
  <si>
    <t>Substituição de 4 cadeias de isoladores completas ao longo da LT 345 kV GUARULHOS/POCOS CALDAS C-1.</t>
  </si>
  <si>
    <t>0008393/2024</t>
  </si>
  <si>
    <t>GARPCA1</t>
  </si>
  <si>
    <t>LT 345 kV GUARULHOS/POCOS CALDAS C-2 SP/MG</t>
  </si>
  <si>
    <t>Substituição de 3 cadeias de isoladores completas ao longo da LT 345 kV GUARULHOS/POCOS CALDAS C-2.</t>
  </si>
  <si>
    <t>0008394/2024</t>
  </si>
  <si>
    <t>GARPCA2</t>
  </si>
  <si>
    <t>LT 345 kV L.C.BARRETO/POCOS CALDAS C-1 SP/MG</t>
  </si>
  <si>
    <t>Substituição de 3 cadeias de isoladores completas ao longo da LT 345 kV L.C.BARRETO/POCOS CALDAS C-1.</t>
  </si>
  <si>
    <t>0008395/2024</t>
  </si>
  <si>
    <t>LBAPCA1</t>
  </si>
  <si>
    <t>LT 345 kV L.C.BARRETO/POCOS CALDAS C-2 SP/MG</t>
  </si>
  <si>
    <t>Substituição de 4 cadeias de isoladores completas ao longo da LT 345 kV L.C.BARRETO/POCOS CALDAS C-2 .</t>
  </si>
  <si>
    <t>0008396/2024</t>
  </si>
  <si>
    <t>LBAPCA2</t>
  </si>
  <si>
    <t>LT 345 kV ADRIANOPOLIS/ITUTINGA C-2 RJ/MG</t>
  </si>
  <si>
    <t>Substituição de 2 cadeias de isoladores completas ao longo da LT 345 kV ADRIANOPOLIS/ITUTINGA C-2.</t>
  </si>
  <si>
    <t>0008397/2024</t>
  </si>
  <si>
    <t>ADRITU2</t>
  </si>
  <si>
    <t>LT 345 kV ATIBAIA 2/POCOS CALDAS C-1 SP/MG</t>
  </si>
  <si>
    <t>Substituição de 2 cadeias de isoladores completas ao longo da LT 345 kV ATIBAIA 2/POCOS CALDAS C-1.</t>
  </si>
  <si>
    <t>0008398/2024</t>
  </si>
  <si>
    <t>PCAABA</t>
  </si>
  <si>
    <t>Substituição de 01 (um) sistema de monitoramento do Reator 500kV posição operacional 05E2.B da subestação SBT</t>
  </si>
  <si>
    <t>0008400/2024</t>
  </si>
  <si>
    <t>11344094</t>
  </si>
  <si>
    <t>LT 138 kV IRIRI/ROCHA LEAO C-1 RJ</t>
  </si>
  <si>
    <t>Substituição de 08 cadeias de isoladores completas ao longo da LT.</t>
  </si>
  <si>
    <t>0008401/2024</t>
  </si>
  <si>
    <t>Substituição de 01 (um) sistema de monitoramento do Reator 500kV posição operacional 05E2.C da subestação SBT</t>
  </si>
  <si>
    <t>0008402/2024</t>
  </si>
  <si>
    <t>11344095</t>
  </si>
  <si>
    <t>0008403/2024</t>
  </si>
  <si>
    <t>IABTPR2</t>
  </si>
  <si>
    <t>0008404/2024</t>
  </si>
  <si>
    <t>Substituição de 01 (um) sistema de monitoramento do Reator 500kV posição operacional 05ER da subestação SBT</t>
  </si>
  <si>
    <t>RTL 500 kV 60 Mvar SOBRAL III RTR1 CE</t>
  </si>
  <si>
    <t>0008405/2024</t>
  </si>
  <si>
    <t>11344096</t>
  </si>
  <si>
    <t>Substituição de 01 (um) sistema de monitoramento do Reator 230kV posição operacional 04E1 fase B da Subestação NTD.</t>
  </si>
  <si>
    <t>0008406/2024</t>
  </si>
  <si>
    <t>11344116</t>
  </si>
  <si>
    <t>Substituição de 30 cadeias de isoladores completas ao longo da LT.</t>
  </si>
  <si>
    <t>0008408/2024</t>
  </si>
  <si>
    <t>LT 345 kV CAMPOS/MACAE MERCHAN C-1 RJ</t>
  </si>
  <si>
    <t>Substituição de 100 cadeias de isoladores completas ao longo da LT.</t>
  </si>
  <si>
    <t>0008409/2024</t>
  </si>
  <si>
    <t>Substituição de alambrado banco de capacitores (100m) 02H1, na subestação GOIANINHA, composto por: Remoção do alambrado existente, implantação de novo alambrado do perímetro do banco e de novo portão de acesso.</t>
  </si>
  <si>
    <t>BC 69 kV 21,3 Mvar GOIANINHA BC1 PE (02H1)</t>
  </si>
  <si>
    <t>0008410/2024</t>
  </si>
  <si>
    <t>12658410</t>
  </si>
  <si>
    <t>Substituição de alambrado banco de capacitores 02H1 (75m), na subestação MIRUEIRA, composto por: Remoção do alambrado existente, implantação de novo alambrado do perímetro do banco e de novo portão de acesso.</t>
  </si>
  <si>
    <t>BC 69 kV 20,3 Mvar MIRUEIRA BC1 PE (02H1)</t>
  </si>
  <si>
    <t>0008413/2024</t>
  </si>
  <si>
    <t>12658412</t>
  </si>
  <si>
    <t>Substituição da pavimentação dos bancos de capacitores 04H2 230 kV (250m² ), na subestação RECIFE II.</t>
  </si>
  <si>
    <t>BC 230 kV 50,5 Mvar RECIFE II BC2 PE</t>
  </si>
  <si>
    <t>0008485/2024</t>
  </si>
  <si>
    <t>12658423</t>
  </si>
  <si>
    <t>Substituição de 01 (um) relé de fluxo para comutador da posição operacional 05T4-B da Subestação IGT</t>
  </si>
  <si>
    <t>0008424/2024</t>
  </si>
  <si>
    <t>12627617</t>
  </si>
  <si>
    <t>Substituição de 01 (um) disjuntor de 230 KV, posição operacional 14D1 da Subestação PRD</t>
  </si>
  <si>
    <t>0008425/2024</t>
  </si>
  <si>
    <t>Substituição de 01 (um) TP  posição operacional 85C1.C da Subestação PAQ</t>
  </si>
  <si>
    <t>0008426/2024</t>
  </si>
  <si>
    <t>85C1.C</t>
  </si>
  <si>
    <t>Substituição de 01 (uma) Seccionadora 69 KV posição operacional 32J6-6 da Subestação MSD</t>
  </si>
  <si>
    <t>0008430/2024</t>
  </si>
  <si>
    <t>Substituição do SPCS associado ao vão da Entrada de Linha 04C5 (LT 230 kV BANABUIU /ALEX C-1), na subestação ALEX, composto por: 02 painéis, 02 proteções (principal e alternada), 01 unidade de controle, 02 falhas de disjuntor (principal e alternada), cabos de controle e infraestrutura de comunicação associados.</t>
  </si>
  <si>
    <t>0008431/2024</t>
  </si>
  <si>
    <t>12389828</t>
  </si>
  <si>
    <t>Substituição de 01 (uma) Seccionadora 69 KV posição operacional 32J1-4 da Subestação GNN</t>
  </si>
  <si>
    <t>EL 69 kV GOIANINHA DIST7 (12J1)</t>
  </si>
  <si>
    <t>0008432/2024</t>
  </si>
  <si>
    <t>Substituição do SPCS do Transformador de Aterramento 02A1, na subestação COTEGIPE, composto por: 01 painel, 02 proteções (principal e alternada), 01 unidade de controle, cabos de controle e infraestrutura de comunicação associados.</t>
  </si>
  <si>
    <t>MC 69 kV TT 69/13,8 kV COTEGIPE TA1 BA (32A1)</t>
  </si>
  <si>
    <t>0008474/2024</t>
  </si>
  <si>
    <t>11361229</t>
  </si>
  <si>
    <t>Substituição de um anel coletor do compensador síncrono 13,8 kv, posição 01k1 da substação de RCD</t>
  </si>
  <si>
    <t>0008433/2024</t>
  </si>
  <si>
    <t>12622074</t>
  </si>
  <si>
    <t>Substituição de 01 (uma) Seccionadora 69 KV posição operacional 32J2-5 da Subestação GNN</t>
  </si>
  <si>
    <t>0008434/2024</t>
  </si>
  <si>
    <t>Substituição de 01 (uma) Seccionadora 69 KV posição operacional 32M2-4 da Subestação GNN</t>
  </si>
  <si>
    <t>0008435/2024</t>
  </si>
  <si>
    <t>32M2-4</t>
  </si>
  <si>
    <t>Substituição de 01 (uma) Seccionadora 69 KV posição operacional 32M4-5 da Subestação GNN</t>
  </si>
  <si>
    <t>0008436/2024</t>
  </si>
  <si>
    <t>32M4-5</t>
  </si>
  <si>
    <t>Substituição de 01 (uma) Seccionadora 69 KV posição operacional 32M5-4 da Subestação GNN</t>
  </si>
  <si>
    <t>0008437/2024</t>
  </si>
  <si>
    <t>32M5-4</t>
  </si>
  <si>
    <t>Substituição de 01 (uma) Seccionadora 69 KV posição operacional 32M5-5 da Subestação GNN</t>
  </si>
  <si>
    <t>0008438/2024</t>
  </si>
  <si>
    <t>32M5-5</t>
  </si>
  <si>
    <t>Substituição de 01 (uma) Seccionadora com lâmina de terra 69 kV, posição operacional 32M5-6/7 da Subestação GNN</t>
  </si>
  <si>
    <t>0008439/2024</t>
  </si>
  <si>
    <t>32M5-6</t>
  </si>
  <si>
    <t>Substituição de 01 (uma) Seccionadora 69 KV posição operacional 32A1-8 da Subestação BNB</t>
  </si>
  <si>
    <t>MC 69 kV TT 69/13,8 kV BANABUIU TA1 CE</t>
  </si>
  <si>
    <t>0008473/2024</t>
  </si>
  <si>
    <t>LT 345 kV COMPERJ/LAGOS C-1 RJ</t>
  </si>
  <si>
    <t>0008440/2024</t>
  </si>
  <si>
    <t>Substituição de 01 (uma) Seccionadora 69 KV posição operacional 32J2-4 da Subestação GNN</t>
  </si>
  <si>
    <t>0008441/2024</t>
  </si>
  <si>
    <t>Substituição de 01 (uma) Seccionadora 69 KV posição operacional 32M1-4 da Subestação GNN</t>
  </si>
  <si>
    <t>EL 69 kV GOIANINHA DIST9 (12M1)</t>
  </si>
  <si>
    <t>0008443/2024</t>
  </si>
  <si>
    <t>32M1-4</t>
  </si>
  <si>
    <t>LT 345 kV CAMPOS/MACAE MERCHAN C-2 RJ</t>
  </si>
  <si>
    <t>Substituição de 60 cadeias de isoladores completas ao longo da LT.</t>
  </si>
  <si>
    <t>0008444/2024</t>
  </si>
  <si>
    <t>LT 345 kV CAMPOS/RIO NOVO DO SUL C-1 RJ/ES</t>
  </si>
  <si>
    <t>0008445/2024</t>
  </si>
  <si>
    <t>Substituição de 01 (uma) Seccionadora 69 KV posição operacional 32M2-5 da Subestação GNN</t>
  </si>
  <si>
    <t>0008446/2024</t>
  </si>
  <si>
    <t>32M2-5</t>
  </si>
  <si>
    <t>Substituição de 01 (uma) Seccionadora 69 KV posição operacional 32M4-4 da Subestação GNN</t>
  </si>
  <si>
    <t>0008448/2024</t>
  </si>
  <si>
    <t>32M4-4</t>
  </si>
  <si>
    <t>Substituição de 01 (um) dispositivo de proteção (relé de gás) para autotransformador da posição operacional 05TR-M da Subestação FZD.</t>
  </si>
  <si>
    <t>TR 500/230 kV FORTALEZA II TRR1 CE</t>
  </si>
  <si>
    <t>0008450/2024</t>
  </si>
  <si>
    <t>12627684</t>
  </si>
  <si>
    <t>Substituição de 01 (um) dispositivo de proteção posição operacional 05T1-B da Subestação ICA</t>
  </si>
  <si>
    <t>0008451/2024</t>
  </si>
  <si>
    <t>12656897</t>
  </si>
  <si>
    <t>Substituição de 01 (um) dispositivo de proteção posição operacional 05T1-C da Subestação ICA</t>
  </si>
  <si>
    <t>0008452/2024</t>
  </si>
  <si>
    <t>12657695</t>
  </si>
  <si>
    <t>Substituição de 01  (um) dispositivo de proteção posição operacional 04T8-A da Subestação FNL</t>
  </si>
  <si>
    <t>0008468/2024</t>
  </si>
  <si>
    <t>12656902</t>
  </si>
  <si>
    <t>Substituição de 01  (um) dispositivo de proteção posição operacional 04T8-B da Subestação FNL</t>
  </si>
  <si>
    <t>0008471/2024</t>
  </si>
  <si>
    <t>12656903</t>
  </si>
  <si>
    <t>Substituição de 01  (um) dispositivo de proteção posição operacional 04T8-C da Subestação FNL</t>
  </si>
  <si>
    <t>0008472/2024</t>
  </si>
  <si>
    <t>12656904</t>
  </si>
  <si>
    <t>Substituição de 01  (um) dispositivo de proteção posição operacional 04T1 da Subestação ENP</t>
  </si>
  <si>
    <t>TR 230/138 kV EUNAPOLIS TR1 BA</t>
  </si>
  <si>
    <t>0008454/2024</t>
  </si>
  <si>
    <t>12656905</t>
  </si>
  <si>
    <t>Substituição de 01 (um) dispositivo de proteção posição operacional 04T1 da Subestação FNL</t>
  </si>
  <si>
    <t>0008461/2024</t>
  </si>
  <si>
    <t>12656906</t>
  </si>
  <si>
    <t>Substituição de 01 (um) TP  posição operacional 84D1.A da Subestação CMD</t>
  </si>
  <si>
    <t>0008462/2024</t>
  </si>
  <si>
    <t>84D1.A</t>
  </si>
  <si>
    <t>Substituição de 01 (um) dispositivo de proteção posição operacional 04T3 da Subestação FNL</t>
  </si>
  <si>
    <t>0008463/2024</t>
  </si>
  <si>
    <t>12656895</t>
  </si>
  <si>
    <t>Substituição de 01  (um) dispositivo de proteção posição operacional 04T6 da Subestação FNL</t>
  </si>
  <si>
    <t>0008467/2024</t>
  </si>
  <si>
    <t>12656907</t>
  </si>
  <si>
    <t>Substituição de 1.500m de cabos OPGW da LT 750 kV ITABERA /TIJUCO PRETO C-3</t>
  </si>
  <si>
    <t>0008480/2024</t>
  </si>
  <si>
    <t>IABTPR3</t>
  </si>
  <si>
    <t>Substituição de 1.500m de cabos OPGW da LT 750 kV ITABERA /TIJUCO PRETO C-2</t>
  </si>
  <si>
    <t>0008483/2024</t>
  </si>
  <si>
    <t>Substituição dos cabos para raios do trecho total da OOTSA.F entre as torres 543 (primeira ancoragem de PR trecho OOTSA.F) à 727 (76,639 km).</t>
  </si>
  <si>
    <t>0008486/2024</t>
  </si>
  <si>
    <t>Substituição de 01 (um) TP  posição operacional 84D1.C da Subestação CMD</t>
  </si>
  <si>
    <t>0008494/2024</t>
  </si>
  <si>
    <t>84D1.C</t>
  </si>
  <si>
    <t>Substituição de 60 esferas de sinalização em atendimento a legislação pertinente.</t>
  </si>
  <si>
    <t>0008498/2024</t>
  </si>
  <si>
    <t>TPRTAU</t>
  </si>
  <si>
    <t>Substituição de 01 (um) TP  69kV, posição operacional 82BP-1.A da Subestação CTU</t>
  </si>
  <si>
    <t>0008499/2024</t>
  </si>
  <si>
    <t>82BP-1.A</t>
  </si>
  <si>
    <t>Substituição de 01 (um) TP  posição operacional 82BP-1.B da Subestação CTU</t>
  </si>
  <si>
    <t>0008503/2024</t>
  </si>
  <si>
    <t>82BP-1.B</t>
  </si>
  <si>
    <t>Substituição de 01 (um) TP  posição operacional 82BP-1.C da Subestação CTU</t>
  </si>
  <si>
    <t>0008509/2024</t>
  </si>
  <si>
    <t>82BP-1.C</t>
  </si>
  <si>
    <t>Substituição de 01 Unidade de Controle na Entrada de Linha 04F1, na subestação ARAPIRACA III.</t>
  </si>
  <si>
    <t>0008510/2024</t>
  </si>
  <si>
    <t>11444738</t>
  </si>
  <si>
    <t>Substituição de 01 (um) TP  69kV, posição operacional 82BP-1.A da Subestação JCR</t>
  </si>
  <si>
    <t>0008511/2024</t>
  </si>
  <si>
    <t>Substituição de 01 Unidade de Controle no Banco Capactor 04H1, na subestação ARAPIRACA III.</t>
  </si>
  <si>
    <t>BC 230 kV 30 Mvar ARAPIRACA III BC1 AL</t>
  </si>
  <si>
    <t>0008513/2024</t>
  </si>
  <si>
    <t>11444731</t>
  </si>
  <si>
    <t>Substituição de 01 (um) TP  69kV, posição operacional 82BP-1.B da Subestação JCR</t>
  </si>
  <si>
    <t>0008514/2024</t>
  </si>
  <si>
    <t>Substituição de 01 Unidade de Controle no Banco Capacitor 04H2, na subestação ARAPIRACA III.</t>
  </si>
  <si>
    <t>BC 230 kV 30 Mvar ARAPIRACA III BC2 AL</t>
  </si>
  <si>
    <t>0008519/2024</t>
  </si>
  <si>
    <t>11444732</t>
  </si>
  <si>
    <t>Substituição de 01 (um) TP  69kV, posição operacional 82BP-1.C da Subestação JCR</t>
  </si>
  <si>
    <t>0008520/2024</t>
  </si>
  <si>
    <t>LT 500 kV ITATIBA /CAMPINAS C-1 SP</t>
  </si>
  <si>
    <t>Substituição de 27 esferas de sinalização em atendimento a legislação pertinente.</t>
  </si>
  <si>
    <t>0008522/2024</t>
  </si>
  <si>
    <t>CAMTBA</t>
  </si>
  <si>
    <t>Substituição de 01 (um) TP  69kV, posição operacional 82BP-1.A da Subestação MRR</t>
  </si>
  <si>
    <t>0008523/2024</t>
  </si>
  <si>
    <t>Substituição de 01 Unidade de Controle na Entrada de Linha 04S9, na subestação ARAPIRACA III.</t>
  </si>
  <si>
    <t>0008524/2024</t>
  </si>
  <si>
    <t>11444739</t>
  </si>
  <si>
    <t>Substituição de 43 esferas de sinalização em atendimento a legislação pertinente.</t>
  </si>
  <si>
    <t>0008525/2024</t>
  </si>
  <si>
    <t>Substituição de 01 (um) TP  69kV, posição operacional 82BP-1.C da Subestação MRR</t>
  </si>
  <si>
    <t>0008532/2024</t>
  </si>
  <si>
    <t>Substituição de 01 Unidade de Controle no Trafo 04T1, na subestação ARAPIRACA III.</t>
  </si>
  <si>
    <t>TR 230/69 kV ARAPIRACA III TR1 AL</t>
  </si>
  <si>
    <t>0008533/2024</t>
  </si>
  <si>
    <t>11444735</t>
  </si>
  <si>
    <t>Substituição de 01 (um) TP  230kV, posição operacional 84B1.B da Subestação MSI</t>
  </si>
  <si>
    <t>0008535/2024</t>
  </si>
  <si>
    <t>84B1.B</t>
  </si>
  <si>
    <t>Substituição de 01 Unidade de Controle na Entrada de Linha 03C2, na subestação BARREIRAS.</t>
  </si>
  <si>
    <t>0008536/2024</t>
  </si>
  <si>
    <t>11445677</t>
  </si>
  <si>
    <t>Substituição de 01 (um) TP  69kV, posição operacional 82BP-1.A da Subestação RIB</t>
  </si>
  <si>
    <t>0008537/2024</t>
  </si>
  <si>
    <t>Substituição de 01 Unidade de Controle no Trafo 04T2, na subestação BARREIRAS.</t>
  </si>
  <si>
    <t>TR 230/69 kV BARREIRAS TR2 BA</t>
  </si>
  <si>
    <t>0008538/2024</t>
  </si>
  <si>
    <t>11444699</t>
  </si>
  <si>
    <t>Substituição de 01 (um) TP  69kV, posição operacional 82BP-1.B da Subestação RIB</t>
  </si>
  <si>
    <t>0008539/2024</t>
  </si>
  <si>
    <t>Substituição de 01 Unidade de Controle na Trafo 04T4, na subestação BARREIRAS.</t>
  </si>
  <si>
    <t>TR 230/138 kV BARREIRAS TR4 BA</t>
  </si>
  <si>
    <t>0008540/2024</t>
  </si>
  <si>
    <t>11445675</t>
  </si>
  <si>
    <t>Substituição de 01 (um) TP  69kV, posição operacional 82BP-1.C da Subestação RIB</t>
  </si>
  <si>
    <t>0008541/2024</t>
  </si>
  <si>
    <t>Substituição de 01 Unidade de Controle na Interconexão de Barra 13D1, na subestação BARREIRAS.</t>
  </si>
  <si>
    <t>IB 138 kV MG 230 kV BARREIRAS MG1 BA IB2 (13D1)</t>
  </si>
  <si>
    <t>0008542/2024</t>
  </si>
  <si>
    <t>11445678</t>
  </si>
  <si>
    <t>Substituição de 01 (um) PR 230kV,  posição operacional 74TR.M da Subestação MSI</t>
  </si>
  <si>
    <t>TR 500/230 kV MESSIAS TRR1 AL</t>
  </si>
  <si>
    <t>0008543/2024</t>
  </si>
  <si>
    <t>74TR.M</t>
  </si>
  <si>
    <t>Substituição de 01 Unidade de Controle no Trafo 04T3, na subestação MOSSORO II.</t>
  </si>
  <si>
    <t>TR 230/69 kV MOSSORO II TR3 RN</t>
  </si>
  <si>
    <t>0008545/2024</t>
  </si>
  <si>
    <t>11365164</t>
  </si>
  <si>
    <t>Substituição de 01 (um) TP posição operacional 83B2-C da Subestação FNL</t>
  </si>
  <si>
    <t>0008547/2024</t>
  </si>
  <si>
    <t>83B2.C</t>
  </si>
  <si>
    <t>Substituição de 01 Unidade de Controle no Trafo 04T1, na subestação PICI II.</t>
  </si>
  <si>
    <t>0008548/2024</t>
  </si>
  <si>
    <t>11444751</t>
  </si>
  <si>
    <t>LT 345 kV VIANA/VITORIA C-1 ES</t>
  </si>
  <si>
    <t>Substituição de 57 cadeias de isoladores completas ao logo da LT.</t>
  </si>
  <si>
    <t>0008551/2024</t>
  </si>
  <si>
    <t>Substituição de 01 (um) TP 13,8kV posição operacional 81B1 fase A da Subestação ACD.</t>
  </si>
  <si>
    <t>0008553/2024</t>
  </si>
  <si>
    <t>81B1.A</t>
  </si>
  <si>
    <t>Substituição de 01 Unidade de Controle no Reator de Linha 04E1, na subestação PENEDO.</t>
  </si>
  <si>
    <t>RTL 230 kV 10 Mvar PENEDO RT1 AL</t>
  </si>
  <si>
    <t>0008554/2024</t>
  </si>
  <si>
    <t>11444740</t>
  </si>
  <si>
    <t>Substituição de 01 (um) TP 13,8kV posição operacional 81B1 fase C da Subestação ACD.</t>
  </si>
  <si>
    <t>0008555/2024</t>
  </si>
  <si>
    <t>81B1.C</t>
  </si>
  <si>
    <t>Substituição de 49 cadeias de isoladores completas ao logo da LT.</t>
  </si>
  <si>
    <t>0008556/2024</t>
  </si>
  <si>
    <t>Substituição de 01 Unidade de Controle na Entrada de Linha 04S9, na subestação PENEDO.</t>
  </si>
  <si>
    <t>0008557/2024</t>
  </si>
  <si>
    <t>11444741</t>
  </si>
  <si>
    <t>Substituição de 01 Unidade de Controle no Trafo 04T3, na subestação PENEDO.</t>
  </si>
  <si>
    <t>0008559/2024</t>
  </si>
  <si>
    <t>11448988</t>
  </si>
  <si>
    <t>LT 345 kV RIO NOVO DO SUL/VITORIA C-1 ES</t>
  </si>
  <si>
    <t>Substituição de 137 cadeias de isoladores completas ao logo da LT.</t>
  </si>
  <si>
    <t>0008561/2024</t>
  </si>
  <si>
    <t>VITRNS1</t>
  </si>
  <si>
    <t>Substituição de 01 Unidade de Controle no Trafo 04T3, na subestação PICOS.</t>
  </si>
  <si>
    <t>0008562/2024</t>
  </si>
  <si>
    <t>11444754</t>
  </si>
  <si>
    <t>Substituição de 01 (um) disjuntor de 13,8 KV, posição operacional 11Y3 da Subestação TSA.</t>
  </si>
  <si>
    <t>EL 13,8 kV TERESINA DIST3 (01Y3)</t>
  </si>
  <si>
    <t>0008563/2024</t>
  </si>
  <si>
    <t>11Y3</t>
  </si>
  <si>
    <t>LT 345 kV CAMPOS/RIO NOVO DO SUL C-2 RJ/ES</t>
  </si>
  <si>
    <t>Substituição de 93 cadeias de isoladores completas ao logo da LT.</t>
  </si>
  <si>
    <t>0008564/2024</t>
  </si>
  <si>
    <t>Substituição de 01 Unidade de Controle na Entrada de Linha 04L1, na subestação SOBRAL II.</t>
  </si>
  <si>
    <t>0008565/2024</t>
  </si>
  <si>
    <t>11444753</t>
  </si>
  <si>
    <t>Substituição de 100 cadeias de isoladores completas ao longo da LT 500 kV ADRIANOPOLIS /GRAJAU C-1</t>
  </si>
  <si>
    <t>0008568/2024</t>
  </si>
  <si>
    <t>ADRGRA</t>
  </si>
  <si>
    <t>LT 345 kV RIO NOVO DO SUL/VIANA C-1 ES</t>
  </si>
  <si>
    <t>0008570/2024</t>
  </si>
  <si>
    <t>Substituição de 01 Unidade de Controle na Entrada de Linha 04S1, na subestação PIRAPAMA II.</t>
  </si>
  <si>
    <t>0008573/2024</t>
  </si>
  <si>
    <t>12276444</t>
  </si>
  <si>
    <t>0008574/2024</t>
  </si>
  <si>
    <t>ADRSJS</t>
  </si>
  <si>
    <t>LT 500 kV ANGRA FUR /ZONA OESTE C-1 RJ</t>
  </si>
  <si>
    <t>0008576/2024</t>
  </si>
  <si>
    <t>ANGZOE</t>
  </si>
  <si>
    <t>Substituição de 01 Unidade de Controle no Trafo 04T4, na subestação PIRAPAMA II.</t>
  </si>
  <si>
    <t>0008577/2024</t>
  </si>
  <si>
    <t>11444705</t>
  </si>
  <si>
    <t>LT 500 kV B. FLUMINENSE / C. PAULISTA C 1 RJ/SP</t>
  </si>
  <si>
    <t>Substituição de 25 cadeias de isoladores completas ao longo da LT.</t>
  </si>
  <si>
    <t>0008578/2024</t>
  </si>
  <si>
    <t>BFLCHP</t>
  </si>
  <si>
    <t>Substituição de 01 Unidade de Controle no Trafo 04T3, na subestação PIRIPIRI.</t>
  </si>
  <si>
    <t>0008580/2024</t>
  </si>
  <si>
    <t>11444759</t>
  </si>
  <si>
    <t>Substituição de 10 cadeias de isoladores completas ao longo da LT.</t>
  </si>
  <si>
    <t>0008581/2024</t>
  </si>
  <si>
    <t>CHPRSD</t>
  </si>
  <si>
    <t>Substituição de 01 Unidade de Controle na Interconexão de Barra 13D1, na subestação PIRIPIRI.</t>
  </si>
  <si>
    <t>IB 138 kV MG 230 kV PIRIPIRI MG1 PI IB1 (13D1)</t>
  </si>
  <si>
    <t>0008589/2024</t>
  </si>
  <si>
    <t>11444758</t>
  </si>
  <si>
    <t>0008590/2024</t>
  </si>
  <si>
    <t>CHPTAU</t>
  </si>
  <si>
    <t>Substituição de 01 (um) seccionador de 230 KV, posição operacional 34N1-2 da Subestação PRS.</t>
  </si>
  <si>
    <t>0008677/2024</t>
  </si>
  <si>
    <t>34N1-2</t>
  </si>
  <si>
    <t>Substituição de 01 Unidade de Controle no Trafo 04T2, na subestação STO.A.JESUS.</t>
  </si>
  <si>
    <t>0008640/2024</t>
  </si>
  <si>
    <t>11444773</t>
  </si>
  <si>
    <t>Substituição do Sistema de Registro de Perturbação no Compensador Estático 09Q2, na subestação FORTALEZA, composto por: 01 Oscilógrafo.</t>
  </si>
  <si>
    <t>CE 100/-70 MvAr FORTALEZA CE1 CE</t>
  </si>
  <si>
    <t>0008600/2024</t>
  </si>
  <si>
    <t>11462603</t>
  </si>
  <si>
    <t>Substituição de 01 Unidade de Controle na Entrada de Linha 04F3, na subestação STO.A.JESUS.</t>
  </si>
  <si>
    <t>LT 230 kV SAPEACU /STO.A.JESUS C-2 BA</t>
  </si>
  <si>
    <t>0008601/2024</t>
  </si>
  <si>
    <t>11444774</t>
  </si>
  <si>
    <t>Substituição do Sistema de Registro de Perturbação no Trafo 04T1 69 kV, na subestação JOAIRAM, composto por: 01 Oscilógrafo.</t>
  </si>
  <si>
    <t>0008604/2024</t>
  </si>
  <si>
    <t>11449235</t>
  </si>
  <si>
    <t>Substituição de 01 Unidade de Controle na Entrada de Linha 04L2, na subestação STO.A.JESUS.</t>
  </si>
  <si>
    <t>LT 230 kV SAPEACU /STO.A.JESUS C-1 BA</t>
  </si>
  <si>
    <t>0008607/2024</t>
  </si>
  <si>
    <t>11444769</t>
  </si>
  <si>
    <t>Substituição do Sistema de Registro de Perturbação no Trafo 04T2 69 kV, na subestação JOAIRAM, composto por: 01 Oscilógrafo.</t>
  </si>
  <si>
    <t>0008608/2024</t>
  </si>
  <si>
    <t>11449236</t>
  </si>
  <si>
    <t>Substituição de 01 Unidade de Controle na Entrada de Linha 04L3, na subestação STO.A.JESUS.</t>
  </si>
  <si>
    <t>0008609/2024</t>
  </si>
  <si>
    <t>11444771</t>
  </si>
  <si>
    <t>Substituição de 01 (um) dispositivo de proteção posição operacional 05T1-A da Subestação ICA</t>
  </si>
  <si>
    <t>0008610/2024</t>
  </si>
  <si>
    <t>12660407</t>
  </si>
  <si>
    <t>Substituição do Sistema de Automação e Controle dos equipamentos de pátio do CS 01K1, na subestação IRECE, composto por: 01 Painel Exclusivo, 01 CLP, 01 IHM, 01 Medidor, 01 Switch, 01 GPS, 01 distribuidor ótico.</t>
  </si>
  <si>
    <t>0008615/2024</t>
  </si>
  <si>
    <t>12364426</t>
  </si>
  <si>
    <t>Substituição de 01 (um) dispositivo de proteção posição operacional 04T2 da Subestação FNL</t>
  </si>
  <si>
    <t>0008616/2024</t>
  </si>
  <si>
    <t>Substituição do Sistema de Controle de tensão do CS 01K1, na subestação IRECE, composto por: 01 Painel Exclusivo, 01 CLP, 01 IHM, 01 Medidor, 01 Switch.</t>
  </si>
  <si>
    <t>0008618/2024</t>
  </si>
  <si>
    <t>12627689</t>
  </si>
  <si>
    <t>Substituição de 01 (um) dispositivo de proteção posição operacional 04E2-A da Subestação FNL</t>
  </si>
  <si>
    <t>0008619/2024</t>
  </si>
  <si>
    <t>12660408</t>
  </si>
  <si>
    <t>LT 500 kV TERMINAL RIO /C. PAULISTA C-1 RJ/SPP RJ</t>
  </si>
  <si>
    <t>0008621/2024</t>
  </si>
  <si>
    <t>CHPTMR</t>
  </si>
  <si>
    <t>Substituição de 01 (um) dispositivo de proteção posição operacional 04E2-B da Subestação FNL</t>
  </si>
  <si>
    <t>0008622/2024</t>
  </si>
  <si>
    <t>12660409</t>
  </si>
  <si>
    <t>LT 500 kV NOVA IGUACU /GRAJAU C-1 RJ</t>
  </si>
  <si>
    <t>Substituição de 60 cadeias de isoladores completas ao longo da LT 500 kV NOVA IGUACU /GRAJAU C-1.</t>
  </si>
  <si>
    <t>0008628/2024</t>
  </si>
  <si>
    <t>GRANIG</t>
  </si>
  <si>
    <t>Substituição de 01 (um) dispositivo de proteção posição operacional 04E2-C da Subestação FNL</t>
  </si>
  <si>
    <t>0008629/2024</t>
  </si>
  <si>
    <t>12660410</t>
  </si>
  <si>
    <t>LT 500 kV NOVA IGUACU /SAO JOSE C-1 RJ</t>
  </si>
  <si>
    <t>0008630/2024</t>
  </si>
  <si>
    <t>SJSNIG</t>
  </si>
  <si>
    <t>Substituição de 01  (um) dispositivo de proteção posição operacional 04E1-A da Subestação ENP</t>
  </si>
  <si>
    <t>0008632/2024</t>
  </si>
  <si>
    <t>12660411</t>
  </si>
  <si>
    <t>Substituição de 01 (um) TP  posição operacional 84BP-1.A da Subestação FTZ</t>
  </si>
  <si>
    <t>0008635/2024</t>
  </si>
  <si>
    <t>84BP-1.A</t>
  </si>
  <si>
    <t>Substituição de 01  (um) dispositivo de proteção posição operacional 04E1-B da Subestação ENP</t>
  </si>
  <si>
    <t>0008638/2024</t>
  </si>
  <si>
    <t>12660412</t>
  </si>
  <si>
    <t>Substituição de 01 (um) TP 13,8kV posição operacional 81Y1 fase B da Subestação NTD.</t>
  </si>
  <si>
    <t>MG 230 kV NATAL II MG1 RN</t>
  </si>
  <si>
    <t>0008641/2024</t>
  </si>
  <si>
    <t>81Y1.B</t>
  </si>
  <si>
    <t>Substituição de 01  (um) dispositivo de proteção posição operacional 04E1-C da Subestação ENP</t>
  </si>
  <si>
    <t>0008642/2024</t>
  </si>
  <si>
    <t>12660413</t>
  </si>
  <si>
    <t>Substituição de 01 (um) TP 13,8kV posição operacional 81Y1 fase C da Subestação NTD.</t>
  </si>
  <si>
    <t>0008643/2024</t>
  </si>
  <si>
    <t>81Y1.C</t>
  </si>
  <si>
    <t>Substituição de 01  (um) dispositivo de proteção posição operacional 04T2 da Subestação ENP</t>
  </si>
  <si>
    <t>0008645/2024</t>
  </si>
  <si>
    <t>12657429</t>
  </si>
  <si>
    <t>Substituição de 01 (um) TP 13,8kV posição operacional 81B1 fase B da Subestação NTD.</t>
  </si>
  <si>
    <t>0008650/2024</t>
  </si>
  <si>
    <t>LT 500 kV ZONA OESTE /NOVA IGUACU C-1 RJ</t>
  </si>
  <si>
    <t>0008651/2024</t>
  </si>
  <si>
    <t>ZOENIG</t>
  </si>
  <si>
    <t>Substituição de 01 (um) TP 13,8kV posição operacional 81B1 fase C da Subestação NTD.</t>
  </si>
  <si>
    <t>0008655/2024</t>
  </si>
  <si>
    <t>LT 345 kV ADRIANOPOLIS /VENDA PEDRAS C-1 RJ</t>
  </si>
  <si>
    <t>0008657/2024</t>
  </si>
  <si>
    <t>ADRVDP</t>
  </si>
  <si>
    <t>Substituição de 01 (um) TP 13,8kV, posição operacional 81B1-A SE PTU</t>
  </si>
  <si>
    <t>MG PITUACU / CCO-2001-061 - RB</t>
  </si>
  <si>
    <t>0008658/2024</t>
  </si>
  <si>
    <t>Substituição de 01 (um) TP 13,8kV, posição operacional 81B1-B SE PTU</t>
  </si>
  <si>
    <t>0008660/2024</t>
  </si>
  <si>
    <t>81B1.B</t>
  </si>
  <si>
    <t>LT 500 kV ADRIANOPOLIS / B. FLUMINENSE C 1 RJ</t>
  </si>
  <si>
    <t>Substituição de 03 cadeias de isoladores completas ao longo da LT.</t>
  </si>
  <si>
    <t>0008661/2024</t>
  </si>
  <si>
    <t>ADRBFL</t>
  </si>
  <si>
    <t>LT  345 KV JACAREPAGUA / NOVA IGUACU C 1  RJ</t>
  </si>
  <si>
    <t>Substituição de 12 cadeias de isoladores completas ao longo da LT.</t>
  </si>
  <si>
    <t>0008662/2024</t>
  </si>
  <si>
    <t>Substituição de 01 (um) TP 13,8kV, posição operacional 81B1-C SE PTU</t>
  </si>
  <si>
    <t>0008664/2024</t>
  </si>
  <si>
    <t>LT 345 kV MACAE MERCHAN /VENDA PEDRAS C-1 RJ</t>
  </si>
  <si>
    <t>0008666/2024</t>
  </si>
  <si>
    <t>LT RIBEIRO GONÇALVES - BALSAS, C1</t>
  </si>
  <si>
    <t>Substituição de 01 Torre - 171 - RGBS-LT601.</t>
  </si>
  <si>
    <t>0008667/2024</t>
  </si>
  <si>
    <t>RGBS-LT601</t>
  </si>
  <si>
    <t>Substituição de 01 Torre - 172 - RGBS-LT601.</t>
  </si>
  <si>
    <t>0008669/2024</t>
  </si>
  <si>
    <t>Substituição de 05 cadeias de isoladores completas ao longo da LT.</t>
  </si>
  <si>
    <t>0008670/2024</t>
  </si>
  <si>
    <t>LT 345 kV COMPERJ / LAGOS C 1 RJ</t>
  </si>
  <si>
    <t>0008671/2024</t>
  </si>
  <si>
    <t>Substituição de 01 (um) Transformador do Serviços Auxiliares posição operacional 01T1 da Subestação  PCD.</t>
  </si>
  <si>
    <t>0008678/2024</t>
  </si>
  <si>
    <t>11456530</t>
  </si>
  <si>
    <t>Substituição do Sistema de Registro de Perturbação no Compensador Estático 09Q2, na subestação C.GRANDE II, composto por: 01 Oscilógrafo.</t>
  </si>
  <si>
    <t>0008681/2024</t>
  </si>
  <si>
    <t>11462600</t>
  </si>
  <si>
    <t>Substituição do Sistema de Proteção do CS 01K1, na subestação IRECE, composto por: 01 painel exclusivo , 01 relé digital PP, 01 relé digital PA.</t>
  </si>
  <si>
    <t>0008682/2024</t>
  </si>
  <si>
    <t>11360952</t>
  </si>
  <si>
    <t>Substituição de alambrado banco de capacitores 02H2 (75m), na subestação MIRUEIRA, composto por: Remoção do alambrado existente, implantação de novo alambrado do perímetro do banco e de novo portão de acesso.</t>
  </si>
  <si>
    <t>0008684/2024</t>
  </si>
  <si>
    <t>12658414</t>
  </si>
  <si>
    <t>Substituição da pavimentação dos bancos de capacitores 04H1 230 kV (250m² ), na subestação RECIFE II.</t>
  </si>
  <si>
    <t>0008686/2024</t>
  </si>
  <si>
    <t>12658421</t>
  </si>
  <si>
    <t>Substituição de UTR, na subestação B. ESPERANCA, composto por: 03 Unidades Remotas.</t>
  </si>
  <si>
    <t>0008687/2024</t>
  </si>
  <si>
    <t>11444690</t>
  </si>
  <si>
    <t>Substituição de 01 Unidade de Controle no Trafo 04T5, na subestação PIRIPIRI.</t>
  </si>
  <si>
    <t>0008688/2024</t>
  </si>
  <si>
    <t>11444756</t>
  </si>
  <si>
    <t>Substituição de 17 cadeias de isoladores completas ao longo da LT, incluindo pórticos e demais estruturas.</t>
  </si>
  <si>
    <t>0008694/2024</t>
  </si>
  <si>
    <t>CLOVGR</t>
  </si>
  <si>
    <t>0008697/2024</t>
  </si>
  <si>
    <t>ITBCLO</t>
  </si>
  <si>
    <t>LT 345 kV L.C.BARRETO /VOLTA GRANDE C-1 SP/MG</t>
  </si>
  <si>
    <t>LT 345 kV L.C.BARRETO /VOLTA GRANDE C-1 SP/MGC 1 SP/MG</t>
  </si>
  <si>
    <t>0008700/2024</t>
  </si>
  <si>
    <t>LBAVGR1</t>
  </si>
  <si>
    <t>LT 345 kV MARIMBONDO /P. COLOMBIA C-1 MGG</t>
  </si>
  <si>
    <t>0008702/2024</t>
  </si>
  <si>
    <t>MRICLO</t>
  </si>
  <si>
    <t>Substituição de 01 (uma) Seccionadora 69 kV, posição operacional 32T7-4 da Subestação TSA</t>
  </si>
  <si>
    <t>0008703/2024</t>
  </si>
  <si>
    <t>32T7-4</t>
  </si>
  <si>
    <t>LT 500 kV ARARAQUARA FURNAS /CAMPINAS C-1 SP</t>
  </si>
  <si>
    <t>0008705/2024</t>
  </si>
  <si>
    <t>ARACAM</t>
  </si>
  <si>
    <t>Substituição de 01 (uma) Seccionadora 69 kV, posição operacional 32T7-5 da Subestação TSA</t>
  </si>
  <si>
    <t>0008707/2024</t>
  </si>
  <si>
    <t>32T7-5</t>
  </si>
  <si>
    <t>Substituição de 01 (uma) Seccionadora 69 kV, posição operacional 32T7-6 da Subestação TSA</t>
  </si>
  <si>
    <t>0008710/2024</t>
  </si>
  <si>
    <t>32T7-6</t>
  </si>
  <si>
    <t>0008711/2024</t>
  </si>
  <si>
    <t>ARAMAR1</t>
  </si>
  <si>
    <t>0008713/2024</t>
  </si>
  <si>
    <t>ARAMAR2</t>
  </si>
  <si>
    <t>Substituição de 01 (uma) Seccionadora 69 KV posição operacional 32D2-1 da Subestação GNN</t>
  </si>
  <si>
    <t>0008715/2024</t>
  </si>
  <si>
    <t>32D2-1</t>
  </si>
  <si>
    <t>0008716/2024</t>
  </si>
  <si>
    <t>Substituição de sistema de oscilografia Registrador digital de perturbações - RPV 310 -MG230-OSC01-VAO-06EY.</t>
  </si>
  <si>
    <t>0008717/2024</t>
  </si>
  <si>
    <t>OSC01-06EY</t>
  </si>
  <si>
    <t>Substituição de 01 (uma) Seccionadora 69 KV posição operacional 32D2-2 da Subestação GNN</t>
  </si>
  <si>
    <t>0008719/2024</t>
  </si>
  <si>
    <t>32D2-2</t>
  </si>
  <si>
    <t>0008720/2024</t>
  </si>
  <si>
    <t>MRIAVE1</t>
  </si>
  <si>
    <t>LT 500 kV MARIMBONDO /MARIMBONDO II C-1 MG</t>
  </si>
  <si>
    <t>0008721/2024</t>
  </si>
  <si>
    <t>MRIMAR1</t>
  </si>
  <si>
    <t>Substituição de 01 (uma) Seccionadora 69 KV posição operacional 32M6-4 da Subestação GNN</t>
  </si>
  <si>
    <t>0008723/2024</t>
  </si>
  <si>
    <t>32M6-4</t>
  </si>
  <si>
    <t>Substituição de Buchas, Vedação, Painel de instrumentação/ventilação, Válvulas, Indicador de nivel de óleo, Relés de Gás e Bolsa de expansão, Etc, do Transformador MCTF7-01 Fase R - Vão C.</t>
  </si>
  <si>
    <t>0008724/2024</t>
  </si>
  <si>
    <t>LT 500 kV MARIMBONDO /MARIMBONDO II C-2 MG</t>
  </si>
  <si>
    <t>0008725/2024</t>
  </si>
  <si>
    <t>MRIMAR2</t>
  </si>
  <si>
    <t>LT 345 kV VITORIA /PADRE FIALHO C-1 ES/MG</t>
  </si>
  <si>
    <t>Substituição de 17 cadeias de isoladores completas ao longo da LT 345 kV VITORIA /PADRE FIALHO C-1, incluindo pórticos e demais estruturas.</t>
  </si>
  <si>
    <t>0008726/2024</t>
  </si>
  <si>
    <t>VITPFI</t>
  </si>
  <si>
    <t>Substituição de 01 (uma) Seccionadora com lâmina de terra 69 kV, posição operacional 32M6-6/7 da Subestação GNN</t>
  </si>
  <si>
    <t>0008727/2024</t>
  </si>
  <si>
    <t>32M6-6</t>
  </si>
  <si>
    <t>Substituição de 17 cadeias de isoladores completas ao longo da LT 345 kV ADRIANOPOLIS /ITUTINGA C-1, incluindo pórticos e demais estruturas.</t>
  </si>
  <si>
    <t>0008728/2024</t>
  </si>
  <si>
    <t>ADRITU1</t>
  </si>
  <si>
    <t>LT  345 KV BARREIRO 1 / SARZEDO  C 1  MG</t>
  </si>
  <si>
    <t>Substituição de 17 cadeias de isoladores completas ao longo da LT 345 KV BARREIRO 1 / SARZEDO C 1, incluindo pórticos e demais estruturas.</t>
  </si>
  <si>
    <t>0008729/2024</t>
  </si>
  <si>
    <t>BARSZD</t>
  </si>
  <si>
    <t>LT 345 kV BARRO BRANCO /OURO PRETO 2 C-1 MG</t>
  </si>
  <si>
    <t>Substituição de 17 cadeias de isoladores completas ao longo da LT 345 kV BARRO BRANCO /OURO PRETO 2, incluindo pórticos e demais estruturas.</t>
  </si>
  <si>
    <t>0008730/2024</t>
  </si>
  <si>
    <t>BBROPR</t>
  </si>
  <si>
    <t>Substituição de bucha 230kV Fase B do Autotransformador PFAT6-01</t>
  </si>
  <si>
    <t>0008731/2024</t>
  </si>
  <si>
    <t>PFAT6-01</t>
  </si>
  <si>
    <t>LT 345 kV PADRE FIALHO /BARRO BRANCO C-1 MG</t>
  </si>
  <si>
    <t>Substituição de 17 cadeias de isoladores completas ao longo da LT 345 kV PADRE FIALHO /BARRO BRANCO C-1, incluindo pórticos e demais estruturas.</t>
  </si>
  <si>
    <t>0008732/2024</t>
  </si>
  <si>
    <t>BBRPFI</t>
  </si>
  <si>
    <t>LT 345 kV CAMPINAS /POCOS CALDAS C-1 SP/MG</t>
  </si>
  <si>
    <t>Substituição de 17 cadeias de isoladores completas ao longo da LT 345 kV CAMPINAS /POCOS CALDAS C-1, incluindo pórticos e demais estruturas.</t>
  </si>
  <si>
    <t>0008733/2024</t>
  </si>
  <si>
    <t>CAMPCA</t>
  </si>
  <si>
    <t>LT 345 kV ESTREITO /FURNAS C-1 MG</t>
  </si>
  <si>
    <t>Substituição de 17 cadeias de isoladores completas ao longo da LT 345 kV ESTREITO /FURNAS C-1, incluindo pórticos e demais estruturas.</t>
  </si>
  <si>
    <t>0008734/2024</t>
  </si>
  <si>
    <t>FUREST</t>
  </si>
  <si>
    <t>Substituição de 17 cadeias de isoladores completas ao longo da LT 345 kV FURNAS /M. MORAES C-1, incluindo pórticos e demais estruturas.</t>
  </si>
  <si>
    <t>0008752/2024</t>
  </si>
  <si>
    <t>FURMMO</t>
  </si>
  <si>
    <t>LT 345 kV FURNAS /VARGINHA 4 C-1 MG</t>
  </si>
  <si>
    <t>Substituição de 17 cadeias de isoladores completas ao longo da LT 345 kV FURNAS /VARGINHA 4 C-1, incluindo pórticos e demais estruturas.</t>
  </si>
  <si>
    <t>0008756/2024</t>
  </si>
  <si>
    <t>FURVGA</t>
  </si>
  <si>
    <t>LT 345 kV PIMENTA / SARZEDO C 1 MG</t>
  </si>
  <si>
    <t>Substituição de 17 cadeias de isoladores completas ao longo da LT 345 kV PIMENTA / SARZEDO C 1, incluindo pórticos e demais estruturas.</t>
  </si>
  <si>
    <t>0008758/2024</t>
  </si>
  <si>
    <t>PIMSZD</t>
  </si>
  <si>
    <t>LT 345 kV ESTREITO /L.C.BARRETO C-1 MG/SP</t>
  </si>
  <si>
    <t>Substituição de 17 cadeias de isoladores completas ao longo da LT 345 kV ESTREITO /L.C.BARRETO C-1, incluindo pórticos e demais estruturas.</t>
  </si>
  <si>
    <t>LT 345 kV ESTREITO /L.C.BARRETO C-1 MG/SP/SP</t>
  </si>
  <si>
    <t>0008760/2024</t>
  </si>
  <si>
    <t>LBAEST1</t>
  </si>
  <si>
    <t>Substituição do reator de neutro PDRE4-03 à óleo, por núcleo ar - Necessário desligamento da função LT 500 kV MIRANDA II /P.DUTRA C-2 MA.</t>
  </si>
  <si>
    <t>0008762/2024</t>
  </si>
  <si>
    <t>PDRE403</t>
  </si>
  <si>
    <t>LT 345 kV ESTREITO /L.C.BARRETO C-2 MG/SP</t>
  </si>
  <si>
    <t>Substituição de 17 cadeias de isoladores completas ao longo da LT 345 kV ESTREITO /L.C.BARRETO C-2, incluindo pórticos e demais estruturas.</t>
  </si>
  <si>
    <t>LT 345 kV ESTREITO /L.C.BARRETO C-2 MG/SPSP</t>
  </si>
  <si>
    <t>0008764/2024</t>
  </si>
  <si>
    <t>LBAEST2</t>
  </si>
  <si>
    <t>LT 500 kV ARARAQUARA FURNAS /POCOS CALDAS C-1 SP/MG</t>
  </si>
  <si>
    <t>Substituição de 17 cadeias de isoladores completas ao longo da LT 500 kV ARARAQUARA FURNAS /POCOS CALDAS C-1, incluindo pórticos e demais estruturas.</t>
  </si>
  <si>
    <t>0008766/2024</t>
  </si>
  <si>
    <t>ARAPCA1</t>
  </si>
  <si>
    <t>Substituição de 01 (uma) Seccionadora 230 KV posição operacional 34E2-8 da Subestação BNB</t>
  </si>
  <si>
    <t>0008895/2024</t>
  </si>
  <si>
    <t>Substituição de 17 cadeias de isoladores completas ao longo da LT 500 kV POCOS CALDAS /ITAJUBA 3 C-1, incluindo pórticos e demais estruturas.</t>
  </si>
  <si>
    <t>0008767/2024</t>
  </si>
  <si>
    <t>PCAIJU</t>
  </si>
  <si>
    <t>Recuperação de erosão - 2ª etapa Linha Barro Branco Ouro Preto</t>
  </si>
  <si>
    <t>0008774/2024</t>
  </si>
  <si>
    <t>Substituição de 01 (um) TC 13,8kV posição operacional 91Y1 fase A da Subestação NTD.</t>
  </si>
  <si>
    <t>0008792/2024</t>
  </si>
  <si>
    <t>91Y1-1.A</t>
  </si>
  <si>
    <t>Substituição de 01 (um) TC 13,8kV posição operacional 91Y1 fase B da Subestação NTD.</t>
  </si>
  <si>
    <t>0008797/2024</t>
  </si>
  <si>
    <t>91Y1-1.B</t>
  </si>
  <si>
    <t>Substituição de 01 (um) TC 13,8kV posição operacional 91Y1 fase C da Subestação NTD.</t>
  </si>
  <si>
    <t>0008801/2024</t>
  </si>
  <si>
    <t>91Y1-1.C</t>
  </si>
  <si>
    <t>Substituição de 01 (um) TC 69kV, posição operacional 92C2-1.A da Subestação de JDM</t>
  </si>
  <si>
    <t>EL 69 kV JARDIM 02X2 (VAGO) (12C2)</t>
  </si>
  <si>
    <t>0008901/2024</t>
  </si>
  <si>
    <t>92C2-1.A</t>
  </si>
  <si>
    <t>Substituição de 01 (um) TC 69kV, posição operacional 92C2-1.B da Subestação de JDM</t>
  </si>
  <si>
    <t>0008902/2024</t>
  </si>
  <si>
    <t>92C2-1.B</t>
  </si>
  <si>
    <t>Substituição de 01 (um) TC 69kV, posição operacional 92C2-1.C da Subestação de JDM</t>
  </si>
  <si>
    <t>0008903/2024</t>
  </si>
  <si>
    <t>92C2-1.C</t>
  </si>
  <si>
    <t>Substituição do Disjuntor de 69KV - PFDJ4-07.</t>
  </si>
  <si>
    <t>TR 230/69 kV PORTO FRANCO TF3 MA</t>
  </si>
  <si>
    <t>0008849/2024</t>
  </si>
  <si>
    <t>PFDJ407</t>
  </si>
  <si>
    <t>Recuperação de erosão no "Taludes" na LT 345 kV VITORIA /PADRE FIALHO C-1</t>
  </si>
  <si>
    <t>0008872/2024</t>
  </si>
  <si>
    <t>Substituição de 01 (um) disjuntor 13,8 KV, posição operacional 11E1 da subestação BJS</t>
  </si>
  <si>
    <t>RTB 13,8 kV 5 MVAr B.JESUS LAPA RT1 BA</t>
  </si>
  <si>
    <t>0008904/2024</t>
  </si>
  <si>
    <t>11E1</t>
  </si>
  <si>
    <t>Substituição de 01 (um) disjuntor 13,8 KV, posição operacional 11E2 da subestação BJS</t>
  </si>
  <si>
    <t>RTB 13,8 kV 5 MVAr B.JESUS LAPA RT2 BA</t>
  </si>
  <si>
    <t>0008909/2024</t>
  </si>
  <si>
    <t>LT 345 kV IBIÚNA/TIJUCO PRETO C1 SP</t>
  </si>
  <si>
    <t>Recuperação da fundação da torre n° 144 danificada por processo erosivo da LT 345 kV IBIÚNA/TIJUCO PRETO C1</t>
  </si>
  <si>
    <t>0008916/2024</t>
  </si>
  <si>
    <t>IBNTPR1</t>
  </si>
  <si>
    <t>LT 750 kV ITABERÁ/TIJUCO PRETO C1 SP</t>
  </si>
  <si>
    <t>Substituição de 30 esferas de sinalização, referentes a 10 vãos da LT 750 kV ITABERÁ/TIJUCO PRETO C1</t>
  </si>
  <si>
    <t>0008918/2024</t>
  </si>
  <si>
    <t>IABTPR1</t>
  </si>
  <si>
    <t>LT 500 kV CACHOEIRA PAULISTA/TIJUCO PRETO C1 SP</t>
  </si>
  <si>
    <t>Substituição de 442 metros de cabo contrapeso, referentes a 5 torres da LT 500 kV CACHOEIRA PAULISTA/TIJUCO PRETO C1</t>
  </si>
  <si>
    <t>0008919/2024</t>
  </si>
  <si>
    <t>CHPTPR1</t>
  </si>
  <si>
    <t>LT 500 KV TIJUCO PRETO/TAUBATÉ SP</t>
  </si>
  <si>
    <t>Substituição de 557,6 metros de cabo contrapeso, referente a 7 torres da LT 500 KV TIJUCO PRETO/TAUBATÉ</t>
  </si>
  <si>
    <t>0008920/2024</t>
  </si>
  <si>
    <t>LT 345 kV IBIÚNA/TIJUCO PRETO C2 SP</t>
  </si>
  <si>
    <t>Substituição completa de 309 pencas de isoladores (equivalente a 170 cadeias) da LT 345 kV IBIÚNA/TIJUCO PRETO C2</t>
  </si>
  <si>
    <t>0008921/2024</t>
  </si>
  <si>
    <t>IBNTPR2</t>
  </si>
  <si>
    <t>Substituição completa de 38 pencas de isoladores (equivalente a 9 cadeias) da LT 750 kV ITABERÁ/TIJUCO PRETO C1</t>
  </si>
  <si>
    <t>0008922/2024</t>
  </si>
  <si>
    <t>Substituição de 01 (uma) Seccionadora 6,9 kV posição operacional 36H1-7 da Subestação NTD</t>
  </si>
  <si>
    <t>0008923/2024</t>
  </si>
  <si>
    <t>36H1-7</t>
  </si>
  <si>
    <t>Substituição de 01 (uma) Seccionadora 69 kV posição operacional 32B1-1 da Subestação NTD</t>
  </si>
  <si>
    <t>0008924/2024</t>
  </si>
  <si>
    <t>32B1-1</t>
  </si>
  <si>
    <t>Substituição completa de 908 pencas de isoladores (equivalente a 483 cadeias) da LT 750 kV ITABERÁ/TIJUCO PRETO C1</t>
  </si>
  <si>
    <t>0008925/2024</t>
  </si>
  <si>
    <t>Substituição de 01 (uma) Seccionadora 69 kV, posição operacional 32BP-1 da subestação JDM</t>
  </si>
  <si>
    <t>0008926/2024</t>
  </si>
  <si>
    <t>32BP-1</t>
  </si>
  <si>
    <t>LT 750 kV ITABERÁ/TIJUCO PRETO C2 SP</t>
  </si>
  <si>
    <t>Substituição completa de 340 pencas de isoladores (equivalente a 41 cadeias)</t>
  </si>
  <si>
    <t>0008927/2024</t>
  </si>
  <si>
    <t>Substituição de 01 (uma) Seccionadora 69 kV, posição operacional 32BP-2 da subestação JDM</t>
  </si>
  <si>
    <t>0008928/2024</t>
  </si>
  <si>
    <t>32BP-2</t>
  </si>
  <si>
    <t>Substituição completa de 789 pencas de isoladores (equivalente a 463 cadeias).</t>
  </si>
  <si>
    <t>0008929/2024</t>
  </si>
  <si>
    <t>Substituição de 01 (um) TP 3,3kV posição operacional 86B1 fase B da Subestação NTD.</t>
  </si>
  <si>
    <t>0008930/2024</t>
  </si>
  <si>
    <t>86B1.B</t>
  </si>
  <si>
    <t>Substituição de 01 (um) TP 3,3kV posição operacional 86B1 fase C da Subestação NTD.</t>
  </si>
  <si>
    <t>0008931/2024</t>
  </si>
  <si>
    <t>86B1.C</t>
  </si>
  <si>
    <t>Substituição de 01 (um) TP 3,3kV posição operacional 86B2 fase A da Subestação NTD.</t>
  </si>
  <si>
    <t>0008932/2024</t>
  </si>
  <si>
    <t>86B2.A</t>
  </si>
  <si>
    <t>Substituição de 01 (um) TP 3,3kV posição operacional 86B2 fase B da Subestação NTD.</t>
  </si>
  <si>
    <t>0008933/2024</t>
  </si>
  <si>
    <t>86B2.B</t>
  </si>
  <si>
    <t>Substituição de 01 (um) disjuntor 13,8 KV, posição operacional 11T2 da subestação CGD</t>
  </si>
  <si>
    <t>0008945/2024</t>
  </si>
  <si>
    <t>11T2</t>
  </si>
  <si>
    <t>Substituição de 01 (um) TP 3,3kV posição operacional 86B2 fase C da Subestação NTD.</t>
  </si>
  <si>
    <t>0008934/2024</t>
  </si>
  <si>
    <t>86B2.C</t>
  </si>
  <si>
    <t>Substituição de 01 (um) disjuntor 13,8 KV, posição operacional 11T1 da subestação MSD</t>
  </si>
  <si>
    <t>0008946/2024</t>
  </si>
  <si>
    <t>11T1</t>
  </si>
  <si>
    <t>Substituição da Excitatriz CS 01K1, na subestação IRECE, composto por: 01 Excitatriz, 01 disjuntor de campo.</t>
  </si>
  <si>
    <t>0008935/2024</t>
  </si>
  <si>
    <t>12627687</t>
  </si>
  <si>
    <t>Substituição de 01 (um) conjunto de TC de medição 13.8 kV posição operacional 91K1-1 da Subestação IRE</t>
  </si>
  <si>
    <t>0008936/2024</t>
  </si>
  <si>
    <t>12621101</t>
  </si>
  <si>
    <t>Substituição de 01 (um) TC 13.8 kV posição operacional 01K1/BAB42 fase A da Subestação TSD</t>
  </si>
  <si>
    <t>0008937/2024</t>
  </si>
  <si>
    <t>12621984</t>
  </si>
  <si>
    <t>Substituição de 01 (um) TC 13.8 kV posição operacional 01K1/BBA14 fase B da Subestação TSD</t>
  </si>
  <si>
    <t>0008938/2024</t>
  </si>
  <si>
    <t>12621997</t>
  </si>
  <si>
    <t>Substituição de motor do aeroventilador (superior a 7,5  CV) do trocador de calor água/ar do CS 01k1 da TSD.</t>
  </si>
  <si>
    <t>0008939/2024</t>
  </si>
  <si>
    <t>12622071</t>
  </si>
  <si>
    <t>Substituição de uma motobomba (motor&gt;7,5 cv) de água do trocador de calor água/ar do CS 01k1 da TSD</t>
  </si>
  <si>
    <t>0008940/2024</t>
  </si>
  <si>
    <t>12622072</t>
  </si>
  <si>
    <t>Substituição do transformador de partida de 13,8/6,9 kV, posição 04T7 da subestação BJS</t>
  </si>
  <si>
    <t>0008941/2024</t>
  </si>
  <si>
    <t>12574413</t>
  </si>
  <si>
    <t>Substituição do transformador de excitação de 13,8/0,46 kV, posição 04T8 da subestação BJS</t>
  </si>
  <si>
    <t>0008942/2024</t>
  </si>
  <si>
    <t>11456640</t>
  </si>
  <si>
    <t>Substituição de 12 células capacitivas do Banco de capacitores filtro 7ª Harmônica 01H7 CID.</t>
  </si>
  <si>
    <t>0008943/2024</t>
  </si>
  <si>
    <t>12623287</t>
  </si>
  <si>
    <t>Substituição de 01 (um) sistema de monitoramento do Reator 500kV posição operacional 05E2.A da subestação SBT</t>
  </si>
  <si>
    <t>0008944/2024</t>
  </si>
  <si>
    <t>11344092</t>
  </si>
  <si>
    <t>Substituição de 01 (um) TP 3,3kV posição operacional 86B1 fase A da Subestação NTD.</t>
  </si>
  <si>
    <t>0008949/2024</t>
  </si>
  <si>
    <t>86B1.A</t>
  </si>
  <si>
    <t>Substituição de 01 (um) pólo de disjuntor 69 kV, posição operacional 12T2 da subestação de RSD.</t>
  </si>
  <si>
    <t>0008950/2024</t>
  </si>
  <si>
    <t>12660414</t>
  </si>
  <si>
    <t>Substituição de 01 (um) mecanismo de operação do disjuntor de 230 KV, posição operacional 14S4 da Subestação GVM.</t>
  </si>
  <si>
    <t>0008952/2024</t>
  </si>
  <si>
    <t>12628802</t>
  </si>
  <si>
    <t>Substituição de 01 (um) armário de comando do seccionador, posição operacional 34F2-4 da Subestação FTZ.</t>
  </si>
  <si>
    <t>0008954/2024</t>
  </si>
  <si>
    <t>12658274</t>
  </si>
  <si>
    <t>IBIAPINA II</t>
  </si>
  <si>
    <t>Substituição de 01 (um) Dispositivo de Proteção do Transformador 230 kV posição operacional 04T1 da Subestação IBD.</t>
  </si>
  <si>
    <t>TR 230/69 kV IBIAPINA II TR1 CE</t>
  </si>
  <si>
    <t>0008955/2024</t>
  </si>
  <si>
    <t>12611437</t>
  </si>
  <si>
    <t>Substituição de 01 (um) conjunto de contatos fixos do seccionador, posição operacional 34Z1-4 da Subestação PAF.</t>
  </si>
  <si>
    <t>0008957/2024</t>
  </si>
  <si>
    <t>12612174</t>
  </si>
  <si>
    <t>Substituição de 01 (um) conjunto de contatos móveis do seccionador, posição operacional 34Z1-4 da Subestação PAF.</t>
  </si>
  <si>
    <t>0008958/2024</t>
  </si>
  <si>
    <t>12612176</t>
  </si>
  <si>
    <t>Substituir 20,26 km de cabos para-raios (EHS 3/8") em 43 vãos da LT 230 kV LAGOA DO CARRO /PAU FERRO C-1 PE-04F8 (PFE;001/1;001/2;002/1;002/2;003/1;003/2;003/3;004/1;004/2;004/3;005/1;006/1;006/2;007/1;007/2;008/1;008/2;008/3;009/1;009/2;010/1;010/2;011/1;011/2;012/1;012/2;013/1;013/2;014/1;015/1;015/2;016/1;016/2;016/3;017/1;017/2;018/1;018/2;019/1;019/2;020/1;020/2).</t>
  </si>
  <si>
    <t>0008960/2024</t>
  </si>
  <si>
    <t>d-spfeslac-04f8-cprr-000128/2024</t>
  </si>
  <si>
    <t>Substituir 19,05 km de cabos para-raios (EHS 3/8") em 42 vãos da LT 230 kV LAGOA DO CARRO /PAU FERRO C-1 PE-04F8 (021/1;021/2;022/1;022/2;022/3;023/1;023/2;024/1;024/2;025/1;025/2;026/1;026/2;027/1;028/1;028/2;029/1;029/2;029/3;030/1;030/2;031/1;031/2;032/1;032/2;033/1;033/2;034/1;034/2;035/1;035/2;035/3;036/1;036/2;037/1;037/2;037/3;038/1;038/2;039/1;039/2;040/1).</t>
  </si>
  <si>
    <t>0008961/2024</t>
  </si>
  <si>
    <t>d-spfeslac-04f8-cprr-000129/2024</t>
  </si>
  <si>
    <t>Substituir 10,7 km de cabos para-raios (EHS 3/8") em 23 vãos da LT 230 kV COTEMINAS /LAGOA DO CARRO C-1 PB/PE-04F9 (040/2;041/1;041/2;042/1;042/2;042/3;043/1;044/1;044/2;045/1;045/2;046/1;046/2;047/1;047/2;047/3;048/1;048/2;048/3;049/1;049/2;050/1;050/2).</t>
  </si>
  <si>
    <t>0008962/2024</t>
  </si>
  <si>
    <t>d-slacsctm-04f9-cprr-000130/2024</t>
  </si>
  <si>
    <t>Substituir 25 km de cabos para-raios (EHS 3/8") em 45 vãos da LT 230 kV COTEMINAS /LAGOA DO CARRO C-1 PB/PE-04F9 (051/1;052/1;052/2;053/1;053/2;053/3;054/1;055/1;055/2;056/1;056/2;057/1;057/2;058/1;059/1;059/2;060/1;060/2;061/1;061/2;062/1;063/1;063/2;063/3;064/1;065/1;065/2;066/1;067/1;068/1;068/2;069/1;069/2;070/1;071/1;071/2;072/1;072/2;073/1;073/2;074/1;074/2;075/1;075/2;075/3).</t>
  </si>
  <si>
    <t>0008963/2024</t>
  </si>
  <si>
    <t>d-slacsctm-04f9-cprr-000131/2024</t>
  </si>
  <si>
    <t>Substituir 22,55 km de cabos para-raios (EHS 3/8") em 45 vãos da LT 230 kV COTEMINAS /LAGOA DO CARRO C-1 PB/PE-04F9 (076/1;076/2;077/1;077/2;078/1;078/2;079/1;079/2;079/3;080/1;081/1;082/1;083/1;083/2;083/3;084/1;084/2;085/1;085/2;086/1;086/2;087/1;087/2;088/1;088/2;089/1;089/2;090/1;090/2;091/1;091/2;092/1;093/1;093/2;094/1;094/2;094/3;095/1;095/2;096/1;096/2;097/1;097/2;098/1;098/2).</t>
  </si>
  <si>
    <t>0008964/2024</t>
  </si>
  <si>
    <t>d-slacsctm-04f9-cprr-000132/2024</t>
  </si>
  <si>
    <t>Substituir 23,73 km de cabos para-raios (EHS 3/8") em 46 vãos da LT 230 kV COTEMINAS /LAGOA DO CARRO C-1 PB/PE-04F9 (098/3;099/1;099/2;100/1;100/2;101/1;101/2;102/1;102/2;103/1;104/1;104/2;105/1;106/1;106/2;107/1;108/1;108/2;109/1;109/2;110/1;110/2;111/1;111/2;112/1;112/2;113/1;113/2;113/3;114/1;115/1;115/2;116/1;116/2;117/1;117/2;117/3;118/1;118/2;119/1;119/2;120/1;120/2;120/3;121/1;121/2).</t>
  </si>
  <si>
    <t>0008965/2024</t>
  </si>
  <si>
    <t>d-slacsctm-04f9-cprr-000133/2024</t>
  </si>
  <si>
    <t>Substituir 55,73 km de cabos para-raios (Alumoweld) em 60 vãos da LT 500 kV ANGELIM II /PAU FERRO C-1 PE-05L3 (AGD;000/1;000/2;000/3;001/1;002/1;002/2;002/3;003/1;003/2;003/3;003/4;004/1;004/2;005/1;005/2;005/3;005/4;006/1;006/2;006/3;007/1;007/2;008/1;008/2;009/1;009/2;010/1;010/2;011/1;011/2;012/1;012/2;013/1;013/2;014/1;015/1;016/1;016/2;017/1;018/1;018/2;019/1;019/2;020/1;020/2;021/1;021/2;021/3;022/1;022/2;023/1;024/1;024/2;025/1;025/2;026/1;026/2;027/1;027/2).</t>
  </si>
  <si>
    <t>0008966/2024</t>
  </si>
  <si>
    <t>d-sagdspfe-05l3-cprr-000134/2024</t>
  </si>
  <si>
    <t>Substituir 60,03 km de cabos para-raios (Alumoweld) em 60 vãos da LT 500 kV ANGELIM II /PAU FERRO C-1 PE-05L3 (028/1;028/2;028/3;029/1;030/1;030/2;031/1;031/2;032/1;033/1;033/2;033/3;034/1;035/1;035/2;036/1;036/2;037/1;037/2;038/1;039/1;039/2;039/3;040/1;040/2;041/1;041/2;042/1;043/1;043/2;043/3;044/1;044/2;045/1;045/2;046/1;047/1;047/2;048/1;048/2;049/1;049/2;050/1;050/2;051/1;051/2;052/1;052/2;052/3;053/1;053/2;054/1;054/2;055/1;055/2;056/1;056/2;057/1;057/2;057/3).</t>
  </si>
  <si>
    <t>0008967/2024</t>
  </si>
  <si>
    <t>d-sagdspfe-05l3-cprr-000135/2024</t>
  </si>
  <si>
    <t>Substituir 44,88 km de cabos para-raios (Alumoweld) em 52 vãos da LT 500 kV ANGELIM II /PAU FERRO C-1 PE-05L3 (057/4;058/1;058/2;059/1;059/2;060/1;060/2;061/1;061/2;061/3;062/1;063/1;063/2;064/1;064/2;064/3;065/1;065/2;066/1;066/2;066/3;067/1;067/2;067/3;068/1;068/2;068/3;069/1;070/1;070/2;070/3;071/1;071/2;072/1;072/2;073/1;073/2;073/3;074/1;074/2;074/3;075/1;075/2;076/1;076/2;077/1;077/2;078/1;078/2;079/1;079/2;079/3).</t>
  </si>
  <si>
    <t>0008968/2024</t>
  </si>
  <si>
    <t>d-sagdspfe-05l3-cprr-000136/2024</t>
  </si>
  <si>
    <t>Substituir 49,14 km de cabos para-raios (Alumoweld) em 60 vãos da LT 500 kV ANGELIM II /PAU FERRO C-1 PE-05L3 (080/1;080/2;081/1;081/2;081/3;082/1;082/2;082/3;083/1;083/2;083/3;084/1;084/2;085/1;085/2;085/3;086/1;086/2;087/1;087/2;088/1;088/2;088/3;089/1;089/2;090/1;090/2;091/1;092/1;092/2;093/1;093/2;093/3;094/1;094/2;095/1;096/1;096/2;096/3;097/1;097/2;098/1;098/2;098/3;098/4;099/1;099/2;100/1;100/2;100/3;100/4;101/1;101/2;101/3;102/1;102/2;103/1;103/2;103/3;104/1).</t>
  </si>
  <si>
    <t>0008969/2024</t>
  </si>
  <si>
    <t>d-sagdspfe-05l3-cprr-000137/2024</t>
  </si>
  <si>
    <t>Substituir 46,16 km de cabos para-raios (Alumoweld) em 60 vãos da LT 500 kV ANGELIM II /PAU FERRO C-1 PE-05L3 (104/2;105/1;105/2;106/1;106/2;107/1;107/2;107/3;108/1;108/2;109/1;109/2;109/3;110/1;110/2;110/3;111/1;111/2;111/3;112/1;112/2;112/3;113/1;113/2;114/1;114/2;115/1;115/2;115/3;115/4;116/1;116/2;117/1;117/2;118/1;118/2;118/3;119/1;119/2;119/3;120/1;121/1;121/2;121/3;122/1;122/2;122/3;123/1;123/2;123/3;124/1;124/2;124/3;125/1;125/2;126/1;126/2;126/3;127/1;127/2).</t>
  </si>
  <si>
    <t>0008970/2024</t>
  </si>
  <si>
    <t>d-sagdspfe-05l3-cprr-000138/2024</t>
  </si>
  <si>
    <t>Substituir 21,99 km de cabos para-raios (Alumoweld) em 27 vãos da LT 500 kV ANGELIM II /PAU FERRO C-1 PE-05L3 (127/3;128/1;128/2;128/3;128/4;129/1;129/2;129/3;130/1;130/2;130/3;131/1;131/2;132/1;132/2;132/3;133/1;133/2;133/3;134/1;135/1;136/1;136/2;136/3;137/1;137/2;138/1).</t>
  </si>
  <si>
    <t>0008971/2024</t>
  </si>
  <si>
    <t>d-sagdspfe-05l3-cprr-000139/2024</t>
  </si>
  <si>
    <t>Substituir 48,75 km de cabos para-raios (Alumoweld) em 82 vãos da LT 500 kV OLINDINA /CAMACARI II C-1 BA-05L4 (OLD;1;2;3;4;5;6;7;8;9;10;11;12;13;14;15;16;17;18;19;20;21;22;23;24;25;26;27;28;29;30;31;32;33;34;35;36;37;38;39;40;41;42;43;44;45;46;47;48;49;50;51;52;53;54;55;56;57;58;59;60;61;62;63;64;65;66;67;68;69;70;71;72;73;74;75;76;77;78;79;80;81).</t>
  </si>
  <si>
    <t>0008972/2024</t>
  </si>
  <si>
    <t>d-soldscmd-05l4-cprr-000141/2024</t>
  </si>
  <si>
    <t>Substituir 54,16 km de cabos para-raios (Alumoweld) em 82 vãos da LT 500 kV OLINDINA /CAMACARI II C-1 BA-05L4 (82;83;84;85;86;87;88;89;90;91;92;93;94;95;96;97;98;99;100;101;102;103;104;105;106;107;108;109;110;111;112;113;114;115;116;117;118;119;120;121;122;123;124;125;126;127;128;129;130;131;132;133;134;135;136;137;138;139;140;141;142;143;144;145;146;147;148;149;150;151;152;153;154;155;156;157;158;159;160;161;162;163).</t>
  </si>
  <si>
    <t>0008973/2024</t>
  </si>
  <si>
    <t>d-soldscmd-05l4-cprr-000142/2024</t>
  </si>
  <si>
    <t>Substituir 52,95 km de cabos para-raios (EHS 3/8") em 82 vãos da LT 500 kV OLINDINA /CAMACARI II C-1 BA-05L4 (164;165;166;167;168;169;170;171;172;173;174;175;176;177;178;179;180;181;182;183;184;185;186;187;188;189;190;191;192;193;194;195;196;197;198;199;200;201;202;203;204;205;206;207;208;209;210;211;212;213;214;215;216;217;218;219;220;221;222;223;224;225;226;227;228;229;230;231;232;233;234;235;236;237;238;239;240;241;242;243;244;245).</t>
  </si>
  <si>
    <t>0008974/2024</t>
  </si>
  <si>
    <t>d-soldscmd-05l4-cprr-000143/2024</t>
  </si>
  <si>
    <t>Substituir 50,37 km de cabos para-raios (EHS 3/8") em 82 vãos da LT 500 kV OLINDINA /CAMACARI II C-1 BA-05L4 (246;247;248;249;250;251;252;253;254;255;256;257;258;259;260;261;262;263;264;265;266;267;268;269;270;271;272;273;274;275;276;277;278;279;280;281;282;283;284;285;286;287;288;289;290;291;292;293;294;295;296;297;298;299;300;301;302;303;304;305;306;307;308;309;310;311;312;313;314;315;316;317;318;319;320;321;322;323;324;325;326;327).</t>
  </si>
  <si>
    <t>0008975/2024</t>
  </si>
  <si>
    <t>d-soldscmd-05l4-cprr-000144/2024</t>
  </si>
  <si>
    <t>Substituir 67,33 km de cabos para-raios (EHS 3/8") em 82 vãos da LT 500 kV OLINDINA /CAMACARI II C-1 BA-05L4 (328;329;330;331;332;333;334;335;336;337;338;339;340;341;342;343;344;345;346;347;348;349;350;351;352;353;354;355;356;357;358;359;360;361;362;363;364;365;366;367;368;369;370;371;372;373;374;375;376;377;378;379;380;381;382;383;384;385;386;387;388;389;390;391;392;393;394;395;396;397;398;399;400;401;402;403;404;405;406;407;408;409).</t>
  </si>
  <si>
    <t>0008976/2024</t>
  </si>
  <si>
    <t>d-soldscmd-05l4-cprr-000145/2024</t>
  </si>
  <si>
    <t>Substituir 20,92 km de cabos para-raios (EHS 3/8") em 29 vãos da LT 500 kV OLINDINA /CAMACARI II C-1 BA-05L4 (410;411;412;413;414;415;416;417;418;419;420;421;422;423;424;425;426;427;428;429;430;431;432;433;434;435;436;437;438).</t>
  </si>
  <si>
    <t>0008977/2024</t>
  </si>
  <si>
    <t>d-soldscmd-05l4-cprr-000146/2024</t>
  </si>
  <si>
    <t>Substituir 32,74 km de cabos para-raios (EHS 3/8") em 55 vãos da LT 230 kV SAPEACU /FUNIL C-1 BA-04F1 (SPU;001/1;001/2;001/3;002/1;002/2;002/3;002/4;002/5;002/6;003/1;003/2;004/1;004/2;004/3;004/4;005/1;005/2;005/3;006/1;006/2;006/3;007/1;007/2;007/3;008/1;008/2;008/3;008/4;009/1;009/2;009/3;010/1;010/2;010/3;010/4;011/1;011/2;012/1;012/2;012/3;013/1;013/2;013/3;013/4;014/1;014/2;014/3;015/1;015/2;015/3;016/1;016/2;016/3;016/4).</t>
  </si>
  <si>
    <t>0008978/2024</t>
  </si>
  <si>
    <t>d-sspusfnl-04f1-cprr-000147/2024</t>
  </si>
  <si>
    <t>Substituir 33,53 km de cabos para-raios (EHS 3/8") em 55 vãos da LT 230 kV SAPEACU /FUNIL C-1 BA-04F1 (017/1;017/2;017/3;018/1;018/2;019/1;019/2;019/3;020/1;020/2;020/3;021/1;021/2;021/3;022/1;022/2;022/3;022/4;023/1;023/2;023/3;023/4;023/5;024/1;024/2;024/3;024/4;025/1;025/2;025/3;025/4;026/1;026/2;026/3;027/1;027/2;027/3;028/1;028/2;028/3;029/1;029/2;029/3;030/1;030/2;030/3;031/1;031/2;031/3;032/1;032/2;032/3;033/1;033/2;033/3).</t>
  </si>
  <si>
    <t>0008979/2024</t>
  </si>
  <si>
    <t>d-sspusfnl-04f1-cprr-000148/2024</t>
  </si>
  <si>
    <t>Substituir 38,16 km de cabos para-raios (EHS 3/8") em 60 vãos da LT 230 kV SAPEACU /FUNIL C-1 BA-04F1 (033/4;034/1;034/2;035/1;035/2;035/3;036/1;036/2;036/3;037/1;037/2;037/3;038/1;038/2;038/3;038/4;038/5;039/1;039/2;039/3;040/1;040/2;040/3;041/1;041/2;041/3;042/1;042/2;043/1;043/2;043/3;044/1;044/2;044/3;045/1;045/2;045/3;045/4;046/1;046/2;046/3;046/4;047/1;047/2;047/3;048/1;048/2;048/3;049/1;049/2;049/3;049/4;050/1;050/2;051/1;051/2;051/3;052/1;052/2;052/3).</t>
  </si>
  <si>
    <t>0008980/2024</t>
  </si>
  <si>
    <t>d-sspusfnl-04f1-cprr-000149/2024</t>
  </si>
  <si>
    <t>Substituir 37,01 km de cabos para-raios (EHS 3/8") em 60 vãos da LT 230 kV SAPEACU /FUNIL C-1 BA-04F1 (053/1;053/2;053/3;054/1;054/2;054/3;055/1;055/2;055/3;056/1;056/2;056/3;057/1;057/2;057/3;057/4;058/1;058/2;058/3;059/1;059/2;059/3;060/1;060/2;060/3;060/4;061/1;061/2;061/3;062/1;062/2;062/3;062/4;063/1;063/2;063/3;063/4;064/1;064/2;064/3;065/1;065/2;065/3;066/1;066/2;066/3;067/1;067/2;068/1;068/2;068/3;069/1;069/2;069/3;069/4;070/1;070/2;070/3;071/1;071/2).</t>
  </si>
  <si>
    <t>0008981/2024</t>
  </si>
  <si>
    <t>d-sspusfnl-04f1-cprr-000150/2024</t>
  </si>
  <si>
    <t>Substituir 42,88 km de cabos para-raios (EHS 3/8") em 60 vãos da LT 230 kV SAPEACU /FUNIL C-1 BA-04F1 (071/3;071/4;072/1;072/2;072/3;073/1;073/2;073/3;073/4;074/1;074/2;075/1;075/2;076/1;076/2;077/1;078/1;078/2;078/3;079/1;079/2;079/3;080/1;080/2;080/3;081/1;081/2;081/3;082/1;082/2;083/1;083/2;083/3;084/1;084/2;084/3;085/1;085/2;085/3;085/4;086/1;086/2;086/3;087/1;087/2;087/3;087/4;088/1;088/2;088/3;089/1;089/2;089/3;090/1;090/2;090/3;091/1;091/2;091/3;092/1).</t>
  </si>
  <si>
    <t>0008982/2024</t>
  </si>
  <si>
    <t>d-sspusfnl-04f1-cprr-000151/2024</t>
  </si>
  <si>
    <t>Substituir 49,21 km de cabos para-raios (EHS 3/8") em 60 vãos da LT 230 kV SAPEACU /FUNIL C-1 BA-04F1 (092/2;093/1;093/2;094/1;094/2;094/3;095/1;095/2;095/3;096/1;096/2;097/1;097/2;098/1;098/2;098/3;099/1;099/2;099/3;100/1;100/2;100/3;100/4;101/1;101/2;102/1;102/2;102/3;103/1;103/2;103/3;104/1;104/2;105/1;105/2;106/1;106/2;107/1;107/2;107/3;108/1;109/1;109/2;110/1;110/2;110/3;111/1;111/2;112/1;112/2;113/1;113/2;114/1;114/2;115/1;115/2;115/3;116/1;116/2;117/1).</t>
  </si>
  <si>
    <t>0008983/2024</t>
  </si>
  <si>
    <t>d-sspusfnl-04f1-cprr-000152/2024</t>
  </si>
  <si>
    <t>Substituir 60,99 km de cabos para-raios (EHS 3/8") em 60 vãos da LT 230 kV SAPEACU /FUNIL C-1 BA-04F1 (117/2;117/3;118/1;118/2;119/1;119/2;119/3;120/1;120/2;121/1;121/2;122/1;122/2;123/1;123/2;124/1;125/1;126/1;127/1;127/2;127/3;128/1;129/1;130/1;130/2;131/1;132/1;132/2;133/1;134/1;134/2;135/1;135/2;136/1;136/2;137/1;138/1;138/2;138/3;139/1;140/1;140/2;140/3;141/1;141/2;142/1;142/2;143/1;143/2;144/1;144/2;144/3;145/1;145/2;145/3;146/1;146/2;147/1;147/2;147/3).</t>
  </si>
  <si>
    <t>0008984/2024</t>
  </si>
  <si>
    <t>d-sspusfnl-04f1-cprr-000153/2024</t>
  </si>
  <si>
    <t>Substituir 58,41 km de cabos para-raios (EHS 3/8") em 60 vãos da LT 230 kV SAPEACU /FUNIL C-1 BA-04F1 (148/1;148/2;149/1;149/2;150/1;150/2;150/3;151/1;151/2;151/3;152/1;153/1;153/2;153/3;154/1;154/2;155/1;156/1;156/2;156/3;157/1;157/2;158/1;158/2;159/1;159/2;160/1;160/2;160/3;161/1;162/1;162/2;163/1;163/2;164/1;164/2;164/3;165/1;166/1;167/1;167/2;168/1;168/2;169/1;169/2;170/1;170/2;170/3;171/1;171/2;171/3;172/1;172/2;173/1;173/2;174/1;174/2;175/1;175/2;176/1).</t>
  </si>
  <si>
    <t>0008985/2024</t>
  </si>
  <si>
    <t>d-sspusfnl-04f1-cprr-000154/2024</t>
  </si>
  <si>
    <t>Substituir 37,91 km de cabos para-raios (EHS 3/8") em 41 vãos da LT 230 kV SAPEACU /FUNIL C-1 BA-04F1 (177/1;177/2;178/1;179/1;180/1;180/2;181/1;181/2;182/1;182/2;183/1;183/2;184/1;184/2;185/1;185/2;186/1;186/2;187/1;187/2;187/3;188/1;188/2;189/1;189/2;190/1;190/2;191/1;191/2;192/1;192/2;192/3;193/1;193/2;194/1;194/2;194/3;195/1;196/1;196/2;196/3).</t>
  </si>
  <si>
    <t>0008986/2024</t>
  </si>
  <si>
    <t>d-sspusfnl-04f1-cprr-000155/2024</t>
  </si>
  <si>
    <t>Substituição de Teleproteção Principal na LT SAPEACU /STO.A.JESUS C-2 (04F3), na subestação SAPEACU, composto por: 01 Transceptor de dados.</t>
  </si>
  <si>
    <t>0008987/2024</t>
  </si>
  <si>
    <t>11373911</t>
  </si>
  <si>
    <t>Substituição de Teleproteção Alternada na LT SAPEACU /STO.A.JESUS C-2 (04F3), na subestação SAPEACU, composto por: 01 Transceptor de dados.</t>
  </si>
  <si>
    <t>0008988/2024</t>
  </si>
  <si>
    <t>11373913</t>
  </si>
  <si>
    <t>Substituição de Teleproteção Principal na LT PARAISO /ACU II C-2 (04L4), na subestação PARAISO, composto por: 01 Transceptor de dados.</t>
  </si>
  <si>
    <t>0008989/2024</t>
  </si>
  <si>
    <t>11369890</t>
  </si>
  <si>
    <t>Substituição de Teleproteção Alternada na LT PARAISO /ACU II C-2 (04L4), na subestação PARAISO, composto por: 01 Transceptor de dados.</t>
  </si>
  <si>
    <t>0008990/2024</t>
  </si>
  <si>
    <t>11369891</t>
  </si>
  <si>
    <t>Substituição de Teleproteção Principal na LT SAPEACU /STO.A.JESUS C-2 (04F3), na subestação STO.A.JESUS, composto por: 01 Transceptor de dados.</t>
  </si>
  <si>
    <t>0008991/2024</t>
  </si>
  <si>
    <t>11372998</t>
  </si>
  <si>
    <t>Substituição de Teleproteção Alternada na LT SAPEACU /STO.A.JESUS C-2 (04F3), na subestação STO.A.JESUS, composto por: 01 Transceptor de dados.</t>
  </si>
  <si>
    <t>0008992/2024</t>
  </si>
  <si>
    <t>11372994</t>
  </si>
  <si>
    <t>Substituição de Teleproteção Principal na LT PARAISO /ACU II C-2 (04L4), na subestação ACU II, composto por: 01 Transceptor de dados.</t>
  </si>
  <si>
    <t>0008993/2024</t>
  </si>
  <si>
    <t>11369888</t>
  </si>
  <si>
    <t>Substituição de Teleproteção Alternada na LT PARAISO /ACU II C-2 (04L4), na subestação ACU II, composto por: 01 Transceptor de dados.</t>
  </si>
  <si>
    <t>0008994/2024</t>
  </si>
  <si>
    <t>11369889</t>
  </si>
  <si>
    <t>Substituição de 01 (um) disjuntor 13,8 KV, posição operacional 11BP da subestação FNL</t>
  </si>
  <si>
    <t>0008995/2024</t>
  </si>
  <si>
    <t>11BP</t>
  </si>
  <si>
    <t>Substituição de 01 (um) disjuntor 13,8 KV, posição operacional 11E2 da subestação IRE</t>
  </si>
  <si>
    <t>0008996/2024</t>
  </si>
  <si>
    <t>Substituição de 01 (um) disjuntor 13,8 KV, posição operacional 11T5 da subestação MLG</t>
  </si>
  <si>
    <t>0008997/2024</t>
  </si>
  <si>
    <t>11T5</t>
  </si>
  <si>
    <t>Substituição de 01 (um) disjuntor 13,8 KV, posição operacional 11T6 da subestação MLG</t>
  </si>
  <si>
    <t>MC 13,8 kV TR 69/13,8 kV MILAGRES TR6 CE (31T6-9)</t>
  </si>
  <si>
    <t>0009001/2024</t>
  </si>
  <si>
    <t>11T6</t>
  </si>
  <si>
    <t>Substituição de 01 (um) disjuntor 13,8 KV, posição operacional 11E1 da subestação PRI</t>
  </si>
  <si>
    <t>0008998/2024</t>
  </si>
  <si>
    <t>Substituição de 01 (um) disjuntor 13,8 KV, posição operacional 11E1 da subestação MSD</t>
  </si>
  <si>
    <t>RTB 13,8 kV 5 MVAr MOSSORO II RT1 RN</t>
  </si>
  <si>
    <t>0008999/2024</t>
  </si>
  <si>
    <t>Substituição de 01 (um) disjuntor 13,8 KV, posição operacional 11T2 da subestação MSD</t>
  </si>
  <si>
    <t>TR 230/69 kV MOSSORO II TR2 RN</t>
  </si>
  <si>
    <t>0009000/2024</t>
  </si>
  <si>
    <t>Substituição de 01 (um) disjuntor 13,8 KV, posição operacional 11T3 da subestação MLG</t>
  </si>
  <si>
    <t>0009002/2024</t>
  </si>
  <si>
    <t>11T3</t>
  </si>
  <si>
    <t>Substituição de 01 (um) disjuntor 13,8 KV, posição operacional 11T4 da subestação MLG</t>
  </si>
  <si>
    <t>0009003/2024</t>
  </si>
  <si>
    <t>11T4</t>
  </si>
  <si>
    <t>Substituição de 01 (uma) seccionadora 13,8 KV, posição operacional 31T3-4 da subestação MLG</t>
  </si>
  <si>
    <t>0009004/2024</t>
  </si>
  <si>
    <t>31T3-4</t>
  </si>
  <si>
    <t>Substituição de 01 (uma) seccionadora 13,8 KV, posição operacional 31T3-5 da subestação MLG</t>
  </si>
  <si>
    <t>0009005/2024</t>
  </si>
  <si>
    <t>31T3-5</t>
  </si>
  <si>
    <t>Substituição de 01 (um) disjuntor 13,8 KV, posição operacional 11Y1 da subestação FNL</t>
  </si>
  <si>
    <t>EL 13,8 kV FUNIL GER1 (11Y1)</t>
  </si>
  <si>
    <t>0009006/2024</t>
  </si>
  <si>
    <t>11Y1</t>
  </si>
  <si>
    <t>Substituição do Sistema de Registro de Perturbação, na subestação ACU II, composto por: 01 Oscilógrafo.</t>
  </si>
  <si>
    <t>0009007/2024</t>
  </si>
  <si>
    <t>12445253</t>
  </si>
  <si>
    <t>Substituição do Sistema de Registro de Perturbação, na subestação COTEGIPE, composto por: 01 Oscilógrafo.</t>
  </si>
  <si>
    <t>0009008/2024</t>
  </si>
  <si>
    <t>11449349</t>
  </si>
  <si>
    <t>Substituição do Sistema de Registro de Perturbação, na subestação DELM. GOUVEIA, composto por: 01 Oscilógrafo.</t>
  </si>
  <si>
    <t>0009009/2024</t>
  </si>
  <si>
    <t>11449278</t>
  </si>
  <si>
    <t>Substituição do Sistema de Registro de Perturbação, na subestação PICOS, composto por: 01 Oscilógrafo.</t>
  </si>
  <si>
    <t>0009010/2024</t>
  </si>
  <si>
    <t>11446278</t>
  </si>
  <si>
    <t>Substituição do Sistema de Registro de Perturbação, na subestação STO.A.JESUS, composto por: 01 Oscilógrafo.</t>
  </si>
  <si>
    <t>0009011/2024</t>
  </si>
  <si>
    <t>11446326</t>
  </si>
  <si>
    <t>Substituição de 01 Unidade de Controle no Módulo Geral, na subestação PICOS.</t>
  </si>
  <si>
    <t>0009012/2024</t>
  </si>
  <si>
    <t>12406411</t>
  </si>
  <si>
    <t>Substituição de 01 (um) pólo de disjuntor 230 KV, posição operacional 14T2 da Subestação RSD</t>
  </si>
  <si>
    <t>0009013/2024</t>
  </si>
  <si>
    <t>12660128</t>
  </si>
  <si>
    <t>Substituição de 01 (uma) seccionadora 13,8 KV, posição operacional 31T4-4 da subestação MLG</t>
  </si>
  <si>
    <t>0009017/2024</t>
  </si>
  <si>
    <t>31T4-4</t>
  </si>
  <si>
    <t>Substituição de 01 (uma) seccionadora 13,8 KV, posição operacional 31T4-5 da subestação MLG</t>
  </si>
  <si>
    <t>0009018/2024</t>
  </si>
  <si>
    <t>31T4-5</t>
  </si>
  <si>
    <t>Substituição de 01 (um) transformador de corrente 13,8 KV, posição operacional 91T3.A da subestação MLG</t>
  </si>
  <si>
    <t>0009027/2024</t>
  </si>
  <si>
    <t>91T3.A</t>
  </si>
  <si>
    <t>Substituição de 01 (um) transformador de corrente 13,8 KV, posição operacional 91T3.B da subestação MLG</t>
  </si>
  <si>
    <t>0009028/2024</t>
  </si>
  <si>
    <t>91T3.B</t>
  </si>
  <si>
    <t>Substituição de 01 (um) transformador de corrente 13,8 KV, posição operacional 91T3.C da subestação MLG</t>
  </si>
  <si>
    <t>0009029/2024</t>
  </si>
  <si>
    <t>91T3.C</t>
  </si>
  <si>
    <t>Substituição de 01 (um) transformador de corrente 13,8 KV, posição operacional 91T4.A da subestação MLG</t>
  </si>
  <si>
    <t>0009030/2024</t>
  </si>
  <si>
    <t>91T4.A</t>
  </si>
  <si>
    <t>Substituição de 01 (um) transformador de corrente 13,8 KV, posição operacional 91T4.B da subestação MLG</t>
  </si>
  <si>
    <t>0009031/2024</t>
  </si>
  <si>
    <t>91T4-A.B</t>
  </si>
  <si>
    <t>Substituição de 01 (um) transformador de corrente 13,8 KV, posição operacional 91T4.C da subestação MLG</t>
  </si>
  <si>
    <t>0009032/2024</t>
  </si>
  <si>
    <t>91T4-A.C</t>
  </si>
  <si>
    <t>Substituição de 01 (um) transformador de corrente 13,8 KV, posição operacional 91T4.A-A da subestação MLG</t>
  </si>
  <si>
    <t>0009033/2024</t>
  </si>
  <si>
    <t>91T4-A.A</t>
  </si>
  <si>
    <t>Substituição de 01 (um) disjuntor 13,8 KV, posição operacional 11E1 da subestação IRE.</t>
  </si>
  <si>
    <t>0009034/2024</t>
  </si>
  <si>
    <t>Substituição de 2000 metros de Cabo Isolado de 13,8 kV, posição operacional 11T3 da subestação MLG</t>
  </si>
  <si>
    <t>0009035/2024</t>
  </si>
  <si>
    <t>12660134</t>
  </si>
  <si>
    <t>Substituição de 2000 metros de Cabo Isolado de 13,8 kV, posição operacional 11T4 da subestação MLG</t>
  </si>
  <si>
    <t>0009036/2024</t>
  </si>
  <si>
    <t>12660135</t>
  </si>
  <si>
    <t>Substituição de 01 (um) painel de fechamento de delta de 13,8 KV, posição operacional 05T1 da subestação CMD</t>
  </si>
  <si>
    <t>0009037/2024</t>
  </si>
  <si>
    <t>12658281</t>
  </si>
  <si>
    <t>Substituição de 01 (um) painel de fechamento de delta de 13,8 KV, posição operacional 05T2 da subestação CMD</t>
  </si>
  <si>
    <t>0009038/2024</t>
  </si>
  <si>
    <t>12658282</t>
  </si>
  <si>
    <t>Substituição de 01 (um) painel de fechamento de delta de 13,8 KV, posição operacional 05T3 da subestação CMD</t>
  </si>
  <si>
    <t>0009039/2024</t>
  </si>
  <si>
    <t>12658283</t>
  </si>
  <si>
    <t>Substituição de 01 (um) painel de ventilação 13,8 KV, posição operacional 05T1 da subestação CMD</t>
  </si>
  <si>
    <t>0009040/2024</t>
  </si>
  <si>
    <t>12660138</t>
  </si>
  <si>
    <t>Substituição de 01 (um) painel de ventilação 13,8 KV, posição operacional 05T2 da subestação CMD</t>
  </si>
  <si>
    <t>0009041/2024</t>
  </si>
  <si>
    <t>12660139</t>
  </si>
  <si>
    <t>Substituição de 01 (um) painel de ventilação 13,8 KV, posição operacional 05T3 da subestação CMD</t>
  </si>
  <si>
    <t>0009042/2024</t>
  </si>
  <si>
    <t>12660137</t>
  </si>
  <si>
    <t>Substituição de proteção de Barra Principal e Alternada da barra BR8B e BR8D, na SE Ibiúna.</t>
  </si>
  <si>
    <t>MG IBIUNA / CCO-2001-062 - RB</t>
  </si>
  <si>
    <t>0009179/2024</t>
  </si>
  <si>
    <t>SPCS345 Barra BR8B e BR8D</t>
  </si>
  <si>
    <t>Substituição do Reator de 500KV - PDRE7-09 - Fase V - 11991554.</t>
  </si>
  <si>
    <t>0000044/2025</t>
  </si>
  <si>
    <t>PDRE709</t>
  </si>
  <si>
    <t>Substituição do Reator de 500KV - PDRE7-09 - Fase R - 11991549.</t>
  </si>
  <si>
    <t>0000067/2025</t>
  </si>
  <si>
    <t>PDRE709 FASE R</t>
  </si>
  <si>
    <t>Substituição do Autotransformador Regulador Trifásico de 230kV - BPAT6-03 - 50MVA - 230/138/13,8 kV - 11912442</t>
  </si>
  <si>
    <t>0000106/2025</t>
  </si>
  <si>
    <t>BPAT603</t>
  </si>
  <si>
    <t>Substituição de 1 (um) Disjuntor 500 kV posição operacional 15D4 da Subestação PAQ</t>
  </si>
  <si>
    <t>0000484/2025</t>
  </si>
  <si>
    <t>15D4</t>
  </si>
  <si>
    <t>TR 765/500 kV F.IGUACU 60HZ TR2 PR</t>
  </si>
  <si>
    <t>0000651/2025</t>
  </si>
  <si>
    <t>AT02 A</t>
  </si>
  <si>
    <t>0000700/2025</t>
  </si>
  <si>
    <t>PRTF601</t>
  </si>
  <si>
    <t>TR 500/230 kV BLUMENAU TR6 SC</t>
  </si>
  <si>
    <t>0000709/2025</t>
  </si>
  <si>
    <t>TF6-A</t>
  </si>
  <si>
    <t>0000710/2025</t>
  </si>
  <si>
    <t>TF6-B</t>
  </si>
  <si>
    <t>RTB 500 kV 150 Mvar BLUMENAU RT1 SC</t>
  </si>
  <si>
    <t>0000711/2025</t>
  </si>
  <si>
    <t>RE1-A</t>
  </si>
  <si>
    <t>0000712/2025</t>
  </si>
  <si>
    <t>RE1-B</t>
  </si>
  <si>
    <t>0000713/2025</t>
  </si>
  <si>
    <t>RE1-C</t>
  </si>
  <si>
    <t>RTB 500 kV 50 Mvar BLUMENAU RTR1 SC</t>
  </si>
  <si>
    <t>0000714/2025</t>
  </si>
  <si>
    <t>RE1-R</t>
  </si>
  <si>
    <t>BC 230 kV 100 Mvar XANXERE ESU BC1 SC</t>
  </si>
  <si>
    <t>0000715/2025</t>
  </si>
  <si>
    <t>TR 230/69 kV S. OSORIO TR7 PR</t>
  </si>
  <si>
    <t>0000716/2025</t>
  </si>
  <si>
    <t>TF7</t>
  </si>
  <si>
    <t>RTB 500 kV 150 Mvar CURITIBA RT1 PR</t>
  </si>
  <si>
    <t>0000717/2025</t>
  </si>
  <si>
    <t>0000718/2025</t>
  </si>
  <si>
    <t>0000719/2025</t>
  </si>
  <si>
    <t>TF2</t>
  </si>
  <si>
    <t>0000720/2025</t>
  </si>
  <si>
    <t>0000721/2025</t>
  </si>
  <si>
    <t>PDRE708</t>
  </si>
  <si>
    <t>0000722/2025</t>
  </si>
  <si>
    <t>RTL 500 kV 50 Mvar P.DUTRA RTR1 MA</t>
  </si>
  <si>
    <t>0000723/2025</t>
  </si>
  <si>
    <t>PDRR708</t>
  </si>
  <si>
    <t>0000724/2025</t>
  </si>
  <si>
    <t>0000725/2025</t>
  </si>
  <si>
    <t>RTB 230 kV 10 MVAr MIRANDA II RT1 MA</t>
  </si>
  <si>
    <t>0000726/2025</t>
  </si>
  <si>
    <t>MRRE601</t>
  </si>
  <si>
    <t>RTB 230 kV 10 MVAr MIRANDA II RT2 MA</t>
  </si>
  <si>
    <t>0000727/2025</t>
  </si>
  <si>
    <t>MRRE602</t>
  </si>
  <si>
    <t>BC 13,8 kV 3,6 MVAr SORRISO BC1 MT</t>
  </si>
  <si>
    <t>0000728/2025</t>
  </si>
  <si>
    <t>SSBC201</t>
  </si>
  <si>
    <t>BC 13,8 kV 3,6 MVAr SORRISO BC2 MT</t>
  </si>
  <si>
    <t>0000729/2025</t>
  </si>
  <si>
    <t>SSBC202</t>
  </si>
  <si>
    <t>BC 230 kV 30 MVAr CARAJAS BC1 PA</t>
  </si>
  <si>
    <t>0000730/2025</t>
  </si>
  <si>
    <t>CJBC601</t>
  </si>
  <si>
    <t>BC 230 kV 18,5 Mvar VILHENA BC3 RO</t>
  </si>
  <si>
    <t>0000731/2025</t>
  </si>
  <si>
    <t>VNBC603</t>
  </si>
  <si>
    <t>0000732/2025</t>
  </si>
  <si>
    <t>IZRE704</t>
  </si>
  <si>
    <t>0000733/2025</t>
  </si>
  <si>
    <t>0000734/2025</t>
  </si>
  <si>
    <t>0000735/2025</t>
  </si>
  <si>
    <t>IZRE7-14 A</t>
  </si>
  <si>
    <t>0000736/2025</t>
  </si>
  <si>
    <t>IZRE714</t>
  </si>
  <si>
    <t>0000737/2025</t>
  </si>
  <si>
    <t>RTB 500 kV 54,4 Mvar IMPERATRIZ RTR14 MA</t>
  </si>
  <si>
    <t>0000738/2025</t>
  </si>
  <si>
    <t>0000739/2025</t>
  </si>
  <si>
    <t>IZRE711</t>
  </si>
  <si>
    <t>0000740/2025</t>
  </si>
  <si>
    <t>0000741/2025</t>
  </si>
  <si>
    <t>Substituição do Banco de Capacitor Derivação BC2 (JPBC6-02) 230KV, 18,5MVAR, arranjo BD3, na SE JI-PARANA.</t>
  </si>
  <si>
    <t>BC 230 kV 18,5 Mvar JI-PARANA BC2 RO</t>
  </si>
  <si>
    <t>0000742/2025</t>
  </si>
  <si>
    <t>JPBC602</t>
  </si>
  <si>
    <t>Substituição do Banco de Capacitor Derivação BC1 (JPBC6-01) 230KV, 18,5MVAR, arranjo BD3, na SE JI-PARANA.</t>
  </si>
  <si>
    <t>0000743/2025</t>
  </si>
  <si>
    <t>JPBC601</t>
  </si>
  <si>
    <t>RTL 230 kV 20 Mvar JI-PARANA RT1 RO</t>
  </si>
  <si>
    <t>0000744/2025</t>
  </si>
  <si>
    <t>JPRE601</t>
  </si>
  <si>
    <t>TR 230/138 kV BARRA PEIXE TRR1 MT</t>
  </si>
  <si>
    <t>0000745/2025</t>
  </si>
  <si>
    <t>BPATR601</t>
  </si>
  <si>
    <t>0000746/2025</t>
  </si>
  <si>
    <t>BPRE601</t>
  </si>
  <si>
    <t>TR 230/138 kV BARRA PEIXE TR1 MT</t>
  </si>
  <si>
    <t>0000747/2025</t>
  </si>
  <si>
    <t>BPAT601</t>
  </si>
  <si>
    <t>0000748/2025</t>
  </si>
  <si>
    <t>0000749/2025</t>
  </si>
  <si>
    <t>0000750/2025</t>
  </si>
  <si>
    <t>0000751/2025</t>
  </si>
  <si>
    <t>CORE702</t>
  </si>
  <si>
    <t>0000752/2025</t>
  </si>
  <si>
    <t>LITF601</t>
  </si>
  <si>
    <t>0000753/2025</t>
  </si>
  <si>
    <t>AQTF601</t>
  </si>
  <si>
    <t>0000754/2025</t>
  </si>
  <si>
    <t>AQTF602</t>
  </si>
  <si>
    <t>0000755/2025</t>
  </si>
  <si>
    <t>TVTF402</t>
  </si>
  <si>
    <t>BC 13,8 kV 3 Mvar TUCURUI VILA BC1 PA</t>
  </si>
  <si>
    <t>0000756/2025</t>
  </si>
  <si>
    <t>TVBC202</t>
  </si>
  <si>
    <t>BC 13,8 kV 3,6 Mvar BOA VISTA BC1 RR</t>
  </si>
  <si>
    <t>0000757/2025</t>
  </si>
  <si>
    <t>BVBC201</t>
  </si>
  <si>
    <t>BC 13,8 kV 3,6 Mvar BOA VISTA BC2 RR</t>
  </si>
  <si>
    <t>0000758/2025</t>
  </si>
  <si>
    <t>BVBC202</t>
  </si>
  <si>
    <t>BC 13,8 kV 3,6 Mvar BOA VISTA BC3 RR</t>
  </si>
  <si>
    <t>0000759/2025</t>
  </si>
  <si>
    <t>BVBC203</t>
  </si>
  <si>
    <t>BC 13,8 kV 3,6 Mvar BOA VISTA BC4 RR</t>
  </si>
  <si>
    <t>0000760/2025</t>
  </si>
  <si>
    <t>BVBC204</t>
  </si>
  <si>
    <t>BC 13,8 kV 3,6 Mvar BOA VISTA BC5 RR</t>
  </si>
  <si>
    <t>0000761/2025</t>
  </si>
  <si>
    <t>BVBC205</t>
  </si>
  <si>
    <t>BC 13,8 kV 3,6 Mvar BOA VISTA BC6 RR</t>
  </si>
  <si>
    <t>0000762/2025</t>
  </si>
  <si>
    <t>BVBC206</t>
  </si>
  <si>
    <t>BC 13,8 kV 3,6 Mvar BOA VISTA BC7 RR</t>
  </si>
  <si>
    <t>0000763/2025</t>
  </si>
  <si>
    <t>BVBC207</t>
  </si>
  <si>
    <t>BC 13,8 kV 3,6 Mvar BOA VISTA BC8 RR</t>
  </si>
  <si>
    <t>0000764/2025</t>
  </si>
  <si>
    <t>BVBC208</t>
  </si>
  <si>
    <t>BC 13,8 kV 3,6 Mvar BOA VISTA BC9 RR</t>
  </si>
  <si>
    <t>0000765/2025</t>
  </si>
  <si>
    <t>BVBC209</t>
  </si>
  <si>
    <t>BC 13,8 kV 3,6 Mvar BOA VISTA BC10 RR</t>
  </si>
  <si>
    <t>0000766/2025</t>
  </si>
  <si>
    <t>BVBC210</t>
  </si>
  <si>
    <t>0000767/2025</t>
  </si>
  <si>
    <t>RPRE604</t>
  </si>
  <si>
    <t>0000768/2025</t>
  </si>
  <si>
    <t>RPRR602</t>
  </si>
  <si>
    <t>RTB 230 kV 30 MVAr RONDONOPOLIS RT3 MT</t>
  </si>
  <si>
    <t>0000769/2025</t>
  </si>
  <si>
    <t>RPRE603</t>
  </si>
  <si>
    <t>LT 230 kV SINOP /SORRISO II C-1 MT</t>
  </si>
  <si>
    <t>0000770/2025</t>
  </si>
  <si>
    <t>SPRE602</t>
  </si>
  <si>
    <t>RTL 138 kV 5 Mvar COXIPO RT2 MT</t>
  </si>
  <si>
    <t>0000771/2025</t>
  </si>
  <si>
    <t>CXRE502</t>
  </si>
  <si>
    <t>0000772/2025</t>
  </si>
  <si>
    <t>RTL 230 kV 20 Mvar ARIQUEMES RT1 RO</t>
  </si>
  <si>
    <t>0000773/2025</t>
  </si>
  <si>
    <t>AQRE601</t>
  </si>
  <si>
    <t>Substituição do Transformador Trifásico TR2 (04T2 ) 230/69 kV, 100 MVA, na SE COTEGIPE.</t>
  </si>
  <si>
    <t>TR  230/69   kV COTEGIPE       TR2 BA</t>
  </si>
  <si>
    <t>0000774/2025</t>
  </si>
  <si>
    <t>04T2</t>
  </si>
  <si>
    <t>Substituição do Transformador Trifásico Reserva TRR1 (04TR) 230/13,8/13,8 kV, 40 MVA,  na SE MATATU.</t>
  </si>
  <si>
    <t>TR 230/11,9 kV MATATU TRR1 BA</t>
  </si>
  <si>
    <t>0000775/2025</t>
  </si>
  <si>
    <t>04T4R</t>
  </si>
  <si>
    <t>Substituição do Reator de Barra Monofásico RTR1 (04ER) 230 kV, 3,33 MVAr, na SE BANABUIU.</t>
  </si>
  <si>
    <t>RTB 230 kV 3,33 MVAr BANABUIU RTR1 CE</t>
  </si>
  <si>
    <t>0000776/2025</t>
  </si>
  <si>
    <t>04ER</t>
  </si>
  <si>
    <t>Substituição do Transformador Trifásico TR1 (04T1) 230/69 kV, 33 MVA, na SE BANABUIU.</t>
  </si>
  <si>
    <t>0000777/2025</t>
  </si>
  <si>
    <t>0000778/2025</t>
  </si>
  <si>
    <t>04E1</t>
  </si>
  <si>
    <t>Substituição de Transformador Trifásico TR1 (04T1) 230/69 kV, 100 MVA, arranjo BPT, na SE MUSSURE II.</t>
  </si>
  <si>
    <t>TR  230/69   kV MUSSURE II     TR1 PB</t>
  </si>
  <si>
    <t>0000779/2025</t>
  </si>
  <si>
    <t>Substituição do Transformador Trifásico TR7 (04T7)  230/13,8 kV, 40 MVA, na SE BONGI.</t>
  </si>
  <si>
    <t>0000780/2025</t>
  </si>
  <si>
    <t>04T7</t>
  </si>
  <si>
    <t>Substituição do Transformador Trifásico TR6 (04T6) 230/13,8 kV, 40 MVA, na SE BONGI.</t>
  </si>
  <si>
    <t>0000781/2025</t>
  </si>
  <si>
    <t>04T6</t>
  </si>
  <si>
    <t>Substituição do Reator de Barra Trifásico RT1 (04E1) 230 kV, 10 MVAr, na SE GOIANINHA.</t>
  </si>
  <si>
    <t>0000782/2025</t>
  </si>
  <si>
    <t>Substituição do Transformador Monofásico TR2 (05T2.A) 500/230 kV, 200 MVA, fase A, na SE RECIFE II.</t>
  </si>
  <si>
    <t>TR  500/230  kV RECIFE II      TR2 PE</t>
  </si>
  <si>
    <t>0000783/2025</t>
  </si>
  <si>
    <t>05T2.A</t>
  </si>
  <si>
    <t>Substituição do Transformador Monofásico TR2 (05T2.B) 500/230 kV, 200 MVA, fase B, na SE RECIFE II.</t>
  </si>
  <si>
    <t>0000784/2025</t>
  </si>
  <si>
    <t>05T2.B</t>
  </si>
  <si>
    <t>Substituição do Transformador Monofásico TR2 (05T2.C) 500/230 kV, 200 MVA, fase C, na SE RECIFE II.</t>
  </si>
  <si>
    <t>0000785/2025</t>
  </si>
  <si>
    <t>05T2.C</t>
  </si>
  <si>
    <t>Substituição do Reator de Barra Trifásico RT1 (01E1) 13,8 kV, 5 MVAr, na SE PIRIPIRI.</t>
  </si>
  <si>
    <t>0000786/2025</t>
  </si>
  <si>
    <t>01E1</t>
  </si>
  <si>
    <t>Substituição do Transformador Trifásico TR4 (04T4) 230/69 kV, 100 MVA, arranjo BD5, na SE TERESINA.</t>
  </si>
  <si>
    <t>TR  230/69   kV TERESINA       TR4 PI</t>
  </si>
  <si>
    <t>0000787/2025</t>
  </si>
  <si>
    <t>04T4</t>
  </si>
  <si>
    <t>Substituição do Reator de Linha Monofásico RTR1 (04ER.M) 230 kV, 3,33 MVAr, fase reserva, na SE TERESINA.</t>
  </si>
  <si>
    <t>RTL 230 kV 3,33 Mvar TERESINA RTR1 PI</t>
  </si>
  <si>
    <t>0000788/2025</t>
  </si>
  <si>
    <t>04ER.M</t>
  </si>
  <si>
    <t>Substituição de Reator de Linha Monofásico RT2 (04E2) 230 kV, 3,3 MVAr, fase A, na SE NATAL II.</t>
  </si>
  <si>
    <t>RTL 230 kV 9,9 MVAr NATAL II RT2 RN</t>
  </si>
  <si>
    <t>0000789/2025</t>
  </si>
  <si>
    <t>04E2.A</t>
  </si>
  <si>
    <t>Substituição de Reator de Linha Monofásico RT2 (04E2) 230 kV, 3,3 MVAr, fase B, na SE NATAL II.</t>
  </si>
  <si>
    <t>0000790/2025</t>
  </si>
  <si>
    <t>04E2.B</t>
  </si>
  <si>
    <t>Substituição de Reator de Linha Monofásico RT2 (04E2) 230 kV, 3,3 MVAr, fase C, na SE NATAL II.</t>
  </si>
  <si>
    <t>0000791/2025</t>
  </si>
  <si>
    <t>04E2.C</t>
  </si>
  <si>
    <t>Substituição do Reator de Linha Monofásico RTR1 (04ER) 230 kV, 5 MVAr, arranjo BPT, na SE B.JESUS LAPA.</t>
  </si>
  <si>
    <t>RTL 230 kV 5 Mvar B.JESUS LAPA RTR1 BA</t>
  </si>
  <si>
    <t>0000792/2025</t>
  </si>
  <si>
    <t>Substituição do Reator de Barra Trifásico RT3 (04E3) 230 kV, 3,33 MVAr, na SE B.JESUS LAPA.</t>
  </si>
  <si>
    <t>RTB 230 kV 10 Mvar B.JESUS LAPA RT3 BA</t>
  </si>
  <si>
    <t>0000793/2025</t>
  </si>
  <si>
    <t>04E3</t>
  </si>
  <si>
    <t>Substituição do Transformador Trifásico TR8 (02T8) 69/13,8 kV, 5 MVA, na SE CAMACARI II.</t>
  </si>
  <si>
    <t>0000794/2025</t>
  </si>
  <si>
    <t>02T8</t>
  </si>
  <si>
    <t>Substituição do Transformador Monofásico TR7 (04T7) 230/13,8 kV, 100 MVA, fase C, na SE CAMACARI II.</t>
  </si>
  <si>
    <t>0000795/2025</t>
  </si>
  <si>
    <t>04T7.C</t>
  </si>
  <si>
    <t>Substituição do Transformador Monofásico TRR1 (04TR) 230/13,8 kV, 100 MVA, fase reserva, na SE CAMACARI II.</t>
  </si>
  <si>
    <t>TR 230/13,8 kV CAMACARI II TRR1 BA</t>
  </si>
  <si>
    <t>0000796/2025</t>
  </si>
  <si>
    <t>04TR.M</t>
  </si>
  <si>
    <t>Substituição do Transformador Monofásico TR2 (05T2.A) 500/230 kV, 200 MVA, fase A, na SE CAMACARI II.</t>
  </si>
  <si>
    <t>TR  500/230  kV CAMACARI II    TR2 BA</t>
  </si>
  <si>
    <t>0000797/2025</t>
  </si>
  <si>
    <t>Substituição do Transformador Monofásico TR2 (05T2.B) 500/230 kV, 200 MVA, fase B, na SE CAMACARI II.</t>
  </si>
  <si>
    <t>0000798/2025</t>
  </si>
  <si>
    <t>Substituição do Transformador Monofásico TR2 (05T2.C) 500/230 kV, 200 MVA, fase C, na SE CAMACARI II.</t>
  </si>
  <si>
    <t>0000799/2025</t>
  </si>
  <si>
    <t>Substituição do Reator de Linha Trifásico RTR1 (04ER) 230 kV, 5 MVAr, na SE IRECE.</t>
  </si>
  <si>
    <t>RTL 230 kV 5 Mvar IRECE RTR1 BA</t>
  </si>
  <si>
    <t>0000800/2025</t>
  </si>
  <si>
    <t>Substituição do Transformador Regulador de Potência TREG2 (02R2) 69/69 kV, 40 MVA, na IRECE.</t>
  </si>
  <si>
    <t>TR  230/69   kV IRECE          TR2 BA</t>
  </si>
  <si>
    <t>0000801/2025</t>
  </si>
  <si>
    <t>02R2</t>
  </si>
  <si>
    <t>Substituição do Reator de Linha Monofásico RT3 (05E3.A) 500 kV, 50 MVA, fase A, na SE U.SOBRADINHO.</t>
  </si>
  <si>
    <t>LT 500 kV FUTURA /U.SOBRADINHO C-1 BA</t>
  </si>
  <si>
    <t>0000802/2025</t>
  </si>
  <si>
    <t>05E3.A</t>
  </si>
  <si>
    <t>Substituição do Reator de Linha Monofásico RT3 (05E3.B) 500 kV, 50 MVA, fase B, na SE U.SOBRADINHO.</t>
  </si>
  <si>
    <t>0000803/2025</t>
  </si>
  <si>
    <t>05E3.B</t>
  </si>
  <si>
    <t>Substituição do Reator de Linha Monofásico RT3 (05E3.C) 500 kV, 50 MVA, fase C, na SE U.SOBRADINHO.</t>
  </si>
  <si>
    <t>0000804/2025</t>
  </si>
  <si>
    <t>05E3.C</t>
  </si>
  <si>
    <t>Substituição do Transformador Monofásico TRR1 (05TR) 500/230 kV, 100 MVA, na SE U.SOBRADINHO.</t>
  </si>
  <si>
    <t>TR 500/230 kV U.SOBRADINHO TRR1 BA</t>
  </si>
  <si>
    <t>0000805/2025</t>
  </si>
  <si>
    <t>05T4R.M</t>
  </si>
  <si>
    <t>Substituição do Transformador Monofásico TR4 (05T4.A) 500/230 kV, 100 MVA, fase A, na SE U.SOBRADINHO.</t>
  </si>
  <si>
    <t>TR  500/230  kV U.SOBRADINHO   TR4 BA</t>
  </si>
  <si>
    <t>0000806/2025</t>
  </si>
  <si>
    <t>05T4.A</t>
  </si>
  <si>
    <t>Substituição do Transformador Monofásico TR4 (05T4.B) 500/230 kV, 100 MVA, fase B, na SE U.SOBRADINHO.</t>
  </si>
  <si>
    <t>0000807/2025</t>
  </si>
  <si>
    <t>05T4.B</t>
  </si>
  <si>
    <t>Substituição do Transformador Monofásico TR4 (05T4.C) 500/230 kV, 100 MVA, fase C, na SE U.SOBRADINHO.</t>
  </si>
  <si>
    <t>0000808/2025</t>
  </si>
  <si>
    <t>05T4.C</t>
  </si>
  <si>
    <t>Substituição do Reator de Linha Monofásico RT5 (05E5.A) 500 kV, 33,3 MVAr, fase A, na SE U.SOBRADINHO.</t>
  </si>
  <si>
    <t>LT  500 kV U.SOBRADINHO /S.JOAO PIAUI  C-1 BA/PI</t>
  </si>
  <si>
    <t>0000809/2025</t>
  </si>
  <si>
    <t>05E5.A</t>
  </si>
  <si>
    <t>Substituição do Reator de Linha Monofásico RT5 (05E5.B) 500 kV, 33,3 MVAr, fase B, na SE U.SOBRADINHO.</t>
  </si>
  <si>
    <t>0000810/2025</t>
  </si>
  <si>
    <t>05E5.B</t>
  </si>
  <si>
    <t>Substituição do Reator de Linha Monofásico RT5 (05E5.C) 500 kV, 33,3 MVAr, fase C, na SE U.SOBRADINHO.</t>
  </si>
  <si>
    <t>0000811/2025</t>
  </si>
  <si>
    <t>05E5.C</t>
  </si>
  <si>
    <t>Substituição do Reator de Linha Monofásico RT4 (05E4.A) 500 kV, 33,3 MVAr, fase A, na SE U.SOBRADINHO.</t>
  </si>
  <si>
    <t>0000812/2025</t>
  </si>
  <si>
    <t>05E4.A</t>
  </si>
  <si>
    <t>Substituição do Reator de Linha Monofásico RT4 (05E4.B) 500 kV, 33,3 MVAr, fase B, na SE U.SOBRADINHO.</t>
  </si>
  <si>
    <t>0000813/2025</t>
  </si>
  <si>
    <t>05E4.B</t>
  </si>
  <si>
    <t>Substituição do Reator de Linha Monofásico RT4 (05E4.C) 500 kV, 33,3 MVAr, fase C, na SE U.SOBRADINHO.</t>
  </si>
  <si>
    <t>0000814/2025</t>
  </si>
  <si>
    <t>05E4.C</t>
  </si>
  <si>
    <t>Substituição do Transformador Monofásico TRR1 (05TR.M) 500/230 kV, 200 MVA, fase Reserva, na SE P. AFONSO IV.</t>
  </si>
  <si>
    <t>0000815/2025</t>
  </si>
  <si>
    <t>05TR.M</t>
  </si>
  <si>
    <t>Substituição do Transformador Monofásico TR8 (05T8.A) 500/230 kV, 200 MVA, fase A, na SE P. AFONSO IV.</t>
  </si>
  <si>
    <t>TR  500/230  kV P. AFONSO IV   TR8 BA</t>
  </si>
  <si>
    <t>0000816/2025</t>
  </si>
  <si>
    <t>05T8.A</t>
  </si>
  <si>
    <t>Substituição do Transformador Monofásico TR8 (05T8.B) 500/230 kV, 200 MVA, fase B, na SE P. AFONSO IV.</t>
  </si>
  <si>
    <t>0000817/2025</t>
  </si>
  <si>
    <t>05T8.B</t>
  </si>
  <si>
    <t>Substituição do Transformador Monofásico TR8 (05T8.C) 500/230 kV, 200 MVA, fase C, na SE P. AFONSO IV.</t>
  </si>
  <si>
    <t>0000818/2025</t>
  </si>
  <si>
    <t>05T8.C</t>
  </si>
  <si>
    <t>Substituição do Transformador Trifásico TR1 (04T1) 230/13,8 kV, 40 MVA na SE OLINDINA.</t>
  </si>
  <si>
    <t>TR  230/13,8 kV OLINDINA       TR1 BA</t>
  </si>
  <si>
    <t>0000819/2025</t>
  </si>
  <si>
    <t>Substituição do Transformador Trifásico TR5 (02T5) 69/13,8 kV, 1 MVA, na SE S.JOAO PIAUI.</t>
  </si>
  <si>
    <t>0000820/2025</t>
  </si>
  <si>
    <t>02T5</t>
  </si>
  <si>
    <t>Substituição do Reator de Linha Monofásico RT1 (05E1.A) 500 kV, 33,3 MVAr, fase A, na SE S.JOAO PIAUI.</t>
  </si>
  <si>
    <t>RTL 500 kV 100 MVAr S.JOAO PIAUI RT1 PI</t>
  </si>
  <si>
    <t>0000821/2025</t>
  </si>
  <si>
    <t>05E1.A</t>
  </si>
  <si>
    <t>Substituição do Reator de Linha Monofásico RT1 (05E1.B) 500 kV, 33,3 MVAr, fase B, na SE S.JOAO PIAUI.</t>
  </si>
  <si>
    <t>0000822/2025</t>
  </si>
  <si>
    <t>05E1.B</t>
  </si>
  <si>
    <t>Substituição do Reator de Linha Monofásico RT1 (05E1.C) 500 kV, 33,3 MVAr, fase C, na SE S.JOAO PIAUI.</t>
  </si>
  <si>
    <t>0000823/2025</t>
  </si>
  <si>
    <t>05E1.C</t>
  </si>
  <si>
    <t>Substituição do Transformador Trifásico TR2 (04T2) 230/69/13,8 kV, 39 MVA, na SE PICOS.</t>
  </si>
  <si>
    <t>TR  230/69   kV PICOS          TR2 PI</t>
  </si>
  <si>
    <t>0000824/2025</t>
  </si>
  <si>
    <t>Substituição do Transformador Trifásico TR6 (04T6) 230/69/13,8 kV, 33,34 MVA na SE UB.ESPERANCA.</t>
  </si>
  <si>
    <t>TR  230/69   kV UB.ESPERANCA   TR6 PI</t>
  </si>
  <si>
    <t>0000825/2025</t>
  </si>
  <si>
    <t>Substituição do Transformador Trifásico TR7 (02T7) 69/13,8 kV, 5 MVA, na SE UB.ESPERANCA.</t>
  </si>
  <si>
    <t>TR 69/13,8 kV UB.ESPERANCA TR7 PI</t>
  </si>
  <si>
    <t>0000826/2025</t>
  </si>
  <si>
    <t>02T7</t>
  </si>
  <si>
    <t>0000829/2025</t>
  </si>
  <si>
    <t>MCTF5-01</t>
  </si>
  <si>
    <t>Substituição de Transformador Trifásico TR3 (04T3) 230/69 kV, 100 MVA, arranjo BPT, na SE MUSSURE II.</t>
  </si>
  <si>
    <t>TR  230/69   kV MUSSURE II     TR3 PB</t>
  </si>
  <si>
    <t>0000830/2025</t>
  </si>
  <si>
    <t>04T3</t>
  </si>
  <si>
    <t>Substituição do Transformador Monofásico TR7 (04T7) 230/13,8 kV, 100 MVA, fase A, na SE CAMACARI II.</t>
  </si>
  <si>
    <t>0000831/2025</t>
  </si>
  <si>
    <t>04T7.A</t>
  </si>
  <si>
    <t>Substituição de Reator de Linha Monofásico RT1 (05E1.A) 500 kV, 33,3 MVAr, fase A, arranjo DJM, associado a EL de S.J Piauí, na SE B. ESPERANCA.</t>
  </si>
  <si>
    <t>LT  500 kV S.JOAO PIAUI /B. ESPERANCA  C-1 PI</t>
  </si>
  <si>
    <t>0000832/2025</t>
  </si>
  <si>
    <t>TR 69/13,8 kV S.SANTIAGO TR4 PR</t>
  </si>
  <si>
    <t>0000872/2025</t>
  </si>
  <si>
    <t>TR 345/230 kV BANDEIRANTES TR2 GO</t>
  </si>
  <si>
    <t>0000918/2025</t>
  </si>
  <si>
    <t>0000919/2025</t>
  </si>
  <si>
    <t>AT02 B</t>
  </si>
  <si>
    <t>0000920/2025</t>
  </si>
  <si>
    <t>AT02 C</t>
  </si>
  <si>
    <t>RTL 345 kV 20 Mvar BANDEIRANTES RTR1 GO</t>
  </si>
  <si>
    <t>0000921/2025</t>
  </si>
  <si>
    <t>RT8V1</t>
  </si>
  <si>
    <t>RTL 345 kV 60 MVAr CAMPOS RT6 RJ</t>
  </si>
  <si>
    <t>0000922/2025</t>
  </si>
  <si>
    <t>RTL 6 A</t>
  </si>
  <si>
    <t>0000923/2025</t>
  </si>
  <si>
    <t>RTL 6 B</t>
  </si>
  <si>
    <t>0000924/2025</t>
  </si>
  <si>
    <t>RTL 6 C</t>
  </si>
  <si>
    <t>RTL 345 kV 20 Mvar CAMPOS RTR1 RJ</t>
  </si>
  <si>
    <t>0000925/2025</t>
  </si>
  <si>
    <t>RTL RS</t>
  </si>
  <si>
    <t>TR 345/230 kV BRAS. SUL TR3 DF</t>
  </si>
  <si>
    <t>0000926/2025</t>
  </si>
  <si>
    <t>AT87V1</t>
  </si>
  <si>
    <t>0000927/2025</t>
  </si>
  <si>
    <t>AT03 A</t>
  </si>
  <si>
    <t>0000928/2025</t>
  </si>
  <si>
    <t>AT03 B</t>
  </si>
  <si>
    <t>TR 345/230 kV BRAS. SUL TRR2 DF</t>
  </si>
  <si>
    <t>0000929/2025</t>
  </si>
  <si>
    <t>AT03 C</t>
  </si>
  <si>
    <t>TR 500/345 kV SAMAMBAIA TR3 DF</t>
  </si>
  <si>
    <t>0000930/2025</t>
  </si>
  <si>
    <t>TR 500/345 kV SAMAMBAIA TR7 DF</t>
  </si>
  <si>
    <t>0000931/2025</t>
  </si>
  <si>
    <t>AT08 C</t>
  </si>
  <si>
    <t>TR 500/345 kV SAMAMBAIA TR2 DF</t>
  </si>
  <si>
    <t>0000932/2025</t>
  </si>
  <si>
    <t>STSB_AT02 (FASE A)</t>
  </si>
  <si>
    <t>Capacitor série</t>
  </si>
  <si>
    <t>Substituição do Banco de Capacitor de Série BC1A (BSINBC1A) 500kV, 127,5MVAr, fases A, B e C, arranjo DJM, na SE IBIUNA</t>
  </si>
  <si>
    <t>CR 500 kV 382 MVAr IBIUNA BC1A SP</t>
  </si>
  <si>
    <t>0000933/2025</t>
  </si>
  <si>
    <t>10251958</t>
  </si>
  <si>
    <t>Substituição do Banco de Capacitor de Série BC2A (BSINBC2A) 500kV, 127,5MVAr, fases A, B e C, arranjo DJM, na SE IBIUNA</t>
  </si>
  <si>
    <t>CR 500 kV 382 MVAr IBIUNA BC2A SP</t>
  </si>
  <si>
    <t>0000934/2025</t>
  </si>
  <si>
    <t>10251957</t>
  </si>
  <si>
    <t>TR 345/138 kV JACAREPAGUA TR2B RJ</t>
  </si>
  <si>
    <t>0000935/2025</t>
  </si>
  <si>
    <t>TR96V2</t>
  </si>
  <si>
    <t>TR 345/138 kV JACAREPAGUA TRR2 RJ</t>
  </si>
  <si>
    <t>0000936/2025</t>
  </si>
  <si>
    <t>TR RES</t>
  </si>
  <si>
    <t>BC 138 kV 100 Mvar SAO JOSE BC2 RJ</t>
  </si>
  <si>
    <t>0000937/2025</t>
  </si>
  <si>
    <t>BC02</t>
  </si>
  <si>
    <t>BC 138 kV 150 Mvar SAO JOSE BC1 RJ</t>
  </si>
  <si>
    <t>0000938/2025</t>
  </si>
  <si>
    <t>BC01</t>
  </si>
  <si>
    <t>BC 138 kV 150 Mvar SAO JOSE BC3 RJ</t>
  </si>
  <si>
    <t>0000939/2025</t>
  </si>
  <si>
    <t>BC03</t>
  </si>
  <si>
    <t>BC 138 kV 100 Mvar SAO JOSE BC4 RJ</t>
  </si>
  <si>
    <t>0000940/2025</t>
  </si>
  <si>
    <t>BC04</t>
  </si>
  <si>
    <t>BC 345 kV 200 Mvar TIJUCO PRETO BC5 SP</t>
  </si>
  <si>
    <t>0000941/2025</t>
  </si>
  <si>
    <t>BC05</t>
  </si>
  <si>
    <t>BC 345 kV 200 MVAr TIJUCO PRETO BC2 SP</t>
  </si>
  <si>
    <t>0000942/2025</t>
  </si>
  <si>
    <t>BC 345 kV 200 MVAr TIJUCO PRETO BC6 SP</t>
  </si>
  <si>
    <t>0000943/2025</t>
  </si>
  <si>
    <t>BC06</t>
  </si>
  <si>
    <t>BC 345 kV 200 MVAr TIJUCO PRETO BC9 SP</t>
  </si>
  <si>
    <t>0000944/2025</t>
  </si>
  <si>
    <t>BC09</t>
  </si>
  <si>
    <t>BC 345 kV 200 MVAr TIJUCO PRETO BC4 SP</t>
  </si>
  <si>
    <t>0000945/2025</t>
  </si>
  <si>
    <t xml:space="preserve">BC04 </t>
  </si>
  <si>
    <t>0000946/2025</t>
  </si>
  <si>
    <t>RTL 500 kV 37 Mvar ITUMBIARA RTR4 MG</t>
  </si>
  <si>
    <t>0000947/2025</t>
  </si>
  <si>
    <t>RTEBIM FASE A</t>
  </si>
  <si>
    <t>0000948/2025</t>
  </si>
  <si>
    <t>RTEBIM FASE B</t>
  </si>
  <si>
    <t>0000949/2025</t>
  </si>
  <si>
    <t>RTEBIM FASE C</t>
  </si>
  <si>
    <t>0000950/2025</t>
  </si>
  <si>
    <t>AT49 FASE A</t>
  </si>
  <si>
    <t>0000951/2025</t>
  </si>
  <si>
    <t>AT49 FASE B</t>
  </si>
  <si>
    <t>0000952/2025</t>
  </si>
  <si>
    <t>AT49 FASE C</t>
  </si>
  <si>
    <t>CR 230 kV 33,9 Mvar ITUMBIARA BC1 MG</t>
  </si>
  <si>
    <t>0000953/2025</t>
  </si>
  <si>
    <t>10252478</t>
  </si>
  <si>
    <t>CR 230 kV 183 Mvar ITUMBIARA BC2 MG</t>
  </si>
  <si>
    <t>0000954/2025</t>
  </si>
  <si>
    <t>10252474</t>
  </si>
  <si>
    <t>0000955/2025</t>
  </si>
  <si>
    <t>10252475</t>
  </si>
  <si>
    <t>0000956/2025</t>
  </si>
  <si>
    <t>10252476</t>
  </si>
  <si>
    <t>0000957/2025</t>
  </si>
  <si>
    <t>10252473</t>
  </si>
  <si>
    <t>CR 230 kV 37,2 Mvar RIO VERDE FUR BC1 GO</t>
  </si>
  <si>
    <t>0000958/2025</t>
  </si>
  <si>
    <t>10251386</t>
  </si>
  <si>
    <t>0000959/2025</t>
  </si>
  <si>
    <t>RT04</t>
  </si>
  <si>
    <t>CR 230 kV 34 Mvar RIO VERDE FUR BC3 GO</t>
  </si>
  <si>
    <t>0000960/2025</t>
  </si>
  <si>
    <t>10251389</t>
  </si>
  <si>
    <t>TR 750/500 kV F.IGUACU 60HZ TR2 PR</t>
  </si>
  <si>
    <t>0000961/2025</t>
  </si>
  <si>
    <t>0000962/2025</t>
  </si>
  <si>
    <t>0000963/2025</t>
  </si>
  <si>
    <t>TR 750/500 kV F.IGUACU 60HZ TRR5 PR</t>
  </si>
  <si>
    <t>0000964/2025</t>
  </si>
  <si>
    <t>AT912V</t>
  </si>
  <si>
    <t>SANTA CRUZ</t>
  </si>
  <si>
    <t>TR 138/34,5 kV SANTA CRUZ TR12 RJ</t>
  </si>
  <si>
    <t>0000965/2025</t>
  </si>
  <si>
    <t>TR-12</t>
  </si>
  <si>
    <t>TR 138/34,5 kV SANTA CRUZ TR34 RJ</t>
  </si>
  <si>
    <t>0000966/2025</t>
  </si>
  <si>
    <t>TR-34</t>
  </si>
  <si>
    <t>0000967/2025</t>
  </si>
  <si>
    <t>10252477</t>
  </si>
  <si>
    <t>LT 230 kV PIRIPIRI /IBIAPINA II PI/CE</t>
  </si>
  <si>
    <t>Desativação de Linha de Transmissão, LT 230 kV Ibiapina II - Piripiri, C1, CS, posição operacional 04N1, extensão 86,21km, 1 x 636 MCM (GROSBEAK/Flint OPGW).</t>
  </si>
  <si>
    <t>LT 230 kV PIRIPIRI /IBIAPINA II C-1 PI/CE</t>
  </si>
  <si>
    <t>0000968/2025</t>
  </si>
  <si>
    <t>11402868</t>
  </si>
  <si>
    <t>Desativação do Reator de Linha  Monosáfico RT1 (04E1.A) 230 kV, 3,33MVAr,  fase A, associado a EL BOM NOME C1, na SE MILAGRES</t>
  </si>
  <si>
    <t>LT  230 kV BOM NOME     /MILAGRES      C-1 PE/CE</t>
  </si>
  <si>
    <t>0000970/2025</t>
  </si>
  <si>
    <t>11343917</t>
  </si>
  <si>
    <t>Desativação do Reator de Linha  Monosáfico RT1 (04E1.B) 230 kV, 3,33MVAr,  fase B, ssociado a EL BOM NOME C1, na SE MILAGRES</t>
  </si>
  <si>
    <t>0000971/2025</t>
  </si>
  <si>
    <t>11343916</t>
  </si>
  <si>
    <t>Desativação do Reator de Linha Monosáfico RT1 (04E1.C) 230 kV, 3,33MVAr,  fase C, ssociado a EL BOM NOME C1, na SE MILAGRES</t>
  </si>
  <si>
    <t>0000972/2025</t>
  </si>
  <si>
    <t>11343918</t>
  </si>
  <si>
    <t>Desativação de Reator de Linha Monosáfico RT2 (04E2) 230kV, 3,3Mvar fase B , associado a EL ABAIARA C1, na SE MILAGRES.</t>
  </si>
  <si>
    <t>LT 230 kV ABAIARA /MILAGRES C-1 CE</t>
  </si>
  <si>
    <t>0000973/2025</t>
  </si>
  <si>
    <t>11343872</t>
  </si>
  <si>
    <t>Desativação de Reator de Linha  Monosáfico RT2  (04E2) 230kV, 3,3Mvar fase C, associado a EL ABAIARA C1, na SE MILAGRES.</t>
  </si>
  <si>
    <t>0000974/2025</t>
  </si>
  <si>
    <t>11343873</t>
  </si>
  <si>
    <t>Desativação de Reator de Linha  Monosáfico RT2  (04E2) 230kV, 3,3Mvar fase A, associado a EL ABAIARA C1, na SE MILAGRES.</t>
  </si>
  <si>
    <t>0000975/2025</t>
  </si>
  <si>
    <t>11343871</t>
  </si>
  <si>
    <t>Desativação de Reator de Linha Trifásico RT3 (04E3) 230kV, 10 Mvar, associado a EL ARATICUM C1, na SE MILAGRES.</t>
  </si>
  <si>
    <t>LT  230 kV BOM NOME     /MILAGRES      C-3 PE/CE</t>
  </si>
  <si>
    <t>0000976/2025</t>
  </si>
  <si>
    <t>11344038</t>
  </si>
  <si>
    <t>CURRAIS NOVOS 2</t>
  </si>
  <si>
    <t>Desativação do Banco Capacitor 13,8 kV, posição operacional 01H1, na SE Currais Novos II 138/69 kV.</t>
  </si>
  <si>
    <t>BC 13,8 kV 3,6 Mvar CUR.NOVOS II BC1 RN (01H1)</t>
  </si>
  <si>
    <t>0000977/2025</t>
  </si>
  <si>
    <t>11342811</t>
  </si>
  <si>
    <t>Desativação do Banco Capacitor 13,8 kV, posição operacional 01H2, na SE Currais Novos II 138/69 kV.</t>
  </si>
  <si>
    <t>BC 13,8 kV 3,6 Mvar CUR.NOVOS II BC2 RN (01H2)</t>
  </si>
  <si>
    <t>0000978/2025</t>
  </si>
  <si>
    <t>11342812</t>
  </si>
  <si>
    <t>Desativação do Banco Capacitor 13,8 kV, posição operacional 01H3, na SE Currais Novos II 138/69 kV.</t>
  </si>
  <si>
    <t>BC 13,8 kV 3,6 Mvar CUR.NOVOS II BC3 RN (01H3)</t>
  </si>
  <si>
    <t>0000979/2025</t>
  </si>
  <si>
    <t>11342813</t>
  </si>
  <si>
    <t>Desativação de Entrada de Linha 138 kV, da LT 138kV Santana dos Matos II / Currais Novos II C-1 RN, posição operacional 13C1, na SE Currais Novos II 138/69 kV</t>
  </si>
  <si>
    <t>EL 138 kV CUR.NOVOS II LT 138 kV SAN.MATOS II /CUR.NOVOS II C-1 RN (13C1)</t>
  </si>
  <si>
    <t>0000980/2025</t>
  </si>
  <si>
    <t>11341741</t>
  </si>
  <si>
    <t>Desativação do Módulo de Conexão do Banco Capacitor 13,8 kV, posição operacional 01H1, na SE Currais Novos II 138/69 kV.</t>
  </si>
  <si>
    <t>MC 13,8 kV BC 13,8 kV 3,6 Mvar CUR.NOVOS II BC1 RN (11H1)</t>
  </si>
  <si>
    <t>0000981/2025</t>
  </si>
  <si>
    <t>11341820</t>
  </si>
  <si>
    <t>Desativação do Módulo de Conexão do Banco Capacitor 13,8 kV, posição operacional 01H2, na SE Currais Novos II 138/69 kV.</t>
  </si>
  <si>
    <t>MC 13,8 kV BC 13,8 kV 3,6 Mvar CUR.NOVOS II BC2 RN (11H2)</t>
  </si>
  <si>
    <t>0000982/2025</t>
  </si>
  <si>
    <t>11457461</t>
  </si>
  <si>
    <t>Desativação do Módulo de Conexão do Banco Capacitor 13,8 kV, posição operacional 01H3, na SE Currais Novos II 138/69 kV.</t>
  </si>
  <si>
    <t>MC 13,8 kV BC 13,8 kV 3,6 Mvar CUR.NOVOS II BC3 RN (11H3)</t>
  </si>
  <si>
    <t>0000983/2025</t>
  </si>
  <si>
    <t>11457462</t>
  </si>
  <si>
    <t>Desativação do Módulo de Conexão do Transformador Trifásico 138kV, posição operacional 13T1, na SE Currais Novos II 138/69 kV.</t>
  </si>
  <si>
    <t>TR 138/69 kV CUR.NOVOS II TR1 RN</t>
  </si>
  <si>
    <t>0000984/2025</t>
  </si>
  <si>
    <t>11338530</t>
  </si>
  <si>
    <t>Desativação do Módulo de Conexão do Transformador Trifásico 138kV, posição operacional 13T2, na SE Currais Novos II 138/69 kV.</t>
  </si>
  <si>
    <t>TR 138/69 kV CUR.NOVOS II TR2 RN</t>
  </si>
  <si>
    <t>0000985/2025</t>
  </si>
  <si>
    <t>11338448</t>
  </si>
  <si>
    <t>Desativação do Módulo de Conexão do Transformador de Aterramento 69kV, posição operacional 32A1, na SE Currais Novos II 138/69 kV.</t>
  </si>
  <si>
    <t>MC 69 kV TT 69/13,8 kV CUR.NOVOS II TA1 RN (32A1)</t>
  </si>
  <si>
    <t>0000986/2025</t>
  </si>
  <si>
    <t>11338514</t>
  </si>
  <si>
    <t>Desativação do Módulo Geral 138 kV, na SE Currais Novos II 138/69 kV.</t>
  </si>
  <si>
    <t>MG 138 kV CUR.NOVOS II MG1 RN</t>
  </si>
  <si>
    <t>0000987/2025</t>
  </si>
  <si>
    <t>12365899</t>
  </si>
  <si>
    <t>Desativação do Regulador Série 69 kV, posição operacional 02R1, potência 40 Mvar, na SE Currais Novos II 138/69 kV.</t>
  </si>
  <si>
    <t>RTS 69 kV 40 Mvar CUR.NOVOS II RT1 RN (02R1)</t>
  </si>
  <si>
    <t>0000988/2025</t>
  </si>
  <si>
    <t>traf8.00013-3</t>
  </si>
  <si>
    <t>Desativação do Transformador Trifásico, 138 kV, posição operacional 03T1, na SE Currais Novos II 138/69 kV.</t>
  </si>
  <si>
    <t>0000989/2025</t>
  </si>
  <si>
    <t>11347651</t>
  </si>
  <si>
    <t>Desativação do Transformador Trifásico, 138 kV, posição operacional 03T2, na SE Currais Novos II 138/69 kV.</t>
  </si>
  <si>
    <t>0000990/2025</t>
  </si>
  <si>
    <t>11348017</t>
  </si>
  <si>
    <t>Desativação do Transformador de Aterramento, 69 kV, posição operacional 02A1, na SE Currais Novos II 138/69 kV.</t>
  </si>
  <si>
    <t>TT 69/13,8 kV CUR.NOVOS II TA1 RN (02A1)</t>
  </si>
  <si>
    <t>0000991/2025</t>
  </si>
  <si>
    <t>11344307</t>
  </si>
  <si>
    <t>Desativação do Modulo Geral 69 k, obras no pátio de 69 kV, na SE Currais Novos II.</t>
  </si>
  <si>
    <t>0000992/2025</t>
  </si>
  <si>
    <t>12365898</t>
  </si>
  <si>
    <t>LT 138 kV CUR.NOVOS II /SANTA CRUZ II RN</t>
  </si>
  <si>
    <t>Desativação da Linha de transmissão LT 138kV Currais Novos II /Santa Cruz II, posição operacional 03M2.</t>
  </si>
  <si>
    <t>LT 138 kV CUR.NOVOS II /SANTA CRUZ II C-1 RN</t>
  </si>
  <si>
    <t>0000993/2025</t>
  </si>
  <si>
    <t>11387625</t>
  </si>
  <si>
    <t>LT 138 kV SAN.MATOS II /CUR.NOVOS II RN</t>
  </si>
  <si>
    <t>Desativação da Linha de transmissão LT 138kV Santana dos Matos II / Currais Novos II, posição operacional 03C1.</t>
  </si>
  <si>
    <t>LT 138 kV SAN.MATOS II /CUR.NOVOS II C-1 RN</t>
  </si>
  <si>
    <t>0000994/2025</t>
  </si>
  <si>
    <t>11386009</t>
  </si>
  <si>
    <t>Desativação de Reator de Linha Trifasico, posição operacional 04E3, 230kV, 10Mvar, associado a LT 230 kV MILAGRES /BANABUIU C-2, na SE BANABUIU.</t>
  </si>
  <si>
    <t>LT  230 kV MILAGRES     /BANABUIU      C-2 CE</t>
  </si>
  <si>
    <t>0000995/2025</t>
  </si>
  <si>
    <t>11343876</t>
  </si>
  <si>
    <t>Desativação de Entrada de Linha 69 kV, posição operacional 12F1, na SE Currais Novos II 138/69 kV</t>
  </si>
  <si>
    <t>EL 69 kV CUR.NOVOS II  DIST1 (12F1)</t>
  </si>
  <si>
    <t>0000996/2025</t>
  </si>
  <si>
    <t>11338554</t>
  </si>
  <si>
    <t>Desativação da Entrada de linha 69 kV, posição operacional 12F2, na SE Currais Novos II 138/69 kV.</t>
  </si>
  <si>
    <t>EL 69 kV CUR.NOVOS II  DIST2 (12F2)</t>
  </si>
  <si>
    <t>0000997/2025</t>
  </si>
  <si>
    <t>11342076</t>
  </si>
  <si>
    <t>Desativação do Módulo de Conexão 69 kV, posição operacional 12T1, na SE Currais Novos II 138/69 kV.</t>
  </si>
  <si>
    <t>0000998/2025</t>
  </si>
  <si>
    <t>11338490</t>
  </si>
  <si>
    <t>Desativação do Módulo de Conexão do Transformador Trifásico 69kV, posição operacional 12T2, na SE Currais Novos II 138/69 kV.</t>
  </si>
  <si>
    <t>0000999/2025</t>
  </si>
  <si>
    <t>11338513</t>
  </si>
  <si>
    <t>Desativação de Entrada de Linha 138 kV, da LT 138kV Currais Novos II / Santa Cruz II C-1 RN, posição operacional 13M2, na SE Currais Novos II 138/69 kV</t>
  </si>
  <si>
    <t>EL 138 kV CUR.NOVOS II LT 138 kV CUR.NOVOS II /SANTA CRUZ II C-1 RN  (13M2)</t>
  </si>
  <si>
    <t>0001000/2025</t>
  </si>
  <si>
    <t>11341652</t>
  </si>
  <si>
    <t>Instalação de painel e cabos do SEP 345kV AD-RNS na SE Adrianópolis, para monitoramento dos vãos das LT 345kV Adrianópolis -  Comperj e LT 345kV Adrianópolis - Venda das Pedras.</t>
  </si>
  <si>
    <t>MG 500 kV ADRIANOPOLIS MG1 RJ</t>
  </si>
  <si>
    <t>Solicitado</t>
  </si>
  <si>
    <t>0001102/2025</t>
  </si>
  <si>
    <t>na</t>
  </si>
  <si>
    <t>Instalação dos painéis de rede/segurança do SEP 345kV AD-RNS na SE Adrianópolis.</t>
  </si>
  <si>
    <t>0001103/2025</t>
  </si>
  <si>
    <t>Modernização do sistema de transmissão optico para atendimento ao requisitos  do SEP 345kV AD-RNS na SE Adrianópolis, consistindo na substituição de um painel com equipamentos SDH e serviços relacionados. (PNL1)</t>
  </si>
  <si>
    <t>0001104/2025</t>
  </si>
  <si>
    <t>10206851 / 10206852 / 10256125</t>
  </si>
  <si>
    <t>Modernização do sistema de transmissão optico para atendimento ao requisitos  do SEP 345kV AD-RNS na SE Adrianópolis, consistindo na substituição de um painel com equipamentos SDH e serviços relacionados. (PNL2)</t>
  </si>
  <si>
    <t>0001105/2025</t>
  </si>
  <si>
    <t>Instalação do Disjuntor 9144 em nova localização no anel de 500 kV, visando atender a configuração proposta na NT-ONS DPL 0046/2024. Na nova configuração o DJ9144 passa a conectar a UNE Angra 2 à UNE Angra 1. Essa obra está associada ao empreendimento autorizado pela ReA ANEEL 6787/2017 (T2017-068 - remanejamento de vãos 500 kV).</t>
  </si>
  <si>
    <t>LT 500 kV ANGRA FUR /NOVA IGUACU C-1 RJ</t>
  </si>
  <si>
    <t>0001106/2025</t>
  </si>
  <si>
    <t>Substituição do disjuntor do anel de 500 kV - DJ 9124 (COD_SAP: 10191536; NUM_SERIE: 1133-4R-016).</t>
  </si>
  <si>
    <t>MC 500 kV TR 500/25 kV ANGRA FUR TRG2 RJ</t>
  </si>
  <si>
    <t>Substituição da chave seccionadora do anel de 500 kV - SC9125 (COD_SAP: 10195259; NUM_SERIE: 986).</t>
  </si>
  <si>
    <t>Substituição da chave seccionadora do anel de 500 kV - SC9127 (COD_SAP: 10195258; NUM_SERIE: M972).</t>
  </si>
  <si>
    <t>Substituição da fase A do TC do disjuntor do anel - DJ9124 (TC DJ9124 FASE A; COD_SAP: 10187371; NUM_SERIE: GDP40385).</t>
  </si>
  <si>
    <t>ND</t>
  </si>
  <si>
    <t>Substituição da fase B do TC do disjuntor do anel - DJ9124 (TC DJ9124 FASE B; COD_SAP: 10187372; NUM_SERIE: GDP40382).</t>
  </si>
  <si>
    <t>Substituição da fase C do TC do disjuntor do anel - DJ9124 (TC DJ9124 FASE C; COD_SAP: 10187373; NUM_SERIE: GDP40381).</t>
  </si>
  <si>
    <t>Substituição da fase A do TC do disjuntor do anel - DJ9144 (TC DJ9144 FASE A; COD_SAP: 10187365; NUM_SERIE: GDP-40383).</t>
  </si>
  <si>
    <t>Substituição da fase B do TC do disjuntor do anel - DJ9144 (TC DJ9144 FASE B; COD_SAP: 10187366; NUM_SERIE: GDP-40384).</t>
  </si>
  <si>
    <t>Substituição da fase C do TC do disjuntor do anel - DJ9144 (TC DJ9144 FASE C; COD_SAP: 10187367; NUM_SERIE: GDP-40386).</t>
  </si>
  <si>
    <t>Modernização do sistema de transmissão optico da SE Campos para atendimento ao requisitos  do SEP 345kV AD-RNS, consistindo na substituição de um painel com equipamentos SDH e serviços relacionados.</t>
  </si>
  <si>
    <t>MG 345 kV CAMPOS MG1 RJ</t>
  </si>
  <si>
    <t>0001107/2025</t>
  </si>
  <si>
    <t>10206881</t>
  </si>
  <si>
    <t>Modernização do sistema de transmissão optico da SE Macaé para atendimento ao requisitos  do SEP 345kV AD-RNS, consistindo na substituição de um painel com equipamentos SDH e serviços relacionados.</t>
  </si>
  <si>
    <t>0001108/2025</t>
  </si>
  <si>
    <t>12687968</t>
  </si>
  <si>
    <t>Modernização do sistema de transmissão optico da SE Rocha Leão e Rocha Leão ENEL  para atendimento ao requisitos  do SEP 345kV AD-RNS, consistindo na substituição de um painel com equipamentos SDH e serviços relacionados.(PNL1)</t>
  </si>
  <si>
    <t>0001109/2025</t>
  </si>
  <si>
    <t>10206879</t>
  </si>
  <si>
    <t>Modernização do sistema de transmissão optico da SE Rocha Leão e Rocha Leão ENEL  para atendimento ao requisitos  do SEP 345kV AD-RNS, consistindo na substituição de um painel com equipamentos SDH e serviços relacionados. (PNL2)</t>
  </si>
  <si>
    <t>0001110/2025</t>
  </si>
  <si>
    <t>12595325</t>
  </si>
  <si>
    <t>Modernização do sistema de transmissão optico da SE Iriri para atendimento ao requisitos  do SEP 345kV AD-RNS, consistindo na substituição de um painel com equipamentos SDH e serviços relacionados.</t>
  </si>
  <si>
    <t>0001111/2025</t>
  </si>
  <si>
    <t>12687967</t>
  </si>
  <si>
    <t>VENDA PEDRAS</t>
  </si>
  <si>
    <t>Modernização do sistema de transmissão optico da SE Venda das Pedras para atendimento ao requisitos  do SEP 345kV AD-RNS, consistindo na substituição de um painel com equipamentos SDH e serviços relacionados.</t>
  </si>
  <si>
    <t>0001112/2025</t>
  </si>
  <si>
    <t>10247038</t>
  </si>
  <si>
    <t>LAGOS</t>
  </si>
  <si>
    <t>Instalação de painel e cabos do SEP 345kV AD-RNS na SE Lagos, para monitoramento dos vãos das LT 345kV Adrianópolis -  Comperj e LT 345kV Lagos - Comperj.</t>
  </si>
  <si>
    <t>MG 345 kV LAGOS MG3 RJ</t>
  </si>
  <si>
    <t>0001113/2025</t>
  </si>
  <si>
    <t>Instalação dos painéis rede/seguranças do SEP 345kV AD-RNS na SE Lagos.</t>
  </si>
  <si>
    <t>0001114/2025</t>
  </si>
  <si>
    <t>Modernização do sistema de transmissão optico da SE Lagos para atendimento ao requisitos  do SEP 345kV AD-RNS, consistindo na substituição de um painel com equipamentos SDH e serviços relacionados.</t>
  </si>
  <si>
    <t>0001115/2025</t>
  </si>
  <si>
    <t>12687965</t>
  </si>
  <si>
    <t>COMPERJ</t>
  </si>
  <si>
    <t>Instalação de painel e cabos do SEP 345kV AD-RNS na SE Comperj, para monitoramento dos vãos das LT 345kV Adrianópolis -  Comperj e LT 345kV Lagos - Comperj.</t>
  </si>
  <si>
    <t>MG 345 kV COMPERJ MG2 RJ</t>
  </si>
  <si>
    <t>0001116/2025</t>
  </si>
  <si>
    <t>Modernização do sistema de transmissão optico da SE Comperj para atendimento ao requisitos  do SEP 345kV AD-RNS, consistindo na substituição de um painel com equipamentos SDH e serviços relacionados.</t>
  </si>
  <si>
    <t>0001117/2025</t>
  </si>
  <si>
    <t>12480781</t>
  </si>
  <si>
    <t>LT 345 kV ADRIANOPOLIS /COMPERJ RJ</t>
  </si>
  <si>
    <t>Instalação de 67km de cabo OPGW na LT 345kV Adrianópolis - Comperj</t>
  </si>
  <si>
    <t>LT 345 kV ADRIANOPOLIS /COMPERJ C-1 RJ</t>
  </si>
  <si>
    <t>CaboOticoNovoLT-Adr-Comp</t>
  </si>
  <si>
    <t>LT 345 kV COMPERJ /LAGOS RJ</t>
  </si>
  <si>
    <t>Instalação de 97km cabo OPGW na LT 345kV Comperj - Lagos, incluindo derivação de fibras para a SE Rocha Leão</t>
  </si>
  <si>
    <t>FT LT 345 kV COMPERJ /LAGOS C-1 RJ</t>
  </si>
  <si>
    <t>Instalação dos painéis rede/segurança do SEP 345kV AD-RNS na SE Comperj.</t>
  </si>
  <si>
    <t>0001137/2025</t>
  </si>
  <si>
    <t>RIO NOVO SUL</t>
  </si>
  <si>
    <t>Modernização do sistema de transmissão optico da SE Rio Novo do Sul para atendimento ao requisitos  do SEP 345kV AD-RNS, consistindo na substituição de um painel com equipamentos SDH e serviços relacionados.</t>
  </si>
  <si>
    <t>MG 345 kV RIO NOVO DO SUL MG3 ES</t>
  </si>
  <si>
    <t>0001139/2025</t>
  </si>
  <si>
    <t>12687969</t>
  </si>
  <si>
    <t>Substituição de 1300 m de cabo para-raio, do tipo OPGW, no trecho compreendido entre estruturas 73-76 e 82-84 na LT 230 kV PITUACU /RL (COTEGIPE / MATATU) C-1 BA/PE (04L4) no trecho PITUACU/MATATU.</t>
  </si>
  <si>
    <t>RL 230 kV PITUACU C-1 LT COTEGIPE /MATATU C-1 BA</t>
  </si>
  <si>
    <t>0001141/2025</t>
  </si>
  <si>
    <t>11898927</t>
  </si>
  <si>
    <t>Substituição de 01 (um) TC 230 kV posição operacional 94H1-2 fase A, na subestação TERESINA (TSA).</t>
  </si>
  <si>
    <t>BC  230 kV 50,5 Mvar TERESINA       BC1 PI</t>
  </si>
  <si>
    <t>0001216/2025</t>
  </si>
  <si>
    <t>94H1-2.A</t>
  </si>
  <si>
    <t>Substituição de 01 (um) TC 230 kV posição operacional 94H1-2 fase B, na subestação TERESINA (TSA).</t>
  </si>
  <si>
    <t>0001217/2025</t>
  </si>
  <si>
    <t>94H1-2.B</t>
  </si>
  <si>
    <t>Substituição de 01 (um) TC 230 kV posição operacional 94H1-2 fase C, na subestação TERESINA (TSA).</t>
  </si>
  <si>
    <t>0001218/2025</t>
  </si>
  <si>
    <t>94H1-2.C</t>
  </si>
  <si>
    <t>Substituição de 01 (um) TC 230 kV posição operacional 94H2-2 fase A, na subestação TERESINA (TSA).</t>
  </si>
  <si>
    <t>BC  230 kV 50,5 Mvar TERESINA       BC2 PI</t>
  </si>
  <si>
    <t>0001219/2025</t>
  </si>
  <si>
    <t>94H2-2.A</t>
  </si>
  <si>
    <t>Substituição de 01 (um) TC 230 kV posição operacional 94H2-2 fase B, na subestação TERESINA (TSA).</t>
  </si>
  <si>
    <t>0001220/2025</t>
  </si>
  <si>
    <t>Substituição de 01 (um) TC 230 kV posição operacional 94H2-2 fase C, na subestação TERESINA (TSA).</t>
  </si>
  <si>
    <t>0001221/2025</t>
  </si>
  <si>
    <t>Substituição de 01 (um) TC 69 kV posição operacional 92T4.A fase A, na subestação MIRUEIRA (MRR).</t>
  </si>
  <si>
    <t>TR  230/69   kV MIRUEIRA       TR4 PE</t>
  </si>
  <si>
    <t>0001222/2025</t>
  </si>
  <si>
    <t>92T4.A</t>
  </si>
  <si>
    <t>Substituição de 01 (um) TC 69 kV posição operacional 92T4.B fase B, na subestação MIRUEIRA (MRR).</t>
  </si>
  <si>
    <t>0001223/2025</t>
  </si>
  <si>
    <t>92T4.B</t>
  </si>
  <si>
    <t>Substituição de 01 (um) TC 69 kV posição operacional 92T4.C fase C, na subestação MIRUEIRA (MRR).</t>
  </si>
  <si>
    <t>0001224/2025</t>
  </si>
  <si>
    <t>92T4.C</t>
  </si>
  <si>
    <t>Substituição de 01 (um) TC 69 kV posição operacional 92T3.A fase A, na subestação IRECE (IRE).</t>
  </si>
  <si>
    <t>TR  230/69   kV IRECE          TR3 BA</t>
  </si>
  <si>
    <t>0001225/2025</t>
  </si>
  <si>
    <t>92T3.A</t>
  </si>
  <si>
    <t>Substituição de 01 (um) TC 69 kV posição operacional 92T3.B fase B, na subestação IRECE (IRE).</t>
  </si>
  <si>
    <t>0001226/2025</t>
  </si>
  <si>
    <t>Substituição de 01 (um) TC 69 kV posição operacional 92T3.C fase C, na subestação IRECE (IRE).</t>
  </si>
  <si>
    <t>0001227/2025</t>
  </si>
  <si>
    <t>Substituição de 01 (um) TC 138 kV posição operacional 93T4 fase A, na subestação IRECE (IRE).</t>
  </si>
  <si>
    <t>TR  230/138  kV IRECE          TR4 BA</t>
  </si>
  <si>
    <t>0001229/2025</t>
  </si>
  <si>
    <t>93T4.A</t>
  </si>
  <si>
    <t>Substituição de 01 (um) TC 138 kV posição operacional 93T4 fase B, na subestação IRECE (IRE).</t>
  </si>
  <si>
    <t>0001230/2025</t>
  </si>
  <si>
    <t>93T4.B</t>
  </si>
  <si>
    <t>Substituição de 01 (um) TC 138 kV posição operacional 93T4 fase C, na subestação IRECE (IRE).</t>
  </si>
  <si>
    <t>0001231/2025</t>
  </si>
  <si>
    <t>93T4.C</t>
  </si>
  <si>
    <t>Substituição de 01 (um) TC 138 kV posição operacional 93T5 fase A, na subestação IRECE (IRE).</t>
  </si>
  <si>
    <t>TR  230/138  kV IRECE          TR5 BA</t>
  </si>
  <si>
    <t>0001232/2025</t>
  </si>
  <si>
    <t>93T5.A</t>
  </si>
  <si>
    <t>Substituição de 01 (um) TC 138 kV posição operacional 93T5 fase B, na subestação IRECE (IRE).</t>
  </si>
  <si>
    <t>0001233/2025</t>
  </si>
  <si>
    <t>93T5.B</t>
  </si>
  <si>
    <t>Substituição de 01 (um) TC 138 kV posição operacional 93T5 fase C, na subestação IRECE (IRE).</t>
  </si>
  <si>
    <t>0001234/2025</t>
  </si>
  <si>
    <t>93T5.C</t>
  </si>
  <si>
    <t>Substituição de 01 (um) TC 69 kV posição operacional 92D1.A fase A, na subestação ANGELIM (AGL).</t>
  </si>
  <si>
    <t>0001235/2025</t>
  </si>
  <si>
    <t>92D1.A</t>
  </si>
  <si>
    <t>Substituição de 01 (um) TC 69 kV posição operacional 92D1.B fase B, na subestação ANGELIM (AGL).</t>
  </si>
  <si>
    <t>0001236/2025</t>
  </si>
  <si>
    <t>92D1.B</t>
  </si>
  <si>
    <t>Substituição de 01 (um) TC 69 kV posição operacional 92D1.C fase C, na subestação ANGELIM (AGL).</t>
  </si>
  <si>
    <t>0001237/2025</t>
  </si>
  <si>
    <t>92D1.C</t>
  </si>
  <si>
    <t>Substituição de 01 (um) TC 69 kV posição operacional 92T5.A fase A, na subestação ANGELIM (AGL).</t>
  </si>
  <si>
    <t>TR  230/69   kV ANGELIM        TR5 PE</t>
  </si>
  <si>
    <t>0001238/2025</t>
  </si>
  <si>
    <t>92T5.A</t>
  </si>
  <si>
    <t>Substituição de 01 (um) TC 230 kV posição operacional 94M4 fase A, na subestação ANGELIM (AGL).</t>
  </si>
  <si>
    <t>0001239/2025</t>
  </si>
  <si>
    <t>94M4.A</t>
  </si>
  <si>
    <t>Substituição de 01 (um) TC 230 kV posição operacional 94M4 fase B, na subestação ANGELIM (AGL).</t>
  </si>
  <si>
    <t>0001240/2025</t>
  </si>
  <si>
    <t>94M4.B</t>
  </si>
  <si>
    <t>Substituição de 01 (um) TC 230 kV posição operacional 94M4 fase C, na subestação ANGELIM (AGL).</t>
  </si>
  <si>
    <t>0001241/2025</t>
  </si>
  <si>
    <t>94M4.C</t>
  </si>
  <si>
    <t>Substituição de 01 (um) TC 230 kV posição operacional 94M5 fase A, na subestação ANGELIM (AGL).</t>
  </si>
  <si>
    <t>0001242/2025</t>
  </si>
  <si>
    <t>94M5.A</t>
  </si>
  <si>
    <t>Substituição de 01 (um) TC 230 kV posição operacional 94M5 fase B, na subestação ANGELIM (AGL).</t>
  </si>
  <si>
    <t>0001243/2025</t>
  </si>
  <si>
    <t>94M5.B</t>
  </si>
  <si>
    <t>Substituição de 01 (um) TC 230 kV posição operacional 94M5 fase C, na subestação ANGELIM (AGL).</t>
  </si>
  <si>
    <t>0001244/2025</t>
  </si>
  <si>
    <t>94M5.C</t>
  </si>
  <si>
    <t>Substituição de 01 (um) TC 69 kV posição operacional 92T5.B fase B, na subestação ANGELIM (AGL).</t>
  </si>
  <si>
    <t>0001245/2025</t>
  </si>
  <si>
    <t>92T5.B</t>
  </si>
  <si>
    <t>Substituição de 01 (um) TC 69 kV posição operacional 92T5.C fase C, na subestação ANGELIM (AGL).</t>
  </si>
  <si>
    <t>0001246/2025</t>
  </si>
  <si>
    <t>92T5.C</t>
  </si>
  <si>
    <t>Substituição de 01 (um) TC 69 kV posição operacional 92T3.A fase A, na subestação PICI II (PCD).</t>
  </si>
  <si>
    <t>TR  230/69   kV PICI II        TR3 CE</t>
  </si>
  <si>
    <t>0001247/2025</t>
  </si>
  <si>
    <t>Substituição de 01 (um) TC 69 kV posição operacional 92T3.B fase B, na subestação PICI II (PCD).</t>
  </si>
  <si>
    <t>0001248/2025</t>
  </si>
  <si>
    <t>Substituição de 01 (um) TC 69 kV posição operacional 92T3.C fase C, na subestação PICI II (PCD).</t>
  </si>
  <si>
    <t>0001249/2025</t>
  </si>
  <si>
    <t>Substituição de 01 (um) TC 69 kV posição operacional 92T2 fase A, na subestação PICI II (PCD).</t>
  </si>
  <si>
    <t>TR  230/69   kV PICI II        TR2 CE</t>
  </si>
  <si>
    <t>0001250/2025</t>
  </si>
  <si>
    <t>92T2.A</t>
  </si>
  <si>
    <t>Substituição de 01 (um) TC 69 kV posição operacional 92T2 fase B, na subestação PICI II (PCD).</t>
  </si>
  <si>
    <t>0001251/2025</t>
  </si>
  <si>
    <t>92T2.B</t>
  </si>
  <si>
    <t>Substituição de 01 (um) TC 69 kV posição operacional 92T2 fase C, na subestação PICI II (PCD).</t>
  </si>
  <si>
    <t>0001252/2025</t>
  </si>
  <si>
    <t>92T2.C</t>
  </si>
  <si>
    <t>Instalação de 01 Cubículo de Disjuntor 15KV. (Cubículo 1)</t>
  </si>
  <si>
    <t>MG 500 kV GURUPI MG2 TO</t>
  </si>
  <si>
    <t>0001306/2025</t>
  </si>
  <si>
    <t>Instalação de 01 Cubículo de Disjuntor 15KV. (Cubículo 2)</t>
  </si>
  <si>
    <t>0001307/2025</t>
  </si>
  <si>
    <t>Instalação do sistema de proteção de barra alternado BR9A e BR9B, 500 kV , arranjo DJM, na SE SAO JOSE.</t>
  </si>
  <si>
    <t>0001309/2025</t>
  </si>
  <si>
    <t>Instalação do sistema de proteção de Falha de Disjuntor alternado DJ9158, 500kV, arranjo DJM, associado a Entrada de Linha Adrianópolis, na SE SAO JOSE.</t>
  </si>
  <si>
    <t>0001310/2025</t>
  </si>
  <si>
    <t>Instalação do sistema de proteção de Falha de Disjuntor alternado DJ9168, 500kV, arranjo DJM, associado a Entrada de Linha Nova Iguaçu, na SE SAO JOSE.</t>
  </si>
  <si>
    <t>0001311/2025</t>
  </si>
  <si>
    <t>Instalação do sistema de proteção de Falha de Disjuntor alternado DJ9178, 500kV, arranjo DJM, associado ao TR14, na SE SAO JOSE.</t>
  </si>
  <si>
    <t>TR  500/138  kV SAO JOSE      TR14 RJ</t>
  </si>
  <si>
    <t>0001312/2025</t>
  </si>
  <si>
    <t>Instalação do sistema de proteção de Falha de Disjuntor alternado DJ9358, 500kV, arranjo DJM, associado ao TR11, na SE SAO JOSE.</t>
  </si>
  <si>
    <t>TR  500/138  kV SAO JOSE      TR11 RJ</t>
  </si>
  <si>
    <t>0001315/2025</t>
  </si>
  <si>
    <t>Instalação do sistema de proteção de Falha de Disjuntor alternado DJ9368, 500kV, arranjo DJM, associado ao TR12, na SE SAO JOSE.</t>
  </si>
  <si>
    <t>TR  500/138  kV SAO JOSE      TR12 RJ</t>
  </si>
  <si>
    <t>0001319/2025</t>
  </si>
  <si>
    <t>Instalação do sistema de proteção de Falha de Disjuntor alternado DJ9378, 500kV, arranjo DJM, associado ao TR13, na SE SAO JOSE.</t>
  </si>
  <si>
    <t>TR  500/138  kV SAO JOSE      TR13 RJ</t>
  </si>
  <si>
    <t>0001320/2025</t>
  </si>
  <si>
    <t>Instalação de 01 (um) Cubículo de 13,8kV Nº03, 01 (um) painel de proteção e controle, todos os cabos de força e comando e respectiva obra civil  na subestação Carajás.</t>
  </si>
  <si>
    <t>0001339/2025</t>
  </si>
  <si>
    <t>Instalação de 01 (um) Cubículo de 13,8kV Nº04, 01 (um) painel de proteção e controle, todos os cabos de força e comando e respectiva obra civil  na subestação Carajás.</t>
  </si>
  <si>
    <t>0001340/2025</t>
  </si>
  <si>
    <t>Instalação de 01 (um) Cubículo de 13,8kV  Nº 01,  01 (um) painel de proteção e controle, todos os cabos de força e comando e respectiva obra civil  na subestação Colinas.</t>
  </si>
  <si>
    <t>0001341/2025</t>
  </si>
  <si>
    <t>Instalação de 01 (um) Cubículo de 13,8kV Nº 02,  01 (um) painel de proteção e controle, todos os cabos de força e comando e respectiva obra civil  na subestação Colinas.</t>
  </si>
  <si>
    <t>0001342/2025</t>
  </si>
  <si>
    <t>Instalação de 01 (um) Cubículo de 13,8kV Nº01, 01 (um) painel de proteção e controle, todos os cabos de força e comando e respectiva obra civil  na subestação Integradora.</t>
  </si>
  <si>
    <t>0001343/2025</t>
  </si>
  <si>
    <t>Instalação de 01 (um) Cubículo de 13,8kV Nº02, 01 (um) painel de proteção e controle, todos os cabos de força e comando e respectiva obra civil  na subestação Integradora.</t>
  </si>
  <si>
    <t>0001345/2025</t>
  </si>
  <si>
    <t>Substituição do transformador de 34,5kV/0,38kV/0,22kV 200kVA (IGTF3-01) por um de 13,8kV/0,38kV/0,22kV 200kVA da subestação Integradora.</t>
  </si>
  <si>
    <t>0001346/2025</t>
  </si>
  <si>
    <t>12336951</t>
  </si>
  <si>
    <t>Substituição do transformador de 34,5kV/0,38kV/0,22kV 200kVA (IGTF3-02) por um de 13,8kV/0,38kV/0,22kV 200kVA da subestação Integradora.</t>
  </si>
  <si>
    <t>0001347/2025</t>
  </si>
  <si>
    <t>12336956</t>
  </si>
  <si>
    <t>Instalação de proteção alternada de falha do disjuntor  ANDJ6-06 230kV, associado à Entrada de Linha Porto Velho C2, na SE ABUNA.</t>
  </si>
  <si>
    <t>0001364/2025</t>
  </si>
  <si>
    <t>Instalação de proteção alternada de falha do disjuntor  ANDJ6-07 230kV, associado à Entrada de Linha Rio Branco C2, na ABUNA.</t>
  </si>
  <si>
    <t>0001365/2025</t>
  </si>
  <si>
    <t>Instalação de proteção alternada de falha do disjuntor  ANDJ6-01 230kV, associado à Interligação de Barras IB1. na SE ABUNA.</t>
  </si>
  <si>
    <t>0001366/2025</t>
  </si>
  <si>
    <t>Instalação de proteção alternada de falha do disjuntor  ANDJ6-09 230kV, associado ao TR1, na SE ABUNA.</t>
  </si>
  <si>
    <t>0001367/2025</t>
  </si>
  <si>
    <t>Instalação de proteção alternada de falha do disjuntor  ANDJ6-08 230kV, associado ao RT4, na ABUNA.</t>
  </si>
  <si>
    <t>RTB 230 kV 30 Mvar ABUNA RT4 RO</t>
  </si>
  <si>
    <t>0001368/2025</t>
  </si>
  <si>
    <t>Instalação de proteção alternada de falha do disjuntor  ANDJ6-10 230kV, associado ao TR2, na SE ABUNA.</t>
  </si>
  <si>
    <t>TR 230/138 kV ABUNA TR2 RO</t>
  </si>
  <si>
    <t>0001369/2025</t>
  </si>
  <si>
    <t>Instalação de 01 (um) TC 230 kV posição operacional 94E1 fase C, na subestação BANABUIU (BNB).</t>
  </si>
  <si>
    <t>0001378/2025</t>
  </si>
  <si>
    <t>Instalação de 01 (um) TC 230 kV posição operacional 94E3 fase A, na subestação BANABUIU (BNB).</t>
  </si>
  <si>
    <t>0001379/2025</t>
  </si>
  <si>
    <t>Instalação de 01 (um) TC 230 kV posição operacional 94E3 fase C, na subestação BANABUIU (BNB).</t>
  </si>
  <si>
    <t>0001380/2025</t>
  </si>
  <si>
    <t>Instalação de 01 (um) TC 230 kV posição operacional 94E1 fase A, na subestação GOIANINHA (GNN).</t>
  </si>
  <si>
    <t>0001381/2025</t>
  </si>
  <si>
    <t>Implantação da proteção diferencial de barras Unidade de Bay Principal e Alternada e dos cabos de controle e potência associados (1000 m), referente a LT 230 kV Osório 2 - Atlântida 2.</t>
  </si>
  <si>
    <t>LT 230 kV ATLANTIDA 2 /OSORIO 2 C-1 RS</t>
  </si>
  <si>
    <t>0001382/2025</t>
  </si>
  <si>
    <t>Implantação da proteção diferencial de barras Unidade de Bay Principal e Alternada e dos cabos de controle e potência associados (1000 m), referente a LT 230 kV Presidente Médici  - Santa Cruz 1.</t>
  </si>
  <si>
    <t>LT 230 kV PRE.MEDICI /SANTA CRUZ 1 C-1 RS</t>
  </si>
  <si>
    <t>0001383/2025</t>
  </si>
  <si>
    <t>Instalação de 01 (um) TC 230 kV posição operacional 94E1 fase B, na subestação GOIANINHA (GNN).</t>
  </si>
  <si>
    <t>0001384/2025</t>
  </si>
  <si>
    <t>Instalação de 01 (um) TC 230 kV posição operacional 94E1 fase C, na subestação GOIANINHA (GNN).</t>
  </si>
  <si>
    <t>0001385/2025</t>
  </si>
  <si>
    <t>Instalação de 01 (um) TC 69 kV posição operacional 92T1 fase A, na subestação GOIANINHA (GNN).</t>
  </si>
  <si>
    <t>0001386/2025</t>
  </si>
  <si>
    <t>Implantação da proteção diferencial de barras Unidade de Bay Principal e Alternada e dos cabos de controle e potência associados (1000 m), referente a TF 6 setor 230 kV .</t>
  </si>
  <si>
    <t>TR 230/138 kV SANTA MARIA 3 TR4 RS</t>
  </si>
  <si>
    <t>0001387/2025</t>
  </si>
  <si>
    <t>Instalação de 01 (um) TC 69 kV posição operacional 92T1 fase B, na subestação GOIANINHA (GNN).</t>
  </si>
  <si>
    <t>0001388/2025</t>
  </si>
  <si>
    <t>Implantação da proteção diferencial de barras Unidade de Bay Principal e Alternada e dos cabos de controle e potência associados (1000 m), referente a TF 7 setor 230 kV .</t>
  </si>
  <si>
    <t>TR 230/138 kV SANTA MARIA 3 TR3 RS</t>
  </si>
  <si>
    <t>0001389/2025</t>
  </si>
  <si>
    <t>Instalação de 01 (um) TC 69 kV posição operacional 92T1 fase C, na subestação GOIANINHA (GNN).</t>
  </si>
  <si>
    <t>0001390/2025</t>
  </si>
  <si>
    <t>Instalação de 01 (um) TC 230 kV posição operacional 94H1-3 fase A, na subestação B.JESUS LAPA (BJS).</t>
  </si>
  <si>
    <t>CR 230 kV 34,9 Mvar B.JESUS LAPA BC1 BA</t>
  </si>
  <si>
    <t>0001391/2025</t>
  </si>
  <si>
    <t>Instalação de 01 (um) TC 230 kV posição operacional 94H1-3 fase B, na subestação B.JESUS LAPA (BJS).</t>
  </si>
  <si>
    <t>0001392/2025</t>
  </si>
  <si>
    <t>Instalação de 01 (um) TC 230 kV posição operacional 94H1-3 fase C, na subestação B.JESUS LAPA (BJS).</t>
  </si>
  <si>
    <t>0001393/2025</t>
  </si>
  <si>
    <t>Substituição do Registrador Digital de Perturbações (RDP) de 13,8 KV com integração ao SPERT, codigo operacional CS13CS1, Vão DX da subestação Imperatriz.</t>
  </si>
  <si>
    <t>0001394/2025</t>
  </si>
  <si>
    <t>119846</t>
  </si>
  <si>
    <t>Substituição do Registrador Digital de Perturbações (RDP) de 13,8 KV com integração ao SPERT, codigo operacional CS13CS2, Vão DX da subestação Imperatriz.</t>
  </si>
  <si>
    <t>CS 100/-70 Mvar IMPERATRIZ CS2 MA</t>
  </si>
  <si>
    <t>0001395/2025</t>
  </si>
  <si>
    <t>11984699</t>
  </si>
  <si>
    <t>Instalação de 01 (um) TC 230 kV posição operacional 94H1-3 fase A, na subestação IRECE (IRE).</t>
  </si>
  <si>
    <t>CR 230 kV 81 Mvar IRECE BC1 BA</t>
  </si>
  <si>
    <t>0001396/2025</t>
  </si>
  <si>
    <t>Instalação de 01 (um) TC 230 kV posição operacional 94H1-3 fase B, na subestação IRECE (IRE).</t>
  </si>
  <si>
    <t>0001397/2025</t>
  </si>
  <si>
    <t>Instalação de 01 (um) TC 230 kV posição operacional 94H1-3 fase C, na subestação IRECE (IRE).</t>
  </si>
  <si>
    <t>0001398/2025</t>
  </si>
  <si>
    <t>Substituição do Registrador Digital de Perturbações (RDP) de 13,8 KV com integração ao SPERT, codigo operacional CS201 - PDSPR01, Vão AX da subestação Presidente Dutra.</t>
  </si>
  <si>
    <t>0001399/2025</t>
  </si>
  <si>
    <t>11990226</t>
  </si>
  <si>
    <t>Instalação de OPLAT e equipamentos associados, relacionados à teleproteção alternada do vão da Entrada de Linha 04L3 (LT 230 kV GOIANINHA /C.GRANDE II C-1), na subestação C.GRANDE II, composto por: 01 sistema de teleproteção alternado.</t>
  </si>
  <si>
    <t>0001400/2025</t>
  </si>
  <si>
    <t>Substituição do Registrador Digital de Perturbações (RDP) de 13,8 KV com integração ao SPERT, codigo operacional CS202 - PDSPR01, Vão AX da subestação Presidente Dutra.</t>
  </si>
  <si>
    <t>CS 100/-70 Mvar P.DUTRA CS2 MA</t>
  </si>
  <si>
    <t>0001401/2025</t>
  </si>
  <si>
    <t>11990436</t>
  </si>
  <si>
    <t>Instalação de equipamentos de teleproteção associados ao vão da Entrada de Linha 04L3 (LT 230 kV GOIANINHA /C.GRANDE II C-1), na subestação C.GRANDE II, composto por: 02 Bobinas de Bloqueio.</t>
  </si>
  <si>
    <t>0001402/2025</t>
  </si>
  <si>
    <t>Instalação de OPLAT e equipamentos associados, relacionados à teleproteção alternada do vão da Entrada de Linha 04C7 (LT 230 kV PAU FERRO /GOIANINHA C-1), na subestação GOIANINHA, composto por: 01 sistema de teleproteção alternado.</t>
  </si>
  <si>
    <t>0001404/2025</t>
  </si>
  <si>
    <t>Instalação de OPLAT e equipamentos associados, relacionados à teleproteção alternada do vão da Entrada de Linha 04C8 (LT 230 kV RECIFE II /GOIANINHA C-1), na subestação GOIANINHA, composto por: 01 sistema de teleproteção alternado.</t>
  </si>
  <si>
    <t>0001405/2025</t>
  </si>
  <si>
    <t>Instalação de OPLAT e equipamentos associados, relacionados à teleproteção alternada do vão da Entrada de Linha 04C9 (LT 230 kV RECIFE II /GOIANINHA C-2), na subestação GOIANINHA, composto por: 01 sistema de teleproteção alternado.</t>
  </si>
  <si>
    <t>0001406/2025</t>
  </si>
  <si>
    <t>Instalação de OPLAT e equipamentos associados, relacionados à teleproteção alternada do vão da Entrada de Linha 04L3 (LT 230 kV GOIANINHA /C.GRANDE II C-1), na subestação GOIANINHA, composto por: 01 sistema de teleproteção alternado.</t>
  </si>
  <si>
    <t>0001407/2025</t>
  </si>
  <si>
    <t>Instalação de equipamentos de teleproteção associados ao vão da Entrada de Linha 04C7 (LT 230 kV PAU FERRO /GOIANINHA C-1), na subestação GOIANINHA, composto por: 02 Bobinas de Bloqueio.</t>
  </si>
  <si>
    <t>0001409/2025</t>
  </si>
  <si>
    <t>Instalação de equipamentos de teleproteção associados ao vão da Entrada de Linha 04C8 (LT 230 kV RECIFE II /GOIANINHA C-1), na subestação GOIANINHA, composto por: 02 Bobinas de Bloqueio.</t>
  </si>
  <si>
    <t>lt 230 Kv recife ii /goianinha c-1 pe</t>
  </si>
  <si>
    <t>0001410/2025</t>
  </si>
  <si>
    <t>Instalação de equipamentos de teleproteção associados ao vão da Entrada de Linha 04C9 (LT 230 kV RECIFE II /GOIANINHA C-2), na subestação GOIANINHA, composto por: 02 Bobinas de Bloqueio.</t>
  </si>
  <si>
    <t>0001411/2025</t>
  </si>
  <si>
    <t>Instalação de equipamentos de teleproteção associados ao vão da Entrada de Linha 04L3 (LT 230 kV GOIANINHA /C.GRANDE II C-1), na subestação GOIANINHA, composto por: 02 Bobinas de Bloqueio.</t>
  </si>
  <si>
    <t>0001412/2025</t>
  </si>
  <si>
    <t>Instalação de OPLAT e equipamentos associados, relacionados à teleproteção alternada do vão da Entrada de Linha 04C8 (LT 230 kV RECIFE II /GOIANINHA C-1), na subestação RECIFE II, composto por: 01 sistema de teleproteção alternado.</t>
  </si>
  <si>
    <t>0001413/2025</t>
  </si>
  <si>
    <t>Instalação de OPLAT e equipamentos associados, relacionados à teleproteção alternada do vão da Entrada de Linha 04C9 (LT 230 kV RECIFE II /GOIANINHA C-2), na subestação RECIFE II, composto por: 01 sistema de teleproteção alternado.</t>
  </si>
  <si>
    <t>0001414/2025</t>
  </si>
  <si>
    <t>Instalação de equipamentos de teleproteção associados ao vão da Entrada de Linha 04C8 (LT 230 kV RECIFE II /GOIANINHA C-1), na subestação RECIFE II, composto por: 02 Bobinas de Bloqueio.</t>
  </si>
  <si>
    <t>0001415/2025</t>
  </si>
  <si>
    <t>Instalação de equipamentos de teleproteção associados ao vão da Entrada de Linha 04C9 (LT 230 kV RECIFE II /GOIANINHA C-2), na subestação RECIFE II, composto por: 02 Bobinas de Bloqueio.</t>
  </si>
  <si>
    <t>0001416/2025</t>
  </si>
  <si>
    <t>Instalação de OPLAT e equipamentos associados, relacionados à teleproteção alternada do vão da Entrada de Linha 04C7 (LT 230 kV PAU FERRO /GOIANINHA C-1), na subestação PAU FERRO, composto por: 01 sistema de teleproteção alternado.</t>
  </si>
  <si>
    <t>0001417/2025</t>
  </si>
  <si>
    <t>Instalação de equipamentos de teleproteção associados ao vão da Entrada de Linha 04C7 (LT 230 kV PAU FERRO /GOIANINHA C-1), na subestação PAU FERRO, composto por: 02 Bobinas de Bloqueio.</t>
  </si>
  <si>
    <t>0001419/2025</t>
  </si>
  <si>
    <t>Instalação de lógica de transferência automática de carga, na contingência transferência entre os transformadores TR1, TR2 e TR3 de 230/13,8 kV, na SE CAXIAS SUL 5.</t>
  </si>
  <si>
    <t>MG 230 kV CAXIAS SUL 5 MG1 RS</t>
  </si>
  <si>
    <t>0001422/2025</t>
  </si>
  <si>
    <t>Instalação de Interligação de Barras 13,8 kV para interligar as barras P3 e P1 (existente), arranjo BPT, na SE CAXIAS SUL 5.</t>
  </si>
  <si>
    <t>IB 13,8 kV MG 230 kV CAXIAS SUL 5 RS P3 e P1</t>
  </si>
  <si>
    <t>0001423/2025</t>
  </si>
  <si>
    <t>Instalação de Interligação de Barras 13,8 kV para interligar as barras P3 e T3, arranjo BPT, na SE CAXIAS SUL 5.</t>
  </si>
  <si>
    <t>IB 13,8 kV MG 230 kV CAXIAS SUL 5 RS P3 e T3</t>
  </si>
  <si>
    <t>0001424/2025</t>
  </si>
  <si>
    <t>Instalação de Módulo de Conexão Transformador 13,8kV, arranjo BPT,  associado ao TR3, na SE CAXIAS SUL 5.</t>
  </si>
  <si>
    <t>MC 13,8 kV TR 230/13,8 kV CAXIAS SUL 5 TR3 RS</t>
  </si>
  <si>
    <t>0001425/2025</t>
  </si>
  <si>
    <t>Instalação  da proteção alternada contra falha de disjuntor do módulo de conexão do reator RE1 de 230 kV (DJ722) na SE DOURADOS</t>
  </si>
  <si>
    <t>RTB 230 kV 27 Mvar DOURADOS RT1 MS</t>
  </si>
  <si>
    <t>0001426/2025</t>
  </si>
  <si>
    <t>Instalação da proteção alternada contra falha de disjuntor do módulo de conexão do TR3 230kV (DJ752) na SE DOURADOS</t>
  </si>
  <si>
    <t>0001427/2025</t>
  </si>
  <si>
    <t>Instalação  da proteção alternada contra falha de disjuntor do módulo de conexão do TR4 230kV (DJ772) na SE DOURADOS</t>
  </si>
  <si>
    <t>0001428/2025</t>
  </si>
  <si>
    <t>Instalação da proteção alternada contra falha de disjuntor (DJ 862) 230 kV, arranjo BD4, associado ao TR3, na SE LONDRINA ESU</t>
  </si>
  <si>
    <t>TR 500/230 kV LONDRINA ESU TR3 PR</t>
  </si>
  <si>
    <t>0001429/2025</t>
  </si>
  <si>
    <t>Instalação do sistema de proteção e controle alternado para as barras  230kV, na SE ABUNA.</t>
  </si>
  <si>
    <t>0001430/2025</t>
  </si>
  <si>
    <t>Instalação de Registrador Digital de Perturbações RDP 230kV, arranjo BD4, associado a Entrada de Linha Jauru C2, na SE VARZEA GRANDE.</t>
  </si>
  <si>
    <t>0001440/2025</t>
  </si>
  <si>
    <t>Substituição da proteção de Barras BR7A e BR7B 230kV, arranjo BD4, na SE NIQUELÂNDIA.</t>
  </si>
  <si>
    <t>0001441/2025</t>
  </si>
  <si>
    <t>10217226</t>
  </si>
  <si>
    <t>Substituição da proteção de Falha do disjuntor DJ7116, 230kV (S.da Mesa-Niquelândia C2),  arranjo BD4, na SE NIQUELÂNDIA.</t>
  </si>
  <si>
    <t>LT 230 kV S.DA MESA /NIQUELANDIA C-2 GO</t>
  </si>
  <si>
    <t>0001442/2025</t>
  </si>
  <si>
    <t>10255812</t>
  </si>
  <si>
    <t>Substituição da proteção de Falha do disjuntor DJ7106, 230kV (S.da Mesa-Niquelândia C1), arranjo BD4, na SE NIQUELÂNDIA.</t>
  </si>
  <si>
    <t>LT 230 kV S.DA MESA /NIQUELANDIA C-1 GO</t>
  </si>
  <si>
    <t>0001443/2025</t>
  </si>
  <si>
    <t>12673951</t>
  </si>
  <si>
    <t>Substituição da proteção de Falha do disjuntor DJ706, 230kV, arranjo BD4, na SE NIQUELÂNDIA.</t>
  </si>
  <si>
    <t>0001444/2025</t>
  </si>
  <si>
    <t>10256745</t>
  </si>
  <si>
    <t>Substituição da proteção de Falha do disjuntor DJ7626, 230kV (Niquelândia-Codemin C1), arranjo BD4, na NIQUELÂNDIA.</t>
  </si>
  <si>
    <t>EL 230 kV NIQUELANDIA LT 230 kV NIQUELANDIA /CODEMIN C-1 GO</t>
  </si>
  <si>
    <t>0001445/2025</t>
  </si>
  <si>
    <t>12595809</t>
  </si>
  <si>
    <t>Substituição da proteção de Falha do disjuntor DJ7546, 230kV (Barro Alto-Niquelândia C2), arranjo BD4, na NIQUELÂNDIA.</t>
  </si>
  <si>
    <t>LT 230 kV BARRO ALTO /NIQUELANDIA C-2 GO</t>
  </si>
  <si>
    <t>0001446/2025</t>
  </si>
  <si>
    <t>10255808</t>
  </si>
  <si>
    <t>Substituição da proteção de Falha do disjuntor DJ7526, 230kV  (Barro Alto-Niquelândia C1), arranjo BD4, na SE NIQUELÂNDIA.</t>
  </si>
  <si>
    <t>LT 230 kV BARRO ALTO /NIQUELANDIA C-1 GO</t>
  </si>
  <si>
    <t>0001447/2025</t>
  </si>
  <si>
    <t>12595707</t>
  </si>
  <si>
    <t>Substituição da proteção de Falha do disjuntor DJ7616, 230kV (Niquelândia Dist 1), arranjo BD4, na NIQUELÂNDIA.</t>
  </si>
  <si>
    <t>EL 230 kV NIQUELANDIA DIST1</t>
  </si>
  <si>
    <t>0001448/2025</t>
  </si>
  <si>
    <t>12595793</t>
  </si>
  <si>
    <t>Instalação de 04 (quatro) Merging Units nos novos painéis no pátio de 500 kV e 08 (oito) pares de fibras óticas para conecta-las aos DIOs, localização operacional IZPD-LT7-01 da subestação Imperatiz.</t>
  </si>
  <si>
    <t>0001455/2025</t>
  </si>
  <si>
    <t>Instalação de 04 (quatro) DIOs nos novos painéis no pátio de 500 kV e cordões de fibras óticas conectando-os aos DIOs na casa de relés Nº 507 realizando a conexão das Merging Units ao barramento de processo e aos relés de proteção dos equipamentos da linha, localização operacional IZPD-LT7-01 da subestação Imperatiz.</t>
  </si>
  <si>
    <t>0001456/2025</t>
  </si>
  <si>
    <t>Instalação de 02 (dois) painéis no pátio de 500kV, 01 (um) junto ao reator IZRE7-01 Fase R e 01 (um) junto ao banco de reatores IZRE7-02, para instalação das Merging Units e dos DIOs, localização operacional IZPD-LT7-01 da subestação Imperatiz.</t>
  </si>
  <si>
    <t>0001458/2025</t>
  </si>
  <si>
    <t>Instalação de 04 (quatro) Merging Units nos novos painéis no pátio de 500 kV e 08 (oito) pares de fibras óticas para conecta-las aos DIOs, localização operacional IZPD-LT7-02 da subestação Imperatiz.</t>
  </si>
  <si>
    <t>0001459/2025</t>
  </si>
  <si>
    <t>Instalação de 04 (quatro) DIOs nos novos painéis no pátio de 500 kV e cordões de fibras óticas conectando-os aos DIOs na casa de relés Nº 507 realizando a conexão das Merging Units ao barramento de processo e aos relés de proteção dos equipamentos da linha, localização operacional IZPD-LT7-02 da subestação Imperatiz.</t>
  </si>
  <si>
    <t>0001460/2025</t>
  </si>
  <si>
    <t>Instalação de 02 (dois) painéis no pátio de 500kV, 1 (um) junto ao reator IZRE7-01 Fase R e 01 (um) junto ao banco de reatores IZRE7-04, para instalação das Merging Units e dos DIOs, localização operacional IZPD-LT7-01 da subestação Imperatiz.</t>
  </si>
  <si>
    <t>0001461/2025</t>
  </si>
  <si>
    <t>Instalação de 02 (duas) unidades de controle no novo painél de automatismo na casa de relés Nº 502 e 08 (oito) pares de fibras óticas para conexão com os barramentos de estação e processo.</t>
  </si>
  <si>
    <t>0001463/2025</t>
  </si>
  <si>
    <t>Substituição 01 (uma) secionadora IZSR7-02  de 500 kV pela chave seccionadora de 750 kV semi pantográfica com abertura vertical e fechamento horizontal, com  adequações civis, eletromecânicas e de controle, para transferência de fase do banco de reatores de linha IZRE7-02 da subestação Imperatriz.</t>
  </si>
  <si>
    <t>0001464/2025</t>
  </si>
  <si>
    <t>IZSR702</t>
  </si>
  <si>
    <t>Substituição 01 (uma) secionadora IZSR7-04 pela chave seccionadora de 750 kV semi pantográfica com abertura vertical e fechamento horizontal, com  adequações civis, eletromecânicas e de controle, para transferência de fase do banco de reatores de linha IZRE7-04 da subestação Imperatriz.</t>
  </si>
  <si>
    <t>0001465/2025</t>
  </si>
  <si>
    <t>IZSR704</t>
  </si>
  <si>
    <t>Instalação de 01 (um) novo secionador para neutro de 69, adequações civis, eletromecânicas e de controle, para transferência de fase do banco de reatores de linha IZRE7-02 - aplicação no neutropara adequação de projeto de substituição de secionadores conjugados semi-pantográficos da subestação Imperatriz.</t>
  </si>
  <si>
    <t>0001467/2025</t>
  </si>
  <si>
    <t>516</t>
  </si>
  <si>
    <t>Instalação de 01 (um) novo secionador para neutro de 69 kV, adequações civis, eletromecânicas e de controle, para transferência de fase do banco de reatores de linha IZRE7-04 - aplicação no neutro, para adequação de projeto de substituição de secionadores conjugados semi-pantográficos da subestação Imperatriz.</t>
  </si>
  <si>
    <t>0001468/2025</t>
  </si>
  <si>
    <t>517</t>
  </si>
  <si>
    <t>Instalação de 01 (um) painel de automatismo na casa de relés 502 para instalação das unidades de controle.</t>
  </si>
  <si>
    <t>0001469/2025</t>
  </si>
  <si>
    <t>Substituição de 01 (uma) secionadora PDSR7-03 de 500 kV pela chave seccionadora de 750 kV semi pantográfica com abertura vertical e fechamento horizontal, com  adequações civis, eletromecânicas e de controle, para transferência de fase do banco de reatores de linha PDRE7-04 da subestação Presidente Dutra.</t>
  </si>
  <si>
    <t>0001471/2025</t>
  </si>
  <si>
    <t>PDSR703</t>
  </si>
  <si>
    <t>Substituição 01 (uma) secionadora PDSR7-05 de 500 kV pela chave seccionadora de 750 kV semi pantográfica com abertura vertical e fechamento horizontal, com  adequações civis, eletromecânicas e de controle, para transferência de fase do banco de reatores de linha PDRE7-07 da subestação Presidente Dutra.</t>
  </si>
  <si>
    <t>0001472/2025</t>
  </si>
  <si>
    <t>PDSR705</t>
  </si>
  <si>
    <t>Instalação de 01 (um) novo secionador para neutro de 69 kV, adequações civis, eletromecânicas e de controle, para transferência de fase do banco de reatores de linha PDRE7-04 - aplicação no neutro, para adequação de projeto de substituição de secionadores conjugados semi-pantográficos  da subestação Presidente Dutra.</t>
  </si>
  <si>
    <t>0001473/2025</t>
  </si>
  <si>
    <t>514</t>
  </si>
  <si>
    <t>Instalação de 01 (um) novo secionador para neutro de 69 kV, adequações civis, eletromecânicas e de controle, para transferência de fase do banco de reatores de linha PDRE7-07 - aplicação no neutropara adequação de projeto de substituição de secionadores conjugados semi-pantográficos da subestação Presidente Dutra.</t>
  </si>
  <si>
    <t>0001474/2025</t>
  </si>
  <si>
    <t>515</t>
  </si>
  <si>
    <t>Instalação de sistema completo de Grupo Gerador de Emergência Nº 02 para atender o Serviço Auxiliar da subestação Porto Velho.</t>
  </si>
  <si>
    <t>0001475/2025</t>
  </si>
  <si>
    <t>Instalação de 01 (um) TC 230 kV posição operacional 94E3 fase B, na subestação BANABUIU (BNB).</t>
  </si>
  <si>
    <t>0001476/2025</t>
  </si>
  <si>
    <t>Instalação de OPLAT e equipamentos associados, relacionados à teleproteção alternada do vão da Entrada de Linha 04F6 (LT 230 kV FUNIL /ITAPEBI C-1), na subestação FUNIL, composto por: 01 sistema de teleproteção alternado.</t>
  </si>
  <si>
    <t>LT 230 kV FUNIL /ITAPEBI C-1 BA</t>
  </si>
  <si>
    <t>0001477/2025</t>
  </si>
  <si>
    <t>Instalação de equipamentos de teleproteção associados ao vão da Entrada de Linha 04F6 (LT 230 kV FUNIL /ITAPEBI C-1), na subestação FUNIL, composto por: 02 Bobinas de Bloqueio.</t>
  </si>
  <si>
    <t>0001478/2025</t>
  </si>
  <si>
    <t>Instalação de OPLAT e equipamentos associados, relacionados à teleproteção alternada do vão da Entrada de Linha 04M2 (LT 230 kV ICO /MILAGRES C-1), na subestação MILAGRES, composto por: 01 sistema de teleproteção alternado.</t>
  </si>
  <si>
    <t>0001479/2025</t>
  </si>
  <si>
    <t>Instalação de OPLAT e equipamentos associados, relacionados à teleproteção alternada do vão da Entrada de Linha 04M5 (LT 230 kV MILAGRES /COREMAS C-2), na subestação MILAGRES, composto por: 01 sistema de teleproteção alternado.</t>
  </si>
  <si>
    <t>0001480/2025</t>
  </si>
  <si>
    <t>Instalação de OPLAT e equipamentos associados, relacionados à teleproteção alternada do vão da Entrada de Linha 04M6 (LT 230 kV MILAGRES /COREMAS C-1), na subestação MILAGRES, composto por: 01 sistema de teleproteção alternado.</t>
  </si>
  <si>
    <t>0001481/2025</t>
  </si>
  <si>
    <t>Instalação de OPLAT e equipamentos associados, relacionados à teleproteção alternada do vão da Entrada de Linha 05V3 (MILAGRES /QUIXADA C-1), na subestação MILAGRES, composto por: 01 sistema de teleproteção alternado.</t>
  </si>
  <si>
    <t>0001482/2025</t>
  </si>
  <si>
    <t>Instalação de equipamentos de teleproteção associados ao vão da Entrada de Linha 04M2 (LT 230 kV ICO /MILAGRES C-1), na subestação MILAGRES, composto por: 02 Bobinas de Bloqueio.</t>
  </si>
  <si>
    <t>0001483/2025</t>
  </si>
  <si>
    <t>Instalação de equipamentos de teleproteção associados ao vão da Entrada de Linha 04M5 (LT 230 kV MILAGRES /COREMAS C-2), na subestação MILAGRES, composto por: 02 Bobinas de Bloqueio.</t>
  </si>
  <si>
    <t>0001484/2025</t>
  </si>
  <si>
    <t>Instalação de equipamentos de teleproteção associados ao vão da Entrada de Linha 04M6 (LT 230 kV MILAGRES /COREMAS C-1), na subestação MILAGRES, composto por: 02 Bobinas de Bloqueio.</t>
  </si>
  <si>
    <t>0001485/2025</t>
  </si>
  <si>
    <t>Instalação de equipamentos de teleproteção associados ao vão da Entrada de Linha 05V3 (LT 500 kV MILAGRES /QUIXADA C-1), na subestação MILAGRES, composto por: 02 Bobinas de Bloqueio.</t>
  </si>
  <si>
    <t>0001486/2025</t>
  </si>
  <si>
    <t>ITAPEBI SE</t>
  </si>
  <si>
    <t>Instalação de OPLAT e equipamentos associados, relacionados à teleproteção alternada do vão da Entrada de Linha 04F6 (LT 230 kV FUNIL /ITAPEBI C-1), na subestação ITAPEBI, composto por: 01 sistema de teleproteção alternado.</t>
  </si>
  <si>
    <t>0001487/2025</t>
  </si>
  <si>
    <t>Instalação de OPLAT e equipamentos associados, relacionados à teleproteção alternada do vão da Entrada de Linha 04N1 (LT 230 kV ITAPEBI /EUNAPOLIS C-1), na subestação ITAPEBI, composto por: 01 sistema de teleproteção alternado.</t>
  </si>
  <si>
    <t>0001488/2025</t>
  </si>
  <si>
    <t>Instalação de OPLAT e equipamentos associados, relacionados à teleproteção alternada do vão da Entrada de Linha 04N2 (LT 230 kV ITAPEBI /EUNAPOLIS C-2), na subestação ITAPEBI, composto por: 01 sistema de teleproteção alternado.</t>
  </si>
  <si>
    <t>LT 230 kV ITAPEBI /EUNAPOLIS C-2 BA</t>
  </si>
  <si>
    <t>0001489/2025</t>
  </si>
  <si>
    <t>Descricao</t>
  </si>
  <si>
    <t>Corporativo_SPE</t>
  </si>
  <si>
    <t>COO</t>
  </si>
  <si>
    <t>VP Operações e Segurança</t>
  </si>
  <si>
    <t>VEE</t>
  </si>
  <si>
    <t>VP Engenharia de Expansão</t>
  </si>
  <si>
    <t>Investimento de Apoio</t>
  </si>
  <si>
    <t>VCM</t>
  </si>
  <si>
    <t>VP Comercialização e Soluções em Energia</t>
  </si>
  <si>
    <t>Tecnologia da Informação</t>
  </si>
  <si>
    <t>Melhoria Grande Porte</t>
  </si>
  <si>
    <t>VED</t>
  </si>
  <si>
    <t>VP Estratégia e Desenvolvimento de Negócios</t>
  </si>
  <si>
    <t>Reforço Grande Porte</t>
  </si>
  <si>
    <t>VRR</t>
  </si>
  <si>
    <t>VP Regulação e Relações Institucionais</t>
  </si>
  <si>
    <t>Reforço Pequeno Porte</t>
  </si>
  <si>
    <t>VFR</t>
  </si>
  <si>
    <t>VP Financeira e de Relações com Investidores</t>
  </si>
  <si>
    <t>VGR</t>
  </si>
  <si>
    <t>VP Governança, Riscos, Compliance e Sustentabilidade</t>
  </si>
  <si>
    <t>VSS</t>
  </si>
  <si>
    <t>VP Suprimentos e Serviços</t>
  </si>
  <si>
    <t>VGC</t>
  </si>
  <si>
    <t xml:space="preserve">VP Gente, Gestão e Cultura </t>
  </si>
  <si>
    <t>VJR</t>
  </si>
  <si>
    <t>VP Jurídica</t>
  </si>
  <si>
    <t>x</t>
  </si>
  <si>
    <t>VID</t>
  </si>
  <si>
    <t xml:space="preserve">VP Inovação, P&amp;D, Digital e TI </t>
  </si>
  <si>
    <t>Contratado</t>
  </si>
  <si>
    <t>Sim</t>
  </si>
  <si>
    <t>Ampliação_G</t>
  </si>
  <si>
    <t>Investimentos de Apoio</t>
  </si>
  <si>
    <t>Melhoria_Grande_Porte</t>
  </si>
  <si>
    <t>Reforço_Grande_Porte</t>
  </si>
  <si>
    <t>Reforço_Pequeno_Porte</t>
  </si>
  <si>
    <t>Melhoria_Pequeno_Porte</t>
  </si>
  <si>
    <t>GeraçãoMelhoriaPequenoPorte</t>
  </si>
  <si>
    <t>Ampliação_T</t>
  </si>
  <si>
    <t>Reforços_E_Melhorias</t>
  </si>
  <si>
    <t>Segurança_de_Barragem</t>
  </si>
  <si>
    <t>Ambiental_</t>
  </si>
  <si>
    <t>Bens_Móveis</t>
  </si>
  <si>
    <t>Bens_Imóveis</t>
  </si>
  <si>
    <t>Tecnologia_da_Informação</t>
  </si>
  <si>
    <t>DCO</t>
  </si>
  <si>
    <t>Diretoria de Comunicação</t>
  </si>
  <si>
    <t>Em Contratação</t>
  </si>
  <si>
    <t>Não</t>
  </si>
  <si>
    <t>Outras obrigações Não Regulatórias</t>
  </si>
  <si>
    <t>Reforço</t>
  </si>
  <si>
    <t>Software de tecnologia</t>
  </si>
  <si>
    <t>AUD</t>
  </si>
  <si>
    <t>Auditoria</t>
  </si>
  <si>
    <t>A Contratar</t>
  </si>
  <si>
    <t>Telecom</t>
  </si>
  <si>
    <t>Cibersegurança Operacional</t>
  </si>
  <si>
    <t>Nova instalação</t>
  </si>
  <si>
    <t>Software de TO operação</t>
  </si>
  <si>
    <t>ESG</t>
  </si>
  <si>
    <t>Equipamento de TI (notebooks, monitores, periféricos etc.)</t>
  </si>
  <si>
    <t>SPCS – Sistema de Proteção Controle e Supervisão</t>
  </si>
  <si>
    <t>Equipamentos de TO operação</t>
  </si>
  <si>
    <t>Baguari</t>
  </si>
  <si>
    <t>Ajuste de Meta</t>
  </si>
  <si>
    <t>Brasil Ventos</t>
  </si>
  <si>
    <t>20OJ - Reforços e Melhorias no Sistema de Transmissão de Energia Elétrica</t>
  </si>
  <si>
    <t>04 - Reforços de Pequeno Porte - Novos Projetos</t>
  </si>
  <si>
    <t>Colíder</t>
  </si>
  <si>
    <t>2D61 - Reforços e Melhorias no Sistema de Transmissão de Energia Elétrica na Região Nordeste</t>
  </si>
  <si>
    <t>07 - Reforços de Grande Porte - Projetos em Carteira</t>
  </si>
  <si>
    <t>Ibirapuitã</t>
  </si>
  <si>
    <t>2D94 - Reforços e Melhorias do Sistema de Transmissão de Energia na Região Sul e Mato Grosso do Sul</t>
  </si>
  <si>
    <t>01 - Melhorias de Pequeno Porte - Projetos em Carteira</t>
  </si>
  <si>
    <t>NE Catarina</t>
  </si>
  <si>
    <t>05 - Melhorias de Grande Porte - Projetos em Carteira</t>
  </si>
  <si>
    <t>NE Ceará</t>
  </si>
  <si>
    <t>NE Integração</t>
  </si>
  <si>
    <t>4478- Manutenção do Sistema de Transmissão de Energia Elétrica nas Regiões Sudeste e Centro-Oeste</t>
  </si>
  <si>
    <t>NE Janapú</t>
  </si>
  <si>
    <t>2C47 - Reforços e Melhorias no Sistema de Transmissão da Região Norte</t>
  </si>
  <si>
    <t>NE Teresina</t>
  </si>
  <si>
    <t>Reiro Baixo</t>
  </si>
  <si>
    <t>Saesa</t>
  </si>
  <si>
    <t>03 - Reforços de Pequeno Porte - Projetos em Carteira</t>
  </si>
  <si>
    <t>TMT - Triângulo Mineiro Transmissora</t>
  </si>
  <si>
    <t>TNE</t>
  </si>
  <si>
    <t>Vale São Bartolomeu</t>
  </si>
  <si>
    <t>15L6 - Ampliação do Sistema de Transmissão de Energia Elétrica na Região Norte</t>
  </si>
  <si>
    <t>24 - Ampliação no sistema de Transmissão</t>
  </si>
  <si>
    <t>08 - Reforços de Grande Porte - Novos Projetos</t>
  </si>
  <si>
    <t xml:space="preserve">FT01 - Revitalização do sistema HVDC </t>
  </si>
  <si>
    <t>Projeto novo - Nova ação orçamentária</t>
  </si>
  <si>
    <t>5107 - Ampliação do Sistema de Transmissão de Energia Elétrica na Região Nordeste - PAC</t>
  </si>
  <si>
    <t>09 -  Outros projetos em transissão - Sem receita</t>
  </si>
  <si>
    <t>06 - Melhorias de Grande Porte - Novos Projetos</t>
  </si>
  <si>
    <t>02 - Melhorias de Pequeno Porte - Novos Projetos</t>
  </si>
  <si>
    <t xml:space="preserve">22 - Reforços do Tipo X (Contratos/Conexão com Acessantes) aprovados pelo ONS no SGPMR  </t>
  </si>
  <si>
    <t>Aporte em operação</t>
  </si>
  <si>
    <t>0,4</t>
  </si>
  <si>
    <t>0,24719999999999998</t>
  </si>
  <si>
    <t>0,5038</t>
  </si>
  <si>
    <t>Construção</t>
  </si>
  <si>
    <t>1</t>
  </si>
  <si>
    <t>0,5056</t>
  </si>
  <si>
    <t>0,2472</t>
  </si>
  <si>
    <t>0,49</t>
  </si>
  <si>
    <t>0,67946815293856666</t>
  </si>
  <si>
    <t>8549 - Preservação e Conservação Ambiental em Empreendimentos de Geração e Transmissão de Energia Elétrica</t>
  </si>
  <si>
    <t xml:space="preserve">19 -  Ações ambientais- Condicionante </t>
  </si>
  <si>
    <t>21 -  Ações ambientais- Preservação e conservação</t>
  </si>
  <si>
    <t xml:space="preserve">20 -  Ações ambientais- Exigência legal </t>
  </si>
  <si>
    <t>4101 - Manutenção e Adequação de Bens Imóveis</t>
  </si>
  <si>
    <t>23 - Infraestrutura</t>
  </si>
  <si>
    <t>20OM - Manutenção do Sistema de Geração de Energia Elétrica</t>
  </si>
  <si>
    <t>17 - Manutenção de Usinas Não Cotizadas - Novos Projetos</t>
  </si>
  <si>
    <t>4476 - Manutenção do Sistema de Geração de Energia Elétrica na Região Nordeste</t>
  </si>
  <si>
    <t>14 - Manutenção de Usinas Cotizadas - Projetos em Carteira</t>
  </si>
  <si>
    <t>215U - Melhorias e Ampliações em Instalações de Geração de Energia Elétrica - Nacional</t>
  </si>
  <si>
    <t>16 - Manutenção de Usinas Não Cotizadas - Projetos em Carteira</t>
  </si>
  <si>
    <t>15 - Manutenção de Usinas Cotizadas - Novos Projetos</t>
  </si>
  <si>
    <t>12OR - Implantação do Parque de Geração de Energia Eólica Casa Nova (BA) - 180 MW - PAC</t>
  </si>
  <si>
    <t>12 - Implantação de Usinas - Projetos em Carteira</t>
  </si>
  <si>
    <t>14NB - Ampliação do Sistema de Geração de Energia Elétrica</t>
  </si>
  <si>
    <t>3414 - Ampliação da Capacidade da Usina Termelétrica Santa Cruz - Fase 1 - com acréscimo de 350 MW , através de Ciclo Combinado (RJ)</t>
  </si>
  <si>
    <t>N17E - Implantação de Usina de Energia Eólica - FD</t>
  </si>
  <si>
    <t>13 - Implantação de Usinas - Novos Projetos</t>
  </si>
  <si>
    <t>N17F - Implantação de Usina Fotovoltaica - L</t>
  </si>
  <si>
    <t>25 - Desenvolvimento de Pipeline</t>
  </si>
  <si>
    <t>1H19 - Ampliação da Capacidade de Geração da Usina Hidrelétrica de Coaracy Nunes (AP) - 2ª Casa de Força - de 78 MW para 182 MW</t>
  </si>
  <si>
    <t>14N8 - Ampliação do Sistema de Geração de Energia Elétrica</t>
  </si>
  <si>
    <t>15BD - Ampliação do Sistema de Geração de Energia Elétrica na Região Sul e Mato Grosso do Sul</t>
  </si>
  <si>
    <t>15SO - Implantação de sistemas de geração de energia elétrica utilizando fonte fotovoltáica em geração distribuída - fase 1</t>
  </si>
  <si>
    <t>12  radiadores para UG´s da UHE Itumbiara - 1cj/2025, 01cj 2026, 1cj2027</t>
  </si>
  <si>
    <t>Sistema de monitoramento de vibração e de descargas parciais UGs de Furnas</t>
  </si>
  <si>
    <t>Reserva Técnica para atividades emergenciais</t>
  </si>
  <si>
    <t>Aquisição de Radiadores e Trocadores de Calor de Mancais para os Geradores das Usinas</t>
  </si>
  <si>
    <t>05 conjuntos de radiadores para as UGs da UHE Marimbondo - 01cj/2024, 02cj/2025, 02cj/2026</t>
  </si>
  <si>
    <t>Modernização dos Sistemas de Incêndio de CO2 dos Geradores para Usinas</t>
  </si>
  <si>
    <t>Modernização em Sistemas de Esvaziamento das UGs da UHE FURNAS</t>
  </si>
  <si>
    <t>Substituição de baterias, retificadores e inversores de várias áreas de Furnas</t>
  </si>
  <si>
    <t>Melhoria e ampliação de usinas hidrelétricas.</t>
  </si>
  <si>
    <t>Modernização de Sistema de Incêndio de CO2 de várias áreas de Furnas</t>
  </si>
  <si>
    <t>Modernização de Sistemas de Esvaziamento e Drenagem de Usinas</t>
  </si>
  <si>
    <t>Substituição de grupos diesel de emergência de serviço auxiliar de várias instalações de Furnas</t>
  </si>
  <si>
    <t>Bombas de drenagem e esvaziamento</t>
  </si>
  <si>
    <t>Fornecimento de 12  radiadores para as unidades geradoras da UHE itumbiara, nova contratação.</t>
  </si>
  <si>
    <t>Fornecimento de conjuntos de trocadores dos mancais para as unidades geradoras da  UHE Marimbondo</t>
  </si>
  <si>
    <t>Aquisição de Compressores e vasos de pressão para as Usinas</t>
  </si>
  <si>
    <t>Atualização do sistema supervisório t3000 das turbinas a gás da UTE Santa Cruz</t>
  </si>
  <si>
    <t>buchas e sistema de lubrificação das palhetas das ugs 07 e 08</t>
  </si>
  <si>
    <t>Modernização Sistemas de Dosagem Química para o controle de bioincrustração Ugs das Usinas</t>
  </si>
  <si>
    <t>Aquisição de Compressores e vasos de pressão para Usinas</t>
  </si>
  <si>
    <t>Retrofit do sistema de comportas e bombas da captação rio/lagoa da UTE Campos</t>
  </si>
  <si>
    <t>Implantação de defensas metálicas</t>
  </si>
  <si>
    <t>Modernização dos Sistemas de Incêndio de CO2 dos Geradores das UHE Corumbá</t>
  </si>
  <si>
    <t>Conjunto de sapatas  para os mancais de escora e guia das unidades geradoras da UHE Simplício</t>
  </si>
  <si>
    <t>Projeto SOMA de Monitoramento do CEPEL</t>
  </si>
  <si>
    <t>sistema dc para bombas drenagem</t>
  </si>
  <si>
    <t>Central de ar condicionado  da casa de força da UHE Itumbiara.</t>
  </si>
  <si>
    <t>Filtros separadores de sedimentos</t>
  </si>
  <si>
    <t>Substituição dos cabos dos terciários do AT01 e AT02 da Usina de Campos</t>
  </si>
  <si>
    <t>Substituição dos radiadores de ar dos Geradores da Usina de Manso</t>
  </si>
  <si>
    <t>sistema de esvaziamento e esgotamento</t>
  </si>
  <si>
    <t>trocadores de calor da cuba do mancal combinado</t>
  </si>
  <si>
    <t>Modernização do sistema SMARTRUNK</t>
  </si>
  <si>
    <t>Sistema de Dosagem Química nos sitemas de resfriamento das Ugs de Funil</t>
  </si>
  <si>
    <t>Sistema de retro lavagem dos filtros separadores de sedimento</t>
  </si>
  <si>
    <t>bombas e reservatórios de óleo</t>
  </si>
  <si>
    <t>Rede externa alimentação Serviço auxiliar da UHE Batalha</t>
  </si>
  <si>
    <t>Modernização do sistema de CO2 das unidades geradoras da UHE Itumbiara</t>
  </si>
  <si>
    <t>sistema de bombas do regulador de velocidade</t>
  </si>
  <si>
    <t>SPCI das Unidades Geradoras</t>
  </si>
  <si>
    <t>Substituição dos compressores de ar de serviço da UHE Itumbiara</t>
  </si>
  <si>
    <t>Modernização dos RDP's da UHE Manso</t>
  </si>
  <si>
    <t>Alocação de hora atividade nas atividades de manutenção - Gedral DRT.O.</t>
  </si>
  <si>
    <t>Aquisição de central de ar condicionado - UHE Marimbondo</t>
  </si>
  <si>
    <t>bacia de contenção de óleo</t>
  </si>
  <si>
    <t>Compressores de ar de regulação</t>
  </si>
  <si>
    <t>Iluminação de acessos</t>
  </si>
  <si>
    <t>Instrumentação de supervisão dos mancais dos geradores</t>
  </si>
  <si>
    <t>Modernização do sistema de indicação de posição das comportas de serviço da UHE Itumbiara</t>
  </si>
  <si>
    <t>Sistema de iluminação - UHE Corumbá</t>
  </si>
  <si>
    <t>Substituição das vedações das comportas do vertedouro da UHE CORUMBÁ</t>
  </si>
  <si>
    <t>Substituição dos trocadores de calor do mancal guia turbina UG's da UHE Itumbiara</t>
  </si>
  <si>
    <t>Substituição dos trocadores de calor do regulador de velocidade das UG's da UHE Itumbiara</t>
  </si>
  <si>
    <t>bacia de contenção para centrais hidráulicas da tomada d'água</t>
  </si>
  <si>
    <t>banco de baterias de 125vcc- 600ah</t>
  </si>
  <si>
    <t>Modernização do Sistema de resfriamento dos mancais das UG's da UHE Manso</t>
  </si>
  <si>
    <t>reforma de 2 conjuntos (4 stop-logs) das comportas de manutenção</t>
  </si>
  <si>
    <t>Substituição dos compressores de ar de regulação da UHE Manso</t>
  </si>
  <si>
    <t>complementos das plataformas dos mancais das turbinas</t>
  </si>
  <si>
    <t>trocadores de calor mancal guia da turbina ug07 e 08</t>
  </si>
  <si>
    <t>Aquisição de Sistema de Registro de Perturbações - UHE Batalha</t>
  </si>
  <si>
    <t>Aquisição de Sistema de Registro de Perturbações - UHE Corumbá</t>
  </si>
  <si>
    <t>servomotor tomada dagua</t>
  </si>
  <si>
    <t>Sistema de iluminação da UHE Batalha</t>
  </si>
  <si>
    <t>Sistema de rebaixamento das turbinas</t>
  </si>
  <si>
    <t>Aquisição sistema eletrônico de segurança patrimonial - UHE Marimbondo / UHE Porto Colômbia</t>
  </si>
  <si>
    <t>Sistema de alimentação de emergência</t>
  </si>
  <si>
    <t>vasos de pressão</t>
  </si>
  <si>
    <t>Aquisição de tiristores para Sistema de Excitação da Unidades Geradoras</t>
  </si>
  <si>
    <t>Serviços de implementação de CFTV - UHITB</t>
  </si>
  <si>
    <t>Substituição de tubulação - Sistema de alimentação de água potável - UHMR/UHCL.</t>
  </si>
  <si>
    <t>Aquisição de câmeras e acessórios para reposição do CITV do DRG</t>
  </si>
  <si>
    <t>Modernização do sistema de monitoramento de temperatura dos mancais</t>
  </si>
  <si>
    <t>Modernização do sistema dos bicos de injeção da caixa de vedação UHE Manso</t>
  </si>
  <si>
    <t>trocador de calor regulador de velocidade</t>
  </si>
  <si>
    <t>Serviços de implementação de CFTV - UHBHA</t>
  </si>
  <si>
    <t>Modernização do sistema de lubrificação dos mancais</t>
  </si>
  <si>
    <t>Modernização do sistema de monitoramento do nível d'água de vedação da tampa das UG's da UHE Manso</t>
  </si>
  <si>
    <t>Sistema de iluminação da SE 230 kV</t>
  </si>
  <si>
    <t>Aquisição de Inversor de Potência - UHE Marimbondo</t>
  </si>
  <si>
    <t>Modernização do Sistema de Destilação de água tratada.</t>
  </si>
  <si>
    <t>Atualização parcial Sistema de Esvaziamento/Drenagem</t>
  </si>
  <si>
    <t>Atualização Sistema de Medição de Níveis</t>
  </si>
  <si>
    <t>banco de baterias de 125vcc</t>
  </si>
  <si>
    <t>Extratores de Vapor das Unidades Geradoras</t>
  </si>
  <si>
    <t>Modernização do sistema de indicação de posição das comportas de serviço da UHE Manso</t>
  </si>
  <si>
    <t>sistema de controle de nível</t>
  </si>
  <si>
    <t>Aquisição de nobreaks, inversores e equipamentos para rede corporativa e operativa.</t>
  </si>
  <si>
    <t>Modernização da talha do Vertedouro e da Sucção</t>
  </si>
  <si>
    <t>Modernização do Sistema de medição de Nível Jusante</t>
  </si>
  <si>
    <t>Modernização/ampliação do sistema de CITV na Usina de Manso</t>
  </si>
  <si>
    <t>Alimentação do serviço auxiliar da Usina pelo terciário AT01 (CNT)</t>
  </si>
  <si>
    <t>sistema de drenagem da galeria da tomada d'água</t>
  </si>
  <si>
    <t>sistema de drenagem da galeria do vertedouro</t>
  </si>
  <si>
    <t>Aquisição de terminais de operação - Uso Geral DRT.O.</t>
  </si>
  <si>
    <t>Melhoria no Sistema de Interligação Óptica entre a usina e subestação</t>
  </si>
  <si>
    <t>terminais server para se furnas</t>
  </si>
  <si>
    <t>ihm uacs de vão</t>
  </si>
  <si>
    <t>inversor - grm.o geral</t>
  </si>
  <si>
    <t>4467 - O&amp;M de Geração</t>
  </si>
  <si>
    <t>UTE Mauá 3 - O&amp;M e Melhorias</t>
  </si>
  <si>
    <t>UTE Aparecida - O&amp;M e Melhorias</t>
  </si>
  <si>
    <t>UHE Tucuruí - O&amp;M e Melhorias</t>
  </si>
  <si>
    <t>UHE Balbina - O&amp;M e Melhorias</t>
  </si>
  <si>
    <t>UHE Samuel - O&amp;M e Melhorias</t>
  </si>
  <si>
    <t>UHE Coaracy Nunes - O&amp;M e Melhorias</t>
  </si>
  <si>
    <t>UTE Interior - O&amp;M e Melhorias</t>
  </si>
  <si>
    <t>UHE Curuá-una - O&amp;M e Melhorias</t>
  </si>
  <si>
    <t>Projetos futuros - Modernização de sistemas eletromecânicos de usinas</t>
  </si>
  <si>
    <t>Modernização de sistemas eletromecânicos de usinas</t>
  </si>
  <si>
    <t>WLAN das Usinas</t>
  </si>
  <si>
    <t>Aquisição de Switches Rede LAN (2023) - Usinas para segregação de redes</t>
  </si>
  <si>
    <t>Melhorias em estruturas civis e sinalização das barragens e usinas . Obras decorrentes - Segurança de barragens.</t>
  </si>
  <si>
    <t>Projeto Previnir+ em UPA</t>
  </si>
  <si>
    <t>Projeto Previnir+ em ULG</t>
  </si>
  <si>
    <t>Projeto Previnir+ em UAS</t>
  </si>
  <si>
    <t>Projeto Previnir+ em USQ</t>
  </si>
  <si>
    <t xml:space="preserve">Modernização de Sistemas de controle, proteção e automação de unidades geradoras </t>
  </si>
  <si>
    <t>Projeto Previnir+ em UBE</t>
  </si>
  <si>
    <t>Projeto Previnir+ em UXG</t>
  </si>
  <si>
    <t>Implantação de SDHs Usinas Fase 2</t>
  </si>
  <si>
    <t>Projeto Previnir+ em UFL/UPE</t>
  </si>
  <si>
    <t>Contrato SPAT Regionais (Ação 4476)</t>
  </si>
  <si>
    <t>Desenvolvimento de modelo de Despacho Diário de Geração das Usinas da Chesf</t>
  </si>
  <si>
    <t>Modernização de posto hidrométrico</t>
  </si>
  <si>
    <t>Implantação do posto hidrométrico Exu do Gavião</t>
  </si>
  <si>
    <t>Implantação do posto hidrométrico Jacaré</t>
  </si>
  <si>
    <t>Implantação do posto hidrométrico Sincorá</t>
  </si>
  <si>
    <t>Implantação do posto hidrométrico Tocadas</t>
  </si>
  <si>
    <t>Implantação de MUX SDH NGN - USINAS</t>
  </si>
  <si>
    <t>20OG - Manutenção do Sistema de Geração de Energia Elétrica na Região Sul</t>
  </si>
  <si>
    <t>Demais manutenções de Usinas</t>
  </si>
  <si>
    <t>Pá sobressalente para aerogerador Weg4.2</t>
  </si>
  <si>
    <t>Sistema de monitoramento online de vibração</t>
  </si>
  <si>
    <t>PPCI`S da Usina de Passo São João</t>
  </si>
  <si>
    <t>Manutenção do Sistema de Geração de Energia Elétrica</t>
  </si>
  <si>
    <t>Solução de Cibersegurança de TO para aumentar o grau de maturuidade</t>
  </si>
  <si>
    <t>Construção da Edificação Industrial para Realização de Ensaios em Alta Tensão (800 kV)</t>
  </si>
  <si>
    <t>4102 - Manutenção e Adequação de Bens Móveis, Veículos, Máquinas e Equipamentos</t>
  </si>
  <si>
    <t>Termovisor</t>
  </si>
  <si>
    <t>reserva técnica aquisições emergenciais pv - uso geral</t>
  </si>
  <si>
    <t>Banco de Imagens.</t>
  </si>
  <si>
    <t>Pickup 4x4 3.0 em Substituição aos veículos</t>
  </si>
  <si>
    <t>Fonte ressonante de alta tensão para 800 kV</t>
  </si>
  <si>
    <t>4102 - Aquisição de veículos</t>
  </si>
  <si>
    <t>Veículo Picape</t>
  </si>
  <si>
    <t>Veiculos pick-up 3.0 4x4</t>
  </si>
  <si>
    <t>Aquisição de equipamento central telefônica VoIP</t>
  </si>
  <si>
    <t>Repintura de estruturas metálicas e equipamentos eletromecânicos em geral da UHE Manso.</t>
  </si>
  <si>
    <t>Plataforma Elevatória - 18 metros para uso geral na Usina e nas subestações.</t>
  </si>
  <si>
    <t>Aquisição de veículo tipo caminhonete pickup 4x4</t>
  </si>
  <si>
    <t>Caminhão Guindaste e demais acessórios, para trabalhos nas LTs do DRG.O. (DMEG.O)</t>
  </si>
  <si>
    <t>Guindaste 30 TONELADAS para uso geral na Usina e nas subestações.</t>
  </si>
  <si>
    <t>Caminhão Munk</t>
  </si>
  <si>
    <t>Maquina de Regeneração/Tratamento de Óleo Isolante (totalmente automatizada)</t>
  </si>
  <si>
    <t>CPC 100</t>
  </si>
  <si>
    <t>Aquisição de camionete</t>
  </si>
  <si>
    <t>Pick-up cabine dupla 4x4 DMER.O</t>
  </si>
  <si>
    <t>picape cabine dupla 4x4</t>
  </si>
  <si>
    <t>Guindaste  43T
(madal md 600 ou similar )</t>
  </si>
  <si>
    <t>Plataforma elevatória (PTA) de 28 mts.</t>
  </si>
  <si>
    <t>Aquisição de plataforma para trabalho em altura tipo PTA</t>
  </si>
  <si>
    <t>Pickup 4x4 3.0 em Substituição aos veículos (3 unidades ) 2 DMER.O e 1 DMLR.O</t>
  </si>
  <si>
    <t xml:space="preserve"> Caixa de testes de relés, com 4 saídas de tensão e 6 saídas de corrente, CMC-356, OMICRON</t>
  </si>
  <si>
    <t>Aquisição de caminhão</t>
  </si>
  <si>
    <t>Arruamento com pavimentação asfáltica ETEL Mendanha - DMLR.O</t>
  </si>
  <si>
    <t>PTA - Plataforma de Trabalho em Altura para a SE Itaberá.</t>
  </si>
  <si>
    <t>Aquisição de Plataforma de Trabalho em Altura - PTA - UHE Marimbondo; UHE Porto Colômbia.</t>
  </si>
  <si>
    <t>Torno Vertical CNC</t>
  </si>
  <si>
    <t>Aquisição de Veículos Padronizados</t>
  </si>
  <si>
    <t>Aquisição de veículos tipo camionetes 4x4 cabine dupla</t>
  </si>
  <si>
    <t>Purificadora de óleo (DMES.O)</t>
  </si>
  <si>
    <t>Aquisição de veículos picapes</t>
  </si>
  <si>
    <t>Aquisição de Guindauto - Linhas de Transmissão e Subestações</t>
  </si>
  <si>
    <t>Plataforma de Trabalho Aéreo (PTA) de 40 mts.</t>
  </si>
  <si>
    <t>Pick-up cabine dupla 4x4 DMLR.O</t>
  </si>
  <si>
    <t>Aquisição de Equipamentos - CPCIE - Termovisor e outros</t>
  </si>
  <si>
    <t xml:space="preserve"> PTA - Plataforma de Trabalho em Altura para a SE Itaberá.</t>
  </si>
  <si>
    <t>Aquisição de - Cavalo mecânico + prancha -Uso geral DRT.O.</t>
  </si>
  <si>
    <t>Aquisição de equipamentos diversos (equipamentos específicos e de pequeno porte)</t>
  </si>
  <si>
    <t>Duas Pontes Rolantes para movimentação de cargas na Central de Manutenção de Disjuntores II</t>
  </si>
  <si>
    <t>Modernização do pavimeno da estrada Usina Serra da Mesa/ Trevo GO-241</t>
  </si>
  <si>
    <t>Plataformas aérea de lança articulada 15 metros F-4000</t>
  </si>
  <si>
    <t>PTA a diesel, altura trabalho mínima de 15 mts, altura mínima 12 metros.Cap.carga mínima de 220 kg</t>
  </si>
  <si>
    <t>Sistema ressonante de alta tensão (70 kV/1 MVA/60 Hz)</t>
  </si>
  <si>
    <t>Veículos para processo de Linhas de Transmissão</t>
  </si>
  <si>
    <t>Aquisição de caixa de testes digital para manutenção em relés</t>
  </si>
  <si>
    <t>Aquisição de instrumentos para testes em equipamentos de subestações</t>
  </si>
  <si>
    <t>trator de esteira</t>
  </si>
  <si>
    <t>trator de pneu</t>
  </si>
  <si>
    <t>Construção da instalação predial para o Torno Vertical CNC  - Central de Manutenção Metal-Mecânica</t>
  </si>
  <si>
    <t>aquisições diversas cpcie</t>
  </si>
  <si>
    <t>Aquisição de instrumento termovisor portátil</t>
  </si>
  <si>
    <t>Aquisição de PTA 18m</t>
  </si>
  <si>
    <t>Caminhão TEREX - linha viva</t>
  </si>
  <si>
    <t>guindaste 30 ton</t>
  </si>
  <si>
    <t>Caixa de testes em relés + softwares + Notebook DMLR.O</t>
  </si>
  <si>
    <t>Aquisição de equipamento de guindar - Linhas de Transmissão</t>
  </si>
  <si>
    <t>CPC100 + CPTD</t>
  </si>
  <si>
    <t>PTA 16m</t>
  </si>
  <si>
    <t>Aquisição de  Trator de pneus - Linha de transmissão</t>
  </si>
  <si>
    <t>Aquisição de caminhão pipa - UHE Porto Colômbia</t>
  </si>
  <si>
    <t>Aquisição de Empilhadeira para uso geral na Usina e nas subestações.</t>
  </si>
  <si>
    <t>Aquisição de rebocador</t>
  </si>
  <si>
    <t>Aquisição de retroescavadeira - Linha de Transmissão</t>
  </si>
  <si>
    <t>Aquisição de Unidade de Teste de Relés de Proteção. (Ref.: ISA DRT 64/ OMICRON CMC256)</t>
  </si>
  <si>
    <t>Aquisição de veículo caminhão tipo Truck</t>
  </si>
  <si>
    <t>Caminhão prancha</t>
  </si>
  <si>
    <t>Carro Sedan</t>
  </si>
  <si>
    <t>Escavadeira pc 160</t>
  </si>
  <si>
    <t>Medidor/Analisador de Descarga Parciais em equipamentos de Alta Tensão</t>
  </si>
  <si>
    <t>Modernização das instalações elétricas do prédio do DES.O</t>
  </si>
  <si>
    <t>PTA Pantográfica</t>
  </si>
  <si>
    <t>Reforma da casa de força -  UHE Manso</t>
  </si>
  <si>
    <t>Unidade móvel de tratamento de óleo</t>
  </si>
  <si>
    <t>Instalação de elevador na casa de força - UHE Manso</t>
  </si>
  <si>
    <t>Adequação e pintura de guarda corpos e escadas metálicas em geral da UHE Manso.</t>
  </si>
  <si>
    <t>Aquisição de máquina automática para tratamento de óleo</t>
  </si>
  <si>
    <t>Aquisição de sistema contra incêndio</t>
  </si>
  <si>
    <t>Caixa de teste hexafásica para testes full digital IEC 61850 - ref. Omicron CMC 356</t>
  </si>
  <si>
    <t>Construção de depósito temporário de resíduos</t>
  </si>
  <si>
    <t>Medir de isolação AC</t>
  </si>
  <si>
    <t>Sala de multimidea</t>
  </si>
  <si>
    <t>Veículo tipo Pick-up Cabine Dupla 4x4 para LTs do DRG.O.</t>
  </si>
  <si>
    <t>Aquisição de estações de recarga de veículos elétricos</t>
  </si>
  <si>
    <t>Caixa de testes de Relés</t>
  </si>
  <si>
    <t>Aquisição de equipamento de guindar com cesto suspenso - UHE Marimbondo/ UHE Porto Colômbia.</t>
  </si>
  <si>
    <t>Aquisição de veículos leves tipo elétrico/híbrido plug-in</t>
  </si>
  <si>
    <t>Aquisição de caminhão com cesta aérea</t>
  </si>
  <si>
    <t>caminhão com guindauto acoplado</t>
  </si>
  <si>
    <t>Caminhão MUNCK (15 TON IÇAMENTO)</t>
  </si>
  <si>
    <t>Construção de estacionamento e arruamento com pavimentação asfáltica</t>
  </si>
  <si>
    <t>sistema de vigilância interna patrimonial</t>
  </si>
  <si>
    <t>veículos leve tipo suv, oriundos do contrato de 2022</t>
  </si>
  <si>
    <t>Cercamento da área industrial  - UHE Manso</t>
  </si>
  <si>
    <t>CPC100 para testes de injeção de corrente primária (com módulo de testes de polaridade)</t>
  </si>
  <si>
    <t>Medidor de Grandeza - CPC100 OHMICRON COMPLETO</t>
  </si>
  <si>
    <t>Oscilógrafos/Osciloscópios/Transdutores de Alta Frequência/Fontes de Tensão</t>
  </si>
  <si>
    <t>Mini Picape</t>
  </si>
  <si>
    <t>Aquisição de equipamento para transporte de material linha viva.</t>
  </si>
  <si>
    <t>Analisador de Partículas Laser Net / Óleo Lubrificante</t>
  </si>
  <si>
    <t>Aquisição de caixa de testes de relés</t>
  </si>
  <si>
    <t>4102 - Bens móveis gerais</t>
  </si>
  <si>
    <t>Aquisição de medidor de isolação CA</t>
  </si>
  <si>
    <t>Caminhão 3 ou 4 eixos com tração nos eixos traseiros (6x4 ou 8x4)</t>
  </si>
  <si>
    <t>Caminhão+PTA (2 Cj)</t>
  </si>
  <si>
    <t>Casa da Brigada de Emergência</t>
  </si>
  <si>
    <t>Construção de Garagem &amp; Deposito Gás DRV.O (F-S-STVIT )</t>
  </si>
  <si>
    <t>Oscilógrafo digital</t>
  </si>
  <si>
    <t>Padrão de Transferência</t>
  </si>
  <si>
    <t>SUBSTITUIÇÃO CERCA SE CAMPOS</t>
  </si>
  <si>
    <t>RDP Portátil</t>
  </si>
  <si>
    <t>Aquisição de veículos tipo utilitário leve</t>
  </si>
  <si>
    <t>Aquisição de Caminhão Cavalo Mecânico</t>
  </si>
  <si>
    <t>Modernização e adequação do setor Químico do DES.O</t>
  </si>
  <si>
    <t>Modernização/substituição dos Fancoils do sistema de ar-condicionado no prédio principal do DES.O</t>
  </si>
  <si>
    <t>Ponte de medição de perdas dielétricas</t>
  </si>
  <si>
    <t>Instrumento para Medição de Fator de Dissipação (Perdas Dielétricas)</t>
  </si>
  <si>
    <t>Aquisição de Unidade de Teste de Relés de Proteção.</t>
  </si>
  <si>
    <t>PTA 26m</t>
  </si>
  <si>
    <t>Empilhadeira</t>
  </si>
  <si>
    <t>Aquisção de caminhão carroceria - Uso geral DRT.O.</t>
  </si>
  <si>
    <t>Aquisição de Plataforma Elevatória</t>
  </si>
  <si>
    <t>Caminhão</t>
  </si>
  <si>
    <t>Máquina  de Tratamento Sf6</t>
  </si>
  <si>
    <t>Máquina de Ar Seco</t>
  </si>
  <si>
    <t>Modernização da instalação elétrica do Galpão da Central de Manutenção Metal-Mecânica</t>
  </si>
  <si>
    <t>Obra civil relativa a instalação do Grupo Gerador de Emergência</t>
  </si>
  <si>
    <t>Unidade de Testes Relés</t>
  </si>
  <si>
    <t>Aquisição de equipamentos e ferramentas para manutenção em linhas viva.</t>
  </si>
  <si>
    <t>Modernização de máquinas/equipamentos de usinagem instaladas na Central de Manutenção Metal-Mecânica</t>
  </si>
  <si>
    <t>Espectômetro Óptico Portátil</t>
  </si>
  <si>
    <t>Impressora 3D para fabricação de sobressalentes para equipamentos de Alta Tensão</t>
  </si>
  <si>
    <t>Bomba de vácuo (DMES.O)</t>
  </si>
  <si>
    <t>Mini Retroescavadeira Compacta</t>
  </si>
  <si>
    <t>01- Plataforma elevatória DC.</t>
  </si>
  <si>
    <t>Ampliação e adequação da cantina da UHE Itumbiara..</t>
  </si>
  <si>
    <t>Ampliação e adequação da guarita de acesso a UHE Itumbiara.</t>
  </si>
  <si>
    <t>Aquisição de Caixa de testes de relés - Caixa DOBLE - Uso geral DRT.O.</t>
  </si>
  <si>
    <t>Aquisição de máquina tipo trator agrícola 4x4</t>
  </si>
  <si>
    <t>Caixa de teste monofásica para testes em relés auxiliares eletromecânicos</t>
  </si>
  <si>
    <t>central telefônica</t>
  </si>
  <si>
    <t>Concretagem do pátio de manobras da Central de Manutenção Metal-Mecânica</t>
  </si>
  <si>
    <t>Construção de calçadas e muros na LT 345kV Itapeti-Nordeste</t>
  </si>
  <si>
    <t>Construção de calçadas e muros na LT 345kV Mogi das Cruzes-Nordeste</t>
  </si>
  <si>
    <t>Diversos equipamentos de Ar Condicionado</t>
  </si>
  <si>
    <t>Janelas metálicas SE Mogi</t>
  </si>
  <si>
    <t>Minicarregadeira (1 Pç) e miniescavadeira (1 Pç)</t>
  </si>
  <si>
    <t>Modernização e atualização do layout do pavimento térreo do prédio administrativo do DRB.O.</t>
  </si>
  <si>
    <t>Ponte de medição de capacitância</t>
  </si>
  <si>
    <t>Retroescavadeira Cat 420 4x4</t>
  </si>
  <si>
    <t>Padrão de trabalho de energia com fonte (classe de exatidão de 200 ppm)</t>
  </si>
  <si>
    <t>Aquisição de drones com câmera termográfica</t>
  </si>
  <si>
    <t>Arruamento com pavimentação asfáltica Modelo Reduzido</t>
  </si>
  <si>
    <t>Modernização da rede de distribuição aérea de energia do DRB.O</t>
  </si>
  <si>
    <t>Adequação viária para movimentação de veículos nas instalações do prédio principal do DES.O</t>
  </si>
  <si>
    <t>Aquisição  de veículo do tipo mini-van/furgão com estação de trabalho montada.</t>
  </si>
  <si>
    <t>Aquisição de caminhão 3/4 Plataforma para  na UHE  Marimbondo - Uso Geral DRT.O.</t>
  </si>
  <si>
    <t>Aquisição de Prancha para o Cavalo Mecânico</t>
  </si>
  <si>
    <t>Máquina de ar super seco (Ref.: SEPARAR)</t>
  </si>
  <si>
    <t>Máquina de Vácuo</t>
  </si>
  <si>
    <t>Reforma da casa de controle - SE Bandeirantes</t>
  </si>
  <si>
    <t>Termovisor FLIR série T650sc + acessórios ( bateria reserva e bolsa de transporte)</t>
  </si>
  <si>
    <t>Mobiliário - COR e CTOS</t>
  </si>
  <si>
    <t>Aquisição de bomba de vácuo</t>
  </si>
  <si>
    <t>Adequações de projetos de sistemas de detecção, proteção e combate a incêndio - SE Bandeirantes.</t>
  </si>
  <si>
    <t>Aquisição de Caixa para ensaio p/ teste de bateria - Uso Geral DRT.O</t>
  </si>
  <si>
    <t>Aquisição de câmera detetora de vazamento de gás SF6</t>
  </si>
  <si>
    <t>Aquisição de instrumentos de teste</t>
  </si>
  <si>
    <t>Aquisição de veículo tipo utilitário leve</t>
  </si>
  <si>
    <t>Caixa de descarga de bateriais - 1 Pç (DMLS.O)</t>
  </si>
  <si>
    <t>Fonte Trifásica de Potência e Energia</t>
  </si>
  <si>
    <t>Testador de Rigidez Dielétrica (Isolante)</t>
  </si>
  <si>
    <t>reserva operacional para obras emergenciais - todas as unidades</t>
  </si>
  <si>
    <t>Instrumentos diversos CPCIE</t>
  </si>
  <si>
    <t>Aquisição de equipamento caixa resistiva</t>
  </si>
  <si>
    <t>ETD - Oscilógrafo DMER.O</t>
  </si>
  <si>
    <t>Aquisição de Caixa de Testes de descarga de Baterias e Acessórios. (Ref.: TORKEL 920 - MEGGER)</t>
  </si>
  <si>
    <t>Aquisição de empilhadeira para movimentação de cargas no Laboratório de Alta Tensão</t>
  </si>
  <si>
    <t>Aquisição de esticadores, garras e talhas de 1,5 a 4,5 toneladas.</t>
  </si>
  <si>
    <t>Aquisição de mobiliário</t>
  </si>
  <si>
    <t>Concretagem do pátio para estocagem de equipamentos da Central de Manutenção Eletromecância</t>
  </si>
  <si>
    <t>Equipamento de Engenharia Reversa</t>
  </si>
  <si>
    <t>Termovisor - DOSN.O</t>
  </si>
  <si>
    <t>Ducter - Medidor de resistência ohmica.</t>
  </si>
  <si>
    <t>Mobiliários diversos</t>
  </si>
  <si>
    <t>Aquisição de equipamento Drone profissional</t>
  </si>
  <si>
    <t>drones com infravermelho</t>
  </si>
  <si>
    <t>Termovisor Modelo FLIR T650SC</t>
  </si>
  <si>
    <t>Acessórios para picapes</t>
  </si>
  <si>
    <t>Ampliação e adequação do estacionamento de veículos da UHE Itumbiara.</t>
  </si>
  <si>
    <t>Aquisição de aparelhos de ar condicionado</t>
  </si>
  <si>
    <t>Aquisição de bens móveis e ferramentas diversas</t>
  </si>
  <si>
    <t>4102 - Aquisição de máquinas e equipamentos</t>
  </si>
  <si>
    <t>Aquisição de central de macacos</t>
  </si>
  <si>
    <t>Aquisição de veículo tipo Van para transporte de passageiros</t>
  </si>
  <si>
    <t>Aquisição de veículos tipo caminhonete 4x4 cabine dupla</t>
  </si>
  <si>
    <t>Aquisição/Substituição de Instrumentos DRG.O</t>
  </si>
  <si>
    <t>bombas bibo de alta performace</t>
  </si>
  <si>
    <t>Câmera detectora de gás SF6</t>
  </si>
  <si>
    <t>Contador de Partículas / Óleo Isolante</t>
  </si>
  <si>
    <t>Drone</t>
  </si>
  <si>
    <t>Drones com câmera térmica</t>
  </si>
  <si>
    <t>Fechamento do galpão da Eletromecãnica</t>
  </si>
  <si>
    <t>Máquina para pintura airless</t>
  </si>
  <si>
    <t>Medidor/Analisador de corrente de fuga em Para-Raios</t>
  </si>
  <si>
    <t>Modernização das instalações e infraestrutura de rede/internet do DES.O</t>
  </si>
  <si>
    <t>Multi-Analyzer SF6 (Ref.: MULTI-ANALYZER SF6 DILO)</t>
  </si>
  <si>
    <t>Recuperação da estrutura da Estação de tratamento de esgoto (ETE) - UHE Manso</t>
  </si>
  <si>
    <t>Trocador De Calor Do Mancal Guia Inferior Sobressalente</t>
  </si>
  <si>
    <t>Testador de rigidez dielétrica</t>
  </si>
  <si>
    <t>Caixa de Ferramentas manuais e eletricas</t>
  </si>
  <si>
    <t>Aquisição de drone</t>
  </si>
  <si>
    <t>Aquisição de instrumento medidor de isolação</t>
  </si>
  <si>
    <t>Fluke 437</t>
  </si>
  <si>
    <t>Analisador de gás sf6</t>
  </si>
  <si>
    <t>MICROHMÍMETRO DIGITAL</t>
  </si>
  <si>
    <t>banco de baterias 48 vcc</t>
  </si>
  <si>
    <t>Aquisição de equipamentos e máquinas para a equipe de manutenção do DRV.O</t>
  </si>
  <si>
    <t>Modernização de máquinas - trator de esteiras - Linha de Transmissão.</t>
  </si>
  <si>
    <t>Banho Termostático Imersão (Resistores Alta Precisão)</t>
  </si>
  <si>
    <t>Acessórios para camionete dedicada novas (capota, estribo, protetor de caçamba, etc)</t>
  </si>
  <si>
    <t>aquecedor de estator</t>
  </si>
  <si>
    <t>Aquisição de equipamentos diversos</t>
  </si>
  <si>
    <t>Aquisição de Unidade de Filtragem Móvel FU5HB S V 2 M 1 B E, para tratamento de óleo</t>
  </si>
  <si>
    <t>Aquisição de veículo tipo leve</t>
  </si>
  <si>
    <t>Construção de depósito temporário de resíduos em SE Viana</t>
  </si>
  <si>
    <t>Execução do projeto do Auditório da SE Campos.</t>
  </si>
  <si>
    <t>Rádios Portáteis, móveis VHF e UHF</t>
  </si>
  <si>
    <t>Sinalização geral das vias da SE Samambaia</t>
  </si>
  <si>
    <t>Aquisição de instrumento medidor de resistência elétrica</t>
  </si>
  <si>
    <t>Ferramentas diversas</t>
  </si>
  <si>
    <t>Medidor Ultrassônico e Imageador Acústico</t>
  </si>
  <si>
    <t>Analalisador de qualidade de energia - Fluke DMLR.O</t>
  </si>
  <si>
    <t>Analalisadores de redes DMLR.O</t>
  </si>
  <si>
    <t>ferramentas especializadas e instrumentos de medição</t>
  </si>
  <si>
    <t>02 bancos de bateria 125vcc - 200ah / 10h</t>
  </si>
  <si>
    <t>retrofit no rdp da subestação de itutinga (vãos ltfuit, ltadit1, ltadit2, rt01)</t>
  </si>
  <si>
    <t>Adequação arquitetônica da guarita de entrada do prédio principal do DES.O</t>
  </si>
  <si>
    <t>Aquisição de barco, motor e reboque - UHE Porto Colômbia</t>
  </si>
  <si>
    <t>Aquisição de guincho</t>
  </si>
  <si>
    <t>Construção de Área Externa para Convivência/Confraternização de colaboradores lotados no DES.O</t>
  </si>
  <si>
    <t>Construção de rampas e sinalização para transito de equipamentos em pátios britados da SE Viana</t>
  </si>
  <si>
    <t>Construção de rampas e sinalização para transito de equipamentos em pátios britados da SE Vitória</t>
  </si>
  <si>
    <t>Máquina de Emenda/Fusão Ótica e Clivador. 22S/62S. FUJIKURA DMLR.O</t>
  </si>
  <si>
    <t>Modernização da ETA da UHE CORUMBÁ</t>
  </si>
  <si>
    <t>Rádios Portáteis, móveis VHF e UHF DOSN.O</t>
  </si>
  <si>
    <t>Termovisor para SE Itaberá</t>
  </si>
  <si>
    <t>Trator agrícola com guincho TMO 18T</t>
  </si>
  <si>
    <t>Construção de barracão na SE Campinas</t>
  </si>
  <si>
    <t>Aquisição de rádios de comunicação VHF</t>
  </si>
  <si>
    <t>Máquina de Lavar Vidraria para Laboratório</t>
  </si>
  <si>
    <t>Maleta completa com isolação tipo VDE. Modelo: 1104 / GEDORE</t>
  </si>
  <si>
    <t>Aquisição de máquina tipo Trator com implementos</t>
  </si>
  <si>
    <t>Aquisição de sonda multi parâmetro</t>
  </si>
  <si>
    <t>Construção de depósito para armazenagem temporária de resíduos perigosos.</t>
  </si>
  <si>
    <t>Fresadora Universal </t>
  </si>
  <si>
    <t>KIT  PARA CERTIFICAÇÃO DE FIBRA ÓPTICA contendo uma fonte óptica e um  powermeter DMLR.O</t>
  </si>
  <si>
    <t>Ferramentas elétricas de uso geral</t>
  </si>
  <si>
    <t>Padrão de Referência - Super Termômetro.</t>
  </si>
  <si>
    <t>Substituição de telhado na SE Guarulhos - Casa de Controle</t>
  </si>
  <si>
    <t>Padrão de referência em medidas de Resistência, Indutância e Capacitância.</t>
  </si>
  <si>
    <t>Motocicleta 250cc para LT´s (2)</t>
  </si>
  <si>
    <t>indicadores digitais medições - idm</t>
  </si>
  <si>
    <t>Equipamento de hidrojateamento abrasivo</t>
  </si>
  <si>
    <t>Atualização do layout do prédio administrativo do DRB.O</t>
  </si>
  <si>
    <t>Aquisição de binóculos para uso em atividades de manutenção</t>
  </si>
  <si>
    <t>Construção de rampas para acesso de embarcações</t>
  </si>
  <si>
    <t>Construção/adequação de local para cozinha e refeitório - UHE Manso</t>
  </si>
  <si>
    <t>1 unidade - caixa de descarga de baterias</t>
  </si>
  <si>
    <t>Analisador de falha à terra - Bender DMLR.O</t>
  </si>
  <si>
    <t>Aquisição de instrumento analisador e registrador de grandezas elétricas</t>
  </si>
  <si>
    <t>Aquisição de skimmer</t>
  </si>
  <si>
    <t>Construção de depósito temporário de resíduos em SE Linhares</t>
  </si>
  <si>
    <t>Medidor de Rigidez Dielétrica</t>
  </si>
  <si>
    <t>MOBILIÁRIO (CADEIRAS) DOSN.O</t>
  </si>
  <si>
    <t>Registrador Digital de Perturbações Portátil</t>
  </si>
  <si>
    <t>Relocação estacionamento UHE Manso</t>
  </si>
  <si>
    <t>ups 10kva da casa de força da usina de furnas</t>
  </si>
  <si>
    <t>Viscosímetro</t>
  </si>
  <si>
    <t>DEA - Desfibrilador externo automático</t>
  </si>
  <si>
    <t>Drone para Fotovoltaica</t>
  </si>
  <si>
    <t>Máquina de ar seco (DMES.O)</t>
  </si>
  <si>
    <t>Aqusição de instrumento analisador de baterias</t>
  </si>
  <si>
    <t>Localizador de fuga a terra em sistemas DC (Ref.: ISOSCAN EDS30 - BENDER)</t>
  </si>
  <si>
    <t>Multímetro (para calibração de simuladores de termopar/ termorresistência)</t>
  </si>
  <si>
    <t>plataforma elevatória</t>
  </si>
  <si>
    <t>VEÍCULO PARA USO NA USINA EM APOIO A OPERAÇÃO DA SUBESTAÇÃO JACAREPAGUÁ.</t>
  </si>
  <si>
    <t>Bancada de Testes Universal</t>
  </si>
  <si>
    <t>Bomba dosadora diafragma</t>
  </si>
  <si>
    <t>Pintura e manutenção interna do prédio principal do DES.O</t>
  </si>
  <si>
    <t>8 rádios VHF portáteis</t>
  </si>
  <si>
    <t>Câmara Climática - Meio térmico para calibração de Termohigrômetros</t>
  </si>
  <si>
    <t>Construção de estacionamento coberto na UHE Corumbá</t>
  </si>
  <si>
    <t>Ensaiador de rigidez dielétrico</t>
  </si>
  <si>
    <t>Multiteste Digital 15 undidades DMLR.O</t>
  </si>
  <si>
    <t>Testador de circuito de alta velocidade SDH</t>
  </si>
  <si>
    <t>Construção de abrigo de gases e inflamáveis - UHE Manso</t>
  </si>
  <si>
    <t>Escadas de alumínio trapézio da Tesmec para trabalhos de manutenção de Linhas de Transmissão</t>
  </si>
  <si>
    <t>Veículo utilitário elétrico</t>
  </si>
  <si>
    <t xml:space="preserve"> Refletômetro ótico (OTDR) - Ref. ANRITSU MT9083C2-053. ANRITSU MT9083C2. ANRITSU.</t>
  </si>
  <si>
    <t>Medidor de ponto de orvalho - ref. VAISALA DM70</t>
  </si>
  <si>
    <t>Medidor de isolação - megôhmetro 5 kV MIT 1515 / ref. Megabras MD 5075x</t>
  </si>
  <si>
    <t>Instrumentos em Geral para Eletromecânica</t>
  </si>
  <si>
    <t xml:space="preserve"> Refletômetro ótico (OTDR) - Ref. ANRITSU MT9083C2-053. ANRITSU MT9083C2. ANRITSU DMLR.O</t>
  </si>
  <si>
    <t>Aquisição de equipamento para combate a emergência - SE Araraquara</t>
  </si>
  <si>
    <t>Aquisição de micro ohmímetro</t>
  </si>
  <si>
    <t>Ducter Copacto</t>
  </si>
  <si>
    <t>equipamentos gerais área energizada</t>
  </si>
  <si>
    <t>Esticadores de Parafusos</t>
  </si>
  <si>
    <t>Kits Isolantes</t>
  </si>
  <si>
    <t>Mala Kelman Ge</t>
  </si>
  <si>
    <t>Medidor de ponto de orvalho para a SE Itaberá</t>
  </si>
  <si>
    <t>Modernização do sistema de climatização do prédio do DRB.O</t>
  </si>
  <si>
    <t>Oscilador de Rubídio</t>
  </si>
  <si>
    <t>powermiter reg tensão</t>
  </si>
  <si>
    <t>recuperação de cerca no perímetro da subestação de barro branco</t>
  </si>
  <si>
    <t>Substituição do forro termo-acústico do DES.O</t>
  </si>
  <si>
    <t>Torno mecânico</t>
  </si>
  <si>
    <t>Aquisição de aparelhos de ar condicionado Split e janela e máquina de gelo</t>
  </si>
  <si>
    <t>Analisador de Isolação</t>
  </si>
  <si>
    <t>Analisador de Isolação 15kV - MIT1525 / Megger, Cabos - 1005-260 / Megger</t>
  </si>
  <si>
    <t>Aquisição de sistema de climatização para estações de telecomunicações</t>
  </si>
  <si>
    <t>Localizador de Falhas à Terra Portatil do fabricante RDI Bender (Modelo LFMS90GS-13)</t>
  </si>
  <si>
    <t>Modernização da climatização de estações de telecomunicações</t>
  </si>
  <si>
    <t>Padrão de trabalho para temperatura (Corpo Negro - fonte de radiação infravervelha)</t>
  </si>
  <si>
    <t>Reforma geral de banheiros e vestiários - UHE Manso</t>
  </si>
  <si>
    <t>Sistema de calibração para desnimetros de SF6</t>
  </si>
  <si>
    <t>TP de aterramento</t>
  </si>
  <si>
    <t>analisador de meio físico e protocolo de redes profibus</t>
  </si>
  <si>
    <t>Carretinha de transporte barco e de reboque oc.</t>
  </si>
  <si>
    <t>estação digital de calibração</t>
  </si>
  <si>
    <t>móveis em geral</t>
  </si>
  <si>
    <t>Utensílios diversos</t>
  </si>
  <si>
    <t>Aquisição de dispositivo eletrônico para marcação de ponto</t>
  </si>
  <si>
    <t>Sistema de tratamento de óleo movel.</t>
  </si>
  <si>
    <t>4103 - Manutenção e Adequação de Ativos de Informática, Informação e Teleprocessamento</t>
  </si>
  <si>
    <t>Aquisição de aparelho Smartphone/Tablet</t>
  </si>
  <si>
    <t>Aquisição de ferramentas portáteis, para substituir eventuais obsolências</t>
  </si>
  <si>
    <t>Aquisição de hipsômetro</t>
  </si>
  <si>
    <t>Aquisição de medidor de condutância baterias</t>
  </si>
  <si>
    <t>Aquisição de osciloscópio digital</t>
  </si>
  <si>
    <t>Aquisição de prensa hidráulica</t>
  </si>
  <si>
    <t>cameras de vigilância</t>
  </si>
  <si>
    <t>Carregador de Bateria Portátil 125Vcc</t>
  </si>
  <si>
    <t>Carregador de Bateria Portátil 48Vcc</t>
  </si>
  <si>
    <t>Esticador Para Cabo Opgw</t>
  </si>
  <si>
    <t>Inversor CC/CA para instalações diversas (04 unidades)</t>
  </si>
  <si>
    <t>Máquina de reconhimento de gás SF6</t>
  </si>
  <si>
    <t>Unidade de tratamento de óleo a vácuo</t>
  </si>
  <si>
    <t>1 x Inversor 125 Vcc/127 Vca de 5.0 kVA para instalações STIVP 765/500kV</t>
  </si>
  <si>
    <t>bancadas de testes pl-100</t>
  </si>
  <si>
    <t>Calibrador de TLV´s e Termômetros com sensores</t>
  </si>
  <si>
    <t>Equipamento  para calibração de TLV´s e Termômetros com sensores</t>
  </si>
  <si>
    <t>Modernização para inspeção das estruturas civis das usinas da Eletrobras Furnas.</t>
  </si>
  <si>
    <t>sistema de proteção da lipcab</t>
  </si>
  <si>
    <t>Torre de Iluminação 4 x 1000w em LED, Elevação 9m com Gerador 220v Monofásico a Diesel 10kw- SE</t>
  </si>
  <si>
    <t>Binoculos 50x10</t>
  </si>
  <si>
    <t>Aquisição de motosserra</t>
  </si>
  <si>
    <t>Aquisição de binóculo com estabilização óptica</t>
  </si>
  <si>
    <t>Aquisição de binóculos Cânon com Resolução 20x50</t>
  </si>
  <si>
    <t>Aquisição de drone - Linhas de Transmissão.</t>
  </si>
  <si>
    <t>Bomba dosadora embolo</t>
  </si>
  <si>
    <t>Conexões DILO para SF6</t>
  </si>
  <si>
    <t>Coulômetro (Teor de Água - Isolante)</t>
  </si>
  <si>
    <t>Embarcação com motor - UHE Manso</t>
  </si>
  <si>
    <t>instalação das centrais de ar self-container do prédio da sala de controle</t>
  </si>
  <si>
    <t>Medidor de pH</t>
  </si>
  <si>
    <t>Megger - Medidor de resistência de isolamento.</t>
  </si>
  <si>
    <t>Melhoria estrutura civil casa força UHE Batalha</t>
  </si>
  <si>
    <t>MOBILIÁRIO Mesas DOSN.O</t>
  </si>
  <si>
    <t>Modernização do Sistema de Iluminação da SE</t>
  </si>
  <si>
    <t>Testador  cabeamneto de rede DMLR.O</t>
  </si>
  <si>
    <t>Unidade de filtragem móvel, Hydac: MFUD-60-M-P-2-H60-2-ON10-03-B /-S5P5.</t>
  </si>
  <si>
    <t>registradores digitais de perturbações</t>
  </si>
  <si>
    <t>Rádio motorola VHP Motorola</t>
  </si>
  <si>
    <t>Termohigrômetros</t>
  </si>
  <si>
    <t>Analisador de Vibração (Modelo: Fluke-805FC)</t>
  </si>
  <si>
    <t>1 unidade - aparelho medidor de condutância/teste de baterias</t>
  </si>
  <si>
    <t>1 x OTDR</t>
  </si>
  <si>
    <t>Aquisição de instrumento medidor de relação de transformação</t>
  </si>
  <si>
    <t>Aquisição de instrumentos Diversos - CPCIE</t>
  </si>
  <si>
    <t>Aquisição de motosserras elétricas</t>
  </si>
  <si>
    <t>Aquisição de PC de Processo  -Tarifador</t>
  </si>
  <si>
    <t>Câmara Climática</t>
  </si>
  <si>
    <t>Condutivímetro</t>
  </si>
  <si>
    <t>Densimetro Digital para Eletróilito de Baterias</t>
  </si>
  <si>
    <t>Hipsômetro ref Lasertek TP360E</t>
  </si>
  <si>
    <t>medidor de ponto de orvalho;</t>
  </si>
  <si>
    <t>Medidor de potência DMLR.O</t>
  </si>
  <si>
    <t>Modernização da sala de operação da subestação Gurupi.</t>
  </si>
  <si>
    <t>Multimetros CAT4 600V (Ref.: Fluke 87)</t>
  </si>
  <si>
    <t>registrador de pertubações portátil</t>
  </si>
  <si>
    <t>Televisores para Auditório e Sala de Reunião.</t>
  </si>
  <si>
    <t>Aquisição de chave de impacto elétrica</t>
  </si>
  <si>
    <t>Cadeiras P/ CRV da SE de Foz do Iguaçu</t>
  </si>
  <si>
    <t>Drone REF DJI</t>
  </si>
  <si>
    <t>Furadeira com Mandril de 1/2 Pol com Velocidade Variável e Reversível 600W - DEWALT-DW245</t>
  </si>
  <si>
    <t>Guincho manual para tração- Tifor</t>
  </si>
  <si>
    <t>Projeto de Ampliação da Guarita da Usina de Campos com eclusa.</t>
  </si>
  <si>
    <t>Projeto de atualização do layout do prédio administrativo do DRB.O</t>
  </si>
  <si>
    <t>Talhas de alavanca para içamento de cargas</t>
  </si>
  <si>
    <t>Aquisição de Ferramentas Rotativas elétricas para oficina e utilização em campo.</t>
  </si>
  <si>
    <t>Alicate Amperimentro Digital</t>
  </si>
  <si>
    <t>Aquisição de Serra Fita</t>
  </si>
  <si>
    <t>Binóculo Canon Image Stabilizer 10x42 L IS WP.</t>
  </si>
  <si>
    <t>bomba pneumática manual com calibrador de pressão pc 507 (pneumático)</t>
  </si>
  <si>
    <t>Carretilha de aluminio de Linha Viva- Roldana de linha Viva</t>
  </si>
  <si>
    <t>Conjunto de Fusão de Fibra Optica por arco elétrico</t>
  </si>
  <si>
    <t>Estação de retrabalho e solda em placas de componentes eletrônicos</t>
  </si>
  <si>
    <t>Medidor de isolação CC</t>
  </si>
  <si>
    <t>Motoserra a bateria 36Volts</t>
  </si>
  <si>
    <t>Parafusadeiras com baterias 18 Volts</t>
  </si>
  <si>
    <t>rádios portáteis para uso na operação</t>
  </si>
  <si>
    <t>Rocadeira hidraulica para trator de pneu</t>
  </si>
  <si>
    <t>servidores para o sage</t>
  </si>
  <si>
    <t>Sistema de rádio por IP para comunicação da UTE Campos com as Ses Campos e Macaé.</t>
  </si>
  <si>
    <t>Aquisição de sistema de abastecimento de água</t>
  </si>
  <si>
    <t xml:space="preserve"> 10 Unid. - Poltronas giratórias</t>
  </si>
  <si>
    <t>Aquisição de Alicate de Prensa Hidráulica</t>
  </si>
  <si>
    <t>Aquisição de GPS GARMIN</t>
  </si>
  <si>
    <t>Capacimetro</t>
  </si>
  <si>
    <t>Estufa</t>
  </si>
  <si>
    <t>Medidor de Oxigênio Dissolvido</t>
  </si>
  <si>
    <t>Reflectômetro OTDR</t>
  </si>
  <si>
    <t>módulo entrada digital do serviço auxiliar</t>
  </si>
  <si>
    <t>Motoserras</t>
  </si>
  <si>
    <t>Bomba dosadora</t>
  </si>
  <si>
    <t>10 Unid. - Poltronas giratórias</t>
  </si>
  <si>
    <t>2 Unid - Multímetro Fluke 87V.</t>
  </si>
  <si>
    <t>2 unidades - multimetro de rede Fluke Microscanner</t>
  </si>
  <si>
    <t>Aquisição de equipamento portátil para verificação de qualidade de água tratada.</t>
  </si>
  <si>
    <t>Bureta Automática para Titulação</t>
  </si>
  <si>
    <t>Gerador Diesel Portátil</t>
  </si>
  <si>
    <t>Mobiliário administrativo</t>
  </si>
  <si>
    <t>Vara de manobra seccionável Ritz Glass.</t>
  </si>
  <si>
    <t>Gerador Portátil</t>
  </si>
  <si>
    <t>Máquina Retificadora de Solda 450A Trifásica 440V. Modelo: Origo Arc 455 / ESAB</t>
  </si>
  <si>
    <t>Tanque reservatório gradeado</t>
  </si>
  <si>
    <t xml:space="preserve"> Acessorios para veículos de Linhas de Transmissão.</t>
  </si>
  <si>
    <t>01- Medidor de resistência de isolação CC.</t>
  </si>
  <si>
    <t>1 unidade - Máquina de fusão de fibra óptica</t>
  </si>
  <si>
    <t>Aquisição de Tesoura hidráulica</t>
  </si>
  <si>
    <t>Cadeiras</t>
  </si>
  <si>
    <t>Ferramental- caixa de ferramenta, chaves combinadas, catracas, torquimetros, etc</t>
  </si>
  <si>
    <t>Máquina de Emenda/Fusão Ótica e Clivador. 22S/62S. FUJIKURA</t>
  </si>
  <si>
    <t>Medidor de ponto de orvalho</t>
  </si>
  <si>
    <t>Projeto de Ampliação da Guarita da Subestação de Rocha Leão com eclusa.</t>
  </si>
  <si>
    <t>sistema de medição de nível do canal de fuga</t>
  </si>
  <si>
    <t>Multímetro digital ttrue RMS 1000V FLUKE, MODELO 177</t>
  </si>
  <si>
    <t>Chave impacto (Ref.: DCF899B-B3+DCB205C2K-BR DEWALT)</t>
  </si>
  <si>
    <t>lanterna de led portátil a bateria 18 Volts</t>
  </si>
  <si>
    <t>Barco com motor de popa</t>
  </si>
  <si>
    <t>Drone (Ref.: DJI MINI 3 PRO COM KIT FLYMORE)</t>
  </si>
  <si>
    <t>1 Megômetro digital portátil - Fluke 1507 - 1000 V</t>
  </si>
  <si>
    <t>1 unidade - densímetro digital</t>
  </si>
  <si>
    <t>Aquisição de esmerilhadeira com baterias 18 Volts</t>
  </si>
  <si>
    <t>Aquisição de ferramentas isoladas</t>
  </si>
  <si>
    <t>Aquisição de motopoda</t>
  </si>
  <si>
    <t>Aquisição de película protetora de vidros</t>
  </si>
  <si>
    <t>Aquisição de torquímetro</t>
  </si>
  <si>
    <t>Balança Analíica</t>
  </si>
  <si>
    <t>Bureta (Ensaio de Acidez)</t>
  </si>
  <si>
    <t>Cameras IP</t>
  </si>
  <si>
    <t>DMEP.O - Bastões de aterramentos</t>
  </si>
  <si>
    <t>guindaste hidráulico</t>
  </si>
  <si>
    <t>Implemento de Escavação P/ trator sobre rodas</t>
  </si>
  <si>
    <t>Osciloscópio Digital Portátil com entradas isoladas</t>
  </si>
  <si>
    <t>portão eletrônico</t>
  </si>
  <si>
    <t>Sensor Termorresistivo PT100 Classe A - sugestão: Fluke, 5626A</t>
  </si>
  <si>
    <t>sistema citv - se itutinga</t>
  </si>
  <si>
    <t>Talhas Diversas</t>
  </si>
  <si>
    <t>Equipamento ar condicionado 22.000 BTU</t>
  </si>
  <si>
    <t>Guincho de alavanca</t>
  </si>
  <si>
    <t>Monitor/TV</t>
  </si>
  <si>
    <t>Aquisição de instrumentos multímetro digital</t>
  </si>
  <si>
    <t>Alicate Amperimetro CAT4 600V</t>
  </si>
  <si>
    <t>Aparelho celular</t>
  </si>
  <si>
    <t>Aquisição de Chave de Impacto</t>
  </si>
  <si>
    <t>Aquisição de gerador portátil</t>
  </si>
  <si>
    <t>Aquisição de lavadora de pressão</t>
  </si>
  <si>
    <t>Aquisição de máquina de pintura</t>
  </si>
  <si>
    <t>Balança analítica</t>
  </si>
  <si>
    <t>Guincho para picape 4x4</t>
  </si>
  <si>
    <t>Jogo de Pipetas de Gilson</t>
  </si>
  <si>
    <t>Máquina corte de plasma- SE Itaberá</t>
  </si>
  <si>
    <t>Máquina de alta pressão com aquecimento</t>
  </si>
  <si>
    <t>Máquina de solda multi processo- MMA, TIG e MIG- SE Itaberá</t>
  </si>
  <si>
    <t>Máquina inversora de solda (Ref.: ESAB-742913)</t>
  </si>
  <si>
    <t>Maquina Policorte
 Maquina de Solda
 Kit Maçarico</t>
  </si>
  <si>
    <t>Multitestes</t>
  </si>
  <si>
    <t>Torquimetro hidráulico</t>
  </si>
  <si>
    <t>Esmerilhadeira a bateria 4" (Ref.: GWS 180-LI BRUSHLESS 18V BOSCH)</t>
  </si>
  <si>
    <t>Kit fita catraca carga para embalar</t>
  </si>
  <si>
    <t>Poltrona giratória com braços, com relax, gomada, estofado na cor azul, tipo DiretoR</t>
  </si>
  <si>
    <t>Retifica a bateria (Ref.: GGS 18V-23 PLC BOSCH)</t>
  </si>
  <si>
    <t>Densímetro Portátil (Ref.: ANTOON PAAR/DMA 35)</t>
  </si>
  <si>
    <t>Medidor de tensão de correias, Fabricante SKF, Modelo PHL FM10/400.</t>
  </si>
  <si>
    <t>Aquisição de equipamento ar condicionado</t>
  </si>
  <si>
    <t>Aquisição de furadeira de impacto profissional</t>
  </si>
  <si>
    <t>Freezer horizontal</t>
  </si>
  <si>
    <t>Geladeira</t>
  </si>
  <si>
    <t>01 alcate amperímetro</t>
  </si>
  <si>
    <t>2 Unid - Multímetro Fluke 177.</t>
  </si>
  <si>
    <t>Condutivímetro Digital Portátil</t>
  </si>
  <si>
    <t>Desumidificador</t>
  </si>
  <si>
    <t>HD portátil</t>
  </si>
  <si>
    <t>Kit exaustor/insuflador com duto - NR33 (Ref.: ITINS30/INSTRUTEMP)</t>
  </si>
  <si>
    <t>Multimetro de Bancada</t>
  </si>
  <si>
    <t>Bebedouro industrial</t>
  </si>
  <si>
    <t>Kit de solda de oxi-acetileno portátil</t>
  </si>
  <si>
    <t>2 x Kit de ferramentas para fibra óptica</t>
  </si>
  <si>
    <t>Aquisição de detector de tensão</t>
  </si>
  <si>
    <t>Aquisição de equipamento portátil para verificação de qualidade do ar (NR 33).</t>
  </si>
  <si>
    <t>Aquisição de medidor de nivel de água com Sonda</t>
  </si>
  <si>
    <t>Aquisição de micro amperímetro digital</t>
  </si>
  <si>
    <t>Aquisição de roçadeiras costais</t>
  </si>
  <si>
    <t>Chave de Impacto à Bateria 1/2'' 18V 1000NM DTW1002RTJ</t>
  </si>
  <si>
    <t>FLUKE 771 ALICATE MILIAMPERÍMETRO DE PROCESSO</t>
  </si>
  <si>
    <t>KIT de insulflamento para luva isolante</t>
  </si>
  <si>
    <t>Kit verificador de cabos microscanner (Ref.: FLUKE/MS2-POE-KIT FLUKE)</t>
  </si>
  <si>
    <t>Manovacuômetro digital p/ SF6</t>
  </si>
  <si>
    <t>Máquina de Solda para a SE Itaberá</t>
  </si>
  <si>
    <t>rádios portáteis vhf/uhf</t>
  </si>
  <si>
    <t>Testador de bastões</t>
  </si>
  <si>
    <t>Microamperímetro Analógico (Ref.: RITZ-RC402-0288)</t>
  </si>
  <si>
    <t>Equipamento de Pintura Airless</t>
  </si>
  <si>
    <t>forno elétrico</t>
  </si>
  <si>
    <t>Armários em Aço</t>
  </si>
  <si>
    <t>Bombas subermersiveis sólidos</t>
  </si>
  <si>
    <t>Multímetro Digital</t>
  </si>
  <si>
    <t>01- Alicate amperímetro</t>
  </si>
  <si>
    <t>01 Multímetro Digital</t>
  </si>
  <si>
    <t>02- Multímetros.</t>
  </si>
  <si>
    <t>Bombas d'água</t>
  </si>
  <si>
    <t>Chave de impacto pneumática 3/4 polegadas, Atlas Copco, Modelo W2920</t>
  </si>
  <si>
    <t>Ferramentas diversas para os técnicos da SE Itaberá</t>
  </si>
  <si>
    <t>Furadeira Eletromagnética - Ref:Gbm 50-2</t>
  </si>
  <si>
    <t>Inversor de tensão 12V para 127Vac - 3000W</t>
  </si>
  <si>
    <t>Osciloscópio Portátil</t>
  </si>
  <si>
    <t>Port-Server</t>
  </si>
  <si>
    <t>Aquisição de TV/Monitor com Entrada HDMI 55 pol FULLHD c/ HDMI</t>
  </si>
  <si>
    <t>Bateria Motosserra</t>
  </si>
  <si>
    <t>Medidor de Cloro</t>
  </si>
  <si>
    <t>Padrão de Trabalho - Sensor Termorresitivo PT100 - Classe A</t>
  </si>
  <si>
    <t>Padrão de Trabalho - Termômetro Infravermelho</t>
  </si>
  <si>
    <t>Conjunto Optico Power Meter.</t>
  </si>
  <si>
    <t>Fogão de indução</t>
  </si>
  <si>
    <t>Fonte de Luz</t>
  </si>
  <si>
    <t>Kit Torqueadeira ElétricModelo: GDS 18V-1000 com maleta</t>
  </si>
  <si>
    <t>1 x Impressora para confecção de anilhas</t>
  </si>
  <si>
    <t>2 unidades - alicate amperímetro Fluke 325</t>
  </si>
  <si>
    <t>Detector de Tensão</t>
  </si>
  <si>
    <t>Detector unipolar de alta tensão SuperTester Ritz</t>
  </si>
  <si>
    <t>Esmerilhadira 7" (Ref.: BOSCH GWS 28-180 VULCANO 2800W 127V)</t>
  </si>
  <si>
    <t>FURADEIRA COM BASE MAGNÉTICA 1050W 35MM - HB350 - MAKITA</t>
  </si>
  <si>
    <t>Saca rolamento hidráulico</t>
  </si>
  <si>
    <t>Vacuômetro P/ tratamento de Oleo</t>
  </si>
  <si>
    <t>Espectofotometro</t>
  </si>
  <si>
    <t>MÁQUINA INVERSORA DE SOLDA 200A TIG ROGUE ET 202IP ESAB, ref 743323</t>
  </si>
  <si>
    <t>Furadeira Gbm 23-2</t>
  </si>
  <si>
    <t>Motor para barco 15HP tipo rabeta</t>
  </si>
  <si>
    <t>Turbidímetro</t>
  </si>
  <si>
    <t>Multiplicador de torque LKV-28Z Gedore</t>
  </si>
  <si>
    <t>1 Kit - Chave de impacto 18V - DTW285RFJX - Makita</t>
  </si>
  <si>
    <t>1 sequencímetro digital</t>
  </si>
  <si>
    <t>1 termômetro imfravermelho</t>
  </si>
  <si>
    <t>1 und - Alicate amperímetro 1000 A AC/DC - Fluke-376FC</t>
  </si>
  <si>
    <t>2 x Soprador térmico</t>
  </si>
  <si>
    <t>Aquisição de Relogio Comparador Digital</t>
  </si>
  <si>
    <t>Carretilha de alumínio forjada com trava 567 daN Ritz.</t>
  </si>
  <si>
    <t>Desumidificador de ar (Ref.: DESIDRAT D150-8L)</t>
  </si>
  <si>
    <t>Disco Rigido HD</t>
  </si>
  <si>
    <t>Temohigrômetro digital (Ref.: MINIPA MT-241)</t>
  </si>
  <si>
    <t>Retificadeira 1/4 Pol. 1300W Brushless - DEWALT-DWE4997VS</t>
  </si>
  <si>
    <t>1 und - Fonte de Alimentação Dupla DC Regulada 30V/5A - MINIPA-MPC-3005</t>
  </si>
  <si>
    <t>Aquisição de  etiquetadora portátil para SE Bandeirantes</t>
  </si>
  <si>
    <t>Aquisição de  etiquetadoras portátil</t>
  </si>
  <si>
    <t>Aquisição de bombas de transferência de óleo</t>
  </si>
  <si>
    <t>Esmerilhadeira Angular</t>
  </si>
  <si>
    <t>Furadeira de bancada 1CV, 3/4"</t>
  </si>
  <si>
    <t>Kit Parafusadeira/Furadeira 1/2'' (13 mm) Com Impacto 20V MAX*</t>
  </si>
  <si>
    <t>Multicalibrador isocal MCS-12</t>
  </si>
  <si>
    <t>Escada extensivel</t>
  </si>
  <si>
    <t>1 Unid - Lavadora Alta Pressão HW112 - Makita</t>
  </si>
  <si>
    <t>Aspirador de Piscina</t>
  </si>
  <si>
    <t>Máquina de lavar à pressão uso contínuo</t>
  </si>
  <si>
    <t>Alicate amperímetro fluke modelo 325</t>
  </si>
  <si>
    <t>Medidor de temperatura digital</t>
  </si>
  <si>
    <t>Forno Eletrico</t>
  </si>
  <si>
    <t>01 Alicate Amperímetro Digital</t>
  </si>
  <si>
    <t>2 x alicates prensa terminais tubulares – ref. Crimper 6Z</t>
  </si>
  <si>
    <t>2 x Estações de solda</t>
  </si>
  <si>
    <t>Aquisição de termo-higrômetro</t>
  </si>
  <si>
    <t>Dosadora de Cloro</t>
  </si>
  <si>
    <t>Martelete Combinado SDS PLUS 800W com Maleta - MAKITA-HR2470 / 220V</t>
  </si>
  <si>
    <t>Multímetro de bancada</t>
  </si>
  <si>
    <t>Multímetro digital portátil (Ref.: FLUKE 17B+CATlll)</t>
  </si>
  <si>
    <t>Forno Microondas</t>
  </si>
  <si>
    <t>Esmerilhadeira Angular 5 1200w 220v Dwe4212-b2 Dewalt</t>
  </si>
  <si>
    <t>01 Termohigrômetro</t>
  </si>
  <si>
    <t>Cafeteira Eletrica</t>
  </si>
  <si>
    <t>Gerador de Sinais 4 a 20mA</t>
  </si>
  <si>
    <t>02- Termohigrômetros</t>
  </si>
  <si>
    <t>Aquisição de gravador elétrico para metais</t>
  </si>
  <si>
    <t>Aspirador de pó</t>
  </si>
  <si>
    <t>Multímetro e outros equipamentos de apoio ao Simulador</t>
  </si>
  <si>
    <t>Sequencímetro (Ref.: MINIPA/MFA-862)</t>
  </si>
  <si>
    <t>01 Alicate Amperímetro</t>
  </si>
  <si>
    <t>Manutenção e Adequação de Bens Imóveis</t>
  </si>
  <si>
    <t>Melhoria de Bens Imóveis</t>
  </si>
  <si>
    <t>Manutenção e Adequação de Bens Móveis, Veículos, Máquinas e Equipamentos</t>
  </si>
  <si>
    <t>Bens móveis</t>
  </si>
  <si>
    <t>Manutenção e Adequação de Ativos de Informática, Informação e Teleprocessamento</t>
  </si>
  <si>
    <t>Modernização das mesas Trading</t>
  </si>
  <si>
    <t>Implantação Sistema de Monitoramento Integrado</t>
  </si>
  <si>
    <t>Videowall LED</t>
  </si>
  <si>
    <t>Desenvolvimento/implementação de sistemas</t>
  </si>
  <si>
    <t>Implantação de HoneySpots para Centros de Operação</t>
  </si>
  <si>
    <t>Conexão de voz com agentes (SBC)</t>
  </si>
  <si>
    <t>Aquisição de máquinas e equipamentos</t>
  </si>
  <si>
    <t>Implantação Projeto Smartiks</t>
  </si>
  <si>
    <t>Modernização Infraestrutura do CORI</t>
  </si>
  <si>
    <t>Implantação Cluster Storage</t>
  </si>
  <si>
    <t>Contrato SPAT Regionais (Ação 4103)</t>
  </si>
  <si>
    <t>Segurança Física para os Centros de Operação</t>
  </si>
  <si>
    <t>Projeto Parceria RNP - 100G</t>
  </si>
  <si>
    <t>Aquisição reserva técnica posto hidrométrico</t>
  </si>
  <si>
    <t>Centros de Operação - Implantação HCI</t>
  </si>
  <si>
    <t>P2 - Projeto Piloto Relés Ondas Viajantes</t>
  </si>
  <si>
    <t>Implantação Monitoramento Rede GPON Vídeo Monitoramento Operacional</t>
  </si>
  <si>
    <t>Firewall Camada 7 FWL7 dos Centros de Operação</t>
  </si>
  <si>
    <t>Switches para os Centros de Operação</t>
  </si>
  <si>
    <t>Aquisição de veículos</t>
  </si>
  <si>
    <t>Infraestrutura de Telecomunicações</t>
  </si>
  <si>
    <t xml:space="preserve">Melhorias das Instalações do Sertão para adequação às questões ambientais </t>
  </si>
  <si>
    <t>Revisão turbinas a gas 11 e 21 da UTE Santa Cruz</t>
  </si>
  <si>
    <t>Modernização do controle dos reguladores de tensão e velocidade das unidades geradoras da UHLCB</t>
  </si>
  <si>
    <t>Modernização dos Reguladores de Velocidade e de Tensão das Usinas</t>
  </si>
  <si>
    <t>Modernização de Pórticos e Pontes Rolante das Usinas</t>
  </si>
  <si>
    <t>Modernização dos pórticos e pontes rolantes</t>
  </si>
  <si>
    <t>Modernização de Sistema de Regulador de Tensão de várias áreas de Furnas</t>
  </si>
  <si>
    <t>Modernização dos servomotores do Aro de Regulação das Turbinas da Usina de Manso</t>
  </si>
  <si>
    <t>pontes rolantes casa de força</t>
  </si>
  <si>
    <t>ponte rolante</t>
  </si>
  <si>
    <t>Modernização dos Reguladores de Tensão da UHE Manso</t>
  </si>
  <si>
    <t>Modernização dos pórticos da tomada d´agua e canal de fuga da UHE Itumbiara</t>
  </si>
  <si>
    <t>Modernização dos Reguladores de Tensão da UHE Corumbá</t>
  </si>
  <si>
    <t>comporta vertedouro</t>
  </si>
  <si>
    <t>retrofit ponte rolante</t>
  </si>
  <si>
    <t>retrofit portico do vertedouro</t>
  </si>
  <si>
    <t>pórticos da tomada d'águe e canal de fuga</t>
  </si>
  <si>
    <t>pórtico canal de fuga</t>
  </si>
  <si>
    <t>pórtico tomada dagua</t>
  </si>
  <si>
    <t>Aquisição de Sistema de Registro de Perturbações - UHE Itumbiara</t>
  </si>
  <si>
    <t>Modernização dos pórticos da tomada d´agua da UTE Santa Cruz</t>
  </si>
  <si>
    <t>Modernização do Pórtico da Tomada Dágua</t>
  </si>
  <si>
    <t>Modernização dos controles das Comportas do Vertedouro</t>
  </si>
  <si>
    <t>Melhoria na ponte rolante da casa de força</t>
  </si>
  <si>
    <t>MONITORAMENTO ONLINE DE TRANSFORMADORES E REATORES</t>
  </si>
  <si>
    <t>Modernização do Sistema de Supervisão e Controle - UHE Xingó</t>
  </si>
  <si>
    <t>Substituição Transformadores Elevadores - UHE Paulo Afonso III e Apolônio Sales</t>
  </si>
  <si>
    <t>Modernização do Sistema de Vedação das Aletas Móveis das Turbinas - UHE Xingó</t>
  </si>
  <si>
    <t>Modernização Turbinas G8 e G9 - UHE Paulo Afonso II</t>
  </si>
  <si>
    <t>Melhorias eletromecânicas em geradores</t>
  </si>
  <si>
    <t>Substituição Transformadores Elevadores - UHE Paulo Afonso IV</t>
  </si>
  <si>
    <t>Troca do rotor Kaplan da turbina da UG02 de UHSD</t>
  </si>
  <si>
    <t>Modernização de usinas</t>
  </si>
  <si>
    <t>Modernização e Automação de Instrumentação de Auscultação Civil de Segurança de Barrages.</t>
  </si>
  <si>
    <t>Construção de Escadas de Acesso à Instrumentação dos Diques do AHE Simplício - Queda Única</t>
  </si>
  <si>
    <t>Recuperação da cobertura da casa de Força - UHE Porto Colômbia</t>
  </si>
  <si>
    <t>Recuperação da pavimentação asfáltica do coroamento da barragem - UHE Porto Colômbia</t>
  </si>
  <si>
    <t>Recuperação da pavimentação asfáltica - barragem - UHE Marimbondo.</t>
  </si>
  <si>
    <t>pavimentação área industrial</t>
  </si>
  <si>
    <t>pavimentar barragem de piumhi</t>
  </si>
  <si>
    <t>recapeamento asfáltico nas vias internas da área industrial</t>
  </si>
  <si>
    <t>telhado da sala de comando</t>
  </si>
  <si>
    <t>barreira contra queda de rochas</t>
  </si>
  <si>
    <t>escada de acesso ao vertedouro</t>
  </si>
  <si>
    <t>sistemas de alertas para zona de acesso serviço</t>
  </si>
  <si>
    <t>Melhoria cerca perimétrica da UHE Batalha</t>
  </si>
  <si>
    <t>Segurança de Barragem - Condicionantes de LOs</t>
  </si>
  <si>
    <t>Implantação PAE - Segurança de Barragens</t>
  </si>
  <si>
    <t>Plano de Ação de Emergência de usina</t>
  </si>
  <si>
    <t>AMPLIAÇÃO E MODERNIZAÇÃO DOS SISTEMAS DE TELECOMUNICAÇÕES DOS CENTROS DE OPERAÇÃO E CENTRO DE GERÊNCIA DE REDES DE TELECOMUNICAÇÕES</t>
  </si>
  <si>
    <t>11 - Modernização de Usinas - Novos Projetos</t>
  </si>
  <si>
    <t>10 - Modernização de Usinas - Projetos em Carteira</t>
  </si>
  <si>
    <t>4467 - Manutenção de Sistema de Geração de Energia Elétrica na Região Norte</t>
  </si>
  <si>
    <t>Contratação do sistema Empower/SIGGA ou similar</t>
  </si>
  <si>
    <t xml:space="preserve">Implantação de novo sistema de gestão de risco de crédito integrado ao sistema de comercialização (ID 985757) </t>
  </si>
  <si>
    <t>Desenvolvimento de Sistemas</t>
  </si>
  <si>
    <t>Aquisição e licença de softwares</t>
  </si>
  <si>
    <t>Desenvolvimento de Sistema de Gestão de Portfólio de Participações</t>
  </si>
  <si>
    <t>Peças e Equipamentos Sobressalentes</t>
  </si>
  <si>
    <t>Adequação do refeitório da UHE Teles Pires</t>
  </si>
  <si>
    <t>Anel de guia do eixo superior - Gerador 03</t>
  </si>
  <si>
    <t>Infraestrutura de TI - Teles Pires</t>
  </si>
  <si>
    <t>Trocadores de calor dos geradores</t>
  </si>
  <si>
    <t>Pavimentação asfáltica vias de acesso interno da usina</t>
  </si>
  <si>
    <t>Revitalização das estruturas do complexo de hospedagem da usina</t>
  </si>
  <si>
    <t>Sistema de CFTV</t>
  </si>
  <si>
    <t>Prolongamento dos trilhos do pórtico jusante</t>
  </si>
  <si>
    <t>Sistema de Descarga Parciais</t>
  </si>
  <si>
    <t>Laboratório de ensaios eletromecânicos</t>
  </si>
  <si>
    <t>Iluminação casa de força</t>
  </si>
  <si>
    <t>Sala seca para armazenamento de equipamentos</t>
  </si>
  <si>
    <t>Estantes industriais para ferramentaria da usina</t>
  </si>
  <si>
    <t>Veículos para frota operacional da usina</t>
  </si>
  <si>
    <t>Iluminação das vias de acesso da usina e alojamentos</t>
  </si>
  <si>
    <t>Digitalização dos arquivos da UHE Teles Pires</t>
  </si>
  <si>
    <t>Sistema de monitoramento on-line barragem</t>
  </si>
  <si>
    <t>Tampas metálicas para canaletas elétricas VT e TA</t>
  </si>
  <si>
    <t>Cobertura portaria da usina e portões de acesso</t>
  </si>
  <si>
    <t>Revitalização da proteção anti corrosiva  estruturas de aço das comportas de vertedouro</t>
  </si>
  <si>
    <t>Revitalização da proteção anti corrosiva  estruturas de aço dos condutos forçados de TA.</t>
  </si>
  <si>
    <t>Nova ação da LOA</t>
  </si>
  <si>
    <t>Sobressalentes do Gerador</t>
  </si>
  <si>
    <t>Peças sobressalentes - Aumento da Confiabilidade</t>
  </si>
  <si>
    <t>Aquisição de equipamentos e instrumentos para manutenção</t>
  </si>
  <si>
    <t>Sistema Hidraulico</t>
  </si>
  <si>
    <t>Sistema de Proteção</t>
  </si>
  <si>
    <t>Cobertura e urbanização da ETA (inclui adequações normativas)</t>
  </si>
  <si>
    <t>Troca do banco de baterias 125 VCC</t>
  </si>
  <si>
    <t>Aquisição de anel de vedação e borracha do selo (2 conjuntos)</t>
  </si>
  <si>
    <t>Impermeabilização da laje da CF</t>
  </si>
  <si>
    <t>Troca da caixa separadora de água e óleo</t>
  </si>
  <si>
    <t xml:space="preserve">Substituição de tubulações </t>
  </si>
  <si>
    <t>Melhoria Sistema de Filtragem e Resfriamento</t>
  </si>
  <si>
    <t>Aquisição de sobressalentes SDSC/RV/RT - Obsolescencia</t>
  </si>
  <si>
    <t>Cobertura do estacionamento</t>
  </si>
  <si>
    <t>Estudo e projeto executivo logboom</t>
  </si>
  <si>
    <t>Estudo e adequação do poço drenagem da Vale</t>
  </si>
  <si>
    <t>Obras civis - reforma predial</t>
  </si>
  <si>
    <t>Implantação do PAE</t>
  </si>
  <si>
    <t>Retrofit dos Paíneis das Comportas ensecadeiras da Tomada D'Água</t>
  </si>
  <si>
    <t>Retrofit sistemas condicionadores de ar</t>
  </si>
  <si>
    <t>Revitalização e tratamento anticorrosivo Aro Camara, distribuidor e tampa turbina (UG's 1 e 2)</t>
  </si>
  <si>
    <t>Retrofit dos Paíneis das Comportas ensecadeiras do Vertedouro</t>
  </si>
  <si>
    <t>Retrofit sistema de monitoramento de vibração</t>
  </si>
  <si>
    <t>Renovação da Estação de Engenharia da Usina</t>
  </si>
  <si>
    <t>Renovação de Mobiliario CBG x UHE</t>
  </si>
  <si>
    <t>Licença de Operação</t>
  </si>
  <si>
    <t>Custos Retardatalhos LI</t>
  </si>
  <si>
    <t>Aluguel / Arrendamento - Edificios</t>
  </si>
  <si>
    <t>Aluguel / Arrendamento - Veiculos</t>
  </si>
  <si>
    <t>Contingências Jurídicas (desapropiações)</t>
  </si>
  <si>
    <t>Contingências EPC</t>
  </si>
  <si>
    <t>Aquisição de Instrumentos e Ferramentas</t>
  </si>
  <si>
    <t>Compressores de Ar de Serviço</t>
  </si>
  <si>
    <t>Vertedouro (Equipamentos sistema Hidraúlico e Retrofit das Comportas)</t>
  </si>
  <si>
    <t xml:space="preserve">Retrofit da Comportas Vagão </t>
  </si>
  <si>
    <t>Retrofit dos Paíneis das Comportas Segmento Tomada D'Água</t>
  </si>
  <si>
    <t>Renovação de Equipamentos</t>
  </si>
  <si>
    <t xml:space="preserve">Relulador de Tensão </t>
  </si>
  <si>
    <t xml:space="preserve">Retrofit Transformador Elevador/ Atualização tecnológica </t>
  </si>
  <si>
    <t>Retrofit do Pórtico Vertedouro</t>
  </si>
  <si>
    <t>Retrofit do Gerador</t>
  </si>
  <si>
    <t>Retrofit Sistema de Drenagem</t>
  </si>
  <si>
    <t>Auxiliares CA</t>
  </si>
  <si>
    <t>Automação / Instrumentação de Segurança de Barragem</t>
  </si>
  <si>
    <t>Estradas e vias de acesso</t>
  </si>
  <si>
    <t>Retrofit / Upgrade do Sistema de Automação e Controle</t>
  </si>
  <si>
    <t>Renovação do cabeamento da rede do CBG e Usina</t>
  </si>
  <si>
    <t>Retrofit do ponte rolante da casa de força</t>
  </si>
  <si>
    <t xml:space="preserve">Retrofit Turbina </t>
  </si>
  <si>
    <t>Regulador de de Velocidade</t>
  </si>
  <si>
    <t>Sistemas de Incêndio</t>
  </si>
  <si>
    <t>Aquisição de Conjunto de Baterias Estacionarias  - Casa de força</t>
  </si>
  <si>
    <t>Retrofit Retificador carregador de bateria</t>
  </si>
  <si>
    <t xml:space="preserve">Aquisição de cilindro de freio </t>
  </si>
  <si>
    <t>Aquisição de bombas de drenagem/esgotamento   - Casa de força e Vertedouro</t>
  </si>
  <si>
    <t xml:space="preserve">RPSB - Estudos Adicionais </t>
  </si>
  <si>
    <t xml:space="preserve">Atualização tecnológica do sistema de proteção </t>
  </si>
  <si>
    <t>Sistema de Resfriamento</t>
  </si>
  <si>
    <t>Climatização de Ambientes</t>
  </si>
  <si>
    <t>Indenizações - Possíveis perdas</t>
  </si>
  <si>
    <t>Aquisições e Indenizações - Joana D'Arc / Sta Rita / Morrinhos</t>
  </si>
  <si>
    <t>Compensação Ambiental</t>
  </si>
  <si>
    <t>Limno e Macrófitas</t>
  </si>
  <si>
    <t>Fauna</t>
  </si>
  <si>
    <t>Ictiofauna</t>
  </si>
  <si>
    <t>Indígenas</t>
  </si>
  <si>
    <t>Cota 71,3m - Projeto para alteamento do trecho da BR364</t>
  </si>
  <si>
    <t>Regularização Fundiária</t>
  </si>
  <si>
    <t>Hidrossedimentológico</t>
  </si>
  <si>
    <t>Hidrobiogeoquímico</t>
  </si>
  <si>
    <t>Saúde Pública</t>
  </si>
  <si>
    <t>Pacuera</t>
  </si>
  <si>
    <t>Compensação Social</t>
  </si>
  <si>
    <t>Ações a Jusante</t>
  </si>
  <si>
    <t>Aquisições e Indenizações</t>
  </si>
  <si>
    <t>Parna Mapinguari</t>
  </si>
  <si>
    <t>Lençol Freático</t>
  </si>
  <si>
    <t>Gestão de Portfólio</t>
  </si>
  <si>
    <t>Sismológico</t>
  </si>
  <si>
    <t>Climatológico</t>
  </si>
  <si>
    <t>Flora</t>
  </si>
  <si>
    <t>Dir. Minerários e Ativ. Garimpeira</t>
  </si>
  <si>
    <t>Lubrificação das Rodas da Comporta Vagão</t>
  </si>
  <si>
    <t>Sistema de Vedação de Eixo</t>
  </si>
  <si>
    <t>Obras Adicionais - Sistema de Manejo de Troncos</t>
  </si>
  <si>
    <t>Projetos TI</t>
  </si>
  <si>
    <t>Projeto Engenharia</t>
  </si>
  <si>
    <t>Bombas submersiveis - sistema de esvaziamento (Portifólio)</t>
  </si>
  <si>
    <t>Modernização Sistemas Comportas</t>
  </si>
  <si>
    <t>Restruturação da Rede Operativa - Segurança Cibertnetica</t>
  </si>
  <si>
    <t xml:space="preserve">Monitoramento de gás SF6 </t>
  </si>
  <si>
    <t>Equipamentos e ferramentas de manutenção</t>
  </si>
  <si>
    <t>Modernização QAE2+R2_EC_CR</t>
  </si>
  <si>
    <t>Projeto O&amp;M Infra</t>
  </si>
  <si>
    <t>Sistema de monitoramento das UGs</t>
  </si>
  <si>
    <t>Manut. Civil e Seg. Barragem</t>
  </si>
  <si>
    <t>Maquinas e Equipamentos</t>
  </si>
  <si>
    <t>Regulador de Tensão</t>
  </si>
  <si>
    <t>Obras e Benfeitorias</t>
  </si>
  <si>
    <t>Compra  de  equipamentos</t>
  </si>
  <si>
    <t>Compra  de  equipamentos de  TI</t>
  </si>
  <si>
    <t>Softwares do Cepel para utilização nas empresas do sistema</t>
  </si>
  <si>
    <t>Aquisição e licença de softwares - CEPEL</t>
  </si>
  <si>
    <t>P&amp;D - CEPEL</t>
  </si>
  <si>
    <t>Aquisição de licenças de banco de dados para atender aos sistemas dos Centros de Operação</t>
  </si>
  <si>
    <t>Aquisição de servidores para atender aos sistemas dos Centros de Operação</t>
  </si>
  <si>
    <t>Licença do Software RTDS e contratação de Seguro</t>
  </si>
  <si>
    <t>Servidores de P para suporte à sistemas Operativos</t>
  </si>
  <si>
    <t>Aquisição de notebooks</t>
  </si>
  <si>
    <t>Modernização de notebooks de processo</t>
  </si>
  <si>
    <t>Monitor Videowall para sala CITV</t>
  </si>
  <si>
    <t>Notebooks de Processo</t>
  </si>
  <si>
    <t>Renovação dos computadores de processos das subestações de Vitória</t>
  </si>
  <si>
    <t>2 x Aquisição de software de análise de rede</t>
  </si>
  <si>
    <t>Aquisição de 2 plotters para impressão de desenhos</t>
  </si>
  <si>
    <t>Aquisição de computador / notebook de processo</t>
  </si>
  <si>
    <t>Aquisição de Equipamentos para rede de Segurança de Furnas</t>
  </si>
  <si>
    <t>Aquisição de monitores</t>
  </si>
  <si>
    <t>Aquisição de Monitores LCD/LED 55" (vídeo wall) - Uso geral DRT.O.</t>
  </si>
  <si>
    <t>Aquisição de Notebook de processo;</t>
  </si>
  <si>
    <t>Aquisição de Plotter</t>
  </si>
  <si>
    <t>Aquisição de software de análise de protocolo 61850 (p.ex. IEDScout e SVScout)</t>
  </si>
  <si>
    <t>Central de monitoramento de ativos</t>
  </si>
  <si>
    <t>Coletores de dados para gestão de manutenção</t>
  </si>
  <si>
    <t>Compra de duas Licenças de Software IED SCOUT (OMICROM)</t>
  </si>
  <si>
    <t>Compra de Licença de Software ISAGRAF</t>
  </si>
  <si>
    <t>Estações de trabalho móvel (workstation)</t>
  </si>
  <si>
    <t>Fornecimento e atualização de licença do software PIM – Plataforma Integrada de Medição pela WAY2</t>
  </si>
  <si>
    <t>Licença de software IED SCOUT (OMICROM)</t>
  </si>
  <si>
    <t>Licença do Software PSCAD</t>
  </si>
  <si>
    <t>Micros de processo que serão utilizados junto ao  Simulador de Sistemas Elétricos</t>
  </si>
  <si>
    <t>Notebook</t>
  </si>
  <si>
    <t>Notebook de processo</t>
  </si>
  <si>
    <t>Notebook de Processo DMLR.O</t>
  </si>
  <si>
    <t>Notebook de processo supervisão e controle</t>
  </si>
  <si>
    <t>Notebook para SE Itaberá</t>
  </si>
  <si>
    <t>Notebook processo</t>
  </si>
  <si>
    <t>Plotter 36" Colorida</t>
  </si>
  <si>
    <t>Plotter A0 multifuncional</t>
  </si>
  <si>
    <t>Projeto Inspeção instrumentalizada de SE e LT</t>
  </si>
  <si>
    <t>Software de testes de proteção interativo (p.ex. RelaySimTest da omicron)</t>
  </si>
  <si>
    <t>Aquisição de computador tipo Notebook industrial</t>
  </si>
  <si>
    <t>Aquisição de computadores desktop e periféricos</t>
  </si>
  <si>
    <t>Aquisição de computadores tipo desktop</t>
  </si>
  <si>
    <t>Aquisição de computadores tipo Notebook</t>
  </si>
  <si>
    <t>Aquisição de computadores tipo terminal de operação</t>
  </si>
  <si>
    <t>Aquisição de servidores para atender aos sistemas SAGE das Instalações</t>
  </si>
  <si>
    <t>Implantação de Software de Gestão de Segurança de Barragem.</t>
  </si>
  <si>
    <t>impressora Plotter A0 multifuncional</t>
  </si>
  <si>
    <t>Servidor para o Sistema de Medição de Energia para Faturamento.</t>
  </si>
  <si>
    <t>Softwares para o servidor do Sistema de Medição de Energia para Faturamento.</t>
  </si>
  <si>
    <t>Sistema de Gestão de Ativos para Certificação ISO 55001</t>
  </si>
  <si>
    <t>Revitalização de transformadores conversores do sistema HVDC</t>
  </si>
  <si>
    <t>Estrutura metálica de LTs</t>
  </si>
  <si>
    <t>Aquisição de sobressalentes  - DJs</t>
  </si>
  <si>
    <t>Aquisição de capacitores para conversoras do sistema HVDC</t>
  </si>
  <si>
    <t>L-LT ITABERA-TP 2-33TORRES 605 E 637</t>
  </si>
  <si>
    <t>Recomposição das fundações degradadas tipo grelhas das LT´s do DRV.O</t>
  </si>
  <si>
    <t>Modernização do sistema dos 06 compensadores síncronos: SE 04 Ibiúna e 02 Grajaú</t>
  </si>
  <si>
    <t>tratamento e pintura das fundações tipo grelha - linhas</t>
  </si>
  <si>
    <t>Substituição de isoladores LT´s do DRV.O</t>
  </si>
  <si>
    <t>Aquisição de reator para SE Itaberá em substituição de equipamento danificado</t>
  </si>
  <si>
    <t>Substituição de retificadores e inversores de várias instalações de Furnas</t>
  </si>
  <si>
    <t>Isolador de disco 160KN CC para LTs</t>
  </si>
  <si>
    <t>Recomposição das fundações degradadas tipo grelhas da LT IMBD1 - DRG.O</t>
  </si>
  <si>
    <t>Substituição de isoladores da LT 500 kV Taubaté-Tijuco Preto</t>
  </si>
  <si>
    <t>Instalação de fios contrapesos LT´s DRQ.O</t>
  </si>
  <si>
    <t>Recuperação de erosão LT 138kV CMSROL,  LT 345kV CMSMMH3 e LT MMHVDP</t>
  </si>
  <si>
    <t>Aquisição de sobressalentes  - Tis (TCs, TPs), várias intalações, estoque estratégico.</t>
  </si>
  <si>
    <t>Aquisição de sobressalentes estratégicos (UAR´s) para secionadores</t>
  </si>
  <si>
    <t>Manutenção de comutadores de transformadores prevista no MCPSE</t>
  </si>
  <si>
    <t>Aquisição de unidades capacitivas para os Bancos de Capacitores dos Filtros CA, estoque estratégico.</t>
  </si>
  <si>
    <t>Tratamento Anticorrosivo Torres de LT</t>
  </si>
  <si>
    <t>Substituição de conjuntos de cadeias de isoladores da LT 345 kV Poços de Caldas - Atibaia</t>
  </si>
  <si>
    <t>Serviços p/ Aplicação de proteção anticorrosiva nas grelhas das torres</t>
  </si>
  <si>
    <t>Modernização do Sistema de Acionamento e Controle das Motobombas das ECA's da SE Foz do Iguaçu</t>
  </si>
  <si>
    <t>Reforma das bombas da estação de captação de água do refúgio biológico SE Foz do Iguaçu</t>
  </si>
  <si>
    <t>Recuperação de Pé de Torre</t>
  </si>
  <si>
    <t>Pintura anticorrosiva das fundações metálicas</t>
  </si>
  <si>
    <t>Melhorias Centros de Operação_DOP.O</t>
  </si>
  <si>
    <t>Substituição de Isoladores Corroidos das LT´s da DRV.O</t>
  </si>
  <si>
    <t>Serviços de Recuperação de grelhas das fundações de torres - Linhas de Transmissão.</t>
  </si>
  <si>
    <t>Substituição de conjuntos de cadeias de isoladores</t>
  </si>
  <si>
    <t>Aquisição de unidades capacitivas para os Bancos de Capacitores</t>
  </si>
  <si>
    <t>Serviços de Fio de Cabos contrapeso</t>
  </si>
  <si>
    <t>Sistema de detecção de Descarga Atmosférica (SISDAT)</t>
  </si>
  <si>
    <t>Projeto SOMA - Monitoramento de trafos</t>
  </si>
  <si>
    <t>Recapeamento / Retrofit do asfalto da SE</t>
  </si>
  <si>
    <t>Melhoria do conjunto da ventilação forçada de reatores da interligação Norte-Sul</t>
  </si>
  <si>
    <t>Buchas Isoladoras para Transformadores , estoque estratégico.</t>
  </si>
  <si>
    <t>Substituição de isoladores da LT 345 kV Guarulhos-Nordeste</t>
  </si>
  <si>
    <t>Aquisição de sistema de iluminação - Subestações</t>
  </si>
  <si>
    <t>A instalação de fios contrapesos LT´s DRQ.O</t>
  </si>
  <si>
    <t>Substituição de UARs (cubículos, disjuntores, trafos ) de serviço auxiliar, estoque estratégico.</t>
  </si>
  <si>
    <t>Grupos gerador diesel de emergência de serviço auxiliar, estoque estratégico.</t>
  </si>
  <si>
    <t>Modernização e ampliação do Sistemas de Proteção e Combate a Incêndio da SE Itaberá</t>
  </si>
  <si>
    <t>Aquisição de itens sobressalentes de equipamentos de subestações</t>
  </si>
  <si>
    <t>Aquisição de placas de identificação de equipamentos operativos</t>
  </si>
  <si>
    <t>Substituição de PR na LT Itaberá-Tijuco Preto 3</t>
  </si>
  <si>
    <t>Modernização de rede de energia</t>
  </si>
  <si>
    <t>Aquisição de Compressores e vasos de pressão para SAUX de Subestações</t>
  </si>
  <si>
    <t>Aquisição de equipamentos retificadores 48Vcc</t>
  </si>
  <si>
    <t>Substituição da fonte de alimentação externa dos serviços auxiliares</t>
  </si>
  <si>
    <t>Aquisição de Inversor de Potência - Subestações do DRT.O.</t>
  </si>
  <si>
    <t>Substituição de conjuntos de cadeias de isoladores da LT 750 kV Itaberá-Tijuco Preto 2 (2ª FASE)</t>
  </si>
  <si>
    <t>Substituição de isoladores da LT 345 kV Mogi-Nordeste</t>
  </si>
  <si>
    <t>Substituição de conjuntos de cadeias de isoladores da LT 750 kV Itaberá-Tijuco Preto 1 (2ª FASE)</t>
  </si>
  <si>
    <t>Aquisição de itens sobressalentes de sistemas de proteção e controle de equipamentos</t>
  </si>
  <si>
    <t>cpu do serviço auxiliar</t>
  </si>
  <si>
    <t>Substituição de 22.788 Isoladores - LT Ibiúna-Tijuco Preto 1 (LT INTP 1)</t>
  </si>
  <si>
    <t>Substituição de fio contrapeso da LT 345 kV Guarulhos-Poços de Caldas 1 e 2</t>
  </si>
  <si>
    <t>Sistema de Detecção e Alarme de Incêndio</t>
  </si>
  <si>
    <t>Substituição  de Isoladores na LT IMRV1 - DRG.O</t>
  </si>
  <si>
    <t>Recomposição das fundações degradadas tipo bases especiais  das LT´s do DRV.O</t>
  </si>
  <si>
    <t>Substituição do sistema de ar-condicionado sala de controle e sala de telecom</t>
  </si>
  <si>
    <t>Substituição de conjuntos de cadeias de isoladores da LT 345 kV Ibiúna-Tijuco Preto 2 (2ª FASE)</t>
  </si>
  <si>
    <t>Aquisição de equipamento inversor CC/CA</t>
  </si>
  <si>
    <t>Serviços de troca de espaçadores - Linha de transmissão</t>
  </si>
  <si>
    <t>Implantação do Sistema de combate a Incêncio e Pânico - SE Araraquara</t>
  </si>
  <si>
    <t>fonte de alimentação dc/dc 125vcc</t>
  </si>
  <si>
    <t>amortecedores linhas de transmissão</t>
  </si>
  <si>
    <t>Implantação do Sistema de combate a Incêncio e Pânico - Subestação UHE Porto Colômbia</t>
  </si>
  <si>
    <t>Modernização de piso elevado</t>
  </si>
  <si>
    <t>Susbstituição do sistema de tubulação da rede de água da Subestação - SE Araraquara.</t>
  </si>
  <si>
    <t>Para-raios para várias instalaçãoes de transmissão, estoque estratégico.</t>
  </si>
  <si>
    <t>Alocação de hora atividade-</t>
  </si>
  <si>
    <t>Aquisição de sitema de barreira eletrônica  para Subestações no âmbito do DRT.O.</t>
  </si>
  <si>
    <t>Pintura de fundações das estruturas metálicas das torres da LT 345 kV Campinas-Guarulhos</t>
  </si>
  <si>
    <t>Substituição de seccionadora</t>
  </si>
  <si>
    <t>Modernização, Substituição e Adequação dos Sistemas de Climatização da Casa de Relés 500kV 50Hz</t>
  </si>
  <si>
    <t>Perfuração de Poço Artesiano</t>
  </si>
  <si>
    <t>banco de baterias 125 vcc</t>
  </si>
  <si>
    <t>Aquisição de rádios e equipamentos de comunicação - Uso Geral DRT.O</t>
  </si>
  <si>
    <t>Aquisição de IEDs para Substituição de IEDs Defeituosos.</t>
  </si>
  <si>
    <t>Pintura de fundações de torres LT 750 kV Itaberá-Tijuco Preto 3 (fase 1)</t>
  </si>
  <si>
    <t>Aquisição sistema eletrônico para segurança patrimonial - Subestações</t>
  </si>
  <si>
    <t>Adequações das instalações para obtenção do AVCB</t>
  </si>
  <si>
    <t>Sobressalentes IED's Ingeteam</t>
  </si>
  <si>
    <t>relé p143</t>
  </si>
  <si>
    <t>Aquisição do Sistema de CITV  - SE Marimbondo II.</t>
  </si>
  <si>
    <t>Construção de Muro - Segurança Patrimonial - SE Araraquara</t>
  </si>
  <si>
    <t>Instalação de cabo contrapeso (aterramento) da linha de 600kVCC FIGIBN 3-4 (ENERGIZADA EM 1987)</t>
  </si>
  <si>
    <t>Substituição de baterias 125 Vcc e 48 Vcc de várias instalações de Furnas</t>
  </si>
  <si>
    <t>multimedidores shark100</t>
  </si>
  <si>
    <t>Isolador de disco 120 kN e 160kN CA para LTs</t>
  </si>
  <si>
    <t>Substituição de cabo contrapeso</t>
  </si>
  <si>
    <t>Substituição de equipamentos diversos nas Subestações de responsabilidade do DRL.O</t>
  </si>
  <si>
    <t>esferas de sinalização aérea de linhas</t>
  </si>
  <si>
    <t>Recuperação do asfalto da subestação</t>
  </si>
  <si>
    <t>Recuperação da erosão na fundação da Torre 144 da LT 345kV Ibiúna-Tijuco Preto 1</t>
  </si>
  <si>
    <t>Cabo condutor/para-raio EHS</t>
  </si>
  <si>
    <t>Tratamento anticorrosivo em fund. grelha da linha de 600kVCC FIGIBN 3-4</t>
  </si>
  <si>
    <t>Recapeamento asfáltico</t>
  </si>
  <si>
    <t>Modernização da Rede de Distribuição de 15 kV
contratação Turn-key</t>
  </si>
  <si>
    <t>Recuperação da erosão na fundação da Torre 183 da LT 345 kV Campinas-Guarulhos</t>
  </si>
  <si>
    <t>aquisição de esferas de sinalização aérea nas LT Furnas-Poços de Caldas 1 e 2</t>
  </si>
  <si>
    <t>Aquisição de painel de plugues da transformação 230/138kV da SE Serra da Mesa</t>
  </si>
  <si>
    <t>Aquisição de central de ar condicionado - Subestações</t>
  </si>
  <si>
    <t>Recuperação de bases de torres de linhas de transmissão</t>
  </si>
  <si>
    <t>Modernização, Substituição do Painel KAS-1 da Estação de Tratamento de Água</t>
  </si>
  <si>
    <t>Modernização de unidades de aquisição, controle e proteção do setor 138kV</t>
  </si>
  <si>
    <t>serviço auxiliar e ac</t>
  </si>
  <si>
    <t>Pintura de fundações das estruturas metálicas das torres da LT 345 kV Campinas-Poços de Caldas</t>
  </si>
  <si>
    <t>Aquisição de RDP marca GE Grid, modelo  RPV 311 com RA333 com respectivos softwares</t>
  </si>
  <si>
    <t>Pintura de fundações de torres LT 500 kV Cachoeira Paulista-Tijuco Preto 1 (fase 2 e 3)</t>
  </si>
  <si>
    <t>Cabo contrapeso SM</t>
  </si>
  <si>
    <t>Pavimentação de arruamentos da SE Campinas</t>
  </si>
  <si>
    <t>Pavimentação de arruamentos da SE Guarulhos</t>
  </si>
  <si>
    <t>Pavimentação de arruamentos da SE Tijuco Preto</t>
  </si>
  <si>
    <t>Aquisição de equipamentos para sistema de controle de Grupo Motor-Gerador GMG</t>
  </si>
  <si>
    <t>Revitalização da Rede de distribuição para atendimento do DRV.O Vitória</t>
  </si>
  <si>
    <t>Sistema de ar condicionado central</t>
  </si>
  <si>
    <t>Aquisição de câmeras IP para CITV em Vitória para o projeto de tele assistência.</t>
  </si>
  <si>
    <t>Aquisição de Grupo gerador diesel - SE Marimbondo II</t>
  </si>
  <si>
    <t>Aquisição de equipamento  Banco de Baterias 48Vcc -VRLA</t>
  </si>
  <si>
    <t>Aquisição de termômetro digital para transformadores e reatores</t>
  </si>
  <si>
    <t>Recuperação Asfáltica da Subestação de Campos</t>
  </si>
  <si>
    <t>Implantação de sistema de câmeras para teleassistência</t>
  </si>
  <si>
    <t>Susbstituição do sistema de tubulação da rede de hidrantes da subestação da UHE Marimbondo.</t>
  </si>
  <si>
    <t>Aquisição de bancos de baterias tensão 125Vcc.</t>
  </si>
  <si>
    <t>Esferas de Sinalização</t>
  </si>
  <si>
    <t>Serviços de implementação de CFTV - STBDT</t>
  </si>
  <si>
    <t>Serviços de implementação de CFTV - STRVD</t>
  </si>
  <si>
    <t>Isolador disco 120 kN Antipoluição Recoberto</t>
  </si>
  <si>
    <t>Aquisição de Pararraios</t>
  </si>
  <si>
    <t>Substituição de cadeias de isoladores na LTIATP2 e LTIAIV2</t>
  </si>
  <si>
    <t>Substituição do Fio Contrapeso das Torres das Linhas de Transmissão</t>
  </si>
  <si>
    <t>Recuperação Asfáltica da SE Vitória</t>
  </si>
  <si>
    <t>Recomposição das fundações degradadas tipo grelhas da LT RVDRIC - DRG.O</t>
  </si>
  <si>
    <t>Recomposição das fundações degradadas tipo grelhas da LT PQERIC - DRG.O</t>
  </si>
  <si>
    <t>Aquisição de Sistema de Registro de Perturbações - SE Bandeirantes</t>
  </si>
  <si>
    <t>Recomposição das fundações degradadas tipo grelhas da LT RVCC1 - DRG.O</t>
  </si>
  <si>
    <t>Aquisição de servidores SAGE - SE Araraquara, SE Água Vermelha e SE Marimbondo II.</t>
  </si>
  <si>
    <t>Aquisição de sobressalentes para os bancos de capacitores série da fabricante ABB</t>
  </si>
  <si>
    <t>Instalação de cabo contrapeso (aterramento) da linha de 750kV FIGIVP 2 (ENERGIZADA EM 1986)</t>
  </si>
  <si>
    <t>Recuperação da pavimentação asfáltica das vias internas da Subestação da UHE Marimbondo.</t>
  </si>
  <si>
    <t>SPCIP - manut. sistema de hidrantes da área energizada e área predial</t>
  </si>
  <si>
    <t>Modernização, Subst. Adeq. Painel KAL-1 e do sis.detec.incêndio do BIP 2 e demais instalações</t>
  </si>
  <si>
    <t>Modernização, Subst.Adequação sist.detecção de incêndio dos polos 3/4 e sist.de gas halon dos BIP 2</t>
  </si>
  <si>
    <t>Modernização, Substituição e Adequação dos Sistemas de Climatização dos Edifícios Auxiliares 3 e 4</t>
  </si>
  <si>
    <t>bancos de baterias ventiladas 750ah e 450ah</t>
  </si>
  <si>
    <t>Modernização de motoventiladores nas Torres de Resfriamento do BIPOLO 01</t>
  </si>
  <si>
    <t>Recuperação de estradas de acesso - Avá-Canoeiros</t>
  </si>
  <si>
    <t>grupo gerador diesel</t>
  </si>
  <si>
    <t>Recuperação da pavimentação asfáltica das vias internas da Subestação da UHE Porto Colômbia.</t>
  </si>
  <si>
    <t>Implantação de Sistema de Barreira Infravermelho Ativo (IVA)</t>
  </si>
  <si>
    <t>Recuperação Asfaltica da Subestação de Rocha Leão</t>
  </si>
  <si>
    <t>Modernização, Subst.Adeq.dos Sist. Climatização na Casa do Controle SE Foz</t>
  </si>
  <si>
    <t>Recuperação de torre da LT 230kV Serra da Mesa-Niquelândia</t>
  </si>
  <si>
    <t>Substituir 02 Torres, Solo com degradação na LT RVDROD - DRG.O</t>
  </si>
  <si>
    <t>Substituir 02 Torres, Solo com degradação na LT PQERIC - DRG.O</t>
  </si>
  <si>
    <t>Modernização do sistema de SPCIE</t>
  </si>
  <si>
    <t>Modernização, Substituição e Adequação dos Sistemas de Climatização na Sala de Controle do Bipólo 2</t>
  </si>
  <si>
    <t>Aquisição de sistemas retificadores 125Vcc</t>
  </si>
  <si>
    <t>Pintura de fundações das estruturas metálicas das torres da LT 750 kV Itaberá-Tijuco Preto 1 e 2</t>
  </si>
  <si>
    <t>Modernização e substuição de equipamentos do sistema de hidrantes - SE Foz do Iguaçu - PR</t>
  </si>
  <si>
    <t>Conjunto Banco de Baterias 48Vcc em final de vida útil.</t>
  </si>
  <si>
    <t>Aquisição de disjuntores dos serviços auxiliares</t>
  </si>
  <si>
    <t>sistema citv - se itabirito</t>
  </si>
  <si>
    <t>2 compressores de 10 bar Schulz ref. MSWV 60 FORT</t>
  </si>
  <si>
    <t>bancos de baterias ventiladas 150ah</t>
  </si>
  <si>
    <t>Moto-bomba para água de resfriamento / motor ASEA mod. M 225S-4 / bomba Vadstena Pumpar mod. VM-206</t>
  </si>
  <si>
    <t>cartões clp serviço auxiliar</t>
  </si>
  <si>
    <t>Pintura de fundações de torres LT 500 kV Cachoeira Paulista- Campinas (fase 4)</t>
  </si>
  <si>
    <t>módulos proteção diferencial de barras</t>
  </si>
  <si>
    <t>gerenciador / distribuidor de dados - terminal server modelo TS1000</t>
  </si>
  <si>
    <t>sistema de proteção para LT arpc, gapc1 e gapc2 - comunicação com sage - port server modelo ts mei</t>
  </si>
  <si>
    <t>Aquisição de sistema de segurança perimetral</t>
  </si>
  <si>
    <t>Modernização do serviço auxiliar da SE 345 KV</t>
  </si>
  <si>
    <t>Aquisição de sitema de barreira eletrônica - SE Araraquara</t>
  </si>
  <si>
    <t>Implantação da segunda fonte de alimentação CA para os Serviços Auxiliares da SE Osório 2: Aquisição de um novo transformador de serviço auxiliar 13,8 kV / 480 V. Instalação de chave fusível e lançamento de cabos desde este ponto até a casa de comando da CGT Eletroul. Substituição dos painéis de serviços auxiliares de 480 Vca.</t>
  </si>
  <si>
    <t>Substituição de bateria - 125 Vcc - SACC125-BAT1 na SE Anastácio.</t>
  </si>
  <si>
    <t xml:space="preserve">Substituição de bateria - 125 Vcc - SACC125-BAT2 na SE Anastácio. </t>
  </si>
  <si>
    <t xml:space="preserve">Substituição de bateria - 125 Vcc - SACC125-BAT1 na SE Blumenau. </t>
  </si>
  <si>
    <t xml:space="preserve">Substituição de bateria - 125 Vcc - SACC125-BAT2 na SE Blumenau. </t>
  </si>
  <si>
    <t xml:space="preserve">Substituição de bateria - 125 Vcc - SACC125-BAT1 na SE Camaquã 3. </t>
  </si>
  <si>
    <t xml:space="preserve">Substituição de bateria - 125 Vcc - SACC125-BAT2 na SE Camaquã 3. </t>
  </si>
  <si>
    <t xml:space="preserve">Substituição de bateria - 125 Vcc - SACC125-BAT1 na SE Canoinhas. </t>
  </si>
  <si>
    <t xml:space="preserve">Substituição de bateria - 125 Vcc - SACC125-BAT21 na SE Caxias (lado de 230 kV). </t>
  </si>
  <si>
    <t xml:space="preserve">Substituição de bateria - 125 Vcc - SACC125-BAT22 na SE Caxias (lado de 230 kV). </t>
  </si>
  <si>
    <t xml:space="preserve">Substituição de bateria - 125 Vcc - SACC125-BAT1 na SE Gravataí 3. </t>
  </si>
  <si>
    <t xml:space="preserve">Substituição de bateria - 125 Vcc - SACC125-BAT2 na SE Gravataí 3. </t>
  </si>
  <si>
    <t xml:space="preserve">Substituição de bateria - 125 Vcc - SACC125-BAT1 na SE Guarita. </t>
  </si>
  <si>
    <t xml:space="preserve">Substituição de bateria - 125 Vcc - SACC125-BAT2 na SE Guarita. </t>
  </si>
  <si>
    <t xml:space="preserve">Substituição de bateria - 125 Vcc - SACC125-BAT1 na SE Ijui 2. </t>
  </si>
  <si>
    <t xml:space="preserve">Substituição de bateria - 125 Vcc - SACC125-BAT2 na SE Ijui 2. </t>
  </si>
  <si>
    <t xml:space="preserve">Substituição de bateria - 125 Vcc - SACC125-BAT1 na SE Itajaí. </t>
  </si>
  <si>
    <t xml:space="preserve">Substituição de bateria - 125 Vcc - SACC125-BAT2 na SE Itajaí. </t>
  </si>
  <si>
    <t xml:space="preserve">Substituição de bateria - 125 Vcc - SACC125-BAT1 na SE Nova Santa Rita. </t>
  </si>
  <si>
    <t xml:space="preserve">Substituição de bateria - 125 Vcc - SACC125-BAT2 na SE Nova Santa Rita. </t>
  </si>
  <si>
    <t xml:space="preserve">Substituição de bateria - 125 Vcc - SACC125-BAT2 na SE Quinta. </t>
  </si>
  <si>
    <t xml:space="preserve">Substituição de bateria - 125 Vcc - SACC125-BAT1 na SE Tapera 2. </t>
  </si>
  <si>
    <t xml:space="preserve">Substituição de bateria - 125 Vcc - SACC125-BAT2 na SE Tapera 2. </t>
  </si>
  <si>
    <t xml:space="preserve">Substituição de bateria - 48 Vcc - SACC48-BAT1 na SE Canoinhas.  </t>
  </si>
  <si>
    <t xml:space="preserve">Substituição de bateria - 48 Vcc - SACC48-BAT2 na SE Canoinhas.  </t>
  </si>
  <si>
    <t xml:space="preserve">Substituição de bateria - 48 Vcc - SACC48-BAT1 na SE Caxias 5.  </t>
  </si>
  <si>
    <t xml:space="preserve">Substituição de bateria - 48 Vcc - SACC48-BAT2 na SE Caxias 5.  </t>
  </si>
  <si>
    <t xml:space="preserve">Substituição de bateria - 48 Vcc - SACC48-BAT1 na SE Caxias.  </t>
  </si>
  <si>
    <t xml:space="preserve">Substituição de bateria - 48 Vcc - SACC48-BAT2 na SE Caxias.  </t>
  </si>
  <si>
    <t xml:space="preserve">Substituição de bateria - 48 Vcc - SACC48-BAT1 na SE Curitiba.  </t>
  </si>
  <si>
    <t xml:space="preserve">Substituição de bateria - 48 Vcc - SACC48-BAT2 na SE Curitiba.  </t>
  </si>
  <si>
    <t xml:space="preserve">Substituição de bateria - 48 Vcc - SACC48-BAT1 na SE Campos Novos (lado de 525 kV).  </t>
  </si>
  <si>
    <t xml:space="preserve">Substituição de bateria - 48 Vcc - SACC48-BAT2 na SE Campos Novos (lado de 525 kV).  </t>
  </si>
  <si>
    <t xml:space="preserve">Substituição de bateria - 48 Vcc - SACC48-BAT1 na SE Guarita.  </t>
  </si>
  <si>
    <t xml:space="preserve">Substituição de bateria - 48 Vcc - SACC48-BAT2 na SE Guarita.  </t>
  </si>
  <si>
    <t xml:space="preserve">Substituição de bateria - 48 Vcc - SACC48-BAT1 na SE Nova Santa Rita.  </t>
  </si>
  <si>
    <t xml:space="preserve">Substituição de bateria - 48 Vcc - SACC48-BAT2 na SE Nova Santa Rita.  </t>
  </si>
  <si>
    <t xml:space="preserve">Substituição de bateria - 48 Vcc - SACC48-BAT1 na SE Osório 2.  </t>
  </si>
  <si>
    <t xml:space="preserve">Substituição de bateria - 48 Vcc - SACC48-BAT2 na SE Osório 2.  </t>
  </si>
  <si>
    <t xml:space="preserve">Substituição de bateria - 48 Vcc - SACC48-BAT1 na SE Pinhalzinho 2.  </t>
  </si>
  <si>
    <t xml:space="preserve">Substituição de bateria - 48 Vcc - SACC48-BAT2 na SE Pinhalzinho 2.  </t>
  </si>
  <si>
    <t xml:space="preserve">Substituição de bateria - 48 Vcc - SACC48-BAT1 na SE Xanxerê.  </t>
  </si>
  <si>
    <t xml:space="preserve">Substituição de bateria - 48 Vcc - SACC48-BAT2 na SE Xanxerê.  </t>
  </si>
  <si>
    <t>Substituição de Transformadores de Corrente 230 kV referentes a LT Salto Osório - Areia C-1, DJ852, Fases A, B, C. Associado à obra, são esperadas substituições/adaptações de fundações e suportes, caixa de junção, cabos de controle/potência, barramento, conectores e conexão de aterramento. Funções do TC: proteção e medição.</t>
  </si>
  <si>
    <t>Substituição de Transformadores de Corrente 230 kV referentes a LT Salto Osório - Areia C-2, DJ862, Fases A, B, C. Associado à obra, são esperadas substituições/adaptações de fundações e suportes, caixa de junção, cabos de controle/potência, barramento, conectores e conexão de aterramento. Funções do TC: proteção e medição.</t>
  </si>
  <si>
    <t xml:space="preserve">Substituição dos Painéis de Distribuição 125 VCC (QD1, QD2, QD3) e cabos associados, referentes aos Serviços Auxiliares da SE Campo Mourão. </t>
  </si>
  <si>
    <t xml:space="preserve">Substituição dos Painéis de Distribuição 460 VCA (QD1/2, QD1/460, QD2/460) e cabos associados, referentes aos Serviços Auxiliares da SE Campo Mourão. </t>
  </si>
  <si>
    <t>Substituição de para-raios 69 kV referente a LT Tapera 2 - Ibiruba 2 C-1, Fases A, B e C. Associado a obra são esperadas substituições/adaptações de fundações, suportes, cabos de controle e potência, barramento, conectores e conexão do aterramento.</t>
  </si>
  <si>
    <t>Substituição de para-raios 69 kV referente a LT Tapera 2 - Não Me Toque C-1, Fases A, B e C. Associado a obra são esperadas substituições/adaptações de fundações, suportes, cabos de controle e potência, barramento, conectores e conexão do aterramento.</t>
  </si>
  <si>
    <t>Substituição de para-raios 69 kV referente a LT Tapera 2 - Soledade C-1, Fases A, B e C. Associado a obra são esperadas substituições/adaptações de fundações, suportes, cabos de controle e potência, barramento, conectores e conexão do aterramento.</t>
  </si>
  <si>
    <t>Substituição de para-raios 69 kV referente a LT Tapera 2 - Tapera 1 C-1, Fases A, B e C. Associado a obra são esperadas substituições/adaptações de fundações, suportes, cabos de controle e potência, barramento, conectores e conexão do aterramento.</t>
  </si>
  <si>
    <t>Substituição de para-raios 69 kV referente ao TF 2 230/69 kV da SE Tapera 2, Fases A, B e C. Associado a obra são esperadas substituições/adaptações de fundações, suportes, cabos de controle e potência, barramento, conectores e conexão do aterramento.</t>
  </si>
  <si>
    <t xml:space="preserve">Substituição de Retificador (Carregador de Baterias) 125 Vcc - SACC125-RET1, da SE Nova Santa Rita.  </t>
  </si>
  <si>
    <t xml:space="preserve">Substituição de Retificador (Carregador de Baterias) 125 Vcc - SACC125-RET2, da SE Nova Santa Rita.  </t>
  </si>
  <si>
    <t xml:space="preserve">Substituição de Retificador (Carregador de Baterias) 48 Vcc - SACC48-RET1, da SE Dourados.  </t>
  </si>
  <si>
    <t xml:space="preserve">Substituição de Retificador (Carregador de Baterias) 48 Vcc - SACC48-RET2, da SE Dourados.  </t>
  </si>
  <si>
    <t xml:space="preserve">Substituição de Retificador (Carregador de Baterias) 48 Vcc - SACC48-RET1, da SE Abdon Batista (associado a LT 525 kV Abdon Batista - Biguaçu C-1).  </t>
  </si>
  <si>
    <t xml:space="preserve">Substituição de Retificador (Carregador de Baterias) 48 Vcc - SACC48-RET2, da SE Abdon Batista (associado a LT 525 kV Abdon Batista - Biguaçu C-1).  </t>
  </si>
  <si>
    <t xml:space="preserve">Substituição de Retificador (Carregador de Baterias) 48 Vcc - SACC48-2CB3/RET3, da SE Gaspar 2.  </t>
  </si>
  <si>
    <t xml:space="preserve">Substituição de Retificador (Carregador de Baterias) 48 Vcc - SACC48-2CB4/RET4, da SE Gaspar 2.  </t>
  </si>
  <si>
    <t xml:space="preserve">Substituição de Retificador (Carregador de Baterias) 48 Vcc - SACC48-RET1, da SE Xanxerê.  </t>
  </si>
  <si>
    <t xml:space="preserve">Substituição de Retificador (Carregador de Baterias) 48 Vcc - SACC48-RET2, da SE Xanxerê.  </t>
  </si>
  <si>
    <t xml:space="preserve"> Substituição de fundações em grelha metálica de duas torres da LT 525 kV Gravataí - Nova Santa Rita C-1. As torres envolvidas são as de número de operação: 019 e 020.</t>
  </si>
  <si>
    <t xml:space="preserve"> Substituição de cabos contrapesos (aterramento) de duas torres da LT 525 kV Gravataí - Nova Santa Rita C-1. As torres envolvidas são as de número de operação: 019 e 020.</t>
  </si>
  <si>
    <t xml:space="preserve"> Substituição de catorze torres metálicas completas da LT 230 kV J.Lacerda B - Siderópolis C-1. As torres envolvidas são as de número de operação: 019, 020, 029, 030, 031, 032, 037, 039, 042, 044, 045, 050, 059 e 075.</t>
  </si>
  <si>
    <t xml:space="preserve"> Substituição de fundações em grelha metálica de vinte e cinco torres da LT 230 kV J.Lacerda B - Siderópolis C-1. As torres envolvidas são as de número de operação: 016, 017, 021, 023, 027, 033, 034, 035, 036, 040, 041, 043, 048, 055, 056, 057, 061, 062, 072, 080, 085, 088, 091, 094 e 096 .</t>
  </si>
  <si>
    <t xml:space="preserve"> Substituição de cabos contrapesos (aterramento) de trinta e nove torres da LT 230 kV J.Lacerda B - Siderópolis C-1. As torres envolvidas são as de número de operação: 016, 017, 019, 020, 021, 023, 027, 029, 030, 031, 032, 033, 034, 035, 036, 037, 039, 040, 041, 042, 043, 044, 045, 048, 050, 055, 056, 057, 059, 061, 062, 072, 075, 080, 085, 088, 091, 094 e 096.</t>
  </si>
  <si>
    <t xml:space="preserve"> Substituição de duas torres metálicas completas da LT 230 kV Forquilhinha - Siderópolis C-1. As torres envolvidas são as de número de operação: 007 e 008.</t>
  </si>
  <si>
    <t xml:space="preserve"> Substituição de fundações em grelha metálica de quatro torres da LT 230 kV Forquilhinha - Siderópolis C-1. As torres envolvidas são as de número de operação: 010, 016, 019 e 021.</t>
  </si>
  <si>
    <t xml:space="preserve"> Substituição de cabos contrapesos (aterramento) de seis torres da LT 230 kV Forquilhinha - Siderópolis C-1. As torres envolvidas são as de número de operação: 007, 008, 010, 016, 019 e 021.</t>
  </si>
  <si>
    <t xml:space="preserve"> Substituição de fundações em grelha metálica de treze torres da LT 525 kV Itá - Nova Santa Rita C-1. As torres envolvidas são as de número de operação: 231, 608, 609, 615, 616, 617, 623, 637, 652, 657, 659, 666 e 667.</t>
  </si>
  <si>
    <t xml:space="preserve"> Substituição de cabos contrapesos (aterramento) de treze torres da LT 525 kV Itá - Nova Santa Rita C-1. As torres envolvidas são as de número de operação: 231, 608, 609, 615, 616, 617, 623, 637, 652, 657, 659, 666 e 667.</t>
  </si>
  <si>
    <t xml:space="preserve"> Substituição de fundações em grelha metálica de cinco torres da LT 525 kV Caxias - Gravataí C-1. As torres envolvidas são as de número de operação: 110, 119, 121, 127 e 153.</t>
  </si>
  <si>
    <t xml:space="preserve"> Substituição de cabos contrapesos (aterramento) de cinco torres da LT 525 kV Caxias - Gravataí C-1. As torres envolvidas são as de número de operação: 110, 119, 121, 127 e 153.</t>
  </si>
  <si>
    <t xml:space="preserve"> Substituição de fundações em grelha metálica de vinte e uma torres da LT 230 kV Blumenau - Joinville Norte C-1. As torres envolvidas são as de número de operação: 033, 042, 054, 055, 064, 068, 070, 072, 075, 088, 091, 092, 093, 095, 096, 109, 111, 117, 128, 129, 136.</t>
  </si>
  <si>
    <t xml:space="preserve"> Substituição de cabos contrapesos (aterramento) de vinte e uma torres da LT 230 kV Blumenau - Joinville Norte C-1. As torres envolvidas são as de número de operação: 033, 042, 054, 055, 064, 068, 070, 072, 075, 088, 091, 092, 093, 095, 096, 109, 111, 117, 128, 129, 136.</t>
  </si>
  <si>
    <t xml:space="preserve"> Substituição de fundações em grelha metálica de uma torre da LT 230 kV Curitiba - Joinville Norte C-1. A torre envolvida é a de número de operação: 025.</t>
  </si>
  <si>
    <t xml:space="preserve"> Substituição de cabos contrapesos (aterramento) de uma torre da LT 230 kV Curitiba - Joinville Norte C-1. A torre envolvida é a de número de operação: 025.</t>
  </si>
  <si>
    <t xml:space="preserve"> Substituição de fundações em grelha metálica de cinco torres da LT 230 kV Curitiba - Joinville C-1. As torres envolvidas são as de número de operação: 008, 013, 024, 031 e 034.</t>
  </si>
  <si>
    <t xml:space="preserve"> Substituição de cabos contrapesos (aterramento) de cinco torres da LT 230 kV Curitiba - Joinville C-1. As torres envolvidas são as de número de operação: 008, 013, 024, 031 e 034.</t>
  </si>
  <si>
    <t xml:space="preserve"> Substituição de fundações em grelha metálica de quatro torres da LT 230 kV J.Lacerda B - Siderópolis C-2. As torres envolvidas são as de número de operação: 038, 041, 043 e 051.</t>
  </si>
  <si>
    <t xml:space="preserve"> Substituição de cabos contrapesos (aterramento) de quatro torres da LT 230 kV J.Lacerda B - Siderópolis C-2. As torres envolvidas são as de número de operação: 038, 041, 043 e 051.</t>
  </si>
  <si>
    <t xml:space="preserve"> Substituição de partes aéreas de quatro torres da LT 230 kV Biguaçu - J.Lacerda-B C-1. As torres envolvidas são as de número de operação: 002, 004, 007 e 008.</t>
  </si>
  <si>
    <t xml:space="preserve"> Substituição de cabos contrapesos (aterramento) de quatro torres da LT 230 kV Biguaçu - J.Lacerda-B C-1. As torres envolvidas são as de número de operação: 002, 004, 007 e 008.</t>
  </si>
  <si>
    <t xml:space="preserve"> Substituição de partes aéreas de três torres da LT 230 kV J.Lacerda-B - Palhoça C-1. As torres envolvidas são as de número de operação: 003, 004 e 006.</t>
  </si>
  <si>
    <t xml:space="preserve"> Substituição de cabos contrapesos (aterramento) de três torres da LT 230 kV J.Lacerda-B - Palhoça C-1. As torres envolvidas são as de número de operação: 003, 004 e 006.</t>
  </si>
  <si>
    <t>Substituição da Unidade Central do sistema de registro de perturbações (RDP), PMERDP_230_1, para monitoração de variáveis associadas a SE P.Médici. Atualmente esta unidade monitora os seguintes bays: LT Santa Cruz 1 C-1 e RTL - 10 Mvar.</t>
  </si>
  <si>
    <t>Substituição do sistema de registro de perturbações (RDP - unidade de bay), para monitoração das variáveis associadas a LT 230 kV Presidente Médici - Santa Cruz 1 C-1.</t>
  </si>
  <si>
    <t>Substituição do sistema de registro de perturbações (RDP - unidade de bay), para monitoração das variáveis associadas ao Reator de Linha (RTL - 10Mvar) da LT 230 kV Presidente Médici - Santa Cruz 1 C-1, na SE Presidente Médici.</t>
  </si>
  <si>
    <t>Substituição da Unidade Central do sistema de registro de perturbações (RDP), SCRRDP_230_1, para monitoração de variáveis associadas a SE Santa Cruz 1. Atualmente esta unidade monitora os seguintes bays: LT P.Médici C-1 e RTL - 5 Mvar.</t>
  </si>
  <si>
    <t>Substituição do sistema de registro de perturbações (RDP - unidade de bay), para monitoração das variáveis associadas a LT 230 kV Santa Cruz 1 - Presidente Médici C-1.</t>
  </si>
  <si>
    <t>Substituição do sistema de registro de perturbações (RDP - unidade de bay), para monitoração das variáveis associadas ao Reator de Linha (RTL - 5 Mvar) da LT 230 kV Santa Cruz 1 - Presidente Médici C-1, na SE Santa Cruz 1.</t>
  </si>
  <si>
    <t>Substituição da cadeia de proteção de barras, referente às barras P e PT de 230 kV da SE Salto Osório, incluindo uma Unidade Central e dezessete unidades de Bay (vãos LT F.Chopim C-1, F.Chopim C-2, Areia C-1, Areia C-2, Xanxerê C-1, P.Branco C-1, Cascavel C-1, C.Mourão C-1, C.Mourão C-2, UHSO C-1, UHSO C-2, UHSO C-3, UHSO C-4, UHSO C-5, UHSO C-6, TF 7 230/69 kV e Interligador de Barras - IB), painéis e cabos de controle e potência associados.</t>
  </si>
  <si>
    <t>Substituição do sistema de registro de perturbações, para monitoração das variáveis associadas a LT 525 kV Nova Santa Rita - Guaíba 3 C-1.</t>
  </si>
  <si>
    <t>Substituição do sistema de registro de perturbações, para monitoração das variáveis associadas a LT 525 kV Nova Santa Rita - Itá C-2.</t>
  </si>
  <si>
    <t>Substituição do sistema de registro de perturbações, para monitoração das variáveis associadas ao Interligador de Barras 525 kV (IB), DJ1010, da SE Nova Santa Rita.</t>
  </si>
  <si>
    <t>Substituição do sistema de registro de perturbações, para monitoração das variáveis associadas ao Interligador de Barras 525 kV (IB), DJ1030, da SE Nova Santa Rita.</t>
  </si>
  <si>
    <t>Substituição do sistema de registro de perturbações, para monitoração das variáveis associadas ao Reator 3 (RT3) da SE Nova Santa Rita.</t>
  </si>
  <si>
    <t>Substituição do sistema de registro de perturbações, para monitoração das variáveis associadas ao TF1 525/230 kV, lados de 525 kV e 230 kV, da SE Nova Santa Rita.</t>
  </si>
  <si>
    <t>Substituição do sistema de registro de perturbações, para monitoração das variáveis associadas ao TF2 525/230 kV, lados de 525 kV e 230 kV, da SE Nova Santa Rita.</t>
  </si>
  <si>
    <t>Substituição do sistema de registro de perturbações, para monitoração das variáveis associadas a LT 230 kV Nova Santa Rita - Camaquã 3 C-1.</t>
  </si>
  <si>
    <t>Substituição do sistema de registro de perturbações, para monitoração das variáveis associadas ao Interligador de Barras 230 kV (IB), DJ812, da SE Nova Santa Rita.</t>
  </si>
  <si>
    <t xml:space="preserve"> Substituição de 132 Cadeias de Isoladores na LT 230 kV Curitiba - São Mateus do Sul C-1, referentes ao trecho da linha entre a Torre 492 e a Torre 533. </t>
  </si>
  <si>
    <t xml:space="preserve"> Substituição de fundações em grelha metálica de cinco torres da LT 525 kV Areia - Curitiba C-1. As torres envolvidas são as de número de operação: 200, 279, 280, 288 e 384.</t>
  </si>
  <si>
    <t xml:space="preserve"> Substituição de cabos contrapesos (aterramento) de cinco torres da LT 525 kV Areia - Curitiba C-1. As torres envolvidas são as de número de operação: 200, 279, 280, 288 e 384.</t>
  </si>
  <si>
    <t xml:space="preserve"> Substituição de fundação em grelha metálica de uma torre da LT 525 kV Areia - Bateias C-1. A torre envolvida é a de número de operação: 200.</t>
  </si>
  <si>
    <t xml:space="preserve"> Substituição de cabos contrapesos (aterramento) de uma torre da LT 525 kV Areia - Bateias C-1. A torre envolvida é a de número de operação: 200.</t>
  </si>
  <si>
    <t xml:space="preserve"> Substituição de três torres metálicas completas da LT 230 kV Curitiba - Joinville C-1. As torres envolvidas são as de número de operação: 64, 94 e 117.</t>
  </si>
  <si>
    <t xml:space="preserve"> Substituição de três torres metálicas completas da LT 230 kV J.Lacerda B - Siderópolis C-1. As torres envolvidas são as de número de operação: 27, 28 e 43.</t>
  </si>
  <si>
    <t xml:space="preserve"> Substituição de cabos contrapesos (aterramento) de três torres da LT 230 kV Curitiba - Joinville C-1. As torres envolvidas são as de número de operação: 64, 94 e 117.</t>
  </si>
  <si>
    <t xml:space="preserve"> Substituição de cabos contrapesos (aterramento) de três torres da LT 230 kV J.Lacerda B - Siderópolis C-1. As torres envolvidas são as de número de operação: 27, 28 e 43.</t>
  </si>
  <si>
    <t xml:space="preserve"> Substituição de 9 Cadeias de Isoladores na LT 230 kV Curitiba - Joinville C-1, referentes às Torres 64, 94 e 117.</t>
  </si>
  <si>
    <t xml:space="preserve"> Substituição de 9 Cadeias de Isoladores na LT 230 kV J.Lacerda B - Siderópolis C-1, referentes às Torres 27, 28 e 43.</t>
  </si>
  <si>
    <t xml:space="preserve"> Substituição de partes aéreas de uma torre da LT 525 kV Areia - Campos Novos C-1. A torre envolvida é a de número de operação: 239.</t>
  </si>
  <si>
    <t xml:space="preserve"> Substituição de uma torre metálica completa da LT 230 kV Blumenau - Joinville Norte C-1. A torre envolvida é a de número de operação: 153.</t>
  </si>
  <si>
    <t>Instalação de cabos OPGW na LT 525 kV Itá - Machadinho C-1, em substituição a 01 (um) dos cabos para-raios atualmente empregado, em toda a sua extensão (80 km).</t>
  </si>
  <si>
    <t>Instalação de cabos OPGW na LT 525 kV Campos Novos - Machadinho C-1, em substituição a 01 (um) dos cabos para-raios atualmente empregado, em toda a sua extensão (51 km).</t>
  </si>
  <si>
    <t>Substituição do Anel Coletor do Compensador Síncrono 01 (CO1) da SE Marmeleiro 2.</t>
  </si>
  <si>
    <t>Substituição de bateria - 125 Vcc - SACC125-BAT1 na SE J.Lacerda-B.</t>
  </si>
  <si>
    <t>Substituição de bateria - 125 Vcc - SBA01- FBA01 (S.A. dos Compesandores Síncronos) na SE Marmeleiro 2.</t>
  </si>
  <si>
    <t>Substituição de bateria - 125 Vcc - SACC125-BAT1 na SE Marmeleiro 2.</t>
  </si>
  <si>
    <t>Substituição de bateria - 48 Vcc - SACC48-BAT1 na SE Marmeleiro 2.</t>
  </si>
  <si>
    <t>Substituição de bateria - 125 Vcc - SACC125-BAT1 na SE Pinhalzinho 2.</t>
  </si>
  <si>
    <t>Substituição de bateria - 125 Vcc - SACC125-BAT1 na SE Povo Novo.</t>
  </si>
  <si>
    <t>Substituição de bateria - 48 Vcc - SACC48-BAT1 na SE Povo Novo.</t>
  </si>
  <si>
    <t>Substituição de bateria - 48 Vcc - SACC48-BAT1 na SE Salto Osório.</t>
  </si>
  <si>
    <t>Substituição de bateria - 125 Vcc - SACC125-BAT1 na SE Santa Maria 3.</t>
  </si>
  <si>
    <t>Substituição de bateria - 125 Vcc - SACC125-BAT1 na SE Santa Vitória do Palmar 2.</t>
  </si>
  <si>
    <t>Substituição de bateria - 48 Vcc - SACC48-BAT1 na SE Santa Vitória do Palmar 2.</t>
  </si>
  <si>
    <t>Substituição de bateria - 48 Vcc - SACC48-BAT1 na SE Itá.</t>
  </si>
  <si>
    <t>Substituição das fontes de alimentação dos serviços auxiliares da SE P.Médici, associados a LT 230 kV P.Médici - Santa Cruz 1 C-1. O novo sistema considera o compartilhamento das fontes com a CPFL (obras em implantação), sendo que a solução contempla: inclusão de dois quadros de derivação nos secundários dos transformadores de serviços auxiliares da CPFL (QDA1 e QDA2), substituição do painel 380 VCA (2PD01)  e lançamento de cabos associados.</t>
  </si>
  <si>
    <t>Substituição de bateria - 125 Vcc - SACC125-BAT1 na SE Abdon Batista (associada ao módulo da LT 525 kV Abdon Batista - Biguaçu C-1). Capacidade do novo equipamento: 200 Ah.</t>
  </si>
  <si>
    <t>Substituição de bateria - 48 Vcc - SACC48-BAT1 na SE Abdon Batista (associada ao módulo da LT 525 kV Abdon Batista - Biguaçu C-1). Capacidade do novo equipamento: 150 Ah</t>
  </si>
  <si>
    <t>Substituição de bateria - 48 Vcc - SACC48-BAT2 na SE Abdon Batista (associada ao módulo da LT 525 kV Abdon Batista - Biguaçu C-1). Capacidade do novo equipamento: 150 Ah.</t>
  </si>
  <si>
    <t>Substituição das chaves flexitestes (blocos de teste)do circuito 230 kV Osório 2.</t>
  </si>
  <si>
    <t>Substituição das chaves flexitestes (blocos de teste)do circuito 230 kV Gravataí 3.</t>
  </si>
  <si>
    <t>Substituição das chaves flexitestes (blocos de teste)do TR1 230/69 kV.</t>
  </si>
  <si>
    <t>Substituição das chaves flexitestes (blocos de teste)do TR2 230/69 kV.</t>
  </si>
  <si>
    <t>Substituição das chaves flexitestes (blocos de teste)do TR3 230/69 kV.</t>
  </si>
  <si>
    <t>Substituição das chaves flexitestes (blocos de teste)do TIE e BARRAS 230 kV.</t>
  </si>
  <si>
    <t>Substituição do sistema de registro de perturbações (RDP) para monitoração das variáveis associadas aos módulos de 525 kV e 230 kV do TR 525/230 kV BIGUACU TR1.</t>
  </si>
  <si>
    <t>Substituição do sistema de registro de perturbações (RDP) para monitoração das variáveis associadas à LT 525 kV BIGUACU / BLUMENAU C-1.</t>
  </si>
  <si>
    <t>Substituição do sistema de registro de perturbações (RDP) para monitoração das variáveis associadas à LT 525 kV BIGUACU / ABDON BATISTA C-1.</t>
  </si>
  <si>
    <t>Substituição do sistema de registro de perturbações (RDP) para monitoração das variáveis associadas ao RT 525 kV 150 Mvar BIGUACU RT1.</t>
  </si>
  <si>
    <t>Substituição do sistema de registro de perturbações (RDP) para monitoração das variáveis associadas ao RT 525 kV 150 Mvar BIGUACU RT2.</t>
  </si>
  <si>
    <t>Substituição do sistema de registro de perturbações (RDP) para monitoração das variáveis associadas aos módulos de 525 kV e 230 kV do TR 525/230 kV BIGUACU TR2.</t>
  </si>
  <si>
    <t>Substituição de todas as flexitestes (blocos de testes) de fabricação ELSTER, instaladas nos painéis de proteção, controle e supervisão da Eletrosul (Barras, Oscilógrafo e TIE 138 kV).</t>
  </si>
  <si>
    <t>Substituição de todas as flexitestes (blocos de testes) de fabricação ELSTER, instaladas nos painéis de proteção, controle e supervisão da Eletrosul (Barras e Oscilógrafo 230 kV).</t>
  </si>
  <si>
    <t>Substituição de todas as flexitestes (blocos de testes) de fabricação ELSTER, instaladas nos painéis de proteção, controle e supervisão associadas à LT 138 kV BIGUACU / B.Q.BOCAIUVA C-1.</t>
  </si>
  <si>
    <t>Substituição de todas as flexitestes (blocos de testes) de fabricação ELSTER, instaladas nos painéis de proteção, controle e supervisão associadas à LT 138 kV BIGUACU / ITAJAI FAZENDA C-1.</t>
  </si>
  <si>
    <t>Substituição de todas as flexitestes (blocos de testes) de fabricação ELSTER, instaladas nos painéis de proteção, controle e supervisão associadas à LT 138 kV BIGUACU / FLORIANOPOLIS C-1.</t>
  </si>
  <si>
    <t>Substituição de todas as flexitestes (blocos de testes) de fabricação ELSTER, instaladas nos painéis de proteção, controle e supervisão associadas à LT 138 kV BIGUACU / FLORIANOPOLIS C-2.</t>
  </si>
  <si>
    <t>Substituição de todas as flexitestes (blocos de testes) de fabricação ELSTER, instaladas nos painéis de proteção, controle e supervisão da Eletrosul (Barras e Oscilógrafo 525 kV).</t>
  </si>
  <si>
    <t>Substituição de todas as flexitestes (blocos de testes) de fabricação ELSTER, instaladas nos painéis de proteção, controle e supervisão associadas ao TR 525/230 kV BIGUACU TR2.</t>
  </si>
  <si>
    <t>Substituição de todos os blocos de testes de fabricação ELSTER, instalados nos painéis de proteção, controle e supervisão da Eletrosul.</t>
  </si>
  <si>
    <t>Substituição de todos os blocos de testes de fabricação ELSTER, instalados nos painéis de proteção, controle e supervisão da Eletrosul. Disjuntor central Reator 1 e Transformador 1.</t>
  </si>
  <si>
    <t>Substituição de todos os blocos de testes de fabricação ELSTER, instalados nos painéis de proteção, controle e supervisão da Eletrosul (TIE 230).</t>
  </si>
  <si>
    <t>Substituição dos painéis da proteção Principal, Alternada, Falha de Disjuntor (com instalação de unidades redundantes), e dos cabos de controle e potência associados (3.870 m), referente a LT 230 kV Biguaçu - J.Lacerda B C-1.</t>
  </si>
  <si>
    <t>Substituição de todas as flexitestes (blocos de testes) de fabricação ELSTER, instaladas nos painéis de proteção, controle e supervisão associadas à LT 230 kV BLUMENAU / JOINV.NORTE C-1.</t>
  </si>
  <si>
    <t>Substituição das chaves flexitestes (blocos de teste) associadas à LT 500 kV BIGUACU /BLUMENAU C-1.</t>
  </si>
  <si>
    <t>Substituição de todas as flexitestes (blocos de testes) de fabricação ELSTER, instaladas nos painéis de proteção, controle e supervisão da Eletrosul (Barras 230 kV).</t>
  </si>
  <si>
    <t>Instalação de Grupo Motor-Gerador 380 Vca com Quadro de Distribuição CA (QDCA) e Unidade Supervisora CA (USCA), em substituição ao Grupo Motor-Gerador e equipamentos associados existentes, na Repetidora Canoinhas. Capacidade do novo equipamento: 15 kVA.</t>
  </si>
  <si>
    <t>Substituição de todas as flexitestes (blocos de testes) de fabricação ABB, instaladas nos painéis de proteção, controle e supervisão associadas ao TR 525/230 kV CAXIAS TR2.</t>
  </si>
  <si>
    <t>Substituição de todas as flexitestes (blocos de testes) de fabricação ABB, instaladas nos painéis de proteção, controle e supervisão associadas ao TR 525/230 kV CAXIAS TR1.</t>
  </si>
  <si>
    <t>Substituição de todas as flexitestes (blocos de testes) de fabricação ABB, instaladas nos painéis de proteção, controle e supervisão associadas ao RTB 525 kV 150 Mvar CAXIAS RT1.</t>
  </si>
  <si>
    <t>Substituição de todas as flexitestes (blocos de testes) de fabricação ABB, instaladas nos painéis de proteção, controle e supervisão associadas à Barras de 525 kV da SE CAXIAS.</t>
  </si>
  <si>
    <t>Substituição de todas as flexitestes (blocos de testes) de fabricação ABB, instaladas nos painéis de proteção, controle e supervisão associadas à LT 525 kV CAXIAS /GRAVATAI C-1.</t>
  </si>
  <si>
    <t>Substituição de todas as flexitestes (blocos de testes) de fabricação ABB, instaladas nos painéis de proteção, controle e supervisão associadas à LT 525 kV C.NOVOS /CAXIAS C-1.</t>
  </si>
  <si>
    <t>Substituição de bateria - 125 Vcc - SACC125-BAT51 na SE Caxias (lado de 525 kV). Capacidade do novo equipamento: 500 Ah.</t>
  </si>
  <si>
    <t>Substituição de bateria - 125 Vcc - SACC125-BAT52 na SE Caxias (lado de 525 kV). Capacidade do novo equipamento: 500 Ah.</t>
  </si>
  <si>
    <t>Substituição das chaves flexitestes (blocos de teste)do circuito 230 kV Farroupilha.</t>
  </si>
  <si>
    <t>Substituição das chaves flexitestes (blocos de teste)do circuito 230 kV Lajeado Grande.</t>
  </si>
  <si>
    <t>Substituição das chaves flexitestes (blocos de teste)do circuito 230 kV Caxias.</t>
  </si>
  <si>
    <t>Substituição das chaves flexitestes (blocos de teste)do TR1 230/13,8 kV.</t>
  </si>
  <si>
    <t>Substituição das chaves flexitestes (blocos de teste)do TR2 230/13,8 kV.</t>
  </si>
  <si>
    <t xml:space="preserve">Substituição das chaves flexitestes (blocos de teste) das barras de 230 kV. </t>
  </si>
  <si>
    <t>Substituição de bateria - 48 Vcc - SACC48-BAT1 na SE Campo Grande. Capacidade do novo equipamento: 500 Ah.</t>
  </si>
  <si>
    <t>Substituição de bateria - 125 Vcc - SACC125-BAT11 na SE Campos Novos (lado de 138 kV). Capacidade do novo equipamento: 300 Ah.</t>
  </si>
  <si>
    <t>Substituição de bateria - 125 Vcc - SACC125-BAT12 na SE Campos Novos (lado de 138 kV). Capacidade do novo equipamento: 300 Ah.</t>
  </si>
  <si>
    <t>Substituição de bateria - 125 Vcc - SACC125-BAT21 na SE Campos Novos (lado de 230 kV). Capacidade do novo equipamento: 750 Ah.</t>
  </si>
  <si>
    <t>Substituição de bateria - 125 Vcc - SACC125-BAT22 na SE Campos Novos (lado de 230 kV). Capacidade do novo equipamento: 750 Ah.</t>
  </si>
  <si>
    <t>Substituição de bateria - 125 Vcc - SACC125-BAT51 na SE Campos Novos (lado de 525 kV). Capacidade do novo equipamento: 1.000 Ah.</t>
  </si>
  <si>
    <t>Substituição de bateria - 48 Vcc - SACC48-BAT21 na SE Campos Novos (lado de 230 kV). Capacidade do novo equipamento: 200 Ah.</t>
  </si>
  <si>
    <t>Substituição de bateria - 48 Vcc - SACC48-BAT22 na SE Campos Novos (lado de 230 kV). Capacidade do novo equipamento: 200 Ah.</t>
  </si>
  <si>
    <t>Substituição das chaves flexitestes (blocos de teste)do módulo Conversora de Frequência Uruguaiana.</t>
  </si>
  <si>
    <t>Substituição de dois bancos de baterias 48 Vcc (Sistema de Alimentação CC) na Repetidora Paulistânia (Repetidora associada à SE Dourados). Capacidade de cada novo equipamento: 300 Ah.</t>
  </si>
  <si>
    <t>Instalação de dois Retificadores 48 Vcc (Carregadores de Baterias), com Quadro de Distribuição CC e Unidade Supervisora CC, em substituição ao retificador duplo existente, na Repetidora Paulistânia (Repetidora associada à SE Dourados). Capacidade de cada novo retificador: 50 A.</t>
  </si>
  <si>
    <t>Substituição de dois bancos de baterias 48 Vcc (Sistema de Alimentação CC) na Repetidora Vila Nilza (Repetidora associada à SE Dourados). Capacidade de cada novo equipamento: 300 Ah.</t>
  </si>
  <si>
    <t>Instalação de dois Retificadores 48 Vcc (Carregadores de Baterias), com Quadro de Distribuição CC e Unidade Supervisora CC, em substituição ao retificador duplo existente, na Repetidora Vila Nilza (Repetidora associada à SE Dourados). Capacidade de cada novo retificador: 50 A.</t>
  </si>
  <si>
    <t>Substituição de dois bancos de baterias 48 Vcc (Sistema de Alimentação CC) na Repetidora Bragápolis (Repetidora associada à SE Dourados). Capacidade de cada novo equipamento: 300 Ah.</t>
  </si>
  <si>
    <t>Substituição de todas as flexitestes (blocos de testes) de fabricação ELSTER, instaladas nos painéis de proteção, controle e supervisão associadas à LT 138 kV DESTERRO / ILHA SUL C-1.</t>
  </si>
  <si>
    <t>Substituição de todas as flexitestes (blocos de testes) de fabricação ELSTER, instaladas nos painéis de proteção, controle e supervisão associadas à LT 138 kV DESTERRO / TRINDADE C-1.</t>
  </si>
  <si>
    <t>Substituição de todas as flexitestes (blocos de testes) de fabricação ELSTER, instaladas nos painéis de proteção, controle e supervisão associadas ao TR 230/138 kV DESTERRO TR1.</t>
  </si>
  <si>
    <t>Substituição das chaves flexitestes (blocos de teste)do TF1 230/69 kV</t>
  </si>
  <si>
    <t>Substituição das chaves flexitestes (blocos de teste)do TF2 230/69 kV</t>
  </si>
  <si>
    <t>Substituição das chaves flexitestes (blocos de teste)do circuito 230 kV Monte Claro C1</t>
  </si>
  <si>
    <t>Substituição das chaves flexitestes (blocos de teste)do circuito 230 kV Monte Claro C2</t>
  </si>
  <si>
    <t>Substituição das chaves flexitestes (blocos de teste)do circuito 230 kV Caxias do Sul 5 C1</t>
  </si>
  <si>
    <t>Substituição das chaves flexitestes (blocos de teste)do circuito 230 kV Scharlau C1</t>
  </si>
  <si>
    <t>Substituição das chaves flexitestes (blocos de teste) das barras de 230 kV (MG)</t>
  </si>
  <si>
    <t>Substituição das chaves flexitestes (blocos de teste)do circuito 230 kV Caxias C1</t>
  </si>
  <si>
    <t>Substituição das chaves flexitestes (blocos de teste)do circuito 230 kV Caxias C2</t>
  </si>
  <si>
    <t>Substituição das chaves flexitestes (blocos de teste)do circuito 230 kV Caxias 2 C1</t>
  </si>
  <si>
    <t>Substituição das chaves flexitestes (blocos de teste)do circuito 230 kV Garibaldi 1 C1</t>
  </si>
  <si>
    <t>Substituição de todas as flexitestes (blocos de testes) de fabricação ELSTER, instaladas nos painéis de proteção, controle e supervisão da Eletrosul (Oscilógrafo 230 kV).</t>
  </si>
  <si>
    <t>Substituição de bateria - 125 Vcc - SACC125-BAT1 na SE Gaspar 2. Capacidade do novo equipamento: 300 Ah.</t>
  </si>
  <si>
    <t>Substituição de bateria - 48 Vcc - SACC48-BAT1 na SE Gaspar 2. Capacidade do novo equipamento: 350 Ah.</t>
  </si>
  <si>
    <t>Substituição das chaves flexitestes (blocos de teste)do circuito 525 kV Nova Santa Rita C1</t>
  </si>
  <si>
    <t>Substituição das chaves flexitestes (blocos de teste)do circuito 525 kV Caxias C1</t>
  </si>
  <si>
    <t>Substituição das chaves flexitestes (blocos de teste)do transformador 525/230 kV TR1</t>
  </si>
  <si>
    <t>Substituição das chaves flexitestes (blocos de teste)do transformador 525/230 kV TR2</t>
  </si>
  <si>
    <t>Substituição das chaves flexitestes (blocos de teste)do transformador 525/230 kV TR3</t>
  </si>
  <si>
    <t>Substituição das chaves flexitestes (blocos de teste)do Reator 525 kV 150 Mvar RT1</t>
  </si>
  <si>
    <t>Substituição das chaves flexitestes (blocos de teste)do Reator 525 kV 150 Mvar RT2</t>
  </si>
  <si>
    <t>Substituição das chaves flexitestes (blocos de teste)das barras de 525 kV (MG)</t>
  </si>
  <si>
    <t>Substituição das chaves flexitestes (blocos de teste)do circuito 230 kV Gravatai 2 C1</t>
  </si>
  <si>
    <t>Substituição das chaves flexitestes (blocos de teste)do circuito 230 kV CIAG C1</t>
  </si>
  <si>
    <t>Substituição das chaves flexitestes (blocos de teste)do circuito 230 kV Atlântida 2 C1</t>
  </si>
  <si>
    <t>Substituição das chaves flexitestes (blocos de teste)do transformador 230/69 kV TF1</t>
  </si>
  <si>
    <t>Substituição das chaves flexitestes (blocos de teste)das barras de 230 kV (MG)</t>
  </si>
  <si>
    <t>Substituição de todas as flexitestes (blocos de testes) de fabricação ELSTER, instaladas nos painéis de proteção, controle e supervisãoassociadas à LT 138 kV ITAJAI / ITAJAI ITAIPAVA C-1.</t>
  </si>
  <si>
    <t>Substituição de todas as flexitestes (blocos de testes) de fabricação ELSTER, instaladas nos painéis de proteção, controle e supervisão associadas à LT 138 kV ITAJAI /BRUSQUE C-1.</t>
  </si>
  <si>
    <t>Substituição de todas as flexitestes (blocos de testes) de fabricação ELSTER, instaladas nos painéis de proteção, controle e supervisão associadas à LT 138 kV ITAJAI / ITAJAI FAZENDA C-1.</t>
  </si>
  <si>
    <t>Substituição de todas as flexitestes (blocos de testes) de fabricação ELSTER, instaladas nos painéis de proteção, controle e supervisão associadas à LT 138 kV ITAJAI /CAMBORIU M.B. C-1.</t>
  </si>
  <si>
    <t>Substituição de todas as flexitestes (blocos de testes) de fabricação ELSTER, instaladas nos painéis de proteção, controle e supervisão associadas ao TR 230/138 kV J.LACERDA-A TR5.</t>
  </si>
  <si>
    <t>Substituição de todas as flexitestes (blocos de testes) de fabricação ELSTER, instaladas nos painéis de proteção, controle e supervisão assoicadas à LT 138 kV JOINVILLE NORTE / JOINVILLE IV C1.</t>
  </si>
  <si>
    <t>Substituição de todas as flexitestes (blocos de testes) de fabricação ELSTER, instaladas nos painéis de proteção, controle e supervisão assoicadas à LT 138 kV JOINVILLE NORTE / JOINVILLE PERINI C1.</t>
  </si>
  <si>
    <t>Substituição de todas as flexitestes (blocos de testes) de fabricação ELSTER, instaladas nos painéis de proteção, controle e supervisão associadas à LT 138 kV JOINVILLE NORTE / GARUVA C1.</t>
  </si>
  <si>
    <t>Substituição de todas as flexitestes (blocos de testes) de fabricação ELSTER, instaladas nos painéis de proteção, controle e supervisão associadas à LT 138 kV JOINVILLE NORTE / PIRABEIRABA C1.</t>
  </si>
  <si>
    <t>Substituição de todas as flexitestes (blocos de testes) de fabricação ELSTER, instaladas nos painéis de proteção, controle e supervisão da Eletrosul (Oscilógrafo, Proteção Diferencial de Barras e TIE 138 kV).</t>
  </si>
  <si>
    <t>Substituição de todas as flexitestes (blocos de testes) de fabricação ELSTER, instaladas nos painéis de proteção, controle e supervisão associadas ao TR 230/138 kV JOINV.NORTE TR1.</t>
  </si>
  <si>
    <t>Substituição de todas as flexitestes (blocos de testes) de fabricação ELSTER, instaladas nos painéis de proteção, controle e supervisão associadas ao TR 230/138 kV JOINV.NORTE TR2.</t>
  </si>
  <si>
    <t>Substituição das chaves flexitestes (blocos de teste)do circuito 230 kV Rivera.</t>
  </si>
  <si>
    <t>Implantação de torre metálica na LT 230 kV Atlântida 2 - Gravataí 3 C-1. A nova torre será instalada no vão entre as atuais Torres 118 e 119</t>
  </si>
  <si>
    <t>Substituição de torre metálica completa,  número 133, referente a LT 230 kV Forquilhinha - Lajeado Grande C-1.</t>
  </si>
  <si>
    <t>Substituição do sistema de registro de perturbações (RDP) para monitoração das tensões das barras de 230 kV.</t>
  </si>
  <si>
    <t>Substituição das chaves flexitestes (blocos de teste)do circuito 230 kV Santa Cruz 1.</t>
  </si>
  <si>
    <t>Substituição das chaves flexitestes (blocos de teste)do circuito 230 kV P.Médici.</t>
  </si>
  <si>
    <t>Substituição do sistema de registro de perturbações (RDP) - OSC 525-1, referente a LT 525 kV S.Santiago - Segredo C-1.</t>
  </si>
  <si>
    <t>Substituição do sistema de registro de perturbações (RDP) - OSC 525-1, referente a LT 525 kV S.Santiago - Itá C-1.</t>
  </si>
  <si>
    <t>Substituição do sistema de registro de perturbações (RDP) - OSC 525-1, referente a LT 525 kV S.Santiago - Ivaiporã ESUL C-1.</t>
  </si>
  <si>
    <t>Substituição do sistema de registro de perturbações (RDP) - OSC 525-1, referente a LT 525 kV S.Santiago - UH S.Santiago C-1.</t>
  </si>
  <si>
    <t>Substituição do sistema de registro de perturbações (RDP) - OSC 525-1, referente a LT 525 kV S.Santiago - UH S.Santiago C-2.</t>
  </si>
  <si>
    <t>Substituição do sistema de registro de perturbações (RDP) - OSC 525-2, referente a LT 525 kV S.Santiago - Ivaiporã ESUL C-2.</t>
  </si>
  <si>
    <t>Substituição do sistema de registro de perturbações (RDP) - OSC 525-1, referente a LT 525 kV S.Santiago - S.Caxias C-1.</t>
  </si>
  <si>
    <t>Substituição de bateria - 48 Vcc - SACC48-BAT1 na SE Santo Angelo. Capacidade do novo equipamento: 1.000 Ah.</t>
  </si>
  <si>
    <t>Substituição de bateria - 48 Vcc - SACC48-BAT2 na SE Santo Angelo. Capacidade do novo equipamento: 1.000 Ah.</t>
  </si>
  <si>
    <t>Substituição de Transformadores de Corrente 525 kV referentes a LT Itá - Caxias C-1, DJ1122, Fases A, B, C. Associado à obra, são esperadas substituições/adaptações de fundações e suportes, caixa de junção, cabos de controle/potência, barramento, conectores e conexão de aterramento. Funções do TC: proteção e medição.</t>
  </si>
  <si>
    <t>Substituição de Transformadores de Corrente 525 kV referentes ao Interligador de Barras, DJ1130, SE Itá, Fases A, B, C. Associado à obra são esperadas substituições/adaptações de fundações e suportes, caixa de junção, cabos de controle/potência, barramento, conectores e conexão de aterramento. Funções do TC: proteção e medição.</t>
  </si>
  <si>
    <t>4471 - Manutenção do Sistema de Transmissão de Energia Elétrica</t>
  </si>
  <si>
    <t>Demais manutenções do Sistema de Transmissão</t>
  </si>
  <si>
    <t>Modernização Rede de Telecom - Multiplex e Sincronismo</t>
  </si>
  <si>
    <t>Melhorias em Drenagens e Caixas de Coleta e Separação Água e Óleo de Subestações (Comitê Contingências Ambientais)</t>
  </si>
  <si>
    <t>Melhorias dos compesnadores síncronos de MRO2</t>
  </si>
  <si>
    <t>Modernização do rádios VHF fixos nas subestações (exigência ANATEL)</t>
  </si>
  <si>
    <t>Aquisição de aparelhos de ar condicionados para as unidades operacionais</t>
  </si>
  <si>
    <t>Troca do sistema de alimentação CC das repetidoras Vila Eldorado, União e Terra do Boi</t>
  </si>
  <si>
    <t>Plano de Prevenção e Proteção Contra Incêndio - PPCI do CRCAP+JLB</t>
  </si>
  <si>
    <t>Construção de muro de alvenaria no perímetro da subestação (1.440 m)</t>
  </si>
  <si>
    <t>Instalação de estabilizador de tensão para serviço auxiliar da planta</t>
  </si>
  <si>
    <t>Sistema de tratamento de água para torres de resfriamento dos compensadores síncronos</t>
  </si>
  <si>
    <t>Instalação de câmeras em pontos estratégicos como: centrais de lubrificação e bacias de contenção de óleo</t>
  </si>
  <si>
    <t>Substituição dos Sistemas de Iluminação (QLs), com a utilização de lâmpadas LED e Alimentação de Força (QFs) do pátio da Subestação Santo Ângelo, devido a degradação e obsolecência dos equipamentos</t>
  </si>
  <si>
    <t>Reforço de capacidade das caixas de contenção de óleo das centrais de lubrificação</t>
  </si>
  <si>
    <t>Substituição da cerca operacional (910 m)</t>
  </si>
  <si>
    <t>Substituição da Cobertura Completa e Sistema de Proteção contra Descargas Atmosféricas (SPDA) em Edificações, na SE Xanxerê</t>
  </si>
  <si>
    <t>Construção de muro de alvenaria no perímetro da subestação (515 m)</t>
  </si>
  <si>
    <t>Substituição dos sistemas de iluminação e distribuição de força (painéis e tomadas) da Subestação Campo Mourão</t>
  </si>
  <si>
    <t>Substituição dos Sistemas de Iluminação e Alimentação de Força do pátio da Subestação Salto Osório</t>
  </si>
  <si>
    <t>Substituição do Sistema de AR CONDICIONADO da Casa de Comando da Subestação Salto Osório, e demais salas da instalação</t>
  </si>
  <si>
    <t>Substituição do Sistema de AR CONDICIONADO da Casa de Comando da Subestação Salto Santiago, e demais salas da instalação - PRIORIDADE</t>
  </si>
  <si>
    <t>Substituição do sistema de ar condicionado da casa de controle (5 unidades na sala de relés com sistema de controle centralizado 5 unidades com controle individual)</t>
  </si>
  <si>
    <t>Substituição do telhado da casa de comando da SEJLB (310 m²)</t>
  </si>
  <si>
    <t>Substituição dos sistemas de ar condicionado das Salas de Controle / Réles / Baterias da SE Xanxerê</t>
  </si>
  <si>
    <t>Instalação de Sistema de Proteção contra Descargas Atmosféricas (SPDA) em Edificações (Salas de Controle), na SE Campo Grande</t>
  </si>
  <si>
    <t>Adequar a fonte de 48 Vcc com a instalação do segundo carregador.</t>
  </si>
  <si>
    <t>Reforços e Melhoris de Pequeno Porte - Ciclo 2024</t>
  </si>
  <si>
    <t>Reforços e Melhoris de Pequeno Porte - Ciclo 2025</t>
  </si>
  <si>
    <t>Reforços e Melhoris de Pequeno Porte - Ciclo 2026</t>
  </si>
  <si>
    <t>Reforços e Melhoris de Pequeno Porte - Ciclo 2027</t>
  </si>
  <si>
    <t>Instalação de Sistema de Proteção contra Descargas Atmosféricas (SPDA) em Edificações (Salas de Controle), na SE Dourados</t>
  </si>
  <si>
    <t>Substituição do sistema de iluminação do pátio da SE ATL2</t>
  </si>
  <si>
    <t>Substituição do Sistema de Iluminação por lâmpadas LED</t>
  </si>
  <si>
    <t>Substituição das caixas de distribuição e caixas do sistema de iluminação e tomadas</t>
  </si>
  <si>
    <t>Projeto Existente</t>
  </si>
  <si>
    <t>Modernização Rede de Telecom</t>
  </si>
  <si>
    <t>Roteadores RGR</t>
  </si>
  <si>
    <t>Comunicação Satelital - PTT</t>
  </si>
  <si>
    <t>CFTV Operacional</t>
  </si>
  <si>
    <t>Sistema de Alimentação Terceiros</t>
  </si>
  <si>
    <t>Redundância CFTV COSE</t>
  </si>
  <si>
    <t>2C47</t>
  </si>
  <si>
    <t>P.DUTRA|0007787/2023-SUBSTITUIÇÃO DE BUCHAS, VEDAÇÕES, PAINEL DE INSTRUMENTAÇÃO/VENTILAÇÃO, VÁLVULAS, RELÉS DE GÁS E BOLSA DE EXPANSÃO, ETC, DO PDRE7-08 FASE B-SUBSTITUIÇÃO DE BUCHAS, VEDAÇÕES, PAINEL DE INSTRUMENTAÇÃO/VENTILAÇÃO, VÁLVULAS, RELÉS DE GÁS E BOLSA DE EXPANSÃO, ETC DE EQUIPAMENTOS</t>
  </si>
  <si>
    <t>P.DUTRA|0007793/2023-SUBSTITUIÇÃO DE BUCHAS, VEDAÇÕES, PAINEL DE INSTRUMENTAÇÃO/VENTILAÇÃO, VÁLVULAS, RELÉS DE GÁS E BOLSA DE EXPANSÃO, ETC, DO PDRE7-08 FASE V-SUBSTITUIÇÃO DE BUCHAS, VEDAÇÕES, PAINEL DE INSTRUMENTAÇÃO/VENTILAÇÃO, VÁLVULAS, RELÉS DE GÁS E BOLSA DE EXPANSÃO, ETC DE EQUIPAMENTOS</t>
  </si>
  <si>
    <t>VILA DO CONDE|0006673/2023-Substituição do Transformador de corrente de 230 kV fase "V" Vão 
 I SECÇÃO Z (VCDJ6 12)-Aquisição de 160 conectores de expansão barra chata - tubo 4 polegadas IPS para utilização na instalação dos Transformadores de Corrente de 245 kV das Subestações de Guamá, Utinga, Marabá e Vila do Conde</t>
  </si>
  <si>
    <t>VILA DO CONDE|0006674/2023-Substituição do Transformador de corrente de 230 kV fase "B" Vão 
 I SECÇÃO Z (VCDJ6 12)-Aquisição de 160 conectores de expansão barra chata - tubo 4 polegadas IPS para utilização na instalação dos Transformadores de Corrente de 245 kV das Subestações de Guamá, Utinga, Marabá e Vila do Conde</t>
  </si>
  <si>
    <t>VILA DO CONDE|0006675/2023-Substituição do Transformador de corrente de 230 kV fase "A" Vão 
 I SECÇÃO Z (VCDJ6 12)-Aquisição de 160 conectores de expansão barra chata - tubo 4 polegadas IPS para utilização na instalação dos Transformadores de Corrente de 245 kV das Subestações de Guamá, Utinga, Marabá e Vila do Conde</t>
  </si>
  <si>
    <t>VILA DO CONDE|0006691/2023-Substituição do Transformador de corrente de 230 kV fase "V" Vão 
 J SECÇÃO Z (VCDJ6 09)-Aquisição de 160 conectores de expansão barra chata - tubo 4 polegadas IPS para utilização na instalação dos Transformadores de Corrente de 245 kV das Subestações de Guamá, Utinga, Marabá e Vila do Conde</t>
  </si>
  <si>
    <t>VILA DO CONDE|0006693/2023-Substituição do Transformador de corrente de 230 kV fase "B" Vão 
 J SECÇÃO Z (VCDJ6 09)-Aquisição de 160 conectores de expansão barra chata - tubo 4 polegadas IPS para utilização na instalação dos Transformadores de Corrente de 245 kV das Subestações de Guamá, Utinga, Marabá e Vila do Conde</t>
  </si>
  <si>
    <t>VILA DO CONDE|0006713/2023-Substituição do Transformador de corrente de 230 kV fase "A" Vão 
 J SECÇÃO Z (VCDJ6 09)-Aquisição de 160 conectores de expansão barra chata - tubo 4 polegadas IPS para utilização na instalação dos Transformadores de Corrente de 245 kV das Subestações de Guamá, Utinga, Marabá e Vila do Conde</t>
  </si>
  <si>
    <t xml:space="preserve">VILA DO CONDE|0006673/2023-Substituição do Transformador de corrente de 230 kV fase "V" Vão 
 I SECÇÃO Z (VCDJ6 12)-Serviço de Desmontagem, adequação de projeto, Montagem Eletromecânica e Comissionamento com Fornecimento de Materiais e infraestrutura para substituição de Transformadores de Corrente 245kV </t>
  </si>
  <si>
    <t xml:space="preserve">VILA DO CONDE|0006674/2023-Substituição do Transformador de corrente de 230 kV fase "B" Vão 
 I SECÇÃO Z (VCDJ6 12)-Serviço de Desmontagem, adequação de projeto, Montagem Eletromecânica e Comissionamento com Fornecimento de Materiais e infraestrutura para substituição de Transformadores de Corrente 245kV </t>
  </si>
  <si>
    <t xml:space="preserve">VILA DO CONDE|0006675/2023-Substituição do Transformador de corrente de 230 kV fase "A" Vão I SECÇÃO Z (VCDJ6 12)-Serviço de Desmontagem, adequação de projeto, Montagem Eletromecânica e Comissionamento com Fornecimento de Materiais e infraestrutura para substituição de Transformadores de Corrente 245kV </t>
  </si>
  <si>
    <t xml:space="preserve">VILA DO CONDE|0006691/2023-Substituição do Transformador de corrente de 230 kV fase "V" Vão 
 J SECÇÃO Z (VCDJ6 09)-Serviço de Desmontagem, adequação de projeto, Montagem Eletromecânica e Comissionamento com Fornecimento de Materiais e infraestrutura para substituição de Transformadores de Corrente 245kV </t>
  </si>
  <si>
    <t xml:space="preserve">VILA DO CONDE|0006693/2023-Substituição do Transformador de corrente de 230 kV fase "B" Vão 
 J SECÇÃO Z (VCDJ6 09)-Serviço de Desmontagem, adequação de projeto, Montagem Eletromecânica e Comissionamento com Fornecimento de Materiais e infraestrutura para substituição de Transformadores de Corrente 245kV </t>
  </si>
  <si>
    <t xml:space="preserve">VILA DO CONDE|0006713/2023-Substituição do Transformador de corrente de 230 kV fase "A" Vão 
 J SECÇÃO Z (VCDJ6 09)-Serviço de Desmontagem, adequação de projeto, Montagem Eletromecânica e Comissionamento com Fornecimento de Materiais e infraestrutura para substituição de Transformadores de Corrente 245kV </t>
  </si>
  <si>
    <t>TUCURUI|0002467/2023-Substituição de três (03) Para-Raios 500 KV SE Tucuruí no vão Ax Fase A, B e V-</t>
  </si>
  <si>
    <t>TUCURUI|0002470/2023-Substituição de três (03) Para-Raios 500 KV SE Tucuruí no vão Bx Fase A, B e V-</t>
  </si>
  <si>
    <t>TUCURUI|0002472/2023-Substituição de três (03) Para-Raios 500 KV SE Tucuruí no vão Cx-</t>
  </si>
  <si>
    <t>TUCURUI|0002473/2023-Substituição de três (03) Para-Raios 500 KV SE Tucuruí no vão Dx-</t>
  </si>
  <si>
    <t>TUCURUI|0002474/2023-Substituição de três (03) Para-Raios 500 KV SE Tucuruí no vão Fx-</t>
  </si>
  <si>
    <t>TUCURUI|0006668/2023-Substituição do Transformador de Corrente 
500kV do TCDJ7-13 - Vão X-</t>
  </si>
  <si>
    <t>MIRACEMA|0006723/2023-Substituição do disjuntor de 500 kV (MCDJ7-12), N-S-TOMC-GUMCLI701-ELMC-MCDJ712, Equipamento SAP: 11916755-</t>
  </si>
  <si>
    <t>TUCURUI|0008264/2023-Substituição de 3TC's de 500kV associados ao disjuntor TCDJ7-31(7TCKX)-</t>
  </si>
  <si>
    <t>TUCURUI|0008343/2023-Substituição de 3 TC's de 500kV associado ao disjuntor TCDJ7-25(7TCIX)-</t>
  </si>
  <si>
    <t>TUCURUI|0008565/2023-Substituição de 2 Tcs de 500kV associados ao disjuntor TCDJ7-19 (7TCGX)-</t>
  </si>
  <si>
    <t>TUCURUI|0008600/2023-Substituir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</si>
  <si>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TUCURUI|0008680/2023-Substituir o sistema de proteção, controle e supervisão para modernização da subestação, incluindo a substtuição de painéis de proteção e controle (cadeias principal e alternada), IEDs de proteção, controle e oscilografia digitais e demais componentes.-</t>
  </si>
  <si>
    <t>P.DUTRA|0008682/2023-Substituição de TC (Transformador de Corrente) associado ao PDRE7-08 (PDTC7-01 FASE V) Local de Instalação: N-S-MAPD-TSPDLI701-MCPDRE708-PDTC701 Fase V Equipamento SAP: 11991756-</t>
  </si>
  <si>
    <t>P.DUTRA|0008686/2023-Substituição de TC (Transformador de Corrente) associado ao PDRE7-08 (PDTC7-01 FASE B) Local de Instalação: N-S-MAPD-TSPDLI701-MCPDRE708-PDTC701 Fase B Equipamento SAP: 11991755-</t>
  </si>
  <si>
    <t>P.DUTRA|0008695/2023-Substituição de TC (Transformador de Corrente) associado ao PDRE7-08 (PDTC7-01 FASE A) Local de Instalação: N-S-MAPD-TSPDLI701-MCPDRE708-PDTC701 Fase A Equipamento SAP: 11991754-</t>
  </si>
  <si>
    <t>TUCURUI|0008699/2023-Substituir o sistema de proteção, controle e supervisão para modernização da subestação, incluindo a substtuição de painéis de proteção e controle (cadeias principal e alternada), IEDs de proteção, controle e oscilografia digitais e demais componentes.-</t>
  </si>
  <si>
    <t>P.DUTRA|0008704/2023-Substituição de TC (Transformador de Corrente) associado ao PDDJ7-14 (PDTC7-01 FASE V) Local de Instalação: N-S-MAPD-TSPDLI701-ELPD-PDTC701 Fase V Equipamento SAP: 11991747-</t>
  </si>
  <si>
    <t>P.DUTRA|0008706/2023-Substituição de TC (Transformador de Corrente) associado ao PDDJ7-14 (PDTC7-01 FASE B) Local de Instalação: N-S-MAPD-TSPDLI701-ELPD-PDTC701 Fase B Equipamento SAP: 11991746-</t>
  </si>
  <si>
    <t>P.DUTRA|0008708/2023-Substituição de TC (Transformador de Corrente) associado ao PDDJ7-14 (PDTC7-01 FASE A) Local de Instalação: N-S-MAPD-TSPDLI701-ELPD-PDTC701 Fase A Equipamento SAP: 11991745-</t>
  </si>
  <si>
    <t>TUCURUI|0008717/2023-Substituir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</si>
  <si>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TUCURUI|0008750/2023-Substituir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</si>
  <si>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TUCURUI|0008755/2023-Substituir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</si>
  <si>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TUCURUI|0008763/2023-Substituir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</si>
  <si>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TUCURUI|0008768/2023-Substituir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</si>
  <si>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TUCURUI|0008772/2023-Substituir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</si>
  <si>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TUCURUI|0008777/2023-Substituir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</si>
  <si>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TUCURUI|0008783/2023-Substituir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</si>
  <si>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TUCURUI|0008788/2023-Substituir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</si>
  <si>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TUCURUI|0008792/2023-Substituir o sistema de proteção, controle e supervisão para modernização da subestação, incluindo a substtuição de painéis de proteção e controle (cadeias principal e alternada), IEDs de proteção, controle e oscilografia digitais e demais componentes.-</t>
  </si>
  <si>
    <t>SAO LUIS II|0008914/2023-SUBSTITUIÇÃO DE PARA RAIO 230KV DA LINHA ALLDLI6-02 - LDPR601 - FASE A-</t>
  </si>
  <si>
    <t>SAO LUIS II|0008916/2023-SUBSTITUIÇÃO DE PARA RAIO 230KV DA LINHA ALLDLI6-02 - LDPR601 - FASE V-</t>
  </si>
  <si>
    <t>SAO LUIS II|0008936/2023-SUBSTITUIÇÃO DO DISJUNTOR LDDJ6-07.-</t>
  </si>
  <si>
    <t>RONDONOPOLIS|0009032/2023-SUBSTITUIR O DISJUNTOR RPDJ6-01-</t>
  </si>
  <si>
    <t>P.DUTRA|0009121/2023-Substituição de TC (Transformador de Corrente) associado ao PDDJ717 fase B-</t>
  </si>
  <si>
    <t>SAO LUIS II|0009152/2023-SUBSTITUIÇÃO DE PARA RAIO 230KV DA LINHA ALLDLI6-01 - LDPR601 - FASE A-</t>
  </si>
  <si>
    <t>SAO LUIS II|0009159/2023-SUBSTITUIÇÃO DE PARA RAIO 230KV DA LINHA ALLDLI6-01 - LDPR601 - FASE B-</t>
  </si>
  <si>
    <t>SAO LUIS II|0009164/2023-SUBSTITUIÇÃO DE PARA RAIO 230KV DA LINHA ALLDLI6-01 - LDPR601 - FASE V-</t>
  </si>
  <si>
    <t>SAO LUIS II|0009423/2023-SUBSTITUICÃO DA CHAVE SECIONADORA 230 kV LDSB6-09-</t>
  </si>
  <si>
    <t>SAO LUIS II|0009444/2023-Substituição dos sistemas de proteção e controle da linha ALLD-LT601 - Terminal São Luís II-</t>
  </si>
  <si>
    <t>TUCURUI|0009448/2023-Substituir o sistema de proteção, controle e supervisão para modernização da subestação, incluindo a substtuição de painéis de proteção e controle (cadeias principal e alternada), IEDs de proteção, controle e oscilografia digitais e demais componentes.-</t>
  </si>
  <si>
    <t>TUCURUI|0009452/2023-Substituir o sistema de proteção, controle e supervisão para modernização da subestação, incluindo a substtuição de painéis de proteção e controle (cadeias principal e alternada), IEDs de proteção, controle e oscilografia digitais e demais componentes.-</t>
  </si>
  <si>
    <t>SAO LUIS II|0009455/2023-Substituição dos sistemas de proteção e controle da linha ALLD-LT602 - Terminal São Luís II-</t>
  </si>
  <si>
    <t>P.DUTRA|0007795/2023-SUBSTITUIÇÃO DE BUCHAS, VEDAÇÕES, PAINEL DE INSTRUMENTAÇÃO/VENTILAÇÃO, VÁLVULAS, RELÉS DE GÁS E BOLSA DE EXPANSÃO, ETC, DO PDRE7-09 FASE RESERVA-SUBSTITUIÇÃO DE BUCHAS, VEDAÇÕES, PAINEL DE INSTRUMENTAÇÃO/VENTILAÇÃO, VÁLVULAS, RELÉS DE GÁS E BOLSA DE EXPANSÃO, ETC DE EQUIPAMENTOS</t>
  </si>
  <si>
    <t>P.DUTRA|0007796/2023-SUBSTITUIÇÃO DE BUCHAS, VEDAÇÕES, PAINEL DE INSTRUMENTAÇÃO/VENTILAÇÃO, VÁLVULAS, RELÉS DE GÁS E BOLSA DE EXPANSÃO, ETC, DO PDRE7-09 FASE A-SUBSTITUIÇÃO DE BUCHAS, VEDAÇÕES, PAINEL DE INSTRUMENTAÇÃO/VENTILAÇÃO, VÁLVULAS, RELÉS DE GÁS E BOLSA DE EXPANSÃO, ETC DE EQUIPAMENTOS</t>
  </si>
  <si>
    <t>VILA DO CONDE|0006678/2023-Substituição do Transformador de corrente de 230 kV fase "V" Vão 
 I SECÇÃO Y2 (VCDJ6 11)-Aquisição de 160 conectores de expansão barra chata - tubo 4 polegadas IPS para utilização na instalação dos Transformadores de Corrente de 245 kV das Subestações de Guamá, Utinga, Marabá e Vila do Conde</t>
  </si>
  <si>
    <t>VILA DO CONDE|0006680/2023-Substituição do Transformador de corrente de 230 kV fase "B" Vão 
 I SECÇÃO Y2 (VCDJ6 11)-Aquisição de 160 conectores de expansão barra chata - tubo 4 polegadas IPS para utilização na instalação dos Transformadores de Corrente de 245 kV das Subestações de Guamá, Utinga, Marabá e Vila do Conde</t>
  </si>
  <si>
    <t>VILA DO CONDE|0006681/2023-Substituição do Transformador de corrente de 230 kV fase "A" Vão 
 I SECÇÃO Y2 (VCDJ6 11)-Aquisição de 160 conectores de expansão barra chata - tubo 4 polegadas IPS para utilização na instalação dos Transformadores de Corrente de 245 kV das Subestações de Guamá, Utinga, Marabá e Vila do Conde</t>
  </si>
  <si>
    <t>VILA DO CONDE|0006721/2023-Substituição do Transformador de corrente de 230 kV fase "V" Vão 
 J SECÇÃO Y1 (VCDJ6 08)-Aquisição de 160 conectores de expansão barra chata - tubo 4 polegadas IPS para utilização na instalação dos Transformadores de Corrente de 245 kV das Subestações de Guamá, Utinga, Marabá e Vila do Conde</t>
  </si>
  <si>
    <t>VILA DO CONDE|0006729/2023-Substituição do Transformador de corrente de 230 kV fase "B" Vão J SECÇÃO Y1 (VCDJ6 08)-Aquisição de 160 conectores de expansão barra chata - tubo 4 polegadas IPS para utilização na instalação dos Transformadores de Corrente de 245 kV das Subestações de Guamá, Utinga, Marabá e Vila do Conde</t>
  </si>
  <si>
    <t>VILA DO CONDE|0006737/2023-TRANSFORMADOR DE CORRENTE 230 kV, 2000A/5, 60HZ-Aquisição de 160 conectores de expansão barra chata - tubo 4 polegadas IPS para utilização na instalação dos Transformadores de Corrente de 245 kV das Subestações de Guamá, Utinga, Marabá e Vila do Conde</t>
  </si>
  <si>
    <t>VILA DO CONDE|0006746/2023-Substituição do Transformador de corrente de 230 kV fase "V" Vão I SECÇÃO Y1 (VCDJ6 11)-Aquisição de 160 conectores de expansão barra chata - tubo 4 polegadas IPS para utilização na instalação dos Transformadores de Corrente de 245 kV das Subestações de Guamá, Utinga, Marabá e Vila do Conde</t>
  </si>
  <si>
    <t>VILA DO CONDE|0006754/2023-Substituição do Transformador de corrente de 230 kV fase "B" Vão I SECÇÃO Y1 (VCDJ6 11)-Aquisição de 160 conectores de expansão barra chata - tubo 4 polegadas IPS para utilização na instalação dos Transformadores de Corrente de 245 kV das Subestações de Guamá, Utinga, Marabá e Vila do Conde</t>
  </si>
  <si>
    <t>VILA DO CONDE|0006760/2023-Substituição do Transformador de corrente de 230 kV fase "A" Vão I SECÇÃO Y1 (VCDJ6 11)-Aquisição de 160 conectores de expansão barra chata - tubo 4 polegadas IPS para utilização na instalação dos Transformadores de Corrente de 245 kV das Subestações de Guamá, Utinga, Marabá e Vila do Conde</t>
  </si>
  <si>
    <t>VILA DO CONDE|0006769/2023-Substituição do Transformador de corrente de 230 kV fase "V" Vão I SECÇÃO X (VCDJ6 10)-Aquisição de 160 conectores de expansão barra chata - tubo 4 polegadas IPS para utilização na instalação dos Transformadores de Corrente de 245 kV das Subestações de Guamá, Utinga, Marabá e Vila do Conde</t>
  </si>
  <si>
    <t>VILA DO CONDE|0006775/2023-Substituição do Transformador de corrente de 230 kV fase "B" Vão I SECÇÃO X (VCDJ6 10)-Aquisição de 160 conectores de expansão barra chata - tubo 4 polegadas IPS para utilização na instalação dos Transformadores de Corrente de 245 kV das Subestações de Guamá, Utinga, Marabá e Vila do Conde</t>
  </si>
  <si>
    <t>VILA DO CONDE|0006777/2023-Substituição do Transformador de corrente de 230 kV fase "A" Vão I SECÇÃO X (VCDJ6 10)-Aquisição de 160 conectores de expansão barra chata - tubo 4 polegadas IPS para utilização na instalação dos Transformadores de Corrente de 245 kV das Subestações de Guamá, Utinga, Marabá e Vila do Conde</t>
  </si>
  <si>
    <t>VILA DO CONDE|0006780/2023-Substituição do Transformador de corrente de 230 kV fase "V" Vão H SECÇÃO Y2 (VCDJ6 14)-Aquisição de 160 conectores de expansão barra chata - tubo 4 polegadas IPS para utilização na instalação dos Transformadores de Corrente de 245 kV das Subestações de Guamá, Utinga, Marabá e Vila do Conde</t>
  </si>
  <si>
    <t>VILA DO CONDE|0006784/2023-TRANSFORMADOR DE CORRENTE 230 kV, 2000A/5, 60HZ-Aquisição de 160 conectores de expansão barra chata - tubo 4 polegadas IPS para utilização na instalação dos Transformadores de Corrente de 245 kV das Subestações de Guamá, Utinga, Marabá e Vila do Conde</t>
  </si>
  <si>
    <t>VILA DO CONDE|0006788/2023-Substituição do Transformador de corrente de 230 kV fase "A" Vão H SECÇÃO Y2 (VCDJ6 14)-Aquisição de 160 conectores de expansão barra chata - tubo 4 polegadas IPS para utilização na instalação dos Transformadores de Corrente de 245 kV das Subestações de Guamá, Utinga, Marabá e Vila do Conde</t>
  </si>
  <si>
    <t>VILA DO CONDE|0006794/2023-Substituição do Transformador de corrente de 230 kV fase "V" Vão D SECÇÃO Y2 (VCDJ6 26)-Aquisição de 160 conectores de expansão barra chata - tubo 4 polegadas IPS para utilização na instalação dos Transformadores de Corrente de 245 kV das Subestações de Guamá, Utinga, Marabá e Vila do Conde</t>
  </si>
  <si>
    <t>VILA DO CONDE|0006796/2023-Substituição do Transformador de corrente de 230 kV fase "B" Vão D SECÇÃO Y2 (VCDJ6 26)-Aquisição de 160 conectores de expansão barra chata - tubo 4 polegadas IPS para utilização na instalação dos Transformadores de Corrente de 245 kV das Subestações de Guamá, Utinga, Marabá e Vila do Conde</t>
  </si>
  <si>
    <t>VILA DO CONDE|0006798/2023-Substituição do Transformador de corrente de 230 kV fase "A" Vão D SECÇÃO Y2 (VCDJ6 26)-Aquisição de 160 conectores de expansão barra chata - tubo 4 polegadas IPS para utilização na instalação dos Transformadores de Corrente de 245 kV das Subestações de Guamá, Utinga, Marabá e Vila do Conde</t>
  </si>
  <si>
    <t>VILA DO CONDE|0006811/2023-Substituição do Transformador de corrente de 230 kV fase "V" Vão C SECÇÃO Y2- (VCDJ6 29)-Aquisição de 160 conectores de expansão barra chata - tubo 4 polegadas IPS para utilização na instalação dos Transformadores de Corrente de 245 kV das Subestações de Guamá, Utinga, Marabá e Vila do Conde</t>
  </si>
  <si>
    <t>VILA DO CONDE|0006818/2023-Substituição do Transformador de corrente de 230 kV fase "B" Vão C SECÇÃO Y2- (VCDJ6 29)-Aquisição de 160 conectores de expansão barra chata - tubo 4 polegadas IPS para utilização na instalação dos Transformadores de Corrente de 245 kV das Subestações de Guamá, Utinga, Marabá e Vila do Conde</t>
  </si>
  <si>
    <t>VILA DO CONDE|0006824/2023-Substituição do Transformador de corrente de 230 kV fase "A" Vão C SECÇÃO Y2- (VCDJ6 29)-Aquisição de 160 conectores de expansão barra chata - tubo 4 polegadas IPS para utilização na instalação dos Transformadores de Corrente de 245 kV das Subestações de Guamá, Utinga, Marabá e Vila do Conde</t>
  </si>
  <si>
    <t>VILA DO CONDE|0006831/2023-Substituição do Transformador de corrente de 230 kV fase "V" Vão C SECÇÃO Y1- (VCDJ6 29)-Aquisição de 160 conectores de expansão barra chata - tubo 4 polegadas IPS para utilização na instalação dos Transformadores de Corrente de 245 kV das Subestações de Guamá, Utinga, Marabá e Vila do Conde</t>
  </si>
  <si>
    <t>VILA DO CONDE|0006838/2023-Substituição do Transformador de corrente de 230 kV fase "B" Vão C SECÇÃO Y1- (VCDJ6 29)-Aquisição de 160 conectores de expansão barra chata - tubo 4 polegadas IPS para utilização na instalação dos Transformadores de Corrente de 245 kV das Subestações de Guamá, Utinga, Marabá e Vila do Conde</t>
  </si>
  <si>
    <t>VILA DO CONDE|0006845/2023-Substituição do Transformador de corrente de 230 kV fase "A" Vão C SECÇÃO Y1- (VCDJ6 29)-Aquisição de 160 conectores de expansão barra chata - tubo 4 polegadas IPS para utilização na instalação dos Transformadores de Corrente de 245 kV das Subestações de Guamá, Utinga, Marabá e Vila do Conde</t>
  </si>
  <si>
    <t>VILA DO CONDE|0007250/2023-Substituição do Transformador de corrente de 230 kV fase "V" Vão A1 SECÇÃO Y-2 - (VCDJ6 38)-Aquisição de 160 conectores de expansão barra chata - tubo 4 polegadas IPS para utilização na instalação dos Transformadores de Corrente de 245 kV das Subestações de Guamá, Utinga, Marabá e Vila do Conde</t>
  </si>
  <si>
    <t>VILA DO CONDE|0007264/2023-Substituição do Transformador de corrente de 230 kV fase "B" Vão A1 SECÇÃO Y-2 - (VCDJ6 38)-Aquisição de 160 conectores de expansão barra chata - tubo 4 polegadas IPS para utilização na instalação dos Transformadores de Corrente de 245 kV das Subestações de Guamá, Utinga, Marabá e Vila do Conde</t>
  </si>
  <si>
    <t>VILA DO CONDE|0007276/2023-Substituição do Transformador de corrente de 230 kV fase "A" Vão A1 SECÇÃO Y-2 - (VCDJ6 38)-Aquisição de 160 conectores de expansão barra chata - tubo 4 polegadas IPS para utilização na instalação dos Transformadores de Corrente de 245 kV das Subestações de Guamá, Utinga, Marabá e Vila do Conde</t>
  </si>
  <si>
    <t xml:space="preserve">SAO LUIS II|0008230/2023-SUBSTITUIR TRANSFORMADOR DE CORRENTE 230KV - DO DISJUNTOR LDDJ6-04-LDTC6-01, FASE B-Serviço de Desmontagem, adequação de projeto, Montagem Eletromecânica e Comissionamento com Fornecimento de Materiais e infraestrutura para substituição de Transformadores de Corrente 245kV </t>
  </si>
  <si>
    <t xml:space="preserve">SAO LUIS II|0008235/2023-SUBSTITUIR TRANSFORMADOR DE CORRENTE 230KV - DO DISJUNTOR LDDJ6-04-LDTC6-01, FASE V-Serviço de Desmontagem, adequação de projeto, Montagem Eletromecânica e Comissionamento com Fornecimento de Materiais e infraestrutura para substituição de Transformadores de Corrente 245kV </t>
  </si>
  <si>
    <t xml:space="preserve">SAO LUIS II|0008241/2023-SUBSTITUIR TRANSFORMADOR DE CORRENTE 230KV - DO DISJUNTOR LDDJ6-06-LDTC6-01, FASE A-Serviço de Desmontagem, adequação de projeto, Montagem Eletromecânica e Comissionamento com Fornecimento de Materiais e infraestrutura para substituição de Transformadores de Corrente 245kV </t>
  </si>
  <si>
    <t xml:space="preserve">SAO LUIS II|0008280/2023-SUBSTITUIR TRANSFORMADOR DE CORRENTE 230KV - DO DISJUNTOR LDDJ6-06-LDTC6-01, FASE B-Serviço de Desmontagem, adequação de projeto, Montagem Eletromecânica e Comissionamento com Fornecimento de Materiais e infraestrutura para substituição de Transformadores de Corrente 245kV </t>
  </si>
  <si>
    <t xml:space="preserve">SAO LUIS II|0008288/2023-SUBSTITUIR TRANSFORMADOR DE CORRENTE 230KV - DO DISJUNTOR LDDJ6-06-LDTC6-01, FASE V-Serviço de Desmontagem, adequação de projeto, Montagem Eletromecânica e Comissionamento com Fornecimento de Materiais e infraestrutura para substituição de Transformadores de Corrente 245kV </t>
  </si>
  <si>
    <t xml:space="preserve">SAO LUIS II|0008310/2023-SUBSTITUIR TRANSFORMADOR DE CORRENTE 230KV - DO DISJUNTOR LDDJ6-08-LDTC6-01, FASE B.-Serviço de Desmontagem, adequação de projeto, Montagem Eletromecânica e Comissionamento com Fornecimento de Materiais e infraestrutura para substituição de Transformadores de Corrente 245kV </t>
  </si>
  <si>
    <t xml:space="preserve">SAO LUIS II|0008322/2023-SUBSTITUIR TRANSFORMADOR DE CORRENTE 230KV - DO DISJUNTOR LDDJ6-08-LDTC6-01, FASE V-Serviço de Desmontagem, adequação de projeto, Montagem Eletromecânica e Comissionamento com Fornecimento de Materiais e infraestrutura para substituição de Transformadores de Corrente 245kV </t>
  </si>
  <si>
    <t xml:space="preserve">SAO LUIS II|0008327/2023-SUBSTITUIR TRANSFORMADOR DE CORRENTE 230KV - DO DISJUNTOR LDDJ6-10-LDTC6-01, FASE A, FASE B, FASE V-Serviço de Desmontagem, adequação de projeto, Montagem Eletromecânica e Comissionamento com Fornecimento de Materiais e infraestrutura para substituição de Transformadores de Corrente 245kV </t>
  </si>
  <si>
    <t xml:space="preserve">SAO LUIS II|0008333/2023-SUBSTITUIR TRANSFORMADOR DE CORRENTE 230KV - DO AT703-MC500-LDTC701, FASE A, FASE B, FASE V-Serviço de Desmontagem, adequação de projeto, Montagem Eletromecânica e Comissionamento com Fornecimento de Materiais e infraestrutura para substituição de Transformadores de Corrente 245kV </t>
  </si>
  <si>
    <t xml:space="preserve">SAO LUIS II|0008335/2023-SUBSTITUIR TRANSFORMADOR DE CORRENTE 230KV - DO DISJUNTOR LDDJ6-04-LDTC6-01, FASE A-Serviço de Desmontagem, adequação de projeto, Montagem Eletromecânica e Comissionamento com Fornecimento de Materiais e infraestrutura para substituição de Transformadores de Corrente 245kV </t>
  </si>
  <si>
    <t xml:space="preserve">SAO LUIS II|0008337/2023-SUBSTITUIR TRANSFORMADOR DE CORRENTE 230KV - IB230IB2-LDTC601, FASE B, FASE V-Serviço de Desmontagem, adequação de projeto, Montagem Eletromecânica e Comissionamento com Fornecimento de Materiais e infraestrutura para substituição de Transformadores de Corrente 245kV </t>
  </si>
  <si>
    <t xml:space="preserve">SAO LUIS II|0008887/2023-SUBSTITUIÇÃO DO TRANSFORMADOR DE CORRENTE DE 230kV, FASE "V", ASSOCIADO AO LDDJ6-06, DO BAY DO BANCO DE AUTOTRANSFORMADORES LDAT7-01-Serviço de Desmontagem, adequação de projeto, Montagem Eletromecânica e Comissionamento com Fornecimento de Materiais e infraestrutura para substituição de Transformadores de Corrente 245kV </t>
  </si>
  <si>
    <t xml:space="preserve">VILA DO CONDE|0006678/2023-Substituição do Transformador de corrente de 230 kV fase "V" Vão 
 I SECÇÃO Y2 (VCDJ6 11)-Serviço de Desmontagem, adequação de projeto, Montagem Eletromecânica e Comissionamento com Fornecimento de Materiais e infraestrutura para substituição de Transformadores de Corrente 245kV </t>
  </si>
  <si>
    <t xml:space="preserve">VILA DO CONDE|0006680/2023-Substituição do Transformador de corrente de 230 kV fase "B" Vão 
 I SECÇÃO Y2 (VCDJ6 11)-Serviço de Desmontagem, adequação de projeto, Montagem Eletromecânica e Comissionamento com Fornecimento de Materiais e infraestrutura para substituição de Transformadores de Corrente 245kV </t>
  </si>
  <si>
    <t xml:space="preserve">VILA DO CONDE|0006681/2023-Substituição do Transformador de corrente de 230 kV fase "A" Vão 
 I SECÇÃO Y2 (VCDJ6 11)-Serviço de Desmontagem, adequação de projeto, Montagem Eletromecânica e Comissionamento com Fornecimento de Materiais e infraestrutura para substituição de Transformadores de Corrente 245kV </t>
  </si>
  <si>
    <t xml:space="preserve">VILA DO CONDE|0006721/2023-Substituição do Transformador de corrente de 230 kV fase "V" Vão 
 J SECÇÃO Y1 (VCDJ6 08)-Serviço de Desmontagem, adequação de projeto, Montagem Eletromecânica e Comissionamento com Fornecimento de Materiais e infraestrutura para substituição de Transformadores de Corrente 245kV </t>
  </si>
  <si>
    <t xml:space="preserve">VILA DO CONDE|0006729/2023-Substituição do Transformador de corrente de 230 kV fase "B" Vão J SECÇÃO Y1 (VCDJ6 08)-Serviço de Desmontagem, adequação de projeto, Montagem Eletromecânica e Comissionamento com Fornecimento de Materiais e infraestrutura para substituição de Transformadores de Corrente 245kV </t>
  </si>
  <si>
    <t xml:space="preserve">VILA DO CONDE|0006737/2023-TRANSFORMADOR DE CORRENTE 230 kV, 2000A/5, 60HZ-Serviço de Desmontagem, adequação de projeto, Montagem Eletromecânica e Comissionamento com Fornecimento de Materiais e infraestrutura para substituição de Transformadores de Corrente 245kV </t>
  </si>
  <si>
    <t xml:space="preserve">VILA DO CONDE|0006746/2023-Substituição do Transformador de corrente de 230 kV fase "V" Vão I SECÇÃO Y1 (VCDJ6 11)-Serviço de Desmontagem, adequação de projeto, Montagem Eletromecânica e Comissionamento com Fornecimento de Materiais e infraestrutura para substituição de Transformadores de Corrente 245kV </t>
  </si>
  <si>
    <t xml:space="preserve">VILA DO CONDE|0006754/2023-Substituição do Transformador de corrente de 230 kV fase "B" Vão I SECÇÃO Y1 (VCDJ6 11)-Serviço de Desmontagem, adequação de projeto, Montagem Eletromecânica e Comissionamento com Fornecimento de Materiais e infraestrutura para substituição de Transformadores de Corrente 245kV </t>
  </si>
  <si>
    <t xml:space="preserve">VILA DO CONDE|0006760/2023-Substituição do Transformador de corrente de 230 kV fase "A" Vão I SECÇÃO Y1 (VCDJ6 11)-Serviço de Desmontagem, adequação de projeto, Montagem Eletromecânica e Comissionamento com Fornecimento de Materiais e infraestrutura para substituição de Transformadores de Corrente 245kV </t>
  </si>
  <si>
    <t xml:space="preserve">VILA DO CONDE|0006769/2023-Substituição do Transformador de corrente de 230 kV fase "V" Vão I SECÇÃO X (VCDJ6 10)-Serviço de Desmontagem, adequação de projeto, Montagem Eletromecânica e Comissionamento com Fornecimento de Materiais e infraestrutura para substituição de Transformadores de Corrente 245kV </t>
  </si>
  <si>
    <t xml:space="preserve">VILA DO CONDE|0006775/2023-Substituição do Transformador de corrente de 230 kV fase "B" Vão I SECÇÃO X (VCDJ6 10)-Serviço de Desmontagem, adequação de projeto, Montagem Eletromecânica e Comissionamento com Fornecimento de Materiais e infraestrutura para substituição de Transformadores de Corrente 245kV </t>
  </si>
  <si>
    <t xml:space="preserve">VILA DO CONDE|0006777/2023-Substituição do Transformador de corrente de 230 kV fase "A" Vão I SECÇÃO X (VCDJ6 10)-Serviço de Desmontagem, adequação de projeto, Montagem Eletromecânica e Comissionamento com Fornecimento de Materiais e infraestrutura para substituição de Transformadores de Corrente 245kV </t>
  </si>
  <si>
    <t xml:space="preserve">VILA DO CONDE|0006780/2023-Substituição do Transformador de corrente de 230 kV fase "V" Vão H SECÇÃO Y2 (VCDJ6 14)-Serviço de Desmontagem, adequação de projeto, Montagem Eletromecânica e Comissionamento com Fornecimento de Materiais e infraestrutura para substituição de Transformadores de Corrente 245kV </t>
  </si>
  <si>
    <t xml:space="preserve">VILA DO CONDE|0006784/2023-TRANSFORMADOR DE CORRENTE 230 kV, 2000A/5, 60HZ-Serviço de Desmontagem, adequação de projeto, Montagem Eletromecânica e Comissionamento com Fornecimento de Materiais e infraestrutura para substituição de Transformadores de Corrente 245kV </t>
  </si>
  <si>
    <t xml:space="preserve">VILA DO CONDE|0006788/2023-Substituição do Transformador de corrente de 230 kV fase "A" Vão H SECÇÃO Y2 (VCDJ6 14)-Serviço de Desmontagem, adequação de projeto, Montagem Eletromecânica e Comissionamento com Fornecimento de Materiais e infraestrutura para substituição de Transformadores de Corrente 245kV </t>
  </si>
  <si>
    <t xml:space="preserve">VILA DO CONDE|0006794/2023-Substituição do Transformador de corrente de 230 kV fase "V" Vão D SECÇÃO Y2 (VCDJ6 26)-Serviço de Desmontagem, adequação de projeto, Montagem Eletromecânica e Comissionamento com Fornecimento de Materiais e infraestrutura para substituição de Transformadores de Corrente 245kV </t>
  </si>
  <si>
    <t xml:space="preserve">VILA DO CONDE|0006796/2023-Substituição do Transformador de corrente de 230 kV fase "B" Vão D SECÇÃO Y2 (VCDJ6 26)-Serviço de Desmontagem, adequação de projeto, Montagem Eletromecânica e Comissionamento com Fornecimento de Materiais e infraestrutura para substituição de Transformadores de Corrente 245kV </t>
  </si>
  <si>
    <t xml:space="preserve">VILA DO CONDE|0006798/2023-Substituição do Transformador de corrente de 230 kV fase "A" Vão D SECÇÃO Y2 (VCDJ6 26)-Serviço de Desmontagem, adequação de projeto, Montagem Eletromecânica e Comissionamento com Fornecimento de Materiais e infraestrutura para substituição de Transformadores de Corrente 245kV </t>
  </si>
  <si>
    <t xml:space="preserve">VILA DO CONDE|0006811/2023-Substituição do Transformador de corrente de 230 kV fase "V" Vão C SECÇÃO Y2- (VCDJ6 29)-Serviço de Desmontagem, adequação de projeto, Montagem Eletromecânica e Comissionamento com Fornecimento de Materiais e infraestrutura para substituição de Transformadores de Corrente 245kV </t>
  </si>
  <si>
    <t xml:space="preserve">VILA DO CONDE|0006818/2023-Substituição do Transformador de corrente de 230 kV fase "B" Vão C SECÇÃO Y2- (VCDJ6 29)-Serviço de Desmontagem, adequação de projeto, Montagem Eletromecânica e Comissionamento com Fornecimento de Materiais e infraestrutura para substituição de Transformadores de Corrente 245kV </t>
  </si>
  <si>
    <t xml:space="preserve">VILA DO CONDE|0006824/2023-Substituição do Transformador de corrente de 230 kV fase "A" Vão C SECÇÃO Y2- (VCDJ6 29)-Serviço de Desmontagem, adequação de projeto, Montagem Eletromecânica e Comissionamento com Fornecimento de Materiais e infraestrutura para substituição de Transformadores de Corrente 245kV </t>
  </si>
  <si>
    <t xml:space="preserve">VILA DO CONDE|0006831/2023-Substituição do Transformador de corrente de 230 kV fase "V" Vão C SECÇÃO Y1- (VCDJ6 29)-Serviço de Desmontagem, adequação de projeto, Montagem Eletromecânica e Comissionamento com Fornecimento de Materiais e infraestrutura para substituição de Transformadores de Corrente 245kV </t>
  </si>
  <si>
    <t xml:space="preserve">VILA DO CONDE|0006838/2023-Substituição do Transformador de corrente de 230 kV fase "B" Vão C SECÇÃO Y1- (VCDJ6 29)-Serviço de Desmontagem, adequação de projeto, Montagem Eletromecânica e Comissionamento com Fornecimento de Materiais e infraestrutura para substituição de Transformadores de Corrente 245kV </t>
  </si>
  <si>
    <t xml:space="preserve">VILA DO CONDE|0006845/2023-Substituição do Transformador de corrente de 230 kV fase "A" Vão C SECÇÃO Y1- (VCDJ6 29)-Serviço de Desmontagem, adequação de projeto, Montagem Eletromecânica e Comissionamento com Fornecimento de Materiais e infraestrutura para substituição de Transformadores de Corrente 245kV </t>
  </si>
  <si>
    <t xml:space="preserve">VILA DO CONDE|0007250/2023-Substituição do Transformador de corrente de 230 kV fase "V" Vão A1 SECÇÃO Y-2 - (VCDJ6 38)-Serviço de Desmontagem, adequação de projeto, Montagem Eletromecânica e Comissionamento com Fornecimento de Materiais e infraestrutura para substituição de Transformadores de Corrente 245kV </t>
  </si>
  <si>
    <t xml:space="preserve">VILA DO CONDE|0007264/2023-Substituição do Transformador de corrente de 230 kV fase "B" Vão A1 SECÇÃO Y-2 - (VCDJ6 38)-Serviço de Desmontagem, adequação de projeto, Montagem Eletromecânica e Comissionamento com Fornecimento de Materiais e infraestrutura para substituição de Transformadores de Corrente 245kV </t>
  </si>
  <si>
    <t xml:space="preserve">VILA DO CONDE|0007276/2023-Substituição do Transformador de corrente de 230 kV fase "A" Vão A1 SECÇÃO Y-2 - (VCDJ6 38)-Serviço de Desmontagem, adequação de projeto, Montagem Eletromecânica e Comissionamento com Fornecimento de Materiais e infraestrutura para substituição de Transformadores de Corrente 245kV </t>
  </si>
  <si>
    <t>P.DUTRA|0008908/2023-Substituição de TC (Transformador de Corrente) associado ao PDDJ705 - fase A-TCs 500kV</t>
  </si>
  <si>
    <t>VILA DO CONDE|0000711/2023-Substituição dos painéis de SPCS da Proteção de Barras (Cadeia Principal - 230 kV) VCBR6-01 e VCBR6-02 com vida útil esgotada por um novo, com características similares.-</t>
  </si>
  <si>
    <t>TUCURUI|0002199/2023-SUBSTITUIÇÃO DO TC DO AUTOTRANSFORMADOR TCAT7-02 FASE B-</t>
  </si>
  <si>
    <t>TUCURUI|0002200/2023-SUBSTITUIÇÃO DO TC DO AUTOTRANSFORMADOR TCAT7-02 FASE A-</t>
  </si>
  <si>
    <t>TUCURUI|0002471/2023-Substituição de três (03) Para-Raios 500 KV SE Tucuruí no vão Bz-</t>
  </si>
  <si>
    <t>TUCURUI|0002475/2023-Substituição de três (03) Transformador Potencial 500 KV SE Tucuruí no vão Bz-</t>
  </si>
  <si>
    <t>MARABA|0002570/2023-Substituição de duas (02) Bobinas de Bloqueio 500 KV SE Marabá, na LT Marabá - Tucuruí C1-</t>
  </si>
  <si>
    <t>TUCURUI|0002571/2023-Substituição de três (03) Transformador Potencial 500 KV SE Tucuruí no vão Iz-</t>
  </si>
  <si>
    <t>P.DUTRA|0003180/2023-Substituição de TC (Transformador de Corrente) associado ao PDRE7-01 (PDTC7-01 FASE B) Local de Instalação: N-S-MAPD-RE701-MC500-PDTC701 Fase B Equipamento SAP: 11991503-</t>
  </si>
  <si>
    <t>P.DUTRA|0003187/2023-Substituição de TC (Transformador de Corrente) associado ao PDRE7-01 (PDTC7-01 FASE A) Local de Instalação: N-S-MAPD-RE701-MC500-PDTC701 Fase A Equipamento SAP: 11991502-</t>
  </si>
  <si>
    <t>ABUNA|0004168/2023-MODERNIZAÇÃO DA REDE COMUNICAÇÃO OPERATIVA DA SE ABUNÃ-</t>
  </si>
  <si>
    <t>ABUNA|0004170/2023-MODERNIZAÇÃO DO SISTEMA DE SUPERVISÃO DA SUBESTAÇÃO ABUNÃ-</t>
  </si>
  <si>
    <t>TUCURUI|0004616/2023-Substituição da chave seccionadora de 500kV - MBSD7-41-</t>
  </si>
  <si>
    <t>MIRACEMA|0004901/2023-Substituição do banco de baterias Nº 2 de 125 VCC do serviço auxiliar de Miracema (MCBAI-02), N-S-TOMC-MG701-MG500-CCI01-MCBAI02, Equipamento SAP: 12340567-</t>
  </si>
  <si>
    <t>MIRACEMA|0004910/2023-Substituição do banco de baterias Nº 1 de 125 VCC do serviço auxiliar de Miracema (MCBAI-01), N-S-TOMC-MG701-MG500-CCI01-MCBAI01, Equipamento SAP: 11916862-</t>
  </si>
  <si>
    <t>MIRACEMA|0004918/2023-Substituição do disjuntor de 500 kV (MCDJ7-08), N-S-TOMC-MG701-IB500IB1-DJ708-MCDJ708, Equipamento SAP: 11916897-</t>
  </si>
  <si>
    <t>MIRACEMA|0004926/2023-Substituição do disjuntor de 500 kV (MCDJ7-07),N-S-TOMC-TF701-MC500-MCDJ707, Equipamento SAP: 11916990-</t>
  </si>
  <si>
    <t>P.DUTRA|0004938/2023-Substituição dos sistemas de proteção e controle do transformador PDTF6-03-</t>
  </si>
  <si>
    <t>P.DUTRA|0004949/2023-SUBSTITUIÇÃO PARA DUPLICAÇÃO DA CADEIA DE PROTEÇÃO DE BARRAS 230KV DA SE PRESIDENTE DUTRA-</t>
  </si>
  <si>
    <t>MARABA|0006587/2023-Substituição dos painéis de SPCS do Paralelismo dos transformadores AT1, e AT2 500/230 kV instalados na casa de relés da SEMB.-</t>
  </si>
  <si>
    <t>MARABA|0006597/2023-Substituição da Chave Seccionadora C/LT 500kV MBSL7-01-</t>
  </si>
  <si>
    <t>TUCURUI|0006623/2023-Substituição dos painéis de SPCS da LT 
TCVC-LT7-01 (IZ) com vida útil esgotada por um novo, com características similares.-</t>
  </si>
  <si>
    <t>MARABA|0006641/2023-Substituição da Chave Seccionadora 500kV MBSD7-04 associada ao disjuntor MBDJ7-02-</t>
  </si>
  <si>
    <t>MARABA|0006646/2023-Substituição da chave seccionadora MBSD7-41-</t>
  </si>
  <si>
    <t>BARRA PEIXE|0006684/2023-SUBSTITUIR O TC 230kV FASE A DO AUTOTRANSFORMADOR NÚMERO 1 DA SE BARRA DO PEIXE-</t>
  </si>
  <si>
    <t>BARRA PEIXE|0006685/2023-SUBSTITUIR O TC 230kV FASE B DO AUTOTRANSFORMADOR NÚMERO 1 DA SE BARRA DO PEIXE-</t>
  </si>
  <si>
    <t>BARRA PEIXE|0006686/2023-SUBSTITUIR O TC 230kV FASE V DO AUTOTRANSFORMADOR NÚMERO 1 DA SE BARRA DO PEIXE-</t>
  </si>
  <si>
    <t>COLINAS|0006687/2023-Substituição do disjuntor de 500 kV (CODJ7-09),N-S-TOCO-COMCLT701-ELCO-CODJ709, Equipamento SAP: 11916560-</t>
  </si>
  <si>
    <t>COLINAS|0006688/2023-Substituição do disjuntor de 500 kV (CODJ7-08), N-S-TOCO-MG701-IB500IB1-DJ708-CODJ708, Equipamento SAP: 11916652-</t>
  </si>
  <si>
    <t>COLINAS|0006692/2023-Substituição do disjuntor de 500 kV (CODJ7-07), N-S-TOCO-IZCOLT701-ELCO-CODJ707, Equipamento SAP: 11916794-</t>
  </si>
  <si>
    <t>MIRACEMA|0006731/2023-Substituição do disjuntor de 500 kV (MCDJ7-11), N-S-TOMC-MG701-IB500IB5-DJ711-MCDJ711, Equipamento SAP: 11916901-</t>
  </si>
  <si>
    <t>MIRACEMA|0006745/2023-Substituição do disjuntor de 500 kV (MCDJ7-10), N-S-TOMC-COMCLT701-ELMC-MCDJ710, Equipamento SAP: 11916734-</t>
  </si>
  <si>
    <t>MIRACEMA|0006782/2023-Substituir TPC 500 KV da barra 1 fase A, N-S-TOMC-MG701-MG500-BR701-MCTP701 - A, equipamento SAP: 11981525-</t>
  </si>
  <si>
    <t>COLINAS|0006786/2023-Substituir TPC 500 KV da barra 1 fase V, N-S-TOCO-MG701-MG500-BR701-COTP701 - V, equipamento SAP: 11981174-</t>
  </si>
  <si>
    <t>VILA DO CONDE|0007748/2023-Substituição dos equipamentos da rede de comunicação de dados da rede LAN da Subestação Vila do Conde (VCRL7-01): Painéis, Máquina de engenharia, Sistema supervisório, Switches, GPS, fibra óticas etc.-</t>
  </si>
  <si>
    <t>COLINAS|0007770/2023-SUBSTITUIÇÃO DE BUCHAS, VEDAÇÕES, PAINEL DE INSTRUMENTAÇÃO/VENTILAÇÃO, VÁLVULAS, RELÉS DE GÁS E BOLSA DE EXPANSÃO, ETC, DO CORN4-01- REATOR DE NEUTRO DO REATOR CORE7-01-</t>
  </si>
  <si>
    <t>COLINAS|0007775/2023-SUBSTITUIÇÃO DE BUCHAS, VEDAÇÕES, PAINEL DE INSTRUMENTAÇÃO/VENTILAÇÃO, VÁLVULAS, RELÉS DE GÁS E BOLSA DE EXPANSÃO E ETC, DO CORN4-02- REATOR DE NEUTRO DO REATOR CORE7-02-</t>
  </si>
  <si>
    <t>IMPERATRIZ|0008294/2023-Substituição de TC (Transformador de Corrente) associado ao IZDJ707 fase V-</t>
  </si>
  <si>
    <t>TUCURUI|0008311/2023-Substituição de 3TC's associados ao disjuntor TCDJ7-26 (7TCIY2)-</t>
  </si>
  <si>
    <t>TUCURUI|0008321/2023-Substituição de 2 TC's de 500kV associado ao disjuntor TCDJ7-26(7TCIY1)-</t>
  </si>
  <si>
    <t>TUCURUI|0008357/2023-Substituição de 3 TCs associados ao disjuntor TCDJ7-20 7TCGY1).-</t>
  </si>
  <si>
    <t>IMPERATRIZ|0008527/2023-Substituição de TC (Transformador de Corrente) associado ao IZDJ702 fase B-</t>
  </si>
  <si>
    <t>P.DUTRA|0008529/2023-Substituição de TC (Transformador de Corrente) associado ao PDDJ704 fase V-</t>
  </si>
  <si>
    <t>P.DUTRA|0008530/2023-Substituição de TC (Transformador de Corrente) associado ao PDDJ703 fase A-</t>
  </si>
  <si>
    <t>P.DUTRA|0008532/2023-Substituição de TC (Transformador de Corrente) associado ao PDDJ702 fase A-</t>
  </si>
  <si>
    <t>P.DUTRA|0008545/2023-SUBSTITUIÇÃO DE PARA RAIO 230KV DO PDAT7-01 - PDPR601 - FASE B-</t>
  </si>
  <si>
    <t>P.DUTRA|0008547/2023-SUBSTITUIÇÃO DE PARA RAIO 230KV DO PDAT7-01 - PDPR601 - FASE A-</t>
  </si>
  <si>
    <t>SAO LUIS II|0008554/2023-SUBSTITUIÇÃO DE PARA RAIO 500KV DO LDAT7-04 - LDPR701 - FASE A-</t>
  </si>
  <si>
    <t>P.DUTRA|0008564/2023-Substituição de TC (Transformador de Corrente) associado ao PDDJ708 fase V Local de Instalação: N-S-MAPD-MG701-IB500IB3-DJ708-PDTC701 (V) Equipamento SAP: 111990671-</t>
  </si>
  <si>
    <t>TUCURUI|0008580/2023-Substituição dos equipamentos da rede de comunicação de dados da rede LAN da Subestação: Painéis, Máquina de engenharia, Sistema supervisório, Switches, GPS, fibra óticas etc. - EL TUTC-LT701, 02, 03, 04, 05, 06, 07, 08, 09, 10 e 11.-</t>
  </si>
  <si>
    <t>P.DUTRA|0008586/2023-Substituição de TC (Transformador de Corrente) associado ao IZDJ708 fase B Local de Instalação: N-S-MAPD-MG701-IB500IB3-DJ708-PDTC701 (B) SAP: 11990670-</t>
  </si>
  <si>
    <t>SAO LUIS II|0008603/2023-SUBSTITUIÇÃO DE PARA RAIO 500KV DO LDAT7-03 - LDPR701 - FASE A-</t>
  </si>
  <si>
    <t>IMPERATRIZ|0008674/2023-Substituição de TC (Transformador de Corrente) associado ao IZDJ704 fase A-</t>
  </si>
  <si>
    <t>P.DUTRA|0008679/2023-Substituição de TC (Transformador de Corrente) associado ao PDDJ709 fase B-</t>
  </si>
  <si>
    <t>P.DUTRA|0008688/2023-SUBSTITUIÇÃO DE PARA RAIO 500KV DO REATOR PDRE7-01 - PDPR701 - FASE V-</t>
  </si>
  <si>
    <t>P.DUTRA|0008690/2023-SUBSTITUIÇÃO DE PARA RAIO 500KV DO REATOR PDRE7-01 - PDPR701 - FASE B-</t>
  </si>
  <si>
    <t>P.DUTRA|0008693/2023-SUBSTITUIÇÃO DE PARA RAIO 500KV DO REATOR PDRE7-01 - PDPR701 - FASE A-</t>
  </si>
  <si>
    <t>P.DUTRA|0008720/2023-Substituição de TC (Transformador de Corrente) associado ao PDRE7-09 (PDTC7-01 FASE V) Local de Instalação: N-S-MAPD-RE709-MC500-PDTC701 Fase V Equipamento SAP: 11991538-</t>
  </si>
  <si>
    <t>P.DUTRA|0008730/2023-SUBSTITUIÇÃO DO TRANSFORMADOR REGULADOR PDTF2-07, 13.8KV-</t>
  </si>
  <si>
    <t>P.DUTRA|0008734/2023-SUBSTITUIÇÃO DO TRANSFORMADOR REGULADOR PDTF2-06, 13.8KV-</t>
  </si>
  <si>
    <t>P.DUTRA|0008737/2023-SUBSTITUIÇÃO DE PARA RAIO 500KV DO REATOR MCPDRE7-03 DA LINHA PDMRLT7-02 - PDPR701 - FASE V-</t>
  </si>
  <si>
    <t>IMPERATRIZ|0008746/2023-SUBSTITUIÇÃO DE PARA RAIO 230KV DO IZAT7-01 - IZPR601 - FASE V-</t>
  </si>
  <si>
    <t>P.DUTRA|0008747/2023-Substituição de TC (Transformador de Corrente) associado ao PDRE7-09 (PDTC7-01 FASE B) Local de Instalação: N-S-MAPD-RE709-MC500-PDTC701 Fase B Equipamento SAP: 11991537-</t>
  </si>
  <si>
    <t>P.DUTRA|0008749/2023-Substituição de TC (Transformador de Corrente) associado ao PDRE7-09 (PDTC7-01 FASE A) Local de Instalação: N-S-MAPD-RE709-MC500-PDTC701 Fase A Equipamento SAP: 11991536-</t>
  </si>
  <si>
    <t>P.DUTRA|0008751/2023-Substituição de TC (Transformador de Corrente) associado ao PDRE7-01 (PDTC7-01 FASE V) Local de Instalação: N-S-MAPD-RE701-MC500-PDTC701 Fase V Equipamento SAP: 11991504-</t>
  </si>
  <si>
    <t>P.DUTRA|0008753/2023-Substituição de TC (Transformador de Corrente) associado ao PDDJ7-12 (PDTC7-02 FASE V) Local de Instalação: N-S-MAPD-MG701-IB500IB4-DJ712-PDTC702 Fase V Equipamento SAP: 11990685-</t>
  </si>
  <si>
    <t>P.DUTRA|0008754/2023-Substituição de TC (Transformador de Corrente) associado ao PDDJ7-12 (PDTC7-02 FASE B) Local de Instalação: N-S-MAPD-MG701-IB500IB4-DJ712-PDTC702 Fase B Equipamento SAP: 11990684-</t>
  </si>
  <si>
    <t>P.DUTRA|0008756/2023-Substituição de TC (Transformador de Corrente) associado ao PDDJ7-12 (PDTC7-02 FASE A) Local de Instalação: N-S-MAPD-MG701-IB500IB4-DJ712-PDTC702 Fase A Equipamento SAP: 11990683-</t>
  </si>
  <si>
    <t>IMPERATRIZ|0008759/2023-Substituição de TC (Transformador de Corrente) associado ao IZDJ702 fase V
Local de Instalação: N-S-MAIZ-AT701-MC500-IZTC701 (V)-</t>
  </si>
  <si>
    <t>IMPERATRIZ|0008761/2023-Substituição de TC (Transformador de Corrente) associado ao IZDJ702 fase A
Local de Instalação: N-S-MAIZ-AT701-MC500-IZTC701 (A)-</t>
  </si>
  <si>
    <t>COLINAS|0008842/2023-SUBSTITUIÇÃO DE BUCHAS, VEDAÇÕES, PAINEL DE INSTRUMENTAÇÃO/VENTILAÇÃO, VÁLVULAS, RELÉS DE GÁS E BOLSA DE EXPANSÃO, ETC, DO CORE7-01 FASE RESERVA-</t>
  </si>
  <si>
    <t>IMPERATRIZ|0008894/2023-Substituição de TC (Transformador de Corrente) associado ao IZDJ703 fase A-</t>
  </si>
  <si>
    <t>IMPERATRIZ|0008919/2023-SUBSTITUIÇÃO DO DISJUNTOR IZDJ7-01.-</t>
  </si>
  <si>
    <t>IMPERATRIZ|0008921/2023-SUBSTITUIÇÃO DO DISJUNTOR IZDJ7-02.-</t>
  </si>
  <si>
    <t>P.DUTRA|0008924/2023-SUBSTITUIÇÃO DO DISJUNTOR PDDJ7-02.-</t>
  </si>
  <si>
    <t>P.DUTRA|0008930/2023-SUBSTITUIÇÃO DO DISJUNTOR PDDJ7-03.-</t>
  </si>
  <si>
    <t>SAO LUIS II|0008932/2023-SUBSTITUIÇÃO DO DISJUNTOR LDDB6-02.-</t>
  </si>
  <si>
    <t>SAO LUIS II|0008933/2023-SUBSTITUIÇÃO DO DISJUNTOR LDDJ6-04.-</t>
  </si>
  <si>
    <t>P.DUTRA|0008937/2023-SUBSTITUIÇÃO DO DISJUNTOR PDDJ7-04.-</t>
  </si>
  <si>
    <t>P.DUTRA|0008938/2023-SUBSTITUIÇÃO DO DISJUNTOR PDDJ7-06.-</t>
  </si>
  <si>
    <t>P.DUTRA|0008939/2023-SUBSTITUIÇÃO DO DISJUNTOR PDDJ7-13.-</t>
  </si>
  <si>
    <t>SAO LUIS II|0008941/2023-SUBSTITUIÇÃO DO DISJUNTOR LDDJ7-09.-</t>
  </si>
  <si>
    <t>SAO LUIS II|0008944/2023-SUBSTITUIÇÃO DO DISJUNTOR LDDJ7-10.-</t>
  </si>
  <si>
    <t>P.DUTRA|0008948/2023-SUBSTITUIÇÃO DO DISJUNTOR PDDB6-01.-</t>
  </si>
  <si>
    <t>P.DUTRA|0008950/2023-SUBSTITUIÇÃO DO DISJUNTOR PDDJ6-06.-</t>
  </si>
  <si>
    <t>IMPERATRIZ|0009018/2023-Substituição dos quadros de Serviços Auxiliares PT-1EA/PT1-EB/PT-2/PT-3/PT4-EA/PT4-EB/PT-6EA e PT-6EB de 440VCA da sala de comando da SE Imperatriz 500 kV-</t>
  </si>
  <si>
    <t>P.DUTRA|0009022/2023-Substituição dos quadros de Serviços Auxiliares PT-1EA/PT1-EB/PT-2 e PT-3 de 220VCA da sala de comando da SE P.Dutra 500 kV-</t>
  </si>
  <si>
    <t>SAO LUIS II|0009026/2023-Substituição dos quadros de Serviços auxiliares PT-1EA/PT1-EB/PT-2/PT-3 de 440VCA da Sala de comando da SE São Luís II 500 kV-</t>
  </si>
  <si>
    <t>SAO LUIS II|0009027/2023-Substituição dos quadros de Serviços auxiliares PT-1EA/PT1-EB/PT-2A ePT-3 de 220/127VCA da Sala de comando da SE São Luís II 500 kV-</t>
  </si>
  <si>
    <t>P.DUTRA|0009083/2023-Substituição do quadro de Serviços Auxiliares QSA 230 - C01 de 220 Vca da Casa de Relés de 230 kV da SE P.Dutra 500 kV-</t>
  </si>
  <si>
    <t>IMPERATRIZ|0009085/2023-SUBSTITUIÇÃO DE PARA RAIO 230KV DO IZAT7-01 - IZPR601 - FASE B-</t>
  </si>
  <si>
    <t>IMPERATRIZ|0009091/2023-SUBSTITUIÇÃO DE PARA RAIO 230KV DO IZAT7-01 - IZPR601 - FASE A-</t>
  </si>
  <si>
    <t>SAO LUIS II|0009094/2023-SUBSTITUIÇÃO SISTEMA DE PROTEÇAO, COMANDO E SUPERVISÃO DO BAY DA BARRA MG230-BR601-LDSPRBR-</t>
  </si>
  <si>
    <t>P.DUTRA|0009101/2023-Substituição de TC (Transformador de Corrente) associado ao PDDJ704 fase B-</t>
  </si>
  <si>
    <t>SAO LUIS II|0009110/2023-Substituição dos quadros de Serviços auxiliares PT-1EA(500kV)/PT1-EB(500kV)/PT-1EA(230kV)/PT1-EB(230kV) de 125VCC da Sala de comando da SE São Luís II 500 kV-</t>
  </si>
  <si>
    <t>P.DUTRA|0009115/2023-Substituição de TC (Transformador de Corrente) associado ao PDDJ709 fase A-</t>
  </si>
  <si>
    <t>SAO LUIS II|0009137/2023-SUBSTITUIÇÃO DE PARA RAIO 230KV DO LDAT7-03 - LDPR601 - FASE A-</t>
  </si>
  <si>
    <t>SAO LUIS II|0009141/2023-SUBSTITUIÇÃO DE PARA RAIO 230KV DO LDAT7-03 - LDPR601 - FASE B-</t>
  </si>
  <si>
    <t>SAO LUIS II|0009142/2023-SUBSTITUIÇÃO DE PARA RAIO 230KV DO LDAT7-03 - LDPR601 - FASE V-</t>
  </si>
  <si>
    <t>SAO LUIS II|0009147/2023-SUBSTITUIÇÃO DE PARA RAIO 230KV DO LDAT7-04 - LDPR601 - FASE A-</t>
  </si>
  <si>
    <t>SAO LUIS II|0009168/2023-SUBSTITUIÇÃO DO DISJUNTOR LDDB6-01.-</t>
  </si>
  <si>
    <t>IMPERATRIZ|0009185/2023-SUBSTITUIÇÃO DO DISJUNTOR IZDB4-01-</t>
  </si>
  <si>
    <t>P.DUTRA|0009236/2023-SUBSTITUIR DISJUNTOR 69KV PDDB4-01-</t>
  </si>
  <si>
    <t>IMPERATRIZ|0009256/2023-SUBSTITUIÇÃO DE PARA RAIO DO REATOR IZRE7-06 - IZPR701 - FASE A-</t>
  </si>
  <si>
    <t>IMPERATRIZ|0009257/2023-SUBSTITUIÇÃO DE PARA RAIO DO REATOR IZRE7-06 - IZPR701 - FASE B-</t>
  </si>
  <si>
    <t>IMPERATRIZ|0009260/2023-SUBSTITUIÇÃO DE PARA RAIO DO REATOR IZRE7-06 - IZPR701 - FASE V-</t>
  </si>
  <si>
    <t>P.DUTRA|0009264/2023-SUBSTITUIÇÃO DE PARA RAIO 230KV DO PDAT7-01 - PDPR601 - FASE V-</t>
  </si>
  <si>
    <t>P.DUTRA|0009265/2023-SUBSTITUIÇÃO DE PARA RAIO 230KV DO PDCS2-01 - PDPR601 - FASE A-</t>
  </si>
  <si>
    <t>P.DUTRA|0009267/2023-SUBSTITUIÇÃO DE PARA RAIO 230KV DO PDCS2-01 - PDPR601 - FASE B-</t>
  </si>
  <si>
    <t>P.DUTRA|0009268/2023-SUBSTITUIÇÃO DE PARA RAIO 230KV DO PDCS2-01 - PDPR601 - FASE V-</t>
  </si>
  <si>
    <t>VILA DO CONDE|0009272/2023-SUBSTITUIÇÃO DE SECCIONADORA DE ATERRAMENTO 500 kV VCCA7-02 (VCBR7-02)-</t>
  </si>
  <si>
    <t>IMPERATRIZ|0009281/2023-SUBSTITUIÇÃO DE UM TPC DE 500 kV, N-S-MAIZ-MG701-MG500-BR701-TP701, FASE "B"-</t>
  </si>
  <si>
    <t>IMPERATRIZ|0009282/2023-Substituição dos quadros de Serviços Auxiliares Painel 57/Painel 58/Painel 59/Painel 60/painel 61/Painel 62 e Painel 76 de 220VCA da sala de comando da SE Imperatriz 500 kV-</t>
  </si>
  <si>
    <t>VILA DO CONDE|0009286/2023-SUBSTITUIÇÃO DE SECCIONADORA DE ATERRAMENTO 500 kV VCCA7-01 (VCBR7-01)-</t>
  </si>
  <si>
    <t>P.DUTRA|0009287/2023-Substituição dos quadros de Serviços Auxiliares PT1-EA/PT1-EB/PT-2/PT-3/PT--EA/PT5-EB e PT-6 de 440VCA da sala de comando da SE P.Dutra 500 kV-</t>
  </si>
  <si>
    <t>VILA DO CONDE|0009301/2023-SUBSTITUIÇÃO DE SECCIONADORA 500 kV VCSD7-01-</t>
  </si>
  <si>
    <t>P.DUTRA|0009303/2023-Substituição dos quadros de Serviços Auxiliares PT1-EA/PT1-EB/PT-2/PT-3/PT--EA/PT5-EB e PT-6 de 440VCA da sala de comando da SE P.Dutra 500 kV-</t>
  </si>
  <si>
    <t>VILA DO CONDE|0009304/2023-SUBSTITUIÇÃO DE SECCIONADORA 500 kV VCSL7-01-</t>
  </si>
  <si>
    <t>IMPERATRIZ|0009309/2023-Substituição de TC (Transformador de Corrente) associado ao IZDJ701 fase V-</t>
  </si>
  <si>
    <t>VILA DO CONDE|0009311/2023-SUBSTITUIÇÃO DE DISJUNTOR 500 kV VCDJ7-01-</t>
  </si>
  <si>
    <t>IMPERATRIZ|0009312/2023-Substituição de TC (Transformador de Corrente) associado ao IZDJ703 fase B-</t>
  </si>
  <si>
    <t>IMPERATRIZ|0009346/2023-SUBSTITUIÇÃO DE 1 SQSACA POR OUTRO DE CARACTERISTICAS SEMELHANTES-</t>
  </si>
  <si>
    <t>MARABA|0009348/2023-Substituição do disjuntor 500kV MBDJ7-01-</t>
  </si>
  <si>
    <t>MARABA|0009349/2023-Substituição do disjuntor 500kV MBDJ7-02-</t>
  </si>
  <si>
    <t>VILA DO CONDE|0009351/2023-Substituição dos painéis de SPCS da LT TCVC-LT7-01 (DX) com vida útil esgotada por um novo, com características similares.-</t>
  </si>
  <si>
    <t>IMPERATRIZ|0009377/2023-SUBSTITUIÇÃO DE 1 SQSACA POR OUTRO DE CARACTERISTICAS SEMELHANTES-</t>
  </si>
  <si>
    <t>MARABA|0009385/2023-Substituição da Chave Seccionadora 500kV MBSD7-01 associada ao disjuntor MBDJ7-01-</t>
  </si>
  <si>
    <t>SAO LUIS II|0009388/2023-SUBSTITUICÃO DA CHAVE SECIONADORA 230 kV LDSB6-12-</t>
  </si>
  <si>
    <t>SAO LUIS II|0009399/2023-SUBSTITUICÃO DA CHAVE SECIONADORA 500 kV LDST7-01-</t>
  </si>
  <si>
    <t>MARABA|0009405/2023-Substituição da Chave Seccionadora 500kV MBSD7-02 associada ao disjuntor MBDJ7-01-</t>
  </si>
  <si>
    <t>SAO LUIS II|0009416/2023-SUBSTITUICÃO DA CHAVE SECIONADORA 500 kV LDSD7-05-</t>
  </si>
  <si>
    <t>MARABA|0009417/2023-Substituição dos painéis de SPCS associados ao BCS (MBCL7-02 - VÃO CX) instalados na casa de relés.-</t>
  </si>
  <si>
    <t>IMPERATRIZ|0009418/2023-SUBSTITUIÇÃO DE 1 SQSACA POR OUTRO DE CARACTERISTICAS SEMELHANTES-</t>
  </si>
  <si>
    <t>SAO LUIS II|0009419/2023-SUBSTITUICÃO DA CHAVE SECIONADORA 500 kV LDSD7-06-</t>
  </si>
  <si>
    <t>SAO LUIS II|0009425/2023-SUBSTITUICÃO DA CHAVE SECIONADORA 230 kV LDSB6-11-</t>
  </si>
  <si>
    <t>SAO LUIS II|0009428/2023-SUBSTITUICÃO DA CHAVE SECIONADORA 230 kV LDSB6-07-</t>
  </si>
  <si>
    <t>P.DUTRA|0009435/2023-SUBSTITUIÇÃO DA CHAVE SECCIONADORA 500kV PDSR7-04 , ASSOCIADA AO REATOR PDRE7-05-</t>
  </si>
  <si>
    <t>P.DUTRA|0009440/2023-SUBSTITUIÇÃO DA CHAVE SECCIONADORA 500kV PDSR7-06 , ASSOCIADA AO REATOR PDRE7-06-</t>
  </si>
  <si>
    <t>IMPERATRIZ|0009442/2023-SUBSTITUIÇÃO DOS PAINEIS DE SPCS DA INTERLIGAÇÃO DE BARRA(IB) - VÃO AY INSTALADOS NAS CASAS DE RELES-</t>
  </si>
  <si>
    <t>P.DUTRA|0009443/2023-SUBSTITUIÇÃO DA SECCIONADORA 500kV PDSD7-16-</t>
  </si>
  <si>
    <t>IMPERATRIZ|0009446/2023-SUBSTITUIÇÃO DOS PAINEIS DE SPCS DA INTERLIGAÇÃO DE BARRA(IB) - VÃO BY INSTALADOS NAS CASAS DE RELES-</t>
  </si>
  <si>
    <t>P.DUTRA|0009447/2023-SUBSTITUIÇÃO DA CHAVE SECCIONADORA 500kV PDSD7-17 , ASSOCIADA AO DISJUNTOR PDDJ7-09-</t>
  </si>
  <si>
    <t>IMPERATRIZ|0009449/2023-SUBSTITUIÇÃO DOS PAINEIS DE SPCS DA INTERLIGAÇÃO DE BARRA(IB) - VÃO CY INSTALADOS NAS CASAS DE RELES-</t>
  </si>
  <si>
    <t>P.DUTRA|0009450/2023-SUBSTITUIÇÃO DA CHAVE SECCIONADORA 500kV PDSD7-15 , ASSOCIADA AO DISJUNTOR PDDJ7-08-</t>
  </si>
  <si>
    <t>IMPERATRIZ|0009451/2023-SUBSTITUIÇÃO DOS PAINEIS DE SPCS DA INTERLIGAÇÃO DE BARRA(IB) - VÃO DY INSTALADOS NAS CASAS DE RELES-</t>
  </si>
  <si>
    <t>P.DUTRA|0009457/2023-SUBSTITUIÇÃO DE PARA RAIO 500KV DA LINHA PDBELI7-01 - PDPR701 - FASE V-</t>
  </si>
  <si>
    <t>P.DUTRA|0009463/2023-SUBSTITUIÇÃO DE PARA RAIO 500KV DA LINHA PDBELI7-01 - PDPR701 - FASE B-</t>
  </si>
  <si>
    <t>MARABA|0009464/2023-SUBSTITUIÇÃO DO TRANSFORMADOR DE POTENCIA 13,8/0,44KV MBTF2-02.-</t>
  </si>
  <si>
    <t>MARABA|0009465/2023-SUBSTITUIÇÃO DO TRANSFORMADOR DE POTENCIA 13,8/0,44KV MBTF2-03.-</t>
  </si>
  <si>
    <t>MARABA|0009466/2023-SUBSTITUIÇÃO DO TRANSFORMADOR REGULADOR 13,8/13,8KV MBTR2-01-</t>
  </si>
  <si>
    <t>MARABA|0009467/2023-SUBSTITUIÇÃO DO TRANSFORMADOR REGULADOR 13,8/13,8KV MBTR2-02-</t>
  </si>
  <si>
    <t>P.DUTRA|0007779/2023-SUBSTITUIÇÃO DE BUCHAS, VEDAÇÕES, PAINEL DE INSTRUMENTAÇÃO/VENTILAÇÃO, VÁLVULAS, RELÉS DE GÁS E BOLSA DE EXPANSÃO, ETC, DO PDRE7-08 FASE RESERVA-SUBSTITUIÇÃO DE BUCHAS, VEDAÇÕES, PAINEL DE INSTRUMENTAÇÃO/VENTILAÇÃO, VÁLVULAS, RELÉS DE GÁS E BOLSA DE EXPANSÃO, ETC DE EQUIPAMENTOS</t>
  </si>
  <si>
    <t>P.DUTRA|0008765/2023-SUBSTITUIÇÃO DE BUCHAS, VEDAÇÕES, PAINEL DE INSTRUMENTAÇÃO/VENTILAÇÃO, VÁLVULAS, RELÉS DE GÁS E BOLSA DE EXPANSÃO, ETC, DO PDRE7-08 FASE RESERVA-SUBSTITUIÇÃO DE BUCHAS, VEDAÇÕES, PAINEL DE INSTRUMENTAÇÃO/VENTILAÇÃO, VÁLVULAS, RELÉS DE GÁS E BOLSA DE EXPANSÃO, ETC DE EQUIPAMENTOS</t>
  </si>
  <si>
    <t>GUAMA|0009326/2023-Substituição do Transformador de Corrente 230 kV Fase A By - com vida útil esgotado por um novo com características similares.-Aquisição de 160 conectores de expansão barra chata - tubo 4 polegadas IPS para utilização na instalação dos Transformadores de Corrente de 245 kV das Subestações de Guamá, Utinga, Marabá e Vila do Conde</t>
  </si>
  <si>
    <t>GUAMA|0009329/2023-Substituição do Transformador de Corrente 230 kV Fase B - By - com vida útil esgotado por um novo com características similares.-Aquisição de 160 conectores de expansão barra chata - tubo 4 polegadas IPS para utilização na instalação dos Transformadores de Corrente de 245 kV das Subestações de Guamá, Utinga, Marabá e Vila do Conde</t>
  </si>
  <si>
    <t>GUAMA|0009341/2023-Substituição do Transformador de Corrente 230 kV Fase V - By - com vida útil esgotado por um novo com características similares.-Aquisição de 160 conectores de expansão barra chata - tubo 4 polegadas IPS para utilização na instalação dos Transformadores de Corrente de 245 kV das Subestações de Guamá, Utinga, Marabá e Vila do Conde</t>
  </si>
  <si>
    <t xml:space="preserve">GUAMA|0009326/2023-Substituição do Transformador de Corrente 230 kV Fase A By - com vida útil esgotado por um novo com características similares.-Serviço de Desmontagem, adequação de projeto, Montagem Eletromecânica e Comissionamento com Fornecimento de Materiais e infraestrutura para substituição de Transformadores de Corrente 245kV </t>
  </si>
  <si>
    <t xml:space="preserve">GUAMA|0009329/2023-Substituição do Transformador de Corrente 230 kV Fase B - By - com vida útil esgotado por um novo com características similares.-Serviço de Desmontagem, adequação de projeto, Montagem Eletromecânica e Comissionamento com Fornecimento de Materiais e infraestrutura para substituição de Transformadores de Corrente 245kV </t>
  </si>
  <si>
    <t xml:space="preserve">GUAMA|0009341/2023-Substituição do Transformador de Corrente 230 kV Fase V - By - com vida útil esgotado por um novo com características similares.-Serviço de Desmontagem, adequação de projeto, Montagem Eletromecânica e Comissionamento com Fornecimento de Materiais e infraestrutura para substituição de Transformadores de Corrente 245kV </t>
  </si>
  <si>
    <t xml:space="preserve">SAO LUIS I|0008555/2023-SUBSTITUIR TRANSFORMADOR DE CORRENTE 230KV -TF604-MC230-LITC601, FASE A, FASE B, FASE V-Serviço de Desmontagem, adequação de projeto, Montagem Eletromecânica e Comissionamento com Fornecimento de Materiais e infraestrutura para substituição de Transformadores de Corrente 245kV </t>
  </si>
  <si>
    <t xml:space="preserve">SAO LUIS I|0008562/2023-SUBSTITUIR TRANSFORMADOR DE CORRENTE 230KV - LDLILT601-ELLI-LITC601, FASE A, FASE B, FASE V-Serviço de Desmontagem, adequação de projeto, Montagem Eletromecânica e Comissionamento com Fornecimento de Materiais e infraestrutura para substituição de Transformadores de Corrente 245kV </t>
  </si>
  <si>
    <t xml:space="preserve">SAO LUIS I|0008587/2023-SUBSTITUIR TRANSFORMADOR DE CORRENTE 230KV - LDLILT602-ELLI-LITC601, FASE A, FASE B, FASE V-Serviço de Desmontagem, adequação de projeto, Montagem Eletromecânica e Comissionamento com Fornecimento de Materiais e infraestrutura para substituição de Transformadores de Corrente 245kV </t>
  </si>
  <si>
    <t xml:space="preserve">SAO LUIS II|0008346/2023-SUBSTITUIR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</si>
  <si>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II|0008349/2023-SUBSTITUIR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</si>
  <si>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II|0008351/2023-SUBSTITUIR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</si>
  <si>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II|0008353/2023-SUBSTITUIR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</si>
  <si>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II|0008355/2023-SUBSTITUIR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</si>
  <si>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II|0008582/2023-SUBSTITUIR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</si>
  <si>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II|0008591/2023-SUBSTITUIR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</si>
  <si>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II|0008595/2023-SUBSTITUIR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</si>
  <si>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II|0008605/2023-SUBSTITUIR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</si>
  <si>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II|0008609/2023-SUBSTITUIR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</si>
  <si>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II|0008613/2023-SUBSTITUIR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</si>
  <si>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II|0008617/2023-SUBSTITUIR TRANSFORMADOR DE CORRENTE 230KV - LDTC6-01 FASE V-Serviço de Desmontagem, adequação de projeto, Montagem Eletromecânica e Comissionamento com Fornecimento de Materiais e infraestrutura para substituição de Transformadores de Corrente 245kV </t>
  </si>
  <si>
    <t xml:space="preserve">SAO LUIS II|0008618/2023-SUBSTITUIR TRANSFORMADOR DE CORRENTE 230KV - LDTC6-01 FASE B-Serviço de Desmontagem, adequação de projeto, Montagem Eletromecânica e Comissionamento com Fornecimento de Materiais e infraestrutura para substituição de Transformadores de Corrente 245kV </t>
  </si>
  <si>
    <t xml:space="preserve">SAO LUIS II|0008622/2023-SUBSTITUIR TRANSFORMADOR DE CORRENTE 230KV - LDTC6-01 FASE A-Serviço de Desmontagem, adequação de projeto, Montagem Eletromecânica e Comissionamento com Fornecimento de Materiais e infraestrutura para substituição de Transformadores de Corrente 245kV </t>
  </si>
  <si>
    <t xml:space="preserve">SAO LUIS II|0008909/2023-SUBSTITUIR TRANSFORMADOR DE CORRENTE 230KV - LDTC6-01 FASE A-Serviço de Desmontagem, adequação de projeto, Montagem Eletromecânica e Comissionamento com Fornecimento de Materiais e infraestrutura para substituição de Transformadores de Corrente 245kV </t>
  </si>
  <si>
    <t>COXIPO|0006923/2023-SUBSTITUIÇÃO DO DISJUNTOR CXDJ6-02 DA LINHA COXIPÓ-RONDONÓPOLIS 230KV C1.-Aquisição / Serviço de instalação e comissionamento de Disjuntores de 245kV
PA -MA - MT -RO</t>
  </si>
  <si>
    <t>JI-PARANA|0004165/2023-SUBSTITUIÇÃO DE 1 (UM) DISJUNTOR 230kV JPDB6-01, ASSOCIADO AO BAY DE INTERLIGAÇÃO DE BARRAS DA SUBESTAÇÃO JI-PARANA-Aquisição / Serviço de instalação e comissionamento de Disjuntores de 245kV
PA -MA - MT -RO</t>
  </si>
  <si>
    <t>UTINGA|0009316/2023-Substituição do disjuntor 230 kV (UGDJ6-07) com vida útil esgotada por um novo com características similares-Aquisição / Serviço de instalação e comissionamento de Disjuntores de 245kV
PA -MA - MT -RO</t>
  </si>
  <si>
    <t>VILA DO CONDE|0007791/2023-Substituição de componentes do mecanismo de acionamento de abertura e . fechamento de 01(um) Disjuntor de . 230KV -(VCDJ6-22) - associado a função TRANSFORMAÇÃO VCAT7-04.-Aquisição / Serviço de instalação e comissionamento de Disjuntores de 245kV
PA -MA - MT -RO</t>
  </si>
  <si>
    <t>SAO LUIS II|0004888/2023-Substituição dos sistemas de proteção e controle da linha LDLI-LT601 - Terminal São Luís II-</t>
  </si>
  <si>
    <t>SAO LUIS II|0004898/2023-Substituição dos sistemas de proteção e controle dos bancos de capacitores LDBC6-03 e LDBC6-04-</t>
  </si>
  <si>
    <t>SAO LUIS II|0004903/2023-Substituição dos sistemas de proteção e controle dos bancos de capacitores LDBC6-01 e LDBC6-02-</t>
  </si>
  <si>
    <t>SAO LUIS I|0004906/2023-Substituição dos sistemas de proteção e controle da linha LDLI-LT602 - Terminal São Luís I-</t>
  </si>
  <si>
    <t>SAO LUIS I|0004912/2023-SPCS - SISTEMA DE PROTEÇÃO DA LDLILT601-ELLI-LISPRLT-</t>
  </si>
  <si>
    <t>BARRA PEIXE|0006690/2023-REVITALIZAÇÃO DO REATOR BPRE6-02 COM SUBSTITUIÇÃO DE BUCHAS, VEDAÇÕES E VÁLVULAS, ALEM DE TRATAMENTO DO ÓLEO ISOLANTE E SECAGEM DA PARTE ATIVA.-</t>
  </si>
  <si>
    <t>COXIPO|0006904/2023-SUBSTITUIÇÃO DA CHAVE SECCIONADORA CXCA6-01.-</t>
  </si>
  <si>
    <t>COXIPO|0006910/2023-SUBSTITUIÇÃO DA CHAVE SECCIONADORA CXSB6-03 POR FIM DE VIDA ÚTIL.-</t>
  </si>
  <si>
    <t>COXIPO|0006911/2023-SUBSTITUIÇÃO DA CHAVE SECCIONADORA CXSD6-05.-</t>
  </si>
  <si>
    <t>COXIPO|0006912/2023-SUBSTITUIÇÃO DA CHAVE SECCIONADORA CXSD6-06.-</t>
  </si>
  <si>
    <t>COXIPO|0006915/2023-SUBSTITUIÇÃO DA CHAVE SECCIONADORA CXSR6-01-</t>
  </si>
  <si>
    <t>COXIPO|0006917/2023-SUBSTITUIÇÃO DA CHAVE SECCIONADORA CXSY6-02-</t>
  </si>
  <si>
    <t>COXIPO|0006928/2023-SUBSTITUIÇÃO DO PARA-RAIO FASE A DA EL DA RPCX-LT601 NA SE COXIPÓ.-</t>
  </si>
  <si>
    <t>COXIPO|0006937/2023-SUBSTITUIÇÃO DO PARA-RAIO FASE A DO REATOR CXRE6-01.-</t>
  </si>
  <si>
    <t>COXIPO|0006941/2023-SUBSTITUIÇÃO DO PARA-RAIO FASE B DA EL DA RPCX-LT601 NA SE COXIPÓ.-</t>
  </si>
  <si>
    <t>COXIPO|0006946/2023-SUBSTITUIÇÃO DO PARA-RAIO FASE B DO REATOR CXRE6-01.-</t>
  </si>
  <si>
    <t>COXIPO|0006968/2023-SUBSTITUIÇÃO DO PARA-RAIO FASE V DA EL DA RPCX-LT601 NA SE COXIPÓ.-</t>
  </si>
  <si>
    <t>COXIPO|0006971/2023-SUBSTITUIÇÃO DO PARA-RAIO FASE V DO REATOR CXRE6-01.-</t>
  </si>
  <si>
    <t>COXIPO|0006982/2023-Substituição do Sistema de Proteção Controle e Supervisão da linha Coxipó - Rondonópolis C1 e do reator número 1 da SE Coxipó (CXRE6-01), contemplando as cadeias principal e alternada.-</t>
  </si>
  <si>
    <t>RONDONOPOLIS|0007001/2023-Substituição do Sistema de Proteção Controle e Supervisão da linha Coxipó-Rondonópolis C1, contemplando as cadeias principal e alternada.-</t>
  </si>
  <si>
    <t>IMPERATRIZ|0008248/2023-Substituição de Transformador de Corrente associado ao IZDJ708 fase V-</t>
  </si>
  <si>
    <t>IMPERATRIZ|0008256/2023-Substituição de TC (Transformador de Corrente) associado ao IZDJ708 fase B-</t>
  </si>
  <si>
    <t>IMPERATRIZ|0008279/2023-Substituição de TC (Transformador de Corrente) associado ao IZDJ708 fase A-</t>
  </si>
  <si>
    <t>TUCURUI|0008348/2023-Instalação de 3 TCs de 500kV associado ao TCDJ7-2 (7TCGY2)-</t>
  </si>
  <si>
    <t>COXIPO|0008391/2023-SUBSTITUIÇÃO DO PARA-RAIO FASE A DO REATOR CXRE6-01.-</t>
  </si>
  <si>
    <t>COXIPO|0008531/2023-SUBSTITUIÇÃO DO PARA-RAIO FASE V DO REATOR CXRE6-01.-</t>
  </si>
  <si>
    <t>COXIPO|0008533/2023-SUBSTITUIÇÃO DO PARA-RAIO FASE B DO REATOR CXRE6-01.-</t>
  </si>
  <si>
    <t>COXIPO|0008539/2023-SUBSTITUIÇÃO DO PARA-RAIO FASE V DA EL DA RPCX-LT601 NA SE COXIPÓ.-</t>
  </si>
  <si>
    <t>COXIPO|0008542/2023-SUBSTITUIÇÃO DO PARA-RAIO FASE B DA EL DA RPCX-LT601 NA SE COXIPÓ.-</t>
  </si>
  <si>
    <t>COXIPO|0008543/2023-SUBSTITUIÇÃO DO PARA-RAIO FASE A DA EL DA RPCX-LT601 NA SE COXIPÓ.-</t>
  </si>
  <si>
    <t>IMPERATRIZ|0008907/2023-Substituição de TC (Transformador de Corrente) associado ao IZDJ706 fase B-</t>
  </si>
  <si>
    <t>IMPERATRIZ|0008917/2023-SUBSTITUIÇÃO DA BUCHA DE 500 kV DO REATOR IZRE7-04, FASE "B".-</t>
  </si>
  <si>
    <t>IMPERATRIZ|0008945/2023-SUBSTITUIÇÃO DO DISJUNTOR IZDJ6-06.-</t>
  </si>
  <si>
    <t>IMPERATRIZ|0008946/2023-SUBSTITUIÇÃO DO DISJUNTOR IZDJ6-09.-</t>
  </si>
  <si>
    <t>SAO LUIS II|0009052/2023-SUBSTITUIÇÃO DO SISTEMA DE PROTEÇAO, COMANDO E SUPERVISÃO DO BAY DA LINHA LDLILT602-ELLD-LDSPRLT-</t>
  </si>
  <si>
    <t>SAO LUIS II|0009054/2023-SUBSTITUIÇÃO DO SISTEMA DE PROTEÇAO, COMANDO E SUPERVISÃO DO BAY DA LINHA LDLILT601-ELLD-LDSPRLT-</t>
  </si>
  <si>
    <t>IMPERATRIZ|0009062/2023-SUBSTITUIÇÃO DE CONJUNTO DE BUCHAS DE 69 kV, FASES "A", "B" E "V" DO TRANSFORMADOR IZTF6-04.-</t>
  </si>
  <si>
    <t>SAO LUIS II|0009063/2023-SUBSTITUIÇÃO DO SISTEMA DE PROTEÇAO, COMANDO E SUPERVISÃO DO BAY DA LINHA LDMRLT601-ELLD-LDSPRLT-</t>
  </si>
  <si>
    <t>IMPERATRIZ|0009066/2023-SUBSTITUIÇÃO DE CONJUNTO DE BUCHAS DE 230 kV, FASES "A", "B" E "V" DO TRANSFORMADOR IZTF6-04.-</t>
  </si>
  <si>
    <t>COELHO NETO|0009068/2023-Substituição do quadro de Serviços auxiliares de 125 VCC PSA3 da sala de comando da SE Coelho Neto 230 kV-</t>
  </si>
  <si>
    <t>IMPERATRIZ|0009077/2023-SUBSTITUIÇÃO DE PARA RAIO 230KV DO IZTF6-04 - IZPR601 - FASE V-</t>
  </si>
  <si>
    <t>IMPERATRIZ|0009082/2023-SUBSTITUIÇÃO DE PARA RAIO 230KV DO IZTF6-04 - IZPR601 - FASE B-</t>
  </si>
  <si>
    <t>SAO LUIS II|0009095/2023-SUBSTITUICÃO DO SISTEMA DE PROTEÇÃO DE 500 kV DO BANCO DE AUTOTRANSFORMADORES LDAT7-01-</t>
  </si>
  <si>
    <t>SAO LUIS II|0009170/2023-SUBSTITUIÇÃO DO DISJUNTOR LDDJ6-18-</t>
  </si>
  <si>
    <t>IMPERATRIZ|0009249/2023-SUBSTITUIÇÃO DE PARA RAIO DO REATOR MCIZRE7-04 DA LINHA IZPDLT7-02 - IZPR701 - FASE A-</t>
  </si>
  <si>
    <t>IMPERATRIZ|0009251/2023-SUBSTITUIÇÃO DE PARA RAIO DO REATOR MCIZRE7-04 DA LINHA IZPDLT7-02 - IZPR701 - FASE B-</t>
  </si>
  <si>
    <t>IMPERATRIZ|0009252/2023-SUBSTITUIÇÃO DE PARA RAIO DO REATOR MCIZRE7-04 DA LINHA IZPDLT7-02 - IZPR701 - FASE V-</t>
  </si>
  <si>
    <t>SAO LUIS II|0009276/2023-SUBSTITUIÇÃO DE UM TPC DE 230 kV, LDLI-LT6-01-ELLD-LDTP6-01, FASE "A"-</t>
  </si>
  <si>
    <t>SAO LUIS II|0009277/2023-SUBSTITUIÇÃO DE UM TPC DE 230 kV, LDLI-LT6-01-ELLD-LDTP6-01, FASE "V"-</t>
  </si>
  <si>
    <t>SAO LUIS II|0009280/2023-SUBSTITUIÇÃO DE UM TPC DE 230 kV, LDLI-LT6-02-ELLD-LDTP6-01, FASE "A"-</t>
  </si>
  <si>
    <t>PORTO FRANCO|0009365/2023-SUBSTITUIÇÃO DO DISJUNTOR PFDB4-01-</t>
  </si>
  <si>
    <t>SAO LUIS II|0009375/2023-SUBSTITUIÇÃO DE UM TPC DE 230 kV, LDLI-LT6-01-ELLD-LDTP6-01, FASE "B"-</t>
  </si>
  <si>
    <t>PORTO VELHO|0009411/2023-MODERNIZAÇÃO DE CUBÍCULO DE 13,8kV COM SUBSTITUIÇÃO COMPLETA-</t>
  </si>
  <si>
    <t>IMPERATRIZ|0007799/2023-SUBSTITUIÇÃO DE BUCHAS, VEDAÇÕES, PAINEL DE INSTRUMENTAÇÃO/VENTILAÇÃO, VÁLVULAS, RELÉS DE GÁS E BOLSA DE EXPANSÃO, ETC, DO IZRE7-14 FASE RESERVA.-SUBSTITUIÇÃO DE BUCHAS, VEDAÇÕES, PAINEL DE INSTRUMENTAÇÃO/VENTILAÇÃO, VÁLVULAS, RELÉS DE GÁS E BOLSA DE EXPANSÃO, ETC DE EQUIPAMENTOS</t>
  </si>
  <si>
    <t>MIRANDA II|0007797/2023-SUBSTITUIÇÃO DE BUCHAS, VEDAÇÕES, PAINEL DE INSTRUMENTAÇÃO/VENTILAÇÃO, VÁLVULAS, RELÉS DE GÁS E BOLSA DE EXPANSÃO, ETC, DO MRRE6-02-SUBSTITUIÇÃO DE BUCHAS, VEDAÇÕES, PAINEL DE INSTRUMENTAÇÃO/VENTILAÇÃO, VÁLVULAS, RELÉS DE GÁS E BOLSA DE EXPANSÃO, ETC DE EQUIPAMENTOS</t>
  </si>
  <si>
    <t>VILA DO CONDE|0006852/2023-Substituição do Transformador de corrente de 230 kV fase "V" Vão C SECÇÃO X - (VCDJ6 28) - VCTF6 02-Aquisição de 160 conectores de expansão barra chata - tubo 4 polegadas IPS para utilização na instalação dos Transformadores de Corrente de 245 kV das Subestações de Guamá, Utinga, Marabá e Vila do Conde</t>
  </si>
  <si>
    <t>VILA DO CONDE|0007224/2023-Substituição do Transformador de corrente de 230 kV fase "B" Vão C SECÇÃO X - (VCDJ6 28) - VCTF6 02-Aquisição de 160 conectores de expansão barra chata - tubo 4 polegadas IPS para utilização na instalação dos Transformadores de Corrente de 245 kV das Subestações de Guamá, Utinga, Marabá e Vila do Conde</t>
  </si>
  <si>
    <t>VILA DO CONDE|0007233/2023-Substituição do Transformador de corrente de 230 kV fase "A" Vão C SECÇÃO X - (VCDJ6 28) - VCTF6 02-Aquisição de 160 conectores de expansão barra chata - tubo 4 polegadas IPS para utilização na instalação dos Transformadores de Corrente de 245 kV das Subestações de Guamá, Utinga, Marabá e Vila do Conde</t>
  </si>
  <si>
    <t xml:space="preserve">SAO LUIS I|0008541/2023-SUBSTITUIR TRANSFORMADOR DE CORRENTE 230KV -TF603-MC230-LITC601, FASE A, FASE B, FASE V-Serviço de Desmontagem, adequação de projeto, Montagem Eletromecânica e Comissionamento com Fornecimento de Materiais e infraestrutura para substituição de Transformadores de Corrente 245kV </t>
  </si>
  <si>
    <t xml:space="preserve">VILA DO CONDE|0006852/2023-Substituição do Transformador de corrente de 230 kV fase "V" Vão C SECÇÃO X - (VCDJ6 28) - VCTF6 02-Serviço de Desmontagem, adequação de projeto, Montagem Eletromecânica e Comissionamento com Fornecimento de Materiais e infraestrutura para substituição de Transformadores de Corrente 245kV </t>
  </si>
  <si>
    <t xml:space="preserve">VILA DO CONDE|0007224/2023-Substituição do Transformador de corrente de 230 kV fase "B" Vão C SECÇÃO X - (VCDJ6 28) - VCTF6 02-Serviço de Desmontagem, adequação de projeto, Montagem Eletromecânica e Comissionamento com Fornecimento de Materiais e infraestrutura para substituição de Transformadores de Corrente 245kV </t>
  </si>
  <si>
    <t xml:space="preserve">VILA DO CONDE|0007233/2023-Substituição do Transformador de corrente de 230 kV fase "A" Vão C SECÇÃO X - (VCDJ6 28) - VCTF6 02-Serviço de Desmontagem, adequação de projeto, Montagem Eletromecânica e Comissionamento com Fornecimento de Materiais e infraestrutura para substituição de Transformadores de Corrente 245kV </t>
  </si>
  <si>
    <t>JI-PARANA|0004166/2023-SUBSTITUIÇÃO DE 01 (UM) DISJUNTOR 230kV JPDJ6-07, ASSOCIADO AO BAY DO AUTOTRANSFORMADOR 01 DA SUBESTAÇÃO JI-PARANÁ-Aquisição / Serviço de instalação e comissionamento de Disjuntores de 245kV
PA -MA - MT -RO</t>
  </si>
  <si>
    <t>SANTA MARIA|0007794/2023-Substituição de componentes do mecanismo de acionamento de abertura e . fechamento de 01(um) Disjuntor de . 230KV - (SRDJ6-10) - associado a função SRBC6-02.-Aquisição / Serviço de instalação e comissionamento de Disjuntores de 245kV
PA -MA - MT -RO</t>
  </si>
  <si>
    <t>JI-PARANA|0003101/2023-SUBSTITUIÇÃO DE CHAVE SECCIONADORA 230kV, JPSY6-07, ASSOCIADA AO AUTOTRANSFORMADOR 02 DA SUBESTAÇÃO JI-PARANÁ-Aquisição de chave seccionadora de 69 e 230kV para as subestações da Eletronorte em RO e AC</t>
  </si>
  <si>
    <t>JI-PARANA|0003159/2023-SUBSTITUIÇÃO DE CHAVE SECCIONADORA 230kV, JPSB6-14, ASSOCIADA AO AUTOTRANSFORMADOR 02 DA SUBESTAÇÃO JI-PARANÁ-Aquisição de chave seccionadora de 69 e 230kV para as subestações da Eletronorte em RO e AC</t>
  </si>
  <si>
    <t>MIRANDA II|0008762/2023-SUBSTITUIÇÃO DE BUCHAS, VEDAÇÕES, PAINEL DE INSTRUMENTAÇÃO/VENTILAÇÃO, VÁLVULAS, RELÉS DE GÁS E BOLSA DE EXPANSÃO, ETC, DO MRRE6-01-SUBSTITUIÇÃO DE BUCHAS, VEDAÇÕES, PAINEL DE INSTRUMENTAÇÃO/VENTILAÇÃO, VÁLVULAS, RELÉS DE GÁS E BOLSA DE EXPANSÃO, ETC DE EQUIPAMENTOS</t>
  </si>
  <si>
    <t>MARABA|0009058/2023-Substituição do Transformador de corrente de 230 kV fase "V" Vão CX -MBCJ LT6 01-Aquisição de 160 conectores de expansão barra chata - tubo 4 polegadas IPS para utilização na instalação dos Transformadores de Corrente de 245 kV das Subestações de Guamá, Utinga, Marabá e Vila do Conde</t>
  </si>
  <si>
    <t>MARABA|0009064/2023-Substituição do Transformador de corrente de 230 kV fase "B" Vão CX -MBCJ LT6 01-Aquisição de 160 conectores de expansão barra chata - tubo 4 polegadas IPS para utilização na instalação dos Transformadores de Corrente de 245 kV das Subestações de Guamá, Utinga, Marabá e Vila do Conde</t>
  </si>
  <si>
    <t>MARABA|0009073/2023-Substituição do Transformador de corrente de 230 kV fase "A" Vão CX -MBCJ LT6 01-Aquisição de 160 conectores de expansão barra chata - tubo 4 polegadas IPS para utilização na instalação dos Transformadores de Corrente de 245 kV das Subestações de Guamá, Utinga, Marabá e Vila do Conde</t>
  </si>
  <si>
    <t>UTINGA|0007298/2023-Substituição do Transformador de corrente de 230 kV fase "V" Vão EX -UGMT LI6 02-Aquisição de 160 conectores de expansão barra chata - tubo 4 polegadas IPS para utilização na instalação dos Transformadores de Corrente de 245 kV das Subestações de Guamá, Utinga, Marabá e Vila do Conde</t>
  </si>
  <si>
    <t>UTINGA|0007317/2023-Substituição do Transformador de corrente de 230 kV fase "B" Vão EX -UGMT LI6 02-Aquisição de 160 conectores de expansão barra chata - tubo 4 polegadas IPS para utilização na instalação dos Transformadores de Corrente de 245 kV das Subestações de Guamá, Utinga, Marabá e Vila do Conde</t>
  </si>
  <si>
    <t>UTINGA|0007701/2023-Substituição do Transformador de corrente de 230 kV fase "A" Vão EX -UGMT LI6 02-Aquisição de 160 conectores de expansão barra chata - tubo 4 polegadas IPS para utilização na instalação dos Transformadores de Corrente de 245 kV das Subestações de Guamá, Utinga, Marabá e Vila do Conde</t>
  </si>
  <si>
    <t>UTINGA|0007707/2023-Substituição do Transformador de corrente de 230 kV fase "V" Vão FX -UGMT LI6 01-Aquisição de 160 conectores de expansão barra chata - tubo 4 polegadas IPS para utilização na instalação dos Transformadores de Corrente de 245 kV das Subestações de Guamá, Utinga, Marabá e Vila do Conde</t>
  </si>
  <si>
    <t>UTINGA|0007715/2023-Substituição do Transformador de corrente de 230 kV fase "B" Vão FX -UGMT LI6 01-Aquisição de 160 conectores de expansão barra chata - tubo 4 polegadas IPS para utilização na instalação dos Transformadores de Corrente de 245 kV das Subestações de Guamá, Utinga, Marabá e Vila do Conde</t>
  </si>
  <si>
    <t>UTINGA|0007722/2023-Substituição do Transformador de corrente de 230 kV fase "A" Vão FX -UGMT LI6 01-Aquisição de 160 conectores de expansão barra chata - tubo 4 polegadas IPS para utilização na instalação dos Transformadores de Corrente de 245 kV das Subestações de Guamá, Utinga, Marabá e Vila do Conde</t>
  </si>
  <si>
    <t>VILA DO CONDE|0008865/2023-SUBSTITUIÇÃO TRANSFORMADOR DE CORRENTE DE 230 KV DO VÃO K SECÇÃO Z FB (VCDJ6 06)-Aquisição de 160 conectores de expansão barra chata - tubo 4 polegadas IPS para utilização na instalação dos Transformadores de Corrente de 245 kV das Subestações de Guamá, Utinga, Marabá e Vila do Conde</t>
  </si>
  <si>
    <t>VILA DO CONDE|0008870/2023-SUBSTITUIÇÃO TRANSFORMADOR DE CORRENTE DE 230 KV DO VÃO K SECCÇÃO Z FA (VCDJ6 06)-Aquisição de 160 conectores de expansão barra chata - tubo 4 polegadas IPS para utilização na instalação dos Transformadores de Corrente de 245 kV das Subestações de Guamá, Utinga, Marabá e Vila do Conde</t>
  </si>
  <si>
    <t>VILA DO CONDE|0008920/2023-SUBSTITUIÇÃO TRANSFORMADOR DE CORRENTE DE 230 KV DO VÃO K SECÇÃO Z FV (VCDJ6 06)-Aquisição de 160 conectores de expansão barra chata - tubo 4 polegadas IPS para utilização na instalação dos Transformadores de Corrente de 245 kV das Subestações de Guamá, Utinga, Marabá e Vila do Conde</t>
  </si>
  <si>
    <t xml:space="preserve">MARABA|0009058/2023-Substituição do Transformador de corrente de 230 kV fase "V" Vão CX -MBCJ LT6 01-Serviço de Desmontagem, adequação de projeto, Montagem Eletromecânica e Comissionamento com Fornecimento de Materiais e infraestrutura para substituição de Transformadores de Corrente 245kV </t>
  </si>
  <si>
    <t xml:space="preserve">MARABA|0009064/2023-Substituição do Transformador de corrente de 230 kV fase "B" Vão CX -MBCJ LT6 01-Serviço de Desmontagem, adequação de projeto, Montagem Eletromecânica e Comissionamento com Fornecimento de Materiais e infraestrutura para substituição de Transformadores de Corrente 245kV </t>
  </si>
  <si>
    <t xml:space="preserve">MARABA|0009073/2023-Substituição do Transformador de corrente de 230 kV fase "A" Vão CX -MBCJ LT6 01-Serviço de Desmontagem, adequação de projeto, Montagem Eletromecânica e Comissionamento com Fornecimento de Materiais e infraestrutura para substituição de Transformadores de Corrente 245kV </t>
  </si>
  <si>
    <t xml:space="preserve">SAO LUIS I|0008548/2023-SUBSTITUIR TRANSFORMADOR DE CORRENTE 230KV -TF602-MC230-LITC601, FASE A, FASE B, FASE V-Serviço de Desmontagem, adequação de projeto, Montagem Eletromecânica e Comissionamento com Fornecimento de Materiais e infraestrutura para substituição de Transformadores de Corrente 245kV </t>
  </si>
  <si>
    <t xml:space="preserve">UTINGA|0007298/2023-Substituição do Transformador de corrente de 230 kV fase "V" Vão EX -UGMT LI6 02-Serviço de Desmontagem, adequação de projeto, Montagem Eletromecânica e Comissionamento com Fornecimento de Materiais e infraestrutura para substituição de Transformadores de Corrente 245kV </t>
  </si>
  <si>
    <t xml:space="preserve">UTINGA|0007317/2023-Substituição do Transformador de corrente de 230 kV fase "B" Vão EX -UGMT LI6 02-Serviço de Desmontagem, adequação de projeto, Montagem Eletromecânica e Comissionamento com Fornecimento de Materiais e infraestrutura para substituição de Transformadores de Corrente 245kV </t>
  </si>
  <si>
    <t xml:space="preserve">UTINGA|0007701/2023-Substituição do Transformador de corrente de 230 kV fase "A" Vão EX -UGMT LI6 02-Serviço de Desmontagem, adequação de projeto, Montagem Eletromecânica e Comissionamento com Fornecimento de Materiais e infraestrutura para substituição de Transformadores de Corrente 245kV </t>
  </si>
  <si>
    <t xml:space="preserve">UTINGA|0007707/2023-Substituição do Transformador de corrente de 230 kV fase "V" Vão FX -UGMT LI6 01-Serviço de Desmontagem, adequação de projeto, Montagem Eletromecânica e Comissionamento com Fornecimento de Materiais e infraestrutura para substituição de Transformadores de Corrente 245kV </t>
  </si>
  <si>
    <t xml:space="preserve">UTINGA|0007715/2023-Substituição do Transformador de corrente de 230 kV fase "B" Vão FX -UGMT LI6 01-Serviço de Desmontagem, adequação de projeto, Montagem Eletromecânica e Comissionamento com Fornecimento de Materiais e infraestrutura para substituição de Transformadores de Corrente 245kV </t>
  </si>
  <si>
    <t xml:space="preserve">UTINGA|0007722/2023-Substituição do Transformador de corrente de 230 kV fase "A" Vão FX -UGMT LI6 01-Serviço de Desmontagem, adequação de projeto, Montagem Eletromecânica e Comissionamento com Fornecimento de Materiais e infraestrutura para substituição de Transformadores de Corrente 245kV </t>
  </si>
  <si>
    <t xml:space="preserve">VILA DO CONDE|0008865/2023-SUBSTITUIÇÃO TRANSFORMADOR DE CORRENTE DE 230 KV DO VÃO K SECÇÃO Z FB (VCDJ6 06)-Serviço de Desmontagem, adequação de projeto, Montagem Eletromecânica e Comissionamento com Fornecimento de Materiais e infraestrutura para substituição de Transformadores de Corrente 245kV </t>
  </si>
  <si>
    <t xml:space="preserve">VILA DO CONDE|0008870/2023-SUBSTITUIÇÃO TRANSFORMADOR DE CORRENTE DE 230 KV DO VÃO K SECCÇÃO Z FA (VCDJ6 06)-Serviço de Desmontagem, adequação de projeto, Montagem Eletromecânica e Comissionamento com Fornecimento de Materiais e infraestrutura para substituição de Transformadores de Corrente 245kV </t>
  </si>
  <si>
    <t xml:space="preserve">VILA DO CONDE|0008920/2023-SUBSTITUIÇÃO TRANSFORMADOR DE CORRENTE DE 230 KV DO VÃO K SECÇÃO Z FV (VCDJ6 06)-Serviço de Desmontagem, adequação de projeto, Montagem Eletromecânica e Comissionamento com Fornecimento de Materiais e infraestrutura para substituição de Transformadores de Corrente 245kV </t>
  </si>
  <si>
    <t>4462</t>
  </si>
  <si>
    <t>SAO LUIS I|0008929/2023-SUBSTITUIR DISJUNTOR 69KV LIDJ4-02-DISJUNTOR (MAIOR OU IGUAL 69 KV) São Luis I</t>
  </si>
  <si>
    <t>ABUNA|0004171/2023-SUBSTITUIÇÃO DE DISJUNTOR 230kV NA SE ABUNÃ-Aquisição / Serviço de instalação e comissionamento de Disjuntores de 245kV
PA -MA - MT -RO</t>
  </si>
  <si>
    <t>GUAMA|0007782/2023-Substituição de componentes do mecanismo de acionamento de abertura e . fechamento de 01(um) Disjuntor de . 230KV - (GMDJ6-06) - associado a função transmissão GMTF603.-Aquisição / Serviço de instalação e comissionamento de Disjuntores de 245kV
PA -MA - MT -RO</t>
  </si>
  <si>
    <t>TUCURUI|0007790/2023-Substituição de componentes do mecanismo de acionamento de abertura e fechamento de 01(um) Disjuntor de 230KV -(TCDJ6-10) - associado a função TRANSFORMAÇÃO TCAT6-03.-Aquisição / Serviço de instalação e comissionamento de Disjuntores de 245kV
PA -MA - MT -RO</t>
  </si>
  <si>
    <t>UTINGA|0007785/2023-Substituição de componentes do mecanismo de acionamento de abertura e . fechamento de 01(um) Disjuntor de . 230KV -(UGDJ6-12) - associado a função TRANSFORMAÇÃO UGTF604.-Aquisição / Serviço de instalação e comissionamento de Disjuntores de 245kV
PA -MA - MT -RO</t>
  </si>
  <si>
    <t>RIO BRANCO I|0003191/2023-SUBSTITUIÇÃO DE CHAVE SECCIONADORA 230kV - RBSY605 - NA SUBESTAÇÃO RIO BRANCO-Aquisição de chave seccionadora de 69 e 230kV para as subestações da Eletronorte em RO e AC</t>
  </si>
  <si>
    <t>VILA DO CONDE|0006790/2023-Substituição do Transformador de corrente de 230 kV fase "V" Vão D SECÇÃO Z (VCDJ6 27)-Aquisição de 160 conectores de expansão barra chata - tubo 4 polegadas IPS para utilização na instalação dos Transformadores de Corrente de 245 kV das Subestações de Guamá, Utinga, Marabá e Vila do Conde</t>
  </si>
  <si>
    <t>VILA DO CONDE|0006791/2023-Substituição do Transformador de corrente de 230 kV fase "B" Vão D SECÇÃO Z (VCDJ6 27)-Aquisição de 160 conectores de expansão barra chata - tubo 4 polegadas IPS para utilização na instalação dos Transformadores de Corrente de 245 kV das Subestações de Guamá, Utinga, Marabá e Vila do Conde</t>
  </si>
  <si>
    <t>VILA DO CONDE|0006793/2023-Substituição do Transformador de corrente de 230 kV fase "A" Vão D SECÇÃO Z (VCDJ6 27)-Aquisição de 160 conectores de expansão barra chata - tubo 4 polegadas IPS para utilização na instalação dos Transformadores de Corrente de 245 kV das Subestações de Guamá, Utinga, Marabá e Vila do Conde</t>
  </si>
  <si>
    <t>VILA DO CONDE|0006799/2023-Substituição do Transformador de corrente de 230 kV fase "V" Vão C SECÇÃO Z- (VCDJ6 30)-Aquisição de 160 conectores de expansão barra chata - tubo 4 polegadas IPS para utilização na instalação dos Transformadores de Corrente de 245 kV das Subestações de Guamá, Utinga, Marabá e Vila do Conde</t>
  </si>
  <si>
    <t>VILA DO CONDE|0006801/2023-Substituição do Transformador de corrente de 230 kV fase "B" Vão C SECÇÃO Z- (VCDJ6 30)-Aquisição de 160 conectores de expansão barra chata - tubo 4 polegadas IPS para utilização na instalação dos Transformadores de Corrente de 245 kV das Subestações de Guamá, Utinga, Marabá e Vila do Conde</t>
  </si>
  <si>
    <t>VILA DO CONDE|0006806/2023-Substituição do Transformador de corrente de 230 kV fase "A" Vão C SECÇÃO Z- (VCDJ6 30)-Aquisição de 160 conectores de expansão barra chata - tubo 4 polegadas IPS para utilização na instalação dos Transformadores de Corrente de 245 kV das Subestações de Guamá, Utinga, Marabá e Vila do Conde</t>
  </si>
  <si>
    <t xml:space="preserve">VILA DO CONDE|0006790/2023-Substituição do Transformador de corrente de 230 kV fase "V" Vão D SECÇÃO Z (VCDJ6 27)-Serviço de Desmontagem, adequação de projeto, Montagem Eletromecânica e Comissionamento com Fornecimento de Materiais e infraestrutura para substituição de Transformadores de Corrente 245kV </t>
  </si>
  <si>
    <t xml:space="preserve">VILA DO CONDE|0006791/2023-Substituição do Transformador de corrente de 230 kV fase "B" Vão D SECÇÃO Z (VCDJ6 27)-Serviço de Desmontagem, adequação de projeto, Montagem Eletromecânica e Comissionamento com Fornecimento de Materiais e infraestrutura para substituição de Transformadores de Corrente 245kV </t>
  </si>
  <si>
    <t xml:space="preserve">VILA DO CONDE|0006793/2023-Substituição do Transformador de corrente de 230 kV fase "A" Vão D SECÇÃO Z (VCDJ6 27)-Serviço de Desmontagem, adequação de projeto, Montagem Eletromecânica e Comissionamento com Fornecimento de Materiais e infraestrutura para substituição de Transformadores de Corrente 245kV </t>
  </si>
  <si>
    <t xml:space="preserve">VILA DO CONDE|0006799/2023-Substituição do Transformador de corrente de 230 kV fase "V" Vão C SECÇÃO Z- (VCDJ6 30)-Serviço de Desmontagem, adequação de projeto, Montagem Eletromecânica e Comissionamento com Fornecimento de Materiais e infraestrutura para substituição de Transformadores de Corrente 245kV </t>
  </si>
  <si>
    <t xml:space="preserve">VILA DO CONDE|0006801/2023-Substituição do Transformador de corrente de 230 kV fase "B" Vão C SECÇÃO Z- (VCDJ6 30)-Serviço de Desmontagem, adequação de projeto, Montagem Eletromecânica e Comissionamento com Fornecimento de Materiais e infraestrutura para substituição de Transformadores de Corrente 245kV </t>
  </si>
  <si>
    <t xml:space="preserve">VILA DO CONDE|0006806/2023-Substituição do Transformador de corrente de 230 kV fase "A" Vão C SECÇÃO Z- (VCDJ6 30)-Serviço de Desmontagem, adequação de projeto, Montagem Eletromecânica e Comissionamento com Fornecimento de Materiais e infraestrutura para substituição de Transformadores de Corrente 245kV </t>
  </si>
  <si>
    <t>C.PORTO VELHO|0003161/2023-SUBSTITUIÇÃO DO BANCO DE BATERIAS 1 DA CASA DE RELÉS 230kV-Fornecimento de bancos de baterias alcalinas, em conformidade com o IEC 62259 , incluindo desmontar os bancos a serem substituídos, montar e testar os bancos a serem fornecidos, realizar a logística reversa e o descarte apropriado dos bancos de baterias desmontados pela Contratada.</t>
  </si>
  <si>
    <t>CARAJAS|0007789/2023-Substituição de componentes do mecanismo de acionamento de abertura e . fechamento de 01(um) Disjuntor de . 230KV -(CJDJ6-01) - associado a função CJSE-LT6-01.-Aquisição / Serviço de instalação e comissionamento de Disjuntores de 245kV
PA -MA - MT -RO</t>
  </si>
  <si>
    <t>IMPERATRIZ||-|-DESMONTAGEM IZCL7-03</t>
  </si>
  <si>
    <t>IMPERATRIZ|0008663/2023-SUBSTITUIÇÃO DO GRUPO GERADOR DE EMERGENCIA NUM. 01 DA SE IMPERATRIZ IZSAE01, POR OUTRO DE MAIOR POTÊNCIA.-AQUISIÇÃO DE 02 GDGS PARA A SEIZ</t>
  </si>
  <si>
    <t>IMPERATRIZ|0007763/2023-SUBSTITUIÇÃO DE BUCHAS, VEDAÇÕES, PAINEL DE INSTRUMENTAÇÃO/VENTILAÇÃO, VÁLVULAS, RELÉS DE GÁS E BOLSA DE EXPANSÃO, ETC, DO IZRE7-14 FASE V-SUBSTITUIÇÃO DE BUCHAS, VEDAÇÕES, PAINEL DE INSTRUMENTAÇÃO/VENTILAÇÃO, VÁLVULAS, RELÉS DE GÁS E BOLSA DE EXPANSÃO, ETC DE EQUIPAMENTOS</t>
  </si>
  <si>
    <t>IMPERATRIZ|0007798/2023-SUBSTITUIÇÃO DE BUCHAS, VEDAÇÕES, PAINEL DE INSTRUMENTAÇÃO/VENTILAÇÃO, VÁLVULAS, RELÉS DE GÁS E BOLSA DE EXPANSÃO, ETC, DO IZRE7-14 FASE B-SUBSTITUIÇÃO DE BUCHAS, VEDAÇÕES, PAINEL DE INSTRUMENTAÇÃO/VENTILAÇÃO, VÁLVULAS, RELÉS DE GÁS E BOLSA DE EXPANSÃO, ETC DE EQUIPAMENTOS</t>
  </si>
  <si>
    <t>P.DUTRA|0008767/2023-SUBSTITUIÇÃO DE BUCHAS, VEDAÇÕES, PAINEL DE INSTRUMENTAÇÃO/VENTILAÇÃO, VÁLVULAS, RELÉS DE GÁS E BOLSA DE EXPANSÃO, ETC, DO PDRE7-09 FASE B-SUBSTITUIÇÃO DE BUCHAS, VEDAÇÕES, PAINEL DE INSTRUMENTAÇÃO/VENTILAÇÃO, VÁLVULAS, RELÉS DE GÁS E BOLSA DE EXPANSÃO, ETC DE EQUIPAMENTOS</t>
  </si>
  <si>
    <t>TRANSAMAZONIC|0009347/2023-Instalação de Reator Monofásico de Aterramento de Neutro, 72,5 kV, 430 ohms, 60 HZ, para uso na Subestação Transamazônica-Pa, conforme especificação técnica SOP-097-26080-99-EP-R00.-Instalações eletromecânicas, confecção de base de concreto, cerca metálica e do reator de neutro e para-raios de 69 kV do reator principal (TMRE6 01)</t>
  </si>
  <si>
    <t>TRANSAMAZONIC|0009347/2023-Instalação de Reator Monofásico de Aterramento de Neutro, 72,5 kV, 430 ohms, 60 HZ, para uso na Subestação Transamazônica-Pa, conforme especificação técnica SOP-097-26080-99-EP-R00.-Aquisição de Reator de Neutro, 72,5KV, 430 OHMS (TMRN2-01)</t>
  </si>
  <si>
    <t>TRANSAMAZONIC|0009347/2023-Instalação de Reator Monofásico de Aterramento de Neutro, 72,5 kV, 430 ohms, 60 HZ, para uso na Subestação Transamazônica-Pa, conforme especificação técnica SOP-097-26080-99-EP-R00.-Aquisição de TCs (71 unidades)245kV + (5 unidades)550kV</t>
  </si>
  <si>
    <t>ARARAQUARA 2|0003174/2023-SUBSTITUIÇÃO DO BANCO DE BATERIAS DO POLO 2 DA SUBESTAÇÃO ARARAQUARA-Fornecimento de bancos de baterias alcalinas, em conformidade com o IEC 62259 , incluindo desmontar os bancos a serem substituídos, montar e testar os bancos a serem fornecidos, realizar a logística reversa e o descarte apropriado dos bancos de baterias desmontados pela Contratada.</t>
  </si>
  <si>
    <t>ARARAQUARA 2|0003176/2023-SUBSTITUIÇÃO DO BANCO DE BATERIAS DO POLO 1 DA SUBESTAÇÃO ARARAQUARA-Fornecimento de bancos de baterias alcalinas, em conformidade com o IEC 62259 , incluindo desmontar os bancos a serem substituídos, montar e testar os bancos a serem fornecidos, realizar a logística reversa e o descarte apropriado dos bancos de baterias desmontados pela Contratada.</t>
  </si>
  <si>
    <t>SAO LUIS I|0008624/2023-SUBSTITUIR DISJUNTOR 69KV LIDJ4-07-DISJUNTOR (MAIOR OU IGUAL 69 KV) São Luis I</t>
  </si>
  <si>
    <t>SAO LUIS I|0008628/2023-SUBSTITUIÇÃO DO DISJUNTOR LIDJ4-10-DISJUNTOR (MAIOR OU IGUAL 69 KV) São Luis I</t>
  </si>
  <si>
    <t>SAO LUIS I|0008631/2023-SUBSTITUIÇÃO DO DISJUNTOR PFDJ4-08-DISJUNTOR (MAIOR OU IGUAL 69 KV) São Luis I</t>
  </si>
  <si>
    <t>SAO LUIS I|0008670/2023-SUBSTITUIÇÃO DO DISJUNTOR LIDJ4-03-DISJUNTOR (MAIOR OU IGUAL 69 KV) São Luis I</t>
  </si>
  <si>
    <t>SAO LUIS I|0008675/2023-SUBSTITUIR DISJUNTOR 69KV LIDJ4-05-DISJUNTOR (MAIOR OU IGUAL 69 KV) São Luis I</t>
  </si>
  <si>
    <t>SAO LUIS I|0008727/2023-SUBSTITUIR DISJUNTOR 69KV LIDJ4-04-DISJUNTOR (MAIOR OU IGUAL 69 KV) São Luis I</t>
  </si>
  <si>
    <t>SAO LUIS I|0008798/2023-SUBSTITUIÇÃO DO DISJUNTOR LIDJ4-14-DISJUNTOR (MAIOR OU IGUAL 69 KV) São Luis I</t>
  </si>
  <si>
    <t>SAO LUIS I|0009006/2023-SUBSTITUIR DISJUNTOR 69KV LIDJ4-01-DISJUNTOR (MAIOR OU IGUAL 69 KV) São Luis I</t>
  </si>
  <si>
    <t>ABUNA|0009356/2023-INSTALAÇÃO DE FILTRO DE ÓLEO MOTORIZADO NO COMUTADOR DE TAP DO ANAT601 NA SUBESTAÇÃO ABUNÃ-Aquisição de Filtro Motorizado com fornecimento de peças e serviço de instalação</t>
  </si>
  <si>
    <t>JARU|0002894/2023-INSTALAÇÃO DE FILTRO DE ÓLEO MOTORIZADO NO COMUTADOR DE TAP DO JRTF602 NA SUBESTAÇÃO JARU-Aquisição de Filtro Motorizado com fornecimento de peças e serviço de instalação</t>
  </si>
  <si>
    <t>JARU|0003017/2023-INSTALAÇÃO DE FILTRO DE ÓLEO MOTORIZADO NO COMUTADOR DE TAP DO JRTF601 NA SUBESTAÇÃO JARU-Aquisição de Filtro Motorizado com fornecimento de peças e serviço de instalação</t>
  </si>
  <si>
    <t>JI-PARANA|0002892/2023-INSTALAÇÃO DE FILTRO DE ÓLEO MOTORIZADO NO COMUTADOR DE TAP DO JPAT601 NA SUBESTAÇÃO JI-PARANÁ-Aquisição de Filtro Motorizado com fornecimento de peças e serviço de instalação</t>
  </si>
  <si>
    <t>JI-PARANA|0002893/2023-INSTALAÇÃO DE FILTRO DE ÓLEO MOTORIZADO NO COMUTADOR DE TAP DO JPTF603 NA SUBESTAÇÃO JI-PARANÁ-Aquisição de Filtro Motorizado com fornecimento de peças e serviço de instalação</t>
  </si>
  <si>
    <t>JI-PARANA|0003171/2023-INSTALAÇÃO DE FILTRO DE ÓLEO MOTORIZADO NO COMUTADOR DE TAP DO JPTF601 NA SUBESTAÇÃO JI-PARANÁ-Aquisição de Filtro Motorizado com fornecimento de peças e serviço de instalação</t>
  </si>
  <si>
    <t>RIO BRANCO I|0009361/2023-INSTALAÇÃO DE FILTRO DE ÓLEO MOTORIZADO NO COMUTADOR DE TAP DO RBTF601 NA SUBESTAÇÃO RIO BRANCO-Aquisição de Filtro Motorizado com fornecimento de peças e serviço de instalação</t>
  </si>
  <si>
    <t>JI-PARANA|0003017/2020-Instalação da proteção e controle diferencial de barras da cadeia alternada das barras JPBR6-01 e JPBR6-02, contemplando uma unidade central com capacidade de no mínimo nove vãos e seis unidades de bay (bays unit).-Aquisição de IEDs modelos: MiCOM - P545, MiCOM C264 e Módulos SAITEL DP -  Ji-Paraná e Ariquemes  (RONDÔNIA)</t>
  </si>
  <si>
    <t>JI-PARANA|0007949/2021-Substituição da proteção e controle diferencial de barras da cadeia principal da barra JPBR6-02, contemplando uma unidade central com capacidade de no mínimo nove vãos e seis unidades de bay (bays unit).-Aquisição de IEDs modelos: MiCOM - P545, MiCOM C264 e Módulos SAITEL DP -  Ji-Paraná e Ariquemes  (RONDÔNIA)</t>
  </si>
  <si>
    <t>JI-PARANA|0007957/2021-Substituição da proteção e controle diferencial de barras da cadeia principal da barra JPBR6-01, contemplando uma unidade central com capacidade de no mínimo nove vãos e seis unidades de bay (bays unit).-Aquisição de IEDs modelos: MiCOM - P545, MiCOM C264 e Módulos SAITEL DP -  Ji-Paraná e Ariquemes  (RONDÔNIA)</t>
  </si>
  <si>
    <t>PORTO VELHO|Sobressalente à cadastrar PMI--Aquisição de Relé de Proteção REC670 - 1MRK002814-AC -  Porto Velho (RONDÔNIA)</t>
  </si>
  <si>
    <t>LECHUGA|0004688/2022-Substituição de disjuntor de 13,8kV - LEDJ2-02-Aquisição de disjuntores 13,8kV para  substituições na SE LECHUGA</t>
  </si>
  <si>
    <t>LECHUGA|0004691/2022-Substituição de disjuntor de 13,8kV - LEDJ2-01-Aquisição de disjuntores 13,8kV para  substituições na SE LECHUGA</t>
  </si>
  <si>
    <t>LECHUGA|0004694/2022-Substituição de disjuntor de 13,8kV - LEDJ2-21-Aquisição de disjuntores 13,8kV para  substituições na SE LECHUGA</t>
  </si>
  <si>
    <t>BOA VISTA|Sobressalente à cadastrar PMI--Aquisição de IEDs modelos: SEL-411L, SEL-451,  SEL-2440, SEL-2411 e Software de análise de eventos, SEL 5601-2 - SE BOA VISTA</t>
  </si>
  <si>
    <t>BOA VISTA|0007179/2019-SUBSTITUIÇÃO DE QUADROS , SUBQUADROS E DO SISTEMA PROTEÇÃO,  MEDIÇÃO, CONTROLE E SUPERVISÃO DOS SERVIÇO AUXILIAR 380 VAC DA SE BOA VISTA-Contratação de empresa especializada para montagem comissionamento de equipamentos de  serviço auxiliar (SE BOA VISTA)</t>
  </si>
  <si>
    <t>BOA VISTA|0007186/2019-SUBSTITUIÇÃO DE QUADROS , SUBQUADROS E DO SISTEMA DE PROTEÇÃO,  MEDIÇÃO, CONTROLE E SUPERVISÃO DOS SERVIÇO AUXILIAR 125 VCC DA SE BOA VISTA-Contratação de empresa especializada para montagem comissionamento de equipamentos de  serviço auxiliar (SE BOA VISTA)</t>
  </si>
  <si>
    <t>BOA VISTA|Sobressalente à cadastrar PMI--Aquisição de registradores digitais de perturbação (RDP) SE BOA VISTA</t>
  </si>
  <si>
    <t>LECHUGA|Sobressalente à cadastrar PMI--Aquisição de Transformadores de corrente 230kV sobressalentes para SE LECHUGA</t>
  </si>
  <si>
    <t>LECHUGA|Sobressalente à cadastrar PMI--Aquisição de Transformadores de Corrente de 145kV sobressalentes para  SE LECHUGA</t>
  </si>
  <si>
    <t>LECHUGA; JORGE TEIXEIRA; BOA VISTA|Sobressalente à cadastrar PMI--Aquisição de para-raios sobressalentes para SEs LECHUGA, JORGE TEIXEIRA e BOA VISTA</t>
  </si>
  <si>
    <t>LECHUGA|Sobressalente à cadastrar PMI--Aquisição de Disjuntor 138kV, isolado a gás SF6, para sobressalente da SE LECHUGA</t>
  </si>
  <si>
    <t>LECHUGA|Sobressalente à cadastrar PMI--Aquisição de Disjuntor  230 kV, isolado a gás SF6  para sobressalente da SE LECHUGA</t>
  </si>
  <si>
    <t>LECHUGA; JORGE TEIXEIRA; BOA VISTA|Sobressalente à cadastrar PMI--Aquisição de Chave seccionadora 230 kV para  sobressalente das SEs LECHUGA, JORGE TEIXEIRA e BOA VISTA</t>
  </si>
  <si>
    <t>BOA VISTA|Sobressalente à cadastrar PMI--Aquisição de Chave seccionadora 69 kV para  sobressalente da SE BOA VISTA</t>
  </si>
  <si>
    <t>BOA VISTA|Sobressalente à cadastrar PMI--Aquisição de Transformdor de Potencial de 69kV sobressalentes para SE BOA VISTA</t>
  </si>
  <si>
    <t>LECHUGA; BOA VISTA|Sobressalente à cadastrar PMI--Aquisição de Transformadores de corrente 13,8kV sobressalentes para as SEs LECHUGA e BOA VISTA</t>
  </si>
  <si>
    <t>JORGE TEIXEIRA|Sobressalente à cadastrar PMI--Aquisição de registradores digitais de perturbação (RDP) com sistema de medição fasorial sincrinizada (PMU) para SE JORGE TEIXEIRA</t>
  </si>
  <si>
    <t>BOA VISTA|Sobressalente à cadastrar PMI--Aquisição de Transformadores de corrente 69kV para substituição no terminal de Boa Vista da LT 69kV Boa Vista-Floresta C1, na SE BOA VISTA</t>
  </si>
  <si>
    <t>ALTAMIRA|0008608/2019-SUBSTITUIÇÃO DOS TRANSFORMADORES DE POTENCIAL DA BARRA I-AQUISIÇÃO DE TPC'S  PARA MA, TO, PA, RO</t>
  </si>
  <si>
    <t>JI-PARANA|0006620/2021-Substituição de 01  (um) transformador de potencial de 230 KV, Fase V, do barramento flexível JPBR6-01.-AQUISIÇÃO DE TPC'S  PARA MA, TO, PA, RO</t>
  </si>
  <si>
    <t>JI-PARANA|0006691/2020-Substituição de 03  (três) divisor capacitivo de potencial de 230 KV, Fases A,B e V, da Linha de Transmissão JRJP-LT601.-AQUISIÇÃO DE TPC'S  PARA MA, TO, PA, RO</t>
  </si>
  <si>
    <t>JI-PARANA|0006711/2020-Substituição de 02  (dois) transformadores de potencial capacitivo de 230 KV, Fase A e V do barramento flexível JPBR6-02.-AQUISIÇÃO DE TPC'S  PARA MA, TO, PA, RO</t>
  </si>
  <si>
    <t>JI-PARANA|0006714/2020-Substituição de 02  (dois) transformadores de potencial de 230 KV, Fase A e B, do barramento flexível JPBR6-01.-AQUISIÇÃO DE TPC'S  PARA MA, TO, PA, RO</t>
  </si>
  <si>
    <t>MARABA|0008056/2022-SUBSTITUIR TRANSFORMADOR DE POTENCIAL CAPACITIVO-FASE A DA MBTCLT7-02-AQUISIÇÃO DE TPC'S  PARA MA, TO, PA, RO</t>
  </si>
  <si>
    <t>MARABA|0008062/2022-SUBSTITUIR TRANSFORMADOR DE POTENCIAL CAPACITIVO-FASE B DA MBTCLT7-02-AQUISIÇÃO DE TPC'S  PARA MA, TO, PA, RO</t>
  </si>
  <si>
    <t>MARABA|0008065/2022-SUBSTITUIR TRANSFORMADOR DE POTENCIAL CAPACITIVO-FASE V DA MBTCLT7-02-AQUISIÇÃO DE TPC'S  PARA MA, TO, PA, RO</t>
  </si>
  <si>
    <t>MIRACEMA|0003487/2019-Substituição de transformador de potencial capacitivo, fase A, instalado na saída de linha da SE Miracema, vão MCDP7-DX-AQUISIÇÃO DE TPC'S  PARA MA, TO, PA, RO</t>
  </si>
  <si>
    <t>MIRACEMA|0003488/2019-Substituição de transformador de potencial capacitivo, fase B, instalado na saída de linha da SE Miracema, vão MCDP7-DX-AQUISIÇÃO DE TPC'S  PARA MA, TO, PA, RO</t>
  </si>
  <si>
    <t>MIRACEMA|0003489/2019-Substituição de transformador de potencial capacitivo, fase V, instalado na saída de linha da SE Miracema, vão MCDP7-DX-AQUISIÇÃO DE TPC'S  PARA MA, TO, PA, RO</t>
  </si>
  <si>
    <t>P.DUTRA|0000912/2022-SUBSTITUIÇÃO DO TRANSFORMADOR DE POTENCIAL ASSOCIADO À BARRA PDBR4-01 FASE A-AQUISIÇÃO DE TPC'S  PARA MA, TO, PA, RO</t>
  </si>
  <si>
    <t>P.DUTRA|0007031/2021-Substituição transformador de potencial 69kV - módulo de conexão PDTF6-01 Fase V-AQUISIÇÃO DE TPC'S  PARA MA, TO, PA, RO</t>
  </si>
  <si>
    <t>P.DUTRA|0007041/2021-Substituição do transformador de potencial módulo de conexão 69kV - PDTF6-01 Fase B-AQUISIÇÃO DE TPC'S  PARA MA, TO, PA, RO</t>
  </si>
  <si>
    <t>P.DUTRA|0007110/2022-Substituição do Transformador de Potencial - vão DX - Fase A por outro semelhante-EL IZPDLT7-02-AQUISIÇÃO DE TPC'S  PARA MA, TO, PA, RO</t>
  </si>
  <si>
    <t>P.DUTRA|0007122/2022-Substituição do Transformador de Potencial - vão DX - Fase B por outro semelhante-EL IZPDLT7-02-AQUISIÇÃO DE TPC'S  PARA MA, TO, PA, RO</t>
  </si>
  <si>
    <t>P.DUTRA|0007130/2022-Substituição do Transformador de Potencial - vão DX - Fase V por outro semelhante-EL IZPDLT7-02-AQUISIÇÃO DE TPC'S  PARA MA, TO, PA, RO</t>
  </si>
  <si>
    <t>P.DUTRA|0007315/2021-Substituição transformador de potencial 69kV módulo de conexão 69kV PDTF6-01 Fase A-AQUISIÇÃO DE TPC'S  PARA MA, TO, PA, RO</t>
  </si>
  <si>
    <t>PIMENTA BUENO|0006598/2021-Substituição de 01  (um) transformador de potencial capacitivo de 230 KV, Fase V, da Linha de Transmissão PBVN-LT601.-AQUISIÇÃO DE TPC'S  PARA MA, TO, PA, RO</t>
  </si>
  <si>
    <t>PIMENTA BUENO|0006603/2021-Transformador de potencial capacitivo de 230 KV, Fase B, da Linha de Transmissão PBVN-LT601.-AQUISIÇÃO DE TPC'S  PARA MA, TO, PA, RO</t>
  </si>
  <si>
    <t>PIMENTA BUENO|0006605/2020-Substituição de 02  (dois) transformadores de potencial capacitivo de 230 KV,  da Linha de Transmissão JPPB-LT601.-AQUISIÇÃO DE TPC'S  PARA MA, TO, PA, RO</t>
  </si>
  <si>
    <t>PIMENTA BUENO|0006606/2021-Substituição de 01  (um) transformador de potencial capacitivo de 230 KV, Fase A, da Linha de Transmissão PBVN-LT601.-AQUISIÇÃO DE TPC'S  PARA MA, TO, PA, RO</t>
  </si>
  <si>
    <t>PIMENTA BUENO|0006607/2020-Substituição de 01  (um) transformador de potencial capacitivo de 230 KV, Fase B, do barramento flexível PBBR6-02.-AQUISIÇÃO DE TPC'S  PARA MA, TO, PA, RO</t>
  </si>
  <si>
    <t>PIMENTA BUENO|0006608/2020-Substituição de 01  (um) transformador de potencial capacitivo de 230 KV, Fase A, do barramento flexível PBBR6-02.-AQUISIÇÃO DE TPC'S  PARA MA, TO, PA, RO</t>
  </si>
  <si>
    <t>TRANSAMAZONIC|0008641/2019-Substituição dos transformadores de potencial indutivo 34,5kV no TMTF6-01-AQUISIÇÃO DE TPC'S  PARA MA, TO, PA, RO</t>
  </si>
  <si>
    <t>TRANSAMAZONIC|0008643/2019-Substituição dos transformadores de potencial indutivo 34,5kV no TMTF6-02-AQUISIÇÃO DE TPC'S  PARA MA, TO, PA, RO</t>
  </si>
  <si>
    <t>TUCURUI|0008610/2019-SUBSTITUIÇÃO DOS TRANSFORMADORES DE POTENCIAL DOS TERMINAIS DA LINHA ATTC LT6 01-AQUISIÇÃO DE TPC'S  PARA MA, TO, PA, RO</t>
  </si>
  <si>
    <t>UTINGA|0008435/2022-Substituição do TP associado a UGTF6-01-AQUISIÇÃO DE TPC'S  PARA MA, TO, PA, RO</t>
  </si>
  <si>
    <t>UTINGA|0008686/2022-SUBSTITUIÇÃO DO TRANSFORMADOR DE POTENCIAL 69 KV - FA  UGTF6-01-AQUISIÇÃO DE TPC'S  PARA MA, TO, PA, RO</t>
  </si>
  <si>
    <t>VILHENA|0006591/2021-Substituição de 01  (um) transformador de potencial capacitivo de 230 KV, Fase V, do barramento flexível N-S-ROVN-BC601-MC230-VNTP601.-AQUISIÇÃO DE TPC'S  PARA MA, TO, PA, RO</t>
  </si>
  <si>
    <t>VILHENA|0006592/2021-Substituição de 01  (um) transformador de potencial capacitivo de 230 KV, Fase B, do barramento flexível N-S-ROVN-BC601-MC230-VNTP601.-AQUISIÇÃO DE TPC'S  PARA MA, TO, PA, RO</t>
  </si>
  <si>
    <t>VILHENA|0006595/2021-Substituição de 01  (um) transformador de potencial capacitivo de 230 KV, Fase A, do barramento flexível N-S-ROVN-BC601-MC230-VNTP601.-AQUISIÇÃO DE TPC'S  PARA MA, TO, PA, RO</t>
  </si>
  <si>
    <t>VILHENA|0006612/2021-Substituição de 01  (um) transformador de potencial capacitivo de 230 KV, Fase V, do barramento flexível VNBR6-02.-AQUISIÇÃO DE TPC'S  PARA MA, TO, PA, RO</t>
  </si>
  <si>
    <t>VILHENA|0006614/2021-Substituição de 01  (um) transformador de potencial capacitivo de 230 KV, Fase B, do barramento flexível VNBR6-02.-AQUISIÇÃO DE TPC'S  PARA MA, TO, PA, RO</t>
  </si>
  <si>
    <t>VILHENA|0006617/2021-Substituição de 01  (um) transformador de potencial capacitivo de 230 KV, Fase A, do barramento flexível VNBR6-02.-AQUISIÇÃO DE TPC'S  PARA MA, TO, PA, RO</t>
  </si>
  <si>
    <t>IMPERATRIZ|0007848/2021-SUBSTITUIÇÃO DO TRANSFORMADOR DE CORRENTE DE 500kV, (BANCO 02) FASE "B" DO VÃO CENTRAL "V" DE 500kV Y2, ASSOCIADO AO DISJUNTOR IZDJ7-04.-AQUISIÇÃO DE TC'S  PARA MA, TO, PA, RO</t>
  </si>
  <si>
    <t>IMPERATRIZ|0007862/2021-SUBSTITUIÇÃO DO TRANSFORMADOR DE CORRENTE DE 500kV, (BANCO 02) FASE "B" DO VÃO CENTRAL "B" DE 500kV, ASSOCIADO AO DISJUNTOR IZDJ7-04.-AQUISIÇÃO DE TC'S  PARA MA, TO, PA, RO</t>
  </si>
  <si>
    <t>IMPERATRIZ|0007872/2021-SUBSTITUIÇÃO DO TRANSFORMADOR DE CORRENTE DE 500kV, FASE "V" DO BAY DO BANCO DE REATORES DE LINHA IZRE7-03.-AQUISIÇÃO DE TC'S  PARA MA, TO, PA, RO</t>
  </si>
  <si>
    <t>IMPERATRIZ|0007905/2021-SUBSTITUIÇÃO DO TRANSFORMADOR DE CORRENTE DE 500kV, FASE "B" DO BAY DO BANCO DE REATORES DE LINHA IZRE7-03.-AQUISIÇÃO DE TC'S  PARA MA, TO, PA, RO</t>
  </si>
  <si>
    <t>IMPERATRIZ|0007915/2021-SUBSTITUIÇÃO DO TRANSFORMADOR DE CORRENTE DE 500kV, FASE "A" DO BAY DO BANCO DE REATORES DE LINHA IZRE7-03.-AQUISIÇÃO DE TC'S  PARA MA, TO, PA, RO</t>
  </si>
  <si>
    <t>IMPERATRIZ|0007923/2021-SUBSTITUIÇÃO DO TRANSFORMADOR DE CORRENTE DE 500kV, FASE "V" DO BAY DO BANCO DE REATORES DE LINHA IZRE7-01.-AQUISIÇÃO DE TC'S  PARA MA, TO, PA, RO</t>
  </si>
  <si>
    <t>IMPERATRIZ|0007929/2021-SUBSTITUIÇÃO DO TRANSFORMADOR DE CORRENTE DE 500kV, FASE "A" DO BAY DA ENTRADA DE LINHA DE 500kV MARABÁ-IMPERATRIZ, ASSOCIADO AO DISJUNTOR IZDJ7-03.-AQUISIÇÃO DE TC'S  PARA MA, TO, PA, RO</t>
  </si>
  <si>
    <t>IMPERATRIZ|0007961/2021-SUBSTITUIÇÃO DO TRANSFORMADOR DE CORRENTE DE 500kV, FASE "B" DO BAY DO BANCO DE REATORES DE LINHA IZRE7-01.-AQUISIÇÃO DE TC'S  PARA MA, TO, PA, RO</t>
  </si>
  <si>
    <t>IMPERATRIZ|0008117/2021-SUBSTITUIÇÃO DO TRANSFORMADOR DE CORRENTE DE 500kV, FASE "A" DO BAY DO BANCO DE REATORES DE LINHA IZRE7-01.-AQUISIÇÃO DE TC'S  PARA MA, TO, PA, RO</t>
  </si>
  <si>
    <t>IMPERATRIZ|0008143/2021-SUBSTITUIÇÃO DO TRANSFORMADOR DE CORRENTE DE 500kV, FASE "V" DO BAY DO BANCO DE REATORES DE LINHA IZRE7-02.-AQUISIÇÃO DE TC'S  PARA MA, TO, PA, RO</t>
  </si>
  <si>
    <t>IMPERATRIZ|0008151/2021-SUBSTITUIÇÃO DO TRANSFORMADOR DE CORRENTE DE 500kV, FASE "A" DO BAY DO BANCO DE REATORES DE LINHA IZRE7-02.-AQUISIÇÃO DE TC'S  PARA MA, TO, PA, RO</t>
  </si>
  <si>
    <t>IMPERATRIZ|0008253/2021-SUBSTITUIR O TRANSFORMADOR DE CORRENTE FASE B ASSOCIADO AO REATOR 706-AQUISIÇÃO DE TC'S  PARA MA, TO, PA, RO</t>
  </si>
  <si>
    <t>IMPERATRIZ|0008291/2021-SUBSTITUIR O TRANSFORMADOR DE CORRENTE FASE A  ASSOCIADO AO REATOR 706-AQUISIÇÃO DE TC'S  PARA MA, TO, PA, RO</t>
  </si>
  <si>
    <t>IMPERATRIZ|0008296/2021-SUBSTITUIR O TRANSFORMADOR DE CORRENTE FASE A  ASSOCIADO AO REATOR 706-AQUISIÇÃO DE TC'S  PARA MA, TO, PA, RO</t>
  </si>
  <si>
    <t>IMPERATRIZ|0008302/2021-SUBSTITUIR O TRANSFORMADOR DE CORRENTE FASE 1B ASSOCIADO A  INTERLIGAÇÃO DE BARRA 3 (DJ707)-AQUISIÇÃO DE TC'S  PARA MA, TO, PA, RO</t>
  </si>
  <si>
    <t>IMPERATRIZ|0008305/2021-SUBSTITUIR O TRANSFORMADOR DE CORRENTE FASE 1A  ASSOCIADO A INTERLIGAÇÃO DE BARRAS 3 (DJ707)-AQUISIÇÃO DE TC'S  PARA MA, TO, PA, RO</t>
  </si>
  <si>
    <t>IMPERATRIZ|0008306/2022-Substituição do Transformador de Corrente - vão CY - Fase A por outro semelhante - IZDJ7-07-AQUISIÇÃO DE TC'S  PARA MA, TO, PA, RO</t>
  </si>
  <si>
    <t>IMPERATRIZ|0008308/2022-Substituição do Transformador de Corrente - vão CY - Fase B por outro semelhante - IZDJ7-07-AQUISIÇÃO DE TC'S  PARA MA, TO, PA, RO</t>
  </si>
  <si>
    <t>IMPERATRIZ|0008311/2021-SUBSTITUIR O TRANSFORMADOR DE CORRENTE FASE 2A  ASSOCIADO A INTERLIGAÇÃO DE BARRA  1 (DJ701)-AQUISIÇÃO DE TC'S  PARA MA, TO, PA, RO</t>
  </si>
  <si>
    <t>IMPERATRIZ|0008477/2021-SUBSTITUIR O TRANSFORMADOR DE CORRENTE FASE A  ASSOCIADO AO DISJUNTOR 603-AQUISIÇÃO DE TC'S  PARA MA, TO, PA, RO</t>
  </si>
  <si>
    <t>IMPERATRIZ|0008478/2021-SUBSTITUIR O TRANSFORMADOR DE CORRENTE FASE B  ASSOCIADO AO DISJUNTOR 603-AQUISIÇÃO DE TC'S  PARA MA, TO, PA, RO</t>
  </si>
  <si>
    <t>IMPERATRIZ|0008479/2021-SUBSTITUIR O TRANSFORMADOR DE CORRENTE FASE A  ASSOCIADO AO DISJUNTOR 604-AQUISIÇÃO DE TC'S  PARA MA, TO, PA, RO</t>
  </si>
  <si>
    <t>IMPERATRIZ|0008481/2021-SUBSTITUIR O TRANSFORMADOR DE CORRENTE FASE B  ASSOCIADO AO BAY IZPFLT601-AQUISIÇÃO DE TC'S  PARA MA, TO, PA, RO</t>
  </si>
  <si>
    <t>IMPERATRIZ|0008483/2021-SUBSTITUIR O TRANSFORMADOR DE CORRENTE FASE B  ASSOCIADO AO TF604-AQUISIÇÃO DE TC'S  PARA MA, TO, PA, RO</t>
  </si>
  <si>
    <t>IMPERATRIZ|0008571/2021-SUBSTITUIR O TRANSFORMADOR DE CORRENTE FASE V  ASSOCIADO AO BAY IZPD-LT702.-AQUISIÇÃO DE TC'S  PARA MA, TO, PA, RO</t>
  </si>
  <si>
    <t>IMPERATRIZ|0008577/2021-SUBSTITUIR O TRANSFORMADOR DE CORRENTE FASE A  ASSOCIADO AO AT701-AQUISIÇÃO DE TC'S  PARA MA, TO, PA, RO</t>
  </si>
  <si>
    <t>IMPERATRIZ|0008800/2021-SUBSTITUIR O TRANSFORMADOR DE CORRENTE FASE B ASSOCIADO AO DISJUNTOR 604-AQUISIÇÃO DE TC'S  PARA MA, TO, PA, RO</t>
  </si>
  <si>
    <t>IMPERATRIZ|0008815/2021-SUBSTITUIR O TRANSFORMADOR DE CORRENTE FASE A  ASSOCIADO AO BAY IZPFLT601-AQUISIÇÃO DE TC'S  PARA MA, TO, PA, RO</t>
  </si>
  <si>
    <t>IMPERATRIZ|0008846/2021-SUBSTITUIR O TRANSFORMADOR DE CORRENTE FASE A  ASSOCIADO AO TF603-AQUISIÇÃO DE TC'S  PARA MA, TO, PA, RO</t>
  </si>
  <si>
    <t>IMPERATRIZ|0009555/2021-SUBSTITUIÇÃO DO TRANSFORMADOR DE CORRENTE DE 500kV, (BANCO 02) FASE "B" DO VÃO CENTRAL "V" DE 500kV Y1, ASSOCIADO AO DISJUNTOR IZDJ7-04.-AQUISIÇÃO DE TC'S  PARA MA, TO, PA, RO</t>
  </si>
  <si>
    <t>MARABA|0007044/2022-SUBSTITUIÇÃO TRANSFORMADOR DE CORRENTE DE 500 KV DO MBDJ7-04 FA VÃO C SECÇÃO X-AQUISIÇÃO DE TC'S  PARA MA, TO, PA, RO</t>
  </si>
  <si>
    <t>MARABA|0007045/2022-SUBSTITUIÇÃO TRANSFORMADOR DE CORRENTE DE 500 KV DO MBDJ7-04 FASE B VÃO C SECÇÃO X-AQUISIÇÃO DE TC'S  PARA MA, TO, PA, RO</t>
  </si>
  <si>
    <t>MARABA|0007046/2022-SUBSTITUIÇÃO TRANSFORMADOR DE CORRENTE DE 500 KV DO MBDJ7-04 FASE V VÃO C SECÇÃO X-AQUISIÇÃO DE TC'S  PARA MA, TO, PA, RO</t>
  </si>
  <si>
    <t>MARABA|0007358/2022-SUBSTITUIÇÃO TRANSFORMADOR DE CORRENTE DE 500 KV DO MBDJ7-05 FA VÃO C SEÇÃO Y2-AQUISIÇÃO DE TC'S  PARA MA, TO, PA, RO</t>
  </si>
  <si>
    <t>MARABA|0007498/2022-SUBSTITUIÇÃO TRANSFORMADOR DE CORRENTE DE 500 KV DO MBDJ7-05 FB VÃO C SEÇÃO Y2-AQUISIÇÃO DE TC'S  PARA MA, TO, PA, RO</t>
  </si>
  <si>
    <t>MARABA|0007514/2022-SUBSTITUIÇÃO TRANSFORMADOR DE CORRENTE DE 500 KV DO MBDJ7-05 FV VÃO C SEÇÃO Y2-AQUISIÇÃO DE TC'S  PARA MA, TO, PA, RO</t>
  </si>
  <si>
    <t>MIRANDA II|0006271/2020-SUBSTITUIR O TRANSFORMADOR DE CORRENTE FASE B (MRTF6-02)-AQUISIÇÃO DE TC'S  PARA MA, TO, PA, RO</t>
  </si>
  <si>
    <t>MIRANDA II|0006276/2020-SUBSTITUIR O TRANSFORMADOR DE CORRENTE FASE A (MRTF6-02)-AQUISIÇÃO DE TC'S  PARA MA, TO, PA, RO</t>
  </si>
  <si>
    <t>P.DUTRA|0007000/2022-Substituição do Transformador de Corrente - vão DY - Fase A por outro semelhante - PDDJ7-12-AQUISIÇÃO DE TC'S  PARA MA, TO, PA, RO</t>
  </si>
  <si>
    <t>P.DUTRA|0007002/2022-Substituição do Transformador de Corrente - vão DY - Fase B por outro semelhante- PDDJ7-12-AQUISIÇÃO DE TC'S  PARA MA, TO, PA, RO</t>
  </si>
  <si>
    <t>P.DUTRA|0007010/2022-Substituição do Transformador de Corrente - vão DY - Fase V por outro semelhante - PDDJ7-12-AQUISIÇÃO DE TC'S  PARA MA, TO, PA, RO</t>
  </si>
  <si>
    <t>P.DUTRA|0007033/2022-Substituição do Transformador de Corrente - vão DX - fase A por outro semelhante- EL IZPDLT7-02-AQUISIÇÃO DE TC'S  PARA MA, TO, PA, RO</t>
  </si>
  <si>
    <t>P.DUTRA|0007036/2022-Substituição do Transformador de Corrente - vão DX - fase B por outro semelhante- EL IZPDLT7-02-AQUISIÇÃO DE TC'S  PARA MA, TO, PA, RO</t>
  </si>
  <si>
    <t>P.DUTRA|0007097/2022-Substituição do Transformador de Corrente - vão DX - Fase V por outro semelhante- EL IZPDLT7-02-AQUISIÇÃO DE TC'S  PARA MA, TO, PA, RO</t>
  </si>
  <si>
    <t>P.DUTRA|0008173/2021-SUBSTITUIÇÃO DO TRANSFORMADOR DE CORRENTE DE 500kV, FASE "V" DO BAY DA ENTRADA DE LINHA DE 500kV BOA ESPERANÇA - PRES. DUTRA, ASSOCIADO AO DISJUNTOR PDDJ7-09.-AQUISIÇÃO DE TC'S  PARA MA, TO, PA, RO</t>
  </si>
  <si>
    <t>P.DUTRA|0008186/2021-SUBSTITUIÇÃO DO TRANSFORMADOR DE CORRENTE DE 500kV, (BANCO 02) FASE "V" DO VÃO CENTRAL "C" DE 500kV, ASSOCIADO AO DISJUNTOR PDDJ7-08.-AQUISIÇÃO DE TC'S  PARA MA, TO, PA, RO</t>
  </si>
  <si>
    <t>P.DUTRA|0008188/2021-SUBSTITUIÇÃO DO TRANSFORMADOR DE CORRENTE DE 500kV, (BANCO 02) FASE "B" DO VÃO CENTRAL "C" DE 500kV, ASSOCIADO AO DISJUNTOR PDDJ7-08.-AQUISIÇÃO DE TC'S  PARA MA, TO, PA, RO</t>
  </si>
  <si>
    <t>P.DUTRA|0008191/2021-SUBSTITUIÇÃO DO TRANSFORMADOR DE CORRENTE DE 500kV, (BANCO 02) FASE "A" DO VÃO CENTRAL "C" DE 500kV, ASSOCIADO AO DISJUNTOR PDDJ7-08.-AQUISIÇÃO DE TC'S  PARA MA, TO, PA, RO</t>
  </si>
  <si>
    <t>P.DUTRA|0008223/2021-SUBSTITUIÇÃO DO TRANSFORMADOR DE CORRENTE DE 500kV, FASE "V" DO BAY DA ENTRADA DE LINHA DE 500kV IMPERATRIZ PRES. DUTRA, ASSOCIADO AO DISJUNTOR PDDJ7-07.-AQUISIÇÃO DE TC'S  PARA MA, TO, PA, RO</t>
  </si>
  <si>
    <t>P.DUTRA|0008230/2021-SUBSTITUIÇÃO DO TRANSFORMADOR DE CORRENTE DE 500kV, FASE "A" DO BAY DO BANCO DE REATORES DE LINHA PDRE7-06.-AQUISIÇÃO DE TC'S  PARA MA, TO, PA, RO</t>
  </si>
  <si>
    <t>P.DUTRA|0008238/2021-SUBSTITUIÇÃO DO TRANSFORMADOR DE CORRENTE DE 500kV, FASE "B" DO BAY DO BANCO DE REATORES DE LINHA PDRE7-06.-AQUISIÇÃO DE TC'S  PARA MA, TO, PA, RO</t>
  </si>
  <si>
    <t>P.DUTRA|0008240/2021-SUBSTITUIÇÃO DO TRANSFORMADOR DE CORRENTE DE 500kV, FASE "V" DO BAY DO REATOR DE LINHA PDRE7-05.-AQUISIÇÃO DE TC'S  PARA MA, TO, PA, RO</t>
  </si>
  <si>
    <t>P.DUTRA|0008246/2021-SUBSTITUIÇÃO DO TRANSFORMADOR DE CORRENTE DE 500kV, FASE "B" DO BAY DO REATOR DE LINHA PDRE7-05.-AQUISIÇÃO DE TC'S  PARA MA, TO, PA, RO</t>
  </si>
  <si>
    <t>P.DUTRA|0008476/2021-SUBSTITUIÇÃO DO TRANSFORMADOR DE CORRENTE DE 500kV, FASE "V" DO BAY DO REATOR DE LINHA PDRE7-04.-AQUISIÇÃO DE TC'S  PARA MA, TO, PA, RO</t>
  </si>
  <si>
    <t>P.DUTRA|0008480/2021-SUBSTITUIÇÃO DO TRANSFORMADOR DE CORRENTE DE 500kV, FASE "B" DO BAY DO REATOR DE LINHA PDRE7-04.-AQUISIÇÃO DE TC'S  PARA MA, TO, PA, RO</t>
  </si>
  <si>
    <t>P.DUTRA|0008482/2021-SUBSTITUIÇÃO DO TRANSFORMADOR DE CORRENTE DE 500kV, FASE "A" DO BAY DO REATOR DE LINHA PDRE7-05.-AQUISIÇÃO DE TC'S  PARA MA, TO, PA, RO</t>
  </si>
  <si>
    <t>P.DUTRA|0008739/2022-SUBSTITUIÇÃO DE UM TRANSFORMADOR DE CORRENTE 500KV, FASE A, ASSOCIADO AO PDRE7-04-AQUISIÇÃO DE TC'S  PARA MA, TO, PA, RO</t>
  </si>
  <si>
    <t>P.DUTRA|0008750/2022-SUBSTITUIÇÃO DE UM TRANSFORMADOR DE CORRENTE DE 500 KV, FASE V ASSOCIADO AO REATOR PDRE7-06-AQUISIÇÃO DE TC'S  PARA MA, TO, PA, RO</t>
  </si>
  <si>
    <t>P.DUTRA|0008758/2022-SUBSTITUIÇÃO DE UM TRANSFORMADOR DE CORRENTE DE 500 KV, FASE A ASSOCIADO AO REATOR PDRE7-02 CONECTADO À PDSOLT7-01.-AQUISIÇÃO DE TC'S  PARA MA, TO, PA, RO</t>
  </si>
  <si>
    <t>P.DUTRA|0008775/2022-SUBSTITUIÇÃO DE UM TRANSFORMADOR DE CORRENTE 500KV FASE A , ASSOCIADO AO PDJ7-08 FASE A-AQUISIÇÃO DE TC'S  PARA MA, TO, PA, RO</t>
  </si>
  <si>
    <t>P.DUTRA|0008854/2022-SUBSTITUIÇÃO DE UM TRANSFORMADOR DE CORRENTE DE 500 KV, FASE A DA FT IZPD-LT7-01, ASSOCIADO AO PDDJ7-07.-AQUISIÇÃO DE TC'S  PARA MA, TO, PA, RO</t>
  </si>
  <si>
    <t>P.DUTRA|0009015/2022-SUBSTITUIÇÃO DO TRANSFORMADOR DE CORRENTE DE 500KV, FASE A, DO PDDJ7-03, ASSOCIADO AO PDAT7-01-AQUISIÇÃO DE TC'S  PARA MA, TO, PA, RO</t>
  </si>
  <si>
    <t>RONDONOPOLIS|0004122/2022-Substituição do TC RPTC6-BC1 FASE V-AQUISIÇÃO DE TC'S  PARA MA, TO, PA, RO</t>
  </si>
  <si>
    <t>RONDONOPOLIS|0004131/2022-Substituição do TC RPTC6-BC1 FASE B-AQUISIÇÃO DE TC'S  PARA MA, TO, PA, RO</t>
  </si>
  <si>
    <t>RONDONOPOLIS|0004136/2022-Substituição de Isolador de Pedestal 230 Kv (vão A2Y) por um novo, com características similares. Fases A e B.RPBC6-01-AQUISIÇÃO DE TC'S  PARA MA, TO, PA, RO</t>
  </si>
  <si>
    <t>SAO LUIS II|0007014/2021-SUBSTITUIÇÃO DO TRANSFORMADOR DE CORRENTE DE 230kV, FASE "B" DO VÃO DE TRANSFERENCIA DE 230kV ENTRE BARRAS LDBR6-01 E LDBR6-02.-AQUISIÇÃO DE TC'S  PARA MA, TO, PA, RO</t>
  </si>
  <si>
    <t>SAO LUIS II|0007026/2021-SUBSTITUIÇÃO DO TRANSFORMADOR DE CORRENTE DE 230kV, FASE "B" DO BAY DA ENTRADA DE LINHA DE 230kV SÃO LUIS II - MIRANDA II.-AQUISIÇÃO DE TC'S  PARA MA, TO, PA, RO</t>
  </si>
  <si>
    <t>TUCURUI|0009022/2022-SUBSTITUIÇÃO DO TRANFORMADOR DE CORRENTE  DO AUTOTRANSFORMADOR TCAT7-01 FASE B-AQUISIÇÃO DE TC'S  PARA MA, TO, PA, RO</t>
  </si>
  <si>
    <t>TUCURUI|0009026/2022-SUBSTITUIÇÃO DO TRANFORMADOR DE CORRENTE  DO AUTOTRANSFORMADOR TCAT7-01 FASE V-AQUISIÇÃO DE TC'S  PARA MA, TO, PA, RO</t>
  </si>
  <si>
    <t>TUCURUI|0009028/2022-SUBSTITUIÇÃO DO TRANFORMADOR DE CORRENTE  DO AUTOTRANSFORMADOR TCAT7-01 FASE A-AQUISIÇÃO DE TC'S  PARA MA, TO, PA, RO</t>
  </si>
  <si>
    <t>TUCURUI|0009038/2022-SUBSTITUIÇÃO DO TRANFORMADOR DE CORRENTE  DO AUTOTRANSFORMADOR TCAT7-01 FASE B-AQUISIÇÃO DE TC'S  PARA MA, TO, PA, RO</t>
  </si>
  <si>
    <t>UTINGA|0007318/2022-SUBSTITUIÇÃO TRANSFORMADOR DE CORRENTE DE 230 KV DO UGTF6 01 Fase A-AQUISIÇÃO DE TC'S  PARA MA, TO, PA, RO</t>
  </si>
  <si>
    <t>UTINGA|0007322/2022-SUBSTITUIÇÃO TRANSFORMADOR DE CORRENTE UGTC6 FB DE 230 KV DO UGTF6 01 Fase B-AQUISIÇÃO DE TC'S  PARA MA, TO, PA, RO</t>
  </si>
  <si>
    <t>UTINGA|0007323/2022-SUBSTITUIÇÃO TRANSFORMADOR DE CORRENTE UGTC6 FV DE 230 KV DO UGTF6 01 Fase V-AQUISIÇÃO DE TC'S  PARA MA, TO, PA, RO</t>
  </si>
  <si>
    <t>UTINGA|0007326/2022-SUBSTITUIÇÃO TRANSFORMADOR DE CORRENTE UGTC6-FA DE 230 KV DO UGTF6 02 FASE - A-AQUISIÇÃO DE TC'S  PARA MA, TO, PA, RO</t>
  </si>
  <si>
    <t>UTINGA|0007333/2022-SUBSTITUIÇÃO TRANSFORMADOR DE CORRENTE UGTC6-FB DE 230 KV DO UGTF6 02 FASE - B-AQUISIÇÃO DE TC'S  PARA MA, TO, PA, RO</t>
  </si>
  <si>
    <t>UTINGA|0007334/2022-SUBSTITUIÇÃO TRANSFORMADOR DE CORRENTE UGTC6-FV DE 230 KV DO UGTF6 02 FASE - V-AQUISIÇÃO DE TC'S  PARA MA, TO, PA, RO</t>
  </si>
  <si>
    <t>VILA DO CONDE|0004969/2022-Substituição do Transformador de Corrente 500kV do VCDJ7-04 Fase A - Vão X-AQUISIÇÃO DE TC'S  PARA MA, TO, PA, RO</t>
  </si>
  <si>
    <t>VILA DO CONDE|0004991/2022-Substituição do Transformador de Corrente 500kV do VCDJ7-04 Fase B - Vão X-AQUISIÇÃO DE TC'S  PARA MA, TO, PA, RO</t>
  </si>
  <si>
    <t>VILA DO CONDE|0004999/2022-Substituição do Transformador de Corrente 500kV do VCDJ7-04 Fase V - Vão X-AQUISIÇÃO DE TC'S  PARA MA, TO, PA, RO</t>
  </si>
  <si>
    <t>VILA DO CONDE|0006227/2020-SUSBTITUIÇÃO DOS TRANSFORMADORES DE CORRENTE DE 230 KV - VCTC6 KZ, FA, FB e FV do VCDJ6 06.-AQUISIÇÃO DE TC'S  PARA MA, TO, PA, RO</t>
  </si>
  <si>
    <t>VILA DO CONDE|0006363/2020-SUSBTITUIÇÃO DOS TRANSFORMADORES DE CORRENTE DE 230 KV - VCTC6 LY2, FA, FB e FV do VCDJ6 02 -AQUISIÇÃO DE TC'S  PARA MA, TO, PA, RO</t>
  </si>
  <si>
    <t>VILA DO CONDE|0008191/2022-SUBSTITUIÇÃO TRANSFORMADOR DE CORRENTE DE 230 KV DO VÃO K SECÇÃO X FA (VCDJ6 04)-AQUISIÇÃO DE TC'S  PARA MA, TO, PA, RO</t>
  </si>
  <si>
    <t>VILA DO CONDE|0008407/2022-SUBSTITUIÇÃO TRANSFORMADOR DE CORRENTE DE 230 KV DO VÃO L SECÇÃO Y2 FA (VCDJ6-02)-AQUISIÇÃO DE TC'S  PARA MA, TO, PA, RO</t>
  </si>
  <si>
    <t>VILA DO CONDE|0008411/2022-SUBSTITUIÇÃO TRANSFORMADOR DE CORRENTE DE 230 KV DO VÃO L SECÇÃO Y2 FB (VCDJ6-02)-AQUISIÇÃO DE TC'S  PARA MA, TO, PA, RO</t>
  </si>
  <si>
    <t>VILA DO CONDE|0008414/2022-SUBSTITUIÇÃO TRANSFORMADOR DE CORRENTE DE 230 KV DO VÃO L SECÇÃO Y2 FV (VCDJ6-02)-AQUISIÇÃO DE TC'S  PARA MA, TO, PA, RO</t>
  </si>
  <si>
    <t>VILA DO CONDE|0008419/2022-SUBSTITUIÇÃO TRANSFORMADOR DE CORRENTE DE 230 KV DO VÃO L SECÇÃO Y1 FA (VCDJ6-02)-AQUISIÇÃO DE TC'S  PARA MA, TO, PA, RO</t>
  </si>
  <si>
    <t>VILA DO CONDE|0008421/2022-SUBSTITUIÇÃO TRANSFORMADOR DE CORRENTE DE 230 KV DO VÃO L SECÇÃO Y1 FB (VCDJ6-02)-AQUISIÇÃO DE TC'S  PARA MA, TO, PA, RO</t>
  </si>
  <si>
    <t>VILA DO CONDE|0008424/2022-SUBSTITUIÇÃO TRANSFORMADOR DE CORRENTE DE 230 KV DO VÃO L SECÇÃO Y1 FV (VCDJ6-02)-AQUISIÇÃO DE TC'S  PARA MA, TO, PA, RO</t>
  </si>
  <si>
    <t>VILA DO CONDE|0008603/2019-SUSBTITUIÇÃO DOS TRANSFORMADORES DE CORRENTE DE 230 KV - VCTC6 KX,  FA, FB e FV do VCDJ6 04 (VCBC6 03)
-AQUISIÇÃO DE TC'S  PARA MA, TO, PA, RO</t>
  </si>
  <si>
    <t>VILA DO CONDE|0008607/2019-SUSBTITUIÇÃO DOS TRANSFORMADORES DE CORRENTE DE 230 KV - VCTC6 LY1,  FA, FB e FV do VCDJ6 01-AQUISIÇÃO DE TC'S  PARA MA, TO, PA, RO</t>
  </si>
  <si>
    <t>VILA DO CONDE|0008612/2019-SUSBTITUIÇÃO DOS TRANSFORMADORES DE CORRENTE DE 230 KV  - VCTC 6DY1, FA, FB e FV do VCDJ6 01-AQUISIÇÃO DE TC'S  PARA MA, TO, PA, RO</t>
  </si>
  <si>
    <t>VILA DO CONDE|0008617/2019-SUSBTITUIÇÃO DOS TRANSFORMADORES DE CORRENTE DE 230 KV  - VCTC 6DX, FA, FB e FV do VCDJ6 01-AQUISIÇÃO DE TC'S  PARA MA, TO, PA, RO</t>
  </si>
  <si>
    <t>P.DUTRA|0008038/2019-Revitalização do sistema de Excitação do Compensador Síncrono 01-PDCS2-01 com substituição de componentes da ponte de Tiristores  da máquina 01 - associado a função COMPENSADOR SÍNCRONO PDCS2-01-AQUISIÇÃO DE PONTES DE TIRISTORES PARA OS CS DA SEPD</t>
  </si>
  <si>
    <t>P.DUTRA|0008046/2019-Revitalização do sistema de Excitação do Compensador Síncrono 02 - PDCS2-02 com substituição de componentes da ponte de Tiristores  da máquina 02 - associado a função COMPENSADOR SÍNCRONO PDCS2-02-AQUISIÇÃO DE PONTES DE TIRISTORES PARA OS CS DA SEPD</t>
  </si>
  <si>
    <t>SEM INSTALAÇÃO ESPECÍFICA|Sem PMI--OBRA CIViL DO CENTRO DE MANUTENÇÕES DE DISJUNTORES</t>
  </si>
  <si>
    <t>SEM INSTALAÇÃO ESPECÍFICA|Sem PMI--PERFURAÇÃO DE POÇO PARA A SEPR</t>
  </si>
  <si>
    <t>L.D.RIO VERDE|0001770/2021-INSTALAR MÓDULO DE LOCALIZAÇÃO DE FALTAS POR ONDAS VIAJANTES.-Instalar módulo de localização de faltas por ondas viajantes nas linhas NMSSLT6-01, SSSPLT6-01, NBNMLT6-01, NMSSLT6-01 e na Subestação SELC.</t>
  </si>
  <si>
    <t>L.D.RIO VERDE|0001771/2021-INSTALAR MÓDULO DE LOCALIZAÇÃO DE FALTAS POR ONDAS VIAJANTES.-Instalar módulo de localização de faltas por ondas viajantes nas linhas NMSSLT6-01, SSSPLT6-01, NBNMLT6-01, NMSSLT6-01 e na Subestação SELC.</t>
  </si>
  <si>
    <t>NOBRES|0001765/2021-INSTALAR MÓDULO DE LOCALIZAÇÃO DE FALTAS POR ONDAS VIAJANTES.-Instalar módulo de localização de faltas por ondas viajantes nas linhas NMSSLT6-01, SSSPLT6-01, NBNMLT6-01, NMSSLT6-01 e na Subestação SELC.</t>
  </si>
  <si>
    <t>NOVA MUTUM|0001766/2021-INSTALAR MÓDULO DE LOCALIZAÇÃO DE FALTAS POR ONDAS VIAJANTES.-Instalar módulo de localização de faltas por ondas viajantes nas linhas NMSSLT6-01, SSSPLT6-01, NBNMLT6-01, NMSSLT6-01 e na Subestação SELC.</t>
  </si>
  <si>
    <t>NOVA MUTUM|0001767/2021-INSTALAR MÓDULO DE LOCALIZAÇÃO DE FALTAS POR ONDAS VIAJANTES.-Instalar módulo de localização de faltas por ondas viajantes nas linhas NMSSLT6-01, SSSPLT6-01, NBNMLT6-01, NMSSLT6-01 e na Subestação SELC.</t>
  </si>
  <si>
    <t>SORRISO|0001768/2021-INSTALAR MÓDULO DE LOCALIZAÇÃO DE FALTAS POR ONDAS VIAJANTES.-Instalar módulo de localização de faltas por ondas viajantes nas linhas NMSSLT6-01, SSSPLT6-01, NBNMLT6-01, NMSSLT6-01 e na Subestação SELC.</t>
  </si>
  <si>
    <t>SORRISO|0001769/2021-INSTALAR MÓDULO DE LOCALIZAÇÃO DE FALTAS POR ONDAS VIAJANTES.-Instalar módulo de localização de faltas por ondas viajantes nas linhas NMSSLT6-01, SSSPLT6-01, NBNMLT6-01, NMSSLT6-01 e na Subestação SELC.</t>
  </si>
  <si>
    <t xml:space="preserve">NOVA MUTUM|0006939/2021-SUBSTITUIÇÃO DA CHAVES SECCIONADORA NMSB6-15-Aquisição de uma chave seccionadora para substituição da chave NMSD6-10, função de transmissão NMTF6-03, Subestação Nova Mutum, Sistema de Transmissão Mato Grosso. </t>
  </si>
  <si>
    <t xml:space="preserve"> LT 230 kV BARRA PEIXE /RONDONOPOLIS C-1 MT|0006160/2019-Desenvolver, adquirir e instalar dispositivo de proteção de cadeias de isoladores contra fezes de aves em 538 estruturas.-Desenvolver, adquirir e instalar dispositivo de proteção de cadeias de isoladores contra fezes de aves em 538 estruturas na linha BPRPLT6-01</t>
  </si>
  <si>
    <t xml:space="preserve">NOVA MUTUM|0006940/2021-SUBSTITUIÇÃO DA CHAVES SECCIONADORA NMSB6-15-Aquisição de uma chave seccionadora para substituição da chave NMSB6-15, função de transmissão NMTF6-03, Subestação Nova Mutum, Sistema de Transmissão Mato Grosso. </t>
  </si>
  <si>
    <t>NOVA MUTUM|0006548/2021-REVITALIZAÇÃO DO TRANSFORMADOR SSTF6-01 COM SUBSTITUIÇÃO DE RADIADORES, VEDAÇÕES E ACESSÓRIOS E INSTALAÇÃO DE SISTEMA EXTERNO DE SELAGEM.-Revitalização dos transformadores SSTF6-01 e NMTF6-01, com substiuição de UAR</t>
  </si>
  <si>
    <t>SORRISO|0006555/2021-REVITALIZAÇÃO DO TRANSFORMADOR SSTF6-01 COM SUBSTITUIÇÃO DE RADIADORES, VEDAÇÕES E ACESSÓRIOS E INSTALAÇÃO DE SISTEMA EXTERNO DE SELAGEM.-Revitalização dos transformadores SSTF6-01 e NMTF6-01, com substiuição de UAR</t>
  </si>
  <si>
    <t>DIVERSAS INSTALAÇÕES|Sobressalente à cadastrar PMI--Contratação de empresa especializada para o fornecimento de  serviço especializado para a elaboração de planejamento, programação, fiscalização, coordenação, supervisão e/ou execução de testes e ensaios de comissionamento de equipamentos de potência, sistemas auxiliares e sistemas de proteção controle e supervisão e implantação de melhorias em qualquer instalação de propriedade da Eletronorte ou por ela acessada nos estados de Roraima, Amazonas, Amapá, Rondônia, Acre, Pará, Mato Grosso, Maranhão, Tocantins e em Araraquara, estado de São Paulo ou em outra localidade onde a Eletronorte venha a atuar dentro e fora do território nacional.</t>
  </si>
  <si>
    <t>SEM INSTALAÇÃO ESPECÍFICA|Sem PMI--Aquisição de um medidor de corrente de fuga</t>
  </si>
  <si>
    <t>GUAMA|0008564/2019-SUSBTITUIÇÃO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</si>
  <si>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GUAMA|0008598/2019-SUSBTITUIÇÃO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</si>
  <si>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GUAMA|0008619/2019-SUSBTITUIÇÃO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</si>
  <si>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MARABA|0008530/2019-SUBSTITUIÇÃO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</si>
  <si>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MARABA|0008630/2019-SUSBTITUIÇÃO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</si>
  <si>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MARABA|0008633/2019-SUSBTITUIÇÃO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</si>
  <si>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UTINGA|0007326/2022-SUBSTITUIÇÃO TRANSFORMADOR DE CORRENTE UGTC6-FA DE 230 KV DO UGTF6 02 FASE - A-Aquisição de 160 conectores de expansão barra chata - tubo 4 polegadas IPS para utilização na instalação dos Transformadores de Corrente de 245 kV das Subestações de Guamá, Utinga, Marabá e Vila do Conde</t>
  </si>
  <si>
    <t>UTINGA|0007333/2022-SUBSTITUIÇÃO TRANSFORMADOR DE CORRENTE UGTC6-FB DE 230 KV DO UGTF6 02 FASE - B-Aquisição de 160 conectores de expansão barra chata - tubo 4 polegadas IPS para utilização na instalação dos Transformadores de Corrente de 245 kV das Subestações de Guamá, Utinga, Marabá e Vila do Conde</t>
  </si>
  <si>
    <t>UTINGA|0007334/2022-SUBSTITUIÇÃO TRANSFORMADOR DE CORRENTE UGTC6-FV DE 230 KV DO UGTF6 02 FASE - V-Aquisição de 160 conectores de expansão barra chata - tubo 4 polegadas IPS para utilização na instalação dos Transformadores de Corrente de 245 kV das Subestações de Guamá, Utinga, Marabá e Vila do Conde</t>
  </si>
  <si>
    <t>UTINGA|0008571/2019-SUSBTITUIÇÃO DOS TRANSFORMADORES DE CORRENTE DE 230 KV  - FA, FB e FV - UGTF6-02.-Aquisição de 160 conectores de expansão barra chata - tubo 4 polegadas IPS para utilização na instalação dos Transformadores de Corrente de 245 kV das Subestações de Guamá, Utinga, Marabá e Vila do Conde</t>
  </si>
  <si>
    <t>UTINGA|0008595/2019-SUSBTITUIÇÃO DOS TRANSFORMADORES DE CORRENTE DE 230 KV  - FA, FB e FV.-Aquisição de 160 conectores de expansão barra chata - tubo 4 polegadas IPS para utilização na instalação dos Transformadores de Corrente de 245 kV das Subestações de Guamá, Utinga, Marabá e Vila do Conde</t>
  </si>
  <si>
    <t>VILA DO CONDE|0006227/2020-SUSBTITUIÇÃO DOS TRANSFORMADORES DE CORRENTE DE 230 KV - VCTC6 KZ, FA, FB e FV do VCDJ6 06.-Aquisição de 160 conectores de expansão barra chata - tubo 4 polegadas IPS para utilização na instalação dos Transformadores de Corrente de 245 kV das Subestações de Guamá, Utinga, Marabá e Vila do Conde</t>
  </si>
  <si>
    <t>VILA DO CONDE|0006363/2020-SUSBTITUIÇÃO DOS TRANSFORMADORES DE CORRENTE DE 230 KV - VCTC6 LY2, FA, FB e FV do VCDJ6 02 -Aquisição de 160 conectores de expansão barra chata - tubo 4 polegadas IPS para utilização na instalação dos Transformadores de Corrente de 245 kV das Subestações de Guamá, Utinga, Marabá e Vila do Conde</t>
  </si>
  <si>
    <t>VILA DO CONDE|0008191/2022-SUBSTITUIÇÃO TRANSFORMADOR DE CORRENTE DE 230 KV DO VÃO K SECÇÃO X FA (VCDJ6 04)-Aquisição de 160 conectores de expansão barra chata - tubo 4 polegadas IPS para utilização na instalação dos Transformadores de Corrente de 245 kV das Subestações de Guamá, Utinga, Marabá e Vila do Conde</t>
  </si>
  <si>
    <t>VILA DO CONDE|0008407/2022-SUBSTITUIÇÃO TRANSFORMADOR DE CORRENTE DE 230 KV DO VÃO L SECÇÃO Y2 FA (VCDJ6-02)-Aquisição de 160 conectores de expansão barra chata - tubo 4 polegadas IPS para utilização na instalação dos Transformadores de Corrente de 245 kV das Subestações de Guamá, Utinga, Marabá e Vila do Conde</t>
  </si>
  <si>
    <t>VILA DO CONDE|0008411/2022-SUBSTITUIÇÃO TRANSFORMADOR DE CORRENTE DE 230 KV DO VÃO L SECÇÃO Y2 FB (VCDJ6-02)-Aquisição de 160 conectores de expansão barra chata - tubo 4 polegadas IPS para utilização na instalação dos Transformadores de Corrente de 245 kV das Subestações de Guamá, Utinga, Marabá e Vila do Conde</t>
  </si>
  <si>
    <t>VILA DO CONDE|0008414/2022-SUBSTITUIÇÃO TRANSFORMADOR DE CORRENTE DE 230 KV DO VÃO L SECÇÃO Y2 FV (VCDJ6-02)-Aquisição de 160 conectores de expansão barra chata - tubo 4 polegadas IPS para utilização na instalação dos Transformadores de Corrente de 245 kV das Subestações de Guamá, Utinga, Marabá e Vila do Conde</t>
  </si>
  <si>
    <t>VILA DO CONDE|0008419/2022-SUBSTITUIÇÃO TRANSFORMADOR DE CORRENTE DE 230 KV DO VÃO L SECÇÃO Y1 FA (VCDJ6-02)-Aquisição de 160 conectores de expansão barra chata - tubo 4 polegadas IPS para utilização na instalação dos Transformadores de Corrente de 245 kV das Subestações de Guamá, Utinga, Marabá e Vila do Conde</t>
  </si>
  <si>
    <t>VILA DO CONDE|0008421/2022-SUBSTITUIÇÃO TRANSFORMADOR DE CORRENTE DE 230 KV DO VÃO L SECÇÃO Y1 FB (VCDJ6-02)-Aquisição de 160 conectores de expansão barra chata - tubo 4 polegadas IPS para utilização na instalação dos Transformadores de Corrente de 245 kV das Subestações de Guamá, Utinga, Marabá e Vila do Conde</t>
  </si>
  <si>
    <t>VILA DO CONDE|0008424/2022-SUBSTITUIÇÃO TRANSFORMADOR DE CORRENTE DE 230 KV DO VÃO L SECÇÃO Y1 FV (VCDJ6-02)-Aquisição de 160 conectores de expansão barra chata - tubo 4 polegadas IPS para utilização na instalação dos Transformadores de Corrente de 245 kV das Subestações de Guamá, Utinga, Marabá e Vila do Conde</t>
  </si>
  <si>
    <t>VILA DO CONDE|0008603/2019-SUSBTITUIÇÃO DOS TRANSFORMADORES DE CORRENTE DE 230 KV - VCTC6 KX,  FA, FB e FV do VCDJ6 04 (VCBC6 03)
-Aquisição de 160 conectores de expansão barra chata - tubo 4 polegadas IPS para utilização na instalação dos Transformadores de Corrente de 245 kV das Subestações de Guamá, Utinga, Marabá e Vila do Conde</t>
  </si>
  <si>
    <t>VILA DO CONDE|0008607/2019-SUSBTITUIÇÃO DOS TRANSFORMADORES DE CORRENTE DE 230 KV - VCTC6 LY1,  FA, FB e FV do VCDJ6 01-Aquisição de 160 conectores de expansão barra chata - tubo 4 polegadas IPS para utilização na instalação dos Transformadores de Corrente de 245 kV das Subestações de Guamá, Utinga, Marabá e Vila do Conde</t>
  </si>
  <si>
    <t>VILA DO CONDE|0008612/2019-SUSBTITUIÇÃO DOS TRANSFORMADORES DE CORRENTE DE 230 KV  - VCTC 6DY1, FA, FB e FV do VCDJ6 01-Aquisição de 160 conectores de expansão barra chata - tubo 4 polegadas IPS para utilização na instalação dos Transformadores de Corrente de 245 kV das Subestações de Guamá, Utinga, Marabá e Vila do Conde</t>
  </si>
  <si>
    <t>VILA DO CONDE|0008617/2019-SUSBTITUIÇÃO DOS TRANSFORMADORES DE CORRENTE DE 230 KV  - VCTC 6DX, FA, FB e FV do VCDJ6 01-Aquisição de 160 conectores de expansão barra chata - tubo 4 polegadas IPS para utilização na instalação dos Transformadores de Corrente de 245 kV das Subestações de Guamá, Utinga, Marabá e Vila do Conde</t>
  </si>
  <si>
    <t xml:space="preserve">ABUNA|0003207/2020-Instalação de TC de Barras para monitoramento das Correntes do Vão de Interligação de Barras nº 01 de 230 kV - (ANDB6-01). (Vão CX).-Serviço de Desmontagem, adequação de projeto, Montagem Eletromecânica e Comissionamento com Fornecimento de Materiais e infraestrutura para substituição de Transformadores de Corrente 245kV </t>
  </si>
  <si>
    <t xml:space="preserve">GUAMA|0008564/2019-SUSBTITUIÇÃO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</si>
  <si>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GUAMA|0008598/2019-SUSBTITUIÇÃO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</si>
  <si>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GUAMA|0008619/2019-SUSBTITUIÇÃO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</si>
  <si>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IMPERATRIZ|0004122/2019-SUBSTITUIÇÃO DOS TRANSFORMADORES DE CORRENTE 230KV FASES A, B, V DO TRANSFORMADOR IZTF6-02-Serviço de Desmontagem, adequação de projeto, Montagem Eletromecânica e Comissionamento com Fornecimento de Materiais e infraestrutura para substituição de Transformadores de Corrente 245kV </t>
  </si>
  <si>
    <t xml:space="preserve">IMPERATRIZ|0007830/2021-SUBSTITUIÇÃO DE TRANSFORMADOR DE CORRENTE FASE 2B ASSOCIADO AO BAY DE INTERLIGAÇÃO 1-Serviço de Desmontagem, adequação de projeto, Montagem Eletromecânica e Comissionamento com Fornecimento de Materiais e infraestrutura para substituição de Transformadores de Corrente 245kV </t>
  </si>
  <si>
    <t xml:space="preserve">IMPERATRIZ|0008477/2021-SUBSTITUIR O TRANSFORMADOR DE CORRENTE FASE A  ASSOCIADO AO DISJUNTOR 603-Serviço de Desmontagem, adequação de projeto, Montagem Eletromecânica e Comissionamento com Fornecimento de Materiais e infraestrutura para substituição de Transformadores de Corrente 245kV </t>
  </si>
  <si>
    <t xml:space="preserve">IMPERATRIZ|0008478/2021-SUBSTITUIR O TRANSFORMADOR DE CORRENTE FASE B  ASSOCIADO AO DISJUNTOR 603-Serviço de Desmontagem, adequação de projeto, Montagem Eletromecânica e Comissionamento com Fornecimento de Materiais e infraestrutura para substituição de Transformadores de Corrente 245kV </t>
  </si>
  <si>
    <t xml:space="preserve">IMPERATRIZ|0008479/2021-SUBSTITUIR O TRANSFORMADOR DE CORRENTE FASE A  ASSOCIADO AO DISJUNTOR 604-Serviço de Desmontagem, adequação de projeto, Montagem Eletromecânica e Comissionamento com Fornecimento de Materiais e infraestrutura para substituição de Transformadores de Corrente 245kV </t>
  </si>
  <si>
    <t xml:space="preserve">IMPERATRIZ|0008481/2021-SUBSTITUIR O TRANSFORMADOR DE CORRENTE FASE B  ASSOCIADO AO BAY IZPFLT601-Serviço de Desmontagem, adequação de projeto, Montagem Eletromecânica e Comissionamento com Fornecimento de Materiais e infraestrutura para substituição de Transformadores de Corrente 245kV </t>
  </si>
  <si>
    <t xml:space="preserve">IMPERATRIZ|0008483/2021-SUBSTITUIR O TRANSFORMADOR DE CORRENTE FASE B  ASSOCIADO AO TF604-Serviço de Desmontagem, adequação de projeto, Montagem Eletromecânica e Comissionamento com Fornecimento de Materiais e infraestrutura para substituição de Transformadores de Corrente 245kV </t>
  </si>
  <si>
    <t xml:space="preserve">IMPERATRIZ|0008800/2021-SUBSTITUIR O TRANSFORMADOR DE CORRENTE FASE B ASSOCIADO AO DISJUNTOR 604-Serviço de Desmontagem, adequação de projeto, Montagem Eletromecânica e Comissionamento com Fornecimento de Materiais e infraestrutura para substituição de Transformadores de Corrente 245kV </t>
  </si>
  <si>
    <t xml:space="preserve">IMPERATRIZ|0008815/2021-SUBSTITUIR O TRANSFORMADOR DE CORRENTE FASE A  ASSOCIADO AO BAY IZPFLT601-Serviço de Desmontagem, adequação de projeto, Montagem Eletromecânica e Comissionamento com Fornecimento de Materiais e infraestrutura para substituição de Transformadores de Corrente 245kV </t>
  </si>
  <si>
    <t xml:space="preserve">IMPERATRIZ|0008846/2021-SUBSTITUIR O TRANSFORMADOR DE CORRENTE FASE A  ASSOCIADO AO TF603-Serviço de Desmontagem, adequação de projeto, Montagem Eletromecânica e Comissionamento com Fornecimento de Materiais e infraestrutura para substituição de Transformadores de Corrente 245kV </t>
  </si>
  <si>
    <t xml:space="preserve">MARABA|0008530/2019-SUBSTITUIÇÃO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</si>
  <si>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MARABA|0008630/2019-SUSBTITUIÇÃO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</si>
  <si>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MARABA|0008633/2019-SUSBTITUIÇÃO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</si>
  <si>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MIRANDA II|0006252/2020-SUBSTITUIR O TRANSFORMADOR DE CORRENTE FASE V-Serviço de Desmontagem, adequação de projeto, Montagem Eletromecânica e Comissionamento com Fornecimento de Materiais e infraestrutura para substituição de Transformadores de Corrente 245kV </t>
  </si>
  <si>
    <t xml:space="preserve">MIRANDA II|0006271/2020-SUBSTITUIR O TRANSFORMADOR DE CORRENTE FASE B (MRTF6-02)-Serviço de Desmontagem, adequação de projeto, Montagem Eletromecânica e Comissionamento com Fornecimento de Materiais e infraestrutura para substituição de Transformadores de Corrente 245kV </t>
  </si>
  <si>
    <t xml:space="preserve">MIRANDA II|0006276/2020-SUBSTITUIR O TRANSFORMADOR DE CORRENTE FASE A (MRTF6-02)-Serviço de Desmontagem, adequação de projeto, Montagem Eletromecânica e Comissionamento com Fornecimento de Materiais e infraestrutura para substituição de Transformadores de Corrente 245kV </t>
  </si>
  <si>
    <t xml:space="preserve">Miranda II|0000224/2009-Revitalização necessária: substituição dos TCs da LT para Peritoró e São Luís II. Justificativa: superação da corrente nominal (fator limitante ativo) após a entrada em operação das UTEs Nova Olindina e Tocantinópolis. Origem: PAR e ONS RE 2.1/xxx/2009 Relatório de análise de superação de equipamentos 2010-2012.-Serviço de Desmontagem, adequação de projeto, Montagem Eletromecânica e Comissionamento com Fornecimento de Materiais e infraestrutura para substituição de Transformadores de Corrente 245kV </t>
  </si>
  <si>
    <t xml:space="preserve">RIO BRANCO I|0003212/2020-Instalação de TC de Barras para monitoramento das Correntes do Vão de Interligação de Barras nº 01 de 230 kV - (RBDB6-01). (Vão AY).-Serviço de Desmontagem, adequação de projeto, Montagem Eletromecânica e Comissionamento com Fornecimento de Materiais e infraestrutura para substituição de Transformadores de Corrente 245kV </t>
  </si>
  <si>
    <t xml:space="preserve">PORTO FRANCO|0007019/2021-Substituição transformador de corrente 230kV Bay IZPF-LT601 fase A-Serviço de Desmontagem, adequação de projeto, Montagem Eletromecânica e Comissionamento com Fornecimento de Materiais e infraestrutura para substituição de Transformadores de Corrente 245kV </t>
  </si>
  <si>
    <t xml:space="preserve">PORTO FRANCO|0007820/2021-Substituição transformador de corrente 230kV Bay IZPF-LT601 fase B-Serviço de Desmontagem, adequação de projeto, Montagem Eletromecânica e Comissionamento com Fornecimento de Materiais e infraestrutura para substituição de Transformadores de Corrente 245kV </t>
  </si>
  <si>
    <t xml:space="preserve">PORTO FRANCO|0007821/2021-Substituição transformador de corrente 230kV Bay IZPF-LT601 fase V-Serviço de Desmontagem, adequação de projeto, Montagem Eletromecânica e Comissionamento com Fornecimento de Materiais e infraestrutura para substituição de Transformadores de Corrente 245kV </t>
  </si>
  <si>
    <t xml:space="preserve">PORTO FRANCO|0007822/2021-Substituição transformador de corrente 230kV Módulo de Conexão 230kV PFTF6-01 fase A-Serviço de Desmontagem, adequação de projeto, Montagem Eletromecânica e Comissionamento com Fornecimento de Materiais e infraestrutura para substituição de Transformadores de Corrente 245kV </t>
  </si>
  <si>
    <t xml:space="preserve">PORTO FRANCO|0007824/2021-Substituição transformador de corrente 230kV Módulo de Conexão 230kV PFTF6-01 fase B-Serviço de Desmontagem, adequação de projeto, Montagem Eletromecânica e Comissionamento com Fornecimento de Materiais e infraestrutura para substituição de Transformadores de Corrente 245kV </t>
  </si>
  <si>
    <t xml:space="preserve">PORTO FRANCO|0007826/2021-Substituição transformador de corrente 230kV Módulo de Conexão 230kV PFTF6-02 fase A-Serviço de Desmontagem, adequação de projeto, Montagem Eletromecânica e Comissionamento com Fornecimento de Materiais e infraestrutura para substituição de Transformadores de Corrente 245kV </t>
  </si>
  <si>
    <t xml:space="preserve">PORTO FRANCO|0007828/2021-Substituição transformador de corrente 230kV Módulo de Conexão 230kV PFTF6-02 fase B-Serviço de Desmontagem, adequação de projeto, Montagem Eletromecânica e Comissionamento com Fornecimento de Materiais e infraestrutura para substituição de Transformadores de Corrente 245kV </t>
  </si>
  <si>
    <t xml:space="preserve">SAO LUIS I|0007536/2020-Substituição de 3 Transformadores de Corrente do vão LITF6-01 - Trafo 1 - Vão Fx.
Capacidade do novo equipamento: Capacidade nominal de curto-circuito: 40 kA e Capacidade nominal de corrente: 2000 A.-Serviço de Desmontagem, adequação de projeto, Montagem Eletromecânica e Comissionamento com Fornecimento de Materiais e infraestrutura para substituição de Transformadores de Corrente 245kV </t>
  </si>
  <si>
    <t xml:space="preserve">SAO LUIS I|0007537/2020-Substituição de 3 Transformadores de Corrente do vão LITF6-02 - Trafo 2 - Vão Ex.
Capacidade do novo equipamento: Capacidade nominal de curto-circuito: 40 kA e Capacidade nominal de corrente: 2000 A.-Serviço de Desmontagem, adequação de projeto, Montagem Eletromecânica e Comissionamento com Fornecimento de Materiais e infraestrutura para substituição de Transformadores de Corrente 245kV </t>
  </si>
  <si>
    <t xml:space="preserve">SAO LUIS I|0007538/2020-Substituição de 3 Transformadores de Corrente do vão LITF6-04 - Trafo 4 - Vão Ax.
Capacidade do novo equipamento: Capacidade nominal de curto-circuito: 40 kA e Capacidade nominal de corrente: 2000 A.-Serviço de Desmontagem, adequação de projeto, Montagem Eletromecânica e Comissionamento com Fornecimento de Materiais e infraestrutura para substituição de Transformadores de Corrente 245kV </t>
  </si>
  <si>
    <t xml:space="preserve">SAO LUIS II|0004467/2018-?SUBSTITUIR TRANSFORMADOR DE CORRENTE 230KV DA FASE 'V', DO BAY DA LINHA LDMR-LT601-Serviço de Desmontagem, adequação de projeto, Montagem Eletromecânica e Comissionamento com Fornecimento de Materiais e infraestrutura para substituição de Transformadores de Corrente 245kV </t>
  </si>
  <si>
    <t xml:space="preserve">SAO LUIS II|0007014/2021-SUBSTITUIÇÃO DO TRANSFORMADOR DE CORRENTE DE 230kV, FASE "B" DO VÃO DE TRANSFERENCIA DE 230kV ENTRE BARRAS LDBR6-01 E LDBR6-02.-Serviço de Desmontagem, adequação de projeto, Montagem Eletromecânica e Comissionamento com Fornecimento de Materiais e infraestrutura para substituição de Transformadores de Corrente 245kV </t>
  </si>
  <si>
    <t xml:space="preserve">SAO LUIS II|0007022/2021-SUBSTITUIÇÃO DO TRANSFORMADOR DE CORRENTE DE 230kV, FASE "V" DO BAY DA ENTRADA DE LINHA DE 230kV SÃO LUIS II - MIRANDA II.-Serviço de Desmontagem, adequação de projeto, Montagem Eletromecânica e Comissionamento com Fornecimento de Materiais e infraestrutura para substituição de Transformadores de Corrente 245kV </t>
  </si>
  <si>
    <t xml:space="preserve">SAO LUIS II|0007026/2021-SUBSTITUIÇÃO DO TRANSFORMADOR DE CORRENTE DE 230kV, FASE "B" DO BAY DA ENTRADA DE LINHA DE 230kV SÃO LUIS II - MIRANDA II.-Serviço de Desmontagem, adequação de projeto, Montagem Eletromecânica e Comissionamento com Fornecimento de Materiais e infraestrutura para substituição de Transformadores de Corrente 245kV </t>
  </si>
  <si>
    <t xml:space="preserve">SAO LUIS II|0007028/2021-SUBSTITUIÇÃO DO TRANSFORMADOR DE CORRENTE DE 230kV, FASE "A" DO BAY DA ENTRADA DE LINHA DE 230kV SÃO LUIS II - MIRANDA II.-Serviço de Desmontagem, adequação de projeto, Montagem Eletromecânica e Comissionamento com Fornecimento de Materiais e infraestrutura para substituição de Transformadores de Corrente 245kV </t>
  </si>
  <si>
    <t xml:space="preserve">SAO LUIS II|0007324/2021-SUBSTITUIÇÃO DO TRANSFORMADOR DE CORRENTE DE 230kV, FASE "B" DO BAY DA ENTRADA DE LINHA DE 230kV SÃO LUIS II - SÃO LUIS I, CIRCUITO 2.-Serviço de Desmontagem, adequação de projeto, Montagem Eletromecânica e Comissionamento com Fornecimento de Materiais e infraestrutura para substituição de Transformadores de Corrente 245kV </t>
  </si>
  <si>
    <t xml:space="preserve">SAO LUIS II|0007331/2021-SUBSTITUIÇÃO DO TRANSFORMADOR DE CORRENTE DE 230kV, FASE "A" DO BAY DA ENTRADA DE LINHA DE 230kV SÃO LUIS II - SÃO LUIS I, CIRCUITO 2.-Serviço de Desmontagem, adequação de projeto, Montagem Eletromecânica e Comissionamento com Fornecimento de Materiais e infraestrutura para substituição de Transformadores de Corrente 245kV </t>
  </si>
  <si>
    <t xml:space="preserve">SAO LUIS II|0007345/2021-SUBSTITUIÇÃO DO TRANSFORMADOR DE CORRENTE DE 230kV, FASE "A" DO BAY DA ENTRADA DE LINHA DE 230kV SÃO LUIS II - SÃO LUIS I, CIRCUITO 1.-Serviço de Desmontagem, adequação de projeto, Montagem Eletromecânica e Comissionamento com Fornecimento de Materiais e infraestrutura para substituição de Transformadores de Corrente 245kV </t>
  </si>
  <si>
    <t xml:space="preserve">SAO LUIS II|0007351/2021-SUBSTITUIÇÃO DO TRANSFORMADOR DE CORRENTE DE 230kV, FASE "V", ASSOCIADO AO BAY DO BANCO DE CAPACITORES LDBC6-03.-Serviço de Desmontagem, adequação de projeto, Montagem Eletromecânica e Comissionamento com Fornecimento de Materiais e infraestrutura para substituição de Transformadores de Corrente 245kV </t>
  </si>
  <si>
    <t xml:space="preserve">SAO LUIS II|0007355/2021-SUBSTITUIÇÃO DO TRANSFORMADOR DE CORRENTE DE 230kV, FASE "B", ASSOCIADO AO BAY DO BANCO DE CAPACITORES LDBC6-03.SUBSTITUIÇÃO DO TRANSFORMADOR DE CORRENTE DE 230kV, FASE "B", ASSOCIADO AO BAY DO BANCO DE CAPACITORES LDBC6-03.-Serviço de Desmontagem, adequação de projeto, Montagem Eletromecânica e Comissionamento com Fornecimento de Materiais e infraestrutura para substituição de Transformadores de Corrente 245kV </t>
  </si>
  <si>
    <t xml:space="preserve">SAO LUIS II|0007358/2021-SUBSTITUIÇÃO DO TRANSFORMADOR DE CORRENTE DE 230kV, FASE "A", ASSOCIADO AO BAY DO BANCO DE CAPACITORES LDBC6-03.-Serviço de Desmontagem, adequação de projeto, Montagem Eletromecânica e Comissionamento com Fornecimento de Materiais e infraestrutura para substituição de Transformadores de Corrente 245kV </t>
  </si>
  <si>
    <t xml:space="preserve">SAO LUIS II|0007372/2021-SUBSTITUIÇÃO DO TRANSFORMADOR DE CORRENTE DE 230kV, FASE "V", ASSOCIADO AO BAY DO BANCO DE CAPACITORES LDBC6-01.-Serviço de Desmontagem, adequação de projeto, Montagem Eletromecânica e Comissionamento com Fornecimento de Materiais e infraestrutura para substituição de Transformadores de Corrente 245kV </t>
  </si>
  <si>
    <t xml:space="preserve">SAO LUIS II|0007380/2021-SUBSTITUIÇÃO DO TRANSFORMADOR DE CORRENTE DE 230kV, FASE "B", ASSOCIADO AO BAY DO BANCO DE CAPACITORES LDBC6-01..-Serviço de Desmontagem, adequação de projeto, Montagem Eletromecânica e Comissionamento com Fornecimento de Materiais e infraestrutura para substituição de Transformadores de Corrente 245kV </t>
  </si>
  <si>
    <t xml:space="preserve">SAO LUIS II|0007389/2021-SUBSTITUIÇÃO DO TRANSFORMADOR DE CORRENTE DE 230kV, FASE "A", ASSOCIADO AO BAY DO BANCO DE CAPACITORES LDBC6-01..-Serviço de Desmontagem, adequação de projeto, Montagem Eletromecânica e Comissionamento com Fornecimento de Materiais e infraestrutura para substituição de Transformadores de Corrente 245kV </t>
  </si>
  <si>
    <t xml:space="preserve">SAO LUIS II|0007397/2021-SUBSTITUIÇÃO DO TRANSFORMADOR DE CORRENTE DE 230kV, FASE "V", ASSOCIADO AO BAY DO BANCO DE AUTOTRANSFORMADORES LDAT7-03-Serviço de Desmontagem, adequação de projeto, Montagem Eletromecânica e Comissionamento com Fornecimento de Materiais e infraestrutura para substituição de Transformadores de Corrente 245kV </t>
  </si>
  <si>
    <t xml:space="preserve">SAO LUIS II|0007408/2021-SUBSTITUIÇÃO DO TRANSFORMADOR DE CORRENTE DE 230kV, FASE "B", ASSOCIADO AO BAY DO BANCO DE AUTOTRANSFORMADORES LDAT7-03-Serviço de Desmontagem, adequação de projeto, Montagem Eletromecânica e Comissionamento com Fornecimento de Materiais e infraestrutura para substituição de Transformadores de Corrente 245kV </t>
  </si>
  <si>
    <t xml:space="preserve">SAO LUIS II|0007413/2021-SUBSTITUIÇÃO DO TRANSFORMADOR DE CORRENTE DE 230kV, FASE "A", ASSOCIADO AO BAY DO BANCO DE AUTOTRANSFORMADORES LDAT7-03-Serviço de Desmontagem, adequação de projeto, Montagem Eletromecânica e Comissionamento com Fornecimento de Materiais e infraestrutura para substituição de Transformadores de Corrente 245kV </t>
  </si>
  <si>
    <t xml:space="preserve">SAO LUIS II|0007424/2021-SUBSTITUIÇÃO DO TRANSFORMADOR DE CORRENTE DE 230kV, FASE "V", ASSOCIADO AO DISJUNTOR LDDJ6-10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</si>
  <si>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II|0007463/2021-SUBSTITUIÇÃO DO TRANSFORMADOR DE CORRENTE DE 230kV, FASE "B", ASSOCIADO AO DISJUNTOR LDDJ6-10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</si>
  <si>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II|0007494/2021-SUBSTITUIÇÃO DO TRANSFORMADOR DE CORRENTE DE 230kV, FASE "A", ASSOCIADO AO DISJUNTOR LDDJ6-10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</si>
  <si>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II|0007516/2021-SUBSTITUIÇÃO DO TRANSFORMADOR DE CORRENTE DE 230kV, FASE "V", ASSOCIADO AO DISJUNTOR LDDJ6-08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</si>
  <si>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II|0007524/2021-SUBSTITUIÇÃO DO TRANSFORMADOR DE CORRENTE DE 230kV, FASE "B", ASSOCIADO AO DISJUNTOR LDDJ6-08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</si>
  <si>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II|0007533/2021-SUBSTITUIÇÃO DO TRANSFORMADOR DE CORRENTE DE 230kV, FASE "A", ASSOCIADO AO DISJUNTOR LDDJ6-08 DO BAY DO BANCO DE AUTOTRANSFORMADORES LDAT7-02.-Serviço de Desmontagem, adequação de projeto, Montagem Eletromecânica e Comissionamento com Fornecimento de Materiais e infraestrutura para substituição de Transformadores de Corrente 245kV </t>
  </si>
  <si>
    <t xml:space="preserve">SAO LUIS II|0007579/2021-SUBSTITUIÇÃO DO TRANSFORMADOR DE CORRENTE DE 230kV, FASE "B", ASSOCIADO AO LDDJ6-06, DO BAY DO BANCO DE AUTOTRANSFORMADORES LDAT7-01.-Serviço de Desmontagem, adequação de projeto, Montagem Eletromecânica e Comissionamento com Fornecimento de Materiais e infraestrutura para substituição de Transformadores de Corrente 245kV </t>
  </si>
  <si>
    <t xml:space="preserve">SAO LUIS II|0007587/2021-SUBSTITUIÇÃO DO TRANSFORMADOR DE CORRENTE DE 230kV, FASE "A", ASSOCIADO AO LDDJ6-06, DO BAY DO BANCO DE AUTOTRANSFORMADORES LDAT7-01.-Serviço de Desmontagem, adequação de projeto, Montagem Eletromecânica e Comissionamento com Fornecimento de Materiais e infraestrutura para substituição de Transformadores de Corrente 245kV </t>
  </si>
  <si>
    <t xml:space="preserve">SAO LUIS II|0007695/2021-SUBSTITUIÇÃO DO TRANSFORMADOR DE CORRENTE DE 230kV, FASE "V" DO BAY DA ENTRADA DE LINHA DE 230kV SÃO LUIS II - VALE.-Serviço de Desmontagem, adequação de projeto, Montagem Eletromecânica e Comissionamento com Fornecimento de Materiais e infraestrutura para substituição de Transformadores de Corrente 245kV </t>
  </si>
  <si>
    <t xml:space="preserve">SAO LUIS II|0007696/2021-SUBSTITUIÇÃO DO TRANSFORMADOR DE CORRENTE DE 230kV, FASE "B" DO BAY DA ENTRADA DE LINHA DE 230kV SÃO LUIS II - VALE.-Serviço de Desmontagem, adequação de projeto, Montagem Eletromecânica e Comissionamento com Fornecimento de Materiais e infraestrutura para substituição de Transformadores de Corrente 245kV </t>
  </si>
  <si>
    <t xml:space="preserve">SAO LUIS II|0007700/2021-SUBSTITUIÇÃO DO TRANSFORMADOR DE CORRENTE DE 230kV, FASE "A" DO BAY DA ENTRADA DE LINHA DE 230kV SÃO LUIS II - VALE.-Serviço de Desmontagem, adequação de projeto, Montagem Eletromecânica e Comissionamento com Fornecimento de Materiais e infraestrutura para substituição de Transformadores de Corrente 245kV </t>
  </si>
  <si>
    <t xml:space="preserve">SAO LUIS II|0007832/2021-SUBSTITUIÇÃO DO TRANSFORMADOR DE CORRENTE DE 230kV, FASE "V" DO VÃO DE TRANSFERENCIA DE 230kV ENTRE BARRAS LDBR6-01 E LDBR6-02.-Serviço de Desmontagem, adequação de projeto, Montagem Eletromecânica e Comissionamento com Fornecimento de Materiais e infraestrutura para substituição de Transformadores de Corrente 245kV </t>
  </si>
  <si>
    <t xml:space="preserve">UTINGA|0007326/2022-SUBSTITUIÇÃO TRANSFORMADOR DE CORRENTE UGTC6-FA DE 230 KV DO UGTF6 02 FASE - A-Serviço de Desmontagem, adequação de projeto, Montagem Eletromecânica e Comissionamento com Fornecimento de Materiais e infraestrutura para substituição de Transformadores de Corrente 245kV </t>
  </si>
  <si>
    <t xml:space="preserve">UTINGA|0007333/2022-SUBSTITUIÇÃO TRANSFORMADOR DE CORRENTE UGTC6-FB DE 230 KV DO UGTF6 02 FASE - B-Serviço de Desmontagem, adequação de projeto, Montagem Eletromecânica e Comissionamento com Fornecimento de Materiais e infraestrutura para substituição de Transformadores de Corrente 245kV </t>
  </si>
  <si>
    <t xml:space="preserve">UTINGA|0007334/2022-SUBSTITUIÇÃO TRANSFORMADOR DE CORRENTE UGTC6-FV DE 230 KV DO UGTF6 02 FASE - V-Serviço de Desmontagem, adequação de projeto, Montagem Eletromecânica e Comissionamento com Fornecimento de Materiais e infraestrutura para substituição de Transformadores de Corrente 245kV </t>
  </si>
  <si>
    <t xml:space="preserve">UTINGA|0008571/2019-SUSBTITUIÇÃO DOS TRANSFORMADORES DE CORRENTE DE 230 KV  - FA, FB e FV - UGTF6-02.-Serviço de Desmontagem, adequação de projeto, Montagem Eletromecânica e Comissionamento com Fornecimento de Materiais e infraestrutura para substituição de Transformadores de Corrente 245kV </t>
  </si>
  <si>
    <t xml:space="preserve">UTINGA|0008595/2019-SUSBTITUIÇÃO DOS TRANSFORMADORES DE CORRENTE DE 230 KV  - FA, FB e FV.-Serviço de Desmontagem, adequação de projeto, Montagem Eletromecânica e Comissionamento com Fornecimento de Materiais e infraestrutura para substituição de Transformadores de Corrente 245kV </t>
  </si>
  <si>
    <t xml:space="preserve">VILA DO CONDE|0006227/2020-SUSBTITUIÇÃO DOS TRANSFORMADORES DE CORRENTE DE 230 KV - VCTC6 KZ, FA, FB e FV do VCDJ6 06.-Serviço de Desmontagem, adequação de projeto, Montagem Eletromecânica e Comissionamento com Fornecimento de Materiais e infraestrutura para substituição de Transformadores de Corrente 245kV </t>
  </si>
  <si>
    <t xml:space="preserve">VILA DO CONDE|0006363/2020-SUSBTITUIÇÃO DOS TRANSFORMADORES DE CORRENTE DE 230 KV - VCTC6 LY2, FA, FB e FV do VCDJ6 02 -Serviço de Desmontagem, adequação de projeto, Montagem Eletromecânica e Comissionamento com Fornecimento de Materiais e infraestrutura para substituição de Transformadores de Corrente 245kV </t>
  </si>
  <si>
    <t xml:space="preserve">VILA DO CONDE|0008191/2022-SUBSTITUIÇÃO TRANSFORMADOR DE CORRENTE DE 230 KV DO VÃO K SECÇÃO X FA (VCDJ6 04)-Serviço de Desmontagem, adequação de projeto, Montagem Eletromecânica e Comissionamento com Fornecimento de Materiais e infraestrutura para substituição de Transformadores de Corrente 245kV </t>
  </si>
  <si>
    <t xml:space="preserve">VILA DO CONDE|0008407/2022-SUBSTITUIÇÃO TRANSFORMADOR DE CORRENTE DE 230 KV DO VÃO L SECÇÃO Y2 FA (VCDJ6-02)-Serviço de Desmontagem, adequação de projeto, Montagem Eletromecânica e Comissionamento com Fornecimento de Materiais e infraestrutura para substituição de Transformadores de Corrente 245kV </t>
  </si>
  <si>
    <t xml:space="preserve">VILA DO CONDE|0008411/2022-SUBSTITUIÇÃO TRANSFORMADOR DE CORRENTE DE 230 KV DO VÃO L SECÇÃO Y2 FB (VCDJ6-02)-Serviço de Desmontagem, adequação de projeto, Montagem Eletromecânica e Comissionamento com Fornecimento de Materiais e infraestrutura para substituição de Transformadores de Corrente 245kV </t>
  </si>
  <si>
    <t xml:space="preserve">VILA DO CONDE|0008414/2022-SUBSTITUIÇÃO TRANSFORMADOR DE CORRENTE DE 230 KV DO VÃO L SECÇÃO Y2 FV (VCDJ6-02)-Serviço de Desmontagem, adequação de projeto, Montagem Eletromecânica e Comissionamento com Fornecimento de Materiais e infraestrutura para substituição de Transformadores de Corrente 245kV </t>
  </si>
  <si>
    <t xml:space="preserve">VILA DO CONDE|0008419/2022-SUBSTITUIÇÃO TRANSFORMADOR DE CORRENTE DE 230 KV DO VÃO L SECÇÃO Y1 FA (VCDJ6-02)-Serviço de Desmontagem, adequação de projeto, Montagem Eletromecânica e Comissionamento com Fornecimento de Materiais e infraestrutura para substituição de Transformadores de Corrente 245kV </t>
  </si>
  <si>
    <t xml:space="preserve">VILA DO CONDE|0008421/2022-SUBSTITUIÇÃO TRANSFORMADOR DE CORRENTE DE 230 KV DO VÃO L SECÇÃO Y1 FB (VCDJ6-02)-Serviço de Desmontagem, adequação de projeto, Montagem Eletromecânica e Comissionamento com Fornecimento de Materiais e infraestrutura para substituição de Transformadores de Corrente 245kV </t>
  </si>
  <si>
    <t xml:space="preserve">VILA DO CONDE|0008424/2022-SUBSTITUIÇÃO TRANSFORMADOR DE CORRENTE DE 230 KV DO VÃO L SECÇÃO Y1 FV (VCDJ6-02)-Serviço de Desmontagem, adequação de projeto, Montagem Eletromecânica e Comissionamento com Fornecimento de Materiais e infraestrutura para substituição de Transformadores de Corrente 245kV </t>
  </si>
  <si>
    <t xml:space="preserve">VILA DO CONDE|0008603/2019-SUSBTITUIÇÃO DOS TRANSFORMADORES DE CORRENTE DE 230 KV - VCTC6 KX,  FA, FB e FV do VCDJ6 04 (VCBC6 03)
-Serviço de Desmontagem, adequação de projeto, Montagem Eletromecânica e Comissionamento com Fornecimento de Materiais e infraestrutura para substituição de Transformadores de Corrente 245kV </t>
  </si>
  <si>
    <t xml:space="preserve">VILA DO CONDE|0008607/2019-SUSBTITUIÇÃO DOS TRANSFORMADORES DE CORRENTE DE 230 KV - VCTC6 LY1,  FA, FB e FV do VCDJ6 01-Serviço de Desmontagem, adequação de projeto, Montagem Eletromecânica e Comissionamento com Fornecimento de Materiais e infraestrutura para substituição de Transformadores de Corrente 245kV </t>
  </si>
  <si>
    <t xml:space="preserve">VILA DO CONDE|0008612/2019-SUSBTITUIÇÃO DOS TRANSFORMADORES DE CORRENTE DE 230 KV  - VCTC 6DY1, FA, FB e FV do VCDJ6 01-Serviço de Desmontagem, adequação de projeto, Montagem Eletromecânica e Comissionamento com Fornecimento de Materiais e infraestrutura para substituição de Transformadores de Corrente 245kV </t>
  </si>
  <si>
    <t xml:space="preserve">VILA DO CONDE|0008617/2019-SUSBTITUIÇÃO DOS TRANSFORMADORES DE CORRENTE DE 230 KV  - VCTC 6DX, FA, FB e FV do VCDJ6 01-Serviço de Desmontagem, adequação de projeto, Montagem Eletromecânica e Comissionamento com Fornecimento de Materiais e infraestrutura para substituição de Transformadores de Corrente 245kV </t>
  </si>
  <si>
    <t>VILA DO CONDE|0003498/2018-SUBSTITUIÇÃO  de 2 MOTORES 25 HP 14 PÓLOS SISTEMA DE REFRIGERAÇÃO -Revitalização (Máquina) VCCS2-02</t>
  </si>
  <si>
    <t>VILA DO CONDE|0004848/2018-SUBSTITUIR PONTA DE EIXO COM ANEL COLETOR DO COMPENSADOR SÍNCRONO VCCS2-02-Revitalização (Máquina) VCCS2-02</t>
  </si>
  <si>
    <t>VILA DO CONDE|0004857/2018-SUBSTITUIR ANÉIS DE ESTANQUEIDADE DO COMPENSADOR SÍNCRONO  VCCS2-02-Revitalização (Máquina) VCCS2-02</t>
  </si>
  <si>
    <t>VILA DO CONDE|0004867/2018-SUBSTITUIR 1,0 CONJUNTO DE SELAGENS MECÂNICAS DO COMPENSADOR SÍNCRONO  VCCS2-02-Revitalização (Máquina) VCCS2-02</t>
  </si>
  <si>
    <t>VILA DO CONDE|0004872/2018-SUBSTITUIR 1,0 CONJUNTO DE SELAGENS MECÂNICAS DO COMPENSADOR SÍNCRONO  VCCS2-02-Revitalização (Máquina) VCCS2-02</t>
  </si>
  <si>
    <t>VILA DO CONDE|0004874/2018-SUBSTITUIÇÃO DOS RADIADORES (ÁGUA/AR) DO SISTEMA DE ÁGUA DE RESFRIAMENTO DO COMPENSADOR SÍNCRONO VCCS2-01.-Revitalização (Máquina) VCCS2-02</t>
  </si>
  <si>
    <t>VILA DO CONDE|0004875/2018-SUBSTITUIÇÃO DE 01 CONJUNTO DE MOTOBOMBAS DO SISTEMA DE ÁGUA DE RESFRIAMENTO DO COMPENSADOR SÍNCRONO VCCS2-02-Revitalização (Máquina) VCCS2-02</t>
  </si>
  <si>
    <t>VILA DO CONDE|0004878/2018-SUBSTITUIÇÃO DE 2 VÁLVULA DE RETENÇÃO DO SISTEMA DE ÁGUA DE RESFRIAMENTO DO COMPENSADOR SÍNCRONO VCCS2-02-Revitalização (Máquina) VCCS2-02</t>
  </si>
  <si>
    <t>VILA DO CONDE|0004881/2018-SUBSTITUIÇÃO DE 03 CONJUNTOS DE PÁS DE ALUMINIO DOS  AEROVENTILADORES DO SISTEMA DE ÁGUA DE RESFRIAMENTO DO COMPENSADOR SÍNCRONO VCCS2-02-Revitalização (Máquina) VCCS2-02</t>
  </si>
  <si>
    <t>VILA DO CONDE|0004882/2018-SUBSTITUIÇÃO DOS RADIADORES (ÁGUA/AR) DO SISTEMA DE ÁGUA DE RESFRIAMENTO DO COMPENSADOR SÍNCRONO VCCS2-02-Revitalização (Máquina) VCCS2-02</t>
  </si>
  <si>
    <t>VILA DO CONDE|0004885/2018-SUBSTITUIÇÃO DE 6,0 (SEIS) CAIXAS METÁLICAS DE AR DO SISTEMA DE ÁGUA DE RESFRIAMENTO DO COMPENSADOR SÍNCRONO VCCS2-02-Revitalização (Máquina) VCCS2-02</t>
  </si>
  <si>
    <t>VILA DO CONDE|0004889/2018- MODERNIZAÇÃO DOS SISTEMAS DE PORTA ESCÔVAS / ESCOVAS COM ESTIBO E LIMITADOR E MICROSWITCHES, SISTEMA MDC DE ASPIRAÇÃO DE PÓ COM SISTEMA DE MONITORAMENTOEM TEMPO REAL (I-BRUSH) DO COMPENSADOR SÍNCRONO VCCS2-02-Revitalização (Máquina) VCCS2-02</t>
  </si>
  <si>
    <t>VILA DO CONDE|0004842/2018-SUBSTITUIÇÃO DOS DISJUNTORES DE 13.8 KV VCDJ2-05 DO COMPENSADOR SÍNCRONO VCCS2-01-Revitalização (Máquina) VCCS2-01</t>
  </si>
  <si>
    <t>VILA DO CONDE|0004844/2018-SUBSTITUIR PONTA DE EIXO COM ANEL COLETOR DO COMPENSADOR SÍNCRONO VCCS2-01-Revitalização (Máquina) VCCS2-01</t>
  </si>
  <si>
    <t>VILA DO CONDE|0004853/2018-SUBSTITUIÇÃO DOS DISJUNTORES DE 13.8 KV VCDJ2-07 DO COMPENSADOR SÍNCRONO VCCS2-01-Revitalização (Máquina) VCCS2-01</t>
  </si>
  <si>
    <t>VILA DO CONDE|0004855/2018-SUBSTITUIR ANÉIS DE ESTANQUEIDADE DO COMPENSADOR SÍNCRONO VCCS2-01-Revitalização (Máquina) VCCS2-01</t>
  </si>
  <si>
    <t>VILA DO CONDE|0004861/2018-SUBSTITUIR 1,0 CONJUNTO DE SELAGENS MECÂNICAS DO COMPENSADOR SÍNCRONO VCCS2-01-Revitalização (Máquina) VCCS2-01</t>
  </si>
  <si>
    <t>VILA DO CONDE|0004870/2018-SUBSTITUIÇÃO DE 03 CONJUNTOS DE PÁS DE ALUMINIO EXTRUDADO DOS AEROVENTILADORES DO SISTEMA DE ÁGUA DE RESFRIAMENTO-Revitalização (Máquina) VCCS2-01</t>
  </si>
  <si>
    <t>VILA DO CONDE|0004874/2018-SUBSTITUIÇÃO DOS RADIADORES (ÁGUA/AR) DO SISTEMA DE ÁGUA DE RESFRIAMENTO DO COMPENSADOR SÍNCRONO VCCS2-01.-Revitalização (Máquina) VCCS2-01</t>
  </si>
  <si>
    <t>VILA DO CONDE|0004880/2018-SUBSTITUIÇÃO DE 6,0 (SEIS) CAIXAS METÁLICAS DE AR DO SISTEMA DE ÁGUA DE RESFRIAMENTO DO COMPENSADOR SÍNCRONO VCCS2-01.-Revitalização (Máquina) VCCS2-01</t>
  </si>
  <si>
    <t>VILA DO CONDE|0004886/2018-SUBSTITUIÇÃO DAS VÁVULAS REGULADORAS DOS SISTEMAS DE ÓLEO DE LUBRIFICAÇÃO / LEVANTAMENTO E ESTANQUEIDADE DO COMPENSADOR SÍNCRONO VCCS2-01.-Revitalização (Máquina) VCCS2-01</t>
  </si>
  <si>
    <t>VILA DO CONDE|0004891/2018- MODERNIZAÇÃO DOS SISTEMAS DE PORTA ESCOVAS / ESCOVAS COM ESTIBO E LIMITADOR E MICROSWITCHES, SISTEMA MDC DE ASPIRAÇÃO DE PÓ COM SISTEMA DE MONITORAMENTOEM TEMPO REAL (I-BRUSH) DO COMPENSADOR SÍNCRONO VCCS2-01-Revitalização (Máquina) VCCS2-01</t>
  </si>
  <si>
    <t>MARABA|0003501/2018-SUBSTITUIÇÃO MOTOR 25 HP 14 PÓLOS SISTEMA DE REFRIGERAÇÃO -Revitalização (Máquina) MBCS2-01</t>
  </si>
  <si>
    <t>MARABA|0004836/2018-SUBSTITUIÇÃO DE 01 CONJUNTO DE MOTOBOMBAS DO SISTEMA DE ÁGUA DE RESFRIAMENTO DO COMPENSADOR SÍNCRONO MBCS2-01-Revitalização (Máquina) MBCS2-01</t>
  </si>
  <si>
    <t>MARABA|0004846/2018-SUBSTITUIÇÃO DE 2,0 VÁLVULA DE RETENÇÃO DO SISTEMA DE ÁGUA DE RESFRIAMENTO DO COMPENSADOR SÍNCRONO MBCS2-01-Revitalização (Máquina) MBCS2-01</t>
  </si>
  <si>
    <t>MARABA|0004856/2018-SUBSTITUIÇÃO DE 03 CONJUNTOS DE PÁS DE ALUMINIO DOS AEROVENTILADORES DO SISTEMA DE ÁGUA DE RESFRIAMENTO DO COMPENSADOR SÍNCRONO MBCS2-01-Revitalização (Máquina) MBCS2-01</t>
  </si>
  <si>
    <t>MARABA|0004865/2018-SUBSTITUIÇÃO DOS RADIADORES (ÁGUA/AR) DO SISTEMA DE ÁGUA DE RESFRIAMENTO DO COMPENSADOR SÍNCRONO MBCS2-01-Revitalização (Máquina) MBCS2-01</t>
  </si>
  <si>
    <t>MARABA|0004876/2018-SUBSTITUIÇÃO DE 6,0 (SEIS) CAIXAS METÁLICAS DE AR DO SISTEMA DE ÁGUA DE RESFRIAMENTO DO COMPENSADOR SÍNCRONO MBCS2-01-Revitalização (Máquina) MBCS2-01</t>
  </si>
  <si>
    <t>MARABA|0004893/2018-SUBSTITUIÇÃO MOTOR 25 HP 14 PÓLOS SISTEMA DE REFRIGERAÇÃO DO COMPENSADOR SÍNCRONO MBCS2-01-Revitalização (Máquina) MBCS2-01</t>
  </si>
  <si>
    <t>MARABA|0004898/2018-SUBSTITUIR ANÉIS DE ESTANQUEIDADE DO COMPENSADOR SÍNCRONO MBCS2-01-Revitalização (Máquina) MBCS2-01</t>
  </si>
  <si>
    <t>MARABA|0004906/2018-SUBSTITUIR 1,0 CONJUNTO DE SELAGENS MECÂNICAS DO COMPENSADOR SÍNCRONO MBCS2-01-Revitalização (Máquina) MBCS2-01</t>
  </si>
  <si>
    <t>MARABA|0004908/2018-SUBSTITUIR 1,0 CONJUNTO DE SELAGENS MECÂNICAS DO COMPENSADOR SÍNCRONO MBCS2-01-Revitalização (Máquina) MBCS2-01</t>
  </si>
  <si>
    <t>MARABA|0004909/2018-SUBSTITUIR 1,0 CONJUNTO DE SELAGENS MECÂNICAS DO COMPENSADOR SÍNCRONO MBCS2-01-Revitalização (Máquina) MBCS2-01</t>
  </si>
  <si>
    <t>MARABA|0004910/2018-SUBSTITUIR 1,0 CONJUNTO DE SELAGENS MECÂNICAS DO COMPENSADOR SÍNCRONO MBCS2-01-Revitalização (Máquina) MBCS2-01</t>
  </si>
  <si>
    <t>VILA DO CONDE|0004835/2018- MODERNIZAÇÃO DOS SISTEMAS DE PORTA ESCÔVAS / ESCOVAS COM ESTIBO E LIMITADOR E MICROSWITCHES, SISTEMA MDC DE ASPIRAÇÃO DE PÓ COM SISTEMA DE MONITORAMENTOEM TEMPO REAL (I-BRUSH) DO COMPENSADOR SÍNCRONO MBCS2-01-Revitalização (Máquina) MBCS2-01</t>
  </si>
  <si>
    <t>VILA DO CONDE|0004841/2018-SUBSTITUIR PONTA DE EIXO COM ANEL COLETOR DO COMPENSADOR SÍNCRONO MBCS2-01-Revitalização (Máquina) MBCS2-01</t>
  </si>
  <si>
    <t>TUCURUI|0008261/2021-Substituição do Transformador de Corrente 500kV do TCDJ7-16 Fase A - Vão AX-TCs 500kV</t>
  </si>
  <si>
    <t>TUCURUI|0008301/2021-Substituição do Transformador de Corrente 500kV do TCDJ7-16 Fase V - Vão AX-TCs 500kV</t>
  </si>
  <si>
    <t>TUCURUI|0008326/2021-Substituição do Transformador de Corrente 500kV do TCDJ7-16 Fase B - Vão AX-TCs 500kV</t>
  </si>
  <si>
    <t>TUCURUI|0009465/2021-Substituição do Transformador de Corrente 500kV do TCDJ7-17 fase A - Vão FY2-TCs 500kV</t>
  </si>
  <si>
    <t>TUCURUI|0009470/2021-Substituição do Transformador de Corrente 500kV do TCDJ7-17 fase B - Vão FY2-TCs 500kV</t>
  </si>
  <si>
    <t>TUCURUI|0009476/2021-Substituição do Transformador de Corrente 500kV do TCDJ7-17 fase V - Vão FY2-TCs 500kV</t>
  </si>
  <si>
    <t>PERITORO|0009162/2021-SUBSTITUIÇÃO DO TRANSFORMADOR DE POTENCIAL CAPACITIVO ASSOCIADO À BARRA PRBR6-02 F.B-Aquisição / Serviço de instalação e comissionamento de TPC 245kV PRBR6-02 FB</t>
  </si>
  <si>
    <t>MARABA|0007490/2021-Substituição do Transformador de Corrente 500kV do MBDJ7-09 Fase V - Vão CZ-Serviço de Desmontagem, adequação de projeto, Montagem Eletromecânica e Comissionamento com Fornecimento de Materiais e infraestrutura para substituição de Transformadores de Corrente 550kV  (PA - MA)</t>
  </si>
  <si>
    <t>MARABA|0007495/2021-Substituição do Transformador de Corrente 500kV do MBDJ7-09 Fase B - Vão BZ-Serviço de Desmontagem, adequação de projeto, Montagem Eletromecânica e Comissionamento com Fornecimento de Materiais e infraestrutura para substituição de Transformadores de Corrente 550kV  (PA - MA)</t>
  </si>
  <si>
    <t>MARABA|0007502/2021-Substituição do Transformador de Corrente 500kV do MBDJ7-08 Fase V - Vão BY1-Serviço de Desmontagem, adequação de projeto, Montagem Eletromecânica e Comissionamento com Fornecimento de Materiais e infraestrutura para substituição de Transformadores de Corrente 550kV  (PA - MA)</t>
  </si>
  <si>
    <t>MARABA|0007512/2021-Substituição do Transformador de Corrente 500kV do MBDJ7-08 Fase B - Vão BY1-Serviço de Desmontagem, adequação de projeto, Montagem Eletromecânica e Comissionamento com Fornecimento de Materiais e infraestrutura para substituição de Transformadores de Corrente 550kV  (PA - MA)</t>
  </si>
  <si>
    <t>MARABA|0007525/2021-Substituição do Transformador de Corrente 500kV do MBDJ7-08 Fase A - Vão BY1-Serviço de Desmontagem, adequação de projeto, Montagem Eletromecânica e Comissionamento com Fornecimento de Materiais e infraestrutura para substituição de Transformadores de Corrente 550kV  (PA - MA)</t>
  </si>
  <si>
    <t>MARABA|0007558/2021-Substituição do Transformador de Corrente 500kV do MBDJ7-05 Fase V - Vão CY1-Serviço de Desmontagem, adequação de projeto, Montagem Eletromecânica e Comissionamento com Fornecimento de Materiais e infraestrutura para substituição de Transformadores de Corrente 550kV  (PA - MA)</t>
  </si>
  <si>
    <t>MARABA|0007583/2021-Substituição do Transformador de Corrente 500kV do MBDJ7-05 Fase B - Vão CY1-Serviço de Desmontagem, adequação de projeto, Montagem Eletromecânica e Comissionamento com Fornecimento de Materiais e infraestrutura para substituição de Transformadores de Corrente 550kV  (PA - MA)</t>
  </si>
  <si>
    <t>MARABA|0007600/2021-Substituição do Transformador de Corrente 500kV do MBDJ7-05 Fase A - Vão CY1-Serviço de Desmontagem, adequação de projeto, Montagem Eletromecânica e Comissionamento com Fornecimento de Materiais e infraestrutura para substituição de Transformadores de Corrente 550kV  (PA - MA)</t>
  </si>
  <si>
    <t>MARABA|0007713/2021-Substituição do Transformador de Corrente 500kV do MBDJ7-02 fase V - Vão DY2-Serviço de Desmontagem, adequação de projeto, Montagem Eletromecânica e Comissionamento com Fornecimento de Materiais e infraestrutura para substituição de Transformadores de Corrente 550kV  (PA - MA)</t>
  </si>
  <si>
    <t>MARABA|0007717/2021-Substituição do Transformador de Corrente 500kV do MBDJ7-02 fase B - Vão DY2-Serviço de Desmontagem, adequação de projeto, Montagem Eletromecânica e Comissionamento com Fornecimento de Materiais e infraestrutura para substituição de Transformadores de Corrente 550kV  (PA - MA)</t>
  </si>
  <si>
    <t>MARABA|0007743/2021-Substituição do Transformador de Corrente 500kV do MBDJ7-02 fase A - Vão DY2-Serviço de Desmontagem, adequação de projeto, Montagem Eletromecânica e Comissionamento com Fornecimento de Materiais e infraestrutura para substituição de Transformadores de Corrente 550kV  (PA - MA)</t>
  </si>
  <si>
    <t>MARABA|0007755/2021-Substituição do Transformador de Corrente 500kV do MBDJ7-01 fase V - Vão DX-Serviço de Desmontagem, adequação de projeto, Montagem Eletromecânica e Comissionamento com Fornecimento de Materiais e infraestrutura para substituição de Transformadores de Corrente 550kV  (PA - MA)</t>
  </si>
  <si>
    <t>MARABA|0007757/2021-Substituição do Transformador de Corrente 500kV do MBDJ7-01 Fase B - Vão DX-Serviço de Desmontagem, adequação de projeto, Montagem Eletromecânica e Comissionamento com Fornecimento de Materiais e infraestrutura para substituição de Transformadores de Corrente 550kV  (PA - MA)</t>
  </si>
  <si>
    <t>MARABA|0007760/2021-Substituição do Transformador de Corrente 500kV do MBDJ7-01 Fase A - Vão DX-Serviço de Desmontagem, adequação de projeto, Montagem Eletromecânica e Comissionamento com Fornecimento de Materiais e infraestrutura para substituição de Transformadores de Corrente 550kV  (PA - MA)</t>
  </si>
  <si>
    <t>MARABA|0007793/2021-Substituição do Transformador de Corrente 500kV do MBDJ7-06 Fase V - Vão CZ-Serviço de Desmontagem, adequação de projeto, Montagem Eletromecânica e Comissionamento com Fornecimento de Materiais e infraestrutura para substituição de Transformadores de Corrente 550kV  (PA - MA)</t>
  </si>
  <si>
    <t>MARABA|0007794/2021-Substituição do Transformador de Corrente 500kV do MBDJ7-06 Fase B - Vão CZ-Serviço de Desmontagem, adequação de projeto, Montagem Eletromecânica e Comissionamento com Fornecimento de Materiais e infraestrutura para substituição de Transformadores de Corrente 550kV  (PA - MA)</t>
  </si>
  <si>
    <t>MARABA|0007795/2021-Substituição do Transformador de Corrente 500kV do MBDJ7-06 Fase A - Vão CZ-Serviço de Desmontagem, adequação de projeto, Montagem Eletromecânica e Comissionamento com Fornecimento de Materiais e infraestrutura para substituição de Transformadores de Corrente 550kV  (PA - MA)</t>
  </si>
  <si>
    <t>MARABA|0007796/2021-Substituição do Transformador de Corrente 500kV do MBDJ7-09 Fase A - Vão BZ-Serviço de Desmontagem, adequação de projeto, Montagem Eletromecânica e Comissionamento com Fornecimento de Materiais e infraestrutura para substituição de Transformadores de Corrente 550kV  (PA - MA)</t>
  </si>
  <si>
    <t>TUCURUI|0008007/2021-Substituição do Transformador de Corrente 500kV do TCDJ7-02 fase V - Vão FY2-Serviço de Desmontagem, adequação de projeto, Montagem Eletromecânica e Comissionamento com Fornecimento de Materiais e infraestrutura para substituição de Transformadores de Corrente 550kV  (PA - MA)</t>
  </si>
  <si>
    <t>TUCURUI|0008011/2021-Substituição do Transformador de Corrente 500kV do TCDJ7-02 Fase B - Vão FY2-Serviço de Desmontagem, adequação de projeto, Montagem Eletromecânica e Comissionamento com Fornecimento de Materiais e infraestrutura para substituição de Transformadores de Corrente 550kV  (PA - MA)</t>
  </si>
  <si>
    <t>TUCURUI|0008019/2021-Substituição do Transformador de Corrente 500kV do TCDJ7-02 fase A - Vão FY2-Serviço de Desmontagem, adequação de projeto, Montagem Eletromecânica e Comissionamento com Fornecimento de Materiais e infraestrutura para substituição de Transformadores de Corrente 550kV  (PA - MA)</t>
  </si>
  <si>
    <t>TUCURUI|0008103/2021-Substituição do Transformador de Corrente 500kV do TCDJ7-02 Fase V - Vão FY1-Serviço de Desmontagem, adequação de projeto, Montagem Eletromecânica e Comissionamento com Fornecimento de Materiais e infraestrutura para substituição de Transformadores de Corrente 550kV  (PA - MA)</t>
  </si>
  <si>
    <t>TUCURUI|0008106/2021-Substituição do Transformador de Corrente 500kV do TCDJ7-02 fase B - Vão FY1-Serviço de Desmontagem, adequação de projeto, Montagem Eletromecânica e Comissionamento com Fornecimento de Materiais e infraestrutura para substituição de Transformadores de Corrente 550kV  (PA - MA)</t>
  </si>
  <si>
    <t>TUCURUI|0008115/2021-Substituição do Transformador de Corrente 500kV do TCDJ7-02 fase A - Vão FY1-Serviço de Desmontagem, adequação de projeto, Montagem Eletromecânica e Comissionamento com Fornecimento de Materiais e infraestrutura para substituição de Transformadores de Corrente 550kV  (PA - MA)</t>
  </si>
  <si>
    <t>TUCURUI|0008127/2021-Substituição do Transformador de Corrente 500kV do TCDJ7-06 Fase V - Vão EZ-Serviço de Desmontagem, adequação de projeto, Montagem Eletromecânica e Comissionamento com Fornecimento de Materiais e infraestrutura para substituição de Transformadores de Corrente 550kV  (PA - MA)</t>
  </si>
  <si>
    <t>TUCURUI|0008131/2021-Substituição do Transformador de Corrente 500kV do TCDJ7-06 Fase B - Vão EZ-Serviço de Desmontagem, adequação de projeto, Montagem Eletromecânica e Comissionamento com Fornecimento de Materiais e infraestrutura para substituição de Transformadores de Corrente 550kV  (PA - MA)</t>
  </si>
  <si>
    <t>TUCURUI|0008158/2021-Substituição do Transformador de Corrente 500kV do TCDJ7-06 Fase A - Vão EZ-Serviço de Desmontagem, adequação de projeto, Montagem Eletromecânica e Comissionamento com Fornecimento de Materiais e infraestrutura para substituição de Transformadores de Corrente 550kV  (PA - MA)</t>
  </si>
  <si>
    <t>TUCURUI|0008163/2021-Substituição do Transformador de Corrente 500kV do TCDJ7-11 Fase V - Vão CY1-Serviço de Desmontagem, adequação de projeto, Montagem Eletromecânica e Comissionamento com Fornecimento de Materiais e infraestrutura para substituição de Transformadores de Corrente 550kV  (PA - MA)</t>
  </si>
  <si>
    <t>TUCURUI|0008171/2021-Substituição do Transformador de Corrente 500kV do TCDJ7-11 Fase B - Vão CY1-Serviço de Desmontagem, adequação de projeto, Montagem Eletromecânica e Comissionamento com Fornecimento de Materiais e infraestrutura para substituição de Transformadores de Corrente 550kV  (PA - MA)</t>
  </si>
  <si>
    <t>TUCURUI|0008174/2021-Substituição do Transformador de Corrente 500kV do TCDJ7-11 Fase A - Vão CY1-Serviço de Desmontagem, adequação de projeto, Montagem Eletromecânica e Comissionamento com Fornecimento de Materiais e infraestrutura para substituição de Transformadores de Corrente 550kV  (PA - MA)</t>
  </si>
  <si>
    <t>TUCURUI|0008180/2021-Substituição do Transformador de Corrente 500kV do TCDJ7-10 Fase V - Vão CX-Serviço de Desmontagem, adequação de projeto, Montagem Eletromecânica e Comissionamento com Fornecimento de Materiais e infraestrutura para substituição de Transformadores de Corrente 550kV  (PA - MA)</t>
  </si>
  <si>
    <t>TUCURUI|0008190/2021-Substituição do Transformador de Corrente 500kV do TCDJ7-10 Fase B - Vão CX-Serviço de Desmontagem, adequação de projeto, Montagem Eletromecânica e Comissionamento com Fornecimento de Materiais e infraestrutura para substituição de Transformadores de Corrente 550kV  (PA - MA)</t>
  </si>
  <si>
    <t>TUCURUI|0008193/2021-Substituição do Transformador de Corrente 500kV do TCDJ7-10 Fase A - Vão CX-Serviço de Desmontagem, adequação de projeto, Montagem Eletromecânica e Comissionamento com Fornecimento de Materiais e infraestrutura para substituição de Transformadores de Corrente 550kV  (PA - MA)</t>
  </si>
  <si>
    <t>TUCURUI|0008197/2021-Substituição do Transformador de Corrente 500kV do TCDJ7-05 Fase V - Vão EY2-Serviço de Desmontagem, adequação de projeto, Montagem Eletromecânica e Comissionamento com Fornecimento de Materiais e infraestrutura para substituição de Transformadores de Corrente 550kV  (PA - MA)</t>
  </si>
  <si>
    <t>TUCURUI|0008206/2021-Substituição do Transformador de Corrente 500kV do TCDJ7-05 Fase B - Vão EY2-Serviço de Desmontagem, adequação de projeto, Montagem Eletromecânica e Comissionamento com Fornecimento de Materiais e infraestrutura para substituição de Transformadores de Corrente 550kV  (PA - MA)</t>
  </si>
  <si>
    <t>TUCURUI|0008210/2021-Substituição do Transformador de Corrente 500kV do TCDJ7-05 Fase A - Vão EY2-Serviço de Desmontagem, adequação de projeto, Montagem Eletromecânica e Comissionamento com Fornecimento de Materiais e infraestrutura para substituição de Transformadores de Corrente 550kV  (PA - MA)</t>
  </si>
  <si>
    <t>TUCURUI|0008215/2021-Substituição do Transformador de Corrente 500kV do TCDJ7-05 Fase V - Vão EY1-Serviço de Desmontagem, adequação de projeto, Montagem Eletromecânica e Comissionamento com Fornecimento de Materiais e infraestrutura para substituição de Transformadores de Corrente 550kV  (PA - MA)</t>
  </si>
  <si>
    <t>TUCURUI|0008218/2021-Substituição do Transformador de Corrente 500kV do TCDJ7-05 Fase B - Vão EY1-Serviço de Desmontagem, adequação de projeto, Montagem Eletromecânica e Comissionamento com Fornecimento de Materiais e infraestrutura para substituição de Transformadores de Corrente 550kV  (PA - MA)</t>
  </si>
  <si>
    <t>TUCURUI|0008222/2021-Substituição do Transformador de Corrente 500kV do TCDJ7-05 Fase A - Vão EY1-Serviço de Desmontagem, adequação de projeto, Montagem Eletromecânica e Comissionamento com Fornecimento de Materiais e infraestrutura para substituição de Transformadores de Corrente 550kV  (PA - MA)</t>
  </si>
  <si>
    <t>TUCURUI|0008232/2021-Substituição do Transformador de Corrente 500kV do TCDJ7-04 Fase V - Vão EX-Serviço de Desmontagem, adequação de projeto, Montagem Eletromecânica e Comissionamento com Fornecimento de Materiais e infraestrutura para substituição de Transformadores de Corrente 550kV  (PA - MA)</t>
  </si>
  <si>
    <t>TUCURUI|0008234/2021-Substituição do Transformador de Corrente 500kV do TCDJ7-04 Fase B - Vão EX-Serviço de Desmontagem, adequação de projeto, Montagem Eletromecânica e Comissionamento com Fornecimento de Materiais e infraestrutura para substituição de Transformadores de Corrente 550kV  (PA - MA)</t>
  </si>
  <si>
    <t>TUCURUI|0008237/2021-Substituição do Transformador de Corrente 500kV do TCDJ7-04 Fase A - Vão EX-Serviço de Desmontagem, adequação de projeto, Montagem Eletromecânica e Comissionamento com Fornecimento de Materiais e infraestrutura para substituição de Transformadores de Corrente 550kV  (PA - MA)</t>
  </si>
  <si>
    <t>TUCURUI|0008241/2021-Substituição do Transformador de Corrente 500kV do TCDJ7-03 Fase V - Vão FZ-Serviço de Desmontagem, adequação de projeto, Montagem Eletromecânica e Comissionamento com Fornecimento de Materiais e infraestrutura para substituição de Transformadores de Corrente 550kV  (PA - MA)</t>
  </si>
  <si>
    <t>TUCURUI|0008242/2021-Substituição do Transformador de Corrente 500kV do TCDJ7-03 Fase B - Vão FZ-Serviço de Desmontagem, adequação de projeto, Montagem Eletromecânica e Comissionamento com Fornecimento de Materiais e infraestrutura para substituição de Transformadores de Corrente 550kV  (PA - MA)</t>
  </si>
  <si>
    <t>TUCURUI|0008245/2021-Substituição do Transformador de Corrente 500kV do TCDJ7-03 Fase A - Vão FZ-Serviço de Desmontagem, adequação de projeto, Montagem Eletromecânica e Comissionamento com Fornecimento de Materiais e infraestrutura para substituição de Transformadores de Corrente 550kV  (PA - MA)</t>
  </si>
  <si>
    <t>TUCURUI|0008250/2021-Substituição do Transformador de Corrente 500kV do TCDJ7-01 Fase V - Vão FX-Serviço de Desmontagem, adequação de projeto, Montagem Eletromecânica e Comissionamento com Fornecimento de Materiais e infraestrutura para substituição de Transformadores de Corrente 550kV  (PA - MA)</t>
  </si>
  <si>
    <t>TUCURUI|0008255/2021-Substituição do Transformador de Corrente 500kV do TCDJ7-01 Fase B - Vão FX-Serviço de Desmontagem, adequação de projeto, Montagem Eletromecânica e Comissionamento com Fornecimento de Materiais e infraestrutura para substituição de Transformadores de Corrente 550kV  (PA - MA)</t>
  </si>
  <si>
    <t>TUCURUI|0008269/2021-Substituição do Transformador de Corrente 500kV do TCDJ7-11 Fase V - Vão CY2-Serviço de Desmontagem, adequação de projeto, Montagem Eletromecânica e Comissionamento com Fornecimento de Materiais e infraestrutura para substituição de Transformadores de Corrente 550kV  (PA - MA)</t>
  </si>
  <si>
    <t>TUCURUI|0008278/2021-Substituição do Transformador de Corrente 500kV do TCDJ7-12 Fase V - Vão CZ-Serviço de Desmontagem, adequação de projeto, Montagem Eletromecânica e Comissionamento com Fornecimento de Materiais e infraestrutura para substituição de Transformadores de Corrente 550kV  (PA - MA)</t>
  </si>
  <si>
    <t>TUCURUI|0008284/2021-Substituição do Transformador de Corrente 500kV do TCDJ7-07 Fase B - Vão DX-Serviço de Desmontagem, adequação de projeto, Montagem Eletromecânica e Comissionamento com Fornecimento de Materiais e infraestrutura para substituição de Transformadores de Corrente 550kV  (PA - MA)</t>
  </si>
  <si>
    <t>TUCURUI|0008290/2021-Substituição do Transformador de Corrente 500kV do TCDJ7-07 Fase A - Vão DX-Serviço de Desmontagem, adequação de projeto, Montagem Eletromecânica e Comissionamento com Fornecimento de Materiais e infraestrutura para substituição de Transformadores de Corrente 550kV  (PA - MA)</t>
  </si>
  <si>
    <t>TUCURUI|0008332/2021-Substituição do Transformador de Corrente 500kV do TCDJ7-01 Fase A - Vão FX-Serviço de Desmontagem, adequação de projeto, Montagem Eletromecânica e Comissionamento com Fornecimento de Materiais e infraestrutura para substituição de Transformadores de Corrente 550kV  (PA - MA)</t>
  </si>
  <si>
    <t>TUCURUI|0008342/2021-Substituição do Transformador de Corrente 500kV do TCDJ7-12 Fase B - Vão CZ-Serviço de Desmontagem, adequação de projeto, Montagem Eletromecânica e Comissionamento com Fornecimento de Materiais e infraestrutura para substituição de Transformadores de Corrente 550kV  (PA - MA)</t>
  </si>
  <si>
    <t>TUCURUI|0008349/2021-Substituição do Transformador de Corrente 500kV do TCDJ7-11 Fase A - Vão CY2-Serviço de Desmontagem, adequação de projeto, Montagem Eletromecânica e Comissionamento com Fornecimento de Materiais e infraestrutura para substituição de Transformadores de Corrente 550kV  (PA - MA)</t>
  </si>
  <si>
    <t>TUCURUI|0008357/2021-Substituição do Transformador de Corrente 500kV do TCDJ7-12 Fase A - Vão CZ-Serviço de Desmontagem, adequação de projeto, Montagem Eletromecânica e Comissionamento com Fornecimento de Materiais e infraestrutura para substituição de Transformadores de Corrente 550kV  (PA - MA)</t>
  </si>
  <si>
    <t>TUCURUI|0008361/2021-Substituição do Transformador de Corrente 500kV do TCDJ7-11 Fase B - Vão CY2-Serviço de Desmontagem, adequação de projeto, Montagem Eletromecânica e Comissionamento com Fornecimento de Materiais e infraestrutura para substituição de Transformadores de Corrente 550kV  (PA - MA)</t>
  </si>
  <si>
    <t>TUCURUI|0009465/2021-Substituição do Transformador de Corrente 500kV do TCDJ7-17 fase A - Vão FY2-Serviço de Desmontagem, adequação de projeto, Montagem Eletromecânica e Comissionamento com Fornecimento de Materiais e infraestrutura para substituição de Transformadores de Corrente 550kV  (PA - MA)</t>
  </si>
  <si>
    <t>TUCURUI|0009470/2021-Substituição do Transformador de Corrente 500kV do TCDJ7-17 fase B - Vão FY2-Serviço de Desmontagem, adequação de projeto, Montagem Eletromecânica e Comissionamento com Fornecimento de Materiais e infraestrutura para substituição de Transformadores de Corrente 550kV  (PA - MA)</t>
  </si>
  <si>
    <t>TUCURUI|0009476/2021-Substituição do Transformador de Corrente 500kV do TCDJ7-17 fase V - Vão FY2-Serviço de Desmontagem, adequação de projeto, Montagem Eletromecânica e Comissionamento com Fornecimento de Materiais e infraestrutura para substituição de Transformadores de Corrente 550kV  (PA - MA)</t>
  </si>
  <si>
    <t>TUCURUI|0009493/2021-Substituição do Transformador de Corrente 500kV do TCDJ7-08 Fase B - Vão DY2-Serviço de Desmontagem, adequação de projeto, Montagem Eletromecânica e Comissionamento com Fornecimento de Materiais e infraestrutura para substituição de Transformadores de Corrente 550kV  (PA - MA)</t>
  </si>
  <si>
    <t>TUCURUI|0009497/2021-Substituição do Transformador de Corrente 500kV do TCDJ7-08 Fase V - Vão DY2-Serviço de Desmontagem, adequação de projeto, Montagem Eletromecânica e Comissionamento com Fornecimento de Materiais e infraestrutura para substituição de Transformadores de Corrente 550kV  (PA - MA)</t>
  </si>
  <si>
    <t>TUCURUI|0009858/2021-Substituição do Transformador de Corrente 500kV do TCDJ7-07 Fase V - Vão DX-Serviço de Desmontagem, adequação de projeto, Montagem Eletromecânica e Comissionamento com Fornecimento de Materiais e infraestrutura para substituição de Transformadores de Corrente 550kV  (PA - MA)</t>
  </si>
  <si>
    <t>TUCURUI|0009875/2021-Substituição do Transformador de Corrente 500kV do TCDJ7-08 Fase A - Vão DY2-Serviço de Desmontagem, adequação de projeto, Montagem Eletromecânica e Comissionamento com Fornecimento de Materiais e infraestrutura para substituição de Transformadores de Corrente 550kV  (PA - MA)</t>
  </si>
  <si>
    <t>VILA DO CONDE|0008526/2021-Substituição do Transformador de Corrente 500kV do VCDJ7-06 Fase V - Vão CZ-Serviço de Desmontagem, adequação de projeto, Montagem Eletromecânica e Comissionamento com Fornecimento de Materiais e infraestrutura para substituição de Transformadores de Corrente 550kV  (PA - MA)</t>
  </si>
  <si>
    <t>VILA DO CONDE|0008586/2021-Substituição do Transformador de Corrente 500kV do VCDJ7-06 Fase B - Vão CZ-Serviço de Desmontagem, adequação de projeto, Montagem Eletromecânica e Comissionamento com Fornecimento de Materiais e infraestrutura para substituição de Transformadores de Corrente 550kV  (PA - MA)</t>
  </si>
  <si>
    <t>VILA DO CONDE|0008589/2021-Substituição do Transformador de Corrente 500kV do VCDJ7-06 Fase A - Vão CZ-Serviço de Desmontagem, adequação de projeto, Montagem Eletromecânica e Comissionamento com Fornecimento de Materiais e infraestrutura para substituição de Transformadores de Corrente 550kV  (PA - MA)</t>
  </si>
  <si>
    <t>VILA DO CONDE|0008604/2021-Substituição do Transformador de Corrente 500kV do VCDJ7-08 Fase V - Vão BY1-Serviço de Desmontagem, adequação de projeto, Montagem Eletromecânica e Comissionamento com Fornecimento de Materiais e infraestrutura para substituição de Transformadores de Corrente 550kV  (PA - MA)</t>
  </si>
  <si>
    <t>VILA DO CONDE|0008609/2021-Substituição do Transformador de Corrente 500kV do VCDJ7-08 Fase B - Vão BY1-Serviço de Desmontagem, adequação de projeto, Montagem Eletromecânica e Comissionamento com Fornecimento de Materiais e infraestrutura para substituição de Transformadores de Corrente 550kV  (PA - MA)</t>
  </si>
  <si>
    <t>VILA DO CONDE|0008613/2021-Substituição do Transformador de Corrente 500kV do VCDJ7-08 Fase A - Vão BY1-Serviço de Desmontagem, adequação de projeto, Montagem Eletromecânica e Comissionamento com Fornecimento de Materiais e infraestrutura para substituição de Transformadores de Corrente 550kV  (PA - MA)</t>
  </si>
  <si>
    <t>VILA DO CONDE|0008618/2021-Substituição do Transformador de Corrente 500kV do VCDJ7-05 Fase V - Vão CY2-Serviço de Desmontagem, adequação de projeto, Montagem Eletromecânica e Comissionamento com Fornecimento de Materiais e infraestrutura para substituição de Transformadores de Corrente 550kV  (PA - MA)</t>
  </si>
  <si>
    <t>VILA DO CONDE|0008620/2021-Substituição do Transformador de Corrente 500kV do VCDJ7-05 Fase B - Vão CY2-Serviço de Desmontagem, adequação de projeto, Montagem Eletromecânica e Comissionamento com Fornecimento de Materiais e infraestrutura para substituição de Transformadores de Corrente 550kV  (PA - MA)</t>
  </si>
  <si>
    <t>VILA DO CONDE|0008621/2021-Substituição do Transformador de Corrente 500kV do VCDJ7-05 Fase A - Vão CY2-Serviço de Desmontagem, adequação de projeto, Montagem Eletromecânica e Comissionamento com Fornecimento de Materiais e infraestrutura para substituição de Transformadores de Corrente 550kV  (PA - MA)</t>
  </si>
  <si>
    <t>VILA DO CONDE|0008622/2021-Substituição do Transformador de Corrente 500kV do VCDJ7-03 Fase A - Vão DZ-Serviço de Desmontagem, adequação de projeto, Montagem Eletromecânica e Comissionamento com Fornecimento de Materiais e infraestrutura para substituição de Transformadores de Corrente 550kV  (PA - MA)</t>
  </si>
  <si>
    <t>VILA DO CONDE|0008631/2021-Substituição do Transformador de Corrente 
500kV do VCDJ7-05 Fase V - Vão CY1-Serviço de Desmontagem, adequação de projeto, Montagem Eletromecânica e Comissionamento com Fornecimento de Materiais e infraestrutura para substituição de Transformadores de Corrente 550kV  (PA - MA)</t>
  </si>
  <si>
    <t>VILA DO CONDE|0008634/2021-Substituição do Transformador de Corrente 
500kV do VCDJ7-05 Fase B - Vão CY1-Serviço de Desmontagem, adequação de projeto, Montagem Eletromecânica e Comissionamento com Fornecimento de Materiais e infraestrutura para substituição de Transformadores de Corrente 550kV  (PA - MA)</t>
  </si>
  <si>
    <t>VILA DO CONDE|0008638/2021-Substituição do Transformador de Corrente 
500kV do VCDJ7-05 Fase A - Vão CY1-Serviço de Desmontagem, adequação de projeto, Montagem Eletromecânica e Comissionamento com Fornecimento de Materiais e infraestrutura para substituição de Transformadores de Corrente 550kV  (PA - MA)</t>
  </si>
  <si>
    <t>VILA DO CONDE|0008641/2021-Substituição do Transformador de Corrente 
500kV do VCDJ7-03 Fase V - Vão DZ-Serviço de Desmontagem, adequação de projeto, Montagem Eletromecânica e Comissionamento com Fornecimento de Materiais e infraestrutura para substituição de Transformadores de Corrente 550kV  (PA - MA)</t>
  </si>
  <si>
    <t>VILA DO CONDE|0008645/2021-Substituição do Transformador de Corrente 
500kV do VCDJ7-03 Fase B - Vão DZ-Serviço de Desmontagem, adequação de projeto, Montagem Eletromecânica e Comissionamento com Fornecimento de Materiais e infraestrutura para substituição de Transformadores de Corrente 550kV  (PA - MA)</t>
  </si>
  <si>
    <t>VILA DO CONDE|0008653/2021-Substituição do Transformador de Corrente 500kV do VCDJ7-02 Fase V - Vão DY2-Serviço de Desmontagem, adequação de projeto, Montagem Eletromecânica e Comissionamento com Fornecimento de Materiais e infraestrutura para substituição de Transformadores de Corrente 550kV  (PA - MA)</t>
  </si>
  <si>
    <t>VILA DO CONDE|0008678/2021-Substituição do Transformador de Corrente 500kV do VCDJ7-02 Fase B - Vão DY2-Serviço de Desmontagem, adequação de projeto, Montagem Eletromecânica e Comissionamento com Fornecimento de Materiais e infraestrutura para substituição de Transformadores de Corrente 550kV  (PA - MA)</t>
  </si>
  <si>
    <t>VILA DO CONDE|0008803/2021-Substituição do Transformador de Corrente 500kV do VCDJ7-02 Fase A - Vão DY2-Serviço de Desmontagem, adequação de projeto, Montagem Eletromecânica e Comissionamento com Fornecimento de Materiais e infraestrutura para substituição de Transformadores de Corrente 550kV  (PA - MA)</t>
  </si>
  <si>
    <t>VILA DO CONDE|0008824/2021-Substituição do Transformador de Corrente 500kV do VCDJ7-02 Fase V - Vão DY1-Serviço de Desmontagem, adequação de projeto, Montagem Eletromecânica e Comissionamento com Fornecimento de Materiais e infraestrutura para substituição de Transformadores de Corrente 550kV  (PA - MA)</t>
  </si>
  <si>
    <t>VILA DO CONDE|0008839/2021-Substituição do Transformador de Corrente 500kV do VCDJ7-02 Fase B - Vão DY1-Serviço de Desmontagem, adequação de projeto, Montagem Eletromecânica e Comissionamento com Fornecimento de Materiais e infraestrutura para substituição de Transformadores de Corrente 550kV  (PA - MA)</t>
  </si>
  <si>
    <t>VILA DO CONDE|0008852/2021-Substituição do Transformador de Corrente 500kV do VCDJ7-02 Fase A - Vão DY1-Serviço de Desmontagem, adequação de projeto, Montagem Eletromecânica e Comissionamento com Fornecimento de Materiais e infraestrutura para substituição de Transformadores de Corrente 550kV  (PA - MA)</t>
  </si>
  <si>
    <t>VILA DO CONDE|0008970/2021-Substituição do Transformador de Corrente 500kV do VCDJ7-01 Fase V - Vão DX-Serviço de Desmontagem, adequação de projeto, Montagem Eletromecânica e Comissionamento com Fornecimento de Materiais e infraestrutura para substituição de Transformadores de Corrente 550kV  (PA - MA)</t>
  </si>
  <si>
    <t>VILA DO CONDE|0008984/2021-Substituição do Transformador de Corrente 500kV do VCDJ7-01 Fase B - Vão DX-Serviço de Desmontagem, adequação de projeto, Montagem Eletromecânica e Comissionamento com Fornecimento de Materiais e infraestrutura para substituição de Transformadores de Corrente 550kV  (PA - MA)</t>
  </si>
  <si>
    <t>VILA DO CONDE|0009002/2021-Substituição do Transformador de Corrente 500kV do VCDJ7-01 Fase A - Vão DX-Serviço de Desmontagem, adequação de projeto, Montagem Eletromecânica e Comissionamento com Fornecimento de Materiais e infraestrutura para substituição de Transformadores de Corrente 550kV  (PA - MA)</t>
  </si>
  <si>
    <t>VILA DO CONDE|0009531/2021-Substituição do Transformador de Corrente 500kV do VCDJ7-09 Fase A - Vão BZ-Serviço de Desmontagem, adequação de projeto, Montagem Eletromecânica e Comissionamento com Fornecimento de Materiais e infraestrutura para substituição de Transformadores de Corrente 550kV  (PA - MA)</t>
  </si>
  <si>
    <t>VILA DO CONDE|0009536/2021-Substituição do Transformador de Corrente 500kV do VCDJ7-09 Fase B - Vão BZ-Serviço de Desmontagem, adequação de projeto, Montagem Eletromecânica e Comissionamento com Fornecimento de Materiais e infraestrutura para substituição de Transformadores de Corrente 550kV  (PA - MA)</t>
  </si>
  <si>
    <t>VILA DO CONDE|0009541/2021-Substituição do Transformador de Corrente 500kV do VCDJ7-09 Fase  V - Vão BZ-Serviço de Desmontagem, adequação de projeto, Montagem Eletromecânica e Comissionamento com Fornecimento de Materiais e infraestrutura para substituição de Transformadores de Corrente 550kV  (PA - MA)</t>
  </si>
  <si>
    <t>MARABA|0013809/2016-SUBSTITUIÇÃO DE 3 TRANSFORMADORES DE POTENCIAL CAPACITIVO FASES A, B e V DA LINHA TCMB-LT7-01-Aquisição / Serviço de instalação e comissionamento de TPC 500kV TCMBLT7-01 3xF</t>
  </si>
  <si>
    <t>TRANSAMAZONIC|0001614/2021-SUBSTITUIÇÃO DO REATOR 230 kV 30 MVAr - TMRE6.01-Instalações eletromecânicas, confecção de base de concreto, cerca metálica e do reator de neutro e para-raios de 69 kV do reator principal (TMRE6 01)</t>
  </si>
  <si>
    <t>ARIQUEMES|0002931/2020-Ampliação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</si>
  <si>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ARIQUEMES|0003141/2020-Ampliação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</si>
  <si>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ARIQUEMES|0003148/2020-Ampliação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</si>
  <si>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ARIQUEMES|0003153/2020-Ampliação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</si>
  <si>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JARU|0003132/2020-Instalar sistema de oscilografia digital(RDP)-Aquisição de Registrador Digital de Pertubação por Ondas Viajantes (TW) para as Linhas de Transmissão de Rondônia - JRJP-C1, AQJR-C1, AQJP-C3, JPPB-C3, PBVN-C3, AQJP-C3, SMPV-C1, SMPV-C2 e SMAQ-C1</t>
  </si>
  <si>
    <t>JARU|0003137/2020-Instalar sistema de oscilografia digital(RDP)-Aquisição de Registrador Digital de Pertubação por Ondas Viajantes (TW) para as Linhas de Transmissão de Rondônia - JRJP-C1, AQJR-C1, AQJP-C3, JPPB-C3, PBVN-C3, AQJP-C3, SMPV-C1, SMPV-C2 e SMAQ-C1</t>
  </si>
  <si>
    <t>JI-PARANA|0003032/2020-Instalar sistema de oscilografia digital(RDP)-Aquisição de Registrador Digital de Pertubação por Ondas Viajantes (TW) para as Linhas de Transmissão de Rondônia - JRJP-C1, AQJR-C1, AQJP-C3, JPPB-C3, PBVN-C3, AQJP-C3, SMPV-C1, SMPV-C2 e SMAQ-C1</t>
  </si>
  <si>
    <t>JI-PARANA|0003067/2020-Instalar sistema de oscilografia digital(RDP).-Aquisição de Registrador Digital de Pertubação por Ondas Viajantes (TW) para as Linhas de Transmissão de Rondônia - JRJP-C1, AQJR-C1, AQJP-C3, JPPB-C3, PBVN-C3, AQJP-C3, SMPV-C1, SMPV-C2 e SMAQ-C1</t>
  </si>
  <si>
    <t>JI-PARANA|0003124/2020-Instalar sistema de oscilografia digital(RDP)-Aquisição de Registrador Digital de Pertubação por Ondas Viajantes (TW) para as Linhas de Transmissão de Rondônia - JRJP-C1, AQJR-C1, AQJP-C3, JPPB-C3, PBVN-C3, AQJP-C3, SMPV-C1, SMPV-C2 e SMAQ-C1</t>
  </si>
  <si>
    <t>PIMENTA BUENO|0003052/2020-Instalar sistema de oscilografia digital(RDP)-Aquisição de Registrador Digital de Pertubação por Ondas Viajantes (TW) para as Linhas de Transmissão de Rondônia - JRJP-C1, AQJR-C1, AQJP-C3, JPPB-C3, PBVN-C3, AQJP-C3, SMPV-C1, SMPV-C2 e SMAQ-C1</t>
  </si>
  <si>
    <t>PIMENTA BUENO|0003059/2020-Instalar sistema de oscilografia digital(RDP)-Aquisição de Registrador Digital de Pertubação por Ondas Viajantes (TW) para as Linhas de Transmissão de Rondônia - JRJP-C1, AQJR-C1, AQJP-C3, JPPB-C3, PBVN-C3, AQJP-C3, SMPV-C1, SMPV-C2 e SMAQ-C1</t>
  </si>
  <si>
    <t>PORTO VELHO|0002984/2020-Ampliação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</si>
  <si>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PORTO VELHO|0003121/2020-Ampliação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</si>
  <si>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PORTO VELHO|0003138/2020-Ampliação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</si>
  <si>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SAMUEL|0002956/2020-Ampliação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</si>
  <si>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SAMUEL|0002992/2020-Ampliação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</si>
  <si>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SAMUEL|0003034/2020-Ampliação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</si>
  <si>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SAMUEL|0003040/2020-Ampliação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</si>
  <si>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SAMUEL|0003045/2020-Ampliação do sistema registrador de perturbação, instalando modulo TW  de oscilógrafia digital(RDP)-Aquisição de Registrador Digital de Pertubação por Ondas Viajantes (TW) para as Linhas de Transmissão de Rondônia - JRJP-C1, AQJR-C1, AQJP-C3, JPPB-C3, PBVN-C3, AQJP-C3, SMPV-C1, SMPV-C2 e SMAQ-C1</t>
  </si>
  <si>
    <t>VILHENA|0003047/2020-Instalar sistema de oscilografia digital(RDP)-Aquisição de Registrador Digital de Pertubação por Ondas Viajantes (TW) para as Linhas de Transmissão de Rondônia - JRJP-C1, AQJR-C1, AQJP-C3, JPPB-C3, PBVN-C3, AQJP-C3, SMPV-C1, SMPV-C2 e SMAQ-C1</t>
  </si>
  <si>
    <t>PORTO VELHO|0008210/2019-Aquisição de Chave Seccionadora - 230 kV.-Aquisição de chave seccionadora de 69 e 230kV para as subestações da Eletronorte em RO e AC</t>
  </si>
  <si>
    <t>PORTO VELHO|0008245/2019-Aquisição de Chave Seccionadora - 230 KV.-Aquisição de chave seccionadora de 69 e 230kV para as subestações da Eletronorte em RO e AC</t>
  </si>
  <si>
    <t>VILHENA|0008277/2019-Aquisição de CHAVE SECCIONADORA 69 kV-Aquisição de chave seccionadora de 69 e 230kV para as subestações da Eletronorte em RO e AC</t>
  </si>
  <si>
    <t>VILHENA|0008287/2019-Aquisição de CHAVE SECCIONADORA 69 kV-Aquisição de chave seccionadora de 69 e 230kV para as subestações da Eletronorte em RO e AC</t>
  </si>
  <si>
    <t>VILHENA|0008304/2019-Aquisição de CHAVE SECCIONADORA 69 kV-Aquisição de chave seccionadora de 69 e 230kV para as subestações da Eletronorte em RO e AC</t>
  </si>
  <si>
    <t>VILHENA|0008313/2019-Aquisição de CHAVE SECCIONADORA 69 kV-Aquisição de chave seccionadora de 69 e 230kV para as subestações da Eletronorte em RO e AC</t>
  </si>
  <si>
    <t>VILHENA|0008317/2019-Aquisição de CHAVE SECCIONADORA 69KV -  Fases A, B e C-Aquisição de chave seccionadora de 69 e 230kV para as subestações da Eletronorte em RO e AC</t>
  </si>
  <si>
    <t>VILHENA|0008330/2019-Aquisição de CHAVE SECCIONADORA 69KV - Fases A, B e C-Aquisição de chave seccionadora de 69 e 230kV para as subestações da Eletronorte em RO e AC</t>
  </si>
  <si>
    <t xml:space="preserve">SEM INSTALAÇÃO ESPECÍFICA|Sem PMI--Aquisição Oscilógrafos para Disjuntores  </t>
  </si>
  <si>
    <t>SEM INSTALAÇÃO ESPECÍFICA|Sem PMI--Aquisição CPC 100 + Acessórios</t>
  </si>
  <si>
    <t>SEM INSTALAÇÃO ESPECÍFICA|Sem PMI--AQUISIÇÃO DE SISTEMAS DE MEDIÇÃO DE QUALIDADE DE GÁS SF6 PARA AS UNIDADES DA ELETRONORTE.</t>
  </si>
  <si>
    <t>SEM INSTALAÇÃO ESPECÍFICA|Sem PMI--AQUISIÇÃO DE EQUIPAMENTO PORTÁTIL PARA ANÁLISE DE GASES DISSOLVIDOS EM ÓLEO MINERAL ISOLANTE, CONTENDO MEDIÇÃO DE PELO MENOS 7 GASES E A UMIDADE.</t>
  </si>
  <si>
    <t>SEM INSTALAÇÃO ESPECÍFICA|Sem PMI--Vinte e três Switches gerenciaveis de 48 portas layer2 Gigabit POE + 4SFP</t>
  </si>
  <si>
    <t>SEM INSTALAÇÃO ESPECÍFICA|Sem PMI--Medidor KARL Fischer com forno para medição de teor de água em óleo isolante ou lubrificante</t>
  </si>
  <si>
    <t>SEM INSTALAÇÃO ESPECÍFICA|Sem PMI--Analisador de resposta do dielétrico</t>
  </si>
  <si>
    <t>SEM INSTALAÇÃO ESPECÍFICA|Sem PMI--Uma licença do software OrCAD</t>
  </si>
  <si>
    <t>SEM INSTALAÇÃO ESPECÍFICA|Sem PMI--Câmera acústica</t>
  </si>
  <si>
    <t>SEM INSTALAÇÃO ESPECÍFICA|Sem PMI--Tensiômetro para análise de óleo isolante</t>
  </si>
  <si>
    <t>SEM INSTALAÇÃO ESPECÍFICA|Sem PMI--Contador de partículas em óleo isolante ou lubrificante</t>
  </si>
  <si>
    <t xml:space="preserve">SEM INSTALAÇÃO ESPECÍFICA|Sem PMI--Analisador de resposta em frequência </t>
  </si>
  <si>
    <t>SEM INSTALAÇÃO ESPECÍFICA|Sem PMI--Microohmímetro de 200A</t>
  </si>
  <si>
    <t>SEM INSTALAÇÃO ESPECÍFICA|Sem PMI--Câmara de teste de dielétrico de Bastões Isolantes</t>
  </si>
  <si>
    <t>SEM INSTALAÇÃO ESPECÍFICA|Sem PMI--Medidor de vazão</t>
  </si>
  <si>
    <t>SEM INSTALAÇÃO ESPECÍFICA|Sem PMI--Densímetro para análise de óleo isolante</t>
  </si>
  <si>
    <t>SEM INSTALAÇÃO ESPECÍFICA|Sem PMI--Renovação anual do software Proteus. Quatro licenças</t>
  </si>
  <si>
    <t>SEM INSTALAÇÃO ESPECÍFICA|Sem PMI--Aquisição de Sistemas de Dectecção de Fumaça para o Predio Principal do LACEN</t>
  </si>
  <si>
    <t>SEM INSTALAÇÃO ESPECÍFICA|Sem PMI--Medidor ultrasônico  e detector de falhas por ultrassom</t>
  </si>
  <si>
    <t>SEM INSTALAÇÃO ESPECÍFICA|Sem PMI--Treze Nobreaks 3000VA Senoidal pura Bivolt</t>
  </si>
  <si>
    <t>SEM INSTALAÇÃO ESPECÍFICA|Sem PMI--Conversor UHF</t>
  </si>
  <si>
    <t>SEM INSTALAÇÃO ESPECÍFICA|Sem PMI--Bancadas desenvolvimento/manutenção Eletrônica</t>
  </si>
  <si>
    <t>SEM INSTALAÇÃO ESPECÍFICA|Sem PMI--Colorímetro para análise de óleo isolante</t>
  </si>
  <si>
    <t>SEM INSTALAÇÃO ESPECÍFICA|Sem PMI--Balança comparativa de pressão</t>
  </si>
  <si>
    <t>SEM INSTALAÇÃO ESPECÍFICA|Sem PMI--Três assinaturas do Visual Studio Enterprise</t>
  </si>
  <si>
    <t>SEM INSTALAÇÃO ESPECÍFICA|Sem PMI--Osciloscópio portatil isolado 4 canais 350MHz</t>
  </si>
  <si>
    <t>SEM INSTALAÇÃO ESPECÍFICA|Sem PMI--Cinco Multímetros True RMS com imagem térmica Profissional</t>
  </si>
  <si>
    <t>SEM INSTALAÇÃO ESPECÍFICA|Sem PMI--Software ISOCAM</t>
  </si>
  <si>
    <t>SEM INSTALAÇÃO ESPECÍFICA|Sem PMI--Osciloscópio portatil para medição de descargas parciais em campo</t>
  </si>
  <si>
    <t>SEM INSTALAÇÃO ESPECÍFICA|Sem PMI--Ferramentas diversas</t>
  </si>
  <si>
    <t>SEM INSTALAÇÃO ESPECÍFICA|Sem PMI--Multímetro digital de bancada 6 1/2 dígitos</t>
  </si>
  <si>
    <t>SEM INSTALAÇÃO ESPECÍFICA|Sem PMI--3 multímetros digitais de mão true RMS</t>
  </si>
  <si>
    <t>SEM INSTALAÇÃO ESPECÍFICA|Sem PMI--Detector de estrutura metática enterrada</t>
  </si>
  <si>
    <t>SEM INSTALAÇÃO ESPECÍFICA|Sem PMI--Cinco registradores de dados datalogger de umidade e temperatura</t>
  </si>
  <si>
    <t>SEM INSTALAÇÃO ESPECÍFICA|Sem PMI--Carga Eletrônica</t>
  </si>
  <si>
    <t>SEM INSTALAÇÃO ESPECÍFICA|Sem PMI--Software para Medidor de espessura</t>
  </si>
  <si>
    <t>SEM INSTALAÇÃO ESPECÍFICA|Sem PMI--Guincho elétrico com controle remoto</t>
  </si>
  <si>
    <t>SEM INSTALAÇÃO ESPECÍFICA|Sem PMI--Transformador de tensão com isolação de 15kV para SE Lacen</t>
  </si>
  <si>
    <t>SEM INSTALAÇÃO ESPECÍFICA|Sem PMI--8 cronômetros digitais</t>
  </si>
  <si>
    <t>SEM INSTALAÇÃO ESPECÍFICA|Sem PMI--Transformador de corrente com isolaçaão de 15kV para SE Lacen</t>
  </si>
  <si>
    <t>SEM INSTALAÇÃO ESPECÍFICA|Sem PMI--Termohigrografo</t>
  </si>
  <si>
    <t>SEM INSTALAÇÃO ESPECÍFICA|Sem PMI--Cromatógrafo gasoso</t>
  </si>
  <si>
    <t>SEM INSTALAÇÃO ESPECÍFICA|Sem PMI--Sistema de testes de transformadores indutivos e capacitivos</t>
  </si>
  <si>
    <t>SEM INSTALAÇÃO ESPECÍFICA|Sem PMI--Fonte de alta corrente</t>
  </si>
  <si>
    <t>SEM INSTALAÇÃO ESPECÍFICA|Sem PMI--Analisador de espectro</t>
  </si>
  <si>
    <t>SEM INSTALAÇÃO ESPECÍFICA|Sem PMI--Monitorador/medidor de descargas parciais para transformadores e subestações isoladas a gás SF6</t>
  </si>
  <si>
    <t>SEM INSTALAÇÃO ESPECÍFICA|Sem PMI--Analisador de partículas com autoamostrador</t>
  </si>
  <si>
    <t>SEM INSTALAÇÃO ESPECÍFICA|Sem PMI--Cromatografo Gasoso com detector de massas - GCMS</t>
  </si>
  <si>
    <t>SEM INSTALAÇÃO ESPECÍFICA|Sem PMI--Analisador de metais em materiais metálicos portátil</t>
  </si>
  <si>
    <t>SEM INSTALAÇÃO ESPECÍFICA|Sem PMI--Medidor de resistência de enrolamento de 50A</t>
  </si>
  <si>
    <t>SEM INSTALAÇÃO ESPECÍFICA|Sem PMI--Medidor de Capacitancia e tangente Delta para Ensaios com Alta Tensão de até 1000 kV</t>
  </si>
  <si>
    <t>SEM INSTALAÇÃO ESPECÍFICA|Sem PMI--Drone com termovisor</t>
  </si>
  <si>
    <t>SEM INSTALAÇÃO ESPECÍFICA|Sem PMI--Analisador de estabilidade à oxidação de óleos minerais</t>
  </si>
  <si>
    <t>SEM INSTALAÇÃO ESPECÍFICA|Sem PMI--Analisador de Carbono e Enxofre</t>
  </si>
  <si>
    <t xml:space="preserve">SEM INSTALAÇÃO ESPECÍFICA|Sem PMI--Medidor de fator de potência de 12 kV </t>
  </si>
  <si>
    <t>SEM INSTALAÇÃO ESPECÍFICA|Sem PMI--Analisador de Infravermelho - FTIR</t>
  </si>
  <si>
    <t>SEM INSTALAÇÃO ESPECÍFICA|Sem PMI--Analisador Termogravimétrico - TGA</t>
  </si>
  <si>
    <t>SEM INSTALAÇÃO ESPECÍFICA|Sem PMI--TTR trifásico</t>
  </si>
  <si>
    <t>SEM INSTALAÇÃO ESPECÍFICA|Sem PMI--Medidor de Fator de potencia de 2,5kV alimentado a bateria</t>
  </si>
  <si>
    <t>SEM INSTALAÇÃO ESPECÍFICA|Sem PMI--Medidor de descarga parciais em campo</t>
  </si>
  <si>
    <t>SEM INSTALAÇÃO ESPECÍFICA|Sem PMI--Amplificar de potência 180 VA</t>
  </si>
  <si>
    <t>SEM INSTALAÇÃO ESPECÍFICA|Sem PMI--Estufas</t>
  </si>
  <si>
    <t>SEM INSTALAÇÃO ESPECÍFICA|Sem PMI--Microohmímetro de 10A.</t>
  </si>
  <si>
    <t>SEM INSTALAÇÃO ESPECÍFICA|Sem PMI--Ultrapurificador de água</t>
  </si>
  <si>
    <t>SEM INSTALAÇÃO ESPECÍFICA|Sem PMI--2 (dois) Ponte RLC</t>
  </si>
  <si>
    <t>SEM INSTALAÇÃO ESPECÍFICA|Sem PMI--Fornecimento de um autotransformador trifásico RESERVA 72,5 / 36,2 / 15 kV - 6 MVA para instalação na SE TUCURUÍ-VILA</t>
  </si>
  <si>
    <t>SEM INSTALAÇÃO ESPECÍFICA|Sem PMI--Aquisição de  98 (noventa e oito) células capacitivas para aplicação nas subestações do sistema HVDC de Araraquara/SP e Coletora Porto Velho/RO</t>
  </si>
  <si>
    <t>SEM INSTALAÇÃO ESPECÍFICA|Sem PMI--Supervisão da Operação e Manutenção O&amp;M e do Comissionamento/Testes do sistema HVDC, nas
estações conversoras de Araraquara, Porto Velho, Back to Back de Porto Velho e RTDS ELETRONORTE</t>
  </si>
  <si>
    <t>SEM INSTALAÇÃO ESPECÍFICA|Sem PMI--03 TC IMB 72,5 kV para o CCC do back to back</t>
  </si>
  <si>
    <t>SEM INSTALAÇÃO ESPECÍFICA|Sem PMI--Aquisição Lança Isolante 230 e 500 kV NR12</t>
  </si>
  <si>
    <t>SEM INSTALAÇÃO ESPECÍFICA|Sem PMI--Aquisição de plataforma para uso na Subestação Coletora de Porto Velho e Araraquara dentro das Salas de Valvula do Bipolo 1 e Back-to-Back</t>
  </si>
  <si>
    <t>SEM INSTALAÇÃO ESPECÍFICA|Sem PMI--Aquisição Microhmímetro digital</t>
  </si>
  <si>
    <t xml:space="preserve">SEM INSTALAÇÃO ESPECÍFICA|Sem PMI--Aquisição de instrumetos de ensaios para as Regionais da OPT </t>
  </si>
  <si>
    <t>SEM INSTALAÇÃO ESPECÍFICA|Sem PMI--Realização de obras civis nas subestações da OPT</t>
  </si>
  <si>
    <t>SEM INSTALAÇÃO ESPECÍFICA|Sem PMI--Aquisição de sobressalentes estratégicos para as Regionais da OPT</t>
  </si>
  <si>
    <t>SEM INSTALAÇÃO ESPECÍFICA|Sem PMI--Aquisição de estruturas metálicas galvanizadas de torres de emergência para linhas de transmissão, completas, para recompor estruturas danificadas e estabelecer reserva técnica estratégica da OPT, especificamente para as Regionais do Amazonas (OPTAM), Maranhão ( Pará (OPTP) e Maranhão (OPTM)</t>
  </si>
  <si>
    <t>SEM INSTALAÇÃO ESPECÍFICA|Sem PMI--CORPO PESO ADICIONAL DE 25KG</t>
  </si>
  <si>
    <t>SEM INSTALAÇÃO ESPECÍFICA|Sem PMI--SERVIÇO INSTALAÇÃO CORPO PESO ADICIONAL DE 25KG</t>
  </si>
  <si>
    <t>SAO LUIS II|0004813/2019-SUBSTITUIÇÃO DO PARA-RAIOS 500KV, AT702-PR701, FASE 'A'-CONTRATAÇAO PARA ATENDER AS NECESSIDADES DO PROJETO NR: NTSE.0052 -PARA RAIOS - CONTRATAÇAO CONJUNTA DAS EMPRESAS ELETROBRAS.</t>
  </si>
  <si>
    <t>SAO LUIS II|0004820/2019-SUBSTITUIÇÃO DO PARA-RAIOS 500KV, AT702-PR701, FASE 'V'-CONTRATAÇAO PARA ATENDER AS NECESSIDADES DO PROJETO NR: NTSE.0052 -PARA RAIOS - CONTRATAÇAO CONJUNTA DAS EMPRESAS ELETROBRAS.</t>
  </si>
  <si>
    <t>SAO LUIS II|0004823/2019-SUBSTITUIÇÃO DO PÁRA-RAIOS 230KV, BC601-PR601 FASE 'B'-CONTRATAÇAO PARA ATENDER AS NECESSIDADES DO PROJETO NR: NTSE.0052 -PARA RAIOS - CONTRATAÇAO CONJUNTA DAS EMPRESAS ELETROBRAS.</t>
  </si>
  <si>
    <t>SAO LUIS II|0004836/2019-SUBSTITUIÇÃO DO PÁRA-RAIOS 230KV, BC601-PR601 FASE 'V'-CONTRATAÇAO PARA ATENDER AS NECESSIDADES DO PROJETO NR: NTSE.0052 -PARA RAIOS - CONTRATAÇAO CONJUNTA DAS EMPRESAS ELETROBRAS.</t>
  </si>
  <si>
    <t>SAO LUIS II|0004843/2019-SUBSTITUIÇÃO DO PARA-RAIOS 500KV, RE703-PR701, FASE 'B'-CONTRATAÇAO PARA ATENDER AS NECESSIDADES DO PROJETO NR: NTSE.0052 -PARA RAIOS - CONTRATAÇAO CONJUNTA DAS EMPRESAS ELETROBRAS.</t>
  </si>
  <si>
    <t>SAO LUIS II|0004975/2019-SUBSTITUIÇÃO DO PARA-RAIOS 500KV DO BAY DA LINHA BCLD-LI702, FASE 'V'-CONTRATAÇAO PARA ATENDER AS NECESSIDADES DO PROJETO NR: NTSE.0052 -PARA RAIOS - CONTRATAÇAO CONJUNTA DAS EMPRESAS ELETROBRAS.</t>
  </si>
  <si>
    <t>SAO LUIS II|0004979/2019-SUBSTITUIÇÃO DO PARA-RAIOS 500KV, AT701-PR701, FASE 'RESERVA'-CONTRATAÇAO PARA ATENDER AS NECESSIDADES DO PROJETO NR: NTSE.0052 -PARA RAIOS - CONTRATAÇAO CONJUNTA DAS EMPRESAS ELETROBRAS.</t>
  </si>
  <si>
    <t>SAO LUIS II|0004982/2019-SUBSTITUIÇÃO DO PARA-RAIOS 500KV, AT701-PR701, FASE 'V'-CONTRATAÇAO PARA ATENDER AS NECESSIDADES DO PROJETO NR: NTSE.0052 -PARA RAIOS - CONTRATAÇAO CONJUNTA DAS EMPRESAS ELETROBRAS.</t>
  </si>
  <si>
    <t>SAO LUIS II|0004985/2019-SUBSTITUIÇÃO DO PARA-RAIOS 500KV, AT701-PR701, FASE 'A'-CONTRATAÇAO PARA ATENDER AS NECESSIDADES DO PROJETO NR: NTSE.0052 -PARA RAIOS - CONTRATAÇAO CONJUNTA DAS EMPRESAS ELETROBRAS.</t>
  </si>
  <si>
    <t>SAO LUIS II|0004994/2019-SUBSTITUIÇÃO DO PARA-RAIOS 500KV DO BAY DA LINHA BCLD-LI701, FASE 'B'-CONTRATAÇAO PARA ATENDER AS NECESSIDADES DO PROJETO NR: NTSE.0052 -PARA RAIOS - CONTRATAÇAO CONJUNTA DAS EMPRESAS ELETROBRAS.</t>
  </si>
  <si>
    <t>SAO LUIS II|0004998/2019-SUBSTITUIÇÃO DO PARA-RAIOS 500KV, LDBC-LI701, FASE 'A'-CONTRATAÇAO PARA ATENDER AS NECESSIDADES DO PROJETO NR: NTSE.0052 -PARA RAIOS - CONTRATAÇAO CONJUNTA DAS EMPRESAS ELETROBRAS.</t>
  </si>
  <si>
    <t xml:space="preserve">IMPERATRIZ|0006389/2020-SUBSTITUIÇÃO DO PARA-RAIOS FASE V POR NOVO PARA RAIOS DE ÓXIDO DE ZINCO.- CONTRATAÇÃO DE EMPRESA PARA O FORNECIMENTO DE PARA-RAIOS DE ÓXIDO DE ZINCO (ZNO), TIPO ESTAÇÃO, TENSÃO NOMINAL 420 KV A SEREM INSTALADOS NO SETOR DE 500 KV, NA SUBESTAÇÃO PRESIDENTE DUTRA, NO ESTADO DO MARANHÃO, DA EMPRESA ELETRONORTE. </t>
  </si>
  <si>
    <t xml:space="preserve">IMPERATRIZ|0006390/2020-SUBSTITUIÇÃO DO PARA-RAIOS FASE B POR NOVO PARA RAIOS DE ÓXIDO DE ZINCO.- CONTRATAÇÃO DE EMPRESA PARA O FORNECIMENTO DE PARA-RAIOS DE ÓXIDO DE ZINCO (ZNO), TIPO ESTAÇÃO, TENSÃO NOMINAL 420 KV A SEREM INSTALADOS NO SETOR DE 500 KV, NA SUBESTAÇÃO PRESIDENTE DUTRA, NO ESTADO DO MARANHÃO, DA EMPRESA ELETRONORTE. </t>
  </si>
  <si>
    <t xml:space="preserve">JARU|0006351/2020-Substituição de 01  (um) pára-raio de 230 KV, Fase V, do BAY TRANSFORMADOR DE 230/69/13.8 KV - JRTF6-01.- CONTRATAÇÃO DE EMPRESA PARA O FORNECIMENTO DE PARA-RAIOS DE ÓXIDO DE ZINCO (ZNO), TIPO ESTAÇÃO, TENSÃO NOMINAL 420 KV A SEREM INSTALADOS NO SETOR DE 500 KV, NA SUBESTAÇÃO PRESIDENTE DUTRA, NO ESTADO DO MARANHÃO, DA EMPRESA ELETRONORTE. </t>
  </si>
  <si>
    <t xml:space="preserve">JARU|0006406/2020-Substituição de 01  (um) pára-raio de 230 KV, Fase B, do BAY TRANSFORMADOR DE 230/69/13.8 KV - JRTF6-01.- CONTRATAÇÃO DE EMPRESA PARA O FORNECIMENTO DE PARA-RAIOS DE ÓXIDO DE ZINCO (ZNO), TIPO ESTAÇÃO, TENSÃO NOMINAL 420 KV A SEREM INSTALADOS NO SETOR DE 500 KV, NA SUBESTAÇÃO PRESIDENTE DUTRA, NO ESTADO DO MARANHÃO, DA EMPRESA ELETRONORTE. </t>
  </si>
  <si>
    <t xml:space="preserve">JARU|0006423/2020-Substituição de 01  (um) pára-raio de 230 KV, Fase A, do BAY TRANSFORMADOR DE 230/69/13.8 KV - JRTF6-01.- CONTRATAÇÃO DE EMPRESA PARA O FORNECIMENTO DE PARA-RAIOS DE ÓXIDO DE ZINCO (ZNO), TIPO ESTAÇÃO, TENSÃO NOMINAL 420 KV A SEREM INSTALADOS NO SETOR DE 500 KV, NA SUBESTAÇÃO PRESIDENTE DUTRA, NO ESTADO DO MARANHÃO, DA EMPRESA ELETRONORTE. </t>
  </si>
  <si>
    <t xml:space="preserve">JARU|0006851/2020-Substituição de 03  (três) pára-raios de 230 KV, Fase A, B e V do BAY TRANSFORMADOR DE 230/69/13.8 KV - JRTF6-02.-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</si>
  <si>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JI-PARANA|0006589/2020-Substituição de 01  (um) pára-raio de 230 KV, Fase V,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</si>
  <si>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JI-PARANA|0006620/2020-Substituição de 01  (um) pára-raio de 230 KV, Fase B,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</si>
  <si>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JI-PARANA|0006628/2020-Substituição de 01  (um) pára-raio de 230 KV, fase A,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</si>
  <si>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JI-PARANA|0006700/2020-Substituição de 03  (três) pára-raio de 69 KV, Fases A,B e V do BAY TRANSFORMADOR DE 230/69/13.8 KV - JPTF6-02.- CONTRATAÇÃO DE EMPRESA PARA O FORNECIMENTO DE PARA-RAIOS DE ÓXIDO DE ZINCO (ZNO), TIPO ESTAÇÃO, TENSÃO NOMINAL 420 KV A SEREM INSTALADOS NO SETOR DE 500 KV, NA SUBESTAÇÃO PRESIDENTE DUTRA, NO ESTADO DO MARANHÃO, DA EMPRESA ELETRONORTE. </t>
  </si>
  <si>
    <t xml:space="preserve">JI-PARANA|0006848/2020-Substituição de 03  (três) pára-raios de 69 KV, fases A,B e V, do BAY TRANSFORMADOR DE 230/69/13.8 KV - JPTF6-01.- CONTRATAÇÃO DE EMPRESA PARA O FORNECIMENTO DE PARA-RAIOS DE ÓXIDO DE ZINCO (ZNO), TIPO ESTAÇÃO, TENSÃO NOMINAL 420 KV A SEREM INSTALADOS NO SETOR DE 500 KV, NA SUBESTAÇÃO PRESIDENTE DUTRA, NO ESTADO DO MARANHÃO, DA EMPRESA ELETRONORTE. </t>
  </si>
  <si>
    <t xml:space="preserve">P.DUTRA|0006399/2020-SUBSTITUIÇÃO DO PARA-RAIO DA LINHA PDMRLT7-02 F.V- CONTRATAÇÃO DE EMPRESA PARA O FORNECIMENTO DE PARA-RAIOS DE ÓXIDO DE ZINCO (ZNO), TIPO ESTAÇÃO, TENSÃO NOMINAL 420 KV A SEREM INSTALADOS NO SETOR DE 500 KV, NA SUBESTAÇÃO PRESIDENTE DUTRA, NO ESTADO DO MARANHÃO, DA EMPRESA ELETRONORTE. </t>
  </si>
  <si>
    <t xml:space="preserve">P.DUTRA|0006414/2020-SUBSTITUIÇÃO DO PARA-RAIO DA LINHA PDMRLT7-02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</si>
  <si>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P.DUTRA|0006645/2020-SUBSTITUIÇÃO DO PARA-RAIO DA LINHA PDMRLT7-02 F.A- CONTRATAÇÃO DE EMPRESA PARA O FORNECIMENTO DE PARA-RAIOS DE ÓXIDO DE ZINCO (ZNO), TIPO ESTAÇÃO, TENSÃO NOMINAL 420 KV A SEREM INSTALADOS NO SETOR DE 500 KV, NA SUBESTAÇÃO PRESIDENTE DUTRA, NO ESTADO DO MARANHÃO, DA EMPRESA ELETRONORTE. </t>
  </si>
  <si>
    <t xml:space="preserve">P.DUTRA|0006651/2020-SUBSTITUIÇÃO DO PARA-RAIO DA LINHA PDSOLT7-01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</si>
  <si>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P.DUTRA|0006654/2020-SUBSTITUIÇÃO DO PARA-RAIO DA LINHA PDSOLT7-01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</si>
  <si>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P.DUTRA|0006656/2020-SUBSTITUIÇÃO DE PARA-RAIOS DA LINHA PDSOLT7-01 F.A- CONTRATAÇÃO DE EMPRESA PARA O FORNECIMENTO DE PARA-RAIOS DE ÓXIDO DE ZINCO (ZNO), TIPO ESTAÇÃO, TENSÃO NOMINAL 420 KV A SEREM INSTALADOS NO SETOR DE 500 KV, NA SUBESTAÇÃO PRESIDENTE DUTRA, NO ESTADO DO MARANHÃO, DA EMPRESA ELETRONORTE. </t>
  </si>
  <si>
    <t xml:space="preserve">P.DUTRA|0006778/2020-SUBSTITUIÇÃO DO PARA-RAIO DO PDRE7-03 RESERVA- CONTRATAÇÃO DE EMPRESA PARA O FORNECIMENTO DE PARA-RAIOS DE ÓXIDO DE ZINCO (ZNO), TIPO ESTAÇÃO, TENSÃO NOMINAL 420 KV A SEREM INSTALADOS NO SETOR DE 500 KV, NA SUBESTAÇÃO PRESIDENTE DUTRA, NO ESTADO DO MARANHÃO, DA EMPRESA ELETRONORTE. </t>
  </si>
  <si>
    <t xml:space="preserve">P.DUTRA|0006814/2020-SUBSTITUIÇÃO DO PARA-RAIO DO PDRE7-03 F.A- CONTRATAÇÃO DE EMPRESA PARA O FORNECIMENTO DE PARA-RAIOS DE ÓXIDO DE ZINCO (ZNO), TIPO ESTAÇÃO, TENSÃO NOMINAL 420 KV A SEREM INSTALADOS NO SETOR DE 500 KV, NA SUBESTAÇÃO PRESIDENTE DUTRA, NO ESTADO DO MARANHÃO, DA EMPRESA ELETRONORTE. </t>
  </si>
  <si>
    <t xml:space="preserve">P.DUTRA|0006820/2020-SUBSTITUIÇÃO DO PARA-RAIO DO PDRE7-02 F.V- CONTRATAÇÃO DE EMPRESA PARA O FORNECIMENTO DE PARA-RAIOS DE ÓXIDO DE ZINCO (ZNO), TIPO ESTAÇÃO, TENSÃO NOMINAL 420 KV A SEREM INSTALADOS NO SETOR DE 500 KV, NA SUBESTAÇÃO PRESIDENTE DUTRA, NO ESTADO DO MARANHÃO, DA EMPRESA ELETRONORTE. </t>
  </si>
  <si>
    <t xml:space="preserve">P.DUTRA|0006824/2020-SUBSTITUIÇÃO DO PARA-RAIO DO PDRE7-02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</si>
  <si>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P.DUTRA|0006828/2020-SUBSTITUIÇÃO DO PARA-RAIO DO PDRE7-02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</si>
  <si>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P.DUTRA|0006832/2020-SUBSTITUIÇÃO DO PARA-RAIO DO PDRE7-02 F.A- CONTRATAÇÃO DE EMPRESA PARA O FORNECIMENTO DE PARA-RAIOS DE ÓXIDO DE ZINCO (ZNO), TIPO ESTAÇÃO, TENSÃO NOMINAL 420 KV A SEREM INSTALADOS NO SETOR DE 500 KV, NA SUBESTAÇÃO PRESIDENTE DUTRA, NO ESTADO DO MARANHÃO, DA EMPRESA ELETRONORTE. </t>
  </si>
  <si>
    <t xml:space="preserve">P.DUTRA|0006864/2020-SUBSTITUIÇÃO DE PARA-RAIO 01 DA LINHA PDTSLI7-01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</si>
  <si>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P.DUTRA|0006865/2020-SUBSGTITUIÇÃO DO PARA-RAIO 01 DA LINHA PDTSLI7-01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</si>
  <si>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P.DUTRA|0006866/2020-SUBSTITUIÇÃO DO PARA-RAIO 01 DA LINHA PDTSLI7-01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</si>
  <si>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P.DUTRA|0006867/2020-SUBSTITUIÇÃO DO PARA-RAIO 02 DA IZPDLT7-02 F.V- CONTRATAÇÃO DE EMPRESA PARA O FORNECIMENTO DE PARA-RAIOS DE ÓXIDO DE ZINCO (ZNO), TIPO ESTAÇÃO, TENSÃO NOMINAL 420 KV A SEREM INSTALADOS NO SETOR DE 500 KV, NA SUBESTAÇÃO PRESIDENTE DUTRA, NO ESTADO DO MARANHÃO, DA EMPRESA ELETRONORTE. </t>
  </si>
  <si>
    <t xml:space="preserve">P.DUTRA|0006868/2020-SUBSTITUIÇÃO DO PARA-RAIO 02 DA IZPDLT7-02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</si>
  <si>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P.DUTRA|0006870/2020-SUBSTITUIÇÃO DO PARA-RAIO 02 DA IZPDLT7-02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</si>
  <si>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P.DUTRA|0006872/2020-SUBSTITUIÇÃO DO PARA-RAIO 01 DA IZPDLT7-02 F.V- CONTRATAÇÃO DE EMPRESA PARA O FORNECIMENTO DE PARA-RAIOS DE ÓXIDO DE ZINCO (ZNO), TIPO ESTAÇÃO, TENSÃO NOMINAL 420 KV A SEREM INSTALADOS NO SETOR DE 500 KV, NA SUBESTAÇÃO PRESIDENTE DUTRA, NO ESTADO DO MARANHÃO, DA EMPRESA ELETRONORTE. </t>
  </si>
  <si>
    <t xml:space="preserve">P.DUTRA|0006874/2020-SUBSTITUIÇÃO DO PARA-RAIO 01 DA IZPDLT7-02 F.B- CONTRATAÇÃO DE EMPRESA PARA O FORNECIMENTO DE PARA-RAIOS DE ÓXIDO DE ZINCO (ZNO), TIPO ESTAÇÃO, TENSÃO NOMINAL 420 KV A SEREM INSTALADOS NO SETOR DE 500 KV, NA SUBESTAÇÃO PRESIDENTE DUTRA, NO ESTADO DO MARANHÃO, DA EMPRESA ELETRONORTE. </t>
  </si>
  <si>
    <t xml:space="preserve">P.DUTRA|0006875/2020-SUBSTITUIÇÃO DO PARA-RAIO 01 DA IZPDLT7-02 F.A- CONTRATAÇÃO DE EMPRESA PARA O FORNECIMENTO DE PARA-RAIOS DE ÓXIDO DE ZINCO (ZNO), TIPO ESTAÇÃO, TENSÃO NOMINAL 420 KV A SEREM INSTALADOS NO SETOR DE 500 KV, NA SUBESTAÇÃO PRESIDENTE DUTRA, NO ESTADO DO MARANHÃO, DA EMPRESA ELETRONORTE. </t>
  </si>
  <si>
    <t xml:space="preserve">P.DUTRA|0006877/2020-SUBSTITUIÇÃO DO PARA-RAIO 02 DA IZPDLT7-01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</si>
  <si>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P.DUTRA|0006879/2020-SUBSTITUIÇÃO DO PARA-RAIO 02 DA LINHA IZPDLT7-01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</si>
  <si>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P.DUTRA|0006882/2020-SUBSTITUIÇÃO DO PARA-RAIO 02 DA LINHA IZPDLT7-01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</si>
  <si>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P.DUTRA|0006884/2020-SUBSTITUIÇÃO DO PARA-RAIO 01 DA IZPDLT7-01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</si>
  <si>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P.DUTRA|0006887/2020-SUBSTITUIÇÃO DO PARA-RAIO 01 DA LINHA IZPDLT7-01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</si>
  <si>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P.DUTRA|0006889/2020-SUBSTITUIÇÃO DO PARA-RAIO 01 DA LINHA IZPDLT7-01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</si>
  <si>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P.DUTRA|0006838/2020-SUBSTITUIÇÃO DO PARA-RAIO DO PDRE7-01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</si>
  <si>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P.DUTRA|0006842/2020-SUBSTITUIÇÃO DO PARA-RAIO DO PDRE7-01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</si>
  <si>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P.DUTRA|0006845/2020-SUBSTITUIÇÃO DO PARA-RAIO DO PDRE7-01 F.A- CONTRATAÇÃO DE EMPRESA PARA O FORNECIMENTO DE PARA-RAIOS DE ÓXIDO DE ZINCO (ZNO), TIPO ESTAÇÃO, TENSÃO NOMINAL 420 KV A SEREM INSTALADOS NO SETOR DE 500 KV, NA SUBESTAÇÃO PRESIDENTE DUTRA, NO ESTADO DO MARANHÃO, DA EMPRESA ELETRONORTE. </t>
  </si>
  <si>
    <t xml:space="preserve">P.DUTRA|0006852/2020-SUBSTITUIÇÃO DO PARA-RAIO DO PDAT7-01 F.V- CONTRATAÇÃO DE EMPRESA PARA O FORNECIMENTO DE PARA-RAIOS DE ÓXIDO DE ZINCO (ZNO), TIPO ESTAÇÃO, TENSÃO NOMINAL 420 KV A SEREM INSTALADOS NO SETOR DE 500 KV, NA SUBESTAÇÃO PRESIDENTE DUTRA, NO ESTADO DO MARANHÃO, DA EMPRESA ELETRONORTE. </t>
  </si>
  <si>
    <t xml:space="preserve">P.DUTRA|0006862/2020-SUBSTITUIÇÃO DO PARA-RAIO DO PDAT7-01 F.B- CONTRATAÇÃO DE EMPRESA PARA O FORNECIMENTO DE PARA-RAIOS DE ÓXIDO DE ZINCO (ZNO), TIPO ESTAÇÃO, TENSÃO NOMINAL 420 KV A SEREM INSTALADOS NO SETOR DE 500 KV, NA SUBESTAÇÃO PRESIDENTE DUTRA, NO ESTADO DO MARANHÃO, DA EMPRESA ELETRONORTE. </t>
  </si>
  <si>
    <t xml:space="preserve">P.DUTRA|0006863/2020-SUBSTITUIÇÃO DO PARA-RAIO DO PDAT7-01 F.A- CONTRATAÇÃO DE EMPRESA PARA O FORNECIMENTO DE PARA-RAIOS DE ÓXIDO DE ZINCO (ZNO), TIPO ESTAÇÃO, TENSÃO NOMINAL 420 KV A SEREM INSTALADOS NO SETOR DE 500 KV, NA SUBESTAÇÃO PRESIDENTE DUTRA, NO ESTADO DO MARANHÃO, DA EMPRESA ELETRONORTE. </t>
  </si>
  <si>
    <t xml:space="preserve">PORTO VELHO|0006486/2020-PARA-RAIOS - 01 UNIDADE PARA A LINHA SMPVLT6-02 - FASE V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</si>
  <si>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VELHO|0006497/2020-PARA-RAIOS - 01 UNIDADE PARA A LINHA SMPVLT6-02 - FASE B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</si>
  <si>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VELHO|0006499/2020-PARA-RAIOS - 01 UNIDADE PARA A LINHA SMPVLT6-01 - FASE V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</si>
  <si>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VELHO|0006511/2020-PARA-RAIOS - 01 UNIDADE PARA A LINHA SMPVLT6-01 - FASE B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</si>
  <si>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VELHO|0006805/2020-PARA-RAIOS - 01 UNIDADE PARA A LINHA SMPVLT6-02 - FASE A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</si>
  <si>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PORTO VELHO|0006825/2020-PARA-RAIOS - 01 UNIDADE PARA A LINHA SMPVLT6-01 - FASE A (extremidade SEPV).- CONTRATAÇÃO DE EMPRESA PARA O FORNECIMENTO DE PARA-RAIOS DE ÓXIDO DE ZINCO (ZNO), TIPO ESTAÇÃO, TENSÃO NOMINAL 420 KV A SEREM INSTALADOS NO SETOR DE 500 KV, NA SUBESTAÇÃO PRESIDENTE DUTRA, NO ESTADO DO MARANHÃO, DA EMPRESA ELETRONORTE. </t>
  </si>
  <si>
    <t xml:space="preserve">SAMUEL|0006445/2020-Para Raios - 01 UNIDADE PARA A LINHA SMAQLT6-01 - FASE V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</si>
  <si>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SAMUEL|0006450/2020-Para Raios - 01 UNIDADE PARA A LINHA SMAQLT6-01 - FASE B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</si>
  <si>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SAMUEL|0006452/2020-Para Raios - 01 UNIDADE PARA A LINHA SMPVLT6-02 - FASE V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</si>
  <si>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SAMUEL|0006455/2020-Para Raios - 01 UNIDADE PARA A LINHA SMPVLT6-02 - FASE B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</si>
  <si>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SAMUEL|0006459/2020-Para Raios - 01 UNIDADE PARA A LINHA SMPVLT6-01 - FASE V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</si>
  <si>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SAMUEL|0006463/2020-Para Raios - 01 UNIDADE PARA A LINHA SMPVLT6-01 - FASE B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</si>
  <si>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SAMUEL|0006733/2020-Para Raios - 01 UNIDADE PARA A LINHA SMAQLT6-01 - FASE A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</si>
  <si>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SAMUEL|0006744/2020-Para Raios - 01 UNIDADE PARA A LINHA SMPVLT6-02 - FASE A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</si>
  <si>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SAMUEL|0006760/2020-Para Raios - 01 UNIDADE PARA A LINHA SMPVLT6-01 - FASE A (extremidade SESM).- CONTRATAÇÃO DE EMPRESA PARA O FORNECIMENTO DE PARA-RAIOS DE ÓXIDO DE ZINCO (ZNO), TIPO ESTAÇÃO, TENSÃO NOMINAL 420 KV A SEREM INSTALADOS NO SETOR DE 500 KV, NA SUBESTAÇÃO PRESIDENTE DUTRA, NO ESTADO DO MARANHÃO, DA EMPRESA ELETRONORTE. </t>
  </si>
  <si>
    <t xml:space="preserve">SAO LUIS II|0006534/2020-SUBSTITUIÇÃO DOS CABOS PARA RAIOS DA LINHA- CONTRATAÇÃO DE EMPRESA PARA O FORNECIMENTO DE PARA-RAIOS DE ÓXIDO DE ZINCO (ZNO), TIPO ESTAÇÃO, TENSÃO NOMINAL 420 KV A SEREM INSTALADOS NO SETOR DE 500 KV, NA SUBESTAÇÃO PRESIDENTE DUTRA, NO ESTADO DO MARANHÃO, DA EMPRESA ELETRONORTE. </t>
  </si>
  <si>
    <t xml:space="preserve">TUCURUI|0005932/2020-SUBSTITUIÇÃO PÁRA-RAIOS 69 KV - TCTU-LT4-01- CONTRATAÇÃO DE EMPRESA PARA O FORNECIMENTO DE PARA-RAIOS DE ÓXIDO DE ZINCO (ZNO), TIPO ESTAÇÃO, TENSÃO NOMINAL 420 KV A SEREM INSTALADOS NO SETOR DE 500 KV, NA SUBESTAÇÃO PRESIDENTE DUTRA, NO ESTADO DO MARANHÃO, DA EMPRESA ELETRONORTE. </t>
  </si>
  <si>
    <t>DIVERSAS INSTALAÇÕES|Sobressalente à cadastrar PMI--AQUISIÇAO DE BUCHAS CONDENSIVAS.</t>
  </si>
  <si>
    <t>IMPERATRIZ|0006471/2020-SUBSTITUIÇÃO DE UMA BUCHA CONDENSIVA DE 230KV EM UM TRANSFORMADOR MONOFÁSICO,  CÓDIGO OPERACIONAL IZTF6-02 FASE V.-AQUISIÇAO DE BUCHAS CONDENSIVAS.</t>
  </si>
  <si>
    <t>IMPERATRIZ|0006473/2020-SUBSTITUIÇÃO DE UMA BUCHA CONDENSIVA DE 230KV EM UM TRANSFORMADOR MONOFÁSICO,  CÓDIGO OPERACIONAL IZTF6-02 FASE B.-AQUISIÇAO DE BUCHAS CONDENSIVAS.</t>
  </si>
  <si>
    <t>IMPERATRIZ|0006477/2020-SUBSTITUIÇÃO DE UMA BUCHA CONDENSIVA DE 230KV EM UM TRANSFORMADOR MONOFÁSICO,  CÓDIGO OPERACIONAL IZTF6-02 FASE A.-AQUISIÇAO DE BUCHAS CONDENSIVAS.</t>
  </si>
  <si>
    <t>IMPERATRIZ|0006478/2020-SUBSTITUIÇÃO DE UMA BUCHA CONDENSIVA DE 230KV EM UM TRANSFORMADOR MONOFÁSICO,  CÓDIGO OPERACIONAL IZTF6-01 FASE RESERVA.-AQUISIÇAO DE BUCHAS CONDENSIVAS.</t>
  </si>
  <si>
    <t>IMPERATRIZ|0006482/2020-SUBSTITUIÇÃO DE UMA BUCHA CONDENSIVA DE 230KV EM UM TRANSFORMADOR MONOFÁSICO,  CÓDIGO OPERACIONAL IZTF6-01 FASE V.-AQUISIÇAO DE BUCHAS CONDENSIVAS.</t>
  </si>
  <si>
    <t>IMPERATRIZ|0006485/2020-SUBSTITUIÇÃO DE UMA BUCHA CONDENSIVA DE 230KV EM UM TRANSFORMADOR MONOFÁSICO,  CÓDIGO OPERACIONAL IZTF6-01 FASE B.-AQUISIÇAO DE BUCHAS CONDENSIVAS.</t>
  </si>
  <si>
    <t>IMPERATRIZ|0006487/2020-SUBSTITUIÇÃO DE UMA BUCHA CONDENSIVA DE 230KV EM UM TRANSFORMADOR MONOFÁSICO,  CÓDIGO OPERACIONAL IZTF6-01 FASE A.-AQUISIÇAO DE BUCHAS CONDENSIVAS.</t>
  </si>
  <si>
    <t>IMPERATRIZ|0006517/2020-SUBSTITUIÇÃO DE UMA BUCHA DE NEUTRO EM UM REATOR DERIVAÇÃO MONOFÁSICO, CÓDIGO OPERACIONAL IZRE7-11 FASE V.-AQUISIÇAO DE BUCHAS CONDENSIVAS.</t>
  </si>
  <si>
    <t>IMPERATRIZ|0006519/2020-SUBSTITUIÇÃO DE UMA BUCHA DE NEUTRO EM UM REATOR DERIVAÇÃO MONOFÁSICO, CÓDIGO OPERACIONAL IZRE7-11 FASE B.-AQUISIÇAO DE BUCHAS CONDENSIVAS.</t>
  </si>
  <si>
    <t>IMPERATRIZ|0006524/2020-SUBSTITUIÇÃO DE UMA BUCHA DE NEUTRO EM UM REATOR DERIVAÇÃO MONOFÁSICO, CÓDIGO OPERACIONAL IZRE7-11 FASE A.
-AQUISIÇAO DE BUCHAS CONDENSIVAS.</t>
  </si>
  <si>
    <t>IMPERATRIZ|0006526/2020-SUBSTITUIÇÃO DE UMA BUCHA DE NEUTRO EM UM REATOR DERIVAÇÃO MONOFÁSICO, CÓDIGO OPERACIONAL IZRE7-12 FASE RESERVA.-AQUISIÇAO DE BUCHAS CONDENSIVAS.</t>
  </si>
  <si>
    <t>IMPERATRIZ|0006527/2020-SUBSTITUIÇÃO DE UMA BUCHA DE NEUTRO EM UM REATOR DERIVAÇÃO MONOFÁSICO, CÓDIGO OPERACIONAL IZRE7-12 FASE V.-AQUISIÇAO DE BUCHAS CONDENSIVAS.</t>
  </si>
  <si>
    <t>IMPERATRIZ|0006542/2020-SUBSTITUIÇÃO DE UMA BUCHA CONDENSIVA DE 500KV EM UM REATOR DERIVAÇÃO MONOFÁSICO, CÓDIGO OPERACIONAL IZRE7-12 FASE RESERVA.-AQUISIÇAO DE BUCHAS CONDENSIVAS.</t>
  </si>
  <si>
    <t>IMPERATRIZ|0006543/2020-SUBSTITUIÇÃO DE UMA BUCHA CONDENSIVA DE 500KV EM UM REATOR DERIVAÇÃO MONOFÁSICO, CÓDIGO OPERACIONAL IZRE7-12 FASE V.-AQUISIÇAO DE BUCHAS CONDENSIVAS.</t>
  </si>
  <si>
    <t>IMPERATRIZ|0006545/2020-SUBSTITUIÇÃO DE UMA BUCHA CONDENSIVA DE 500KV EM UM REATOR DERIVAÇÃO MONOFÁSICO, CÓDIGO OPERACIONAL IZRE7-12 FASE B.-AQUISIÇAO DE BUCHAS CONDENSIVAS.</t>
  </si>
  <si>
    <t>MARABA|0001991/2016-Substituição das buchas de 500 kv do Autotransformador MBAT7-01 FA-AQUISIÇAO DE BUCHAS CONDENSIVAS.</t>
  </si>
  <si>
    <t>MARABA|0001993/2016-Substituição das buchas de 500 kv do Autotransformador MBAT7-01 FV-AQUISIÇAO DE BUCHAS CONDENSIVAS.</t>
  </si>
  <si>
    <t>MARABA|0001994/2016-Substituição das buchas de 500 kv do Autotransformador MBAT7-01 FV-AQUISIÇAO DE BUCHAS CONDENSIVAS.</t>
  </si>
  <si>
    <t>MARABA|0001995/2016-Substituição das buchas de 500  kv do Autotransformador MBAT7-01 FFR-AQUISIÇAO DE BUCHAS CONDENSIVAS.</t>
  </si>
  <si>
    <t>MARABA|0003535/2018-SUBSTITUIÇÃO DAS BUCHAS DE 230 KV-AQUISIÇAO DE BUCHAS CONDENSIVAS.</t>
  </si>
  <si>
    <t>MARABA|0004161/2019-SUBSTITUIÇÃO DAS BUCHAS DE 13.8 KV-AQUISIÇAO DE BUCHAS CONDENSIVAS.</t>
  </si>
  <si>
    <t>MARABA|0006538/2020-Substituição de buchas 230kV - MBTF6-03  -AQUISIÇAO DE BUCHAS CONDENSIVAS.</t>
  </si>
  <si>
    <t>P.DUTRA|0000769/2018-SUBSTITUIÇÃO DE UMA BUCHA CONDENSIVA DE 500KV EM UM AUTOTRANSFORMADOR MONOFÁSICO, FABRICAÇÃO BBC, CÓDIGO OPERACIONAL PDAT7-01 FASE A.-AQUISIÇAO DE BUCHAS CONDENSIVAS.</t>
  </si>
  <si>
    <t>P.DUTRA|0000771/2018-SUBSTITUIÇÃO DE UMA BUCHA CONDENSIVA DE 500KV EM UM AUTOTRANSFORMADOR MONOFÁSICO, FABRICAÇÃO BBC, CÓDIGO OPERACIONAL PDAT7-01 FASE B.-AQUISIÇAO DE BUCHAS CONDENSIVAS.</t>
  </si>
  <si>
    <t>P.DUTRA|0000774/2018-SUBSTITUIÇÃO DE UMA BUCHA CONDENSIVA DE 500KV EM UM AUTOTRANSFORMADOR MONOFÁSICO, FABRICAÇÃO BBC, CÓDIGO OPERACIONAL PDAT7-01 FASE V.-AQUISIÇAO DE BUCHAS CONDENSIVAS.</t>
  </si>
  <si>
    <t>P.DUTRA|0006458/2020-SUBSTITUIÇÃO DE UMA BUCHA CONDENSIVA DE 69KV EM UM TRANSFORMADOR TRIFÁSICO, CÓDIGO OPERACIONAL PDTF6-01 - FASE V.-AQUISIÇAO DE BUCHAS CONDENSIVAS.</t>
  </si>
  <si>
    <t>P.DUTRA|0006462/2020-SUBSTITUIÇÃO DE UMA BUCHA CONDENSIVA DE 69KV EM UM TRANSFORMADOR TRIFÁSICO, CÓDIGO OPERACIONAL PDTF6-01 - FASE B.-AQUISIÇAO DE BUCHAS CONDENSIVAS.</t>
  </si>
  <si>
    <t>P.DUTRA|0006467/2020-SUBSTITUIÇÃO DE UMA BUCHA CONDENSIVA DE 69KV EM UM TRANSFORMADOR TRIFÁSICO, CÓDIGO OPERACIONAL PDTF6-01 - FASE A.-AQUISIÇAO DE BUCHAS CONDENSIVAS.</t>
  </si>
  <si>
    <t>P.DUTRA|0006494/2020-SUBSTITUIÇÃO DE UMA BUCHA CONDENSIVA DE 230KV EM UM TRANSFORMADOR MONOFÁSICO,  CÓDIGO OPERACIONAL PDTF6-03 FASE RESERVA.-AQUISIÇAO DE BUCHAS CONDENSIVAS.</t>
  </si>
  <si>
    <t>P.DUTRA|0006496/2020-SUBSTITUIÇÃO DE UMA BUCHA CONDENSIVA DE 230KV EM UM TRANSFORMADOR MONOFÁSICO,  CÓDIGO OPERACIONAL PDTF6-03 FASE V.-AQUISIÇAO DE BUCHAS CONDENSIVAS.</t>
  </si>
  <si>
    <t>P.DUTRA|0006500/2020-SUBSTITUIÇÃO DE UMA BUCHA CONDENSIVA DE 230KV EM UM TRANSFORMADOR MONOFÁSICO,  CÓDIGO OPERACIONAL PDTF6-03 FASE B.-AQUISIÇAO DE BUCHAS CONDENSIVAS.</t>
  </si>
  <si>
    <t>P.DUTRA|0006508/2020-SUBSTITUIÇÃO DE UMA BUCHA CONDENSIVA DE 230KV EM UM TRANSFORMADOR MONOFÁSICO,  CÓDIGO OPERACIONAL PDTF6-03 FASE A.-AQUISIÇAO DE BUCHAS CONDENSIVAS.</t>
  </si>
  <si>
    <t>VILA DO CONDE|0001931/2016-REVITALIZAÇÃO NECESSÁRIA: Substituição das buchas de 230 kv do Autotransformador VCAT7-01 FR-AQUISIÇAO DE BUCHAS CONDENSIVAS.</t>
  </si>
  <si>
    <t>VILA DO CONDE|0001932/2016-REVITALIZAÇÃO NECESSÁRIA: Substituição das buchas de 230 kv do Autotransformador VCAT7-01 FB-AQUISIÇAO DE BUCHAS CONDENSIVAS.</t>
  </si>
  <si>
    <t>VILA DO CONDE|0001933/2016-REVITALIZAÇÃO NECESSÁRIA: Substituição das buchas de 230 kv do Autotransformador VCAT7-01 FV-AQUISIÇAO DE BUCHAS CONDENSIVAS.</t>
  </si>
  <si>
    <t>VILA DO CONDE|0002045/2016-REVITALIZAÇÃO NECESSÁRIA: Substituição das buchas de  230 kv do Autotransformador VCAT7-02 FA-AQUISIÇAO DE BUCHAS CONDENSIVAS.</t>
  </si>
  <si>
    <t>VILA DO CONDE|0002046/2016-REVITALIZAÇÃO NECESSÁRIA: Substituição das buchas de  230 kv do Autotransformador VCAT7-02 FA-AQUISIÇAO DE BUCHAS CONDENSIVAS.</t>
  </si>
  <si>
    <t>VILA DO CONDE|0002047/2016-REVITALIZAÇÃO NECESSÁRIA: Substituição das buchas de 230 kv do Autotransformador VCAT7-02 FB-AQUISIÇAO DE BUCHAS CONDENSIVAS.</t>
  </si>
  <si>
    <t>VILA DO CONDE|0003533/2018-SUBSTITUIÇÃO DAS BUCHAS DE 230 KV-AQUISIÇAO DE BUCHAS CONDENSIVAS.</t>
  </si>
  <si>
    <t>VILA DO CONDE|0003534/2018-SUBSTITUIÇÃO DAS BUCHAS DE 230 KV-AQUISIÇAO DE BUCHAS CONDENSIVAS.</t>
  </si>
  <si>
    <t>VILA DO CONDE|0004314/2019-SUBSTITUIÇÃO DA BUCHA DE 230 KV DA FASE V do VCAT701-AQUISIÇAO DE BUCHAS CONDENSIVAS.</t>
  </si>
  <si>
    <t>IMPERATRIZ|0003183/2022-SUBSTITUIÇÃO DO DISJUNTOR IZDJ7-02-CONTRATAÇAO DE EMPRESA ESPECIALIZADA PARA AQUISIÇAO DE DISJUNTORES DE 550 KV COM SERVIÇOS DE MONTAGEM E SUPERVISAO DE MONTAGEM E COMISSIONAMENTO.</t>
  </si>
  <si>
    <t>P.DUTRA|0003211/2022-SUBSTITUIÇÃO DO DISJUNTOR PDDJ7-02-CONTRATAÇAO DE EMPRESA ESPECIALIZADA PARA AQUISIÇAO DE DISJUNTORES DE 550 KV COM SERVIÇOS DE MONTAGEM E SUPERVISAO DE MONTAGEM E COMISSIONAMENTO.</t>
  </si>
  <si>
    <t>P.DUTRA|0003218/2022-SUBSTITUIÇÃO DO DISJUNTOR PDDJ7-03-CONTRATAÇAO DE EMPRESA ESPECIALIZADA PARA AQUISIÇAO DE DISJUNTORES DE 550 KV COM SERVIÇOS DE MONTAGEM E SUPERVISAO DE MONTAGEM E COMISSIONAMENTO.</t>
  </si>
  <si>
    <t>P.DUTRA|0003236/2022-SUBSTITUIÇÃO DO DISJUNTOR PDDJ7-04-CONTRATAÇAO DE EMPRESA ESPECIALIZADA PARA AQUISIÇAO DE DISJUNTORES DE 550 KV COM SERVIÇOS DE MONTAGEM E SUPERVISAO DE MONTAGEM E COMISSIONAMENTO.</t>
  </si>
  <si>
    <t>P.DUTRA|0003242/2022-SUBSTITUIÇÃO DO DISJUNTOR PDDJ7-01-CONTRATAÇAO DE EMPRESA ESPECIALIZADA PARA AQUISIÇAO DE DISJUNTORES DE 550 KV COM SERVIÇOS DE MONTAGEM E SUPERVISAO DE MONTAGEM E COMISSIONAMENTO.</t>
  </si>
  <si>
    <t>P.DUTRA|0004728/2022-Substituição do Disjuntor PDDJ7-12 por outro semelhante-CONTRATAÇAO DE EMPRESA ESPECIALIZADA PARA AQUISIÇAO DE DISJUNTORES DE 550 KV COM SERVIÇOS DE MONTAGEM E SUPERVISAO DE MONTAGEM E COMISSIONAMENTO.</t>
  </si>
  <si>
    <t>P.DUTRA|0006730/2020-SUBSTITUIÇÃO DO DISJUNTOR PDDJ7-13-CONTRATAÇAO DE EMPRESA ESPECIALIZADA PARA AQUISIÇAO DE DISJUNTORES DE 550 KV COM SERVIÇOS DE MONTAGEM E SUPERVISAO DE MONTAGEM E COMISSIONAMENTO.</t>
  </si>
  <si>
    <t>SAO LUIS II|0004567/2019-SUBSTITUIÇÃO COMPLETA (PÓLOS, ARMÁRIO DE COMANDO E SPCS) DO DISJUNTOR LDDJ7-09-CONTRATAÇAO DE EMPRESA ESPECIALIZADA PARA AQUISIÇAO DE DISJUNTORES DE 550 KV COM SERVIÇOS DE MONTAGEM E SUPERVISAO DE MONTAGEM E COMISSIONAMENTO.</t>
  </si>
  <si>
    <t>SAO LUIS II|0004569/2019-SUBSTITUIÇÃO COMPLETA (PÓLOS, ARMÁRIO DE COMANDO E SPCS) DO DISJUNTOR LDDJ7-10-CONTRATAÇAO DE EMPRESA ESPECIALIZADA PARA AQUISIÇAO DE DISJUNTORES DE 550 KV COM SERVIÇOS DE MONTAGEM E SUPERVISAO DE MONTAGEM E COMISSIONAMENTO.</t>
  </si>
  <si>
    <t>COELHO NETO|0000944/2018-REVITALIZAÇÃO DE UM TRANSFORMADOR TRIFÁSICO, CÓDIGO OPERACIONAL CHTF6-01, CONTEMPLANDO: PINTURA COMPLETA, SUBSTITUIÇÃO DE TODAS AS VEDAÇÕES, SUBSTITUIÇÃO DA MEMBRANA DO SISTEMA DE SELAGEM, SUBSTITUIÇÃO DE UM RELÉ DE GÁS, SUBSTITUIÇÃO DE UM INDICADOR DE NÍVEL DE ÓLEO ISOLANTE, SUBSTITUIÇÃO DE UMA VÁLVULA DE ALÍVIIO DE PRESSÃO, SUBSTITUIÇÃO DAS VÁLVULAS ISOLADORAS DOS RADIADORES, SUBSTITUIÇÃO DO PAINEL DE COMANDO DA VENTILAÇÃO FORÇADA.-PRESTAÇAO DE SERVIÇO DE REVITALIZAÇAO DO TRANSFORMADOR LDAT7-01 FASE R E FORNECIMENTO DE MATERIAIS, LOCALIZADO NA SE PORTO FRANCO, SE COELHO NETO E SE MIRANDA II - MARANHAO, VINCULADA A SUPERINTENDENCIA DE GESTAO DE ATIVOS DE PRODUÇAO DA TRANSMISSAO LESTE   OTL.</t>
  </si>
  <si>
    <t>MIRANDA II|FALTA PMI DO MRAT6-01 (Não encontrado)--PRESTAÇAO DE SERVIÇO DE REVITALIZAÇAO DO TRANSFORMADOR LDAT7-01 FASE R E FORNECIMENTO DE MATERIAIS, LOCALIZADO NA SE PORTO FRANCO, SE COELHO NETO E SE MIRANDA II - MARANHAO, VINCULADA A SUPERINTENDENCIA DE GESTAO DE ATIVOS DE PRODUÇAO DA TRANSMISSAO LESTE   OTL.</t>
  </si>
  <si>
    <t>COLINAS|0003454/2019-Restauração de reator de derivação, fase A, que compõe o banco CORE7-02-REVITALIZAÇAO DE 20 (VINTE) REATORES E TRANSFORMADORES DE POTENCIA LOCALIZADOS EM DIVERSAS SUBESTAÇOES VINCULADAS A SUPERINTENDENCIA DE GESTAO DE ATIVOS DE PRODUÇAO DA TRANSMISSAO LESTE   OTL.</t>
  </si>
  <si>
    <t>COLINAS|0003476/2019-Restauração de 01 (um) reator reserva quente comum aos bancos CORE7-01 e CORE7-02-REVITALIZAÇAO DE 20 (VINTE) REATORES E TRANSFORMADORES DE POTENCIA LOCALIZADOS EM DIVERSAS SUBESTAÇOES VINCULADAS A SUPERINTENDENCIA DE GESTAO DE ATIVOS DE PRODUÇAO DA TRANSMISSAO LESTE   OTL.</t>
  </si>
  <si>
    <t>COLINAS|0003480/2019-"Restauração de 01 (um) reator reserva quente comum aos bancos CORE7-01 e CORE7-02
"-REVITALIZAÇAO DE 20 (VINTE) REATORES E TRANSFORMADORES DE POTENCIA LOCALIZADOS EM DIVERSAS SUBESTAÇOES VINCULADAS A SUPERINTENDENCIA DE GESTAO DE ATIVOS DE PRODUÇAO DA TRANSMISSAO LESTE   OTL.</t>
  </si>
  <si>
    <t>RONDONOPOLIS|0002649/2019-Substituição de Registrador Digital de Perturbações - RDP-Aquisição de registradores digitais de perturbação – RDP, com ondas viajantes, sendo acompanhados de unidades de aquisição remotas de variáveis analógicas e digitais, sincronizador de tempo GPS e antena GPS, miscelâneas para instalação destes equipamentos nas linhas de transmissão e subestações dos Sistema de Transmissão Mato Grosso, Acre/Rondônia, Pará, incluindo os serviços de desmontagem dos equipamentos modelo RPV 310, montagem dos equipamentos novos adquiridos pelo presente termo, com fornecimento de material para execução do serviço, comissionamento e treinamento especifico para localização de faltas para as equipes de SPCS.</t>
  </si>
  <si>
    <t>SE JAURU|0000330/2019-Substituição de Registrador Digital de Perturbações - RDP do equipamento TR 230 / 138 kV JAURU 1 MT.-Aquisição de registradores digitais de perturbação – RDP, com ondas viajantes, sendo acompanhados de unidades de aquisição remotas de variáveis analógicas e digitais, sincronizador de tempo GPS e antena GPS, miscelâneas para instalação destes equipamentos nas linhas de transmissão e subestações dos Sistema de Transmissão Mato Grosso, Acre/Rondônia, Pará, incluindo os serviços de desmontagem dos equipamentos modelo RPV 310, montagem dos equipamentos novos adquiridos pelo presente termo, com fornecimento de material para execução do serviço, comissionamento e treinamento especifico para localização de faltas para as equipes de SPCS.</t>
  </si>
  <si>
    <t>SE JAURU|0000330/2019-Substituição de Registrador Digital de Perturbações - RDP do equipamento TR 230 / 138 kV JAURU 1 MT.-Substituição de Registrador Digital de Perturbações - RDP do autotransformador JUAT6-01, Subestação Jauru, Sistema de Transmissão Mato Grosso</t>
  </si>
  <si>
    <t>RONDONOPOLIS|0002649/2019-Substituição de Registrador Digital de Perturbações - RDP-Substituição de Registrador Digital de Perturbações - RDP  do reator RPRE6-03, Subestação Rondonópolis, Sistema de Transmissão Mato Grosso</t>
  </si>
  <si>
    <t>COXIPO|0006575/2021-REVITALIZAÇÃO DO DISJUNTOR CXDJ6-14. CORRIGIR FALHAS NO ACIONAMENTO DOS DISJUNTORES, COM A SUBSTITUIÇÃO DE PEÇAS (GATILHOS, AMORTECEDORES, MICROSWITCH, PROTEÇÕES DAS MOLAS DE ABERTURA E FECHAMENTO, DENTRE OUTROS) E REALIZAÇÃO DOS TESTES NECESSÁRIOS PARA COMPATIBILIZAÇÃO DOS POLOS AOS COMANDOS.-Revitalização dos disjuntores CXDJ6-14, RPDJ6-03 e JUDJ6-19, das funções de transmissão CXAT6-04, RPCXLT6-01 E JUVNLT6-03, respecitvamente, para corrigir falhas no acionamento dos disjuntores com a substituição de peças ( gatilhos, amortecedores, microswitch, proteções de molas de abertura e fechamento dentre outros)  e realização dos testes necessarios para compatibilização dos polos aos comandos</t>
  </si>
  <si>
    <t>JAURU|0006574/2021-REVITALIZAÇÃO DOS COMANDOS DO DISJUNTOR JUDJ6-19. CORRIGIR FALHAS NO ACIONAMENTO DOS DISJUNTORES, COM A SUBSTITUIÇÃO DE PEÇAS (GATILHOS, AMORTECEDORES, MICROSWITCH, PROTEÇÕES DAS MOLAS DE ABERTURA E FECHAMENTO, DENTRE OUTROS) E REALIZAÇÃO DOS TESTES NECESSÁRIOS PARA COMPATIBILIZAÇÃO DOS POLOS AOS COMANDOS.-Revitalização dos disjuntores CXDJ6-14, RPDJ6-03 e JUDJ6-19, das funções de transmissão CXAT6-04, RPCXLT6-01 E JUVNLT6-03, respecitvamente, para corrigir falhas no acionamento dos disjuntores com a substituição de peças ( gatilhos, amortecedores, microswitch, proteções de molas de abertura e fechamento dentre outros)  e realização dos testes necessarios para compatibilização dos polos aos comandos</t>
  </si>
  <si>
    <t>RONDONOPOLIS|0006576/2021-REVITALIZAÇÃO DO DISJUNTOR RPDJ6-03. CORRIGIR FALHAS NO ACIONAMENTO DOS DISJUNTORES, COM A SUBSTITUIÇÃO DE PEÇAS (GATILHOS, AMORTECEDORES, MICROSWITCH, PROTEÇÕES DAS MOLAS DE ABERTURA E FECHAMENTO, DENTRE OUTROS) E REALIZAÇÃO DOS TESTES NECESSÁRIOS PARA COMPATIBILIZAÇÃO DOS POLOS AOS COMANDOS.-Revitalização dos disjuntores CXDJ6-14, RPDJ6-03 e JUDJ6-19, das funções de transmissão CXAT6-04, RPCXLT6-01 E JUVNLT6-03, respecitvamente, para corrigir falhas no acionamento dos disjuntores com a substituição de peças ( gatilhos, amortecedores, microswitch, proteções de molas de abertura e fechamento dentre outros)  e realização dos testes necessarios para compatibilização dos polos aos comandos</t>
  </si>
  <si>
    <t xml:space="preserve">SINOP|Sobressalente à cadastrar PMI--Aquisição de 01 Transformador de Corrente – TC, tensão nominal de 245 KV, para ser instalado na função de transmissão do Compensadores Estático SPCE2-01, Subestação Sinop, Sistema de Transmissão Mato Grosso  </t>
  </si>
  <si>
    <t>UTINGA|0008596/2019-SUBSTITUIÇÃO DO RETIFICAR 125 VCC DA CR 203-Aquisição de 02 Retificadores Utinga CR 204</t>
  </si>
  <si>
    <t>RUROPOLIS|0007956/2021-Substituição do Banco de Baterias 125 VCC - ESA01-BAT_125 - MB &amp; RU</t>
  </si>
  <si>
    <t>MARABA|0007988/2021-Substituição do Banco de Baterias 125 VCC, 600Ah/10h - MBCS2 01-BAT_125 - MB &amp; RU</t>
  </si>
  <si>
    <t>MARABA; RUROPOLIS|Sobressalente à cadastrar PMI--BAT_125 - MB &amp; RU</t>
  </si>
  <si>
    <t>RUROPOLIS|0008433/2019-SUBSTITUIÇÃO DO GERADOR DE EMERGÊNCIA  No.1  (380VCA  200 KVA)-GDG RU&amp;TM&amp;TC</t>
  </si>
  <si>
    <t>TRANSAMAZONIC|0007935/2021-Substituição do Grupo Gerador de Emergência 380VCA, 150 kVA-GDG RU&amp;TM&amp;TC</t>
  </si>
  <si>
    <t>TUCURUI|0008534/2019-SUBSTITUIÇÃO DO GERADOR DE EMERGÊNCIA  No.2  (440VCA  300 KVA)-GDG RU&amp;TM&amp;TC</t>
  </si>
  <si>
    <t>MARABA|0007490/2021-Substituição do Transformador de Corrente 500kV do MBDJ7-09 Fase V - Vão CZ-TCs 500kV</t>
  </si>
  <si>
    <t>MARABA|0007495/2021-Substituição do Transformador de Corrente 500kV do MBDJ7-09 Fase B - Vão BZ-TCs 500kV</t>
  </si>
  <si>
    <t>MARABA|0007502/2021-Substituição do Transformador de Corrente 500kV do MBDJ7-08 Fase V - Vão BY1-TCs 500kV</t>
  </si>
  <si>
    <t>MARABA|0007512/2021-Substituição do Transformador de Corrente 500kV do MBDJ7-08 Fase B - Vão BY1-TCs 500kV</t>
  </si>
  <si>
    <t>MARABA|0007525/2021-Substituição do Transformador de Corrente 500kV do MBDJ7-08 Fase A - Vão BY1-TCs 500kV</t>
  </si>
  <si>
    <t>MARABA|0007558/2021-Substituição do Transformador de Corrente 500kV do MBDJ7-05 Fase V - Vão CY1-TCs 500kV</t>
  </si>
  <si>
    <t>MARABA|0007583/2021-Substituição do Transformador de Corrente 500kV do MBDJ7-05 Fase B - Vão CY1-TCs 500kV</t>
  </si>
  <si>
    <t>MARABA|0007600/2021-Substituição do Transformador de Corrente 500kV do MBDJ7-05 Fase A - Vão CY1-TCs 500kV</t>
  </si>
  <si>
    <t>MARABA|0007713/2021-Substituição do Transformador de Corrente 500kV do MBDJ7-02 fase V - Vão DY2-TCs 500kV</t>
  </si>
  <si>
    <t>MARABA|0007717/2021-Substituição do Transformador de Corrente 500kV do MBDJ7-02 fase B - Vão DY2-TCs 500kV</t>
  </si>
  <si>
    <t>MARABA|0007743/2021-Substituição do Transformador de Corrente 500kV do MBDJ7-02 fase A - Vão DY2-TCs 500kV</t>
  </si>
  <si>
    <t>MARABA|0007755/2021-Substituição do Transformador de Corrente 500kV do MBDJ7-01 fase V - Vão DX-TCs 500kV</t>
  </si>
  <si>
    <t>MARABA|0007757/2021-Substituição do Transformador de Corrente 500kV do MBDJ7-01 Fase B - Vão DX-TCs 500kV</t>
  </si>
  <si>
    <t>MARABA|0007760/2021-Substituição do Transformador de Corrente 500kV do MBDJ7-01 Fase A - Vão DX-TCs 500kV</t>
  </si>
  <si>
    <t>MARABA|0007793/2021-Substituição do Transformador de Corrente 500kV do MBDJ7-06 Fase V - Vão CZ-TCs 500kV</t>
  </si>
  <si>
    <t>MARABA|0007794/2021-Substituição do Transformador de Corrente 500kV do MBDJ7-06 Fase B - Vão CZ-TCs 500kV</t>
  </si>
  <si>
    <t>MARABA|0007795/2021-Substituição do Transformador de Corrente 500kV do MBDJ7-06 Fase A - Vão CZ-TCs 500kV</t>
  </si>
  <si>
    <t>MARABA|0007796/2021-Substituição do Transformador de Corrente 500kV do MBDJ7-09 Fase A - Vão BZ-TCs 500kV</t>
  </si>
  <si>
    <t>TUCURUI|0008007/2021-Substituição do Transformador de Corrente 500kV do TCDJ7-02 fase V - Vão FY2-TCs 500kV</t>
  </si>
  <si>
    <t>TUCURUI|0008011/2021-Substituição do Transformador de Corrente 500kV do TCDJ7-02 Fase B - Vão FY2-TCs 500kV</t>
  </si>
  <si>
    <t>TUCURUI|0008019/2021-Substituição do Transformador de Corrente 500kV do TCDJ7-02 fase A - Vão FY2-TCs 500kV</t>
  </si>
  <si>
    <t>TUCURUI|0008103/2021-Substituição do Transformador de Corrente 500kV do TCDJ7-02 Fase V - Vão FY1-TCs 500kV</t>
  </si>
  <si>
    <t>TUCURUI|0008106/2021-Substituição do Transformador de Corrente 500kV do TCDJ7-02 fase B - Vão FY1-TCs 500kV</t>
  </si>
  <si>
    <t>TUCURUI|0008115/2021-Substituição do Transformador de Corrente 500kV do TCDJ7-02 fase A - Vão FY1-TCs 500kV</t>
  </si>
  <si>
    <t>TUCURUI|0008127/2021-Substituição do Transformador de Corrente 500kV do TCDJ7-06 Fase V - Vão EZ-TCs 500kV</t>
  </si>
  <si>
    <t>TUCURUI|0008131/2021-Substituição do Transformador de Corrente 500kV do TCDJ7-06 Fase B - Vão EZ-TCs 500kV</t>
  </si>
  <si>
    <t>TUCURUI|0008158/2021-Substituição do Transformador de Corrente 500kV do TCDJ7-06 Fase A - Vão EZ-TCs 500kV</t>
  </si>
  <si>
    <t>TUCURUI|0008163/2021-Substituição do Transformador de Corrente 500kV do TCDJ7-11 Fase V - Vão CY1-TCs 500kV</t>
  </si>
  <si>
    <t>TUCURUI|0008171/2021-Substituição do Transformador de Corrente 500kV do TCDJ7-11 Fase B - Vão CY1-TCs 500kV</t>
  </si>
  <si>
    <t>TUCURUI|0008174/2021-Substituição do Transformador de Corrente 500kV do TCDJ7-11 Fase A - Vão CY1-TCs 500kV</t>
  </si>
  <si>
    <t>TUCURUI|0008180/2021-Substituição do Transformador de Corrente 500kV do TCDJ7-10 Fase V - Vão CX-TCs 500kV</t>
  </si>
  <si>
    <t>TUCURUI|0008190/2021-Substituição do Transformador de Corrente 500kV do TCDJ7-10 Fase B - Vão CX-TCs 500kV</t>
  </si>
  <si>
    <t>TUCURUI|0008193/2021-Substituição do Transformador de Corrente 500kV do TCDJ7-10 Fase A - Vão CX-TCs 500kV</t>
  </si>
  <si>
    <t>TUCURUI|0008197/2021-Substituição do Transformador de Corrente 500kV do TCDJ7-05 Fase V - Vão EY2-TCs 500kV</t>
  </si>
  <si>
    <t>TUCURUI|0008206/2021-Substituição do Transformador de Corrente 500kV do TCDJ7-05 Fase B - Vão EY2-TCs 500kV</t>
  </si>
  <si>
    <t>TUCURUI|0008210/2021-Substituição do Transformador de Corrente 500kV do TCDJ7-05 Fase A - Vão EY2-TCs 500kV</t>
  </si>
  <si>
    <t>TUCURUI|0008215/2021-Substituição do Transformador de Corrente 500kV do TCDJ7-05 Fase V - Vão EY1-TCs 500kV</t>
  </si>
  <si>
    <t>TUCURUI|0008218/2021-Substituição do Transformador de Corrente 500kV do TCDJ7-05 Fase B - Vão EY1-TCs 500kV</t>
  </si>
  <si>
    <t>TUCURUI|0008222/2021-Substituição do Transformador de Corrente 500kV do TCDJ7-05 Fase A - Vão EY1-TCs 500kV</t>
  </si>
  <si>
    <t>TUCURUI|0008232/2021-Substituição do Transformador de Corrente 500kV do TCDJ7-04 Fase V - Vão EX-TCs 500kV</t>
  </si>
  <si>
    <t>TUCURUI|0008234/2021-Substituição do Transformador de Corrente 500kV do TCDJ7-04 Fase B - Vão EX-TCs 500kV</t>
  </si>
  <si>
    <t>TUCURUI|0008237/2021-Substituição do Transformador de Corrente 500kV do TCDJ7-04 Fase A - Vão EX-TCs 500kV</t>
  </si>
  <si>
    <t>TUCURUI|0008241/2021-Substituição do Transformador de Corrente 500kV do TCDJ7-03 Fase V - Vão FZ-TCs 500kV</t>
  </si>
  <si>
    <t>TUCURUI|0008242/2021-Substituição do Transformador de Corrente 500kV do TCDJ7-03 Fase B - Vão FZ-TCs 500kV</t>
  </si>
  <si>
    <t>TUCURUI|0008245/2021-Substituição do Transformador de Corrente 500kV do TCDJ7-03 Fase A - Vão FZ-TCs 500kV</t>
  </si>
  <si>
    <t>TUCURUI|0008250/2021-Substituição do Transformador de Corrente 500kV do TCDJ7-01 Fase V - Vão FX-TCs 500kV</t>
  </si>
  <si>
    <t>TUCURUI|0008255/2021-Substituição do Transformador de Corrente 500kV do TCDJ7-01 Fase B - Vão FX-TCs 500kV</t>
  </si>
  <si>
    <t>TUCURUI|0008269/2021-Substituição do Transformador de Corrente 500kV do TCDJ7-11 Fase V - Vão CY2-TCs 500kV</t>
  </si>
  <si>
    <t>TUCURUI|0008278/2021-Substituição do Transformador de Corrente 500kV do TCDJ7-12 Fase V - Vão CZ-TCs 500kV</t>
  </si>
  <si>
    <t>TUCURUI|0008284/2021-Substituição do Transformador de Corrente 500kV do TCDJ7-07 Fase B - Vão DX-TCs 500kV</t>
  </si>
  <si>
    <t>TUCURUI|0008290/2021-Substituição do Transformador de Corrente 500kV do TCDJ7-07 Fase A - Vão DX-TCs 500kV</t>
  </si>
  <si>
    <t>TUCURUI|0008332/2021-Substituição do Transformador de Corrente 500kV do TCDJ7-01 Fase A - Vão FX-TCs 500kV</t>
  </si>
  <si>
    <t>TUCURUI|0008342/2021-Substituição do Transformador de Corrente 500kV do TCDJ7-12 Fase B - Vão CZ-TCs 500kV</t>
  </si>
  <si>
    <t>TUCURUI|0008349/2021-Substituição do Transformador de Corrente 500kV do TCDJ7-11 Fase A - Vão CY2-TCs 500kV</t>
  </si>
  <si>
    <t>TUCURUI|0008357/2021-Substituição do Transformador de Corrente 500kV do TCDJ7-12 Fase A - Vão CZ-TCs 500kV</t>
  </si>
  <si>
    <t>TUCURUI|0008361/2021-Substituição do Transformador de Corrente 500kV do TCDJ7-11 Fase B - Vão CY2-TCs 500kV</t>
  </si>
  <si>
    <t>TUCURUI|0009493/2021-Substituição do Transformador de Corrente 500kV do TCDJ7-08 Fase B - Vão DY2-TCs 500kV</t>
  </si>
  <si>
    <t>TUCURUI|0009497/2021-Substituição do Transformador de Corrente 500kV do TCDJ7-08 Fase V - Vão DY2-TCs 500kV</t>
  </si>
  <si>
    <t>TUCURUI|0009858/2021-Substituição do Transformador de Corrente 500kV do TCDJ7-07 Fase V - Vão DX-TCs 500kV</t>
  </si>
  <si>
    <t>TUCURUI|0009875/2021-Substituição do Transformador de Corrente 500kV do TCDJ7-08 Fase A - Vão DY2-TCs 500kV</t>
  </si>
  <si>
    <t>VILA DO CONDE|0008526/2021-Substituição do Transformador de Corrente 500kV do VCDJ7-06 Fase V - Vão CZ-TCs 500kV</t>
  </si>
  <si>
    <t>VILA DO CONDE|0008586/2021-Substituição do Transformador de Corrente 500kV do VCDJ7-06 Fase B - Vão CZ-TCs 500kV</t>
  </si>
  <si>
    <t>VILA DO CONDE|0008589/2021-Substituição do Transformador de Corrente 500kV do VCDJ7-06 Fase A - Vão CZ-TCs 500kV</t>
  </si>
  <si>
    <t>VILA DO CONDE|0008604/2021-Substituição do Transformador de Corrente 500kV do VCDJ7-08 Fase V - Vão BY1-TCs 500kV</t>
  </si>
  <si>
    <t>VILA DO CONDE|0008609/2021-Substituição do Transformador de Corrente 500kV do VCDJ7-08 Fase B - Vão BY1-TCs 500kV</t>
  </si>
  <si>
    <t>VILA DO CONDE|0008613/2021-Substituição do Transformador de Corrente 500kV do VCDJ7-08 Fase A - Vão BY1-TCs 500kV</t>
  </si>
  <si>
    <t>VILA DO CONDE|0008618/2021-Substituição do Transformador de Corrente 500kV do VCDJ7-05 Fase V - Vão CY2-TCs 500kV</t>
  </si>
  <si>
    <t>VILA DO CONDE|0008620/2021-Substituição do Transformador de Corrente 500kV do VCDJ7-05 Fase B - Vão CY2-TCs 500kV</t>
  </si>
  <si>
    <t>VILA DO CONDE|0008621/2021-Substituição do Transformador de Corrente 500kV do VCDJ7-05 Fase A - Vão CY2-TCs 500kV</t>
  </si>
  <si>
    <t>VILA DO CONDE|0008622/2021-Substituição do Transformador de Corrente 500kV do VCDJ7-03 Fase A - Vão DZ-TCs 500kV</t>
  </si>
  <si>
    <t>VILA DO CONDE|0008631/2021-Substituição do Transformador de Corrente 
500kV do VCDJ7-05 Fase V - Vão CY1-TCs 500kV</t>
  </si>
  <si>
    <t>VILA DO CONDE|0008634/2021-Substituição do Transformador de Corrente 
500kV do VCDJ7-05 Fase B - Vão CY1-TCs 500kV</t>
  </si>
  <si>
    <t>VILA DO CONDE|0008638/2021-Substituição do Transformador de Corrente 
500kV do VCDJ7-05 Fase A - Vão CY1-TCs 500kV</t>
  </si>
  <si>
    <t>VILA DO CONDE|0008641/2021-Substituição do Transformador de Corrente 
500kV do VCDJ7-03 Fase V - Vão DZ-TCs 500kV</t>
  </si>
  <si>
    <t>VILA DO CONDE|0008645/2021-Substituição do Transformador de Corrente 
500kV do VCDJ7-03 Fase B - Vão DZ-TCs 500kV</t>
  </si>
  <si>
    <t>VILA DO CONDE|0008653/2021-Substituição do Transformador de Corrente 500kV do VCDJ7-02 Fase V - Vão DY2-TCs 500kV</t>
  </si>
  <si>
    <t>VILA DO CONDE|0008678/2021-Substituição do Transformador de Corrente 500kV do VCDJ7-02 Fase B - Vão DY2-TCs 500kV</t>
  </si>
  <si>
    <t>VILA DO CONDE|0008803/2021-Substituição do Transformador de Corrente 500kV do VCDJ7-02 Fase A - Vão DY2-TCs 500kV</t>
  </si>
  <si>
    <t>VILA DO CONDE|0008824/2021-Substituição do Transformador de Corrente 500kV do VCDJ7-02 Fase V - Vão DY1-TCs 500kV</t>
  </si>
  <si>
    <t>VILA DO CONDE|0008839/2021-Substituição do Transformador de Corrente 500kV do VCDJ7-02 Fase B - Vão DY1-TCs 500kV</t>
  </si>
  <si>
    <t>VILA DO CONDE|0008852/2021-Substituição do Transformador de Corrente 500kV do VCDJ7-02 Fase A - Vão DY1-TCs 500kV</t>
  </si>
  <si>
    <t>VILA DO CONDE|0008970/2021-Substituição do Transformador de Corrente 500kV do VCDJ7-01 Fase V - Vão DX-TCs 500kV</t>
  </si>
  <si>
    <t>VILA DO CONDE|0008984/2021-Substituição do Transformador de Corrente 500kV do VCDJ7-01 Fase B - Vão DX-TCs 500kV</t>
  </si>
  <si>
    <t>VILA DO CONDE|0009002/2021-Substituição do Transformador de Corrente 500kV do VCDJ7-01 Fase A - Vão DX-TCs 500kV</t>
  </si>
  <si>
    <t>VILA DO CONDE|0009531/2021-Substituição do Transformador de Corrente 500kV do VCDJ7-09 Fase A - Vão BZ-TCs 500kV</t>
  </si>
  <si>
    <t>VILA DO CONDE|0009536/2021-Substituição do Transformador de Corrente 500kV do VCDJ7-09 Fase B - Vão BZ-TCs 500kV</t>
  </si>
  <si>
    <t>VILA DO CONDE|0009541/2021-Substituição do Transformador de Corrente 500kV do VCDJ7-09 Fase  V - Vão BZ-TCs 500kV</t>
  </si>
  <si>
    <t>MARABA|0007490/2021-Substituição do Transformador de Corrente 500kV do MBDJ7-09 Fase V - Vão CZ-Aquisição de 285 conectores de expansão barra chata - tubo 4 polegadas IPS para utilização na instalação dos Transformadores de Corrente de 500 kV das Subestações de Tucuruí, Marabá e Vila do Conde</t>
  </si>
  <si>
    <t>MARABA|0007495/2021-Substituição do Transformador de Corrente 500kV do MBDJ7-09 Fase B - Vão BZ-Aquisição de 285 conectores de expansão barra chata - tubo 4 polegadas IPS para utilização na instalação dos Transformadores de Corrente de 500 kV das Subestações de Tucuruí, Marabá e Vila do Conde</t>
  </si>
  <si>
    <t>MARABA|0007502/2021-Substituição do Transformador de Corrente 500kV do MBDJ7-08 Fase V - Vão BY1-Aquisição de 285 conectores de expansão barra chata - tubo 4 polegadas IPS para utilização na instalação dos Transformadores de Corrente de 500 kV das Subestações de Tucuruí, Marabá e Vila do Conde</t>
  </si>
  <si>
    <t>MARABA|0007512/2021-Substituição do Transformador de Corrente 500kV do MBDJ7-08 Fase B - Vão BY1-Aquisição de 285 conectores de expansão barra chata - tubo 4 polegadas IPS para utilização na instalação dos Transformadores de Corrente de 500 kV das Subestações de Tucuruí, Marabá e Vila do Conde</t>
  </si>
  <si>
    <t>MARABA|0007525/2021-Substituição do Transformador de Corrente 500kV do MBDJ7-08 Fase A - Vão BY1-Aquisição de 285 conectores de expansão barra chata - tubo 4 polegadas IPS para utilização na instalação dos Transformadores de Corrente de 500 kV das Subestações de Tucuruí, Marabá e Vila do Conde</t>
  </si>
  <si>
    <t>MARABA|0007558/2021-Substituição do Transformador de Corrente 500kV do MBDJ7-05 Fase V - Vão CY1-Aquisição de 285 conectores de expansão barra chata - tubo 4 polegadas IPS para utilização na instalação dos Transformadores de Corrente de 500 kV das Subestações de Tucuruí, Marabá e Vila do Conde</t>
  </si>
  <si>
    <t>MARABA|0007583/2021-Substituição do Transformador de Corrente 500kV do MBDJ7-05 Fase B - Vão CY1-Aquisição de 285 conectores de expansão barra chata - tubo 4 polegadas IPS para utilização na instalação dos Transformadores de Corrente de 500 kV das Subestações de Tucuruí, Marabá e Vila do Conde</t>
  </si>
  <si>
    <t>MARABA|0007600/2021-Substituição do Transformador de Corrente 500kV do MBDJ7-05 Fase A - Vão CY1-Aquisição de 285 conectores de expansão barra chata - tubo 4 polegadas IPS para utilização na instalação dos Transformadores de Corrente de 500 kV das Subestações de Tucuruí, Marabá e Vila do Conde</t>
  </si>
  <si>
    <t>MARABA|0007713/2021-Substituição do Transformador de Corrente 500kV do MBDJ7-02 fase V - Vão DY2-Aquisição de 285 conectores de expansão barra chata - tubo 4 polegadas IPS para utilização na instalação dos Transformadores de Corrente de 500 kV das Subestações de Tucuruí, Marabá e Vila do Conde</t>
  </si>
  <si>
    <t>MARABA|0007717/2021-Substituição do Transformador de Corrente 500kV do MBDJ7-02 fase B - Vão DY2-Aquisição de 285 conectores de expansão barra chata - tubo 4 polegadas IPS para utilização na instalação dos Transformadores de Corrente de 500 kV das Subestações de Tucuruí, Marabá e Vila do Conde</t>
  </si>
  <si>
    <t>MARABA|0007743/2021-Substituição do Transformador de Corrente 500kV do MBDJ7-02 fase A - Vão DY2-Aquisição de 285 conectores de expansão barra chata - tubo 4 polegadas IPS para utilização na instalação dos Transformadores de Corrente de 500 kV das Subestações de Tucuruí, Marabá e Vila do Conde</t>
  </si>
  <si>
    <t>MARABA|0007755/2021-Substituição do Transformador de Corrente 500kV do MBDJ7-01 fase V - Vão DX-Aquisição de 285 conectores de expansão barra chata - tubo 4 polegadas IPS para utilização na instalação dos Transformadores de Corrente de 500 kV das Subestações de Tucuruí, Marabá e Vila do Conde</t>
  </si>
  <si>
    <t>MARABA|0007757/2021-Substituição do Transformador de Corrente 500kV do MBDJ7-01 Fase B - Vão DX-Aquisição de 285 conectores de expansão barra chata - tubo 4 polegadas IPS para utilização na instalação dos Transformadores de Corrente de 500 kV das Subestações de Tucuruí, Marabá e Vila do Conde</t>
  </si>
  <si>
    <t>MARABA|0007760/2021-Substituição do Transformador de Corrente 500kV do MBDJ7-01 Fase A - Vão DX-Aquisição de 285 conectores de expansão barra chata - tubo 4 polegadas IPS para utilização na instalação dos Transformadores de Corrente de 500 kV das Subestações de Tucuruí, Marabá e Vila do Conde</t>
  </si>
  <si>
    <t>MARABA|0007793/2021-Substituição do Transformador de Corrente 500kV do MBDJ7-06 Fase V - Vão CZ-Aquisição de 285 conectores de expansão barra chata - tubo 4 polegadas IPS para utilização na instalação dos Transformadores de Corrente de 500 kV das Subestações de Tucuruí, Marabá e Vila do Conde</t>
  </si>
  <si>
    <t>MARABA|0007794/2021-Substituição do Transformador de Corrente 500kV do MBDJ7-06 Fase B - Vão CZ-Aquisição de 285 conectores de expansão barra chata - tubo 4 polegadas IPS para utilização na instalação dos Transformadores de Corrente de 500 kV das Subestações de Tucuruí, Marabá e Vila do Conde</t>
  </si>
  <si>
    <t>MARABA|0007795/2021-Substituição do Transformador de Corrente 500kV do MBDJ7-06 Fase A - Vão CZ-Aquisição de 285 conectores de expansão barra chata - tubo 4 polegadas IPS para utilização na instalação dos Transformadores de Corrente de 500 kV das Subestações de Tucuruí, Marabá e Vila do Conde</t>
  </si>
  <si>
    <t>MARABA|0007796/2021-Substituição do Transformador de Corrente 500kV do MBDJ7-09 Fase A - Vão BZ-Aquisição de 285 conectores de expansão barra chata - tubo 4 polegadas IPS para utilização na instalação dos Transformadores de Corrente de 500 kV das Subestações de Tucuruí, Marabá e Vila do Conde</t>
  </si>
  <si>
    <t>TUCURUI|0008007/2021-Substituição do Transformador de Corrente 500kV do TCDJ7-02 fase V - Vão FY2-Aquisição de 285 conectores de expansão barra chata - tubo 4 polegadas IPS para utilização na instalação dos Transformadores de Corrente de 500 kV das Subestações de Tucuruí, Marabá e Vila do Conde</t>
  </si>
  <si>
    <t>TUCURUI|0008011/2021-Substituição do Transformador de Corrente 500kV do TCDJ7-02 Fase B - Vão FY2-Aquisição de 285 conectores de expansão barra chata - tubo 4 polegadas IPS para utilização na instalação dos Transformadores de Corrente de 500 kV das Subestações de Tucuruí, Marabá e Vila do Conde</t>
  </si>
  <si>
    <t>TUCURUI|0008019/2021-Substituição do Transformador de Corrente 500kV do TCDJ7-02 fase A - Vão FY2-Aquisição de 285 conectores de expansão barra chata - tubo 4 polegadas IPS para utilização na instalação dos Transformadores de Corrente de 500 kV das Subestações de Tucuruí, Marabá e Vila do Conde</t>
  </si>
  <si>
    <t>TUCURUI|0008103/2021-Substituição do Transformador de Corrente 500kV do TCDJ7-02 Fase V - Vão FY1-Aquisição de 285 conectores de expansão barra chata - tubo 4 polegadas IPS para utilização na instalação dos Transformadores de Corrente de 500 kV das Subestações de Tucuruí, Marabá e Vila do Conde</t>
  </si>
  <si>
    <t>TUCURUI|0008106/2021-Substituição do Transformador de Corrente 500kV do TCDJ7-02 fase B - Vão FY1-Aquisição de 285 conectores de expansão barra chata - tubo 4 polegadas IPS para utilização na instalação dos Transformadores de Corrente de 500 kV das Subestações de Tucuruí, Marabá e Vila do Conde</t>
  </si>
  <si>
    <t>TUCURUI|0008115/2021-Substituição do Transformador de Corrente 500kV do TCDJ7-02 fase A - Vão FY1-Aquisição de 285 conectores de expansão barra chata - tubo 4 polegadas IPS para utilização na instalação dos Transformadores de Corrente de 500 kV das Subestações de Tucuruí, Marabá e Vila do Conde</t>
  </si>
  <si>
    <t>TUCURUI|0008127/2021-Substituição do Transformador de Corrente 500kV do TCDJ7-06 Fase V - Vão EZ-Aquisição de 285 conectores de expansão barra chata - tubo 4 polegadas IPS para utilização na instalação dos Transformadores de Corrente de 500 kV das Subestações de Tucuruí, Marabá e Vila do Conde</t>
  </si>
  <si>
    <t>TUCURUI|0008131/2021-Substituição do Transformador de Corrente 500kV do TCDJ7-06 Fase B - Vão EZ-Aquisição de 285 conectores de expansão barra chata - tubo 4 polegadas IPS para utilização na instalação dos Transformadores de Corrente de 500 kV das Subestações de Tucuruí, Marabá e Vila do Conde</t>
  </si>
  <si>
    <t>TUCURUI|0008158/2021-Substituição do Transformador de Corrente 500kV do TCDJ7-06 Fase A - Vão EZ-Aquisição de 285 conectores de expansão barra chata - tubo 4 polegadas IPS para utilização na instalação dos Transformadores de Corrente de 500 kV das Subestações de Tucuruí, Marabá e Vila do Conde</t>
  </si>
  <si>
    <t>TUCURUI|0008163/2021-Substituição do Transformador de Corrente 500kV do TCDJ7-11 Fase V - Vão CY1-Aquisição de 285 conectores de expansão barra chata - tubo 4 polegadas IPS para utilização na instalação dos Transformadores de Corrente de 500 kV das Subestações de Tucuruí, Marabá e Vila do Conde</t>
  </si>
  <si>
    <t>TUCURUI|0008171/2021-Substituição do Transformador de Corrente 500kV do TCDJ7-11 Fase B - Vão CY1-Aquisição de 285 conectores de expansão barra chata - tubo 4 polegadas IPS para utilização na instalação dos Transformadores de Corrente de 500 kV das Subestações de Tucuruí, Marabá e Vila do Conde</t>
  </si>
  <si>
    <t>TUCURUI|0008174/2021-Substituição do Transformador de Corrente 500kV do TCDJ7-11 Fase A - Vão CY1-Aquisição de 285 conectores de expansão barra chata - tubo 4 polegadas IPS para utilização na instalação dos Transformadores de Corrente de 500 kV das Subestações de Tucuruí, Marabá e Vila do Conde</t>
  </si>
  <si>
    <t>TUCURUI|0008180/2021-Substituição do Transformador de Corrente 500kV do TCDJ7-10 Fase V - Vão CX-Aquisição de 285 conectores de expansão barra chata - tubo 4 polegadas IPS para utilização na instalação dos Transformadores de Corrente de 500 kV das Subestações de Tucuruí, Marabá e Vila do Conde</t>
  </si>
  <si>
    <t>TUCURUI|0008190/2021-Substituição do Transformador de Corrente 500kV do TCDJ7-10 Fase B - Vão CX-Aquisição de 285 conectores de expansão barra chata - tubo 4 polegadas IPS para utilização na instalação dos Transformadores de Corrente de 500 kV das Subestações de Tucuruí, Marabá e Vila do Conde</t>
  </si>
  <si>
    <t>TUCURUI|0008193/2021-Substituição do Transformador de Corrente 500kV do TCDJ7-10 Fase A - Vão CX-Aquisição de 285 conectores de expansão barra chata - tubo 4 polegadas IPS para utilização na instalação dos Transformadores de Corrente de 500 kV das Subestações de Tucuruí, Marabá e Vila do Conde</t>
  </si>
  <si>
    <t>TUCURUI|0008197/2021-Substituição do Transformador de Corrente 500kV do TCDJ7-05 Fase V - Vão EY2-Aquisição de 285 conectores de expansão barra chata - tubo 4 polegadas IPS para utilização na instalação dos Transformadores de Corrente de 500 kV das Subestações de Tucuruí, Marabá e Vila do Conde</t>
  </si>
  <si>
    <t>TUCURUI|0008206/2021-Substituição do Transformador de Corrente 500kV do TCDJ7-05 Fase B - Vão EY2-Aquisição de 285 conectores de expansão barra chata - tubo 4 polegadas IPS para utilização na instalação dos Transformadores de Corrente de 500 kV das Subestações de Tucuruí, Marabá e Vila do Conde</t>
  </si>
  <si>
    <t>TUCURUI|0008210/2021-Substituição do Transformador de Corrente 500kV do TCDJ7-05 Fase A - Vão EY2-Aquisição de 285 conectores de expansão barra chata - tubo 4 polegadas IPS para utilização na instalação dos Transformadores de Corrente de 500 kV das Subestações de Tucuruí, Marabá e Vila do Conde</t>
  </si>
  <si>
    <t>TUCURUI|0008215/2021-Substituição do Transformador de Corrente 500kV do TCDJ7-05 Fase V - Vão EY1-Aquisição de 285 conectores de expansão barra chata - tubo 4 polegadas IPS para utilização na instalação dos Transformadores de Corrente de 500 kV das Subestações de Tucuruí, Marabá e Vila do Conde</t>
  </si>
  <si>
    <t>TUCURUI|0008218/2021-Substituição do Transformador de Corrente 500kV do TCDJ7-05 Fase B - Vão EY1-Aquisição de 285 conectores de expansão barra chata - tubo 4 polegadas IPS para utilização na instalação dos Transformadores de Corrente de 500 kV das Subestações de Tucuruí, Marabá e Vila do Conde</t>
  </si>
  <si>
    <t>TUCURUI|0008222/2021-Substituição do Transformador de Corrente 500kV do TCDJ7-05 Fase A - Vão EY1-Aquisição de 285 conectores de expansão barra chata - tubo 4 polegadas IPS para utilização na instalação dos Transformadores de Corrente de 500 kV das Subestações de Tucuruí, Marabá e Vila do Conde</t>
  </si>
  <si>
    <t>TUCURUI|0008232/2021-Substituição do Transformador de Corrente 500kV do TCDJ7-04 Fase V - Vão EX-Aquisição de 285 conectores de expansão barra chata - tubo 4 polegadas IPS para utilização na instalação dos Transformadores de Corrente de 500 kV das Subestações de Tucuruí, Marabá e Vila do Conde</t>
  </si>
  <si>
    <t>TUCURUI|0008234/2021-Substituição do Transformador de Corrente 500kV do TCDJ7-04 Fase B - Vão EX-Aquisição de 285 conectores de expansão barra chata - tubo 4 polegadas IPS para utilização na instalação dos Transformadores de Corrente de 500 kV das Subestações de Tucuruí, Marabá e Vila do Conde</t>
  </si>
  <si>
    <t>TUCURUI|0008237/2021-Substituição do Transformador de Corrente 500kV do TCDJ7-04 Fase A - Vão EX-Aquisição de 285 conectores de expansão barra chata - tubo 4 polegadas IPS para utilização na instalação dos Transformadores de Corrente de 500 kV das Subestações de Tucuruí, Marabá e Vila do Conde</t>
  </si>
  <si>
    <t>TUCURUI|0008241/2021-Substituição do Transformador de Corrente 500kV do TCDJ7-03 Fase V - Vão FZ-Aquisição de 285 conectores de expansão barra chata - tubo 4 polegadas IPS para utilização na instalação dos Transformadores de Corrente de 500 kV das Subestações de Tucuruí, Marabá e Vila do Conde</t>
  </si>
  <si>
    <t>TUCURUI|0008242/2021-Substituição do Transformador de Corrente 500kV do TCDJ7-03 Fase B - Vão FZ-Aquisição de 285 conectores de expansão barra chata - tubo 4 polegadas IPS para utilização na instalação dos Transformadores de Corrente de 500 kV das Subestações de Tucuruí, Marabá e Vila do Conde</t>
  </si>
  <si>
    <t>TUCURUI|0008245/2021-Substituição do Transformador de Corrente 500kV do TCDJ7-03 Fase A - Vão FZ-Aquisição de 285 conectores de expansão barra chata - tubo 4 polegadas IPS para utilização na instalação dos Transformadores de Corrente de 500 kV das Subestações de Tucuruí, Marabá e Vila do Conde</t>
  </si>
  <si>
    <t>TUCURUI|0008250/2021-Substituição do Transformador de Corrente 500kV do TCDJ7-01 Fase V - Vão FX-Aquisição de 285 conectores de expansão barra chata - tubo 4 polegadas IPS para utilização na instalação dos Transformadores de Corrente de 500 kV das Subestações de Tucuruí, Marabá e Vila do Conde</t>
  </si>
  <si>
    <t>TUCURUI|0008255/2021-Substituição do Transformador de Corrente 500kV do TCDJ7-01 Fase B - Vão FX-Aquisição de 285 conectores de expansão barra chata - tubo 4 polegadas IPS para utilização na instalação dos Transformadores de Corrente de 500 kV das Subestações de Tucuruí, Marabá e Vila do Conde</t>
  </si>
  <si>
    <t>TUCURUI|0008269/2021-Substituição do Transformador de Corrente 500kV do TCDJ7-11 Fase V - Vão CY2-Aquisição de 285 conectores de expansão barra chata - tubo 4 polegadas IPS para utilização na instalação dos Transformadores de Corrente de 500 kV das Subestações de Tucuruí, Marabá e Vila do Conde</t>
  </si>
  <si>
    <t>TUCURUI|0008278/2021-Substituição do Transformador de Corrente 500kV do TCDJ7-12 Fase V - Vão CZ-Aquisição de 285 conectores de expansão barra chata - tubo 4 polegadas IPS para utilização na instalação dos Transformadores de Corrente de 500 kV das Subestações de Tucuruí, Marabá e Vila do Conde</t>
  </si>
  <si>
    <t>TUCURUI|0008284/2021-Substituição do Transformador de Corrente 500kV do TCDJ7-07 Fase B - Vão DX-Aquisição de 285 conectores de expansão barra chata - tubo 4 polegadas IPS para utilização na instalação dos Transformadores de Corrente de 500 kV das Subestações de Tucuruí, Marabá e Vila do Conde</t>
  </si>
  <si>
    <t>TUCURUI|0008290/2021-Substituição do Transformador de Corrente 500kV do TCDJ7-07 Fase A - Vão DX-Aquisição de 285 conectores de expansão barra chata - tubo 4 polegadas IPS para utilização na instalação dos Transformadores de Corrente de 500 kV das Subestações de Tucuruí, Marabá e Vila do Conde</t>
  </si>
  <si>
    <t>TUCURUI|0008332/2021-Substituição do Transformador de Corrente 500kV do TCDJ7-01 Fase A - Vão FX-Aquisição de 285 conectores de expansão barra chata - tubo 4 polegadas IPS para utilização na instalação dos Transformadores de Corrente de 500 kV das Subestações de Tucuruí, Marabá e Vila do Conde</t>
  </si>
  <si>
    <t>TUCURUI|0008342/2021-Substituição do Transformador de Corrente 500kV do TCDJ7-12 Fase B - Vão CZ-Aquisição de 285 conectores de expansão barra chata - tubo 4 polegadas IPS para utilização na instalação dos Transformadores de Corrente de 500 kV das Subestações de Tucuruí, Marabá e Vila do Conde</t>
  </si>
  <si>
    <t>TUCURUI|0008349/2021-Substituição do Transformador de Corrente 500kV do TCDJ7-11 Fase A - Vão CY2-Aquisição de 285 conectores de expansão barra chata - tubo 4 polegadas IPS para utilização na instalação dos Transformadores de Corrente de 500 kV das Subestações de Tucuruí, Marabá e Vila do Conde</t>
  </si>
  <si>
    <t>TUCURUI|0008357/2021-Substituição do Transformador de Corrente 500kV do TCDJ7-12 Fase A - Vão CZ-Aquisição de 285 conectores de expansão barra chata - tubo 4 polegadas IPS para utilização na instalação dos Transformadores de Corrente de 500 kV das Subestações de Tucuruí, Marabá e Vila do Conde</t>
  </si>
  <si>
    <t>TUCURUI|0008361/2021-Substituição do Transformador de Corrente 500kV do TCDJ7-11 Fase B - Vão CY2-Aquisição de 285 conectores de expansão barra chata - tubo 4 polegadas IPS para utilização na instalação dos Transformadores de Corrente de 500 kV das Subestações de Tucuruí, Marabá e Vila do Conde</t>
  </si>
  <si>
    <t>TUCURUI|0009465/2021-Substituição do Transformador de Corrente 500kV do TCDJ7-17 fase A - Vão FY2-Aquisição de 285 conectores de expansão barra chata - tubo 4 polegadas IPS para utilização na instalação dos Transformadores de Corrente de 500 kV das Subestações de Tucuruí, Marabá e Vila do Conde</t>
  </si>
  <si>
    <t>TUCURUI|0009470/2021-Substituição do Transformador de Corrente 500kV do TCDJ7-17 fase B - Vão FY2-Aquisição de 285 conectores de expansão barra chata - tubo 4 polegadas IPS para utilização na instalação dos Transformadores de Corrente de 500 kV das Subestações de Tucuruí, Marabá e Vila do Conde</t>
  </si>
  <si>
    <t>TUCURUI|0009476/2021-Substituição do Transformador de Corrente 500kV do TCDJ7-17 fase V - Vão FY2-Aquisição de 285 conectores de expansão barra chata - tubo 4 polegadas IPS para utilização na instalação dos Transformadores de Corrente de 500 kV das Subestações de Tucuruí, Marabá e Vila do Conde</t>
  </si>
  <si>
    <t>TUCURUI|0009493/2021-Substituição do Transformador de Corrente 500kV do TCDJ7-08 Fase B - Vão DY2-Aquisição de 285 conectores de expansão barra chata - tubo 4 polegadas IPS para utilização na instalação dos Transformadores de Corrente de 500 kV das Subestações de Tucuruí, Marabá e Vila do Conde</t>
  </si>
  <si>
    <t>TUCURUI|0009497/2021-Substituição do Transformador de Corrente 500kV do TCDJ7-08 Fase V - Vão DY2-Aquisição de 285 conectores de expansão barra chata - tubo 4 polegadas IPS para utilização na instalação dos Transformadores de Corrente de 500 kV das Subestações de Tucuruí, Marabá e Vila do Conde</t>
  </si>
  <si>
    <t>TUCURUI|0009858/2021-Substituição do Transformador de Corrente 500kV do TCDJ7-07 Fase V - Vão DX-Aquisição de 285 conectores de expansão barra chata - tubo 4 polegadas IPS para utilização na instalação dos Transformadores de Corrente de 500 kV das Subestações de Tucuruí, Marabá e Vila do Conde</t>
  </si>
  <si>
    <t>TUCURUI|0009875/2021-Substituição do Transformador de Corrente 500kV do TCDJ7-08 Fase A - Vão DY2-Aquisição de 285 conectores de expansão barra chata - tubo 4 polegadas IPS para utilização na instalação dos Transformadores de Corrente de 500 kV das Subestações de Tucuruí, Marabá e Vila do Conde</t>
  </si>
  <si>
    <t>VILA DO CONDE|0008526/2021-Substituição do Transformador de Corrente 500kV do VCDJ7-06 Fase V - Vão CZ-Aquisição de 285 conectores de expansão barra chata - tubo 4 polegadas IPS para utilização na instalação dos Transformadores de Corrente de 500 kV das Subestações de Tucuruí, Marabá e Vila do Conde</t>
  </si>
  <si>
    <t>VILA DO CONDE|0008586/2021-Substituição do Transformador de Corrente 500kV do VCDJ7-06 Fase B - Vão CZ-Aquisição de 285 conectores de expansão barra chata - tubo 4 polegadas IPS para utilização na instalação dos Transformadores de Corrente de 500 kV das Subestações de Tucuruí, Marabá e Vila do Conde</t>
  </si>
  <si>
    <t>VILA DO CONDE|0008589/2021-Substituição do Transformador de Corrente 500kV do VCDJ7-06 Fase A - Vão CZ-Aquisição de 285 conectores de expansão barra chata - tubo 4 polegadas IPS para utilização na instalação dos Transformadores de Corrente de 500 kV das Subestações de Tucuruí, Marabá e Vila do Conde</t>
  </si>
  <si>
    <t>VILA DO CONDE|0008604/2021-Substituição do Transformador de Corrente 500kV do VCDJ7-08 Fase V - Vão BY1-Aquisição de 285 conectores de expansão barra chata - tubo 4 polegadas IPS para utilização na instalação dos Transformadores de Corrente de 500 kV das Subestações de Tucuruí, Marabá e Vila do Conde</t>
  </si>
  <si>
    <t>VILA DO CONDE|0008609/2021-Substituição do Transformador de Corrente 500kV do VCDJ7-08 Fase B - Vão BY1-Aquisição de 285 conectores de expansão barra chata - tubo 4 polegadas IPS para utilização na instalação dos Transformadores de Corrente de 500 kV das Subestações de Tucuruí, Marabá e Vila do Conde</t>
  </si>
  <si>
    <t>VILA DO CONDE|0008613/2021-Substituição do Transformador de Corrente 500kV do VCDJ7-08 Fase A - Vão BY1-Aquisição de 285 conectores de expansão barra chata - tubo 4 polegadas IPS para utilização na instalação dos Transformadores de Corrente de 500 kV das Subestações de Tucuruí, Marabá e Vila do Conde</t>
  </si>
  <si>
    <t>VILA DO CONDE|0008618/2021-Substituição do Transformador de Corrente 500kV do VCDJ7-05 Fase V - Vão CY2-Aquisição de 285 conectores de expansão barra chata - tubo 4 polegadas IPS para utilização na instalação dos Transformadores de Corrente de 500 kV das Subestações de Tucuruí, Marabá e Vila do Conde</t>
  </si>
  <si>
    <t>VILA DO CONDE|0008620/2021-Substituição do Transformador de Corrente 500kV do VCDJ7-05 Fase B - Vão CY2-Aquisição de 285 conectores de expansão barra chata - tubo 4 polegadas IPS para utilização na instalação dos Transformadores de Corrente de 500 kV das Subestações de Tucuruí, Marabá e Vila do Conde</t>
  </si>
  <si>
    <t>VILA DO CONDE|0008621/2021-Substituição do Transformador de Corrente 500kV do VCDJ7-05 Fase A - Vão CY2-Aquisição de 285 conectores de expansão barra chata - tubo 4 polegadas IPS para utilização na instalação dos Transformadores de Corrente de 500 kV das Subestações de Tucuruí, Marabá e Vila do Conde</t>
  </si>
  <si>
    <t>VILA DO CONDE|0008622/2021-Substituição do Transformador de Corrente 500kV do VCDJ7-03 Fase A - Vão DZ-Aquisição de 285 conectores de expansão barra chata - tubo 4 polegadas IPS para utilização na instalação dos Transformadores de Corrente de 500 kV das Subestações de Tucuruí, Marabá e Vila do Conde</t>
  </si>
  <si>
    <t>VILA DO CONDE|0008631/2021-Substituição do Transformador de Corrente 
500kV do VCDJ7-05 Fase V - Vão CY1-Aquisição de 285 conectores de expansão barra chata - tubo 4 polegadas IPS para utilização na instalação dos Transformadores de Corrente de 500 kV das Subestações de Tucuruí, Marabá e Vila do Conde</t>
  </si>
  <si>
    <t>VILA DO CONDE|0008634/2021-Substituição do Transformador de Corrente 
500kV do VCDJ7-05 Fase B - Vão CY1-Aquisição de 285 conectores de expansão barra chata - tubo 4 polegadas IPS para utilização na instalação dos Transformadores de Corrente de 500 kV das Subestações de Tucuruí, Marabá e Vila do Conde</t>
  </si>
  <si>
    <t>VILA DO CONDE|0008638/2021-Substituição do Transformador de Corrente 
500kV do VCDJ7-05 Fase A - Vão CY1-Aquisição de 285 conectores de expansão barra chata - tubo 4 polegadas IPS para utilização na instalação dos Transformadores de Corrente de 500 kV das Subestações de Tucuruí, Marabá e Vila do Conde</t>
  </si>
  <si>
    <t>VILA DO CONDE|0008641/2021-Substituição do Transformador de Corrente 
500kV do VCDJ7-03 Fase V - Vão DZ-Aquisição de 285 conectores de expansão barra chata - tubo 4 polegadas IPS para utilização na instalação dos Transformadores de Corrente de 500 kV das Subestações de Tucuruí, Marabá e Vila do Conde</t>
  </si>
  <si>
    <t>VILA DO CONDE|0008645/2021-Substituição do Transformador de Corrente 
500kV do VCDJ7-03 Fase B - Vão DZ-Aquisição de 285 conectores de expansão barra chata - tubo 4 polegadas IPS para utilização na instalação dos Transformadores de Corrente de 500 kV das Subestações de Tucuruí, Marabá e Vila do Conde</t>
  </si>
  <si>
    <t>VILA DO CONDE|0008653/2021-Substituição do Transformador de Corrente 500kV do VCDJ7-02 Fase V - Vão DY2-Aquisição de 285 conectores de expansão barra chata - tubo 4 polegadas IPS para utilização na instalação dos Transformadores de Corrente de 500 kV das Subestações de Tucuruí, Marabá e Vila do Conde</t>
  </si>
  <si>
    <t>VILA DO CONDE|0008678/2021-Substituição do Transformador de Corrente 500kV do VCDJ7-02 Fase B - Vão DY2-Aquisição de 285 conectores de expansão barra chata - tubo 4 polegadas IPS para utilização na instalação dos Transformadores de Corrente de 500 kV das Subestações de Tucuruí, Marabá e Vila do Conde</t>
  </si>
  <si>
    <t>VILA DO CONDE|0008803/2021-Substituição do Transformador de Corrente 500kV do VCDJ7-02 Fase A - Vão DY2-Aquisição de 285 conectores de expansão barra chata - tubo 4 polegadas IPS para utilização na instalação dos Transformadores de Corrente de 500 kV das Subestações de Tucuruí, Marabá e Vila do Conde</t>
  </si>
  <si>
    <t>VILA DO CONDE|0008824/2021-Substituição do Transformador de Corrente 500kV do VCDJ7-02 Fase V - Vão DY1-Aquisição de 285 conectores de expansão barra chata - tubo 4 polegadas IPS para utilização na instalação dos Transformadores de Corrente de 500 kV das Subestações de Tucuruí, Marabá e Vila do Conde</t>
  </si>
  <si>
    <t>VILA DO CONDE|0008839/2021-Substituição do Transformador de Corrente 500kV do VCDJ7-02 Fase B - Vão DY1-Aquisição de 285 conectores de expansão barra chata - tubo 4 polegadas IPS para utilização na instalação dos Transformadores de Corrente de 500 kV das Subestações de Tucuruí, Marabá e Vila do Conde</t>
  </si>
  <si>
    <t>VILA DO CONDE|0008852/2021-Substituição do Transformador de Corrente 500kV do VCDJ7-02 Fase A - Vão DY1-Aquisição de 285 conectores de expansão barra chata - tubo 4 polegadas IPS para utilização na instalação dos Transformadores de Corrente de 500 kV das Subestações de Tucuruí, Marabá e Vila do Conde</t>
  </si>
  <si>
    <t>VILA DO CONDE|0008970/2021-Substituição do Transformador de Corrente 500kV do VCDJ7-01 Fase V - Vão DX-Aquisição de 285 conectores de expansão barra chata - tubo 4 polegadas IPS para utilização na instalação dos Transformadores de Corrente de 500 kV das Subestações de Tucuruí, Marabá e Vila do Conde</t>
  </si>
  <si>
    <t>VILA DO CONDE|0008984/2021-Substituição do Transformador de Corrente 500kV do VCDJ7-01 Fase B - Vão DX-Aquisição de 285 conectores de expansão barra chata - tubo 4 polegadas IPS para utilização na instalação dos Transformadores de Corrente de 500 kV das Subestações de Tucuruí, Marabá e Vila do Conde</t>
  </si>
  <si>
    <t>VILA DO CONDE|0009002/2021-Substituição do Transformador de Corrente 500kV do VCDJ7-01 Fase A - Vão DX-Aquisição de 285 conectores de expansão barra chata - tubo 4 polegadas IPS para utilização na instalação dos Transformadores de Corrente de 500 kV das Subestações de Tucuruí, Marabá e Vila do Conde</t>
  </si>
  <si>
    <t>VILA DO CONDE|0009531/2021-Substituição do Transformador de Corrente 500kV do VCDJ7-09 Fase A - Vão BZ-Aquisição de 285 conectores de expansão barra chata - tubo 4 polegadas IPS para utilização na instalação dos Transformadores de Corrente de 500 kV das Subestações de Tucuruí, Marabá e Vila do Conde</t>
  </si>
  <si>
    <t>VILA DO CONDE|0009536/2021-Substituição do Transformador de Corrente 500kV do VCDJ7-09 Fase B - Vão BZ-Aquisição de 285 conectores de expansão barra chata - tubo 4 polegadas IPS para utilização na instalação dos Transformadores de Corrente de 500 kV das Subestações de Tucuruí, Marabá e Vila do Conde</t>
  </si>
  <si>
    <t>VILA DO CONDE|0009541/2021-Substituição do Transformador de Corrente 500kV do VCDJ7-09 Fase  V - Vão BZ-Aquisição de 285 conectores de expansão barra chata - tubo 4 polegadas IPS para utilização na instalação dos Transformadores de Corrente de 500 kV das Subestações de Tucuruí, Marabá e Vila do Conde</t>
  </si>
  <si>
    <t>TRANSAMAZONIC|0001614/2021-SUBSTITUIÇÃO DO REATOR 230 kV 30 MVAr - TMRE6.01-Aquisição de Reator 230kV (1xTMRE6-1)</t>
  </si>
  <si>
    <t>RUROPOLIS|0007946/2021-Substituição da Chave Seccionadora RUSR6 02, 242 kV, 1250 Amperes-Aquisição de 3xRUSR6-02</t>
  </si>
  <si>
    <t>MARABA|0008219/2022-SUBSTITUIÇÃO DO DISJUNTOR MBDJ4-03 DA LINHA MARABÁ - RONDON DO PARÁ LI-RNMB-LI4-01-Aquisição de 02-DJs 69kV-RNMB</t>
  </si>
  <si>
    <t>MARABA|0008683/2022-SUBSTITUIÇÃO DO DISJUNTOR MBDJ4-02 DA LINHA MARABÁ - NOVA JACUNDÁ LI-NJMB-LI4-01-Aquisição de 02-DJs 69kV-NJMB</t>
  </si>
  <si>
    <t>TRANSAMAZONIC|0001614/2021-SUBSTITUIÇÃO DO REATOR 230 kV 30 MVAr - TMRE6.01-Aquisição de TCs (71 unidades)245kV + (5 unidades)550kV</t>
  </si>
  <si>
    <t>ABUNA|0008319/2021-Implantação de monitoramento on-line de buchas do ANRE6-05-Aquisição de sistema de monitoramento de buchas on-line para os transformadores e reatores de potência da Eletronorte (SISTEMA DE TRANSMISSÃO)</t>
  </si>
  <si>
    <t>ABUNA|0008322/2021-Implantação de monitoramento on-line de buchas do ANRE6-04-Aquisição de sistema de monitoramento de buchas on-line para os transformadores e reatores de potência da Eletronorte (SISTEMA DE TRANSMISSÃO)</t>
  </si>
  <si>
    <t>ABUNA|0008331/2021-Implantação de monitoramento on-line de buchas do ANRE6-03-Aquisição de sistema de monitoramento de buchas on-line para os transformadores e reatores de potência da Eletronorte (SISTEMA DE TRANSMISSÃO)</t>
  </si>
  <si>
    <t>ABUNA|0008756/2021-Implantação de monitoramento on-line de buchas do ANAT6-02-Aquisição de sistema de monitoramento de buchas on-line para os transformadores e reatores de potência da Eletronorte (SISTEMA DE TRANSMISSÃO)</t>
  </si>
  <si>
    <t>ABUNA|0008762/2021-Instalação de rede de comunicação para monitoramento nos transformadores e reatores de potência conectados ao SIN da subestação ABUNÃ, contemplando switches, fibras ópticas, painéis, entre outros.-Aquisição de sistema de monitoramento de buchas on-line para os transformadores e reatores de potência da Eletronorte (SISTEMA DE TRANSMISSÃO)</t>
  </si>
  <si>
    <t>ALTAMIRA|0008822/2021-Implantação de monitoramento on-line de buchas do ATTF6-03-Aquisição de sistema de monitoramento de buchas on-line para os transformadores e reatores de potência da Eletronorte (SISTEMA DE TRANSMISSÃO)</t>
  </si>
  <si>
    <t>ALTAMIRA|0008825/2021-Implantação de monitoramento on-line de buchas do ATTF6-02-Aquisição de sistema de monitoramento de buchas on-line para os transformadores e reatores de potência da Eletronorte (SISTEMA DE TRANSMISSÃO)</t>
  </si>
  <si>
    <t>ALTAMIRA|0008830/2021-Implantação de monitoramento on-line de buchas do ATTF6-01-Aquisição de sistema de monitoramento de buchas on-line para os transformadores e reatores de potência da Eletronorte (SISTEMA DE TRANSMISSÃO)</t>
  </si>
  <si>
    <t>ALTAMIRA|0008834/2021-Instalação de rede de comunicação para monitoramento nos transformadores e reatores de potência conectados ao SIN da subestação ALTAMIRA, contemplando switches, fibras ópticas, painéis, entre outros.-Aquisição de sistema de monitoramento de buchas on-line para os transformadores e reatores de potência da Eletronorte (SISTEMA DE TRANSMISSÃO)</t>
  </si>
  <si>
    <t>ALTAMIRA|0009862/2021-Implantação de monitoramento on-line de buchas do ATRE6-03-Aquisição de sistema de monitoramento de buchas on-line para os transformadores e reatores de potência da Eletronorte (SISTEMA DE TRANSMISSÃO)</t>
  </si>
  <si>
    <t>ARIQUEMES|0008289/2021-Implantação de monitoramento on-line de buchas do AQRE6-03-Aquisição de sistema de monitoramento de buchas on-line para os transformadores e reatores de potência da Eletronorte (SISTEMA DE TRANSMISSÃO)</t>
  </si>
  <si>
    <t>ARIQUEMES|0008293/2021-Implantação de monitoramento on-line de buchas do AQTF6-02-Aquisição de sistema de monitoramento de buchas on-line para os transformadores e reatores de potência da Eletronorte (SISTEMA DE TRANSMISSÃO)</t>
  </si>
  <si>
    <t>ARIQUEMES|0008299/2021-Implantação de monitoramento on-line de buchas do AQTF6-01-Aquisição de sistema de monitoramento de buchas on-line para os transformadores e reatores de potência da Eletronorte (SISTEMA DE TRANSMISSÃO)</t>
  </si>
  <si>
    <t>ARIQUEMES|0008304/2021-Instalação de rede de comunicação para monitoramento nos transformadores e reatores de potência conectados ao SIN da subestação ARIQUEMES, contemplando switches, fibras ópticas, painéis, entre outros.-Aquisição de sistema de monitoramento de buchas on-line para os transformadores e reatores de potência da Eletronorte (SISTEMA DE TRANSMISSÃO)</t>
  </si>
  <si>
    <t>BALSAS|0008576/2021-Implantação de monitoramento on-line de buchas do BSTF6-01-Aquisição de sistema de monitoramento de buchas on-line para os transformadores e reatores de potência da Eletronorte (SISTEMA DE TRANSMISSÃO)</t>
  </si>
  <si>
    <t>BALSAS|0008579/2021-Implantação de monitoramento on-line de buchas do BSTF6-02-Aquisição de sistema de monitoramento de buchas on-line para os transformadores e reatores de potência da Eletronorte (SISTEMA DE TRANSMISSÃO)</t>
  </si>
  <si>
    <t>BALSAS|0008581/2021-Instalação de rede de comunicação para monitoramento nos transformadores e reatores de potência conectados ao SIN da subestação BALSAS, contemplando switches, fibras ópticas, painéis, entre outros.-Aquisição de sistema de monitoramento de buchas on-line para os transformadores e reatores de potência da Eletronorte (SISTEMA DE TRANSMISSÃO)</t>
  </si>
  <si>
    <t>BARRA PEIXE|0008220/2021-Implantação de monitoramento on-line de buchas doBPAT6-02-Aquisição de sistema de monitoramento de buchas on-line para os transformadores e reatores de potência da Eletronorte (SISTEMA DE TRANSMISSÃO)</t>
  </si>
  <si>
    <t>BARRA PEIXE|0008225/2021-Implantação de monitoramento on-line de buchas do BPAT6-03-Aquisição de sistema de monitoramento de buchas on-line para os transformadores e reatores de potência da Eletronorte (SISTEMA DE TRANSMISSÃO)</t>
  </si>
  <si>
    <t>BARRA PEIXE|0008227/2021-Implantação de monitoramento on-line de buchas do BPRE6-02-Aquisição de sistema de monitoramento de buchas on-line para os transformadores e reatores de potência da Eletronorte (SISTEMA DE TRANSMISSÃO)</t>
  </si>
  <si>
    <t>BARRA PEIXE|0008233/2021-Instalação de rede de comunicação para monitoramento nos transformadores e reatores de potência conectados ao SIN da subestação BARRA DO PEIXE, contemplando switches, fibras ópticas, painéis, entre outros.-Aquisição de sistema de monitoramento de buchas on-line para os transformadores e reatores de potência da Eletronorte (SISTEMA DE TRANSMISSÃO)</t>
  </si>
  <si>
    <t>BOA VISTA|0009205/2021-Instalação de rede de comunicação para monitoramento nos transformadores e reatores de potência conectados ao SIN da subestação BOA VISTA, contemplando switches, fibras ópticas, painéis, entre outros.-Aquisição de sistema de monitoramento de buchas on-line para os transformadores e reatores de potência da Eletronorte (SISTEMA DE TRANSMISSÃO)</t>
  </si>
  <si>
    <t>C. MAGALHAES|0008272/2021-Implantação de monitoramento on-line de buchas do CNRE5-01-Aquisição de sistema de monitoramento de buchas on-line para os transformadores e reatores de potência da Eletronorte (SISTEMA DE TRANSMISSÃO)</t>
  </si>
  <si>
    <t>C. MAGALHAES|0008275/2021-Implantação de monitoramento on-line de buchas do CNRE5-02-Aquisição de sistema de monitoramento de buchas on-line para os transformadores e reatores de potência da Eletronorte (SISTEMA DE TRANSMISSÃO)</t>
  </si>
  <si>
    <t>C. MAGALHAES|0008285/2021-Instalação de rede de comunicação para monitoramento nos transformadores e reatores de potência conectados ao SIN da subestação COUTO MAGALHÃES, contemplando switches, fibras ópticas, painéis, entre outros.-Aquisição de sistema de monitoramento de buchas on-line para os transformadores e reatores de potência da Eletronorte (SISTEMA DE TRANSMISSÃO)</t>
  </si>
  <si>
    <t>C. MAGALHAES|0008295/2021-Implantação de monitoramento on-line de buchas do CNTF5-01-Aquisição de sistema de monitoramento de buchas on-line para os transformadores e reatores de potência da Eletronorte (SISTEMA DE TRANSMISSÃO)</t>
  </si>
  <si>
    <t>COELHO NETO|0008515/2021-Implantação de monitoramento on-line de buchas do CHTF6-01-Aquisição de sistema de monitoramento de buchas on-line para os transformadores e reatores de potência da Eletronorte (SISTEMA DE TRANSMISSÃO)</t>
  </si>
  <si>
    <t>COELHO NETO|0008517/2021-Implantação de monitoramento on-line de buchas do CHTF6-02-Aquisição de sistema de monitoramento de buchas on-line para os transformadores e reatores de potência da Eletronorte (SISTEMA DE TRANSMISSÃO)</t>
  </si>
  <si>
    <t>COELHO NETO|0008519/2021-Implantação de monitoramento on-line de buchas do CHRE6-01-Aquisição de sistema de monitoramento de buchas on-line para os transformadores e reatores de potência da Eletronorte (SISTEMA DE TRANSMISSÃO)</t>
  </si>
  <si>
    <t>COELHO NETO|0008521/2021-Implantação de monitoramento on-line de buchas do CHRE6-02-Aquisição de sistema de monitoramento de buchas on-line para os transformadores e reatores de potência da Eletronorte (SISTEMA DE TRANSMISSÃO)</t>
  </si>
  <si>
    <t>COELHO NETO|0008532/2021-Instalação de rede de comunicação para monitoramento nos transformadores e reatores de potência conectados ao SIN da subestação COELHO NETO, contemplando switches, fibras ópticas, painéis, entre outros.-Aquisição de sistema de monitoramento de buchas on-line para os transformadores e reatores de potência da Eletronorte (SISTEMA DE TRANSMISSÃO)</t>
  </si>
  <si>
    <t>COLINAS|0008598/2021-Implantação de monitoramento on-line de buchas do CORE7-04-Aquisição de sistema de monitoramento de buchas on-line para os transformadores e reatores de potência da Eletronorte (SISTEMA DE TRANSMISSÃO)</t>
  </si>
  <si>
    <t>COLINAS|0008601/2021-Instalação de rede de comunicação para monitoramento nos transformadores e reatores de potência conectados ao SIN da subestação COLINAS, contemplando switches, fibras ópticas, painéis, entre outros.-Aquisição de sistema de monitoramento de buchas on-line para os transformadores e reatores de potência da Eletronorte (SISTEMA DE TRANSMISSÃO)</t>
  </si>
  <si>
    <t>COXIPO|0002526/2021-IMPLANTAÇÃO DEMONITOR DE BUCHAS P/ AUTO-TRAFO, TRAFO E REATORESTENSÃO 230KV-Aquisição de sistema de monitoramento de buchas on-line para os transformadores e reatores de potência da Eletronorte (SISTEMA DE TRANSMISSÃO)</t>
  </si>
  <si>
    <t>COXIPO|0002961/2021-IMPLANTAÇÃO DEMONITOR DE BUCHAS P/ AUTO-TRAFO, TRAFO E REATORESTENSÃO 230KV-Aquisição de sistema de monitoramento de buchas on-line para os transformadores e reatores de potência da Eletronorte (SISTEMA DE TRANSMISSÃO)</t>
  </si>
  <si>
    <t>COXIPO|0008001/2021-Implantação de monitoramento on-line de buchas do CXAT6-05-Aquisição de sistema de monitoramento de buchas on-line para os transformadores e reatores de potência da Eletronorte (SISTEMA DE TRANSMISSÃO)</t>
  </si>
  <si>
    <t>COXIPO|0008067/2021-Implantação de monitoramento on-line de buchas do CXTF6-01-Aquisição de sistema de monitoramento de buchas on-line para os transformadores e reatores de potência da Eletronorte (SISTEMA DE TRANSMISSÃO)</t>
  </si>
  <si>
    <t>COXIPO|0008072/2021-Instalação de rede de comunicação para monitoramento nos transformadores e reatores de potência conectados ao SIN da subestação COXIPO, contemplando switches, fibras ópticas, painéis, entre outros.-Aquisição de sistema de monitoramento de buchas on-line para os transformadores e reatores de potência da Eletronorte (SISTEMA DE TRANSMISSÃO)</t>
  </si>
  <si>
    <t>GUAMA|0008623/2021-Implantação de monitoramento on-line de buchas do GMTF6-03-Aquisição de sistema de monitoramento de buchas on-line para os transformadores e reatores de potência da Eletronorte (SISTEMA DE TRANSMISSÃO)</t>
  </si>
  <si>
    <t>GUAMA|0008627/2021-Instalação de rede de comunicação para monitoramento nos transformadores e reatores de potência conectados ao SIN da subestação GUAMÁ, contemplando switches, fibras ópticas, painéis, entre outros.-Aquisição de sistema de monitoramento de buchas on-line para os transformadores e reatores de potência da Eletronorte (SISTEMA DE TRANSMISSÃO)</t>
  </si>
  <si>
    <t>IMPERATRIZ|0008536/2021-Implantação de monitoramento on-line de buchas do IZTF6-03-Aquisição de sistema de monitoramento de buchas on-line para os transformadores e reatores de potência da Eletronorte (SISTEMA DE TRANSMISSÃO)</t>
  </si>
  <si>
    <t>IMPERATRIZ|0008539/2021-Implantação de monitoramento on-line de buchas do IZTF6-04-Aquisição de sistema de monitoramento de buchas on-line para os transformadores e reatores de potência da Eletronorte (SISTEMA DE TRANSMISSÃO)</t>
  </si>
  <si>
    <t>IMPERATRIZ|0008542/2021-Implantação de monitoramento on-line de buchas do IZTF6-05-Aquisição de sistema de monitoramento de buchas on-line para os transformadores e reatores de potência da Eletronorte (SISTEMA DE TRANSMISSÃO)</t>
  </si>
  <si>
    <t>IMPERATRIZ|0008544/2021-Implantação de monitoramento on-line de buchas do IZRE7-12-Aquisição de sistema de monitoramento de buchas on-line para os transformadores e reatores de potência da Eletronorte (SISTEMA DE TRANSMISSÃO)</t>
  </si>
  <si>
    <t>IMPERATRIZ|0008547/2021-Implantação de monitoramento on-line de buchas do IZRE7-02-Aquisição de sistema de monitoramento de buchas on-line para os transformadores e reatores de potência da Eletronorte (SISTEMA DE TRANSMISSÃO)</t>
  </si>
  <si>
    <t>IMPERATRIZ|0008552/2021-Implantação de monitoramento on-line de buchas do IZRE7-03-Aquisição de sistema de monitoramento de buchas on-line para os transformadores e reatores de potência da Eletronorte (SISTEMA DE TRANSMISSÃO)</t>
  </si>
  <si>
    <t>IMPERATRIZ|0008557/2021-Implantação de monitoramento on-line de buchas do IZRE7-06-Aquisição de sistema de monitoramento de buchas on-line para os transformadores e reatores de potência da Eletronorte (SISTEMA DE TRANSMISSÃO)</t>
  </si>
  <si>
    <t>IMPERATRIZ|0008559/2021-Implantação de monitoramento on-line de buchas do IZRE7-14-Aquisição de sistema de monitoramento de buchas on-line para os transformadores e reatores de potência da Eletronorte (SISTEMA DE TRANSMISSÃO)</t>
  </si>
  <si>
    <t>IMPERATRIZ|0008561/2021-Instalação de rede de comunicação para monitoramento nos transformadores e reatores de potência conectados ao SIN da subestação IMPERATRIZ, contemplando switches, fibras ópticas, painéis, entre outros.-Aquisição de sistema de monitoramento de buchas on-line para os transformadores e reatores de potência da Eletronorte (SISTEMA DE TRANSMISSÃO)</t>
  </si>
  <si>
    <t>JARU|0008274/2021-Implantação de monitoramento on-line de buchas do JRTF6-01-Aquisição de sistema de monitoramento de buchas on-line para os transformadores e reatores de potência da Eletronorte (SISTEMA DE TRANSMISSÃO)</t>
  </si>
  <si>
    <t>JARU|0008281/2021-Instalação de rede de comunicação para monitoramento nos transformadores e reatores de potência conectados ao SIN da subestação JARU, contemplando switches, fibras ópticas, painéis, entre outros.-Aquisição de sistema de monitoramento de buchas on-line para os transformadores e reatores de potência da Eletronorte (SISTEMA DE TRANSMISSÃO)</t>
  </si>
  <si>
    <t>JAURU|0002959/2021-IMPLANTAÇÃO DEMONITOR DE BUCHAS P/ AUTO-TRAFO, TRAFO E REATORESTENSÃO 230KV-Aquisição de sistema de monitoramento de buchas on-line para os transformadores e reatores de potência da Eletronorte (SISTEMA DE TRANSMISSÃO)</t>
  </si>
  <si>
    <t>JAURU|0007990/2021-Implantação de monitoramento on-line de buchas do JURE6-04-Aquisição de sistema de monitoramento de buchas on-line para os transformadores e reatores de potência da Eletronorte (SISTEMA DE TRANSMISSÃO)</t>
  </si>
  <si>
    <t>JAURU|0007996/2021-Instalação de rede de comunicação para monitoramento nos transformadores e reatores de potência conectados ao SIN da subestação JAURU, contemplando switches, fibras ópticas, painéis, entre outros.-Aquisição de sistema de monitoramento de buchas on-line para os transformadores e reatores de potência da Eletronorte (SISTEMA DE TRANSMISSÃO)</t>
  </si>
  <si>
    <t>JI-PARANA|0003435/2021-IMPLANTAÇÃO DEMONITOR DE BUCHAS P/ AUTO-TRAFO, TRAFO E REATORESTENSÃO 230KV-Aquisição de sistema de monitoramento de buchas on-line para os transformadores e reatores de potência da Eletronorte (SISTEMA DE TRANSMISSÃO)</t>
  </si>
  <si>
    <t>JI-PARANA|0008252/2021-Implantação de monitoramento on-line de buchas do JIRE6-04-Aquisição de sistema de monitoramento de buchas on-line para os transformadores e reatores de potência da Eletronorte (SISTEMA DE TRANSMISSÃO)</t>
  </si>
  <si>
    <t>JI-PARANA|0008254/2021-Implantação de monitoramento on-line de buchas do JIRE6-03-Aquisição de sistema de monitoramento de buchas on-line para os transformadores e reatores de potência da Eletronorte (SISTEMA DE TRANSMISSÃO)</t>
  </si>
  <si>
    <t>JI-PARANA|0008259/2021-Implantação de monitoramento on-line de buchas do JITF6-03-Aquisição de sistema de monitoramento de buchas on-line para os transformadores e reatores de potência da Eletronorte (SISTEMA DE TRANSMISSÃO)</t>
  </si>
  <si>
    <t>JI-PARANA|0008263/2021-Implantação de monitoramento on-line de buchas do JIAT6-02-Aquisição de sistema de monitoramento de buchas on-line para os transformadores e reatores de potência da Eletronorte (SISTEMA DE TRANSMISSÃO)</t>
  </si>
  <si>
    <t>JI-PARANA|0008268/2021-Instalação de rede de comunicação para monitoramento nos transformadores e reatores de potência conectados ao SIN da subestação JI-PARANÁ, contemplando switches, fibras ópticas, painéis, entre outros.-Aquisição de sistema de monitoramento de buchas on-line para os transformadores e reatores de potência da Eletronorte (SISTEMA DE TRANSMISSÃO)</t>
  </si>
  <si>
    <t>L.D.RIO VERDE|0007943/2021-Implantação de monitoramento on-line de buchas do LCAT6-01-Aquisição de sistema de monitoramento de buchas on-line para os transformadores e reatores de potência da Eletronorte (SISTEMA DE TRANSMISSÃO)</t>
  </si>
  <si>
    <t>L.D.RIO VERDE|0007951/2021-Instalação de rede de comunicação para monitoramento nos transformadores e reatores de potência conectados ao SIN da subestação Lucas do Rio Verde, contemplando switches, fibras ópticas, painéis, entre outros.-Aquisição de sistema de monitoramento de buchas on-line para os transformadores e reatores de potência da Eletronorte (SISTEMA DE TRANSMISSÃO)</t>
  </si>
  <si>
    <t>LECHUGA|0007922/2021-Implantação de monitoramento on-line de buchas do LEAT6-03-Aquisição de sistema de monitoramento de buchas on-line para os transformadores e reatores de potência da Eletronorte (SISTEMA DE TRANSMISSÃO)</t>
  </si>
  <si>
    <t>LECHUGA|0007925/2021-Implantação de monitoramento on-line de buchas do LEAT6-02-Aquisição de sistema de monitoramento de buchas on-line para os transformadores e reatores de potência da Eletronorte (SISTEMA DE TRANSMISSÃO)</t>
  </si>
  <si>
    <t>LECHUGA|0007933/2021-Implantação de monitoramento on-line de buchas do LEAT6-01-Aquisição de sistema de monitoramento de buchas on-line para os transformadores e reatores de potência da Eletronorte (SISTEMA DE TRANSMISSÃO)</t>
  </si>
  <si>
    <t>LECHUGA|0007964/2021-Instalação de rede de comunicação para monitoramento nos transformadores e reatores de potência conectados ao SIN da subestação Lechuga, contemplando switches, fibras ópticas, painéis, entre outros.-Aquisição de sistema de monitoramento de buchas on-line para os transformadores e reatores de potência da Eletronorte (SISTEMA DE TRANSMISSÃO)</t>
  </si>
  <si>
    <t>MARABA|0008767/2021-Implantação de monitoramento on-line de buchas doMBAT7-01-Aquisição de sistema de monitoramento de buchas on-line para os transformadores e reatores de potência da Eletronorte (SISTEMA DE TRANSMISSÃO)</t>
  </si>
  <si>
    <t>MARABA|0008776/2021-Implantação de monitoramento on-line de buchas do MBTF6-02-Aquisição de sistema de monitoramento de buchas on-line para os transformadores e reatores de potência da Eletronorte (SISTEMA DE TRANSMISSÃO)</t>
  </si>
  <si>
    <t>MARABA|0008785/2021-Implantação de monitoramento on-line de buchas do MBTF6-01-Aquisição de sistema de monitoramento de buchas on-line para os transformadores e reatores de potência da Eletronorte (SISTEMA DE TRANSMISSÃO)</t>
  </si>
  <si>
    <t>MARABA|0008797/2021-Implantação de monitoramento on-line de buchas do MBRE7-01-Aquisição de sistema de monitoramento de buchas on-line para os transformadores e reatores de potência da Eletronorte (SISTEMA DE TRANSMISSÃO)</t>
  </si>
  <si>
    <t>MARABA|0008817/2021-Implantação de monitoramento on-line de buchas do MBRE7-02-Aquisição de sistema de monitoramento de buchas on-line para os transformadores e reatores de potência da Eletronorte (SISTEMA DE TRANSMISSÃO)</t>
  </si>
  <si>
    <t>MARABA|0008823/2021-Implantação de monitoramento on-line de buchas do MBRE7-03-Aquisição de sistema de monitoramento de buchas on-line para os transformadores e reatores de potência da Eletronorte (SISTEMA DE TRANSMISSÃO)</t>
  </si>
  <si>
    <t>MARABA|0008828/2021-Implantação de monitoramento on-line de buchas do MBRE7-04-Aquisição de sistema de monitoramento de buchas on-line para os transformadores e reatores de potência da Eletronorte (SISTEMA DE TRANSMISSÃO)</t>
  </si>
  <si>
    <t>MARABA|0008844/2021-Implantação de monitoramento on-line de buchas do MBRE7-11-Aquisição de sistema de monitoramento de buchas on-line para os transformadores e reatores de potência da Eletronorte (SISTEMA DE TRANSMISSÃO)</t>
  </si>
  <si>
    <t>MARABA|0008855/2021-Implantação de monitoramento on-line de buchas do MBRE7-12-Aquisição de sistema de monitoramento de buchas on-line para os transformadores e reatores de potência da Eletronorte (SISTEMA DE TRANSMISSÃO)</t>
  </si>
  <si>
    <t>MARABA|0008861/2021-Implantação de monitoramento on-line de buchas do MBRE7-09-Aquisição de sistema de monitoramento de buchas on-line para os transformadores e reatores de potência da Eletronorte (SISTEMA DE TRANSMISSÃO)</t>
  </si>
  <si>
    <t>MARABA|0008869/2021-Instalação de rede de comunicação para monitoramento nos transformadores e reatores de potência conectados ao SIN da subestação MARABÁ, contemplando switches, fibras ópticas, painéis, entre outros.-Aquisição de sistema de monitoramento de buchas on-line para os transformadores e reatores de potência da Eletronorte (SISTEMA DE TRANSMISSÃO)</t>
  </si>
  <si>
    <t>MIRACEMA|0008608/2021-Implantação de monitoramento on-line de buchas do MCRE7-02-Aquisição de sistema de monitoramento de buchas on-line para os transformadores e reatores de potência da Eletronorte (SISTEMA DE TRANSMISSÃO)</t>
  </si>
  <si>
    <t>MIRACEMA|0008612/2021-Implantação de monitoramento on-line de buchas do MCRE7-03-Aquisição de sistema de monitoramento de buchas on-line para os transformadores e reatores de potência da Eletronorte (SISTEMA DE TRANSMISSÃO)</t>
  </si>
  <si>
    <t>MIRACEMA|0008617/2021-Instalação de rede de comunicação para monitoramento nos transformadores e reatores de potência conectados ao SIN da subestação MIRACEMA, contemplando switches, fibras ópticas, painéis, entre outros.-Aquisição de sistema de monitoramento de buchas on-line para os transformadores e reatores de potência da Eletronorte (SISTEMA DE TRANSMISSÃO)</t>
  </si>
  <si>
    <t>MIRAMAR|0008632/2021-Implantação de monitoramento on-line de buchas do MMTF6-01-Aquisição de sistema de monitoramento de buchas on-line para os transformadores e reatores de potência da Eletronorte (SISTEMA DE TRANSMISSÃO)</t>
  </si>
  <si>
    <t>MIRAMAR|0008636/2021-Implantação de monitoramento on-line de buchas do MMTF6-02-Aquisição de sistema de monitoramento de buchas on-line para os transformadores e reatores de potência da Eletronorte (SISTEMA DE TRANSMISSÃO)</t>
  </si>
  <si>
    <t>MIRAMAR|0008639/2021-Implantação de monitoramento on-line de buchas do MMTF6-03-Aquisição de sistema de monitoramento de buchas on-line para os transformadores e reatores de potência da Eletronorte (SISTEMA DE TRANSMISSÃO)</t>
  </si>
  <si>
    <t>MIRAMAR|0008643/2021-Instalação de rede de comunicação para monitoramento nos transformadores e reatores de potência conectados ao SIN da subestação MIRAMAR, contemplando switches, fibras ópticas, painéis, entre outros.-Aquisição de sistema de monitoramento de buchas on-line para os transformadores e reatores de potência da Eletronorte (SISTEMA DE TRANSMISSÃO)</t>
  </si>
  <si>
    <t>MIRANDA II|0008363/2021-Implantação de monitoramento on-line de buchas do MRAT6-01-Aquisição de sistema de monitoramento de buchas on-line para os transformadores e reatores de potência da Eletronorte (SISTEMA DE TRANSMISSÃO)</t>
  </si>
  <si>
    <t>MIRANDA II|0008365/2021-Implantação de monitoramento on-line de buchas do MRAT6-02-Aquisição de sistema de monitoramento de buchas on-line para os transformadores e reatores de potência da Eletronorte (SISTEMA DE TRANSMISSÃO)</t>
  </si>
  <si>
    <t>MIRANDA II|0008366/2021-Implantação de monitoramento on-line de buchas do MRAT6-03-Aquisição de sistema de monitoramento de buchas on-line para os transformadores e reatores de potência da Eletronorte (SISTEMA DE TRANSMISSÃO)</t>
  </si>
  <si>
    <t>MIRANDA II|0008369/2021-Implantação de monitoramento on-line de buchas do MRTF6-02-Aquisição de sistema de monitoramento de buchas on-line para os transformadores e reatores de potência da Eletronorte (SISTEMA DE TRANSMISSÃO)</t>
  </si>
  <si>
    <t>MIRANDA II|0008371/2021-Implantação de monitoramento on-line de buchas do MRTF6-03-Aquisição de sistema de monitoramento de buchas on-line para os transformadores e reatores de potência da Eletronorte (SISTEMA DE TRANSMISSÃO)</t>
  </si>
  <si>
    <t>MIRANDA II|0008373/2021-Implantação de monitoramento on-line de buchas do MRRE6-01-Aquisição de sistema de monitoramento de buchas on-line para os transformadores e reatores de potência da Eletronorte (SISTEMA DE TRANSMISSÃO)</t>
  </si>
  <si>
    <t>MIRANDA II|0008374/2021-Implantação de monitoramento on-line de buchas do MRRE6-02-Aquisição de sistema de monitoramento de buchas on-line para os transformadores e reatores de potência da Eletronorte (SISTEMA DE TRANSMISSÃO)</t>
  </si>
  <si>
    <t>MIRANDA II|0008377/2021-Implantação de monitoramento on-line de buchas do MRRE6-01-Aquisição de sistema de monitoramento de buchas on-line para os transformadores e reatores de potência da Eletronorte (SISTEMA DE TRANSMISSÃO)</t>
  </si>
  <si>
    <t>MIRANDA II|0008380/2021-Instalação de rede de comunicação para monitoramento nos transformadores e reatores de potência conectados ao SIN da subestação MIRANDA II, contemplando switches, fibras ópticas, painéis, entre outros.-Aquisição de sistema de monitoramento de buchas on-line para os transformadores e reatores de potência da Eletronorte (SISTEMA DE TRANSMISSÃO)</t>
  </si>
  <si>
    <t>NOBRES|0008091/2021-Implantação de monitoramento on-line de buchas do NBAT6-01-Aquisição de sistema de monitoramento de buchas on-line para os transformadores e reatores de potência da Eletronorte (SISTEMA DE TRANSMISSÃO)</t>
  </si>
  <si>
    <t>NOBRES|0008196/2021-Implantação de monitoramento on-line de buchas do NBAT6-02-Aquisição de sistema de monitoramento de buchas on-line para os transformadores e reatores de potência da Eletronorte (SISTEMA DE TRANSMISSÃO)</t>
  </si>
  <si>
    <t>NOBRES|0008200/2021-Instalação de rede de comunicação para monitoramento nos transformadores e reatores de potência conectados ao SIN da subestação NOBRES, contemplando switches, fibras ópticas, painéis, entre outros.-Aquisição de sistema de monitoramento de buchas on-line para os transformadores e reatores de potência da Eletronorte (SISTEMA DE TRANSMISSÃO)</t>
  </si>
  <si>
    <t>NOVA MUTUM|0007954/2021-Implantação de monitoramento on-line de buchas do NMTF6-02-Aquisição de sistema de monitoramento de buchas on-line para os transformadores e reatores de potência da Eletronorte (SISTEMA DE TRANSMISSÃO)</t>
  </si>
  <si>
    <t>NOVA MUTUM|0007962/2021-Implantação de monitoramento on-line de buchas do NMTF6-03-Aquisição de sistema de monitoramento de buchas on-line para os transformadores e reatores de potência da Eletronorte (SISTEMA DE TRANSMISSÃO)</t>
  </si>
  <si>
    <t>NOVA MUTUM|0007971/2021-Implantação de monitoramento on-line de buchas do NMRE6-01-Aquisição de sistema de monitoramento de buchas on-line para os transformadores e reatores de potência da Eletronorte (SISTEMA DE TRANSMISSÃO)</t>
  </si>
  <si>
    <t>NOVA MUTUM|0007978/2021-Instalação de rede de comunicação para monitoramento nos transformadores e reatores de potência conectados ao SIN da subestação Nova Mutum, contemplando switches, fibras ópticas, painéis, entre outros.-Aquisição de sistema de monitoramento de buchas on-line para os transformadores e reatores de potência da Eletronorte (SISTEMA DE TRANSMISSÃO)</t>
  </si>
  <si>
    <t>P.DUTRA|0008495/2021-Implantação de monitoramento on-line de buchas do PDRE7-05-Aquisição de sistema de monitoramento de buchas on-line para os transformadores e reatores de potência da Eletronorte (SISTEMA DE TRANSMISSÃO)</t>
  </si>
  <si>
    <t>P.DUTRA|0008497/2021-Implantação de monitoramento on-line de buchas do PDRE7-06-Aquisição de sistema de monitoramento de buchas on-line para os transformadores e reatores de potência da Eletronorte (SISTEMA DE TRANSMISSÃO)</t>
  </si>
  <si>
    <t>P.DUTRA|0008501/2021-Implantação de monitoramento on-line de buchas do PDRE7-03-Aquisição de sistema de monitoramento de buchas on-line para os transformadores e reatores de potência da Eletronorte (SISTEMA DE TRANSMISSÃO)</t>
  </si>
  <si>
    <t>P.DUTRA|0008504/2021-Implantação de monitoramento on-line de buchas do PDRE7-02-Aquisição de sistema de monitoramento de buchas on-line para os transformadores e reatores de potência da Eletronorte (SISTEMA DE TRANSMISSÃO)</t>
  </si>
  <si>
    <t>P.DUTRA|0008507/2021-Implantação de monitoramento on-line de buchas do PDTF6-04-Aquisição de sistema de monitoramento de buchas on-line para os transformadores e reatores de potência da Eletronorte (SISTEMA DE TRANSMISSÃO)</t>
  </si>
  <si>
    <t>P.DUTRA|0008508/2021-Implantação de monitoramento on-line de buchas do PDTF6-05-Aquisição de sistema de monitoramento de buchas on-line para os transformadores e reatores de potência da Eletronorte (SISTEMA DE TRANSMISSÃO)</t>
  </si>
  <si>
    <t>P.DUTRA|0008510/2021-Instalação de rede de comunicação para monitoramento nos transformadores e reatores de potência conectados ao SIN da subestação PRESIDENTE DUTRA, contemplando switches, fibras ópticas, painéis, entre outros.-Aquisição de sistema de monitoramento de buchas on-line para os transformadores e reatores de potência da Eletronorte (SISTEMA DE TRANSMISSÃO)</t>
  </si>
  <si>
    <t>PERITORO|0008383/2021-Implantação de monitoramento on-line de buchas do PRTF6-01-Aquisição de sistema de monitoramento de buchas on-line para os transformadores e reatores de potência da Eletronorte (SISTEMA DE TRANSMISSÃO)</t>
  </si>
  <si>
    <t>PERITORO|0008385/2021-Implantação de monitoramento on-line de buchas do PRTF6-02-Aquisição de sistema de monitoramento de buchas on-line para os transformadores e reatores de potência da Eletronorte (SISTEMA DE TRANSMISSÃO)</t>
  </si>
  <si>
    <t>PERITORO|0008386/2021-Implantação de monitoramento on-line de buchas do PRTF6-03-Aquisição de sistema de monitoramento de buchas on-line para os transformadores e reatores de potência da Eletronorte (SISTEMA DE TRANSMISSÃO)</t>
  </si>
  <si>
    <t>PERITORO|0008388/2021-Instalação de rede de comunicação para monitoramento nos transformadores e reatores de potência conectados ao SIN da subestação PERITORÓ, contemplando switches, fibras ópticas, painéis, entre outros.-Aquisição de sistema de monitoramento de buchas on-line para os transformadores e reatores de potência da Eletronorte (SISTEMA DE TRANSMISSÃO)</t>
  </si>
  <si>
    <t>PIMENTA BUENO|0008198/2021-Implantação de monitoramento on-line de buchas do PBRE6-04-Aquisição de sistema de monitoramento de buchas on-line para os transformadores e reatores de potência da Eletronorte (SISTEMA DE TRANSMISSÃO)</t>
  </si>
  <si>
    <t>PIMENTA BUENO|0008201/2021-Implantação de monitoramento on-line de buchas do PBRE6-02-Aquisição de sistema de monitoramento de buchas on-line para os transformadores e reatores de potência da Eletronorte (SISTEMA DE TRANSMISSÃO)</t>
  </si>
  <si>
    <t>PIMENTA BUENO|0008205/2021-Implantação de monitoramento on-line de buchas do PBRE6-01-Aquisição de sistema de monitoramento de buchas on-line para os transformadores e reatores de potência da Eletronorte (SISTEMA DE TRANSMISSÃO)</t>
  </si>
  <si>
    <t>PIMENTA BUENO|0008211/2021-Implantação de monitoramento on-line de buchas do PBAT6-02-Aquisição de sistema de monitoramento de buchas on-line para os transformadores e reatores de potência da Eletronorte (SISTEMA DE TRANSMISSÃO)</t>
  </si>
  <si>
    <t>PIMENTA BUENO|0008243/2021-Implantação de monitoramento on-line de buchas do PBAT6-01-Aquisição de sistema de monitoramento de buchas on-line para os transformadores e reatores de potência da Eletronorte (SISTEMA DE TRANSMISSÃO)</t>
  </si>
  <si>
    <t>PIMENTA BUENO|0008249/2021-Instalação de rede de comunicação para monitoramento nos transformadores e reatores de potência conectados ao SIN da subestação PIMENTA BUENO, contemplando switches, fibras ópticas, painéis, entre outros.-Aquisição de sistema de monitoramento de buchas on-line para os transformadores e reatores de potência da Eletronorte (SISTEMA DE TRANSMISSÃO)</t>
  </si>
  <si>
    <t>PORTO FRANCO|0008563/2021-Implantação de monitoramento on-line de buchas do PFAT6-01-Aquisição de sistema de monitoramento de buchas on-line para os transformadores e reatores de potência da Eletronorte (SISTEMA DE TRANSMISSÃO)</t>
  </si>
  <si>
    <t>PORTO FRANCO|0008564/2021-Implantação de monitoramento on-line de buchas do PFAT6-02-Aquisição de sistema de monitoramento de buchas on-line para os transformadores e reatores de potência da Eletronorte (SISTEMA DE TRANSMISSÃO)</t>
  </si>
  <si>
    <t>PORTO FRANCO|0008567/2021-Implantação de monitoramento on-line de buchas do PFTF6-01-Aquisição de sistema de monitoramento de buchas on-line para os transformadores e reatores de potência da Eletronorte (SISTEMA DE TRANSMISSÃO)</t>
  </si>
  <si>
    <t>PORTO FRANCO|0008568/2021-Implantação de monitoramento on-line de buchas do PFTF6-02-Aquisição de sistema de monitoramento de buchas on-line para os transformadores e reatores de potência da Eletronorte (SISTEMA DE TRANSMISSÃO)</t>
  </si>
  <si>
    <t>PORTO FRANCO|0008570/2021-Implantação de monitoramento on-line de buchas do PFTF6-03-Aquisição de sistema de monitoramento de buchas on-line para os transformadores e reatores de potência da Eletronorte (SISTEMA DE TRANSMISSÃO)</t>
  </si>
  <si>
    <t>PORTO FRANCO|0008572/2021-Instalação de rede de comunicação para monitoramento nos transformadores e reatores de potência conectados ao SIN da subestação PORTO FRANCO, contemplando switches, fibras ópticas, painéis, entre outros.-Aquisição de sistema de monitoramento de buchas on-line para os transformadores e reatores de potência da Eletronorte (SISTEMA DE TRANSMISSÃO)</t>
  </si>
  <si>
    <t>PORTO VELHO|0008994/2021-Instalação de rede de comunicação para monitoramento nos transformadores e reatores de potência conectados ao SIN da subestação PORTO VELHO, contemplando switches, fibras ópticas, painéis, entre outros.-Aquisição de sistema de monitoramento de buchas on-line para os transformadores e reatores de potência da Eletronorte (SISTEMA DE TRANSMISSÃO)</t>
  </si>
  <si>
    <t>RIB.GONCALVES|0008584/2021-Implantação de monitoramento on-line de buchas do RGTF6-01-Aquisição de sistema de monitoramento de buchas on-line para os transformadores e reatores de potência da Eletronorte (SISTEMA DE TRANSMISSÃO)</t>
  </si>
  <si>
    <t>RIB.GONCALVES|0008588/2021-Implantação de monitoramento on-line de buchas do RGTF6-02-Aquisição de sistema de monitoramento de buchas on-line para os transformadores e reatores de potência da Eletronorte (SISTEMA DE TRANSMISSÃO)</t>
  </si>
  <si>
    <t>RIB.GONCALVES|0008592/2021-Implantação de monitoramento on-line de buchas do RGAT7-01-Aquisição de sistema de monitoramento de buchas on-line para os transformadores e reatores de potência da Eletronorte (SISTEMA DE TRANSMISSÃO)</t>
  </si>
  <si>
    <t>RIB.GONCALVES|0008595/2021-Instalação de rede de comunicação para monitoramento nos transformadores e reatores de potência conectados ao SIN da subestação RIBEIRO GONÇALVES, contemplando switches, fibras ópticas, painéis, entre outros.-Aquisição de sistema de monitoramento de buchas on-line para os transformadores e reatores de potência da Eletronorte (SISTEMA DE TRANSMISSÃO)</t>
  </si>
  <si>
    <t>RIO BRANCO I|0007911/2021-Implantação de monitoramento on-line de buchas do RBTF6-01-Aquisição de sistema de monitoramento de buchas on-line para os transformadores e reatores de potência da Eletronorte (SISTEMA DE TRANSMISSÃO)</t>
  </si>
  <si>
    <t>RIO BRANCO I|0008772/2021-Implantação de monitoramento on-line de buchas do RBRE6-03-Aquisição de sistema de monitoramento de buchas on-line para os transformadores e reatores de potência da Eletronorte (SISTEMA DE TRANSMISSÃO)</t>
  </si>
  <si>
    <t>RIO BRANCO I|0008778/2021-Implantação de monitoramento on-line de buchas do RBRE6-01-Aquisição de sistema de monitoramento de buchas on-line para os transformadores e reatores de potência da Eletronorte (SISTEMA DE TRANSMISSÃO)</t>
  </si>
  <si>
    <t>RIO BRANCO I|0008787/2021-Implantação de monitoramento on-line de buchas do RBAT6-01-Aquisição de sistema de monitoramento de buchas on-line para os transformadores e reatores de potência da Eletronorte (SISTEMA DE TRANSMISSÃO)</t>
  </si>
  <si>
    <t>RIO BRANCO I|0008793/2021-Instalação de rede de comunicação para monitoramento nos transformadores e reatores de potência conectados ao SIN da subestação RIO BRANCO I, contemplando switches, fibras ópticas, painéis, entre outros.-Aquisição de sistema de monitoramento de buchas on-line para os transformadores e reatores de potência da Eletronorte (SISTEMA DE TRANSMISSÃO)</t>
  </si>
  <si>
    <t>RONDONOPOLIS|0008202/2021-Implantação de monitoramento on-line de buchas do RPAT6-01-Aquisição de sistema de monitoramento de buchas on-line para os transformadores e reatores de potência da Eletronorte (SISTEMA DE TRANSMISSÃO)</t>
  </si>
  <si>
    <t>RONDONOPOLIS|0008207/2021-Implantação de monitoramento on-line de buchas do RPRE6-02-Aquisição de sistema de monitoramento de buchas on-line para os transformadores e reatores de potência da Eletronorte (SISTEMA DE TRANSMISSÃO)</t>
  </si>
  <si>
    <t>RONDONOPOLIS|0008212/2021-Implantação de monitoramento on-line de buchas do RPRE6-03-Aquisição de sistema de monitoramento de buchas on-line para os transformadores e reatores de potência da Eletronorte (SISTEMA DE TRANSMISSÃO)</t>
  </si>
  <si>
    <t>RONDONOPOLIS|0008217/2021-Instalação de rede de comunicação para monitoramento nos transformadores e reatores de potência conectados ao SIN da subestação RONDONÔPOLIS, contemplando switches, fibras ópticas, painéis, entre outros.-Aquisição de sistema de monitoramento de buchas on-line para os transformadores e reatores de potência da Eletronorte (SISTEMA DE TRANSMISSÃO)</t>
  </si>
  <si>
    <t>RUROPOLIS|0008898/2021-Implantação de monitoramento on-line de buchas do RURE6-02-Aquisição de sistema de monitoramento de buchas on-line para os transformadores e reatores de potência da Eletronorte (SISTEMA DE TRANSMISSÃO)</t>
  </si>
  <si>
    <t>RUROPOLIS|0008914/2021-Implantação de monitoramento on-line de buchas do RUAT6-02-Aquisição de sistema de monitoramento de buchas on-line para os transformadores e reatores de potência da Eletronorte (SISTEMA DE TRANSMISSÃO)</t>
  </si>
  <si>
    <t>RUROPOLIS|0008927/2021-Implantação de monitoramento on-line de buchas do RUAT6-01-Aquisição de sistema de monitoramento de buchas on-line para os transformadores e reatores de potência da Eletronorte (SISTEMA DE TRANSMISSÃO)</t>
  </si>
  <si>
    <t>RUROPOLIS|0008938/2021-Instalação de rede de comunicação para monitoramento nos transformadores e reatores de potência conectados ao SIN da subestação RUROPOLIS, contemplando switches, fibras ópticas, painéis, entre outros.-Aquisição de sistema de monitoramento de buchas on-line para os transformadores e reatores de potência da Eletronorte (SISTEMA DE TRANSMISSÃO)</t>
  </si>
  <si>
    <t>SANTA MARIA|0008648/2021-Implantação de monitoramento on-line de buchas do SRAT6-01-Aquisição de sistema de monitoramento de buchas on-line para os transformadores e reatores de potência da Eletronorte (SISTEMA DE TRANSMISSÃO)</t>
  </si>
  <si>
    <t>SANTA MARIA|0008658/2021-Implantação de monitoramento on-line de buchas do SRAT6-02-Aquisição de sistema de monitoramento de buchas on-line para os transformadores e reatores de potência da Eletronorte (SISTEMA DE TRANSMISSÃO)</t>
  </si>
  <si>
    <t>SANTA MARIA|0008664/2021-Implantação de monitoramento on-line de buchas do SRTF6-01-Aquisição de sistema de monitoramento de buchas on-line para os transformadores e reatores de potência da Eletronorte (SISTEMA DE TRANSMISSÃO)</t>
  </si>
  <si>
    <t>SANTA MARIA|0008671/2021-Implantação de monitoramento on-line de buchas do SRTF6-02-Aquisição de sistema de monitoramento de buchas on-line para os transformadores e reatores de potência da Eletronorte (SISTEMA DE TRANSMISSÃO)</t>
  </si>
  <si>
    <t>SANTA MARIA|0008674/2021-Instalação de rede de comunicação para monitoramento nos transformadores e reatores de potência conectados ao SIN da subestação SANTA MARIA, contemplando switches, fibras ópticas, painéis, entre outros.-Aquisição de sistema de monitoramento de buchas on-line para os transformadores e reatores de potência da Eletronorte (SISTEMA DE TRANSMISSÃO)</t>
  </si>
  <si>
    <t>SAO LUIS I|0008312/2021-Implantação de monitoramento on-line de buchas do LITF6-04-Aquisição de sistema de monitoramento de buchas on-line para os transformadores e reatores de potência da Eletronorte (SISTEMA DE TRANSMISSÃO)</t>
  </si>
  <si>
    <t>SAO LUIS I|0008318/2021-Instalação de rede de comunicação para monitoramento nos transformadores e reatores de potência conectados ao SIN da subestação SÃO LUIS I, contemplando switches, fibras ópticas, painéis, entre outros.-Aquisição de sistema de monitoramento de buchas on-line para os transformadores e reatores de potência da Eletronorte (SISTEMA DE TRANSMISSÃO)</t>
  </si>
  <si>
    <t>SAO LUIS II|0008324/2021-Implantação de monitoramento on-line de buchas do LDAT7-01-Aquisição de sistema de monitoramento de buchas on-line para os transformadores e reatores de potência da Eletronorte (SISTEMA DE TRANSMISSÃO)</t>
  </si>
  <si>
    <t>SAO LUIS II|0008327/2021-Implantação de monitoramento on-line de buchas do LDAT7-02-Aquisição de sistema de monitoramento de buchas on-line para os transformadores e reatores de potência da Eletronorte (SISTEMA DE TRANSMISSÃO)</t>
  </si>
  <si>
    <t>SAO LUIS II|0008333/2021-Implantação de monitoramento on-line de buchas do LDAT7-03-Aquisição de sistema de monitoramento de buchas on-line para os transformadores e reatores de potência da Eletronorte (SISTEMA DE TRANSMISSÃO)</t>
  </si>
  <si>
    <t>SAO LUIS II|0008341/2021-Implantação de monitoramento on-line de buchas do LDTF6-01-Aquisição de sistema de monitoramento de buchas on-line para os transformadores e reatores de potência da Eletronorte (SISTEMA DE TRANSMISSÃO)</t>
  </si>
  <si>
    <t>SAO LUIS II|0008344/2021-Implantação de monitoramento on-line de buchas do LDTF6-02-Aquisição de sistema de monitoramento de buchas on-line para os transformadores e reatores de potência da Eletronorte (SISTEMA DE TRANSMISSÃO)</t>
  </si>
  <si>
    <t>SAO LUIS II|0008347/2021-Instalação de rede de comunicação para monitoramento nos transformadores e reatores de potência conectados ao SIN da subestação SÃO LUIS II, contemplando switches, fibras ópticas, painéis, entre outros.-Aquisição de sistema de monitoramento de buchas on-line para os transformadores e reatores de potência da Eletronorte (SISTEMA DE TRANSMISSÃO)</t>
  </si>
  <si>
    <t>SAO LUIS III|0008351/2021-Implantação de monitoramento on-line de buchas do LTTF6-01-Aquisição de sistema de monitoramento de buchas on-line para os transformadores e reatores de potência da Eletronorte (SISTEMA DE TRANSMISSÃO)</t>
  </si>
  <si>
    <t>SAO LUIS III|0008354/2021-Implantação de monitoramento on-line de buchas do LTTF6-02-Aquisição de sistema de monitoramento de buchas on-line para os transformadores e reatores de potência da Eletronorte (SISTEMA DE TRANSMISSÃO)</t>
  </si>
  <si>
    <t>SAO LUIS III|0008358/2021-Instalação de rede de comunicação para monitoramento nos transformadores e reatores de potência conectados ao SIN da subestação SÃO LUIS III, contemplando switches, fibras ópticas, painéis, entre outros.-Aquisição de sistema de monitoramento de buchas on-line para os transformadores e reatores de potência da Eletronorte (SISTEMA DE TRANSMISSÃO)</t>
  </si>
  <si>
    <t>SINOP|0007863/2021-Implantação de monitoramento on-line de buchas do SPTF6-01 do SPCE6-01-Aquisição de sistema de monitoramento de buchas on-line para os transformadores e reatores de potência da Eletronorte (SISTEMA DE TRANSMISSÃO)</t>
  </si>
  <si>
    <t>SINOP|0007879/2021-Implantação de monitoramento on-line de buchas do SPRE6-01-Aquisição de sistema de monitoramento de buchas on-line para os transformadores e reatores de potência da Eletronorte (SISTEMA DE TRANSMISSÃO)</t>
  </si>
  <si>
    <t>SINOP|0007886/2021-Implantação de monitoramento on-line de buchas do SPRE6-02-Aquisição de sistema de monitoramento de buchas on-line para os transformadores e reatores de potência da Eletronorte (SISTEMA DE TRANSMISSÃO)</t>
  </si>
  <si>
    <t>SINOP|0007937/2021-Instalação de rede de comunicação para monitoramento nos transformadores e reatores de potência conectados ao SIN da subestação SINOP, contemplando switches, fibras ópticas, painéis, entre outros.-Aquisição de sistema de monitoramento de buchas on-line para os transformadores e reatores de potência da Eletronorte (SISTEMA DE TRANSMISSÃO)</t>
  </si>
  <si>
    <t>SORRISO|0008935/2021-Instalação de rede de comunicação para monitoramento nos transformadores e reatores de potência conectados ao SIN da subestação SORRISO, contemplando switches, fibras ópticas, painéis, entre outros.-Aquisição de sistema de monitoramento de buchas on-line para os transformadores e reatores de potência da Eletronorte (SISTEMA DE TRANSMISSÃO)</t>
  </si>
  <si>
    <t>TRANSAMAZONIC|0008868/2021-Implantação de monitoramento on-line de buchas do TMRE6-01-Aquisição de sistema de monitoramento de buchas on-line para os transformadores e reatores de potência da Eletronorte (SISTEMA DE TRANSMISSÃO)</t>
  </si>
  <si>
    <t>TRANSAMAZONIC|0008873/2021-Implantação de monitoramento on-line de buchas do TMTF6-01-Aquisição de sistema de monitoramento de buchas on-line para os transformadores e reatores de potência da Eletronorte (SISTEMA DE TRANSMISSÃO)</t>
  </si>
  <si>
    <t>TRANSAMAZONIC|0008882/2021-Instalação de rede de comunicação para monitoramento nos transformadores e reatores de potência conectados ao SIN da subestação TRANSAMAZÔNICA, contemplando switches, fibras ópticas, painéis, entre outros.-Aquisição de sistema de monitoramento de buchas on-line para os transformadores e reatores de potência da Eletronorte (SISTEMA DE TRANSMISSÃO)</t>
  </si>
  <si>
    <t>TUCURUI|0008966/2021-Implantação de monitoramento on-line de buchas do TCAT6-04-Aquisição de sistema de monitoramento de buchas on-line para os transformadores e reatores de potência da Eletronorte (SISTEMA DE TRANSMISSÃO)</t>
  </si>
  <si>
    <t>TUCURUI|0008975/2021-Implantação de monitoramento on-line de buchas do TCAT6-03-Aquisição de sistema de monitoramento de buchas on-line para os transformadores e reatores de potência da Eletronorte (SISTEMA DE TRANSMISSÃO)</t>
  </si>
  <si>
    <t>TUCURUI|0009001/2021-Instalação de rede de comunicação para monitoramento nos transformadores e reatores de potência conectados ao SIN da subestação TUCURUÍ, contemplando switches, fibras ópticas, painéis, entre outros.-Aquisição de sistema de monitoramento de buchas on-line para os transformadores e reatores de potência da Eletronorte (SISTEMA DE TRANSMISSÃO)</t>
  </si>
  <si>
    <t>UTINGA|0008959/2021-Instalação de rede de comunicação para monitoramento nos transformadores e reatores de potência conectados ao SIN da subestação UTINGA, contemplando switches, fibras ópticas, painéis, entre outros.-Aquisição de sistema de monitoramento de buchas on-line para os transformadores e reatores de potência da Eletronorte (SISTEMA DE TRANSMISSÃO)</t>
  </si>
  <si>
    <t>VILA DO CONDE|0008879/2021-Implantação de monitoramento on-line de buchas do VCAT7-01-Aquisição de sistema de monitoramento de buchas on-line para os transformadores e reatores de potência da Eletronorte (SISTEMA DE TRANSMISSÃO)</t>
  </si>
  <si>
    <t>VILA DO CONDE|0008884/2021-Implantação de monitoramento on-line de buchas do VCAT7-04-Aquisição de sistema de monitoramento de buchas on-line para os transformadores e reatores de potência da Eletronorte (SISTEMA DE TRANSMISSÃO)</t>
  </si>
  <si>
    <t>VILA DO CONDE|0008899/2021-Implantação de monitoramento on-line de buchas do VCRE7-01-Aquisição de sistema de monitoramento de buchas on-line para os transformadores e reatores de potência da Eletronorte (SISTEMA DE TRANSMISSÃO)</t>
  </si>
  <si>
    <t>VILA DO CONDE|0008907/2021-Implantação de monitoramento on-line de buchas do VCRE7-04-Aquisição de sistema de monitoramento de buchas on-line para os transformadores e reatores de potência da Eletronorte (SISTEMA DE TRANSMISSÃO)</t>
  </si>
  <si>
    <t>VILA DO CONDE|0008917/2021-Instalação de rede de comunicação para monitoramento nos transformadores e reatores de potência conectados ao SIN da subestação VILA DO CONDE, contemplando switches, fibras ópticas, painéis, entre outros.-Aquisição de sistema de monitoramento de buchas on-line para os transformadores e reatores de potência da Eletronorte (SISTEMA DE TRANSMISSÃO)</t>
  </si>
  <si>
    <t>VILHENA|0007942/2021-Implantação de monitoramento on-line de buchas do VNRE6-07-Aquisição de sistema de monitoramento de buchas on-line para os transformadores e reatores de potência da Eletronorte (SISTEMA DE TRANSMISSÃO)</t>
  </si>
  <si>
    <t>VILHENA|0007969/2021-Implantação de monitoramento on-line de buchas do VNRE6-06-Aquisição de sistema de monitoramento de buchas on-line para os transformadores e reatores de potência da Eletronorte (SISTEMA DE TRANSMISSÃO)</t>
  </si>
  <si>
    <t>VILHENA|0007975/2021-Implantação de monitoramento on-line de buchas do VNRE6-02-Aquisição de sistema de monitoramento de buchas on-line para os transformadores e reatores de potência da Eletronorte (SISTEMA DE TRANSMISSÃO)</t>
  </si>
  <si>
    <t>VILHENA|0007989/2021-Implantação de monitoramento on-line de buchas do VNTF6-03-Aquisição de sistema de monitoramento de buchas on-line para os transformadores e reatores de potência da Eletronorte (SISTEMA DE TRANSMISSÃO)</t>
  </si>
  <si>
    <t>VILHENA|0007992/2021-Implantação de monitoramento on-line de buchas do VNTF6-02-Aquisição de sistema de monitoramento de buchas on-line para os transformadores e reatores de potência da Eletronorte (SISTEMA DE TRANSMISSÃO)</t>
  </si>
  <si>
    <t>SEM INSTALAÇÃO ESPECÍFICA|Sem PMI--Fornecimento de um autotransformador trifásico 72,5 / 36,2 / 15 kV - 30 MVA para instalação na SE TUCURUÍ-VILA</t>
  </si>
  <si>
    <t>C.PORTO VELHO|0002519/2018-SUBSTITUIÇÃO DE UM TRANSFORMADOR DE CORRENTE DE 500 KV, FASE A DO DISJUNTOR 1170, DO MODULO GERAL.-Aquisição de 04 (quatro) transformadores de corrente 500 kV, sendo 01 (um) sobressalente estratégico, a serem em instalados na SE Coletora Porto Velho, em substituição aos transformadores de corrente existentes no vão W9.</t>
  </si>
  <si>
    <t>C.PORTO VELHO|0002520/2018-SUBSTITUIÇÃO DE UM TRANSFORMADOR DE CORRENTE DE 500 KV, FASE B DO DISJUNTOR 1170, DO MODULO GERAL.-Aquisição de 04 (quatro) transformadores de corrente 500 kV, sendo 01 (um) sobressalente estratégico, a serem em instalados na SE Coletora Porto Velho, em substituição aos transformadores de corrente existentes no vão W9.</t>
  </si>
  <si>
    <t>C.PORTO VELHO|0002521/2018-SUBSTITUIÇÃO DE UM TRANSFORMADOR DE CORRENTE DE 500 KV, FASE V DO DISJUNTOR 1170, DO MODULO GERAL.-Aquisição de 04 (quatro) transformadores de corrente 500 kV, sendo 01 (um) sobressalente estratégico, a serem em instalados na SE Coletora Porto Velho, em substituição aos transformadores de corrente existentes no vão W9.</t>
  </si>
  <si>
    <t>SAO LUIS II|0008979/2022-Substituir estrutura metálica do compartimento de moto-ventiladores do sistema de resfriamento do Compensador Estático 01 - LDCE2-01-Recuperação Sistema de Valvulas do LDCE2-01</t>
  </si>
  <si>
    <t>TRANSAMAZONIC|0008641/2019-Substituição dos transformadores de potencial indutivo 34,5kV no TMTF6-01-Transformador de Correte e de Potencial Indutivo</t>
  </si>
  <si>
    <t>TRANSAMAZONIC|0008643/2019-Substituição dos transformadores de potencial indutivo 34,5kV no TMTF6-02-Transformador de Correte e de Potencial Indutivo</t>
  </si>
  <si>
    <t>SEM INSTALAÇÃO ESPECÍFICA|Sem PMI--Casa de Apoio a manutenção Subestação Miramar</t>
  </si>
  <si>
    <t>SAO LUIS I|0005103/2019-SUBSTITUIÇÃO DO DISJUNTOR SIEMENS 3AS2 LIDB6-01-DISJUNTOR (MAIOR OU IGUAL 69 KV) São Luis I</t>
  </si>
  <si>
    <t>SAO LUIS I|0005106/2019-SUBSTITUIÇÃO DO DISJUNTOR SIEMENS 3AS2 LIDJ6-05-DISJUNTOR (MAIOR OU IGUAL 69 KV) São Luis I</t>
  </si>
  <si>
    <t>SAO LUIS I|0005114/2019-SUBSTITUIÇÃO DO DISJUNTOR SIEMENS 3AS2 LIDJ6-04-DISJUNTOR (MAIOR OU IGUAL 69 KV) São Luis I</t>
  </si>
  <si>
    <t>SAO LUIS I|0005124/2019-SUBSTITUIÇÃO DO DISJUNTOR SIEMENS 3AS2 LIDJ6-03-DISJUNTOR (MAIOR OU IGUAL 69 KV) São Luis I</t>
  </si>
  <si>
    <t>SAO LUIS I|0005145/2019-SUBSTITUIÇÃO DO DISJUNTOR SIEMENS 3AS2 LIDJ6-02-DISJUNTOR (MAIOR OU IGUAL 69 KV) São Luis I</t>
  </si>
  <si>
    <t>SAO LUIS I|0005146/2019-SUBSTITUIÇÃO DO DISJUNTOR SIEMENS 3AS2 LIDJ6-02-DISJUNTOR (MAIOR OU IGUAL 69 KV) São Luis I</t>
  </si>
  <si>
    <t>SAO LUIS I|0005156/2019-SUBSTITUIÇÃO DO DISJUNTOR SIEMENS 3AS2 LIDJ6-01-DISJUNTOR (MAIOR OU IGUAL 69 KV) São Luis I</t>
  </si>
  <si>
    <t>SAO LUIS I|0008659/2022-SUBSTITUIÇÃO DO DISJUNTOR TRIPOLAR LIDB4-01-DISJUNTOR (MAIOR OU IGUAL 69 KV) São Luis I</t>
  </si>
  <si>
    <t>SEM INSTALAÇÃO ESPECÍFICA|Sem PMI--ESTRUTURA METÁLICA TORRE</t>
  </si>
  <si>
    <t>SEM INSTALAÇÃO ESPECÍFICA|Sem PMI--APRELHO TESTE RIGIDEZ DIELÉTRICA EM ÓLEO</t>
  </si>
  <si>
    <t>SEM INSTALAÇÃO ESPECÍFICA|Sem PMI--CARGA RESISTIVA MICROPROCESSADA</t>
  </si>
  <si>
    <t>SEM INSTALAÇÃO ESPECÍFICA|Sem PMI--IMPLANT SIST COMBATE A INCENDIO</t>
  </si>
  <si>
    <t>SEM INSTALAÇÃO ESPECÍFICA|Sem PMI--AVCB - CONSTR. DE ABRIGOS DE EXTINTORES</t>
  </si>
  <si>
    <t>SEM INSTALAÇÃO ESPECÍFICA|Sem PMI--DISJUNTOR (MAIOR OU IGUAL 69 KV)</t>
  </si>
  <si>
    <t>SEM INSTALAÇÃO ESPECÍFICA|Sem PMI--DISJ. TRIPOLAR 145 kV</t>
  </si>
  <si>
    <t>SEM INSTALAÇÃO ESPECÍFICA|Sem PMI--SERVIÇOS DE DESENVOLVIMENTO DE NOVOS SOFTWARES DEDICADOS AOS PROCESSOS DE OPERAÇÃO E MANUTENÇÃO DA GERAÇÃO E TRANSMISSÃO, NOVAS FUNCIONALIDADES E CORREÇÕES NOS EXISTENTES, BEM COMO SUPORTE E ATENDIMENTO AOS USUÁRIOS DA ELETROBRAS ELETRONORTE.</t>
  </si>
  <si>
    <t>BARRA PEIXE|0006562/2021-SUBSTITUIÇÃO DO DISJUNTOR BPDJ5-01 ASSOCIADO AO MÓDULO DE CONEXÃO EM 138kV DO AUTOTRANSFORMADOR 230/138/13.8kV DA SE BARRA DO PEIXE.-Aquisição / Serviço de instalação e comissionamento de Disjuntores de 245kV
PA -MA - MT -RO</t>
  </si>
  <si>
    <t>BARRA PEIXE|0006564/2021-SUBSTITUIÇÃO DO DISJUNTOR BPDJ6-09 ASSOCIADO AO MÓDULO DE CONEXÃO EM 230kV DO AUTOTRANSFORMADOR 230/138/13.8kV  NUMERO 1 DA SE BARRA DO PEIXE.-Aquisição / Serviço de instalação e comissionamento de Disjuntores de 245kV
PA -MA - MT -RO</t>
  </si>
  <si>
    <t>GUAMA|0004968/2022-SUBSTITUIÇÃO DO DISJUNTOR GMDJ6-03 DA LINHA VILA DO CONDE - GUAMA 230 KV C2-Aquisição / Serviço de instalação e comissionamento de Disjuntores de 245kV
PA -MA - MT -RO</t>
  </si>
  <si>
    <t>GUAMA|0005049/2022-Substituição do Disjuntor 230 kV - GMDJ6-02-Aquisição / Serviço de instalação e comissionamento de Disjuntores de 245kV
PA -MA - MT -RO</t>
  </si>
  <si>
    <t>GUAMA|0006498/2019-Substituição de 01(um) Disjuntor de 230 kV -GMDJ6 11 - associado a função BANCO DE CAPACITORES GMBC6-01 da Subestação Guamá. -Aquisição / Serviço de instalação e comissionamento de Disjuntores de 245kV
PA -MA - MT -RO</t>
  </si>
  <si>
    <t>GUAMA|0006574/2019-Revitalização geral com substituição de componentes do mecanismo de acionamento de abertura e fechamento de 01(um) Disjuntor de 230 kV -GMDJ6 11 - associado a função BANCO DE CAPACITORES GMBC6-01 da Subestação Guamá. -Aquisição / Serviço de instalação e comissionamento de Disjuntores de 245kV
PA -MA - MT -RO</t>
  </si>
  <si>
    <t>GUAMA|0006589/2019-Revitalização geral com substituição de componentes do mecanismo de acionamento de abertura e fechamento  01(um) Disjuntor de 230 kV ( GMDJ6 12 ) associado a função BANCO DE CAPACITORES GMBC6-02 da Subestação Guamá. -Aquisição / Serviço de instalação e comissionamento de Disjuntores de 245kV
PA -MA - MT -RO</t>
  </si>
  <si>
    <t>GUAMA|0006594/2019-Revitalização geral com substituição de componentes do mecanismo de acionamento de abertura e fechamento  01(um) Disjuntor de 230 kV ( GMDJ6 12 ) associado a função BANCO DE CAPACITORES GMBC6-02 da Subestação Guamá. -Aquisição / Serviço de instalação e comissionamento de Disjuntores de 245kV
PA -MA - MT -RO</t>
  </si>
  <si>
    <t>GUAMA|0007004/2022-Substituição do Disjuntor 230 kV - GMDJ6-04-Aquisição / Serviço de instalação e comissionamento de Disjuntores de 245kV
PA -MA - MT -RO</t>
  </si>
  <si>
    <t>GUAMA|0007352/2022-SUBSTITUIÇÃO DO DISJUNTOR GMDJ6-01 DA LINHA VILA DO CONDE - GUAMA 230 KV C1-Aquisição / Serviço de instalação e comissionamento de Disjuntores de 245kV
PA -MA - MT -RO</t>
  </si>
  <si>
    <t>GUAMA|0007357/2022-SUBSTITUIÇÃO DO DISJUNTOR GMDJ6-09 DA LINHA GUAMA - MARITUBA 230KV C1.-Aquisição / Serviço de instalação e comissionamento de Disjuntores de 245kV
PA -MA - MT -RO</t>
  </si>
  <si>
    <t>GUAMA|0008115/2022-Substituição do Disjuntor a SF6  230 kV - GMDJ6-04-Aquisição / Serviço de instalação e comissionamento de Disjuntores de 245kV
PA -MA - MT -RO</t>
  </si>
  <si>
    <t>GUAMA|0008249/2022-SUBSTITUIÇÃO DO DISJUNTOR GMDJ6-10 DA LINHA GUAMA - MARITUBA 230KV C2.-Aquisição / Serviço de instalação e comissionamento de Disjuntores de 245kV
PA -MA - MT -RO</t>
  </si>
  <si>
    <t>JARU|0006599/2020-Substituição de um (01) disjuntor 230kV JRDJ6-03, associado ao bay do transformador JRTF6-01 da Subestação de Jarú.-Aquisição / Serviço de instalação e comissionamento de Disjuntores de 245kV
PA -MA - MT -RO</t>
  </si>
  <si>
    <t>JI-PARANA|0008372/2021-Substituição de um (01) disjuntor 230kV JPDJ6-03, associado ao bay do transformador de 230 KV,  JPTF6-01 da Subestação Ji-Paraná - N-S-ROJP-TF601-MC230-JPDJ603-Aquisição / Serviço de instalação e comissionamento de Disjuntores de 245kV
PA -MA - MT -RO</t>
  </si>
  <si>
    <t>JI-PARANA|0008376/2021-Substituição de 01 (um) disjuntor 230kV ,JPDJ6-06, associado ao bay do transformador de 230 KV,  JPTF6-02 da Subestação Ji-Paraná - N-S-ROJP-TF602-MC230-JPDJ606-Aquisição / Serviço de instalação e comissionamento de Disjuntores de 245kV
PA -MA - MT -RO</t>
  </si>
  <si>
    <t>JI-PARANA|0008393/2021-Substituição de 01 (um) disjuntor 230kV  JPDJ6-10, associado ao bay do Banco de Capacitores JPBC6-01 da Subestação Ji-Paraná - N-S-ROJP-BC601-MC230-JPDJ610-Aquisição / Serviço de instalação e comissionamento de Disjuntores de 245kV
PA -MA - MT -RO</t>
  </si>
  <si>
    <t>JI-PARANA|0008625/2021-Substituição de 01 (um) disjuntor 230kV JPDJ6-02, associado ao bay da Linha de Transmissão  JRJP-LT6-01 da Subestação Ji-Paraná - N-S-ROJP-JRJPLT601-ELJP-JPDJ602-Aquisição / Serviço de instalação e comissionamento de Disjuntores de 245kV
PA -MA - MT -RO</t>
  </si>
  <si>
    <t>JI-PARANA|0008637/2021-Substituição de 01 (um) disjuntor 230kV JPDJ6-01 Reator, associado ao bay da Linha de Transmissão  JRJP-LT6-01 da Subestação Ji-Paraná - N-S-ROJP-RE601-MC230-JPDJ601-Aquisição / Serviço de instalação e comissionamento de Disjuntores de 245kV
PA -MA - MT -RO</t>
  </si>
  <si>
    <t>MIRAMAR|0006661/2019-Revitalização geral com substituição de componentes do mecanismo de acionamento de abertura e fechamento de 01(um) Disjuntor de 230KV -(MMDJ6-01)  - associado a função TRANSFORMAÇÃO MMTF601.-Aquisição / Serviço de instalação e comissionamento de Disjuntores de 245kV
PA -MA - MT -RO</t>
  </si>
  <si>
    <t>RONDONOPOLIS|0003989/2022-SUBSTITUIR O CONJUNTO COMPLETO DO DISJUNTOR 230 kV - RPDB6-01-Aquisição / Serviço de instalação e comissionamento de Disjuntores de 245kV
PA -MA - MT -RO</t>
  </si>
  <si>
    <t>TUCURUI|0008267/2019-Revitalização geral com substituição de componentes do mecanismo de acionamento de abertura e fechamento de 01(um) Disjuntor de 230KV -(TCDJ6-04)  - associado a função LINHA DE TRANSMISSÃO TCAT-LT6-01-Aquisição / Serviço de instalação e comissionamento de Disjuntores de 245kV
PA -MA - MT -RO</t>
  </si>
  <si>
    <t>UTINGA|0006653/2019-Revitalização geral com substituição de componentes do mecanismo de acionamento de abertura e fechamento de 01(um) Disjuntor de 230KV -(UGDJ6-18)  - associado a função BANCO DE CAPACITORES UGBC6-03 da Subestação Utinga-Aquisição / Serviço de instalação e comissionamento de Disjuntores de 245kV
PA -MA - MT -RO</t>
  </si>
  <si>
    <t>UTINGA|0006657/2019-Revitalização geral com substituição de componentes do mecanismo de acionamento de abertura e fechamento de 01(um) Disjuntor de 230KV -(UGDJ6-19)  - associado a função BANCO DE CAPACITORES UGBC6-04 da Subestação Utinga-Aquisição / Serviço de instalação e comissionamento de Disjuntores de 245kV
PA -MA - MT -RO</t>
  </si>
  <si>
    <t>UTINGA|0007434/2022-SUBSTITUIÇÃO DO DISJUNTOR UGDJ6-01 DA LINHA UTINGA - MARITUBA 230KV C1-Aquisição / Serviço de instalação e comissionamento de Disjuntores de 245kV
PA -MA - MT -RO</t>
  </si>
  <si>
    <t>UTINGA|0007457/2022-SUBSTITUIÇÃO DO DISJUNTOR UGDJ6-03 DA LINHA UTINGA - MARITUBA 230KV C2.-Aquisição / Serviço de instalação e comissionamento de Disjuntores de 245kV
PA -MA - MT -RO</t>
  </si>
  <si>
    <t>VILA DO CONDE|0003116/2022-Substituição das três fases (A, B e V) do Disjuntor 230 KV VCDJ6-01-Aquisição / Serviço de instalação e comissionamento de Disjuntores de 245kV
PA -MA - MT -RO</t>
  </si>
  <si>
    <t>VILA DO CONDE|0003121/2022-Substituição das três fases (A, B e V) do Disjuntor 230 KV VCDJ6-03-Aquisição / Serviço de instalação e comissionamento de Disjuntores de 245kV
PA -MA - MT -RO</t>
  </si>
  <si>
    <t>VILA DO CONDE|0008010/2022-SUBSTITUIÇÃO DO DISJUNTOR A SF6 230 kV - VCDJ6-12-Aquisição / Serviço de instalação e comissionamento de Disjuntores de 245kV
PA -MA - MT -RO</t>
  </si>
  <si>
    <t>VILA DO CONDE|0008091/2022-SUBSTITUIÇÃO DO DISJUNTOR VCDJ6-29 DO MODULO GERAL MÓDULO GERAL 230 kV SEVC - VÃO C-Aquisição / Serviço de instalação e comissionamento de Disjuntores de 245kV
PA -MA - MT -RO</t>
  </si>
  <si>
    <t>ARARAQUARA 2|0007075/2019-Instalação de sistemas de monitoramento on-line de gases dissolvido no óleo, no transformador TF1D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</si>
  <si>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2|0007089/2019-Instalação de sistemas de monitoramento on-line de gases dissolvido no óleo, no transformador TF1Y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</si>
  <si>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2|0007093/2019-Instalação de sistemas de monitoramento on-line de gases dissolvido no óleo, no transformador TF1Y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</si>
  <si>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2|0007095/2019-Instalação de sistemas de monitoramento on-line de gases dissolvido no óleo, no transformador TF1Y FASE C da subestação Araraquara II, em Araraqiara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</si>
  <si>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2|0007100/2019-Instalação de sistemas de monitoramento on-line de gases dissolvido no óleo, no transformador TF2D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</si>
  <si>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2|0007103/2019-Instalação de sistemas de monitoramento on-line de gases dissolvido no óleo, no transformador TF2D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</si>
  <si>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2|0007108/2019-Instalação de sistemas de monitoramento on-line de gases dissolvido no óleo, no transformador TF2D FASE C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</si>
  <si>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2|0007112/2019-Instalação de sistemas de monitoramento on-line de gases dissolvido no óleo, no transformador TF2Y FASE A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</si>
  <si>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2|0007114/2019-Instalação de sistemas de monitoramento on-line de gases dissolvido no óleo, no transformador TF2Y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</si>
  <si>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ARARAQUARA 2|0007118/2019-Instalação de sistemas de monitoramento on-line de gases dissolvido no óleo, no transformador TF2Y FASE C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</si>
  <si>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VELHO|0007001/2019-Instalação de sistemas de monitoramento on-line de gases dissolvido no óleo, no transformador CTTF-05-FASE A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</si>
  <si>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VELHO|0007005/2019-Instalação de sistemas de monitoramento on-line de gases dissolvido no óleo, no transformador CTTF-05-FASE B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</si>
  <si>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VELHO|0007008/2019-Instalação de sistemas de monitoramento on-line de gases dissolvido no óleo, no transformador CTTF-05-FASE V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</si>
  <si>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VELHO|0007010/2019-Instalação de sistemas de monitoramento on-line de gases dissolvido no óleo, no transformador CTTF-06-FASE A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</si>
  <si>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VELHO|0007015/2019-Instalação de sistemas de monitoramento on-line de gases dissolvido no óleo, no transformador CTTF-06-FASE B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</si>
  <si>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VELHO|0007019/2019-Instalação de sistemas de monitoramento on-line de gases dissolvido no óleo, no transformador CTTF-06-FASE V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</si>
  <si>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VELHO|0007045/2019-Instalação de sistemas de monitoramento on-line de gases dissolvido no óleo, no transformador CTTF-07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</si>
  <si>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VELHO|0007054/2019-Instalação de sistemas de monitoramento on-line de gases dissolvido no óleo, no transformador CTTF-08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</si>
  <si>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VELHO|0007057/2019-Instalação de sistemas de monitoramento on-line de gases dissolvido no óleo, no transformador CTTF-09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</si>
  <si>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VELHO|0007060/2019-Instalação de sistemas de monitoramento on-line de gases dissolvido no óleo, no transformador CTTF-10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</si>
  <si>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VELHO|0007064/2019-Instalação de sistemas de monitoramento on-line de gases dissolvido no óleo, no transformador CTTF-11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</si>
  <si>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VELHO|0007069/2019-Instalação de sistemas de monitoramento on-line de gases dissolvido no óleo, no transformador CTTF-12 da subestação Coletora, em Porto Velho RO.-Aquisição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</si>
  <si>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VELHO|0007079/2019-Instalação de sistemas de monitoramento on-line de gases dissolvido no óleo, no transformador TF1D FASE B da subestação Araraquara II, em Araraquara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</si>
  <si>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C.PORTO VELHO|0007082/2019-Instalação de sistemas de monitoramento on-line de gases dissolvido no óleo, no transformador TF1D FASE C da subestação Araraquara II, em Araraqiara - SP.-Aquisição de 22(vinte e dois) sistemas de monitoramento online de gases dissolvidos em óleo isolante para transformadores de potência para aplicação nas subestações do sistema HVDC de Araraquara/SP e Coletora Porto Velho/RO, incluindo 02 (dois) analisadores DGA reservas</t>
  </si>
  <si>
    <t>SEM INSTALAÇÃO ESPECÍFICA|Sem PMI--CARGAS RESISTIVA MICROPROCESSADAS</t>
  </si>
  <si>
    <t>SEM INSTALAÇÃO ESPECÍFICA|Sem PMI--MEDIDOR DE CORRENTE DE FUGA</t>
  </si>
  <si>
    <t>SEM INSTALAÇÃO ESPECÍFICA|Sem PMI--SERV. TECNICO ESPECIALIZADO</t>
  </si>
  <si>
    <t>SEM INSTALAÇÃO ESPECÍFICA|Sem PMI--SISTEMA CENTRAL AR CONDICIONADO</t>
  </si>
  <si>
    <t>MARABA|0004623/2023--AQUISIÇÃO  CHAVE TRIPOLAR MBSD7-41 QUE FOI SINISTRADA PELA EXPLOSÃO TC AREVA TIPO CHT 7TCGY2 FASE V</t>
  </si>
  <si>
    <t>0008580/2023-Substituição dos equipamentos da rede de comunicação de dados da rede LAN da Subestação: Painéis, Máquina de engenharia, Sistema supervisório, Switches, GPS, fibra óticas  etc. - EL TUTC-LT701, 02, 03, 04, 05, 06, 07, 08, 09, 10 e 11.-Substituir o sistema de proteção, controle e supervisão para modernização das ELs 500 kV e 69 kV de interligação da subestação com a UHE Tucuruí.</t>
  </si>
  <si>
    <t>0008600/2023-Substituir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Fx - UHE Tucuruí C1.-Substituir o sistema de proteção, controle e supervisão para modernização das ELs 500 kV e 69 kV de interligação da subestação com a UHE Tucuruí.</t>
  </si>
  <si>
    <t>0008680/2023-Substituir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Ex - UHE Tucuruí C2.-Substituir o sistema de proteção, controle e supervisão para modernização das ELs 500 kV e 69 kV de interligação da subestação com a UHE Tucuruí.</t>
  </si>
  <si>
    <t>0008699/2023-Substituir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Dx - UHE Tucuruí C3.-Substituir o sistema de proteção, controle e supervisão para modernização das ELs 500 kV e 69 kV de interligação da subestação com a UHE Tucuruí.</t>
  </si>
  <si>
    <t>0008717/2023-Substituir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Cx - UHE Tucuruí C4.-Substituir o sistema de proteção, controle e supervisão para modernização das ELs 500 kV e 69 kV de interligação da subestação com a UHE Tucuruí.</t>
  </si>
  <si>
    <t>0008750/2023-Substituir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Bx - UHE Tucuruí C5.-Substituir o sistema de proteção, controle e supervisão para modernização das ELs 500 kV e 69 kV de interligação da subestação com a UHE Tucuruí.</t>
  </si>
  <si>
    <t>0008755/2023-Substituir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Ax - UHE Tucuruí C6.-Substituir o sistema de proteção, controle e supervisão para modernização das ELs 500 kV e 69 kV de interligação da subestação com a UHE Tucuruí.</t>
  </si>
  <si>
    <t>0008763/2023-Substituir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Gx - UHE Tucuruí C7.-Substituir o sistema de proteção, controle e supervisão para modernização das ELs 500 kV e 69 kV de interligação da subestação com a UHE Tucuruí.</t>
  </si>
  <si>
    <t>0008768/2023-Substituir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Hx - UHE Tucuruí C8.-Substituir o sistema de proteção, controle e supervisão para modernização das ELs 500 kV e 69 kV de interligação da subestação com a UHE Tucuruí.</t>
  </si>
  <si>
    <t>0008772/2023-Substituir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Ix - UHE Tucuruí C9.-Substituir o sistema de proteção, controle e supervisão para modernização das ELs 500 kV e 69 kV de interligação da subestação com a UHE Tucuruí.</t>
  </si>
  <si>
    <t>0008777/2023-Substituir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Jx - UHE Tucuruí C10.-Substituir o sistema de proteção, controle e supervisão para modernização das ELs 500 kV e 69 kV de interligação da subestação com a UHE Tucuruí.</t>
  </si>
  <si>
    <t>0008783/2023-Substituir o sistema de proteção, controle e supervisão para modernização da subestação, incluindo a substtuição de painéis de proteção e controle (cadeias principal e alternada), IEDs de proteção, controle e oscilografia digitais e demais componentes referentes ao vão Kx - UHE Tucuruí C11.-Substituir o sistema de proteção, controle e supervisão para modernização das ELs 500 kV e 69 kV de interligação da subestação com a UHE Tucuruí.</t>
  </si>
  <si>
    <t>0008788/2023-Substituir o sistema de proteção, controle e supervisão para modernização da subestação, incluindo a substtuição de painéis de proteção e controle (cadeias principal e alternada), IEDs de proteção, controle e oscilografia digitais e demais componentes.-Substituir o sistema de proteção, controle e supervisão para modernização das ELs 500 kV e 69 kV de interligação da subestação com a UHE Tucuruí.</t>
  </si>
  <si>
    <t>0008792/2023-Substituir o sistema de proteção, controle e supervisão para modernização da subestação, incluindo a substtuição de painéis de proteção e controle (cadeias principal e alternada), IEDs de proteção, controle e oscilografia digitais e demais componentes.-Substituir o sistema de proteção, controle e supervisão para modernização das ELs 500 kV e 69 kV de interligação da subestação com a UHE Tucuruí.</t>
  </si>
  <si>
    <t>AMPLIAÇÃO E MORDENIZAÇÃO DA REDE ÓPTICA DA ELETRONORTE</t>
  </si>
  <si>
    <t xml:space="preserve">IMPLANTAÇÃO DE REDE MPLS </t>
  </si>
  <si>
    <t>REVITALIZAÇÃO DO SISTEMA OPLAT (BOBINA DE BLOQUEIO - 230KV)</t>
  </si>
  <si>
    <t>REVITALIZAÇÃO DO SISTEMA OPLAT (BOBINA DE BLOQUEIO - 500KV)</t>
  </si>
  <si>
    <t>AMPLIAÇÃO E MODERNIZAÇÃO DO SISTEMA DE TELEFONIA</t>
  </si>
  <si>
    <t>SISTEMA CFTV</t>
  </si>
  <si>
    <t>SISTEMA DE ALIMENTAÇÃO -48VCC (2º ETAPA)</t>
  </si>
  <si>
    <t>IMPLANTAÇÃO, MELHORIA E AMPLIAÇÃO DA INFRAESTRUTURA DE TELECOMUNICAÇÕES</t>
  </si>
  <si>
    <t>AMPLIAÇÃO E MORDENIZAÇÃO DA REDE DE NEGÓCIOS DE TELECOMUNICAÇÕES</t>
  </si>
  <si>
    <t xml:space="preserve">REVITALIZAÇÃO DA TELEPROTEÇÃO </t>
  </si>
  <si>
    <t>IMPLANTAÇÃO E MODERNIZAÇÃO DE SISTEMA SDH</t>
  </si>
  <si>
    <t>SOLUÇÃO INTEGRADA DE GERENCIAMENTO E AUTOMAÇÃO DAS REDES  DE TELECOMUNICAÇÕES</t>
  </si>
  <si>
    <t>AMPLIAÇÃO, REVITALIZAÇÃO E MORDENIZAÇÃO DOS SISTEMAS DE RÁDIO DA ELETRONORTE</t>
  </si>
  <si>
    <t>AQUISIÇÃO DE INSTRUMENTOS PARA SISTEMA ÓPTICO</t>
  </si>
  <si>
    <t>Melhorias de Pequeno Porte - Novos Projetos</t>
  </si>
  <si>
    <t>Plano Diretor Cabos OPGW- 2D61</t>
  </si>
  <si>
    <t>2D63 - Manutenção do Sistema de Transmissão de Energia Elétrica na Região Nordeste</t>
  </si>
  <si>
    <t>PDIG - Modernização SPCS - SE Fortaleza II</t>
  </si>
  <si>
    <t>Plano Diretor Cabos OPGW PDIG - 2D61</t>
  </si>
  <si>
    <t>Aquisição de Switches Rede LAN em Subestações para segregação de redes</t>
  </si>
  <si>
    <t>PDIG - Modernização SPCS - SE Teresina II</t>
  </si>
  <si>
    <t>Melhorias de Pequeno Porte - Projetos em Carteira</t>
  </si>
  <si>
    <t>PDIG - Modernização SPCS - SE Jardim</t>
  </si>
  <si>
    <t>PDIG - Modernização SPCS - SE Pau Ferro</t>
  </si>
  <si>
    <t>PDIG - Modernização SPCS - SE Catu</t>
  </si>
  <si>
    <t>Substituição RDPs</t>
  </si>
  <si>
    <t>PDIG - Modernização SPCS - SE Bom Nome</t>
  </si>
  <si>
    <t>PDIG - Modernização SPCS - SE Maceió</t>
  </si>
  <si>
    <t>PDIG - Modernização SPCS - SE Cauípe</t>
  </si>
  <si>
    <t>Contrato SPAT Regionais (Ação 2D61)</t>
  </si>
  <si>
    <t>PDIG - Modernização SPCS - SE Fortaleza I</t>
  </si>
  <si>
    <t>Contrato SPAT Regionais (Ação 2D63)</t>
  </si>
  <si>
    <t>Implantação de HoneySpots para Subestações</t>
  </si>
  <si>
    <t>Aquisição de reserva técnica - Telecom/Automação</t>
  </si>
  <si>
    <t>Plano Diretor Cabos</t>
  </si>
  <si>
    <t>Telefonia VoIP em SE - Fase 3</t>
  </si>
  <si>
    <t>Modernização CS da SE TSD</t>
  </si>
  <si>
    <t>Implantação MUX SDH - PDIG</t>
  </si>
  <si>
    <t>Substituição de UTRs FOXboro e GE Obsoletas</t>
  </si>
  <si>
    <t>Retrofit 69kV Lote 2 - Lote A</t>
  </si>
  <si>
    <t>PDIG - Modernização SPCS - SE Angelim</t>
  </si>
  <si>
    <t>Retrofit 69kV Lote 2 - Lote B</t>
  </si>
  <si>
    <t>Aquisição de reserva técnica</t>
  </si>
  <si>
    <t>Implantação de SDHs SE Fase 2</t>
  </si>
  <si>
    <t>Instalação/Substituição de RDP</t>
  </si>
  <si>
    <t>Videomonitoramento - Assistidas</t>
  </si>
  <si>
    <t>Modernização de Compensador Síncrono</t>
  </si>
  <si>
    <t>Videomonitoramento - Prioritárias</t>
  </si>
  <si>
    <t>WLAN das SEs</t>
  </si>
  <si>
    <t>Modernização de Sistema de Regulação de LTC</t>
  </si>
  <si>
    <t>Implantação/Modernização IHM OSC</t>
  </si>
  <si>
    <t>FWL7 para links backups</t>
  </si>
  <si>
    <t>Aquisição de Instrumental</t>
  </si>
  <si>
    <t>Substituição UTR MRR/NTD</t>
  </si>
  <si>
    <t>Retrofit 69kV Lote 2 -  Lote C</t>
  </si>
  <si>
    <t>Implantação do Sistema Automático de Regulação de Tensão</t>
  </si>
  <si>
    <t>Switches Industriais</t>
  </si>
  <si>
    <t>Implantação MUX SDH - PDIG (10% - Sist. Gerenc.)</t>
  </si>
  <si>
    <t>Retrofit 69kV Lote 2</t>
  </si>
  <si>
    <t>Substituição de Servidores SAGE Obsoletos</t>
  </si>
  <si>
    <t>Projeto de SDHs para SEP (ReA)</t>
  </si>
  <si>
    <t>Modernização da Indicação de Posição de TAP</t>
  </si>
  <si>
    <t>Teleproteção - 2a Etapa</t>
  </si>
  <si>
    <t>Implantação MUX SDH Subestações</t>
  </si>
  <si>
    <t>Substituição UC</t>
  </si>
  <si>
    <t xml:space="preserve"> Reforços e Melhorias no Sistema de Transmissão de Energia Elétrica </t>
  </si>
  <si>
    <t>Aquisição de Veículos</t>
  </si>
  <si>
    <t>Aquisição de caminhões - 15 - 15% da frota - nacional</t>
  </si>
  <si>
    <t>Aquisição de caminhonetes - 15% da frota - nacional</t>
  </si>
  <si>
    <t>Aquisição de tratores roço e subestação - 20  - nacional</t>
  </si>
  <si>
    <t>Aquisiçãode Munk com cesto aéreo e carroceria - 20% da frota - nacional</t>
  </si>
  <si>
    <t xml:space="preserve"> Britagem pátio de estrutura metálica no Almoxarifado de Paulo Afonso </t>
  </si>
  <si>
    <t xml:space="preserve"> Pavimentação do patio de armazenagem do almoxarifado de Teresina </t>
  </si>
  <si>
    <t>Materiais para fazer a obra de mudança dos VPS e diretoria da Eletrobras para o Edifício Barão de Mauá.</t>
  </si>
  <si>
    <t xml:space="preserve">Reformas dos Escritorio EBM, SP e  MB </t>
  </si>
  <si>
    <t>Contratação de serviços para obra de mudança dos VPS e diretorias da Eletrobras para o EBM.</t>
  </si>
  <si>
    <t>Aquisição de caminhão prancha - necessidade nova - geral</t>
  </si>
  <si>
    <t>Reformas dos Escritorio EBM, SP, MB e Brasilia.</t>
  </si>
  <si>
    <t>Aquisição de carros  (elétrico) (nacional) 10  - nacional</t>
  </si>
  <si>
    <t>Aquisição de equipamentos: Computadores e Tablets</t>
  </si>
  <si>
    <t>Refazer layou do Mario Bhering para atender a nova Estrtura organizacional da Eletrobras.</t>
  </si>
  <si>
    <t>Obra de adequação do Mario Bhering ao novo organograma da Eletrobras.</t>
  </si>
  <si>
    <t>Fazer obra de layout e instalações em um novo andar a ser ocupado pela VP de comercialização da Eletrobras em São Paulo.</t>
  </si>
  <si>
    <t>Reformas em Edificações .</t>
  </si>
  <si>
    <t>Obra em mais um andar a ser alugado Pela VP de comercialização em SP.</t>
  </si>
  <si>
    <t>Aquisisção de Equipamentos</t>
  </si>
  <si>
    <t>Aquisição de mesas, cadeiras, armários etc.</t>
  </si>
  <si>
    <t>REFORMA E ADEQUAÇÃO</t>
  </si>
  <si>
    <t>Manutenção e reforma  elétrica almoxarifado Samuel</t>
  </si>
  <si>
    <t>Adequação do Layout de Brasilia ao novo organograma da Eletrobras.</t>
  </si>
  <si>
    <t>Reformas dos Escritorio Brasília</t>
  </si>
  <si>
    <t>serviço de restauração e revitalização dos prédios administrativos e operacionais se Presidente Dutra</t>
  </si>
  <si>
    <t>RMSC - Compra de Estação de trabamento de esgoto</t>
  </si>
  <si>
    <t>Adequação as normas ambientais</t>
  </si>
  <si>
    <t>Revitalização da estrutura e sistemas da ETA de Balbina.</t>
  </si>
  <si>
    <t>Centrais de ar Condicionado para regional de Roraima</t>
  </si>
  <si>
    <t>SERVIÇO DE ENGENHARIA INVESTIMENTO</t>
  </si>
  <si>
    <t>Construção do muro do entorno da sede da Regional-Amapá</t>
  </si>
  <si>
    <t>Serviço de restauração e revitalização da via de acesso e da portaria da SE Marabá</t>
  </si>
  <si>
    <t xml:space="preserve"> Construção de Bases para TC's armazenados no Almoxarifado de Sobradinho (incremento de estoque) </t>
  </si>
  <si>
    <t xml:space="preserve">Aquisição de roçadeiras </t>
  </si>
  <si>
    <t>Obra para entregar o HS 16 ao proprietário.</t>
  </si>
  <si>
    <t>Bebedouros para aplicação nas instalações do Maranhão, Pará e Amazonas</t>
  </si>
  <si>
    <t>serviço de restauração e revitalização dos prédios administrativos e operacionais se integradora</t>
  </si>
  <si>
    <t>CRDOU - Construção de galpão 3x3m para armazenamento de resíduos</t>
  </si>
  <si>
    <t>Revitalização da cobertura da casa de comando e ESA I</t>
  </si>
  <si>
    <t>Reforma do Galpão para receber a equipe de transporte.</t>
  </si>
  <si>
    <t>Serviços de configuração e manutenção de sistemas de controle de acesso e CITV</t>
  </si>
  <si>
    <t>serviço de restauração e revitalização da via de acesso e da portaria da se integradora</t>
  </si>
  <si>
    <t>Aquisição de Equipamentos</t>
  </si>
  <si>
    <t>AQUISIÇÃO DE LAVADORAS DE PISO INDUSTRIAL (TIPO ECO ALFA A300 OU KARCHER BD 50/50) PARA SE Tucuruí (1 UNIDADE) E UHE Tucuruí (2 UNIDADE).</t>
  </si>
  <si>
    <t xml:space="preserve"> Serviço de pavimentação. Construção de acesso ao depósito de Ascarel do Almoxarifado de Abreu e Lima </t>
  </si>
  <si>
    <t>RMRS - Troca do telhado e reestruturação das terças no prédio administrativo.</t>
  </si>
  <si>
    <t>Manutenção do imóvel</t>
  </si>
  <si>
    <t>Ampliação e reforma da área de estacionamento do CRSAN</t>
  </si>
  <si>
    <t>Ampliação dos banheiros do CRSAN - devido ao aumento do contingente de empregados na área</t>
  </si>
  <si>
    <t>BEBEDOURO ELÉTRICO TIPO COLUNA PARA SUBSTITUIÇÃO DOS QUE ESTÃO COM A VIDA ÚTIL EXPIRADA PARA ATENDIMENTO DA REGIONAL NORTE.</t>
  </si>
  <si>
    <t xml:space="preserve">RMOE - Construção de uma nova Caixa Dágua devida a deteriorização do modelo atual </t>
  </si>
  <si>
    <t>Amplianção de imóveis</t>
  </si>
  <si>
    <t>Aquisição de cobertura para estacionamento no CRLIV</t>
  </si>
  <si>
    <t>CRUSD - Depósito apropriado para acondicionamento dos resíduos da usina -</t>
  </si>
  <si>
    <t>UHJB - Construção de um lavabo na área da tomada dagua.</t>
  </si>
  <si>
    <t>Revitalização do Prédio do Porto Montante da UHE Tcucuruí</t>
  </si>
  <si>
    <t> Compra de equipamentos de  TI</t>
  </si>
  <si>
    <t>Solução utilizada para assinaturas de contratos, aditivos e outros documentos importantes (Unificação)</t>
  </si>
  <si>
    <t>Socioambiental - Condicionantes de LO</t>
  </si>
  <si>
    <t>Licenças de operação ambiental Transmissão - Condicionantes de LO</t>
  </si>
  <si>
    <t>Novos Projetos - Condicionantes de LO</t>
  </si>
  <si>
    <t>Licenças de operação ambiental Geração - Condicionantes de LO</t>
  </si>
  <si>
    <t>Viagens para execução de programas ambientais - Condicionantes de LO</t>
  </si>
  <si>
    <t>GERAÇÃO HIDRÁULICA SOCIOAMBIENTAIS - CONDICIONANTES DE LO</t>
  </si>
  <si>
    <t>GERAÇÃO TÉRMICA SOCIOAMBIENTAIS - CONDICIONANTES DE LO</t>
  </si>
  <si>
    <t>4462 - Manutenção de Sistema de Transmissão de Energia Elétrica na Região Norte</t>
  </si>
  <si>
    <t>Ações ambientais da Transmissão- Condicionantes da LO</t>
  </si>
  <si>
    <t xml:space="preserve">19 -  Ações ambientais - Condicionante </t>
  </si>
  <si>
    <t>4102 -  Manutenção e Adequação de Bens Móveis, Veículos, Máquinas e Equipamentos</t>
  </si>
  <si>
    <t xml:space="preserve">20 -  Ações ambientais - Exigência legal </t>
  </si>
  <si>
    <t>Novas Contratações (Programas Ambientais de Condicionantes de LO) - GERAÇÃO</t>
  </si>
  <si>
    <t>TAC - Termo de Ajustamento de Conduta de Questão Indígena - Aquisição Terras</t>
  </si>
  <si>
    <t>Licenças Ambientais - TRANSMISSÃO (emissão pelo Órgão Ambiental) - Referentes às renovações de Licenças de Operação (LO); e regularização ambiental de diversos ativos da transmissão em operação sem LO, implantados antes da PNMA, e que se encontram em regularização ambiental com previsão de emissão de licenças nos anos de 2024 e 2025.</t>
  </si>
  <si>
    <t>Licenças Ambientais - GERAÇÃO (emissão pelo Órgão Ambiental- Referentes às renovações de Licenças de Operação (LO) de 03 UHEs; e regularização ambiental de 03 UHEs em operação sem LO, implantados antes da PNMA, e que se encontram em regularização ambiental com previsão de emissão de licenças nos anos de 2024 e 2025.</t>
  </si>
  <si>
    <t>RHT - Registro de Horas Trabalhadas lançadas nos coletores SAP - GERAÇÃO</t>
  </si>
  <si>
    <t>Novas Contratações (Programas Ambientais de Condicionantes de LO) - TRANSMISSÃO</t>
  </si>
  <si>
    <t>RHT - Registro de Horas Trabalhadas lançadas nos coletores SAP - TRANSMISSÃO</t>
  </si>
  <si>
    <t>Vigilência de Terra Indígena</t>
  </si>
  <si>
    <t>Serviços Ecossitêmicos (Avaliação do Impacto Líquido Positivo sobre a Biodiversidade)</t>
  </si>
  <si>
    <t>Contratação Integrada (Diversos programas ambientais de condicionantes de LO)</t>
  </si>
  <si>
    <t>Logística (Fiscalização execução programas ambientais) - GERAÇÃO</t>
  </si>
  <si>
    <t>LIMNOLOGIA no reservatório</t>
  </si>
  <si>
    <t>Monitoramento da ICTIOFAUNA</t>
  </si>
  <si>
    <t>Programa de REFLORESTAMENTO</t>
  </si>
  <si>
    <t>Monitoramento da FAUNA</t>
  </si>
  <si>
    <t>Programa de COMUNICAÇÃO SOCIAL</t>
  </si>
  <si>
    <t>Programa de ARQUEOLOGIA</t>
  </si>
  <si>
    <t>Programas de COMUNICAÇÃO SOCIAL e EDUCAÇÃO AMBIENTAL</t>
  </si>
  <si>
    <t>Monitoramento da FLORA</t>
  </si>
  <si>
    <t>Logística (Fiscalização execução programas ambientais) - TRANSMISSÃO</t>
  </si>
  <si>
    <t>Reforços e Melhorias - RPP (Reforços de Pequeno Porte)</t>
  </si>
  <si>
    <t>Programa de SUPRESSÃO VEGETAÇÃO</t>
  </si>
  <si>
    <t>Monitoramento da FLORA e FAUNA</t>
  </si>
  <si>
    <t>Programa de COMUNICAÇÃO SOCIAL e EDUCAÇÃO AMBIENTAL</t>
  </si>
  <si>
    <t>Programa de EDUCAÇÃO AMBIENTAL</t>
  </si>
  <si>
    <t>PACUERA (Plano Ambiental de Conservação e Uso do Entorno do Reservatório Artificial)</t>
  </si>
  <si>
    <t>Projeto Básico Ambiental Quilombola (PBAQ)</t>
  </si>
  <si>
    <t>Inventário Florestal</t>
  </si>
  <si>
    <t>Plano de Controle Ambiental (PCA) e Relatório de Controle Ambiental (RCA)</t>
  </si>
  <si>
    <t>Monitoramento da FAUNA e FLORA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</si>
</sst>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416]mmm\-yy;@"/>
    <numFmt numFmtId="165" formatCode="#,##0_ ;\-#,##0\ "/>
    <numFmt numFmtId="166" formatCode="_-* #,##0_-;\-* #,##0_-;_-* &quot;-&quot;??_-;_-@_-"/>
    <numFmt numFmtId="167" formatCode="_(* #,##0_);_(* \(#,##0\);_(* &quot;-&quot;_);@_)"/>
    <numFmt numFmtId="168" formatCode="#,##0.00_ ;\-#,##0.00\ "/>
  </numFmts>
  <fonts count="56" x14ac:knownFonts="1">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Calibri"/>
      <family val="2"/>
      <scheme val="minor"/>
    </font>
    <font>
      <sz val="10"/>
      <color theme="0"/>
      <name val="Calibri"/>
      <family val="2"/>
      <scheme val="minor"/>
    </font>
    <font>
      <b/>
      <sz val="9"/>
      <color theme="0"/>
      <name val="Calibri"/>
      <family val="2"/>
    </font>
    <font>
      <b/>
      <sz val="10"/>
      <color theme="0"/>
      <name val="Calibri"/>
      <family val="2"/>
    </font>
    <font>
      <b/>
      <sz val="10"/>
      <name val="Calibri"/>
      <family val="2"/>
    </font>
    <font>
      <sz val="11"/>
      <color theme="1"/>
      <name val="Calibri"/>
      <family val="2"/>
      <scheme val="minor"/>
    </font>
    <font>
      <sz val="11"/>
      <color theme="1"/>
      <name val="Calibri"/>
      <family val="2"/>
    </font>
    <font>
      <sz val="8"/>
      <color theme="1"/>
      <name val="Calibri"/>
      <family val="2"/>
      <scheme val="minor"/>
    </font>
    <font>
      <b/>
      <sz val="20"/>
      <color theme="1"/>
      <name val="Calibri"/>
      <family val="2"/>
      <scheme val="minor"/>
    </font>
    <font>
      <b/>
      <sz val="16"/>
      <color theme="1"/>
      <name val="Calibri"/>
      <family val="2"/>
      <scheme val="minor"/>
    </font>
    <font>
      <b/>
      <sz val="11"/>
      <color theme="1"/>
      <name val="Calibri"/>
      <family val="2"/>
      <scheme val="minor"/>
    </font>
    <font>
      <sz val="8"/>
      <color theme="0"/>
      <name val="Calibri"/>
      <family val="2"/>
      <scheme val="minor"/>
    </font>
    <font>
      <b/>
      <sz val="20"/>
      <color rgb="FFFF0000"/>
      <name val="Calibri"/>
      <family val="2"/>
      <scheme val="minor"/>
    </font>
    <font>
      <b/>
      <sz val="16"/>
      <color rgb="FFFF0000"/>
      <name val="Calibri"/>
      <family val="2"/>
      <scheme val="minor"/>
    </font>
    <font>
      <sz val="11"/>
      <color rgb="FF000000"/>
      <name val="Calibri"/>
      <family val="2"/>
      <scheme val="minor"/>
    </font>
    <font>
      <b/>
      <sz val="12"/>
      <color rgb="FF000000"/>
      <name val="Calibri"/>
      <family val="2"/>
    </font>
    <font>
      <sz val="11"/>
      <name val="Calibri"/>
      <family val="2"/>
      <scheme val="minor"/>
    </font>
    <font>
      <b/>
      <sz val="15"/>
      <color theme="0"/>
      <name val="Calibri"/>
      <family val="2"/>
      <scheme val="minor"/>
    </font>
    <font>
      <b/>
      <sz val="11"/>
      <name val="Calibri"/>
      <family val="2"/>
      <scheme val="minor"/>
    </font>
    <font>
      <sz val="11"/>
      <color theme="0"/>
      <name val="Calibri"/>
      <family val="2"/>
      <scheme val="minor"/>
    </font>
    <font>
      <sz val="8"/>
      <name val="Calibri"/>
      <family val="2"/>
      <scheme val="minor"/>
    </font>
    <font>
      <sz val="10"/>
      <name val="Calibri"/>
      <family val="2"/>
      <scheme val="minor"/>
    </font>
    <font>
      <b/>
      <sz val="9"/>
      <name val="Calibri"/>
      <family val="2"/>
    </font>
    <font>
      <b/>
      <sz val="6.3"/>
      <name val="Calibri"/>
      <family val="2"/>
    </font>
    <font>
      <b/>
      <sz val="10"/>
      <name val="Calibri"/>
      <family val="2"/>
      <scheme val="minor"/>
    </font>
    <font>
      <b/>
      <u/>
      <sz val="10"/>
      <name val="Calibri"/>
      <family val="2"/>
      <scheme val="minor"/>
    </font>
    <font>
      <b/>
      <sz val="10"/>
      <color theme="3" tint="-0.249977111117893"/>
      <name val="Calibri"/>
      <family val="2"/>
      <scheme val="minor"/>
    </font>
    <font>
      <b/>
      <sz val="11"/>
      <color theme="0"/>
      <name val="Calibri"/>
      <family val="2"/>
      <scheme val="minor"/>
    </font>
    <font>
      <sz val="10"/>
      <color theme="0" tint="-0.499984740745262"/>
      <name val="Calibri"/>
      <family val="2"/>
    </font>
    <font>
      <b/>
      <sz val="11"/>
      <color theme="0" tint="-0.499984740745262"/>
      <name val="Calibri"/>
      <family val="2"/>
      <scheme val="minor"/>
    </font>
    <font>
      <b/>
      <sz val="15"/>
      <color theme="0" tint="-0.499984740745262"/>
      <name val="Calibri"/>
      <family val="2"/>
      <scheme val="minor"/>
    </font>
    <font>
      <b/>
      <sz val="11"/>
      <color theme="0" tint="-0.499984740745262"/>
      <name val="Calibri"/>
      <family val="2"/>
    </font>
    <font>
      <sz val="11"/>
      <color theme="0" tint="-0.499984740745262"/>
      <name val="Calibri"/>
      <family val="2"/>
    </font>
    <font>
      <sz val="11"/>
      <color theme="0"/>
      <name val="Calibri"/>
      <family val="2"/>
    </font>
    <font>
      <sz val="11"/>
      <color rgb="FF00B0F0"/>
      <name val="Calibri"/>
      <family val="2"/>
    </font>
    <font>
      <sz val="9"/>
      <color indexed="81"/>
      <name val="Segoe UI"/>
      <family val="2"/>
    </font>
    <font>
      <sz val="15"/>
      <color theme="1"/>
      <name val="Calibri"/>
      <family val="2"/>
    </font>
    <font>
      <sz val="15"/>
      <color theme="1"/>
      <name val="Calibri"/>
      <family val="2"/>
      <scheme val="minor"/>
    </font>
    <font>
      <b/>
      <sz val="15"/>
      <name val="Calibri"/>
      <family val="2"/>
      <scheme val="minor"/>
    </font>
    <font>
      <sz val="15"/>
      <name val="Calibri"/>
      <family val="2"/>
      <scheme val="minor"/>
    </font>
    <font>
      <sz val="11"/>
      <color rgb="FF000000"/>
      <name val="Calibri"/>
      <family val="2"/>
    </font>
    <font>
      <b/>
      <sz val="8"/>
      <color theme="1"/>
      <name val="Calibri"/>
      <family val="2"/>
      <scheme val="minor"/>
    </font>
    <font>
      <b/>
      <sz val="8"/>
      <color rgb="FFFF0000"/>
      <name val="Calibri"/>
      <family val="2"/>
      <scheme val="minor"/>
    </font>
    <font>
      <b/>
      <sz val="8"/>
      <name val="Calibri"/>
      <family val="2"/>
      <scheme val="minor"/>
    </font>
    <font>
      <sz val="12"/>
      <color rgb="FF000000"/>
      <name val="Times New Roman"/>
      <family val="1"/>
    </font>
    <font>
      <sz val="10"/>
      <name val="Arial"/>
      <family val="2"/>
    </font>
    <font>
      <sz val="8"/>
      <name val="Calibri"/>
      <family val="2"/>
    </font>
    <font>
      <sz val="12"/>
      <color rgb="FF000000"/>
      <name val="Aptos"/>
      <family val="2"/>
    </font>
    <font>
      <sz val="10"/>
      <color theme="1"/>
      <name val="Calibri"/>
      <family val="2"/>
      <scheme val="minor"/>
    </font>
    <font>
      <sz val="9"/>
      <name val="Calibri"/>
      <family val="2"/>
      <scheme val="minor"/>
    </font>
    <font>
      <sz val="9"/>
      <color theme="1"/>
      <name val="Calibri"/>
      <family val="2"/>
      <scheme val="minor"/>
    </font>
    <font>
      <sz val="9"/>
      <name val="Calibri"/>
      <family val="2"/>
    </font>
  </fonts>
  <fills count="28">
    <fill>
      <patternFill patternType="none"/>
    </fill>
    <fill>
      <patternFill patternType="gray125"/>
    </fill>
    <fill>
      <patternFill patternType="solid">
        <fgColor theme="0" tint="-0.34998626667073579"/>
        <bgColor indexed="64"/>
      </patternFill>
    </fill>
    <fill>
      <patternFill patternType="solid">
        <fgColor theme="3"/>
        <bgColor indexed="64"/>
      </patternFill>
    </fill>
    <fill>
      <patternFill patternType="solid">
        <fgColor rgb="FF0090C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D6EB00"/>
        <bgColor indexed="64"/>
      </patternFill>
    </fill>
    <fill>
      <patternFill patternType="solid">
        <fgColor theme="0" tint="-0.49998474074526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C00000"/>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rgb="FFD9E2F3"/>
        <bgColor indexed="64"/>
      </patternFill>
    </fill>
    <fill>
      <patternFill patternType="solid">
        <fgColor theme="7"/>
        <bgColor indexed="64"/>
      </patternFill>
    </fill>
    <fill>
      <patternFill patternType="solid">
        <fgColor rgb="FF00B0F0"/>
        <bgColor indexed="64"/>
      </patternFill>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s>
  <borders count="22">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right/>
      <top/>
      <bottom style="thin">
        <color theme="0" tint="-0.14996795556505021"/>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indexed="64"/>
      </bottom>
      <diagonal/>
    </border>
    <border>
      <left style="hair">
        <color theme="4" tint="0.79998168889431442"/>
      </left>
      <right style="hair">
        <color theme="4" tint="0.79998168889431442"/>
      </right>
      <top/>
      <bottom/>
      <diagonal/>
    </border>
    <border>
      <left/>
      <right style="thin">
        <color theme="0"/>
      </right>
      <top style="thin">
        <color theme="0"/>
      </top>
      <bottom style="thin">
        <color theme="0"/>
      </bottom>
      <diagonal/>
    </border>
    <border>
      <left/>
      <right/>
      <top style="thin">
        <color theme="0"/>
      </top>
      <bottom/>
      <diagonal/>
    </border>
    <border>
      <left style="medium">
        <color rgb="FF8EAADB"/>
      </left>
      <right style="medium">
        <color rgb="FF8EAADB"/>
      </right>
      <top style="medium">
        <color rgb="FF8EAADB"/>
      </top>
      <bottom/>
      <diagonal/>
    </border>
    <border>
      <left style="hair">
        <color theme="4" tint="0.79998168889431442"/>
      </left>
      <right style="hair">
        <color theme="4" tint="0.79998168889431442"/>
      </right>
      <top/>
      <bottom style="thick">
        <color theme="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bottom/>
      <diagonal/>
    </border>
  </borders>
  <cellStyleXfs count="10">
    <xf numFmtId="0" fontId="0" fillId="0" borderId="0"/>
    <xf numFmtId="9" fontId="9" fillId="0" borderId="0" applyFont="0" applyFill="0" applyBorder="0" applyAlignment="0" applyProtection="0"/>
    <xf numFmtId="0" fontId="10" fillId="0" borderId="0"/>
    <xf numFmtId="43" fontId="9"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49" fillId="0" borderId="0"/>
    <xf numFmtId="0" fontId="2" fillId="0" borderId="0"/>
    <xf numFmtId="43" fontId="52" fillId="0" borderId="0" applyFont="0" applyFill="0" applyBorder="0" applyAlignment="0" applyProtection="0"/>
    <xf numFmtId="0" fontId="1" fillId="0" borderId="0"/>
  </cellStyleXfs>
  <cellXfs count="178">
    <xf numFmtId="0" fontId="0" fillId="0" borderId="0" xfId="0"/>
    <xf numFmtId="0" fontId="11" fillId="0" borderId="0" xfId="2" applyFont="1"/>
    <xf numFmtId="0" fontId="10" fillId="0" borderId="0" xfId="2"/>
    <xf numFmtId="0" fontId="10" fillId="0" borderId="0" xfId="2" applyAlignment="1">
      <alignment horizontal="center"/>
    </xf>
    <xf numFmtId="0" fontId="12" fillId="0" borderId="0" xfId="2" applyFont="1"/>
    <xf numFmtId="0" fontId="13" fillId="0" borderId="0" xfId="2" applyFont="1"/>
    <xf numFmtId="0" fontId="14" fillId="0" borderId="0" xfId="2" applyFont="1"/>
    <xf numFmtId="165" fontId="10" fillId="5" borderId="0" xfId="2" applyNumberFormat="1" applyFill="1" applyAlignment="1">
      <alignment horizontal="center" vertical="center"/>
    </xf>
    <xf numFmtId="165" fontId="10" fillId="6" borderId="0" xfId="2" applyNumberFormat="1" applyFill="1" applyAlignment="1">
      <alignment horizontal="center" vertical="center"/>
    </xf>
    <xf numFmtId="0" fontId="15" fillId="7" borderId="2" xfId="2" applyFont="1" applyFill="1" applyBorder="1" applyAlignment="1">
      <alignment horizontal="center" vertical="center" wrapText="1"/>
    </xf>
    <xf numFmtId="0" fontId="16" fillId="0" borderId="0" xfId="2" applyFont="1" applyAlignment="1">
      <alignment vertical="center"/>
    </xf>
    <xf numFmtId="0" fontId="17" fillId="0" borderId="0" xfId="2" applyFont="1" applyAlignment="1">
      <alignment vertical="center"/>
    </xf>
    <xf numFmtId="0" fontId="18" fillId="0" borderId="0" xfId="2" applyFont="1"/>
    <xf numFmtId="0" fontId="18" fillId="0" borderId="0" xfId="2" applyFont="1" applyAlignment="1">
      <alignment horizontal="center" vertical="center"/>
    </xf>
    <xf numFmtId="0" fontId="19" fillId="0" borderId="0" xfId="2" applyFont="1" applyAlignment="1">
      <alignment horizontal="left"/>
    </xf>
    <xf numFmtId="0" fontId="20" fillId="8" borderId="3" xfId="2" applyFont="1" applyFill="1" applyBorder="1" applyAlignment="1">
      <alignment vertical="center" wrapText="1"/>
    </xf>
    <xf numFmtId="166" fontId="21" fillId="4" borderId="4" xfId="2" applyNumberFormat="1" applyFont="1" applyFill="1" applyBorder="1" applyAlignment="1">
      <alignment vertical="center"/>
    </xf>
    <xf numFmtId="17" fontId="7" fillId="4" borderId="1" xfId="2" applyNumberFormat="1" applyFont="1" applyFill="1" applyBorder="1" applyAlignment="1">
      <alignment horizontal="center" vertical="center"/>
    </xf>
    <xf numFmtId="0" fontId="7" fillId="4" borderId="1" xfId="2" applyFont="1" applyFill="1" applyBorder="1" applyAlignment="1">
      <alignment horizontal="center" vertical="center"/>
    </xf>
    <xf numFmtId="0" fontId="23" fillId="0" borderId="0" xfId="2" applyFont="1"/>
    <xf numFmtId="0" fontId="26" fillId="0" borderId="5" xfId="0" applyFont="1" applyBorder="1" applyAlignment="1">
      <alignment horizontal="center" vertical="center" wrapText="1"/>
    </xf>
    <xf numFmtId="0" fontId="8" fillId="0" borderId="5" xfId="0" applyFont="1" applyBorder="1" applyAlignment="1">
      <alignment horizontal="center" vertical="center" wrapText="1"/>
    </xf>
    <xf numFmtId="164" fontId="26" fillId="0" borderId="5" xfId="0" applyNumberFormat="1" applyFont="1" applyBorder="1" applyAlignment="1">
      <alignment horizontal="center" vertical="center" wrapText="1"/>
    </xf>
    <xf numFmtId="17" fontId="8" fillId="0" borderId="5" xfId="0" applyNumberFormat="1" applyFont="1" applyBorder="1" applyAlignment="1">
      <alignment horizontal="center" vertical="center"/>
    </xf>
    <xf numFmtId="0" fontId="8" fillId="0" borderId="5" xfId="0" applyFont="1" applyBorder="1" applyAlignment="1">
      <alignment horizontal="center" vertical="center"/>
    </xf>
    <xf numFmtId="0" fontId="20" fillId="0" borderId="5" xfId="0" applyFont="1" applyBorder="1" applyAlignment="1">
      <alignment horizontal="center" vertical="center"/>
    </xf>
    <xf numFmtId="17" fontId="8" fillId="0" borderId="5" xfId="0" applyNumberFormat="1" applyFont="1" applyBorder="1" applyAlignment="1">
      <alignment horizontal="center" vertical="center" wrapText="1"/>
    </xf>
    <xf numFmtId="0" fontId="8" fillId="0" borderId="5" xfId="0" applyFont="1" applyBorder="1" applyAlignment="1" applyProtection="1">
      <alignment horizontal="center" vertical="center" wrapText="1"/>
      <protection locked="0"/>
    </xf>
    <xf numFmtId="49" fontId="8" fillId="0" borderId="5" xfId="0" applyNumberFormat="1" applyFont="1" applyBorder="1" applyAlignment="1" applyProtection="1">
      <alignment horizontal="center" vertical="center" wrapText="1"/>
      <protection locked="0"/>
    </xf>
    <xf numFmtId="9" fontId="8" fillId="0" borderId="5" xfId="1" applyFont="1" applyFill="1" applyBorder="1" applyAlignment="1" applyProtection="1">
      <alignment horizontal="center" vertical="center" wrapText="1"/>
      <protection locked="0"/>
    </xf>
    <xf numFmtId="10" fontId="8" fillId="0" borderId="5" xfId="1" applyNumberFormat="1" applyFont="1" applyFill="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166" fontId="31" fillId="4" borderId="4" xfId="2" applyNumberFormat="1" applyFont="1" applyFill="1" applyBorder="1" applyAlignment="1">
      <alignment vertical="center"/>
    </xf>
    <xf numFmtId="0" fontId="8" fillId="0" borderId="10" xfId="0" applyFont="1" applyBorder="1" applyAlignment="1" applyProtection="1">
      <alignment horizontal="center" vertical="center" wrapText="1"/>
      <protection locked="0"/>
    </xf>
    <xf numFmtId="166" fontId="21" fillId="12" borderId="4" xfId="2" applyNumberFormat="1" applyFont="1" applyFill="1" applyBorder="1" applyAlignment="1">
      <alignment vertical="center"/>
    </xf>
    <xf numFmtId="166" fontId="31" fillId="12" borderId="4" xfId="2" applyNumberFormat="1" applyFont="1" applyFill="1" applyBorder="1" applyAlignment="1">
      <alignment vertical="center"/>
    </xf>
    <xf numFmtId="0" fontId="32" fillId="0" borderId="8" xfId="0" applyFont="1" applyBorder="1" applyAlignment="1" applyProtection="1">
      <alignment horizontal="center" vertical="center" wrapText="1"/>
      <protection locked="0"/>
    </xf>
    <xf numFmtId="0" fontId="32" fillId="0" borderId="7" xfId="0" applyFont="1" applyBorder="1" applyAlignment="1" applyProtection="1">
      <alignment horizontal="center" vertical="center" wrapText="1"/>
      <protection locked="0"/>
    </xf>
    <xf numFmtId="166" fontId="34" fillId="4" borderId="4" xfId="2" applyNumberFormat="1" applyFont="1" applyFill="1" applyBorder="1" applyAlignment="1">
      <alignment vertical="center"/>
    </xf>
    <xf numFmtId="166" fontId="34" fillId="12" borderId="4" xfId="2" applyNumberFormat="1" applyFont="1" applyFill="1" applyBorder="1" applyAlignment="1">
      <alignment vertical="center"/>
    </xf>
    <xf numFmtId="0" fontId="32" fillId="0" borderId="10" xfId="0" applyFont="1" applyBorder="1" applyAlignment="1" applyProtection="1">
      <alignment horizontal="center" vertical="center" wrapText="1"/>
      <protection locked="0"/>
    </xf>
    <xf numFmtId="0" fontId="5" fillId="3" borderId="6" xfId="0" applyFont="1" applyFill="1" applyBorder="1" applyAlignment="1">
      <alignment horizontal="center" vertical="center"/>
    </xf>
    <xf numFmtId="0" fontId="5" fillId="3" borderId="5" xfId="0" applyFont="1" applyFill="1" applyBorder="1" applyAlignment="1">
      <alignment horizontal="center" vertical="center"/>
    </xf>
    <xf numFmtId="0" fontId="0" fillId="0" borderId="0" xfId="0" applyAlignment="1">
      <alignment vertical="center"/>
    </xf>
    <xf numFmtId="0" fontId="25" fillId="0" borderId="0" xfId="0" applyFont="1" applyAlignment="1">
      <alignment horizontal="center" vertical="center"/>
    </xf>
    <xf numFmtId="0" fontId="29" fillId="0" borderId="0" xfId="0" applyFont="1" applyAlignment="1">
      <alignment horizontal="left" vertical="center"/>
    </xf>
    <xf numFmtId="0" fontId="30" fillId="10" borderId="5" xfId="0" applyFont="1" applyFill="1" applyBorder="1" applyAlignment="1">
      <alignment horizontal="center" vertical="center"/>
    </xf>
    <xf numFmtId="0" fontId="4" fillId="11" borderId="5" xfId="0" applyFont="1" applyFill="1" applyBorder="1" applyAlignment="1">
      <alignment horizontal="center" vertical="center"/>
    </xf>
    <xf numFmtId="0" fontId="28" fillId="13" borderId="5" xfId="0" applyFont="1" applyFill="1" applyBorder="1" applyAlignment="1">
      <alignment horizontal="center" vertical="center"/>
    </xf>
    <xf numFmtId="0" fontId="28" fillId="14" borderId="5" xfId="0" applyFont="1" applyFill="1" applyBorder="1" applyAlignment="1">
      <alignment horizontal="center" vertical="center"/>
    </xf>
    <xf numFmtId="0" fontId="28" fillId="0" borderId="5" xfId="0" applyFont="1" applyBorder="1" applyAlignment="1">
      <alignment horizontal="center" vertical="center"/>
    </xf>
    <xf numFmtId="0" fontId="33" fillId="8" borderId="3" xfId="2" applyFont="1" applyFill="1" applyBorder="1" applyAlignment="1">
      <alignment horizontal="left" vertical="center" wrapText="1"/>
    </xf>
    <xf numFmtId="0" fontId="22" fillId="8" borderId="3" xfId="2" applyFont="1" applyFill="1" applyBorder="1" applyAlignment="1">
      <alignment horizontal="left" vertical="center"/>
    </xf>
    <xf numFmtId="0" fontId="28" fillId="14" borderId="10" xfId="0" applyFont="1" applyFill="1" applyBorder="1" applyAlignment="1">
      <alignment horizontal="center" vertical="center"/>
    </xf>
    <xf numFmtId="0" fontId="25" fillId="0" borderId="0" xfId="0" applyFont="1" applyAlignment="1">
      <alignment horizontal="left" vertical="center" indent="2"/>
    </xf>
    <xf numFmtId="0" fontId="25" fillId="0" borderId="5" xfId="0" applyFont="1" applyBorder="1" applyAlignment="1">
      <alignment horizontal="center" vertical="center"/>
    </xf>
    <xf numFmtId="0" fontId="25" fillId="0" borderId="5" xfId="0" applyFont="1" applyBorder="1" applyAlignment="1">
      <alignment vertical="center" wrapText="1"/>
    </xf>
    <xf numFmtId="0" fontId="25" fillId="0" borderId="5" xfId="0" applyFont="1" applyBorder="1" applyAlignment="1">
      <alignment horizontal="left" vertical="center" wrapText="1" indent="1"/>
    </xf>
    <xf numFmtId="0" fontId="25" fillId="0" borderId="5" xfId="0" applyFont="1" applyBorder="1" applyAlignment="1">
      <alignment horizontal="left" vertical="center" indent="1"/>
    </xf>
    <xf numFmtId="0" fontId="5" fillId="3" borderId="5" xfId="0" applyFont="1" applyFill="1" applyBorder="1" applyAlignment="1">
      <alignment vertical="center"/>
    </xf>
    <xf numFmtId="0" fontId="5" fillId="3" borderId="5" xfId="0" applyFont="1" applyFill="1" applyBorder="1" applyAlignment="1">
      <alignment horizontal="left" vertical="center" indent="1"/>
    </xf>
    <xf numFmtId="0" fontId="25" fillId="0" borderId="5" xfId="0" applyFont="1" applyBorder="1" applyAlignment="1">
      <alignment horizontal="left" vertical="center" wrapText="1" indent="2"/>
    </xf>
    <xf numFmtId="0" fontId="0" fillId="0" borderId="0" xfId="0" applyAlignment="1">
      <alignment vertical="center" wrapText="1"/>
    </xf>
    <xf numFmtId="0" fontId="10" fillId="0" borderId="0" xfId="2" applyAlignment="1">
      <alignment horizontal="right" vertical="center" indent="1"/>
    </xf>
    <xf numFmtId="0" fontId="22" fillId="0" borderId="0" xfId="2" applyFont="1" applyAlignment="1">
      <alignment horizontal="right" vertical="center" indent="1"/>
    </xf>
    <xf numFmtId="0" fontId="6" fillId="2" borderId="11" xfId="2" applyFont="1" applyFill="1" applyBorder="1" applyAlignment="1">
      <alignment horizontal="center" vertical="center" wrapText="1"/>
    </xf>
    <xf numFmtId="166" fontId="21" fillId="17" borderId="9" xfId="2" applyNumberFormat="1" applyFont="1" applyFill="1" applyBorder="1" applyAlignment="1">
      <alignment vertical="center"/>
    </xf>
    <xf numFmtId="166" fontId="21" fillId="17" borderId="12" xfId="2" applyNumberFormat="1" applyFont="1" applyFill="1" applyBorder="1" applyAlignment="1">
      <alignment vertical="center"/>
    </xf>
    <xf numFmtId="3" fontId="19" fillId="0" borderId="1" xfId="2" applyNumberFormat="1" applyFont="1" applyBorder="1" applyAlignment="1">
      <alignment horizontal="left" vertical="center"/>
    </xf>
    <xf numFmtId="0" fontId="6" fillId="4" borderId="11" xfId="2" applyFont="1" applyFill="1" applyBorder="1" applyAlignment="1">
      <alignment horizontal="center" vertical="center" wrapText="1"/>
    </xf>
    <xf numFmtId="0" fontId="10" fillId="0" borderId="0" xfId="2" applyAlignment="1">
      <alignment horizontal="left" wrapText="1"/>
    </xf>
    <xf numFmtId="0" fontId="21" fillId="9" borderId="7" xfId="2" applyFont="1" applyFill="1" applyBorder="1" applyAlignment="1">
      <alignment horizontal="left" vertical="center" indent="1"/>
    </xf>
    <xf numFmtId="0" fontId="40" fillId="9" borderId="9" xfId="2" applyFont="1" applyFill="1" applyBorder="1" applyAlignment="1">
      <alignment horizontal="right"/>
    </xf>
    <xf numFmtId="0" fontId="41" fillId="9" borderId="9" xfId="2" applyFont="1" applyFill="1" applyBorder="1"/>
    <xf numFmtId="0" fontId="41" fillId="9" borderId="12" xfId="2" applyFont="1" applyFill="1" applyBorder="1"/>
    <xf numFmtId="0" fontId="41" fillId="0" borderId="0" xfId="2" applyFont="1"/>
    <xf numFmtId="0" fontId="40" fillId="0" borderId="0" xfId="2" applyFont="1"/>
    <xf numFmtId="0" fontId="15" fillId="16" borderId="5" xfId="2" applyFont="1" applyFill="1" applyBorder="1" applyAlignment="1">
      <alignment horizontal="center" vertical="center" wrapText="1"/>
    </xf>
    <xf numFmtId="0" fontId="35" fillId="0" borderId="0" xfId="2" applyFont="1" applyAlignment="1">
      <alignment horizontal="left"/>
    </xf>
    <xf numFmtId="0" fontId="7" fillId="0" borderId="11" xfId="2" applyFont="1" applyBorder="1" applyAlignment="1">
      <alignment horizontal="left" vertical="center" wrapText="1"/>
    </xf>
    <xf numFmtId="0" fontId="21" fillId="18" borderId="7" xfId="2" applyFont="1" applyFill="1" applyBorder="1" applyAlignment="1">
      <alignment horizontal="left" vertical="center" indent="1"/>
    </xf>
    <xf numFmtId="0" fontId="44" fillId="21" borderId="14" xfId="0" applyFont="1" applyFill="1" applyBorder="1" applyAlignment="1">
      <alignment vertical="center"/>
    </xf>
    <xf numFmtId="0" fontId="7" fillId="0" borderId="0" xfId="2" applyFont="1" applyAlignment="1">
      <alignment horizontal="left" vertical="center" wrapText="1"/>
    </xf>
    <xf numFmtId="0" fontId="0" fillId="19" borderId="9" xfId="0" applyFill="1" applyBorder="1" applyAlignment="1">
      <alignment vertical="center"/>
    </xf>
    <xf numFmtId="0" fontId="0" fillId="20" borderId="9" xfId="0" applyFill="1" applyBorder="1" applyAlignment="1">
      <alignment vertical="center"/>
    </xf>
    <xf numFmtId="0" fontId="0" fillId="20" borderId="13" xfId="0" applyFill="1" applyBorder="1" applyAlignment="1">
      <alignment vertical="center"/>
    </xf>
    <xf numFmtId="0" fontId="0" fillId="19" borderId="13" xfId="0" applyFill="1" applyBorder="1" applyAlignment="1">
      <alignment vertical="center"/>
    </xf>
    <xf numFmtId="0" fontId="10" fillId="0" borderId="0" xfId="0" applyFont="1" applyAlignment="1">
      <alignment horizontal="left" vertical="center"/>
    </xf>
    <xf numFmtId="0" fontId="10" fillId="0" borderId="0" xfId="0" applyFont="1" applyAlignment="1">
      <alignment vertical="center"/>
    </xf>
    <xf numFmtId="0" fontId="44" fillId="0" borderId="0" xfId="0" applyFont="1" applyAlignment="1">
      <alignment horizontal="left" vertical="center"/>
    </xf>
    <xf numFmtId="0" fontId="8" fillId="0" borderId="0" xfId="2" applyFont="1" applyAlignment="1">
      <alignment horizontal="left" vertical="center" wrapText="1"/>
    </xf>
    <xf numFmtId="0" fontId="48" fillId="0" borderId="0" xfId="0" applyFont="1"/>
    <xf numFmtId="0" fontId="10" fillId="0" borderId="0" xfId="2" applyAlignment="1">
      <alignment horizontal="left"/>
    </xf>
    <xf numFmtId="0" fontId="18" fillId="0" borderId="0" xfId="2" applyFont="1" applyAlignment="1">
      <alignment horizontal="left"/>
    </xf>
    <xf numFmtId="0" fontId="37" fillId="16" borderId="2" xfId="2" applyFont="1" applyFill="1" applyBorder="1" applyAlignment="1">
      <alignment horizontal="left"/>
    </xf>
    <xf numFmtId="0" fontId="10" fillId="15" borderId="6" xfId="2" applyFill="1" applyBorder="1" applyAlignment="1">
      <alignment horizontal="left" vertical="center"/>
    </xf>
    <xf numFmtId="0" fontId="10" fillId="15" borderId="5" xfId="2" applyFill="1" applyBorder="1" applyAlignment="1">
      <alignment horizontal="left" vertical="center"/>
    </xf>
    <xf numFmtId="0" fontId="10" fillId="0" borderId="0" xfId="2" applyAlignment="1">
      <alignment horizontal="left" vertical="center"/>
    </xf>
    <xf numFmtId="0" fontId="36" fillId="0" borderId="0" xfId="2" applyFont="1" applyAlignment="1">
      <alignment horizontal="left" vertical="center" indent="1"/>
    </xf>
    <xf numFmtId="0" fontId="38" fillId="0" borderId="0" xfId="2" applyFont="1" applyAlignment="1">
      <alignment horizontal="left" vertical="center"/>
    </xf>
    <xf numFmtId="0" fontId="10" fillId="0" borderId="5" xfId="2" applyBorder="1" applyAlignment="1">
      <alignment horizontal="left"/>
    </xf>
    <xf numFmtId="0" fontId="19" fillId="0" borderId="1" xfId="2" applyFont="1" applyBorder="1" applyAlignment="1">
      <alignment horizontal="left"/>
    </xf>
    <xf numFmtId="0" fontId="7" fillId="12" borderId="5" xfId="2" applyFont="1" applyFill="1" applyBorder="1" applyAlignment="1">
      <alignment horizontal="left" vertical="center" wrapText="1"/>
    </xf>
    <xf numFmtId="167" fontId="0" fillId="0" borderId="0" xfId="0" applyNumberFormat="1"/>
    <xf numFmtId="0" fontId="42" fillId="8" borderId="7" xfId="2" applyFont="1" applyFill="1" applyBorder="1" applyAlignment="1">
      <alignment horizontal="centerContinuous" vertical="center"/>
    </xf>
    <xf numFmtId="0" fontId="43" fillId="8" borderId="9" xfId="2" applyFont="1" applyFill="1" applyBorder="1" applyAlignment="1">
      <alignment horizontal="centerContinuous" vertical="center" wrapText="1"/>
    </xf>
    <xf numFmtId="0" fontId="43" fillId="8" borderId="9" xfId="2" applyFont="1" applyFill="1" applyBorder="1" applyAlignment="1">
      <alignment horizontal="centerContinuous" vertical="center"/>
    </xf>
    <xf numFmtId="0" fontId="26" fillId="8" borderId="11" xfId="2" applyFont="1" applyFill="1" applyBorder="1" applyAlignment="1">
      <alignment horizontal="left" vertical="center" wrapText="1"/>
    </xf>
    <xf numFmtId="0" fontId="24" fillId="0" borderId="5" xfId="2" applyFont="1" applyBorder="1" applyAlignment="1">
      <alignment horizontal="left" vertical="center" wrapText="1"/>
    </xf>
    <xf numFmtId="167" fontId="24" fillId="0" borderId="5" xfId="3" applyNumberFormat="1" applyFont="1" applyFill="1" applyBorder="1" applyAlignment="1" applyProtection="1">
      <alignment horizontal="center" vertical="center" wrapText="1"/>
      <protection locked="0"/>
    </xf>
    <xf numFmtId="167" fontId="24" fillId="0" borderId="5" xfId="3" applyNumberFormat="1" applyFont="1" applyFill="1" applyBorder="1" applyAlignment="1" applyProtection="1">
      <alignment horizontal="center" vertical="center" wrapText="1"/>
    </xf>
    <xf numFmtId="0" fontId="24" fillId="0" borderId="5" xfId="2" applyFont="1" applyBorder="1" applyAlignment="1">
      <alignment horizontal="center" vertical="center" wrapText="1"/>
    </xf>
    <xf numFmtId="0" fontId="43" fillId="23" borderId="9" xfId="2" applyFont="1" applyFill="1" applyBorder="1" applyAlignment="1">
      <alignment horizontal="centerContinuous" vertical="center" wrapText="1"/>
    </xf>
    <xf numFmtId="0" fontId="41" fillId="23" borderId="9" xfId="2" applyFont="1" applyFill="1" applyBorder="1" applyAlignment="1">
      <alignment horizontal="centerContinuous"/>
    </xf>
    <xf numFmtId="0" fontId="8" fillId="22" borderId="15" xfId="2" applyFont="1" applyFill="1" applyBorder="1" applyAlignment="1">
      <alignment horizontal="center" vertical="center" wrapText="1"/>
    </xf>
    <xf numFmtId="0" fontId="11" fillId="0" borderId="5" xfId="2" applyFont="1" applyBorder="1"/>
    <xf numFmtId="0" fontId="50" fillId="0" borderId="5" xfId="2" applyFont="1" applyBorder="1" applyAlignment="1">
      <alignment horizontal="left" vertical="center" wrapText="1"/>
    </xf>
    <xf numFmtId="167" fontId="0" fillId="0" borderId="5" xfId="0" applyNumberFormat="1" applyBorder="1"/>
    <xf numFmtId="0" fontId="11" fillId="0" borderId="1" xfId="2" applyFont="1" applyBorder="1"/>
    <xf numFmtId="0" fontId="24" fillId="0" borderId="1" xfId="2" applyFont="1" applyBorder="1" applyAlignment="1">
      <alignment horizontal="left" vertical="center" wrapText="1"/>
    </xf>
    <xf numFmtId="167" fontId="0" fillId="0" borderId="1" xfId="0" applyNumberFormat="1" applyBorder="1"/>
    <xf numFmtId="167" fontId="10" fillId="0" borderId="0" xfId="2" applyNumberFormat="1" applyAlignment="1">
      <alignment horizontal="left"/>
    </xf>
    <xf numFmtId="0" fontId="7" fillId="24" borderId="16" xfId="7" applyFont="1" applyFill="1" applyBorder="1" applyAlignment="1">
      <alignment horizontal="center" vertical="center" wrapText="1"/>
    </xf>
    <xf numFmtId="0" fontId="0" fillId="25" borderId="17" xfId="0" applyFill="1" applyBorder="1" applyAlignment="1">
      <alignment horizontal="center" vertical="center"/>
    </xf>
    <xf numFmtId="0" fontId="0" fillId="0" borderId="17" xfId="0" applyBorder="1"/>
    <xf numFmtId="14" fontId="0" fillId="0" borderId="17" xfId="0" applyNumberFormat="1" applyBorder="1" applyAlignment="1">
      <alignment horizontal="center"/>
    </xf>
    <xf numFmtId="17" fontId="0" fillId="0" borderId="17" xfId="0" applyNumberFormat="1" applyBorder="1"/>
    <xf numFmtId="0" fontId="51" fillId="0" borderId="0" xfId="0" applyFont="1"/>
    <xf numFmtId="0" fontId="24" fillId="0" borderId="6" xfId="2" applyFont="1" applyBorder="1" applyAlignment="1">
      <alignment horizontal="left" vertical="center" wrapText="1"/>
    </xf>
    <xf numFmtId="167" fontId="11" fillId="0" borderId="1" xfId="2" applyNumberFormat="1" applyFont="1" applyBorder="1" applyAlignment="1">
      <alignment horizontal="left"/>
    </xf>
    <xf numFmtId="167" fontId="11" fillId="0" borderId="1" xfId="0" applyNumberFormat="1" applyFont="1" applyBorder="1"/>
    <xf numFmtId="167" fontId="11" fillId="0" borderId="1" xfId="2" applyNumberFormat="1" applyFont="1" applyBorder="1"/>
    <xf numFmtId="167" fontId="11" fillId="0" borderId="5" xfId="2" applyNumberFormat="1" applyFont="1" applyBorder="1"/>
    <xf numFmtId="167" fontId="11" fillId="0" borderId="5" xfId="2" applyNumberFormat="1" applyFont="1" applyBorder="1" applyAlignment="1">
      <alignment horizontal="left"/>
    </xf>
    <xf numFmtId="167" fontId="11" fillId="0" borderId="5" xfId="0" applyNumberFormat="1" applyFont="1" applyBorder="1"/>
    <xf numFmtId="0" fontId="0" fillId="0" borderId="0" xfId="0" applyAlignment="1">
      <alignment horizontal="center" vertical="center" wrapText="1"/>
    </xf>
    <xf numFmtId="49" fontId="50" fillId="0" borderId="5" xfId="2" applyNumberFormat="1" applyFont="1" applyBorder="1" applyAlignment="1">
      <alignment horizontal="center" vertical="center" wrapText="1"/>
    </xf>
    <xf numFmtId="0" fontId="50" fillId="0" borderId="5" xfId="2" applyFont="1" applyBorder="1" applyAlignment="1">
      <alignment horizontal="center" vertical="center" wrapText="1"/>
    </xf>
    <xf numFmtId="0" fontId="24" fillId="0" borderId="21" xfId="2" applyFont="1" applyBorder="1" applyAlignment="1">
      <alignment horizontal="left" vertical="center" wrapText="1"/>
    </xf>
    <xf numFmtId="0" fontId="54" fillId="0" borderId="19" xfId="0" applyFont="1" applyBorder="1" applyAlignment="1">
      <alignment horizontal="center" vertical="center" wrapText="1"/>
    </xf>
    <xf numFmtId="0" fontId="54" fillId="0" borderId="20" xfId="0" applyFont="1" applyBorder="1" applyAlignment="1">
      <alignment horizontal="center" vertical="center" wrapText="1"/>
    </xf>
    <xf numFmtId="0" fontId="54" fillId="0" borderId="5" xfId="0" applyFont="1" applyBorder="1" applyAlignment="1">
      <alignment horizontal="center" vertical="center" wrapText="1"/>
    </xf>
    <xf numFmtId="0" fontId="53" fillId="0" borderId="5" xfId="2" applyFont="1" applyBorder="1" applyAlignment="1">
      <alignment horizontal="left" vertical="center" wrapText="1"/>
    </xf>
    <xf numFmtId="0" fontId="55" fillId="0" borderId="1" xfId="2" applyFont="1" applyBorder="1" applyAlignment="1">
      <alignment horizontal="left" vertical="center" wrapText="1"/>
    </xf>
    <xf numFmtId="0" fontId="55" fillId="0" borderId="5" xfId="2" applyFont="1" applyBorder="1" applyAlignment="1">
      <alignment horizontal="left" vertical="center" wrapText="1"/>
    </xf>
    <xf numFmtId="2" fontId="24" fillId="0" borderId="5" xfId="3" applyNumberFormat="1" applyFont="1" applyFill="1" applyBorder="1" applyAlignment="1" applyProtection="1">
      <alignment horizontal="center" vertical="center" wrapText="1"/>
      <protection locked="0"/>
    </xf>
    <xf numFmtId="43" fontId="24" fillId="0" borderId="5" xfId="8" applyFont="1" applyFill="1" applyBorder="1" applyAlignment="1" applyProtection="1">
      <alignment horizontal="center" vertical="center" wrapText="1"/>
      <protection locked="0"/>
    </xf>
    <xf numFmtId="167" fontId="24" fillId="0" borderId="5" xfId="8" applyNumberFormat="1" applyFont="1" applyFill="1" applyBorder="1" applyAlignment="1" applyProtection="1">
      <alignment horizontal="center" vertical="center" wrapText="1"/>
      <protection locked="0"/>
    </xf>
    <xf numFmtId="43" fontId="18" fillId="0" borderId="0" xfId="2" applyNumberFormat="1" applyFont="1" applyAlignment="1">
      <alignment horizontal="center" vertical="center"/>
    </xf>
    <xf numFmtId="43" fontId="10" fillId="0" borderId="0" xfId="2" applyNumberFormat="1"/>
    <xf numFmtId="167" fontId="11" fillId="0" borderId="5" xfId="0" applyNumberFormat="1" applyFont="1" applyBorder="1" applyAlignment="1">
      <alignment vertical="center"/>
    </xf>
    <xf numFmtId="0" fontId="4" fillId="3" borderId="0" xfId="0" applyFont="1" applyFill="1"/>
    <xf numFmtId="0" fontId="4" fillId="3" borderId="0" xfId="0" applyFont="1" applyFill="1" applyAlignment="1">
      <alignment horizontal="center"/>
    </xf>
    <xf numFmtId="166" fontId="0" fillId="0" borderId="0" xfId="8" applyNumberFormat="1" applyFont="1"/>
    <xf numFmtId="166" fontId="4" fillId="3" borderId="0" xfId="8" applyNumberFormat="1" applyFont="1" applyFill="1"/>
    <xf numFmtId="166" fontId="0" fillId="0" borderId="0" xfId="0" applyNumberFormat="1"/>
    <xf numFmtId="166" fontId="0" fillId="0" borderId="0" xfId="8" applyNumberFormat="1" applyFont="1" applyAlignment="1">
      <alignment vertical="center"/>
    </xf>
    <xf numFmtId="0" fontId="0" fillId="0" borderId="0" xfId="0" applyAlignment="1">
      <alignment horizontal="right"/>
    </xf>
    <xf numFmtId="43" fontId="0" fillId="0" borderId="0" xfId="0" applyNumberFormat="1"/>
    <xf numFmtId="0" fontId="54" fillId="0" borderId="5" xfId="2" applyFont="1" applyBorder="1" applyAlignment="1">
      <alignment horizontal="center" vertical="center" wrapText="1"/>
    </xf>
    <xf numFmtId="167" fontId="11" fillId="0" borderId="5" xfId="3" applyNumberFormat="1" applyFont="1" applyFill="1" applyBorder="1" applyAlignment="1" applyProtection="1">
      <alignment horizontal="center" vertical="center" wrapText="1"/>
      <protection locked="0"/>
    </xf>
    <xf numFmtId="167" fontId="11" fillId="0" borderId="5" xfId="3" applyNumberFormat="1" applyFont="1" applyFill="1" applyBorder="1" applyAlignment="1" applyProtection="1">
      <alignment horizontal="center" vertical="center" wrapText="1"/>
    </xf>
    <xf numFmtId="0" fontId="54" fillId="13" borderId="18" xfId="0" applyFont="1" applyFill="1" applyBorder="1" applyAlignment="1">
      <alignment horizontal="center" vertical="center" wrapText="1"/>
    </xf>
    <xf numFmtId="0" fontId="54" fillId="13" borderId="19" xfId="0" applyFont="1" applyFill="1" applyBorder="1" applyAlignment="1">
      <alignment horizontal="center" vertical="center" wrapText="1"/>
    </xf>
    <xf numFmtId="0" fontId="54" fillId="13" borderId="20" xfId="0" applyFont="1" applyFill="1" applyBorder="1" applyAlignment="1">
      <alignment horizontal="center" vertical="center" wrapText="1"/>
    </xf>
    <xf numFmtId="165" fontId="10" fillId="26" borderId="0" xfId="2" applyNumberFormat="1" applyFill="1" applyAlignment="1">
      <alignment horizontal="center" vertical="center"/>
    </xf>
    <xf numFmtId="168" fontId="10" fillId="0" borderId="0" xfId="2" applyNumberFormat="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0" fontId="24" fillId="26" borderId="5" xfId="2" applyFont="1" applyFill="1" applyBorder="1" applyAlignment="1">
      <alignment horizontal="center" vertical="center" wrapText="1"/>
    </xf>
    <xf numFmtId="0" fontId="24" fillId="16" borderId="5" xfId="2" applyFont="1" applyFill="1" applyBorder="1" applyAlignment="1">
      <alignment horizontal="center" vertical="center" wrapText="1"/>
    </xf>
    <xf numFmtId="0" fontId="24" fillId="27" borderId="5" xfId="2" applyFont="1" applyFill="1" applyBorder="1" applyAlignment="1">
      <alignment horizontal="center" vertical="center" wrapText="1"/>
    </xf>
    <xf numFmtId="49" fontId="50" fillId="27" borderId="5" xfId="2" applyNumberFormat="1" applyFont="1" applyFill="1" applyBorder="1" applyAlignment="1">
      <alignment horizontal="center" vertical="center" wrapText="1"/>
    </xf>
    <xf numFmtId="0" fontId="24" fillId="0" borderId="0" xfId="2" applyFont="1" applyAlignment="1">
      <alignment horizontal="left" vertical="center" wrapText="1"/>
    </xf>
    <xf numFmtId="0" fontId="45" fillId="0" borderId="0" xfId="0" applyFont="1" applyAlignment="1">
      <alignment horizontal="center" vertical="center" wrapText="1"/>
    </xf>
    <xf numFmtId="0" fontId="45" fillId="0" borderId="4" xfId="0" applyFont="1" applyBorder="1" applyAlignment="1">
      <alignment horizontal="center" vertical="center" wrapText="1"/>
    </xf>
  </cellXfs>
  <cellStyles count="10">
    <cellStyle name="Normal" xfId="0" builtinId="0"/>
    <cellStyle name="Normal 2" xfId="2" xr:uid="{7CB3999B-3200-4F2E-AD8B-CC517B14AD05}"/>
    <cellStyle name="Normal 3" xfId="6" xr:uid="{48AAD26C-7EB7-4B50-AF14-123457512BCC}"/>
    <cellStyle name="Normal 3 2 2" xfId="7" xr:uid="{88B29B6D-7FB8-4276-9E62-08CCB7EA9E8F}"/>
    <cellStyle name="Normal 4" xfId="9" xr:uid="{84E4A8C5-3E11-41EA-B7C4-489839A7B38F}"/>
    <cellStyle name="Porcentagem 2" xfId="1" xr:uid="{E34758EF-B87C-4F2C-A6D9-0946C9330667}"/>
    <cellStyle name="Porcentagem 2 2" xfId="5" xr:uid="{1F2062F7-7710-464C-A3C8-14115E967CF2}"/>
    <cellStyle name="Vírgula" xfId="8" builtinId="3"/>
    <cellStyle name="Vírgula 2" xfId="3" xr:uid="{77E90EF1-F4C6-417A-BF3A-84841FDB6B57}"/>
    <cellStyle name="Vírgula 3" xfId="4" xr:uid="{198EFCE7-F42D-45BE-B4FF-9A1C5EAF9746}"/>
  </cellStyles>
  <dxfs count="85">
    <dxf>
      <font>
        <color rgb="FF9C0006"/>
      </font>
      <fill>
        <patternFill>
          <bgColor rgb="FFFFC7CE"/>
        </patternFill>
      </fill>
    </dxf>
    <dxf>
      <fill>
        <patternFill>
          <bgColor theme="9" tint="0.79998168889431442"/>
        </patternFill>
      </fill>
    </dxf>
    <dxf>
      <font>
        <color theme="1"/>
      </font>
      <fill>
        <patternFill>
          <bgColor theme="0" tint="-0.14996795556505021"/>
        </patternFill>
      </fill>
    </dxf>
    <dxf>
      <fill>
        <patternFill>
          <bgColor rgb="FF00B050"/>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theme="0"/>
        <name val="Calibri"/>
        <family val="2"/>
        <scheme val="none"/>
      </font>
      <fill>
        <patternFill patternType="none">
          <fgColor indexed="64"/>
          <bgColor auto="1"/>
        </patternFill>
      </fill>
      <alignment horizontal="left"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theme="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66" formatCode="_-* #,##0_-;\-* #,##0_-;_-* &quot;-&quot;??_-;_-@_-"/>
    </dxf>
    <dxf>
      <font>
        <strike val="0"/>
        <outline val="0"/>
        <shadow val="0"/>
        <u val="none"/>
        <vertAlign val="baseline"/>
        <sz val="10"/>
        <color auto="1"/>
        <name val="Calibri"/>
        <family val="2"/>
        <scheme val="minor"/>
      </font>
      <alignment horizontal="left" vertical="center" textRotation="0" relativeIndent="1"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0"/>
        <color auto="1"/>
        <name val="Calibri"/>
        <family val="2"/>
        <scheme val="minor"/>
      </font>
      <alignment vertical="center" textRotation="0" indent="0" justifyLastLine="0" shrinkToFit="0" readingOrder="0"/>
    </dxf>
    <dxf>
      <border>
        <bottom style="thin">
          <color theme="0"/>
        </bottom>
      </border>
    </dxf>
    <dxf>
      <font>
        <strike val="0"/>
        <outline val="0"/>
        <shadow val="0"/>
        <u val="none"/>
        <vertAlign val="baseline"/>
        <sz val="10"/>
        <color theme="0"/>
        <name val="Calibri"/>
        <family val="2"/>
        <scheme val="minor"/>
      </font>
      <fill>
        <patternFill patternType="solid">
          <fgColor indexed="64"/>
          <bgColor theme="3"/>
        </patternFill>
      </fill>
      <alignment vertical="center" textRotation="0" indent="0" justifyLastLine="0" shrinkToFit="0" readingOrder="0"/>
      <border diagonalUp="0" diagonalDown="0">
        <left style="thin">
          <color theme="0"/>
        </left>
        <right style="thin">
          <color theme="0"/>
        </right>
        <top/>
        <bottom/>
        <vertical style="thin">
          <color theme="0"/>
        </vertical>
        <horizontal style="thin">
          <color theme="0"/>
        </horizontal>
      </border>
    </dxf>
    <dxf>
      <fill>
        <patternFill patternType="none">
          <fgColor indexed="64"/>
          <bgColor indexed="65"/>
        </patternFill>
      </fill>
    </dxf>
    <dxf>
      <font>
        <b/>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0"/>
        </top>
        <bottom style="thin">
          <color theme="0"/>
        </bottom>
      </border>
      <protection locked="0" hidden="0"/>
    </dxf>
    <dxf>
      <font>
        <b val="0"/>
        <i val="0"/>
        <strike val="0"/>
        <condense val="0"/>
        <extend val="0"/>
        <outline val="0"/>
        <shadow val="0"/>
        <u val="none"/>
        <vertAlign val="baseline"/>
        <sz val="10"/>
        <color theme="0" tint="-0.499984740745262"/>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top style="thin">
          <color theme="0"/>
        </top>
        <bottom style="thin">
          <color theme="0"/>
        </bottom>
      </border>
      <protection locked="0" hidden="0"/>
    </dxf>
    <dxf>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border>
        <bottom style="thin">
          <color theme="0"/>
        </bottom>
      </border>
    </dxf>
    <dxf>
      <font>
        <strike val="0"/>
        <outline val="0"/>
        <shadow val="0"/>
        <u val="none"/>
        <vertAlign val="baseline"/>
        <sz val="10"/>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167" formatCode="_(* #,##0_);_(* \(#,##0\);_(* &quot;-&quot;_);@_)"/>
      <fill>
        <patternFill patternType="none">
          <fgColor indexed="64"/>
          <bgColor auto="1"/>
        </patternFill>
      </fill>
      <border diagonalUp="0" diagonalDown="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strike val="0"/>
        <outline val="0"/>
        <shadow val="0"/>
        <u val="none"/>
        <vertAlign val="baseline"/>
        <sz val="8"/>
        <name val="Calibri"/>
        <family val="2"/>
        <scheme val="minor"/>
      </font>
      <numFmt numFmtId="167" formatCode="_(* #,##0_);_(* \(#,##0\);_(* &quot;-&quot;_);@_)"/>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numFmt numFmtId="0" formatCode="General"/>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Calibri"/>
        <family val="2"/>
        <scheme val="minor"/>
      </font>
      <alignment horizontal="left" vertical="center" textRotation="0" wrapText="1"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8"/>
        <color auto="1"/>
        <name val="Calibri"/>
        <family val="2"/>
        <scheme val="minor"/>
      </font>
      <alignment horizontal="left" vertical="center"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sz val="8"/>
        <color auto="1"/>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sz val="8"/>
        <color auto="1"/>
      </font>
      <fill>
        <patternFill patternType="none">
          <fgColor indexed="64"/>
          <bgColor auto="1"/>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sz val="8"/>
        <color auto="1"/>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border>
    </dxf>
    <dxf>
      <font>
        <sz val="8"/>
        <color auto="1"/>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sz val="8"/>
        <color auto="1"/>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sz val="8"/>
        <color auto="1"/>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theme="0"/>
        <name val="Calibri"/>
        <family val="2"/>
        <scheme val="minor"/>
      </font>
      <numFmt numFmtId="0" formatCode="General"/>
      <fill>
        <patternFill patternType="solid">
          <fgColor indexed="64"/>
          <bgColor rgb="FFC00000"/>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8"/>
        <color theme="1"/>
        <name val="Calibri"/>
        <family val="2"/>
        <scheme val="minor"/>
      </font>
      <fill>
        <patternFill patternType="none">
          <fgColor indexed="64"/>
          <bgColor auto="1"/>
        </patternFill>
      </fill>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auto="1"/>
        <name val="Calibri"/>
        <family val="2"/>
        <scheme val="none"/>
      </font>
      <fill>
        <patternFill patternType="solid">
          <fgColor indexed="64"/>
          <bgColor theme="7"/>
        </patternFill>
      </fill>
      <alignment horizontal="center" vertical="center" textRotation="0" wrapText="1" indent="0" justifyLastLine="0" shrinkToFit="0" readingOrder="0"/>
      <border diagonalUp="0" diagonalDown="0" outline="0">
        <left style="hair">
          <color theme="4" tint="0.79998168889431442"/>
        </left>
        <right style="hair">
          <color theme="4" tint="0.79998168889431442"/>
        </right>
        <top/>
        <bottom/>
      </border>
      <protection locked="0" hidden="0"/>
    </dxf>
  </dxfs>
  <tableStyles count="0" defaultTableStyle="TableStyleMedium2" defaultPivotStyle="PivotStyleLight16"/>
  <colors>
    <mruColors>
      <color rgb="FFD6E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arso Soares Costa Casemiro" id="{7ACA9A31-7D99-47EB-A01F-2738225F1A65}" userId="S::tarso.casemiro@eletrobras.com::bc72f76e-d5de-4c4f-8d17-c92a6d27c9e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a Ribeiro Borges" refreshedDate="46010.670433101855" createdVersion="8" refreshedVersion="8" minRefreshableVersion="3" recordCount="64" xr:uid="{3886FC80-6E19-445D-AB20-1401E913A61D}">
  <cacheSource type="worksheet">
    <worksheetSource name="_tPE2026"/>
  </cacheSource>
  <cacheFields count="43">
    <cacheField name="Analise Estrategia" numFmtId="0">
      <sharedItems containsNonDate="0" containsString="0" containsBlank="1"/>
    </cacheField>
    <cacheField name="Check" numFmtId="0">
      <sharedItems/>
    </cacheField>
    <cacheField name="Arquivo" numFmtId="0">
      <sharedItems/>
    </cacheField>
    <cacheField name="VP" numFmtId="0">
      <sharedItems/>
    </cacheField>
    <cacheField name="Responsável" numFmtId="0">
      <sharedItems/>
    </cacheField>
    <cacheField name="Conferido" numFmtId="0">
      <sharedItems containsNonDate="0" containsString="0" containsBlank="1"/>
    </cacheField>
    <cacheField name="Id PE" numFmtId="0">
      <sharedItems/>
    </cacheField>
    <cacheField name="Corporativo ou SPE" numFmtId="0">
      <sharedItems/>
    </cacheField>
    <cacheField name="Empresa" numFmtId="0">
      <sharedItems/>
    </cacheField>
    <cacheField name="Segmento" numFmtId="0">
      <sharedItems count="3">
        <s v="Geração"/>
        <s v="Infraestrutura"/>
        <s v="Ambiental"/>
      </sharedItems>
    </cacheField>
    <cacheField name="Categoria Cise" numFmtId="0">
      <sharedItems count="7">
        <s v="Melhoria Pequeno Porte"/>
        <s v="Bens Móveis"/>
        <s v="Segurança de Barragem"/>
        <s v="Modernização"/>
        <s v="Bens Imóveis"/>
        <s v="Ampliação"/>
        <s v="Ambiental"/>
      </sharedItems>
    </cacheField>
    <cacheField name="Subcategoria CISE" numFmtId="0">
      <sharedItems/>
    </cacheField>
    <cacheField name="Coletor de Custo" numFmtId="0">
      <sharedItems count="38">
        <s v="NGHI.7000"/>
        <s v="NGHI.7023"/>
        <s v="NSCA.7002"/>
        <s v="NGHI.7001"/>
        <s v="NSCA.7000"/>
        <s v="NGHI.7005"/>
        <s v="NGHI.7016"/>
        <s v="NSCA.7005"/>
        <s v="NGHI.7002"/>
        <s v="NGHI.7006"/>
        <s v="NGHI.7009"/>
        <s v="NGHI.7007"/>
        <s v="NGHI.7024"/>
        <s v="NGHI.7026"/>
        <s v="NSED.7000"/>
        <s v="NGHI.7027"/>
        <s v="NGHI.7028"/>
        <s v="NGHI.7040"/>
        <s v="NGHI.7029"/>
        <s v="NSCA.7006"/>
        <s v="NGHI.7030"/>
        <s v="NGHI.7039"/>
        <s v="NGHI.7041"/>
        <s v="NGHI.7031"/>
        <s v="NGHI.7025"/>
        <s v="NGHI.7032"/>
        <s v="NGHI.7042"/>
        <s v="NGHI.7033"/>
        <s v="NGHI.7034"/>
        <s v="NGHI.7035"/>
        <s v="NGHI.7036"/>
        <s v="NGHI.7037"/>
        <s v="NGHI.7038"/>
        <s v="NSED.7003"/>
        <s v="NIMA.7000"/>
        <s v="NIMA.7001"/>
        <s v="NSED.7002"/>
        <s v="NSCA.7001"/>
      </sharedItems>
    </cacheField>
    <cacheField name="Cód Projeto VED" numFmtId="0">
      <sharedItems containsNonDate="0" containsString="0" containsBlank="1"/>
    </cacheField>
    <cacheField name="Cód SGPMR" numFmtId="0">
      <sharedItems containsNonDate="0" containsString="0" containsBlank="1"/>
    </cacheField>
    <cacheField name="Número da LO" numFmtId="0">
      <sharedItems containsBlank="1"/>
    </cacheField>
    <cacheField name="Descrição do projeto" numFmtId="0">
      <sharedItems count="39">
        <s v="Equipamentos sobressalentes - UHE Teles Pires"/>
        <s v="Aquis. Trafo excitação - Sobressalente Critico"/>
        <s v="Equipamentos e Ferramentas O&amp;M"/>
        <s v="Nicho para armazenamento de ensecadeiras TA"/>
        <s v="Reservatório de óleo - Casa de força UHE Teles Pires"/>
        <s v="Modernização Sistema de Retificadores - CF e SE - UHE Teles Pires"/>
        <s v="Marco Superficiais Barragem - UHE Teles Pires"/>
        <s v="Aquisição de Ambulância para UHE Teles Pires"/>
        <s v="Viga Pescadora - jusante UHE Teles Pires"/>
        <s v="Gerador Diesel de Emergência - Alojamentos UHE Teles Pires"/>
        <s v="Sistema de ventilação dos Painéis de Excitação"/>
        <s v="Modernização do Sistema de CO2 das UGs"/>
        <s v="Aquisição de Polos Reserva"/>
        <s v="Modernização do Sistema SDSC da Usina"/>
        <s v="Melhorias nas Edificações dos Alojamento"/>
        <s v="Revitalização do tratamento anticorrosivo comportas de vertedouro"/>
        <s v="Revitalização dos painéis stop logs e grandes anticardumes"/>
        <s v="Modernização do sistema de RT, RV digital e instrumentação"/>
        <s v="Modernização do sistema de proteção UGs e SEs"/>
        <s v="Aquisição de Caminhão Munck"/>
        <s v="Relocação da Subestação 34,5/13,8kV"/>
        <s v="Implementação da alimentação do serviço auxiliar pela UG-05"/>
        <s v="Modernização dos sistema de Regulação de Velocidade e Regulador de Tensão para RTV."/>
        <s v="Implementar sistema de iluminação no solo da SE Teles Pires"/>
        <s v="Modernização do sistema de contagem de descarga dos para-raios"/>
        <s v="Implementação de sistema preditivo para monitoramento de motores"/>
        <s v="Manutenção do sistema de monitoramento de vibração e entreferro das Ugs"/>
        <s v="Implementação do monitoramento on-line dos Transformadores Elevadores"/>
        <s v="Implementação do monitoramento on-line (da sala de operação) de descargas parciais dos geradores."/>
        <s v="Implementação de alimentação dupla de corrente contínua em todos os paineis."/>
        <s v="Reforço Pilares de saída de linha"/>
        <s v="Recuperação parede de jusante da Casa de Força"/>
        <s v="Climatização dos Painéis de Comando e Controle e Excitação das UG's"/>
        <s v="Galpão para armazenamento de materiais sobressalentes"/>
        <s v="Atendimento a condicionantes ambiental"/>
        <s v="Fundiário"/>
        <s v="Construção de um galpão para abrigo das embarcações"/>
        <s v="Aquis. Mobiliário - Alojamento"/>
        <s v="Melhorias nas Edificações dos alojamento."/>
      </sharedItems>
    </cacheField>
    <cacheField name="Especificação" numFmtId="0">
      <sharedItems longText="1"/>
    </cacheField>
    <cacheField name="Local da Instalação" numFmtId="0">
      <sharedItems/>
    </cacheField>
    <cacheField name="jan/26" numFmtId="167">
      <sharedItems containsString="0" containsBlank="1" containsNumber="1" minValue="0" maxValue="9627"/>
    </cacheField>
    <cacheField name="fev/26" numFmtId="167">
      <sharedItems containsString="0" containsBlank="1" containsNumber="1" minValue="0" maxValue="166.62004999999999"/>
    </cacheField>
    <cacheField name="mar/26" numFmtId="167">
      <sharedItems containsString="0" containsBlank="1" containsNumber="1" minValue="0" maxValue="471"/>
    </cacheField>
    <cacheField name="abr/26" numFmtId="167">
      <sharedItems containsString="0" containsBlank="1" containsNumber="1" minValue="0" maxValue="500"/>
    </cacheField>
    <cacheField name="mai/26" numFmtId="167">
      <sharedItems containsString="0" containsBlank="1" containsNumber="1" minValue="0" maxValue="230"/>
    </cacheField>
    <cacheField name="jun/26" numFmtId="167">
      <sharedItems containsString="0" containsBlank="1" containsNumber="1" minValue="0" maxValue="650"/>
    </cacheField>
    <cacheField name="jul/26" numFmtId="167">
      <sharedItems containsString="0" containsBlank="1" containsNumber="1" minValue="0" maxValue="1200"/>
    </cacheField>
    <cacheField name="ago/26" numFmtId="167">
      <sharedItems containsString="0" containsBlank="1" containsNumber="1" minValue="0" maxValue="1159.50071"/>
    </cacheField>
    <cacheField name="set/26" numFmtId="167">
      <sharedItems containsString="0" containsBlank="1" containsNumber="1" minValue="0" maxValue="9400"/>
    </cacheField>
    <cacheField name="out/26" numFmtId="167">
      <sharedItems containsString="0" containsBlank="1" containsNumber="1" minValue="0" maxValue="2500.0500000000002"/>
    </cacheField>
    <cacheField name="nov/26" numFmtId="167">
      <sharedItems containsString="0" containsBlank="1" containsNumber="1" minValue="0" maxValue="2500.0500000000002"/>
    </cacheField>
    <cacheField name="dez/26" numFmtId="167">
      <sharedItems containsString="0" containsBlank="1" containsNumber="1" minValue="0" maxValue="1260"/>
    </cacheField>
    <cacheField name="2026" numFmtId="167">
      <sharedItems containsSemiMixedTypes="0" containsString="0" containsNumber="1" minValue="0" maxValue="10710"/>
    </cacheField>
    <cacheField name="2027" numFmtId="167">
      <sharedItems containsString="0" containsBlank="1" containsNumber="1" minValue="0" maxValue="7200"/>
    </cacheField>
    <cacheField name="2028" numFmtId="167">
      <sharedItems containsString="0" containsBlank="1" containsNumber="1" minValue="0" maxValue="14400"/>
    </cacheField>
    <cacheField name="2029" numFmtId="167">
      <sharedItems containsString="0" containsBlank="1" containsNumber="1" minValue="0" maxValue="80500"/>
    </cacheField>
    <cacheField name="2030" numFmtId="167">
      <sharedItems containsString="0" containsBlank="1" containsNumber="1" minValue="0" maxValue="8050"/>
    </cacheField>
    <cacheField name="2026-2030" numFmtId="167">
      <sharedItems containsSemiMixedTypes="0" containsString="0" containsNumber="1" minValue="40" maxValue="120860"/>
    </cacheField>
    <cacheField name="2031" numFmtId="0">
      <sharedItems containsString="0" containsBlank="1" containsNumber="1" containsInteger="1" minValue="0" maxValue="0"/>
    </cacheField>
    <cacheField name="2032" numFmtId="0">
      <sharedItems containsString="0" containsBlank="1" containsNumber="1" containsInteger="1" minValue="0" maxValue="0"/>
    </cacheField>
    <cacheField name="2033" numFmtId="0">
      <sharedItems containsString="0" containsBlank="1" containsNumber="1" containsInteger="1" minValue="0" maxValue="0"/>
    </cacheField>
    <cacheField name="2034" numFmtId="0">
      <sharedItems containsString="0" containsBlank="1" containsNumber="1" containsInteger="1" minValue="0" maxValue="0"/>
    </cacheField>
    <cacheField name="2035" numFmtId="0">
      <sharedItems containsString="0" containsBlank="1" containsNumber="1" containsInteger="1" minValue="0" maxValue="0"/>
    </cacheField>
    <cacheField name="2026-2035"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m/>
    <b v="1"/>
    <s v="Capex Orcamentário_PE2026_2030 - Rev3_VERSÃO FINAL.xlsx"/>
    <s v="Teles Pires"/>
    <s v="Roberta Borges"/>
    <m/>
    <s v="Teles Pires_1"/>
    <s v="SPE"/>
    <s v="Teles Pires"/>
    <x v="0"/>
    <x v="0"/>
    <s v="Melhoria"/>
    <x v="0"/>
    <m/>
    <m/>
    <m/>
    <x v="0"/>
    <s v="Aquisição de Sobressalentes Críticos para o Estoque da UHE Teles Pires."/>
    <s v="UHE Teles Pires"/>
    <n v="0"/>
    <n v="0"/>
    <n v="180"/>
    <n v="180"/>
    <n v="180"/>
    <n v="180"/>
    <n v="180"/>
    <n v="180"/>
    <n v="180"/>
    <n v="1080"/>
    <n v="1530"/>
    <n v="180"/>
    <n v="4050"/>
    <n v="3000"/>
    <n v="2000"/>
    <n v="2000"/>
    <n v="2000"/>
    <n v="13050"/>
    <n v="0"/>
    <n v="0"/>
    <n v="0"/>
    <n v="0"/>
    <n v="0"/>
    <n v="0"/>
  </r>
  <r>
    <m/>
    <b v="1"/>
    <s v="Capex Orcamentário_PE2026_2030 - Rev3_VERSÃO FINAL.xlsx"/>
    <s v="Teles Pires"/>
    <s v="Roberta Borges"/>
    <m/>
    <s v="Teles Pires_2"/>
    <s v="SPE"/>
    <s v="Teles Pires"/>
    <x v="0"/>
    <x v="0"/>
    <s v="Melhoria"/>
    <x v="1"/>
    <m/>
    <m/>
    <m/>
    <x v="1"/>
    <s v="Equipamentos e Ferramentas O&amp;M."/>
    <s v="UHE Teles Pires"/>
    <n v="0"/>
    <n v="0"/>
    <n v="0"/>
    <n v="0"/>
    <n v="0"/>
    <n v="0"/>
    <n v="0"/>
    <n v="0"/>
    <n v="0"/>
    <n v="0"/>
    <n v="2250"/>
    <n v="0"/>
    <n v="2250"/>
    <n v="0"/>
    <n v="0"/>
    <n v="0"/>
    <n v="0"/>
    <n v="2250"/>
    <n v="0"/>
    <n v="0"/>
    <n v="0"/>
    <n v="0"/>
    <n v="0"/>
    <n v="0"/>
  </r>
  <r>
    <m/>
    <b v="1"/>
    <s v="Capex Orcamentário_PE2026_2030 - Rev3_VERSÃO FINAL.xlsx"/>
    <s v="Teles Pires"/>
    <s v="Roberta Borges"/>
    <m/>
    <s v="Teles Pires_3"/>
    <s v="SPE"/>
    <s v="Teles Pires"/>
    <x v="1"/>
    <x v="1"/>
    <s v="Bens móveis diversos"/>
    <x v="2"/>
    <m/>
    <m/>
    <m/>
    <x v="2"/>
    <s v="Equipamentos e Ferramentas O&amp;M."/>
    <s v="UHE Teles Pires"/>
    <n v="0"/>
    <n v="0"/>
    <n v="0"/>
    <n v="0"/>
    <n v="80"/>
    <n v="80"/>
    <n v="80"/>
    <n v="80"/>
    <n v="1200"/>
    <n v="0"/>
    <n v="0"/>
    <n v="0"/>
    <n v="1520"/>
    <n v="400"/>
    <n v="400"/>
    <n v="400"/>
    <n v="400"/>
    <n v="3120"/>
    <n v="0"/>
    <n v="0"/>
    <n v="0"/>
    <n v="0"/>
    <n v="0"/>
    <n v="0"/>
  </r>
  <r>
    <m/>
    <b v="1"/>
    <s v="Capex Orcamentário_PE2026_2030 - Rev3_VERSÃO FINAL.xlsx"/>
    <s v="Teles Pires"/>
    <s v="Roberta Borges"/>
    <m/>
    <s v="Teles Pires_4"/>
    <s v="SPE"/>
    <s v="Teles Pires"/>
    <x v="0"/>
    <x v="0"/>
    <s v="Melhoria"/>
    <x v="3"/>
    <m/>
    <m/>
    <m/>
    <x v="3"/>
    <s v="Construir nicho para armazenamento de ensecadeiras de tomada d'água da UHE Teles Pires."/>
    <s v="UHE Teles Pires"/>
    <n v="0"/>
    <n v="0"/>
    <n v="0"/>
    <n v="0"/>
    <n v="0"/>
    <n v="0"/>
    <n v="0"/>
    <n v="0"/>
    <n v="0"/>
    <n v="0"/>
    <n v="900"/>
    <n v="900"/>
    <n v="1800"/>
    <n v="0"/>
    <n v="0"/>
    <n v="0"/>
    <n v="0"/>
    <n v="1800"/>
    <n v="0"/>
    <n v="0"/>
    <n v="0"/>
    <n v="0"/>
    <n v="0"/>
    <n v="0"/>
  </r>
  <r>
    <m/>
    <b v="1"/>
    <s v="Capex Orcamentário_PE2026_2030 - Rev3_VERSÃO FINAL.xlsx"/>
    <s v="Teles Pires"/>
    <s v="Roberta Borges"/>
    <m/>
    <s v="Teles Pires_5"/>
    <s v="SPE"/>
    <s v="Teles Pires"/>
    <x v="1"/>
    <x v="1"/>
    <s v="Bens móveis diversos"/>
    <x v="4"/>
    <m/>
    <m/>
    <m/>
    <x v="4"/>
    <s v="Aquisição de reservatório para armazenamento de óleo hidráulico e ou isolante para UHE Teles Pires."/>
    <s v="UHE Teles Pires"/>
    <n v="0"/>
    <n v="0"/>
    <n v="0"/>
    <n v="0"/>
    <n v="0"/>
    <n v="0"/>
    <n v="0"/>
    <n v="280"/>
    <n v="0"/>
    <n v="0"/>
    <n v="0"/>
    <n v="0"/>
    <n v="280"/>
    <n v="0"/>
    <n v="0"/>
    <n v="0"/>
    <n v="0"/>
    <n v="280"/>
    <n v="0"/>
    <n v="0"/>
    <n v="0"/>
    <n v="0"/>
    <n v="0"/>
    <n v="0"/>
  </r>
  <r>
    <m/>
    <b v="1"/>
    <s v="Capex Orcamentário_PE2026_2030 - Rev3_VERSÃO FINAL.xlsx"/>
    <s v="Teles Pires"/>
    <s v="Roberta Borges"/>
    <m/>
    <s v="Teles Pires_6"/>
    <s v="SPE"/>
    <s v="Teles Pires"/>
    <x v="0"/>
    <x v="0"/>
    <s v="Melhoria"/>
    <x v="5"/>
    <m/>
    <m/>
    <m/>
    <x v="5"/>
    <s v="Modernizar os sistemas retificadores da Casa de Força e subestação da UHE - Tele Pires."/>
    <s v="UHE Teles Pires"/>
    <n v="0"/>
    <n v="0"/>
    <n v="0"/>
    <n v="0"/>
    <n v="0"/>
    <n v="0"/>
    <n v="750"/>
    <n v="750"/>
    <n v="0"/>
    <n v="0"/>
    <n v="0"/>
    <n v="0"/>
    <n v="1500"/>
    <n v="0"/>
    <n v="0"/>
    <n v="0"/>
    <n v="0"/>
    <n v="1500"/>
    <n v="0"/>
    <n v="0"/>
    <n v="0"/>
    <n v="0"/>
    <n v="0"/>
    <n v="0"/>
  </r>
  <r>
    <m/>
    <b v="1"/>
    <s v="Capex Orcamentário_PE2026_2030 - Rev3_VERSÃO FINAL.xlsx"/>
    <s v="Teles Pires"/>
    <s v="Roberta Borges"/>
    <m/>
    <s v="Teles Pires_7"/>
    <s v="SPE"/>
    <s v="Teles Pires"/>
    <x v="0"/>
    <x v="2"/>
    <s v="Segurança de Barragem"/>
    <x v="6"/>
    <m/>
    <m/>
    <m/>
    <x v="6"/>
    <s v="Instalação de marcos superficiais na barragem da UHE Teles Pires. Atendimento a ISR 2023 - C 4."/>
    <s v="UHE Teles Pires"/>
    <n v="0"/>
    <n v="0"/>
    <n v="0"/>
    <n v="0"/>
    <n v="0"/>
    <n v="125"/>
    <n v="125"/>
    <n v="0"/>
    <n v="0"/>
    <n v="0"/>
    <n v="0"/>
    <n v="0"/>
    <n v="250"/>
    <n v="0"/>
    <n v="0"/>
    <n v="0"/>
    <n v="0"/>
    <n v="250"/>
    <n v="0"/>
    <n v="0"/>
    <n v="0"/>
    <n v="0"/>
    <n v="0"/>
    <n v="0"/>
  </r>
  <r>
    <m/>
    <b v="1"/>
    <s v="Capex Orcamentário_PE2026_2030 - Rev3_VERSÃO FINAL.xlsx"/>
    <s v="Teles Pires"/>
    <s v="Roberta Borges"/>
    <m/>
    <s v="Teles Pires_8"/>
    <s v="SPE"/>
    <s v="Teles Pires"/>
    <x v="1"/>
    <x v="1"/>
    <s v="Veículos leves"/>
    <x v="7"/>
    <m/>
    <m/>
    <m/>
    <x v="7"/>
    <s v="Aquisição de Ambulância para UHE Teles Pires"/>
    <s v="UHE Teles Pires"/>
    <n v="0"/>
    <n v="0"/>
    <n v="0"/>
    <n v="0"/>
    <n v="0"/>
    <n v="0"/>
    <n v="0"/>
    <n v="400"/>
    <n v="0"/>
    <n v="0"/>
    <n v="0"/>
    <n v="0"/>
    <n v="400"/>
    <n v="0"/>
    <n v="0"/>
    <n v="0"/>
    <n v="0"/>
    <n v="400"/>
    <n v="0"/>
    <n v="0"/>
    <n v="0"/>
    <n v="0"/>
    <n v="0"/>
    <n v="0"/>
  </r>
  <r>
    <m/>
    <b v="1"/>
    <s v="Capex Orcamentário_PE2026_2030 - Rev3_VERSÃO FINAL.xlsx"/>
    <s v="Teles Pires"/>
    <s v="Roberta Borges"/>
    <m/>
    <s v="Teles Pires_9"/>
    <s v="SPE"/>
    <s v="Teles Pires"/>
    <x v="0"/>
    <x v="0"/>
    <s v="Melhoria"/>
    <x v="8"/>
    <m/>
    <m/>
    <m/>
    <x v="8"/>
    <s v="Aquisição viga pescadora içamento das ensecadeiras (stop loog) lado jusante da UHE Teles Pires."/>
    <s v="UHE Teles Pires"/>
    <n v="0"/>
    <n v="0"/>
    <n v="0"/>
    <n v="0"/>
    <n v="0"/>
    <n v="0"/>
    <n v="0"/>
    <n v="0"/>
    <n v="0"/>
    <n v="0"/>
    <n v="1620"/>
    <n v="0"/>
    <n v="1620"/>
    <n v="0"/>
    <n v="0"/>
    <n v="0"/>
    <n v="0"/>
    <n v="1620"/>
    <n v="0"/>
    <n v="0"/>
    <n v="0"/>
    <n v="0"/>
    <n v="0"/>
    <n v="0"/>
  </r>
  <r>
    <m/>
    <b v="1"/>
    <s v="Capex Orcamentário_PE2026_2030 - Rev3_VERSÃO FINAL.xlsx"/>
    <s v="Teles Pires"/>
    <s v="Roberta Borges"/>
    <m/>
    <s v="Teles Pires_10"/>
    <s v="SPE"/>
    <s v="Teles Pires"/>
    <x v="0"/>
    <x v="0"/>
    <s v="Melhoria"/>
    <x v="9"/>
    <m/>
    <m/>
    <m/>
    <x v="9"/>
    <s v="Melhorias na rede interna e implatação de gerador Diesel para alimentação do alojamento Teles Pires."/>
    <s v="UHE Teles Pires"/>
    <n v="0"/>
    <n v="0"/>
    <n v="0"/>
    <n v="0"/>
    <n v="0"/>
    <n v="0"/>
    <n v="0"/>
    <n v="0"/>
    <n v="0"/>
    <n v="738"/>
    <n v="0"/>
    <n v="0"/>
    <n v="738"/>
    <n v="0"/>
    <n v="0"/>
    <n v="0"/>
    <n v="0"/>
    <n v="738"/>
    <n v="0"/>
    <n v="0"/>
    <n v="0"/>
    <n v="0"/>
    <n v="0"/>
    <n v="0"/>
  </r>
  <r>
    <m/>
    <b v="1"/>
    <s v="Capex Orcamentário_PE2026_2030 - Rev3_VERSÃO FINAL.xlsx"/>
    <s v="Teles Pires"/>
    <s v="Roberta Borges"/>
    <m/>
    <s v="Teles Pires_11"/>
    <s v="SPE"/>
    <s v="Teles Pires"/>
    <x v="0"/>
    <x v="0"/>
    <s v="Melhoria"/>
    <x v="10"/>
    <m/>
    <m/>
    <m/>
    <x v="10"/>
    <s v="Adequar o sistema de ventilação e exaustão dos painéis do sistema de excitação das Unidades Geradoras."/>
    <s v="UHE Teles Pires"/>
    <n v="0"/>
    <n v="0"/>
    <n v="0"/>
    <n v="0"/>
    <n v="0"/>
    <n v="0"/>
    <n v="0"/>
    <n v="0"/>
    <n v="0"/>
    <n v="0"/>
    <n v="1260"/>
    <n v="1260"/>
    <n v="2520"/>
    <n v="0"/>
    <n v="0"/>
    <n v="0"/>
    <n v="0"/>
    <n v="2520"/>
    <n v="0"/>
    <n v="0"/>
    <n v="0"/>
    <n v="0"/>
    <n v="0"/>
    <n v="0"/>
  </r>
  <r>
    <m/>
    <b v="1"/>
    <s v="Capex Orcamentário_PE2026_2030 - Rev3_VERSÃO FINAL.xlsx"/>
    <s v="Teles Pires"/>
    <s v="Roberta Borges"/>
    <m/>
    <s v="Teles Pires_12"/>
    <s v="SPE"/>
    <s v="Teles Pires"/>
    <x v="0"/>
    <x v="0"/>
    <s v="Melhoria"/>
    <x v="11"/>
    <m/>
    <m/>
    <m/>
    <x v="11"/>
    <s v="Modernização do sistema de proteção e combate a incêndios CO2 das Ugs."/>
    <s v="UHE Teles Pires"/>
    <n v="0"/>
    <n v="0"/>
    <n v="0"/>
    <n v="0"/>
    <n v="0"/>
    <n v="0"/>
    <n v="0"/>
    <n v="0"/>
    <n v="0"/>
    <n v="0"/>
    <n v="0"/>
    <n v="200.01"/>
    <n v="200.01"/>
    <n v="0"/>
    <n v="0"/>
    <n v="0"/>
    <n v="0"/>
    <n v="200.01"/>
    <n v="0"/>
    <n v="0"/>
    <n v="0"/>
    <n v="0"/>
    <n v="0"/>
    <n v="0"/>
  </r>
  <r>
    <m/>
    <b v="1"/>
    <s v="Capex Orcamentário_PE2026_2030 - Rev3_VERSÃO FINAL.xlsx"/>
    <s v="Teles Pires"/>
    <s v="Roberta Borges"/>
    <m/>
    <s v="Teles Pires_13"/>
    <s v="SPE"/>
    <s v="Teles Pires"/>
    <x v="0"/>
    <x v="0"/>
    <s v="Melhoria"/>
    <x v="12"/>
    <m/>
    <m/>
    <m/>
    <x v="12"/>
    <s v="Aquisição de 7 Polos Reserva para Estoque Emergencial conforme recomendação Diretoria Técnica"/>
    <s v="UHE Teles Pires"/>
    <n v="0"/>
    <n v="0"/>
    <n v="0"/>
    <n v="0"/>
    <n v="0"/>
    <n v="0"/>
    <n v="0"/>
    <n v="0"/>
    <n v="0"/>
    <n v="2500.0500000000002"/>
    <n v="2500.0500000000002"/>
    <n v="0"/>
    <n v="5000.1000000000004"/>
    <n v="7000"/>
    <n v="7000"/>
    <n v="7000"/>
    <n v="7000"/>
    <n v="33000.1"/>
    <n v="0"/>
    <n v="0"/>
    <n v="0"/>
    <n v="0"/>
    <n v="0"/>
    <n v="0"/>
  </r>
  <r>
    <m/>
    <b v="1"/>
    <s v="Capex Orcamentário_PE2026_2030 - Rev3_VERSÃO FINAL.xlsx"/>
    <s v="Teles Pires"/>
    <s v="Roberta Borges"/>
    <m/>
    <s v="Teles Pires_14"/>
    <s v="SPE"/>
    <s v="Teles Pires"/>
    <x v="0"/>
    <x v="3"/>
    <s v="Modernização"/>
    <x v="13"/>
    <m/>
    <m/>
    <m/>
    <x v="13"/>
    <s v="Modernização do Sistema SDSC da Usina conforme recomendação da Diretoria Técnica"/>
    <s v="UHE Teles Pires"/>
    <n v="0"/>
    <n v="0"/>
    <n v="0"/>
    <n v="0"/>
    <n v="0"/>
    <n v="0"/>
    <n v="0"/>
    <n v="0"/>
    <n v="905.7"/>
    <n v="1811.4"/>
    <n v="2083.11"/>
    <n v="0"/>
    <n v="4800.2100000000009"/>
    <n v="0"/>
    <n v="0"/>
    <n v="0"/>
    <n v="0"/>
    <n v="4800.2100000000009"/>
    <n v="0"/>
    <n v="0"/>
    <n v="0"/>
    <n v="0"/>
    <n v="0"/>
    <n v="0"/>
  </r>
  <r>
    <m/>
    <b v="1"/>
    <s v="Capex Orcamentário_PE2026_2030 - Rev3_VERSÃO FINAL.xlsx"/>
    <s v="Teles Pires"/>
    <s v="Roberta Borges"/>
    <m/>
    <s v="Teles Pires_15"/>
    <s v="SPE"/>
    <s v="Teles Pires"/>
    <x v="1"/>
    <x v="4"/>
    <s v="Ampliação"/>
    <x v="14"/>
    <m/>
    <m/>
    <m/>
    <x v="14"/>
    <s v="Construção da Cobertura e pavimentação do Estacionamento de Veiculos do complexo de hospeadagem."/>
    <s v="UHE Teles Pires"/>
    <n v="0"/>
    <n v="0"/>
    <n v="0"/>
    <n v="0"/>
    <n v="0"/>
    <n v="0"/>
    <n v="0"/>
    <n v="0"/>
    <n v="324"/>
    <n v="324"/>
    <n v="270"/>
    <n v="270"/>
    <n v="1188"/>
    <n v="0"/>
    <n v="0"/>
    <n v="0"/>
    <n v="0"/>
    <n v="1188"/>
    <n v="0"/>
    <n v="0"/>
    <n v="0"/>
    <n v="0"/>
    <n v="0"/>
    <n v="0"/>
  </r>
  <r>
    <m/>
    <b v="1"/>
    <s v="Capex Orcamentário_PE2026_2030 - Rev3_VERSÃO FINAL.xlsx"/>
    <s v="Teles Pires"/>
    <s v="Roberta Borges"/>
    <m/>
    <s v="Teles Pires_16"/>
    <s v="SPE"/>
    <s v="Teles Pires"/>
    <x v="1"/>
    <x v="4"/>
    <s v="Ampliação"/>
    <x v="14"/>
    <m/>
    <m/>
    <m/>
    <x v="14"/>
    <s v="Instalação do Sistema de Irrigação das Áreas Verdes."/>
    <s v="UHE Teles Pires"/>
    <n v="0"/>
    <n v="0"/>
    <n v="0"/>
    <n v="0"/>
    <n v="50"/>
    <n v="50"/>
    <n v="0"/>
    <n v="0"/>
    <n v="0"/>
    <n v="0"/>
    <n v="0"/>
    <n v="0"/>
    <n v="100"/>
    <n v="0"/>
    <n v="0"/>
    <n v="0"/>
    <n v="0"/>
    <n v="100"/>
    <n v="0"/>
    <n v="0"/>
    <n v="0"/>
    <n v="0"/>
    <n v="0"/>
    <n v="0"/>
  </r>
  <r>
    <m/>
    <b v="1"/>
    <s v="Capex Orcamentário_PE2026_2030 - Rev3_VERSÃO FINAL.xlsx"/>
    <s v="Teles Pires"/>
    <s v="Roberta Borges"/>
    <m/>
    <s v="Teles Pires_17"/>
    <s v="SPE"/>
    <s v="Teles Pires"/>
    <x v="0"/>
    <x v="0"/>
    <s v="Melhoria"/>
    <x v="15"/>
    <m/>
    <m/>
    <m/>
    <x v="15"/>
    <s v="Revitalização do tratamento anticorrosivo comportas de vertedouro"/>
    <s v="UHE Teles Pires"/>
    <n v="0"/>
    <n v="0"/>
    <n v="0"/>
    <n v="0"/>
    <n v="0"/>
    <n v="0"/>
    <n v="0"/>
    <n v="0"/>
    <n v="0"/>
    <n v="0"/>
    <n v="0"/>
    <n v="0"/>
    <n v="0"/>
    <n v="5000"/>
    <n v="0"/>
    <n v="0"/>
    <n v="0"/>
    <n v="5000"/>
    <n v="0"/>
    <n v="0"/>
    <n v="0"/>
    <n v="0"/>
    <n v="0"/>
    <n v="0"/>
  </r>
  <r>
    <m/>
    <b v="1"/>
    <s v="Capex Orcamentário_PE2026_2030 - Rev3_VERSÃO FINAL.xlsx"/>
    <s v="Teles Pires"/>
    <s v="Roberta Borges"/>
    <m/>
    <s v="Teles Pires_18"/>
    <s v="SPE"/>
    <s v="Teles Pires"/>
    <x v="0"/>
    <x v="0"/>
    <s v="Melhoria"/>
    <x v="16"/>
    <m/>
    <m/>
    <m/>
    <x v="16"/>
    <s v="Revitalização dos painéis stop logs e grandes anticardumes"/>
    <s v="UHE Teles Pires"/>
    <n v="0"/>
    <n v="0"/>
    <n v="0"/>
    <n v="0"/>
    <n v="0"/>
    <n v="0"/>
    <n v="0"/>
    <n v="0"/>
    <n v="0"/>
    <n v="0"/>
    <n v="0"/>
    <n v="0"/>
    <n v="0"/>
    <n v="0"/>
    <n v="6000"/>
    <n v="0"/>
    <n v="0"/>
    <n v="6000"/>
    <n v="0"/>
    <n v="0"/>
    <n v="0"/>
    <n v="0"/>
    <n v="0"/>
    <n v="0"/>
  </r>
  <r>
    <m/>
    <b v="1"/>
    <s v="Capex Orcamentário_PE2026_2030 - Rev3_VERSÃO FINAL.xlsx"/>
    <s v="Teles Pires"/>
    <s v="Roberta Borges"/>
    <m/>
    <s v="Teles Pires_19"/>
    <s v="SPE"/>
    <s v="Teles Pires"/>
    <x v="0"/>
    <x v="3"/>
    <s v="Modernização"/>
    <x v="17"/>
    <m/>
    <m/>
    <m/>
    <x v="17"/>
    <s v="Modernização do sistema de RT, RV digital e instrumentação"/>
    <s v="UHE Teles Pires"/>
    <n v="0"/>
    <n v="0"/>
    <n v="0"/>
    <n v="0"/>
    <n v="0"/>
    <n v="0"/>
    <n v="0"/>
    <n v="0"/>
    <n v="0"/>
    <n v="0"/>
    <n v="0"/>
    <n v="0"/>
    <n v="0"/>
    <n v="0"/>
    <n v="3000"/>
    <n v="3000"/>
    <n v="0"/>
    <n v="6000"/>
    <n v="0"/>
    <n v="0"/>
    <n v="0"/>
    <n v="0"/>
    <n v="0"/>
    <n v="0"/>
  </r>
  <r>
    <m/>
    <b v="1"/>
    <s v="Capex Orcamentário_PE2026_2030 - Rev3_VERSÃO FINAL.xlsx"/>
    <s v="Teles Pires"/>
    <s v="Roberta Borges"/>
    <m/>
    <s v="Teles Pires_20"/>
    <s v="SPE"/>
    <s v="Teles Pires"/>
    <x v="0"/>
    <x v="0"/>
    <s v="SPCS - Sistema Proteção Controle e Supervisão"/>
    <x v="18"/>
    <m/>
    <m/>
    <m/>
    <x v="18"/>
    <s v="Modernização do sistema de proteção UGs e SEs"/>
    <s v="UHE Teles Pires"/>
    <n v="0"/>
    <n v="0"/>
    <n v="0"/>
    <n v="0"/>
    <n v="0"/>
    <n v="0"/>
    <n v="0"/>
    <n v="0"/>
    <n v="0"/>
    <n v="0"/>
    <n v="0"/>
    <n v="0"/>
    <n v="0"/>
    <n v="0"/>
    <n v="2500"/>
    <n v="0"/>
    <n v="0"/>
    <n v="2500"/>
    <n v="0"/>
    <n v="0"/>
    <n v="0"/>
    <n v="0"/>
    <n v="0"/>
    <n v="0"/>
  </r>
  <r>
    <m/>
    <b v="1"/>
    <s v="Capex Orcamentário_PE2026_2030 - Rev3_VERSÃO FINAL.xlsx"/>
    <s v="Teles Pires"/>
    <s v="Roberta Borges"/>
    <m/>
    <s v="Teles Pires_21"/>
    <s v="SPE"/>
    <s v="Teles Pires"/>
    <x v="1"/>
    <x v="1"/>
    <s v="Máquinas pesadas"/>
    <x v="19"/>
    <m/>
    <m/>
    <m/>
    <x v="19"/>
    <s v="Aquisição de Caminhão Munck para UHE Teles Pires"/>
    <s v="UHE Teles Pires"/>
    <n v="0"/>
    <n v="0"/>
    <n v="0"/>
    <n v="0"/>
    <n v="0"/>
    <n v="0"/>
    <n v="1200"/>
    <n v="0"/>
    <n v="0"/>
    <n v="0"/>
    <n v="0"/>
    <n v="0"/>
    <n v="1200"/>
    <n v="0"/>
    <n v="0"/>
    <n v="0"/>
    <n v="0"/>
    <n v="1200"/>
    <n v="0"/>
    <n v="0"/>
    <n v="0"/>
    <n v="0"/>
    <n v="0"/>
    <n v="0"/>
  </r>
  <r>
    <m/>
    <b v="1"/>
    <s v="Capex Orcamentário_PE2026_2030 - Rev3_VERSÃO FINAL.xlsx"/>
    <s v="Teles Pires"/>
    <s v="Roberta Borges"/>
    <m/>
    <s v="Teles Pires_22"/>
    <s v="SPE"/>
    <s v="Teles Pires"/>
    <x v="0"/>
    <x v="0"/>
    <s v="Melhoria"/>
    <x v="20"/>
    <m/>
    <m/>
    <m/>
    <x v="20"/>
    <s v="Relocação da subestação 34,5/13,8kV em virtude dos furtos sucessivos de cabos, os custos com manutenção e responsabilidade dos 5km de rede, e a dificuldade para monitoramento, manobras e deslocamento."/>
    <s v="UHE Teles Pires"/>
    <n v="0"/>
    <n v="0"/>
    <n v="0"/>
    <n v="0"/>
    <n v="0"/>
    <n v="0"/>
    <n v="0"/>
    <n v="0"/>
    <n v="0"/>
    <n v="0"/>
    <n v="0"/>
    <n v="0"/>
    <n v="0"/>
    <n v="800"/>
    <n v="0"/>
    <n v="0"/>
    <n v="0"/>
    <n v="800"/>
    <n v="0"/>
    <n v="0"/>
    <n v="0"/>
    <n v="0"/>
    <n v="0"/>
    <n v="0"/>
  </r>
  <r>
    <m/>
    <b v="1"/>
    <s v="Capex Orcamentário_PE2026_2030 - Rev3_VERSÃO FINAL.xlsx"/>
    <s v="Teles Pires"/>
    <s v="Roberta Borges"/>
    <m/>
    <s v="Teles Pires_23"/>
    <s v="SPE"/>
    <s v="Teles Pires"/>
    <x v="0"/>
    <x v="5"/>
    <s v="Ampliação"/>
    <x v="21"/>
    <m/>
    <m/>
    <m/>
    <x v="21"/>
    <s v="Implementação da alimentação do serviço auxiliar pela UG-05"/>
    <s v="UHE Teles Pires"/>
    <n v="0"/>
    <n v="0"/>
    <n v="0"/>
    <n v="0"/>
    <n v="0"/>
    <n v="0"/>
    <n v="0"/>
    <n v="0"/>
    <n v="0"/>
    <n v="0"/>
    <n v="0"/>
    <n v="0"/>
    <n v="0"/>
    <n v="0"/>
    <n v="2000"/>
    <n v="0"/>
    <n v="0"/>
    <n v="2000"/>
    <n v="0"/>
    <n v="0"/>
    <n v="0"/>
    <n v="0"/>
    <n v="0"/>
    <n v="0"/>
  </r>
  <r>
    <m/>
    <b v="1"/>
    <s v="Capex Orcamentário_PE2026_2030 - Rev3_VERSÃO FINAL.xlsx"/>
    <s v="Teles Pires"/>
    <s v="Roberta Borges"/>
    <m/>
    <s v="Teles Pires_24"/>
    <s v="SPE"/>
    <s v="Teles Pires"/>
    <x v="0"/>
    <x v="3"/>
    <s v="Modernização"/>
    <x v="22"/>
    <m/>
    <m/>
    <m/>
    <x v="22"/>
    <s v="Modernização dos sistema de Regulação de Velocidade e Regulador de Tensão para um único sistema de regulação e controle chamado Regulador de Tensão e Velocidade RTV."/>
    <s v="UHE Teles Pires"/>
    <n v="0"/>
    <n v="0"/>
    <n v="0"/>
    <n v="0"/>
    <n v="0"/>
    <n v="0"/>
    <n v="0"/>
    <n v="0"/>
    <n v="0"/>
    <n v="0"/>
    <n v="0"/>
    <n v="0"/>
    <n v="0"/>
    <n v="0"/>
    <n v="6000"/>
    <n v="0"/>
    <n v="0"/>
    <n v="6000"/>
    <n v="0"/>
    <n v="0"/>
    <n v="0"/>
    <n v="0"/>
    <n v="0"/>
    <n v="0"/>
  </r>
  <r>
    <m/>
    <b v="1"/>
    <s v="Capex Orcamentário_PE2026_2030 - Rev3_VERSÃO FINAL.xlsx"/>
    <s v="Teles Pires"/>
    <s v="Roberta Borges"/>
    <m/>
    <s v="Teles Pires_25"/>
    <s v="SPE"/>
    <s v="Teles Pires"/>
    <x v="0"/>
    <x v="0"/>
    <s v="Melhoria"/>
    <x v="23"/>
    <m/>
    <m/>
    <m/>
    <x v="23"/>
    <s v="Implementar sistema de iluminação no solo da SE Teles Pires para facilitar manutenções futuras"/>
    <s v="UHE Teles Pires"/>
    <n v="0"/>
    <n v="0"/>
    <n v="0"/>
    <n v="0"/>
    <n v="0"/>
    <n v="0"/>
    <n v="0"/>
    <n v="0"/>
    <n v="0"/>
    <n v="0"/>
    <n v="0"/>
    <n v="0"/>
    <n v="0"/>
    <n v="500"/>
    <n v="0"/>
    <n v="0"/>
    <n v="0"/>
    <n v="500"/>
    <n v="0"/>
    <n v="0"/>
    <n v="0"/>
    <n v="0"/>
    <n v="0"/>
    <n v="0"/>
  </r>
  <r>
    <m/>
    <b v="1"/>
    <s v="Capex Orcamentário_PE2026_2030 - Rev3_VERSÃO FINAL.xlsx"/>
    <s v="Teles Pires"/>
    <s v="Roberta Borges"/>
    <m/>
    <s v="Teles Pires_26"/>
    <s v="SPE"/>
    <s v="Teles Pires"/>
    <x v="0"/>
    <x v="0"/>
    <s v="Melhoria"/>
    <x v="24"/>
    <m/>
    <m/>
    <m/>
    <x v="24"/>
    <s v="Modernização do sistema de contagem de descarga dos para-raios das linhas de transmissão (monitoramento wi-fi Siemens)"/>
    <s v="UHE Teles Pires"/>
    <n v="0"/>
    <n v="0"/>
    <n v="0"/>
    <n v="0"/>
    <n v="0"/>
    <n v="0"/>
    <n v="0"/>
    <n v="0"/>
    <n v="405"/>
    <n v="0"/>
    <n v="0"/>
    <n v="0"/>
    <n v="405"/>
    <n v="0"/>
    <n v="0"/>
    <n v="0"/>
    <n v="0"/>
    <n v="405"/>
    <n v="0"/>
    <n v="0"/>
    <n v="0"/>
    <n v="0"/>
    <n v="0"/>
    <n v="0"/>
  </r>
  <r>
    <m/>
    <b v="1"/>
    <s v="Capex Orcamentário_PE2026_2030 - Rev3_VERSÃO FINAL.xlsx"/>
    <s v="Teles Pires"/>
    <s v="Roberta Borges"/>
    <m/>
    <s v="Teles Pires_27"/>
    <s v="SPE"/>
    <s v="Teles Pires"/>
    <x v="0"/>
    <x v="0"/>
    <s v="Melhoria"/>
    <x v="25"/>
    <m/>
    <m/>
    <m/>
    <x v="25"/>
    <s v="Implementação de sistema preditivo para monitoramento de motores (tipo Tracktian)"/>
    <s v="UHE Teles Pires"/>
    <n v="0"/>
    <n v="0"/>
    <n v="0"/>
    <n v="0"/>
    <n v="0"/>
    <n v="0"/>
    <n v="0"/>
    <n v="0"/>
    <n v="0"/>
    <n v="0"/>
    <n v="0"/>
    <n v="0"/>
    <n v="0"/>
    <n v="300"/>
    <n v="0"/>
    <n v="0"/>
    <n v="0"/>
    <n v="300"/>
    <n v="0"/>
    <n v="0"/>
    <n v="0"/>
    <n v="0"/>
    <n v="0"/>
    <n v="0"/>
  </r>
  <r>
    <m/>
    <b v="1"/>
    <s v="Capex Orcamentário_PE2026_2030 - Rev3_VERSÃO FINAL.xlsx"/>
    <s v="Teles Pires"/>
    <s v="Roberta Borges"/>
    <m/>
    <s v="Teles Pires_28"/>
    <s v="SPE"/>
    <s v="Teles Pires"/>
    <x v="0"/>
    <x v="3"/>
    <s v="Modernização"/>
    <x v="26"/>
    <m/>
    <m/>
    <m/>
    <x v="26"/>
    <s v="Atualização do sistema de monitoramento de vibração e entreferro das Ugs (hardware e software)."/>
    <s v="UHE Teles Pires"/>
    <n v="0"/>
    <n v="0"/>
    <n v="0"/>
    <n v="0"/>
    <n v="0"/>
    <n v="0"/>
    <n v="0"/>
    <n v="0"/>
    <n v="0"/>
    <n v="0"/>
    <n v="0"/>
    <n v="0"/>
    <n v="0"/>
    <n v="400"/>
    <n v="0"/>
    <n v="0"/>
    <n v="0"/>
    <n v="400"/>
    <n v="0"/>
    <n v="0"/>
    <n v="0"/>
    <n v="0"/>
    <n v="0"/>
    <n v="0"/>
  </r>
  <r>
    <m/>
    <b v="1"/>
    <s v="Capex Orcamentário_PE2026_2030 - Rev3_VERSÃO FINAL.xlsx"/>
    <s v="Teles Pires"/>
    <s v="Roberta Borges"/>
    <m/>
    <s v="Teles Pires_29"/>
    <s v="SPE"/>
    <s v="Teles Pires"/>
    <x v="0"/>
    <x v="0"/>
    <s v="Melhoria"/>
    <x v="27"/>
    <m/>
    <m/>
    <m/>
    <x v="27"/>
    <s v="Implementação do monitoramento on-line de gases DGA nos transformadores elevadores_x000a_Implementação do monitoramento on-line de emissão acústica nos transformadores elevadores_x000a_Implementação do monitoramento on-line de buchas (Treetech) nos transformadores elevadores"/>
    <s v="UHE Teles Pires"/>
    <n v="0"/>
    <n v="0"/>
    <n v="0"/>
    <n v="0"/>
    <n v="0"/>
    <n v="0"/>
    <n v="0"/>
    <n v="0"/>
    <n v="0"/>
    <n v="0"/>
    <n v="0"/>
    <n v="0"/>
    <n v="0"/>
    <n v="0"/>
    <n v="0"/>
    <n v="6000"/>
    <n v="0"/>
    <n v="6000"/>
    <n v="0"/>
    <n v="0"/>
    <n v="0"/>
    <n v="0"/>
    <n v="0"/>
    <n v="0"/>
  </r>
  <r>
    <m/>
    <b v="1"/>
    <s v="Capex Orcamentário_PE2026_2030 - Rev3_VERSÃO FINAL.xlsx"/>
    <s v="Teles Pires"/>
    <s v="Roberta Borges"/>
    <m/>
    <s v="Teles Pires_30"/>
    <s v="SPE"/>
    <s v="Teles Pires"/>
    <x v="0"/>
    <x v="0"/>
    <s v="Melhoria"/>
    <x v="28"/>
    <m/>
    <m/>
    <m/>
    <x v="28"/>
    <s v="Implementação do monitoramento on-line (da sala de operação) de descargas parciais dos geradores."/>
    <s v="UHE Teles Pires"/>
    <n v="0"/>
    <n v="0"/>
    <n v="0"/>
    <n v="0"/>
    <n v="0"/>
    <n v="0"/>
    <n v="0"/>
    <n v="0"/>
    <n v="0"/>
    <n v="0"/>
    <n v="0"/>
    <n v="0"/>
    <n v="0"/>
    <n v="600"/>
    <n v="0"/>
    <n v="0"/>
    <n v="0"/>
    <n v="600"/>
    <n v="0"/>
    <n v="0"/>
    <n v="0"/>
    <n v="0"/>
    <n v="0"/>
    <n v="0"/>
  </r>
  <r>
    <m/>
    <b v="1"/>
    <s v="Capex Orcamentário_PE2026_2030 - Rev3_VERSÃO FINAL.xlsx"/>
    <s v="Teles Pires"/>
    <s v="Roberta Borges"/>
    <m/>
    <s v="Teles Pires_31"/>
    <s v="SPE"/>
    <s v="Teles Pires"/>
    <x v="0"/>
    <x v="0"/>
    <s v="Melhoria"/>
    <x v="29"/>
    <m/>
    <m/>
    <m/>
    <x v="29"/>
    <s v="Implementação de alimentação dupla de corrente contínua em todos os paineis, implementação de transferência entre bancos de bateria para incrementar o grau de segurança e confiabilidade das instalações."/>
    <s v="UHE Teles Pires"/>
    <n v="0"/>
    <n v="0"/>
    <n v="0"/>
    <n v="0"/>
    <n v="0"/>
    <n v="0"/>
    <n v="0"/>
    <n v="0"/>
    <n v="0"/>
    <n v="0"/>
    <n v="0"/>
    <n v="0"/>
    <n v="0"/>
    <n v="120"/>
    <n v="0"/>
    <n v="0"/>
    <n v="0"/>
    <n v="120"/>
    <n v="0"/>
    <n v="0"/>
    <n v="0"/>
    <n v="0"/>
    <n v="0"/>
    <n v="0"/>
  </r>
  <r>
    <m/>
    <b v="1"/>
    <s v="Capex Orcamentário_PE2026_2030 - Rev3_VERSÃO FINAL.xlsx"/>
    <s v="Teles Pires"/>
    <s v="Roberta Borges"/>
    <m/>
    <s v="Teles Pires_32"/>
    <s v="SPE"/>
    <s v="Teles Pires"/>
    <x v="0"/>
    <x v="0"/>
    <s v="Melhoria"/>
    <x v="30"/>
    <m/>
    <m/>
    <m/>
    <x v="30"/>
    <s v="Instalação de reforço metalico, tipo mão francesa, nos pilares dos transformadores de saída de linha."/>
    <s v="UHE Teles Pires"/>
    <n v="0"/>
    <n v="0"/>
    <n v="0"/>
    <n v="0"/>
    <n v="0"/>
    <n v="0"/>
    <n v="0"/>
    <n v="0"/>
    <n v="0"/>
    <n v="0"/>
    <n v="0"/>
    <n v="0"/>
    <n v="0"/>
    <n v="2500"/>
    <n v="0"/>
    <n v="0"/>
    <n v="0"/>
    <n v="2500"/>
    <n v="0"/>
    <n v="0"/>
    <n v="0"/>
    <n v="0"/>
    <n v="0"/>
    <n v="0"/>
  </r>
  <r>
    <m/>
    <b v="1"/>
    <s v="Capex Orcamentário_PE2026_2030 - Rev3_VERSÃO FINAL.xlsx"/>
    <s v="Teles Pires"/>
    <s v="Roberta Borges"/>
    <m/>
    <s v="Teles Pires_33"/>
    <s v="SPE"/>
    <s v="Teles Pires"/>
    <x v="0"/>
    <x v="0"/>
    <s v="Melhoria"/>
    <x v="31"/>
    <m/>
    <m/>
    <m/>
    <x v="31"/>
    <s v="Execução de obra de recuperação ou reconstrução de parede anti-refluxo da Casa de Força, conforme projeto executivo da Intertechne"/>
    <s v="UHE Teles Pires"/>
    <n v="0"/>
    <n v="0"/>
    <n v="0"/>
    <n v="0"/>
    <n v="0"/>
    <n v="0"/>
    <n v="0"/>
    <n v="0"/>
    <n v="0"/>
    <n v="0"/>
    <n v="0"/>
    <n v="0"/>
    <n v="0"/>
    <n v="0"/>
    <n v="10000"/>
    <n v="0"/>
    <n v="0"/>
    <n v="10000"/>
    <n v="0"/>
    <n v="0"/>
    <n v="0"/>
    <n v="0"/>
    <n v="0"/>
    <n v="0"/>
  </r>
  <r>
    <m/>
    <b v="1"/>
    <s v="Capex Orcamentário_PE2026_2030 - Rev3_VERSÃO FINAL.xlsx"/>
    <s v="Teles Pires"/>
    <s v="Roberta Borges"/>
    <m/>
    <s v="Teles Pires_34"/>
    <s v="SPE"/>
    <s v="Teles Pires"/>
    <x v="0"/>
    <x v="0"/>
    <s v="Melhoria"/>
    <x v="32"/>
    <m/>
    <m/>
    <m/>
    <x v="32"/>
    <s v="Climatização dos Painéis de Comando e Controle e Excitação das UG's"/>
    <s v="UHE Teles Pires"/>
    <n v="0"/>
    <n v="0"/>
    <n v="0"/>
    <n v="0"/>
    <n v="0"/>
    <n v="0"/>
    <n v="0"/>
    <n v="0"/>
    <n v="0"/>
    <n v="0"/>
    <n v="0"/>
    <n v="0"/>
    <n v="0"/>
    <n v="3000"/>
    <n v="0"/>
    <n v="0"/>
    <n v="0"/>
    <n v="3000"/>
    <n v="0"/>
    <n v="0"/>
    <n v="0"/>
    <n v="0"/>
    <n v="0"/>
    <n v="0"/>
  </r>
  <r>
    <m/>
    <b v="1"/>
    <s v="Capex Orcamentário_PE2026_2030 - Rev3_VERSÃO FINAL.xlsx"/>
    <s v="Teles Pires"/>
    <s v="Roberta Borges"/>
    <m/>
    <s v="Teles Pires_35"/>
    <s v="SPE"/>
    <s v="Teles Pires"/>
    <x v="1"/>
    <x v="4"/>
    <s v="Nova Instalação"/>
    <x v="33"/>
    <m/>
    <m/>
    <m/>
    <x v="33"/>
    <s v="Galpão para armazenamento de materiais sobressalentes"/>
    <s v="UHE Teles Pires"/>
    <n v="0"/>
    <n v="0"/>
    <n v="0"/>
    <n v="0"/>
    <n v="0"/>
    <n v="0"/>
    <n v="0"/>
    <n v="0"/>
    <n v="0"/>
    <n v="0"/>
    <n v="0"/>
    <n v="0"/>
    <n v="0"/>
    <n v="3000"/>
    <n v="0"/>
    <n v="0"/>
    <n v="0"/>
    <n v="3000"/>
    <n v="0"/>
    <n v="0"/>
    <n v="0"/>
    <n v="0"/>
    <n v="0"/>
    <n v="0"/>
  </r>
  <r>
    <m/>
    <b v="1"/>
    <s v="Capex Orcamentário_PE2026_2030 - Rev3_VERSÃO FINAL.xlsx"/>
    <s v="Teles Pires"/>
    <s v="Roberta Borges"/>
    <m/>
    <s v="Teles Pires_36"/>
    <s v="SPE"/>
    <s v="Teles Pires"/>
    <x v="2"/>
    <x v="6"/>
    <s v="Geração"/>
    <x v="34"/>
    <m/>
    <m/>
    <s v="LO Nº 1272/2014 - 2ª Renovação"/>
    <x v="34"/>
    <s v="Plano de Gestão e Controle Ambiental da Operação"/>
    <s v="UHE Teles Pires"/>
    <n v="5"/>
    <n v="45.42257"/>
    <n v="64.422569999999993"/>
    <n v="39.42257"/>
    <n v="50.42257"/>
    <n v="39.42257"/>
    <n v="251.92257000000001"/>
    <n v="39.42257"/>
    <n v="424.42257000000001"/>
    <n v="356.12660999999997"/>
    <n v="54.42257"/>
    <n v="39.42257"/>
    <n v="1409.85231"/>
    <n v="1588.8948799999998"/>
    <n v="1062.2748799999999"/>
    <n v="1081.5846000000001"/>
    <n v="1143.82404"/>
    <n v="6286.4307100000005"/>
    <m/>
    <m/>
    <m/>
    <m/>
    <m/>
    <n v="0"/>
  </r>
  <r>
    <m/>
    <b v="1"/>
    <s v="Capex Orcamentário_PE2026_2030 - Rev3_VERSÃO FINAL.xlsx"/>
    <s v="Teles Pires"/>
    <s v="Roberta Borges"/>
    <m/>
    <s v="Teles Pires_37"/>
    <s v="SPE"/>
    <s v="Teles Pires"/>
    <x v="2"/>
    <x v="6"/>
    <s v="Geração"/>
    <x v="34"/>
    <m/>
    <m/>
    <s v="LO Nº 1272/2014 - 2ª Renovação"/>
    <x v="34"/>
    <s v="Programa de Resgate de Peixes nas Turbinas"/>
    <s v="UHE Teles Pires"/>
    <n v="0"/>
    <n v="0"/>
    <n v="0"/>
    <n v="8"/>
    <n v="0"/>
    <n v="0"/>
    <n v="0"/>
    <n v="0"/>
    <n v="0"/>
    <n v="0"/>
    <n v="0"/>
    <n v="0"/>
    <n v="8"/>
    <n v="8"/>
    <n v="8"/>
    <n v="8"/>
    <n v="8"/>
    <n v="40"/>
    <m/>
    <m/>
    <m/>
    <m/>
    <m/>
    <n v="0"/>
  </r>
  <r>
    <m/>
    <b v="1"/>
    <s v="Capex Orcamentário_PE2026_2030 - Rev3_VERSÃO FINAL.xlsx"/>
    <s v="Teles Pires"/>
    <s v="Roberta Borges"/>
    <m/>
    <s v="Teles Pires_38"/>
    <s v="SPE"/>
    <s v="Teles Pires"/>
    <x v="2"/>
    <x v="6"/>
    <s v="Geração"/>
    <x v="34"/>
    <m/>
    <m/>
    <s v="LO Nº 1272/2014 - 2ª Renovação"/>
    <x v="34"/>
    <s v="Programa de Monitoramento da Sismicidade"/>
    <s v="UHE Teles Pires"/>
    <n v="0"/>
    <n v="12"/>
    <n v="20"/>
    <n v="0"/>
    <n v="19.399999999999999"/>
    <n v="0"/>
    <n v="0"/>
    <n v="17"/>
    <n v="0"/>
    <n v="0"/>
    <n v="12"/>
    <n v="0"/>
    <n v="80.400000000000006"/>
    <n v="80.400000000000006"/>
    <n v="80.400000000000006"/>
    <n v="83.4"/>
    <n v="80.400000000000006"/>
    <n v="405"/>
    <m/>
    <m/>
    <m/>
    <m/>
    <m/>
    <n v="0"/>
  </r>
  <r>
    <m/>
    <b v="1"/>
    <s v="Capex Orcamentário_PE2026_2030 - Rev3_VERSÃO FINAL.xlsx"/>
    <s v="Teles Pires"/>
    <s v="Roberta Borges"/>
    <m/>
    <s v="Teles Pires_39"/>
    <s v="SPE"/>
    <s v="Teles Pires"/>
    <x v="2"/>
    <x v="6"/>
    <s v="Geração"/>
    <x v="34"/>
    <m/>
    <m/>
    <s v="LO Nº 1272/2014 - 2ª Renovação"/>
    <x v="34"/>
    <s v="Programa da Estabilidade das Encostas Marginais Sujeitas A Processos Erosivos"/>
    <s v="UHE Teles Pires"/>
    <n v="0"/>
    <n v="0"/>
    <n v="0"/>
    <n v="0"/>
    <n v="0"/>
    <n v="0"/>
    <n v="0"/>
    <n v="0"/>
    <n v="0"/>
    <n v="0"/>
    <n v="0"/>
    <n v="0"/>
    <n v="0"/>
    <n v="74.25"/>
    <n v="74.25"/>
    <n v="74.25"/>
    <n v="74.25"/>
    <n v="297"/>
    <m/>
    <m/>
    <m/>
    <m/>
    <m/>
    <n v="0"/>
  </r>
  <r>
    <m/>
    <b v="1"/>
    <s v="Capex Orcamentário_PE2026_2030 - Rev3_VERSÃO FINAL.xlsx"/>
    <s v="Teles Pires"/>
    <s v="Roberta Borges"/>
    <m/>
    <s v="Teles Pires_40"/>
    <s v="SPE"/>
    <s v="Teles Pires"/>
    <x v="2"/>
    <x v="6"/>
    <s v="Geração"/>
    <x v="34"/>
    <m/>
    <m/>
    <s v="LO Nº 1272/2014 - 2ª Renovação"/>
    <x v="34"/>
    <s v="Programa de Acompanhamento das Atividades Minerárias"/>
    <s v="UHE Teles Pires"/>
    <n v="7.9537200000000006"/>
    <n v="0"/>
    <n v="15.907440000000001"/>
    <n v="0"/>
    <n v="12.953720000000001"/>
    <n v="0"/>
    <n v="0"/>
    <n v="0"/>
    <n v="14.73939"/>
    <n v="0"/>
    <n v="0"/>
    <n v="0"/>
    <n v="51.554270000000002"/>
    <n v="51.554270000000002"/>
    <n v="51.554270000000002"/>
    <n v="51.554270000000002"/>
    <n v="51.554269999999995"/>
    <n v="257.77134999999998"/>
    <m/>
    <m/>
    <m/>
    <m/>
    <m/>
    <n v="0"/>
  </r>
  <r>
    <m/>
    <b v="1"/>
    <s v="Capex Orcamentário_PE2026_2030 - Rev3_VERSÃO FINAL.xlsx"/>
    <s v="Teles Pires"/>
    <s v="Roberta Borges"/>
    <m/>
    <s v="Teles Pires_41"/>
    <s v="SPE"/>
    <s v="Teles Pires"/>
    <x v="2"/>
    <x v="6"/>
    <s v="Geração"/>
    <x v="34"/>
    <m/>
    <m/>
    <s v="LO Nº 1272/2014 - 2ª Renovação"/>
    <x v="34"/>
    <s v="Programa das Águas Subterrâneas"/>
    <s v="UHE Teles Pires"/>
    <n v="0"/>
    <n v="40.494"/>
    <n v="9"/>
    <n v="0"/>
    <n v="20.443999999999999"/>
    <n v="20.05"/>
    <n v="0"/>
    <n v="20.443999999999999"/>
    <n v="0"/>
    <n v="20.05"/>
    <n v="20.443999999999999"/>
    <n v="0"/>
    <n v="150.92599999999999"/>
    <n v="150.92599999999999"/>
    <n v="150.92599999999999"/>
    <n v="150.92599999999999"/>
    <n v="150.92599999999999"/>
    <n v="754.62999999999988"/>
    <m/>
    <m/>
    <m/>
    <m/>
    <m/>
    <n v="0"/>
  </r>
  <r>
    <m/>
    <b v="1"/>
    <s v="Capex Orcamentário_PE2026_2030 - Rev3_VERSÃO FINAL.xlsx"/>
    <s v="Teles Pires"/>
    <s v="Roberta Borges"/>
    <m/>
    <s v="Teles Pires_42"/>
    <s v="SPE"/>
    <s v="Teles Pires"/>
    <x v="2"/>
    <x v="6"/>
    <s v="Geração"/>
    <x v="34"/>
    <m/>
    <m/>
    <s v="LO Nº 1272/2014 - 2ª Renovação"/>
    <x v="34"/>
    <s v="Programa de Monitoramento Climatológico /  VIII - Hidrossedimentológico"/>
    <s v="UHE Teles Pires"/>
    <n v="17"/>
    <n v="0"/>
    <n v="434"/>
    <n v="0"/>
    <n v="3.4"/>
    <n v="0"/>
    <n v="0"/>
    <n v="0"/>
    <n v="0"/>
    <n v="0"/>
    <n v="0"/>
    <n v="0"/>
    <n v="454.4"/>
    <n v="454.4"/>
    <n v="454.4"/>
    <n v="454.4"/>
    <n v="454.4"/>
    <n v="2272"/>
    <m/>
    <m/>
    <m/>
    <m/>
    <m/>
    <n v="0"/>
  </r>
  <r>
    <m/>
    <b v="1"/>
    <s v="Capex Orcamentário_PE2026_2030 - Rev3_VERSÃO FINAL.xlsx"/>
    <s v="Teles Pires"/>
    <s v="Roberta Borges"/>
    <m/>
    <s v="Teles Pires_43"/>
    <s v="SPE"/>
    <s v="Teles Pires"/>
    <x v="2"/>
    <x v="6"/>
    <s v="Geração"/>
    <x v="34"/>
    <m/>
    <m/>
    <s v="LO Nº 1272/2014 - 2ª Renovação"/>
    <x v="34"/>
    <s v="Programa de Monitoramento Limnológico e da Qualidade da Água"/>
    <s v="UHE Teles Pires"/>
    <n v="0"/>
    <n v="0"/>
    <n v="62.515999999999998"/>
    <n v="7.5"/>
    <n v="0"/>
    <n v="62.515999999999998"/>
    <n v="0"/>
    <n v="0"/>
    <n v="592.51599999999996"/>
    <n v="0"/>
    <n v="0"/>
    <n v="62.515999999999998"/>
    <n v="787.56399999999996"/>
    <n v="757.56399999999996"/>
    <n v="757.56399999999996"/>
    <n v="757.56399999999996"/>
    <n v="750"/>
    <n v="3810.2559999999999"/>
    <m/>
    <m/>
    <m/>
    <m/>
    <m/>
    <n v="0"/>
  </r>
  <r>
    <m/>
    <b v="1"/>
    <s v="Capex Orcamentário_PE2026_2030 - Rev3_VERSÃO FINAL.xlsx"/>
    <s v="Teles Pires"/>
    <s v="Roberta Borges"/>
    <m/>
    <s v="Teles Pires_44"/>
    <s v="SPE"/>
    <s v="Teles Pires"/>
    <x v="2"/>
    <x v="6"/>
    <s v="Geração"/>
    <x v="34"/>
    <m/>
    <m/>
    <s v="LO Nº 1272/2014 - 2ª Renovação"/>
    <x v="34"/>
    <s v="Programa de Salvamento de Germoplasma Vegetal E Implantação de Viveiro de Mudas"/>
    <s v="UHE Teles Pires"/>
    <n v="0"/>
    <n v="0"/>
    <n v="0"/>
    <n v="0"/>
    <n v="0"/>
    <n v="0"/>
    <n v="0"/>
    <n v="500"/>
    <n v="0"/>
    <n v="0"/>
    <n v="0"/>
    <n v="0"/>
    <n v="500"/>
    <n v="500"/>
    <n v="500"/>
    <n v="500"/>
    <n v="500"/>
    <n v="2500"/>
    <m/>
    <m/>
    <m/>
    <m/>
    <m/>
    <n v="0"/>
  </r>
  <r>
    <m/>
    <b v="1"/>
    <s v="Capex Orcamentário_PE2026_2030 - Rev3_VERSÃO FINAL.xlsx"/>
    <s v="Teles Pires"/>
    <s v="Roberta Borges"/>
    <m/>
    <s v="Teles Pires_45"/>
    <s v="SPE"/>
    <s v="Teles Pires"/>
    <x v="2"/>
    <x v="6"/>
    <s v="Geração"/>
    <x v="34"/>
    <m/>
    <m/>
    <s v="LO Nº 1272/2014 - 2ª Renovação"/>
    <x v="34"/>
    <s v="Monitoramento da Flora"/>
    <s v="UHE Teles Pires"/>
    <n v="0"/>
    <n v="0"/>
    <n v="0"/>
    <n v="0"/>
    <n v="0"/>
    <n v="0"/>
    <n v="0"/>
    <n v="0"/>
    <n v="401.35251"/>
    <n v="0"/>
    <n v="0"/>
    <n v="0"/>
    <n v="401.35251"/>
    <n v="444.74196999999998"/>
    <n v="500"/>
    <n v="600"/>
    <n v="0"/>
    <n v="1946.09448"/>
    <m/>
    <m/>
    <m/>
    <m/>
    <m/>
    <n v="0"/>
  </r>
  <r>
    <m/>
    <b v="1"/>
    <s v="Capex Orcamentário_PE2026_2030 - Rev3_VERSÃO FINAL.xlsx"/>
    <s v="Teles Pires"/>
    <s v="Roberta Borges"/>
    <m/>
    <s v="Teles Pires_46"/>
    <s v="SPE"/>
    <s v="Teles Pires"/>
    <x v="2"/>
    <x v="6"/>
    <s v="Geração"/>
    <x v="34"/>
    <m/>
    <m/>
    <s v="LO Nº 1272/2014 - 2ª Renovação"/>
    <x v="34"/>
    <s v="Programa de Monitoramento e Conservação da Fauna"/>
    <s v="UHE Teles Pires"/>
    <n v="0"/>
    <n v="0"/>
    <n v="150"/>
    <n v="250"/>
    <n v="0"/>
    <n v="0"/>
    <n v="400"/>
    <n v="0"/>
    <n v="0"/>
    <n v="250"/>
    <n v="0"/>
    <n v="250"/>
    <n v="1300"/>
    <n v="1800"/>
    <n v="900"/>
    <n v="650"/>
    <n v="650"/>
    <n v="5300"/>
    <m/>
    <m/>
    <m/>
    <m/>
    <m/>
    <n v="0"/>
  </r>
  <r>
    <m/>
    <b v="1"/>
    <s v="Capex Orcamentário_PE2026_2030 - Rev3_VERSÃO FINAL.xlsx"/>
    <s v="Teles Pires"/>
    <s v="Roberta Borges"/>
    <m/>
    <s v="Teles Pires_47"/>
    <s v="SPE"/>
    <s v="Teles Pires"/>
    <x v="2"/>
    <x v="6"/>
    <s v="Geração"/>
    <x v="34"/>
    <m/>
    <m/>
    <s v="LO Nº 1272/2014 - 2ª Renovação"/>
    <x v="34"/>
    <s v="Programa de Investigação de Corbicula fluminea"/>
    <s v="UHE Teles Pires"/>
    <n v="0"/>
    <n v="0"/>
    <n v="0"/>
    <n v="0"/>
    <n v="0"/>
    <n v="0"/>
    <n v="0"/>
    <n v="0"/>
    <n v="0"/>
    <n v="0"/>
    <n v="0"/>
    <m/>
    <n v="0"/>
    <n v="0"/>
    <n v="200"/>
    <n v="200"/>
    <n v="0"/>
    <n v="400"/>
    <m/>
    <m/>
    <m/>
    <m/>
    <m/>
    <n v="0"/>
  </r>
  <r>
    <m/>
    <b v="1"/>
    <s v="Capex Orcamentário_PE2026_2030 - Rev3_VERSÃO FINAL.xlsx"/>
    <s v="Teles Pires"/>
    <s v="Roberta Borges"/>
    <m/>
    <s v="Teles Pires_48"/>
    <s v="SPE"/>
    <s v="Teles Pires"/>
    <x v="2"/>
    <x v="6"/>
    <s v="Geração"/>
    <x v="34"/>
    <m/>
    <m/>
    <s v="LO Nº 1272/2014 - 2ª Renovação"/>
    <x v="34"/>
    <s v="Programa de Monitoramento de Ictiofauna"/>
    <s v="UHE Teles Pires"/>
    <n v="0"/>
    <n v="0"/>
    <n v="20"/>
    <n v="100"/>
    <n v="0"/>
    <n v="20"/>
    <n v="20"/>
    <n v="90"/>
    <n v="350"/>
    <n v="20"/>
    <n v="0"/>
    <n v="0"/>
    <n v="620"/>
    <n v="520"/>
    <n v="500"/>
    <n v="500"/>
    <n v="500"/>
    <n v="2640"/>
    <m/>
    <m/>
    <m/>
    <m/>
    <m/>
    <n v="0"/>
  </r>
  <r>
    <m/>
    <b v="1"/>
    <s v="Capex Orcamentário_PE2026_2030 - Rev3_VERSÃO FINAL.xlsx"/>
    <s v="Teles Pires"/>
    <s v="Roberta Borges"/>
    <m/>
    <s v="Teles Pires_49"/>
    <s v="SPE"/>
    <s v="Teles Pires"/>
    <x v="2"/>
    <x v="6"/>
    <s v="Geração"/>
    <x v="34"/>
    <m/>
    <m/>
    <s v="LO Nº 1272/2014 - 2ª Renovação"/>
    <x v="34"/>
    <s v="Programa de Preservação do Patrimônio Cultural Histórico, Arqueológico E Paleontológico"/>
    <s v="UHE Teles Pires"/>
    <n v="0"/>
    <n v="0"/>
    <n v="0"/>
    <n v="0"/>
    <n v="0"/>
    <n v="0"/>
    <n v="0"/>
    <n v="0"/>
    <n v="2000"/>
    <n v="0"/>
    <n v="0"/>
    <n v="0"/>
    <n v="2000"/>
    <n v="800"/>
    <n v="0"/>
    <n v="0"/>
    <n v="0"/>
    <n v="2800"/>
    <m/>
    <m/>
    <m/>
    <m/>
    <m/>
    <n v="0"/>
  </r>
  <r>
    <m/>
    <b v="1"/>
    <s v="Capex Orcamentário_PE2026_2030 - Rev3_VERSÃO FINAL.xlsx"/>
    <s v="Teles Pires"/>
    <s v="Roberta Borges"/>
    <m/>
    <s v="Teles Pires_50"/>
    <s v="SPE"/>
    <s v="Teles Pires"/>
    <x v="2"/>
    <x v="6"/>
    <s v="Geração"/>
    <x v="34"/>
    <m/>
    <m/>
    <s v="LO Nº 1272/2014 - 2ª Renovação"/>
    <x v="34"/>
    <s v="Programa de Implantação da Área de Preservação Permanente - App"/>
    <s v="UHE Teles Pires"/>
    <n v="166.62004999999999"/>
    <n v="166.62004999999999"/>
    <n v="166.62004999999999"/>
    <n v="166.62004999999999"/>
    <n v="166.62004999999999"/>
    <n v="166.62004999999999"/>
    <n v="166.62004999999999"/>
    <n v="166.62004999999999"/>
    <n v="166.62004999999999"/>
    <n v="366.62004999999999"/>
    <n v="166.62004999999999"/>
    <n v="166.62004999999999"/>
    <n v="2199.4405999999999"/>
    <n v="900"/>
    <n v="900"/>
    <n v="900"/>
    <n v="900"/>
    <n v="5799.4405999999999"/>
    <m/>
    <m/>
    <m/>
    <m/>
    <m/>
    <n v="0"/>
  </r>
  <r>
    <m/>
    <b v="1"/>
    <s v="Capex Orcamentário_PE2026_2030 - Rev3_VERSÃO FINAL.xlsx"/>
    <s v="Teles Pires"/>
    <s v="Roberta Borges"/>
    <m/>
    <s v="Teles Pires_51"/>
    <s v="SPE"/>
    <s v="Teles Pires"/>
    <x v="2"/>
    <x v="6"/>
    <s v="Geração"/>
    <x v="34"/>
    <m/>
    <m/>
    <s v="LO Nº 1272/2014 - 2ª Renovação"/>
    <x v="34"/>
    <s v="Programa de Recomposição Florestal "/>
    <s v="UHE Teles Pires"/>
    <n v="0"/>
    <n v="0"/>
    <n v="0"/>
    <n v="0"/>
    <n v="0"/>
    <n v="0"/>
    <n v="0"/>
    <n v="0"/>
    <n v="0"/>
    <n v="1800"/>
    <n v="0"/>
    <n v="0"/>
    <n v="1800"/>
    <n v="2000"/>
    <n v="2060"/>
    <n v="2060"/>
    <n v="2060"/>
    <n v="9980"/>
    <m/>
    <m/>
    <m/>
    <m/>
    <m/>
    <n v="0"/>
  </r>
  <r>
    <m/>
    <b v="1"/>
    <s v="Capex Orcamentário_PE2026_2030 - Rev3_VERSÃO FINAL.xlsx"/>
    <s v="Teles Pires"/>
    <s v="Roberta Borges"/>
    <m/>
    <s v="Teles Pires_52"/>
    <s v="SPE"/>
    <s v="Teles Pires"/>
    <x v="2"/>
    <x v="6"/>
    <s v="Geração"/>
    <x v="34"/>
    <m/>
    <m/>
    <s v="LO Nº 1272/2014 - 2ª Renovação"/>
    <x v="34"/>
    <s v="Plano de desenvolvimento dos Territórios de Jacareacanga"/>
    <s v="UHE Teles Pires"/>
    <n v="0"/>
    <n v="0"/>
    <n v="0"/>
    <n v="0"/>
    <n v="0"/>
    <n v="0"/>
    <n v="0"/>
    <n v="0"/>
    <n v="80"/>
    <n v="0"/>
    <n v="0"/>
    <n v="0"/>
    <n v="80"/>
    <n v="750"/>
    <n v="0"/>
    <n v="0"/>
    <n v="0"/>
    <n v="830"/>
    <m/>
    <m/>
    <m/>
    <m/>
    <m/>
    <n v="0"/>
  </r>
  <r>
    <m/>
    <b v="1"/>
    <s v="Capex Orcamentário_PE2026_2030 - Rev3_VERSÃO FINAL.xlsx"/>
    <s v="Teles Pires"/>
    <s v="Roberta Borges"/>
    <m/>
    <s v="Teles Pires_53"/>
    <s v="SPE"/>
    <s v="Teles Pires"/>
    <x v="2"/>
    <x v="6"/>
    <s v="Geração"/>
    <x v="34"/>
    <m/>
    <m/>
    <s v="LO Nº 1272/2014 - 2ª Renovação"/>
    <x v="34"/>
    <s v="Programa de Gestão e Regularização Fundiária"/>
    <s v="UHE Teles Pires"/>
    <n v="0"/>
    <n v="0"/>
    <n v="0"/>
    <n v="0"/>
    <n v="142.5"/>
    <n v="0"/>
    <n v="20"/>
    <n v="52"/>
    <n v="0"/>
    <n v="42"/>
    <n v="0"/>
    <n v="0"/>
    <n v="256.5"/>
    <n v="119"/>
    <n v="119"/>
    <n v="1049"/>
    <n v="119"/>
    <n v="1662.5"/>
    <m/>
    <m/>
    <m/>
    <m/>
    <m/>
    <n v="0"/>
  </r>
  <r>
    <m/>
    <b v="1"/>
    <s v="Capex Orcamentário_PE2026_2030 - Rev3_VERSÃO FINAL.xlsx"/>
    <s v="Teles Pires"/>
    <s v="Roberta Borges"/>
    <m/>
    <s v="Teles Pires_54"/>
    <s v="SPE"/>
    <s v="Teles Pires"/>
    <x v="2"/>
    <x v="6"/>
    <s v="Geração"/>
    <x v="34"/>
    <m/>
    <m/>
    <s v="LO Nº 1272/2014 - 2ª Renovação"/>
    <x v="34"/>
    <s v="Programa de Fiscalização Ambiental e Sociopatrimonial na APP da UHE Teles Pires"/>
    <s v="UHE Teles Pires"/>
    <n v="0"/>
    <n v="0"/>
    <n v="0"/>
    <n v="0"/>
    <n v="0"/>
    <n v="650"/>
    <n v="6"/>
    <n v="0"/>
    <n v="270"/>
    <n v="0"/>
    <n v="0"/>
    <n v="0"/>
    <n v="926"/>
    <n v="648"/>
    <n v="924"/>
    <n v="654"/>
    <n v="648"/>
    <n v="3800"/>
    <m/>
    <m/>
    <m/>
    <m/>
    <m/>
    <n v="0"/>
  </r>
  <r>
    <m/>
    <b v="1"/>
    <s v="Capex Orcamentário_PE2026_2030 - Rev3_VERSÃO FINAL.xlsx"/>
    <s v="Teles Pires"/>
    <s v="Roberta Borges"/>
    <m/>
    <s v="Teles Pires_55"/>
    <s v="SPE"/>
    <s v="Teles Pires"/>
    <x v="2"/>
    <x v="6"/>
    <s v="Geração"/>
    <x v="34"/>
    <m/>
    <m/>
    <s v="LO Nº 1272/2014 - 2ª Renovação"/>
    <x v="34"/>
    <s v="Programa de Interação e Comunicação Social"/>
    <s v="UHE Teles Pires"/>
    <n v="12.633599999999999"/>
    <n v="6.6336000000000004"/>
    <n v="8.6335999999999995"/>
    <n v="21.633599999999998"/>
    <n v="6.6336000000000004"/>
    <n v="8.6335999999999995"/>
    <n v="6.6336000000000004"/>
    <n v="6.6336000000000004"/>
    <n v="8.6335999999999995"/>
    <n v="6.6336000000000004"/>
    <n v="6.6336000000000004"/>
    <n v="8.6335999999999995"/>
    <n v="108.6032"/>
    <n v="198.40874000000002"/>
    <n v="125.43"/>
    <n v="217.04254"/>
    <n v="214.88054"/>
    <n v="864.36502000000007"/>
    <m/>
    <m/>
    <m/>
    <m/>
    <m/>
    <n v="0"/>
  </r>
  <r>
    <m/>
    <b v="1"/>
    <s v="Capex Orcamentário_PE2026_2030 - Rev3_VERSÃO FINAL.xlsx"/>
    <s v="Teles Pires"/>
    <s v="Roberta Borges"/>
    <m/>
    <s v="Teles Pires_56"/>
    <s v="SPE"/>
    <s v="Teles Pires"/>
    <x v="2"/>
    <x v="6"/>
    <s v="Geração"/>
    <x v="34"/>
    <m/>
    <m/>
    <s v="LO Nº 1272/2014 - 2ª Renovação"/>
    <x v="34"/>
    <s v="Programa de Educação Ambiental"/>
    <s v="UHE Teles Pires"/>
    <n v="0"/>
    <n v="0"/>
    <n v="0"/>
    <n v="0"/>
    <n v="0"/>
    <n v="0"/>
    <n v="800"/>
    <n v="0"/>
    <n v="0"/>
    <n v="0"/>
    <n v="0"/>
    <n v="0"/>
    <n v="800"/>
    <n v="804"/>
    <n v="804"/>
    <n v="804"/>
    <n v="864"/>
    <n v="4076"/>
    <m/>
    <m/>
    <m/>
    <m/>
    <m/>
    <n v="0"/>
  </r>
  <r>
    <m/>
    <b v="1"/>
    <s v="Capex Orcamentário_PE2026_2030 - Rev3_VERSÃO FINAL.xlsx"/>
    <s v="Teles Pires"/>
    <s v="Roberta Borges"/>
    <m/>
    <s v="Teles Pires_57"/>
    <s v="SPE"/>
    <s v="Teles Pires"/>
    <x v="2"/>
    <x v="6"/>
    <s v="Geração"/>
    <x v="34"/>
    <m/>
    <m/>
    <s v="LO Nº 1272/2014 - 2ª Renovação"/>
    <x v="34"/>
    <s v=" Programa de Compensação Ambiental"/>
    <s v="UHE Teles Pires"/>
    <n v="9627"/>
    <n v="0"/>
    <n v="471"/>
    <m/>
    <n v="0"/>
    <n v="0"/>
    <m/>
    <n v="0"/>
    <n v="0"/>
    <n v="0"/>
    <n v="0"/>
    <n v="0"/>
    <n v="10098"/>
    <n v="6449.0830199999991"/>
    <n v="6449.0830199999991"/>
    <n v="6449.0830199999991"/>
    <n v="6449.0830199999991"/>
    <n v="35894.332079999993"/>
    <m/>
    <m/>
    <m/>
    <m/>
    <m/>
    <n v="0"/>
  </r>
  <r>
    <m/>
    <b v="1"/>
    <s v="Capex Orcamentário_PE2026_2030 - Rev3_VERSÃO FINAL.xlsx"/>
    <s v="Teles Pires"/>
    <s v="Roberta Borges"/>
    <m/>
    <s v="Teles Pires_58"/>
    <s v="SPE"/>
    <s v="Teles Pires"/>
    <x v="2"/>
    <x v="6"/>
    <s v="Geração"/>
    <x v="34"/>
    <m/>
    <m/>
    <s v="LO Nº 1272/2014 - 2ª Renovação"/>
    <x v="34"/>
    <s v="PACUERA"/>
    <s v="UHE Teles Pires"/>
    <m/>
    <m/>
    <m/>
    <m/>
    <m/>
    <m/>
    <m/>
    <m/>
    <m/>
    <m/>
    <m/>
    <n v="180"/>
    <n v="180"/>
    <n v="0"/>
    <n v="0"/>
    <n v="0"/>
    <n v="0"/>
    <n v="180"/>
    <m/>
    <m/>
    <m/>
    <m/>
    <m/>
    <n v="0"/>
  </r>
  <r>
    <m/>
    <b v="1"/>
    <s v="Capex Orcamentário_PE2026_2030 - Rev3_VERSÃO FINAL.xlsx"/>
    <s v="Teles Pires"/>
    <s v="Roberta Borges"/>
    <m/>
    <s v="Teles Pires_59"/>
    <s v="SPE"/>
    <s v="Teles Pires"/>
    <x v="2"/>
    <x v="6"/>
    <s v="Geração"/>
    <x v="34"/>
    <m/>
    <m/>
    <s v="LO Nº 1272/2014 - 2ª Renovação"/>
    <x v="34"/>
    <s v="FOPAG"/>
    <s v="UHE Teles Pires"/>
    <n v="182.04480470000004"/>
    <n v="154.75788797999999"/>
    <n v="150.19724744499999"/>
    <n v="149.97810203499998"/>
    <n v="162.83921853250001"/>
    <n v="152.5293585325"/>
    <n v="176.12685853250002"/>
    <n v="152.6938607825"/>
    <n v="158.07665853250003"/>
    <n v="147.7938585325"/>
    <n v="147.7938585325"/>
    <n v="153.20585853249997"/>
    <n v="1888.0375726699999"/>
    <n v="0"/>
    <n v="0"/>
    <n v="0"/>
    <n v="0"/>
    <n v="1888.0375726699999"/>
    <m/>
    <m/>
    <m/>
    <m/>
    <m/>
    <n v="0"/>
  </r>
  <r>
    <m/>
    <b v="1"/>
    <s v="Capex Orcamentário_PE2026_2030 - Rev3_VERSÃO FINAL.xlsx"/>
    <s v="Teles Pires"/>
    <s v="Roberta Borges"/>
    <m/>
    <s v="Teles Pires_60"/>
    <s v="SPE"/>
    <s v="Teles Pires"/>
    <x v="2"/>
    <x v="6"/>
    <s v="Geração"/>
    <x v="34"/>
    <m/>
    <m/>
    <s v="LO Nº 1272/2014 - 2ª Renovação"/>
    <x v="34"/>
    <s v="Programa Básico Ambiental Indígena"/>
    <s v="UHE Teles Pires"/>
    <n v="108.93919"/>
    <n v="80.476790000000008"/>
    <n v="118.93919"/>
    <n v="80.476790000000008"/>
    <n v="128.93919"/>
    <n v="155.47678999999999"/>
    <n v="278.93919"/>
    <n v="1159.50071"/>
    <n v="940.47679000000005"/>
    <n v="133.27678999999998"/>
    <n v="1123.2767900000001"/>
    <n v="143.27679000000001"/>
    <n v="4451.9949999999999"/>
    <n v="2698.7214800000006"/>
    <n v="2801.1214800000002"/>
    <n v="1852.8424399999999"/>
    <n v="1852.8424399999999"/>
    <n v="13657.522840000001"/>
    <m/>
    <m/>
    <m/>
    <m/>
    <m/>
    <n v="0"/>
  </r>
  <r>
    <m/>
    <b v="1"/>
    <s v="Capex Orcamentário_PE2026_2030 - Rev3_VERSÃO FINAL.xlsx"/>
    <s v="Teles Pires"/>
    <s v="Roberta Borges"/>
    <m/>
    <s v="Teles Pires_61"/>
    <s v="SPE"/>
    <s v="Teles Pires"/>
    <x v="2"/>
    <x v="6"/>
    <s v="Geração"/>
    <x v="35"/>
    <m/>
    <m/>
    <m/>
    <x v="35"/>
    <s v="Fundiário"/>
    <s v="UHE Teles Pires"/>
    <n v="0"/>
    <n v="0"/>
    <n v="0"/>
    <n v="500"/>
    <n v="230"/>
    <n v="190"/>
    <n v="80"/>
    <n v="40"/>
    <n v="9400"/>
    <n v="0"/>
    <n v="150"/>
    <n v="120"/>
    <n v="10710"/>
    <n v="7200"/>
    <n v="14400"/>
    <n v="80500"/>
    <n v="8050"/>
    <n v="120860"/>
    <n v="0"/>
    <n v="0"/>
    <n v="0"/>
    <n v="0"/>
    <n v="0"/>
    <n v="0"/>
  </r>
  <r>
    <m/>
    <b v="1"/>
    <s v="Capex Orcamentário_PE2026_2030 - Rev3_VERSÃO FINAL.xlsx"/>
    <s v="Teles Pires"/>
    <s v="Roberta Borges"/>
    <m/>
    <s v="Teles Pires_62"/>
    <s v="SPE"/>
    <s v="Teles Pires"/>
    <x v="1"/>
    <x v="4"/>
    <s v="Nova Instalação"/>
    <x v="36"/>
    <m/>
    <m/>
    <m/>
    <x v="36"/>
    <s v="Construção de um galpão para abrigo das embarcações"/>
    <s v="UHE Teles Pires"/>
    <n v="0"/>
    <n v="0"/>
    <n v="0"/>
    <n v="0"/>
    <n v="0"/>
    <n v="0"/>
    <n v="107.70000000000002"/>
    <n v="125.65000000000003"/>
    <n v="0"/>
    <n v="125.65000000000003"/>
    <n v="0"/>
    <n v="0"/>
    <n v="359.00000000000011"/>
    <m/>
    <m/>
    <m/>
    <m/>
    <n v="359.00000000000011"/>
    <m/>
    <m/>
    <m/>
    <m/>
    <m/>
    <n v="0"/>
  </r>
  <r>
    <m/>
    <b v="1"/>
    <s v="Capex Orcamentário_PE2026_2030 - Rev3_VERSÃO FINAL.xlsx"/>
    <s v="Teles Pires"/>
    <s v="Roberta Borges"/>
    <m/>
    <s v="Teles Pires_63"/>
    <s v="SPE"/>
    <s v="Teles Pires"/>
    <x v="1"/>
    <x v="1"/>
    <s v="Mobiliário"/>
    <x v="37"/>
    <m/>
    <m/>
    <m/>
    <x v="37"/>
    <s v="Aquisição de equipamentos para cozinha do refeitório (Lava louças industrial, fogão, forno, bancada de inox, coifa industrial, buffet quente/frio)"/>
    <s v="UHE Teles Pires"/>
    <n v="0"/>
    <n v="0"/>
    <n v="0"/>
    <n v="0"/>
    <n v="0"/>
    <n v="0"/>
    <n v="0"/>
    <n v="88"/>
    <n v="0"/>
    <n v="0"/>
    <n v="0"/>
    <n v="0"/>
    <n v="88"/>
    <m/>
    <n v="100"/>
    <m/>
    <n v="180"/>
    <n v="368"/>
    <m/>
    <m/>
    <m/>
    <m/>
    <m/>
    <n v="0"/>
  </r>
  <r>
    <m/>
    <b v="1"/>
    <s v="Capex Orcamentário_PE2026_2030 - Rev3_VERSÃO FINAL.xlsx"/>
    <s v="Teles Pires"/>
    <s v="Roberta Borges"/>
    <m/>
    <s v="Teles Pires_64"/>
    <s v="SPE"/>
    <s v="Teles Pires"/>
    <x v="1"/>
    <x v="4"/>
    <s v="Ampliação"/>
    <x v="14"/>
    <m/>
    <m/>
    <m/>
    <x v="38"/>
    <s v="Revitalização do Complexo de Hospedagem da área interna e externo (pintura geral, considerando piso, paredes, teto...)._x000a_"/>
    <s v="UHE Teles Pires"/>
    <m/>
    <m/>
    <m/>
    <m/>
    <m/>
    <m/>
    <m/>
    <m/>
    <m/>
    <m/>
    <m/>
    <m/>
    <n v="0"/>
    <n v="430"/>
    <m/>
    <m/>
    <m/>
    <n v="430"/>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27E50-501F-43E6-A1C6-BCD3CB1638F0}" name="Tabela dinâ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9" firstHeaderRow="0" firstDataRow="1" firstDataCol="1"/>
  <pivotFields count="4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items count="8">
        <item x="6"/>
        <item x="5"/>
        <item x="4"/>
        <item x="1"/>
        <item x="0"/>
        <item x="3"/>
        <item x="2"/>
        <item t="default"/>
      </items>
    </pivotField>
    <pivotField showAll="0"/>
    <pivotField axis="axisRow" showAll="0">
      <items count="39">
        <item x="0"/>
        <item x="3"/>
        <item x="8"/>
        <item x="5"/>
        <item x="9"/>
        <item x="11"/>
        <item x="10"/>
        <item x="6"/>
        <item x="1"/>
        <item x="12"/>
        <item x="24"/>
        <item x="13"/>
        <item x="15"/>
        <item x="16"/>
        <item x="18"/>
        <item x="20"/>
        <item x="23"/>
        <item x="25"/>
        <item x="27"/>
        <item x="28"/>
        <item x="29"/>
        <item x="30"/>
        <item x="31"/>
        <item x="32"/>
        <item x="21"/>
        <item x="17"/>
        <item x="22"/>
        <item x="26"/>
        <item x="34"/>
        <item x="35"/>
        <item x="4"/>
        <item x="37"/>
        <item x="2"/>
        <item x="7"/>
        <item x="19"/>
        <item x="14"/>
        <item x="36"/>
        <item x="33"/>
        <item t="default"/>
      </items>
    </pivotField>
    <pivotField showAll="0"/>
    <pivotField showAll="0"/>
    <pivotField showAll="0"/>
    <pivotField showAll="0">
      <items count="40">
        <item x="37"/>
        <item x="1"/>
        <item x="7"/>
        <item x="19"/>
        <item x="12"/>
        <item x="34"/>
        <item x="32"/>
        <item x="36"/>
        <item x="2"/>
        <item x="0"/>
        <item x="35"/>
        <item x="33"/>
        <item x="9"/>
        <item x="21"/>
        <item x="29"/>
        <item x="25"/>
        <item x="28"/>
        <item x="27"/>
        <item x="23"/>
        <item x="26"/>
        <item x="6"/>
        <item x="14"/>
        <item x="38"/>
        <item x="11"/>
        <item x="24"/>
        <item x="18"/>
        <item x="17"/>
        <item x="13"/>
        <item x="22"/>
        <item x="5"/>
        <item x="3"/>
        <item x="31"/>
        <item x="30"/>
        <item x="20"/>
        <item x="4"/>
        <item x="15"/>
        <item x="16"/>
        <item x="10"/>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7" showAll="0"/>
    <pivotField dataField="1" showAll="0"/>
    <pivotField dataField="1" showAll="0"/>
    <pivotField dataField="1" showAll="0"/>
    <pivotField dataField="1" showAll="0"/>
    <pivotField dataField="1" numFmtId="167" showAll="0"/>
    <pivotField showAll="0"/>
    <pivotField showAll="0"/>
    <pivotField showAll="0"/>
    <pivotField showAll="0"/>
    <pivotField showAll="0"/>
    <pivotField showAll="0"/>
  </pivotFields>
  <rowFields count="2">
    <field x="10"/>
    <field x="12"/>
  </rowFields>
  <rowItems count="46">
    <i>
      <x/>
    </i>
    <i r="1">
      <x v="28"/>
    </i>
    <i r="1">
      <x v="29"/>
    </i>
    <i>
      <x v="1"/>
    </i>
    <i r="1">
      <x v="24"/>
    </i>
    <i>
      <x v="2"/>
    </i>
    <i r="1">
      <x v="35"/>
    </i>
    <i r="1">
      <x v="36"/>
    </i>
    <i r="1">
      <x v="37"/>
    </i>
    <i>
      <x v="3"/>
    </i>
    <i r="1">
      <x v="30"/>
    </i>
    <i r="1">
      <x v="31"/>
    </i>
    <i r="1">
      <x v="32"/>
    </i>
    <i r="1">
      <x v="33"/>
    </i>
    <i r="1">
      <x v="34"/>
    </i>
    <i>
      <x v="4"/>
    </i>
    <i r="1">
      <x/>
    </i>
    <i r="1">
      <x v="1"/>
    </i>
    <i r="1">
      <x v="2"/>
    </i>
    <i r="1">
      <x v="3"/>
    </i>
    <i r="1">
      <x v="4"/>
    </i>
    <i r="1">
      <x v="5"/>
    </i>
    <i r="1">
      <x v="6"/>
    </i>
    <i r="1">
      <x v="8"/>
    </i>
    <i r="1">
      <x v="9"/>
    </i>
    <i r="1">
      <x v="10"/>
    </i>
    <i r="1">
      <x v="12"/>
    </i>
    <i r="1">
      <x v="13"/>
    </i>
    <i r="1">
      <x v="14"/>
    </i>
    <i r="1">
      <x v="15"/>
    </i>
    <i r="1">
      <x v="16"/>
    </i>
    <i r="1">
      <x v="17"/>
    </i>
    <i r="1">
      <x v="18"/>
    </i>
    <i r="1">
      <x v="19"/>
    </i>
    <i r="1">
      <x v="20"/>
    </i>
    <i r="1">
      <x v="21"/>
    </i>
    <i r="1">
      <x v="22"/>
    </i>
    <i r="1">
      <x v="23"/>
    </i>
    <i>
      <x v="5"/>
    </i>
    <i r="1">
      <x v="11"/>
    </i>
    <i r="1">
      <x v="25"/>
    </i>
    <i r="1">
      <x v="26"/>
    </i>
    <i r="1">
      <x v="27"/>
    </i>
    <i>
      <x v="6"/>
    </i>
    <i r="1">
      <x v="7"/>
    </i>
    <i t="grand">
      <x/>
    </i>
  </rowItems>
  <colFields count="1">
    <field x="-2"/>
  </colFields>
  <colItems count="6">
    <i>
      <x/>
    </i>
    <i i="1">
      <x v="1"/>
    </i>
    <i i="2">
      <x v="2"/>
    </i>
    <i i="3">
      <x v="3"/>
    </i>
    <i i="4">
      <x v="4"/>
    </i>
    <i i="5">
      <x v="5"/>
    </i>
  </colItems>
  <dataFields count="6">
    <dataField name="Soma de 2026" fld="31" baseField="0" baseItem="0" numFmtId="167"/>
    <dataField name="Soma de 2027" fld="32" baseField="0" baseItem="0"/>
    <dataField name="Soma de 2028" fld="33" baseField="0" baseItem="0"/>
    <dataField name="Soma de 2029" fld="34" baseField="0" baseItem="0"/>
    <dataField name="Soma de 2030" fld="35" baseField="0" baseItem="0"/>
    <dataField name="Soma de 2026-2030" fld="36" baseField="0" baseItem="0" numFmtId="167"/>
  </dataFields>
  <formats count="5">
    <format dxfId="25">
      <pivotArea outline="0" collapsedLevelsAreSubtotals="1" fieldPosition="0"/>
    </format>
    <format dxfId="24">
      <pivotArea collapsedLevelsAreSubtotals="1" fieldPosition="0">
        <references count="3">
          <reference field="4294967294" count="2" selected="0">
            <x v="0"/>
            <x v="1"/>
          </reference>
          <reference field="10" count="1" selected="0">
            <x v="4"/>
          </reference>
          <reference field="12" count="1">
            <x v="3"/>
          </reference>
        </references>
      </pivotArea>
    </format>
    <format dxfId="23">
      <pivotArea dataOnly="0" labelOnly="1" fieldPosition="0">
        <references count="2">
          <reference field="10" count="1" selected="0">
            <x v="4"/>
          </reference>
          <reference field="12" count="1">
            <x v="3"/>
          </reference>
        </references>
      </pivotArea>
    </format>
    <format dxfId="22">
      <pivotArea collapsedLevelsAreSubtotals="1" fieldPosition="0">
        <references count="2">
          <reference field="4294967294" count="1" selected="0">
            <x v="0"/>
          </reference>
          <reference field="10" count="1">
            <x v="4"/>
          </reference>
        </references>
      </pivotArea>
    </format>
    <format dxfId="21">
      <pivotArea collapsedLevelsAreSubtotals="1" fieldPosition="0">
        <references count="2">
          <reference field="4294967294" count="1" selected="0">
            <x v="0"/>
          </reference>
          <reference field="1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ACA444-9E2C-4786-869E-B65D864572F0}" name="Tabela2" displayName="Tabela2" ref="B11:D120" headerRowDxfId="40" dataDxfId="38" totalsRowDxfId="37" headerRowBorderDxfId="39">
  <autoFilter ref="B11:D120" xr:uid="{C9ACA444-9E2C-4786-869E-B65D864572F0}">
    <filterColumn colId="0" hiddenButton="1"/>
    <filterColumn colId="1" hiddenButton="1"/>
    <filterColumn colId="2" hiddenButton="1"/>
  </autoFilter>
  <tableColumns count="3">
    <tableColumn id="4" xr3:uid="{8D6746E8-58FB-4E7D-8D26-5384B30315C9}" name="Coluna" dataDxfId="36"/>
    <tableColumn id="1" xr3:uid="{040889E2-6F17-4B39-AFCE-161D4DB2321B}" name="Descrição do Campo" totalsRowLabel="Total" dataDxfId="35" totalsRowDxfId="34"/>
    <tableColumn id="2" xr3:uid="{C27A21A9-D018-43C2-B47F-BED9A2EF2D33}" name="Área utiliza Projeção? (Sim/Não)" totalsRowFunction="count" dataDxfId="33" totalsRowDxfId="32"/>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6C8E68-607F-4D1E-BAF8-D2D068D20D62}" name="Tabela3" displayName="Tabela3" ref="B3:D12" totalsRowShown="0" headerRowDxfId="31" dataDxfId="29" headerRowBorderDxfId="30">
  <autoFilter ref="B3:D12" xr:uid="{EE6C8E68-607F-4D1E-BAF8-D2D068D20D62}">
    <filterColumn colId="0" hiddenButton="1"/>
    <filterColumn colId="1" hiddenButton="1"/>
    <filterColumn colId="2" hiddenButton="1"/>
  </autoFilter>
  <tableColumns count="3">
    <tableColumn id="1" xr3:uid="{12E373AF-DEC1-4A41-A6F3-8DC8AE23165E}" name="Id" dataDxfId="28">
      <calculatedColumnFormula>ROW(Tabela3[[#This Row],[Id]])-ROW(Tabela3[[#Headers],[Id]])</calculatedColumnFormula>
    </tableColumn>
    <tableColumn id="2" xr3:uid="{303CC714-7734-4FB5-921B-9D8D1E03E576}" name="Descrição" dataDxfId="27"/>
    <tableColumn id="3" xr3:uid="{AC305B29-2BEA-478F-9DC6-BEE015B4EE77}" name="Status" dataDxfId="26"/>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2404AA-0633-4286-AC01-9ED9F7993D1F}" name="_tPE2026" displayName="_tPE2026" ref="A8:AR72" totalsRowShown="0" headerRowDxfId="84">
  <autoFilter ref="A8:AR72" xr:uid="{F52404AA-0633-4286-AC01-9ED9F7993D1F}">
    <filterColumn colId="9">
      <filters>
        <filter val="Geração"/>
      </filters>
    </filterColumn>
    <filterColumn colId="10">
      <filters>
        <filter val="Ampliação"/>
        <filter val="Melhoria Pequeno Porte"/>
        <filter val="Modernização"/>
      </filters>
    </filterColumn>
  </autoFilter>
  <tableColumns count="44">
    <tableColumn id="1" xr3:uid="{ECA91B7E-DCE7-409F-83AC-552589074BAC}" name="Analise Estrategia" dataDxfId="83"/>
    <tableColumn id="104" xr3:uid="{DE7AF9B4-1032-4AE6-9796-BB47F726D855}" name="Check" dataDxfId="82">
      <calculatedColumnFormula array="1">AND(ISTEXT(_tPE2026[[#This Row],[Corporativo ou SPE]:[Coletor de Custo]]),SUM(_tPE2026[[#This Row],[jan/26]:[2026-2035]])&gt;0)</calculatedColumnFormula>
    </tableColumn>
    <tableColumn id="2" xr3:uid="{9A4277C8-B5D7-4E83-BD5C-F1AC3D7CFB40}" name="Arquivo" dataDxfId="81" dataCellStyle="Normal 2">
      <calculatedColumnFormula>$J$3</calculatedColumnFormula>
    </tableColumn>
    <tableColumn id="4" xr3:uid="{817D311A-2CDD-4F07-802A-7C0B68329750}" name="VP" dataDxfId="80" dataCellStyle="Normal 2">
      <calculatedColumnFormula>$H$3</calculatedColumnFormula>
    </tableColumn>
    <tableColumn id="5" xr3:uid="{3F119255-0116-43AB-9B42-E97C8941E7C7}" name="Responsável" dataDxfId="79" dataCellStyle="Normal 2">
      <calculatedColumnFormula>$H$4</calculatedColumnFormula>
    </tableColumn>
    <tableColumn id="6" xr3:uid="{94968741-DFFA-4040-9515-A747882537ED}" name="Conferido" dataDxfId="78" dataCellStyle="Normal 2"/>
    <tableColumn id="7" xr3:uid="{A15917F5-B0FD-4AF5-BBCB-B3FD388EA906}" name="Id PE" dataDxfId="77" dataCellStyle="Normal 2">
      <calculatedColumnFormula>_xlfn.CONCAT(_tPE2026[[#This Row],[VP]],"_",ROW(_tPE2026[[#This Row],[Id PE]])-ROW(_tPE2026[[#Headers],[Id PE]]))</calculatedColumnFormula>
    </tableColumn>
    <tableColumn id="9" xr3:uid="{71BB8803-1960-47CF-8201-94CC9A39DA1D}" name="Corporativo ou SPE" dataDxfId="76" dataCellStyle="Normal 2"/>
    <tableColumn id="20" xr3:uid="{118986D4-063C-4002-B10D-94F14E8700B2}" name="Empresa" dataDxfId="75" dataCellStyle="Normal 2"/>
    <tableColumn id="11" xr3:uid="{E14D032F-C0C6-477E-8195-3006F4A987DB}" name="Segmento" dataDxfId="74" dataCellStyle="Normal 2"/>
    <tableColumn id="21" xr3:uid="{FF2F63E0-6FAF-44B4-ADAD-161895F3F07B}" name="Categoria Cise" dataDxfId="73" dataCellStyle="Normal 2"/>
    <tableColumn id="22" xr3:uid="{8A27A4D3-ED13-4608-920D-1622474191EC}" name="Subcategoria CISE" dataDxfId="72" dataCellStyle="Normal 2"/>
    <tableColumn id="23" xr3:uid="{0C34420F-DC83-4BD0-8E5A-1FEBF138B131}" name="Coletor de Custo" dataDxfId="71" dataCellStyle="Normal 2"/>
    <tableColumn id="25" xr3:uid="{CA762CCF-3E68-41FF-97A4-CA26B41B18E6}" name="Cód Projeto VED" dataDxfId="70" dataCellStyle="Normal 2"/>
    <tableColumn id="8" xr3:uid="{EAC1960A-F45E-4C3C-BEB2-49C3F79E8969}" name="Cód SGPMR" dataDxfId="69" dataCellStyle="Normal 2"/>
    <tableColumn id="10" xr3:uid="{997BA7B7-1AD5-48D7-BE47-CF8519875BCA}" name="Número da LO" dataDxfId="68" dataCellStyle="Normal 2"/>
    <tableColumn id="3" xr3:uid="{2E0A2C3A-6162-4624-BE53-21217068D052}" name="ID real"/>
    <tableColumn id="12" xr3:uid="{F4D07D67-F8F2-43EE-9AA2-9E4BA4BA2B2E}" name="Descrição do projeto" dataDxfId="67"/>
    <tableColumn id="13" xr3:uid="{17C17E3C-D477-4382-BCE2-18B98E901711}" name="Especificação" dataDxfId="66"/>
    <tableColumn id="56" xr3:uid="{2D9C1A73-4D49-4F43-BAB5-339584655F80}" name="Local da Instalação" dataDxfId="65" dataCellStyle="Normal 2"/>
    <tableColumn id="31" xr3:uid="{2317D38A-A2B9-464C-8D4E-FFF85BE07454}" name="jan/26" dataDxfId="64"/>
    <tableColumn id="32" xr3:uid="{E68E9E5A-5621-4995-8AAD-F9D872BEB3C9}" name="fev/26" dataDxfId="63"/>
    <tableColumn id="33" xr3:uid="{3E336D3D-AA1A-4926-B719-77251BD804BA}" name="mar/26" dataDxfId="62"/>
    <tableColumn id="34" xr3:uid="{8A9E9253-D177-4218-9A64-CD5B1DC98F07}" name="abr/26" dataDxfId="61"/>
    <tableColumn id="35" xr3:uid="{6BA15DFC-F15A-48F9-BAE5-AC700A776F25}" name="mai/26" dataDxfId="60"/>
    <tableColumn id="36" xr3:uid="{E2F40FC1-4B8A-48C1-996C-2254B6A77498}" name="jun/26" dataDxfId="59"/>
    <tableColumn id="37" xr3:uid="{5D3A8F3B-7308-4BB8-8783-889740D564D5}" name="jul/26" dataDxfId="58"/>
    <tableColumn id="38" xr3:uid="{7D559ED7-3853-4010-80F2-28504A234F55}" name="ago/26" dataDxfId="57"/>
    <tableColumn id="39" xr3:uid="{7D4C56D2-8F18-42B8-9659-A917C1D9605E}" name="set/26" dataDxfId="56"/>
    <tableColumn id="40" xr3:uid="{17CD84A3-F514-4D34-9DBD-C60FD3791646}" name="out/26" dataDxfId="55"/>
    <tableColumn id="41" xr3:uid="{FB8A4B6E-B880-427D-AF20-741925F8E8E1}" name="nov/26" dataDxfId="54"/>
    <tableColumn id="42" xr3:uid="{559F6BBF-32ED-4459-A5FF-E8ED6A51F0F8}" name="dez/26" dataDxfId="53"/>
    <tableColumn id="43" xr3:uid="{892AE492-9B17-41D9-82BB-0381E014973A}" name="2026" dataDxfId="52">
      <calculatedColumnFormula>SUM(_tPE2026[[#This Row],[jan/26]:[dez/26]])</calculatedColumnFormula>
    </tableColumn>
    <tableColumn id="44" xr3:uid="{D00EB2E4-CE85-4021-ACEA-57D1C5B59714}" name="2027" dataDxfId="51"/>
    <tableColumn id="45" xr3:uid="{F20E552D-A271-41C4-B4D5-19A8D2BFD1D6}" name="2028" dataDxfId="50"/>
    <tableColumn id="46" xr3:uid="{E039F10C-C56D-4264-81D1-C0C0A99099EF}" name="2029" dataDxfId="49"/>
    <tableColumn id="47" xr3:uid="{E3AD1B57-6B61-4A29-8837-E8FCD55FA2B9}" name="2030" dataDxfId="48"/>
    <tableColumn id="48" xr3:uid="{69563054-F7CB-41C9-8020-5D3870797E64}" name="2026-2030" dataDxfId="47">
      <calculatedColumnFormula>_tPE2026[[#This Row],[2026]]+_tPE2026[[#This Row],[2027]]+_tPE2026[[#This Row],[2028]]+_tPE2026[[#This Row],[2029]]+_tPE2026[[#This Row],[2030]]</calculatedColumnFormula>
    </tableColumn>
    <tableColumn id="49" xr3:uid="{DEE9B005-3315-48BC-B8A0-C3FC646F2E3A}" name="2031" dataDxfId="46"/>
    <tableColumn id="50" xr3:uid="{14710305-1175-4DC1-A166-2FA8B068DF11}" name="2032" dataDxfId="45"/>
    <tableColumn id="51" xr3:uid="{40AD5D11-DCEC-48A5-9F78-B20C19635E79}" name="2033" dataDxfId="44"/>
    <tableColumn id="52" xr3:uid="{312B36C3-EF4F-4205-BB55-68E4302D1533}" name="2034" dataDxfId="43"/>
    <tableColumn id="53" xr3:uid="{A3398F63-F420-4B67-A2EC-408F76E66DD6}" name="2035" dataDxfId="42"/>
    <tableColumn id="54" xr3:uid="{DCAC238F-238E-4A54-B887-FF2F6EB64022}" name="2026-2035" dataDxfId="41">
      <calculatedColumnFormula>SUM(_tPE2026[[#This Row],[2031]:[2035]])</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458AA6-11AD-4F6E-8E78-802FBAB339E6}" name="RMGDE" displayName="RMGDE" ref="B3:H1473" totalsRowShown="0" headerRowDxfId="20" headerRowCellStyle="Normal 3 2 2">
  <autoFilter ref="B3:H1473" xr:uid="{06458AA6-11AD-4F6E-8E78-802FBAB339E6}"/>
  <tableColumns count="7">
    <tableColumn id="1" xr3:uid="{44EB3E69-2802-4D57-A74C-0844AF4B64D6}" name="Código"/>
    <tableColumn id="2" xr3:uid="{FCE309FD-E416-419B-B256-F285568DBFB7}" name="Segmento"/>
    <tableColumn id="3" xr3:uid="{D34DCFC4-3C45-45B1-853E-1089E40E7FE1}" name="Corporativo ou SPE?"/>
    <tableColumn id="4" xr3:uid="{30776154-D1F5-452F-87A0-E60AF3084C2D}" name="Categoria do Investimento"/>
    <tableColumn id="5" xr3:uid="{D48F03F3-3DB7-4257-A333-BE03EB233195}" name="Empresa"/>
    <tableColumn id="6" xr3:uid="{AA152BD7-0A4C-4026-9F09-B1A3F29E44B9}" name="Descrição detalhada do emprendimento_x000a_ (escopo)"/>
    <tableColumn id="7" xr3:uid="{2F8E3455-3447-41ED-8BB2-05975AC9AF6E}" name="Tipo de Equipamento_x000a_(Equip. princip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DB9499A-3696-4A2C-AEE3-6A53AA09B61A}" name="_tVP" displayName="_tVP" ref="C4:D20" totalsRowShown="0" headerRowDxfId="19" dataDxfId="18">
  <autoFilter ref="C4:D20" xr:uid="{DDB9499A-3696-4A2C-AEE3-6A53AA09B61A}">
    <filterColumn colId="0" hiddenButton="1"/>
    <filterColumn colId="1" hiddenButton="1"/>
  </autoFilter>
  <tableColumns count="2">
    <tableColumn id="1" xr3:uid="{DAD59E82-E4D4-4730-BDC7-141A9816DA14}" name="VP" dataDxfId="17"/>
    <tableColumn id="2" xr3:uid="{F546020B-E6F8-4F26-A5A5-070BBA89A0E5}" name="Descricao" dataDxfId="16"/>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2667000-CE12-44AF-AE70-DC68E35BCB59}" name="_tCorporativo" displayName="_tCorporativo" ref="F4:F6" totalsRowShown="0" headerRowDxfId="15" dataDxfId="14">
  <autoFilter ref="F4:F6" xr:uid="{12667000-CE12-44AF-AE70-DC68E35BCB59}">
    <filterColumn colId="0" hiddenButton="1"/>
  </autoFilter>
  <tableColumns count="1">
    <tableColumn id="1" xr3:uid="{EA16D8E2-9F27-4825-B312-B0C515E4E4F8}" name="Corporativo_SPE" dataDxfId="13"/>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C4441AD-6DDB-4447-8FD5-6284D501E2E8}" name="Tabela19" displayName="Tabela19" ref="H4:H8" totalsRowShown="0" headerRowDxfId="12" dataDxfId="11">
  <autoFilter ref="H4:H8" xr:uid="{DC4441AD-6DDB-4447-8FD5-6284D501E2E8}"/>
  <sortState xmlns:xlrd2="http://schemas.microsoft.com/office/spreadsheetml/2017/richdata2" ref="H5:H8">
    <sortCondition ref="H4:H8"/>
  </sortState>
  <tableColumns count="1">
    <tableColumn id="1" xr3:uid="{B1385D80-6943-4764-AB84-09CE277367BC}" name="Segmento" dataDxfId="10"/>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FC02FEB-3ACC-484C-8BF6-EE5E59ED8EDA}" name="Tabela24" displayName="Tabela24" ref="F14:F17" totalsRowShown="0" headerRowDxfId="9" dataDxfId="8">
  <autoFilter ref="F14:F17" xr:uid="{5FC02FEB-3ACC-484C-8BF6-EE5E59ED8EDA}"/>
  <tableColumns count="1">
    <tableColumn id="1" xr3:uid="{97373BF2-0932-47B2-A1D8-FA8BA3B48A04}" name="Investimento Contratado" dataDxfId="7"/>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36D06AB-D000-4C37-86B1-575D9CBA5D70}" name="Tabela22" displayName="Tabela22" ref="H14:H16" totalsRowShown="0" headerRowDxfId="6" dataDxfId="5" headerRowCellStyle="Normal 2">
  <autoFilter ref="H14:H16" xr:uid="{136D06AB-D000-4C37-86B1-575D9CBA5D70}"/>
  <tableColumns count="1">
    <tableColumn id="1" xr3:uid="{79205686-9133-4711-BA20-DC0104871974}" name="Investimento Novo" dataDxfId="4"/>
  </tableColumns>
  <tableStyleInfo name="TableStyleMedium1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4-08-23T14:48:32.28" personId="{7ACA9A31-7D99-47EB-A01F-2738225F1A65}" id="{77195E4E-0C5C-4B08-B8D0-97ACA6573507}">
    <text>MPP - Melhoria de Pequeno Porte
RPP - Reforço de Pequeno Porte
MGP - Melhoria de Grande Porte
RGP - Reforço de Grande Porte
Ampliação - Leilões de Transmissão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FD04-01AD-40FB-9718-70161FB4F2DF}">
  <sheetPr codeName="Planilha1"/>
  <dimension ref="B3:D120"/>
  <sheetViews>
    <sheetView showGridLines="0" topLeftCell="A3" workbookViewId="0">
      <selection activeCell="L34" sqref="L34"/>
    </sheetView>
  </sheetViews>
  <sheetFormatPr defaultColWidth="9.09765625" defaultRowHeight="13" x14ac:dyDescent="0.3"/>
  <cols>
    <col min="1" max="1" width="15.69921875" style="44" customWidth="1"/>
    <col min="2" max="2" width="6.69921875" style="45" customWidth="1"/>
    <col min="3" max="3" width="38.296875" style="44" customWidth="1"/>
    <col min="4" max="4" width="38.69921875" style="44" customWidth="1"/>
    <col min="5" max="16384" width="9.09765625" style="44"/>
  </cols>
  <sheetData>
    <row r="3" spans="2:4" x14ac:dyDescent="0.3">
      <c r="B3" s="46" t="s">
        <v>0</v>
      </c>
    </row>
    <row r="5" spans="2:4" x14ac:dyDescent="0.3">
      <c r="B5" s="55" t="s">
        <v>1</v>
      </c>
    </row>
    <row r="6" spans="2:4" x14ac:dyDescent="0.3">
      <c r="B6" s="55" t="s">
        <v>2</v>
      </c>
    </row>
    <row r="7" spans="2:4" x14ac:dyDescent="0.3">
      <c r="B7" s="55" t="s">
        <v>3</v>
      </c>
    </row>
    <row r="8" spans="2:4" x14ac:dyDescent="0.3">
      <c r="B8" s="55" t="s">
        <v>4</v>
      </c>
    </row>
    <row r="11" spans="2:4" ht="22.5" customHeight="1" x14ac:dyDescent="0.3">
      <c r="B11" s="42" t="s">
        <v>5</v>
      </c>
      <c r="C11" s="43" t="s">
        <v>6</v>
      </c>
      <c r="D11" s="43" t="s">
        <v>7</v>
      </c>
    </row>
    <row r="12" spans="2:4" x14ac:dyDescent="0.3">
      <c r="B12" s="37">
        <v>1</v>
      </c>
      <c r="C12" s="20" t="s">
        <v>8</v>
      </c>
      <c r="D12" s="47" t="s">
        <v>9</v>
      </c>
    </row>
    <row r="13" spans="2:4" x14ac:dyDescent="0.3">
      <c r="B13" s="38">
        <v>2</v>
      </c>
      <c r="C13" s="20" t="s">
        <v>10</v>
      </c>
      <c r="D13" s="47" t="s">
        <v>9</v>
      </c>
    </row>
    <row r="14" spans="2:4" x14ac:dyDescent="0.3">
      <c r="B14" s="37">
        <v>3</v>
      </c>
      <c r="C14" s="20" t="s">
        <v>11</v>
      </c>
      <c r="D14" s="47" t="s">
        <v>9</v>
      </c>
    </row>
    <row r="15" spans="2:4" x14ac:dyDescent="0.3">
      <c r="B15" s="38">
        <v>4</v>
      </c>
      <c r="C15" s="20" t="s">
        <v>12</v>
      </c>
      <c r="D15" s="47" t="s">
        <v>9</v>
      </c>
    </row>
    <row r="16" spans="2:4" x14ac:dyDescent="0.3">
      <c r="B16" s="37">
        <v>5</v>
      </c>
      <c r="C16" s="20" t="s">
        <v>13</v>
      </c>
      <c r="D16" s="48" t="s">
        <v>14</v>
      </c>
    </row>
    <row r="17" spans="2:4" x14ac:dyDescent="0.3">
      <c r="B17" s="38">
        <v>6</v>
      </c>
      <c r="C17" s="20" t="s">
        <v>15</v>
      </c>
      <c r="D17" s="48" t="s">
        <v>14</v>
      </c>
    </row>
    <row r="18" spans="2:4" x14ac:dyDescent="0.3">
      <c r="B18" s="37">
        <v>7</v>
      </c>
      <c r="C18" s="20" t="s">
        <v>16</v>
      </c>
      <c r="D18" s="48" t="s">
        <v>14</v>
      </c>
    </row>
    <row r="19" spans="2:4" x14ac:dyDescent="0.3">
      <c r="B19" s="38">
        <v>8</v>
      </c>
      <c r="C19" s="20" t="s">
        <v>17</v>
      </c>
      <c r="D19" s="49"/>
    </row>
    <row r="20" spans="2:4" x14ac:dyDescent="0.3">
      <c r="B20" s="37">
        <v>9</v>
      </c>
      <c r="C20" s="20" t="s">
        <v>18</v>
      </c>
      <c r="D20" s="50"/>
    </row>
    <row r="21" spans="2:4" x14ac:dyDescent="0.3">
      <c r="B21" s="38">
        <v>10</v>
      </c>
      <c r="C21" s="20" t="s">
        <v>19</v>
      </c>
      <c r="D21" s="48" t="s">
        <v>14</v>
      </c>
    </row>
    <row r="22" spans="2:4" x14ac:dyDescent="0.3">
      <c r="B22" s="37">
        <v>11</v>
      </c>
      <c r="C22" s="20" t="s">
        <v>20</v>
      </c>
      <c r="D22" s="48" t="s">
        <v>14</v>
      </c>
    </row>
    <row r="23" spans="2:4" x14ac:dyDescent="0.3">
      <c r="B23" s="38">
        <v>12</v>
      </c>
      <c r="C23" s="20" t="s">
        <v>21</v>
      </c>
      <c r="D23" s="48" t="s">
        <v>14</v>
      </c>
    </row>
    <row r="24" spans="2:4" x14ac:dyDescent="0.3">
      <c r="B24" s="37">
        <v>13</v>
      </c>
      <c r="C24" s="20" t="s">
        <v>22</v>
      </c>
      <c r="D24" s="51"/>
    </row>
    <row r="25" spans="2:4" x14ac:dyDescent="0.3">
      <c r="B25" s="38"/>
      <c r="C25" s="31"/>
      <c r="D25" s="51"/>
    </row>
    <row r="26" spans="2:4" ht="25.5" customHeight="1" x14ac:dyDescent="0.3">
      <c r="B26" s="52"/>
      <c r="C26" s="53" t="s">
        <v>23</v>
      </c>
      <c r="D26" s="15"/>
    </row>
    <row r="27" spans="2:4" x14ac:dyDescent="0.3">
      <c r="B27" s="38">
        <v>14</v>
      </c>
      <c r="C27" s="20" t="s">
        <v>24</v>
      </c>
      <c r="D27" s="49"/>
    </row>
    <row r="28" spans="2:4" x14ac:dyDescent="0.3">
      <c r="B28" s="38">
        <v>15</v>
      </c>
      <c r="C28" s="20" t="s">
        <v>25</v>
      </c>
      <c r="D28" s="48" t="s">
        <v>26</v>
      </c>
    </row>
    <row r="29" spans="2:4" x14ac:dyDescent="0.3">
      <c r="B29" s="38">
        <v>16</v>
      </c>
      <c r="C29" s="20" t="s">
        <v>27</v>
      </c>
      <c r="D29" s="48" t="s">
        <v>28</v>
      </c>
    </row>
    <row r="30" spans="2:4" x14ac:dyDescent="0.3">
      <c r="B30" s="38">
        <v>17</v>
      </c>
      <c r="C30" s="21" t="s">
        <v>29</v>
      </c>
      <c r="D30" s="48" t="s">
        <v>14</v>
      </c>
    </row>
    <row r="31" spans="2:4" ht="36" x14ac:dyDescent="0.3">
      <c r="B31" s="38">
        <v>18</v>
      </c>
      <c r="C31" s="20" t="s">
        <v>30</v>
      </c>
      <c r="D31" s="49"/>
    </row>
    <row r="32" spans="2:4" x14ac:dyDescent="0.3">
      <c r="B32" s="38">
        <v>19</v>
      </c>
      <c r="C32" s="20" t="s">
        <v>31</v>
      </c>
      <c r="D32" s="50"/>
    </row>
    <row r="33" spans="2:4" ht="24" x14ac:dyDescent="0.3">
      <c r="B33" s="38">
        <v>20</v>
      </c>
      <c r="C33" s="20" t="s">
        <v>32</v>
      </c>
      <c r="D33" s="49"/>
    </row>
    <row r="34" spans="2:4" x14ac:dyDescent="0.3">
      <c r="B34" s="38">
        <v>21</v>
      </c>
      <c r="C34" s="21" t="s">
        <v>33</v>
      </c>
      <c r="D34" s="50"/>
    </row>
    <row r="35" spans="2:4" x14ac:dyDescent="0.3">
      <c r="B35" s="38">
        <v>22</v>
      </c>
      <c r="C35" s="22" t="s">
        <v>34</v>
      </c>
      <c r="D35" s="48" t="s">
        <v>35</v>
      </c>
    </row>
    <row r="36" spans="2:4" x14ac:dyDescent="0.3">
      <c r="B36" s="38">
        <v>23</v>
      </c>
      <c r="C36" s="20" t="s">
        <v>36</v>
      </c>
      <c r="D36" s="50"/>
    </row>
    <row r="37" spans="2:4" x14ac:dyDescent="0.3">
      <c r="B37" s="38">
        <v>24</v>
      </c>
      <c r="C37" s="20" t="s">
        <v>37</v>
      </c>
      <c r="D37" s="49"/>
    </row>
    <row r="38" spans="2:4" x14ac:dyDescent="0.3">
      <c r="B38" s="38">
        <v>25</v>
      </c>
      <c r="C38" s="20" t="s">
        <v>38</v>
      </c>
      <c r="D38" s="50"/>
    </row>
    <row r="39" spans="2:4" x14ac:dyDescent="0.3">
      <c r="B39" s="38">
        <v>26</v>
      </c>
      <c r="C39" s="20" t="s">
        <v>39</v>
      </c>
      <c r="D39" s="49"/>
    </row>
    <row r="40" spans="2:4" x14ac:dyDescent="0.3">
      <c r="B40" s="38">
        <v>27</v>
      </c>
      <c r="C40" s="20" t="s">
        <v>40</v>
      </c>
      <c r="D40" s="50"/>
    </row>
    <row r="41" spans="2:4" ht="24" x14ac:dyDescent="0.3">
      <c r="B41" s="38">
        <v>28</v>
      </c>
      <c r="C41" s="20" t="s">
        <v>41</v>
      </c>
      <c r="D41" s="49"/>
    </row>
    <row r="42" spans="2:4" x14ac:dyDescent="0.3">
      <c r="B42" s="38">
        <v>29</v>
      </c>
      <c r="C42" s="21" t="s">
        <v>42</v>
      </c>
      <c r="D42" s="50"/>
    </row>
    <row r="43" spans="2:4" x14ac:dyDescent="0.3">
      <c r="B43" s="38">
        <v>30</v>
      </c>
      <c r="C43" s="21" t="s">
        <v>43</v>
      </c>
      <c r="D43" s="49"/>
    </row>
    <row r="44" spans="2:4" x14ac:dyDescent="0.3">
      <c r="B44" s="38">
        <v>31</v>
      </c>
      <c r="C44" s="21" t="s">
        <v>44</v>
      </c>
      <c r="D44" s="50"/>
    </row>
    <row r="45" spans="2:4" x14ac:dyDescent="0.3">
      <c r="B45" s="38"/>
      <c r="C45" s="32"/>
      <c r="D45" s="51"/>
    </row>
    <row r="46" spans="2:4" ht="24.75" customHeight="1" x14ac:dyDescent="0.3">
      <c r="B46" s="39"/>
      <c r="C46" s="33" t="s">
        <v>45</v>
      </c>
      <c r="D46" s="16"/>
    </row>
    <row r="47" spans="2:4" x14ac:dyDescent="0.3">
      <c r="B47" s="38">
        <v>32</v>
      </c>
      <c r="C47" s="23" t="s">
        <v>46</v>
      </c>
      <c r="D47" s="48" t="s">
        <v>14</v>
      </c>
    </row>
    <row r="48" spans="2:4" x14ac:dyDescent="0.3">
      <c r="B48" s="38">
        <v>33</v>
      </c>
      <c r="C48" s="23" t="s">
        <v>47</v>
      </c>
      <c r="D48" s="48" t="s">
        <v>14</v>
      </c>
    </row>
    <row r="49" spans="2:4" x14ac:dyDescent="0.3">
      <c r="B49" s="38">
        <v>34</v>
      </c>
      <c r="C49" s="23" t="s">
        <v>48</v>
      </c>
      <c r="D49" s="48" t="s">
        <v>14</v>
      </c>
    </row>
    <row r="50" spans="2:4" x14ac:dyDescent="0.3">
      <c r="B50" s="38">
        <v>35</v>
      </c>
      <c r="C50" s="23" t="s">
        <v>49</v>
      </c>
      <c r="D50" s="48" t="s">
        <v>14</v>
      </c>
    </row>
    <row r="51" spans="2:4" x14ac:dyDescent="0.3">
      <c r="B51" s="38">
        <v>36</v>
      </c>
      <c r="C51" s="23" t="s">
        <v>50</v>
      </c>
      <c r="D51" s="48" t="s">
        <v>14</v>
      </c>
    </row>
    <row r="52" spans="2:4" x14ac:dyDescent="0.3">
      <c r="B52" s="38">
        <v>37</v>
      </c>
      <c r="C52" s="23" t="s">
        <v>51</v>
      </c>
      <c r="D52" s="48" t="s">
        <v>14</v>
      </c>
    </row>
    <row r="53" spans="2:4" x14ac:dyDescent="0.3">
      <c r="B53" s="38">
        <v>38</v>
      </c>
      <c r="C53" s="23" t="s">
        <v>52</v>
      </c>
      <c r="D53" s="48" t="s">
        <v>14</v>
      </c>
    </row>
    <row r="54" spans="2:4" x14ac:dyDescent="0.3">
      <c r="B54" s="38">
        <v>39</v>
      </c>
      <c r="C54" s="23" t="s">
        <v>53</v>
      </c>
      <c r="D54" s="48" t="s">
        <v>14</v>
      </c>
    </row>
    <row r="55" spans="2:4" x14ac:dyDescent="0.3">
      <c r="B55" s="38">
        <v>40</v>
      </c>
      <c r="C55" s="23" t="s">
        <v>54</v>
      </c>
      <c r="D55" s="48" t="s">
        <v>14</v>
      </c>
    </row>
    <row r="56" spans="2:4" x14ac:dyDescent="0.3">
      <c r="B56" s="38">
        <v>41</v>
      </c>
      <c r="C56" s="23" t="s">
        <v>55</v>
      </c>
      <c r="D56" s="48" t="s">
        <v>14</v>
      </c>
    </row>
    <row r="57" spans="2:4" x14ac:dyDescent="0.3">
      <c r="B57" s="38">
        <v>42</v>
      </c>
      <c r="C57" s="23" t="s">
        <v>56</v>
      </c>
      <c r="D57" s="48" t="s">
        <v>14</v>
      </c>
    </row>
    <row r="58" spans="2:4" x14ac:dyDescent="0.3">
      <c r="B58" s="38">
        <v>43</v>
      </c>
      <c r="C58" s="23" t="s">
        <v>57</v>
      </c>
      <c r="D58" s="48" t="s">
        <v>14</v>
      </c>
    </row>
    <row r="59" spans="2:4" x14ac:dyDescent="0.3">
      <c r="B59" s="38">
        <v>44</v>
      </c>
      <c r="C59" s="24" t="s">
        <v>58</v>
      </c>
      <c r="D59" s="48" t="s">
        <v>14</v>
      </c>
    </row>
    <row r="60" spans="2:4" x14ac:dyDescent="0.3">
      <c r="B60" s="38">
        <v>45</v>
      </c>
      <c r="C60" s="24" t="s">
        <v>59</v>
      </c>
      <c r="D60" s="48" t="s">
        <v>14</v>
      </c>
    </row>
    <row r="61" spans="2:4" x14ac:dyDescent="0.3">
      <c r="B61" s="38">
        <v>46</v>
      </c>
      <c r="C61" s="24" t="s">
        <v>60</v>
      </c>
      <c r="D61" s="48" t="s">
        <v>14</v>
      </c>
    </row>
    <row r="62" spans="2:4" x14ac:dyDescent="0.3">
      <c r="B62" s="38">
        <v>47</v>
      </c>
      <c r="C62" s="24" t="s">
        <v>61</v>
      </c>
      <c r="D62" s="48" t="s">
        <v>14</v>
      </c>
    </row>
    <row r="63" spans="2:4" x14ac:dyDescent="0.3">
      <c r="B63" s="38">
        <v>48</v>
      </c>
      <c r="C63" s="24" t="s">
        <v>62</v>
      </c>
      <c r="D63" s="48" t="s">
        <v>14</v>
      </c>
    </row>
    <row r="64" spans="2:4" x14ac:dyDescent="0.3">
      <c r="B64" s="38">
        <v>49</v>
      </c>
      <c r="C64" s="24" t="s">
        <v>63</v>
      </c>
      <c r="D64" s="48" t="s">
        <v>14</v>
      </c>
    </row>
    <row r="65" spans="2:4" x14ac:dyDescent="0.3">
      <c r="B65" s="38">
        <v>50</v>
      </c>
      <c r="C65" s="24" t="s">
        <v>64</v>
      </c>
      <c r="D65" s="48" t="s">
        <v>65</v>
      </c>
    </row>
    <row r="66" spans="2:4" x14ac:dyDescent="0.3">
      <c r="B66" s="38">
        <v>51</v>
      </c>
      <c r="C66" s="24" t="s">
        <v>66</v>
      </c>
      <c r="D66" s="48" t="s">
        <v>65</v>
      </c>
    </row>
    <row r="67" spans="2:4" x14ac:dyDescent="0.3">
      <c r="B67" s="38">
        <v>52</v>
      </c>
      <c r="C67" s="24" t="s">
        <v>67</v>
      </c>
      <c r="D67" s="48" t="s">
        <v>65</v>
      </c>
    </row>
    <row r="68" spans="2:4" x14ac:dyDescent="0.3">
      <c r="B68" s="38">
        <v>53</v>
      </c>
      <c r="C68" s="24" t="s">
        <v>68</v>
      </c>
      <c r="D68" s="48" t="s">
        <v>65</v>
      </c>
    </row>
    <row r="69" spans="2:4" x14ac:dyDescent="0.3">
      <c r="B69" s="38">
        <v>54</v>
      </c>
      <c r="C69" s="24" t="s">
        <v>69</v>
      </c>
      <c r="D69" s="48" t="s">
        <v>65</v>
      </c>
    </row>
    <row r="70" spans="2:4" x14ac:dyDescent="0.3">
      <c r="B70" s="38">
        <v>55</v>
      </c>
      <c r="C70" s="24" t="s">
        <v>70</v>
      </c>
      <c r="D70" s="48" t="s">
        <v>65</v>
      </c>
    </row>
    <row r="71" spans="2:4" ht="14.5" x14ac:dyDescent="0.3">
      <c r="B71" s="38"/>
      <c r="C71" s="25"/>
      <c r="D71" s="51"/>
    </row>
    <row r="72" spans="2:4" ht="19.5" x14ac:dyDescent="0.3">
      <c r="B72" s="40"/>
      <c r="C72" s="36" t="s">
        <v>71</v>
      </c>
      <c r="D72" s="35"/>
    </row>
    <row r="73" spans="2:4" x14ac:dyDescent="0.3">
      <c r="B73" s="38">
        <v>56</v>
      </c>
      <c r="C73" s="26" t="s">
        <v>72</v>
      </c>
      <c r="D73" s="49"/>
    </row>
    <row r="74" spans="2:4" x14ac:dyDescent="0.3">
      <c r="B74" s="38">
        <v>57</v>
      </c>
      <c r="C74" s="26" t="s">
        <v>73</v>
      </c>
      <c r="D74" s="50"/>
    </row>
    <row r="75" spans="2:4" x14ac:dyDescent="0.3">
      <c r="B75" s="38">
        <v>58</v>
      </c>
      <c r="C75" s="26" t="s">
        <v>74</v>
      </c>
      <c r="D75" s="49"/>
    </row>
    <row r="76" spans="2:4" x14ac:dyDescent="0.3">
      <c r="B76" s="38">
        <v>59</v>
      </c>
      <c r="C76" s="26" t="s">
        <v>75</v>
      </c>
      <c r="D76" s="50"/>
    </row>
    <row r="77" spans="2:4" x14ac:dyDescent="0.3">
      <c r="B77" s="38">
        <v>60</v>
      </c>
      <c r="C77" s="26" t="s">
        <v>76</v>
      </c>
      <c r="D77" s="49"/>
    </row>
    <row r="78" spans="2:4" x14ac:dyDescent="0.3">
      <c r="B78" s="38">
        <v>61</v>
      </c>
      <c r="C78" s="26" t="s">
        <v>77</v>
      </c>
      <c r="D78" s="50"/>
    </row>
    <row r="79" spans="2:4" x14ac:dyDescent="0.3">
      <c r="B79" s="38">
        <v>62</v>
      </c>
      <c r="C79" s="26" t="s">
        <v>78</v>
      </c>
      <c r="D79" s="49"/>
    </row>
    <row r="80" spans="2:4" x14ac:dyDescent="0.3">
      <c r="B80" s="38">
        <v>63</v>
      </c>
      <c r="C80" s="26" t="s">
        <v>79</v>
      </c>
      <c r="D80" s="50"/>
    </row>
    <row r="81" spans="2:4" x14ac:dyDescent="0.3">
      <c r="B81" s="38">
        <v>64</v>
      </c>
      <c r="C81" s="26" t="s">
        <v>80</v>
      </c>
      <c r="D81" s="49"/>
    </row>
    <row r="82" spans="2:4" x14ac:dyDescent="0.3">
      <c r="B82" s="38">
        <v>65</v>
      </c>
      <c r="C82" s="26" t="s">
        <v>81</v>
      </c>
      <c r="D82" s="50"/>
    </row>
    <row r="83" spans="2:4" x14ac:dyDescent="0.3">
      <c r="B83" s="38">
        <v>66</v>
      </c>
      <c r="C83" s="26" t="s">
        <v>82</v>
      </c>
      <c r="D83" s="49"/>
    </row>
    <row r="84" spans="2:4" x14ac:dyDescent="0.3">
      <c r="B84" s="38">
        <v>67</v>
      </c>
      <c r="C84" s="26" t="s">
        <v>83</v>
      </c>
      <c r="D84" s="50"/>
    </row>
    <row r="85" spans="2:4" x14ac:dyDescent="0.3">
      <c r="B85" s="38">
        <v>68</v>
      </c>
      <c r="C85" s="21" t="s">
        <v>84</v>
      </c>
      <c r="D85" s="49"/>
    </row>
    <row r="86" spans="2:4" x14ac:dyDescent="0.3">
      <c r="B86" s="38">
        <v>69</v>
      </c>
      <c r="C86" s="21" t="s">
        <v>85</v>
      </c>
      <c r="D86" s="50"/>
    </row>
    <row r="87" spans="2:4" x14ac:dyDescent="0.3">
      <c r="B87" s="38">
        <v>70</v>
      </c>
      <c r="C87" s="21" t="s">
        <v>86</v>
      </c>
      <c r="D87" s="49"/>
    </row>
    <row r="88" spans="2:4" x14ac:dyDescent="0.3">
      <c r="B88" s="38">
        <v>71</v>
      </c>
      <c r="C88" s="21" t="s">
        <v>87</v>
      </c>
      <c r="D88" s="50"/>
    </row>
    <row r="89" spans="2:4" x14ac:dyDescent="0.3">
      <c r="B89" s="38">
        <v>72</v>
      </c>
      <c r="C89" s="21" t="s">
        <v>88</v>
      </c>
      <c r="D89" s="49"/>
    </row>
    <row r="90" spans="2:4" x14ac:dyDescent="0.3">
      <c r="B90" s="38">
        <v>73</v>
      </c>
      <c r="C90" s="21" t="s">
        <v>89</v>
      </c>
      <c r="D90" s="50"/>
    </row>
    <row r="91" spans="2:4" x14ac:dyDescent="0.3">
      <c r="B91" s="38">
        <v>74</v>
      </c>
      <c r="C91" s="21" t="s">
        <v>90</v>
      </c>
      <c r="D91" s="49"/>
    </row>
    <row r="92" spans="2:4" x14ac:dyDescent="0.3">
      <c r="B92" s="38">
        <v>75</v>
      </c>
      <c r="C92" s="21" t="s">
        <v>91</v>
      </c>
      <c r="D92" s="50"/>
    </row>
    <row r="93" spans="2:4" x14ac:dyDescent="0.3">
      <c r="B93" s="38">
        <v>76</v>
      </c>
      <c r="C93" s="21" t="s">
        <v>92</v>
      </c>
      <c r="D93" s="49"/>
    </row>
    <row r="94" spans="2:4" x14ac:dyDescent="0.3">
      <c r="B94" s="38">
        <v>77</v>
      </c>
      <c r="C94" s="21" t="s">
        <v>93</v>
      </c>
      <c r="D94" s="50"/>
    </row>
    <row r="95" spans="2:4" x14ac:dyDescent="0.3">
      <c r="B95" s="38">
        <v>78</v>
      </c>
      <c r="C95" s="21" t="s">
        <v>94</v>
      </c>
      <c r="D95" s="49"/>
    </row>
    <row r="96" spans="2:4" x14ac:dyDescent="0.3">
      <c r="B96" s="38">
        <v>79</v>
      </c>
      <c r="C96" s="21" t="s">
        <v>95</v>
      </c>
      <c r="D96" s="50"/>
    </row>
    <row r="97" spans="2:4" x14ac:dyDescent="0.3">
      <c r="B97" s="38">
        <v>80</v>
      </c>
      <c r="C97" s="20" t="s">
        <v>96</v>
      </c>
      <c r="D97" s="49"/>
    </row>
    <row r="98" spans="2:4" x14ac:dyDescent="0.3">
      <c r="B98" s="38">
        <v>81</v>
      </c>
      <c r="C98" s="20" t="s">
        <v>97</v>
      </c>
      <c r="D98" s="50"/>
    </row>
    <row r="99" spans="2:4" ht="26" x14ac:dyDescent="0.3">
      <c r="B99" s="38">
        <v>82</v>
      </c>
      <c r="C99" s="27" t="s">
        <v>98</v>
      </c>
      <c r="D99" s="49"/>
    </row>
    <row r="100" spans="2:4" x14ac:dyDescent="0.3">
      <c r="B100" s="38">
        <v>83</v>
      </c>
      <c r="C100" s="27" t="s">
        <v>99</v>
      </c>
      <c r="D100" s="50"/>
    </row>
    <row r="101" spans="2:4" x14ac:dyDescent="0.3">
      <c r="B101" s="38">
        <v>84</v>
      </c>
      <c r="C101" s="28" t="s">
        <v>100</v>
      </c>
      <c r="D101" s="49"/>
    </row>
    <row r="102" spans="2:4" x14ac:dyDescent="0.3">
      <c r="B102" s="38">
        <v>85</v>
      </c>
      <c r="C102" s="27" t="s">
        <v>101</v>
      </c>
      <c r="D102" s="50"/>
    </row>
    <row r="103" spans="2:4" x14ac:dyDescent="0.3">
      <c r="B103" s="38">
        <v>86</v>
      </c>
      <c r="C103" s="27" t="s">
        <v>102</v>
      </c>
      <c r="D103" s="49"/>
    </row>
    <row r="104" spans="2:4" x14ac:dyDescent="0.3">
      <c r="B104" s="38">
        <v>87</v>
      </c>
      <c r="C104" s="27" t="s">
        <v>103</v>
      </c>
      <c r="D104" s="50"/>
    </row>
    <row r="105" spans="2:4" x14ac:dyDescent="0.3">
      <c r="B105" s="38">
        <v>88</v>
      </c>
      <c r="C105" s="27" t="s">
        <v>104</v>
      </c>
      <c r="D105" s="49"/>
    </row>
    <row r="106" spans="2:4" x14ac:dyDescent="0.3">
      <c r="B106" s="38">
        <v>89</v>
      </c>
      <c r="C106" s="27" t="s">
        <v>105</v>
      </c>
      <c r="D106" s="50"/>
    </row>
    <row r="107" spans="2:4" x14ac:dyDescent="0.3">
      <c r="B107" s="38">
        <v>90</v>
      </c>
      <c r="C107" s="27" t="s">
        <v>106</v>
      </c>
      <c r="D107" s="49"/>
    </row>
    <row r="108" spans="2:4" x14ac:dyDescent="0.3">
      <c r="B108" s="38">
        <v>91</v>
      </c>
      <c r="C108" s="27" t="s">
        <v>107</v>
      </c>
      <c r="D108" s="50"/>
    </row>
    <row r="109" spans="2:4" x14ac:dyDescent="0.3">
      <c r="B109" s="38">
        <v>92</v>
      </c>
      <c r="C109" s="27" t="s">
        <v>108</v>
      </c>
      <c r="D109" s="49"/>
    </row>
    <row r="110" spans="2:4" x14ac:dyDescent="0.3">
      <c r="B110" s="38">
        <v>93</v>
      </c>
      <c r="C110" s="29" t="s">
        <v>109</v>
      </c>
      <c r="D110" s="50"/>
    </row>
    <row r="111" spans="2:4" x14ac:dyDescent="0.3">
      <c r="B111" s="38">
        <v>94</v>
      </c>
      <c r="C111" s="27" t="s">
        <v>110</v>
      </c>
      <c r="D111" s="49"/>
    </row>
    <row r="112" spans="2:4" x14ac:dyDescent="0.3">
      <c r="B112" s="38">
        <v>95</v>
      </c>
      <c r="C112" s="27" t="s">
        <v>111</v>
      </c>
      <c r="D112" s="50"/>
    </row>
    <row r="113" spans="2:4" x14ac:dyDescent="0.3">
      <c r="B113" s="38">
        <v>96</v>
      </c>
      <c r="C113" s="27" t="s">
        <v>112</v>
      </c>
      <c r="D113" s="49"/>
    </row>
    <row r="114" spans="2:4" x14ac:dyDescent="0.3">
      <c r="B114" s="38">
        <v>97</v>
      </c>
      <c r="C114" s="27" t="s">
        <v>113</v>
      </c>
      <c r="D114" s="50"/>
    </row>
    <row r="115" spans="2:4" x14ac:dyDescent="0.3">
      <c r="B115" s="38">
        <v>98</v>
      </c>
      <c r="C115" s="27" t="s">
        <v>114</v>
      </c>
      <c r="D115" s="49"/>
    </row>
    <row r="116" spans="2:4" x14ac:dyDescent="0.3">
      <c r="B116" s="38">
        <v>99</v>
      </c>
      <c r="C116" s="27" t="s">
        <v>115</v>
      </c>
      <c r="D116" s="50"/>
    </row>
    <row r="117" spans="2:4" x14ac:dyDescent="0.3">
      <c r="B117" s="38">
        <v>100</v>
      </c>
      <c r="C117" s="27" t="s">
        <v>116</v>
      </c>
      <c r="D117" s="49"/>
    </row>
    <row r="118" spans="2:4" x14ac:dyDescent="0.3">
      <c r="B118" s="38">
        <v>101</v>
      </c>
      <c r="C118" s="27" t="s">
        <v>117</v>
      </c>
      <c r="D118" s="50"/>
    </row>
    <row r="119" spans="2:4" x14ac:dyDescent="0.3">
      <c r="B119" s="38">
        <v>102</v>
      </c>
      <c r="C119" s="30" t="s">
        <v>118</v>
      </c>
      <c r="D119" s="49"/>
    </row>
    <row r="120" spans="2:4" x14ac:dyDescent="0.3">
      <c r="B120" s="41">
        <v>103</v>
      </c>
      <c r="C120" s="34" t="s">
        <v>119</v>
      </c>
      <c r="D120" s="54"/>
    </row>
  </sheetData>
  <pageMargins left="0.511811024" right="0.511811024" top="0.78740157499999996" bottom="0.78740157499999996" header="0.31496062000000002" footer="0.31496062000000002"/>
  <headerFooter>
    <oddFooter>&amp;C_x000D_&amp;1#&amp;"Calibri"&amp;10&amp;K0000FF Classificação: Interna</oddFooter>
  </headerFooter>
  <ignoredErrors>
    <ignoredError sqref="C59:C69"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760A-9028-4938-BCDE-0BF3485D0627}">
  <sheetPr codeName="Planilha2">
    <tabColor theme="5"/>
  </sheetPr>
  <dimension ref="B3:D12"/>
  <sheetViews>
    <sheetView showGridLines="0" zoomScale="115" zoomScaleNormal="115" workbookViewId="0">
      <selection activeCell="L34" sqref="L34"/>
    </sheetView>
  </sheetViews>
  <sheetFormatPr defaultColWidth="9.09765625" defaultRowHeight="13" x14ac:dyDescent="0.3"/>
  <cols>
    <col min="1" max="1" width="9.09765625" style="44"/>
    <col min="2" max="2" width="9.09765625" style="44" customWidth="1"/>
    <col min="3" max="3" width="84.8984375" style="44" customWidth="1"/>
    <col min="4" max="4" width="53.3984375" style="44" customWidth="1"/>
    <col min="5" max="16384" width="9.09765625" style="44"/>
  </cols>
  <sheetData>
    <row r="3" spans="2:4" ht="18" customHeight="1" x14ac:dyDescent="0.3">
      <c r="B3" s="43" t="s">
        <v>120</v>
      </c>
      <c r="C3" s="60" t="s">
        <v>121</v>
      </c>
      <c r="D3" s="61" t="s">
        <v>122</v>
      </c>
    </row>
    <row r="4" spans="2:4" ht="45" customHeight="1" x14ac:dyDescent="0.3">
      <c r="B4" s="56">
        <f>ROW(Tabela3[[#This Row],[Id]])-ROW(Tabela3[[#Headers],[Id]])</f>
        <v>1</v>
      </c>
      <c r="C4" s="57" t="s">
        <v>123</v>
      </c>
      <c r="D4" s="58" t="s">
        <v>124</v>
      </c>
    </row>
    <row r="5" spans="2:4" ht="39" customHeight="1" x14ac:dyDescent="0.3">
      <c r="B5" s="56">
        <f>ROW(Tabela3[[#This Row],[Id]])-ROW(Tabela3[[#Headers],[Id]])</f>
        <v>2</v>
      </c>
      <c r="C5" s="57" t="s">
        <v>125</v>
      </c>
      <c r="D5" s="62"/>
    </row>
    <row r="6" spans="2:4" ht="77.25" customHeight="1" x14ac:dyDescent="0.3">
      <c r="B6" s="56">
        <f>ROW(Tabela3[[#This Row],[Id]])-ROW(Tabela3[[#Headers],[Id]])</f>
        <v>3</v>
      </c>
      <c r="C6" s="57" t="s">
        <v>126</v>
      </c>
      <c r="D6" s="59"/>
    </row>
    <row r="7" spans="2:4" ht="78" customHeight="1" x14ac:dyDescent="0.3">
      <c r="B7" s="56">
        <f>ROW(Tabela3[[#This Row],[Id]])-ROW(Tabela3[[#Headers],[Id]])</f>
        <v>4</v>
      </c>
      <c r="C7" s="57" t="s">
        <v>127</v>
      </c>
      <c r="D7" s="59"/>
    </row>
    <row r="8" spans="2:4" ht="81.75" customHeight="1" x14ac:dyDescent="0.3">
      <c r="B8" s="56">
        <f>ROW(Tabela3[[#This Row],[Id]])-ROW(Tabela3[[#Headers],[Id]])</f>
        <v>5</v>
      </c>
      <c r="C8" s="57" t="s">
        <v>128</v>
      </c>
      <c r="D8" s="59"/>
    </row>
    <row r="9" spans="2:4" ht="64.5" customHeight="1" x14ac:dyDescent="0.3">
      <c r="B9" s="56">
        <f>ROW(Tabela3[[#This Row],[Id]])-ROW(Tabela3[[#Headers],[Id]])</f>
        <v>6</v>
      </c>
      <c r="C9" s="57" t="s">
        <v>129</v>
      </c>
      <c r="D9" s="59"/>
    </row>
    <row r="10" spans="2:4" ht="59.25" customHeight="1" x14ac:dyDescent="0.3">
      <c r="B10" s="56">
        <f>ROW(Tabela3[[#This Row],[Id]])-ROW(Tabela3[[#Headers],[Id]])</f>
        <v>7</v>
      </c>
      <c r="C10" s="57" t="s">
        <v>130</v>
      </c>
      <c r="D10" s="59"/>
    </row>
    <row r="11" spans="2:4" ht="38.25" customHeight="1" x14ac:dyDescent="0.3">
      <c r="B11" s="56">
        <f>ROW(Tabela3[[#This Row],[Id]])-ROW(Tabela3[[#Headers],[Id]])</f>
        <v>8</v>
      </c>
      <c r="C11" s="57" t="s">
        <v>131</v>
      </c>
      <c r="D11" s="59"/>
    </row>
    <row r="12" spans="2:4" ht="75" customHeight="1" x14ac:dyDescent="0.3">
      <c r="B12" s="56">
        <f>ROW(Tabela3[[#This Row],[Id]])-ROW(Tabela3[[#Headers],[Id]])</f>
        <v>9</v>
      </c>
      <c r="C12" s="57"/>
      <c r="D12" s="59"/>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1C233-CF02-457F-8C60-F1EC66E69D19}">
  <sheetPr codeName="Planilha3">
    <tabColor rgb="FFFF0000"/>
  </sheetPr>
  <dimension ref="A1:AT793"/>
  <sheetViews>
    <sheetView showGridLines="0" tabSelected="1" zoomScale="86" zoomScaleNormal="86" workbookViewId="0">
      <pane ySplit="8" topLeftCell="A9" activePane="bottomLeft" state="frozen"/>
      <selection activeCell="T6" sqref="T6"/>
      <selection pane="bottomLeft" activeCell="Y18" sqref="Y18"/>
    </sheetView>
  </sheetViews>
  <sheetFormatPr defaultColWidth="8.69921875" defaultRowHeight="15" customHeight="1" outlineLevelCol="1" x14ac:dyDescent="0.35"/>
  <cols>
    <col min="1" max="1" width="20.3984375" style="1" hidden="1" customWidth="1"/>
    <col min="2" max="2" width="14.59765625" style="2" hidden="1" customWidth="1"/>
    <col min="3" max="3" width="21.3984375" style="3" hidden="1" customWidth="1"/>
    <col min="4" max="4" width="15.09765625" style="2" customWidth="1"/>
    <col min="5" max="5" width="17" style="2" hidden="1" customWidth="1"/>
    <col min="6" max="6" width="14.296875" style="2" hidden="1" customWidth="1"/>
    <col min="7" max="7" width="14.3984375" style="2" hidden="1" customWidth="1"/>
    <col min="8" max="8" width="25.09765625" style="93" hidden="1" customWidth="1"/>
    <col min="9" max="9" width="22" style="93" hidden="1" customWidth="1"/>
    <col min="10" max="10" width="28.59765625" style="93" hidden="1" customWidth="1"/>
    <col min="11" max="11" width="30.59765625" style="2" hidden="1" customWidth="1"/>
    <col min="12" max="12" width="27.59765625" style="2" hidden="1" customWidth="1"/>
    <col min="13" max="13" width="26.3984375" style="2" customWidth="1"/>
    <col min="14" max="14" width="26.3984375" style="2" hidden="1" customWidth="1"/>
    <col min="15" max="15" width="25.69921875" style="93" hidden="1" customWidth="1"/>
    <col min="16" max="16" width="31" style="93" hidden="1" customWidth="1"/>
    <col min="17" max="17" width="31" style="93" customWidth="1"/>
    <col min="18" max="18" width="31.8984375" style="2" customWidth="1"/>
    <col min="19" max="19" width="19.8984375" style="93" customWidth="1"/>
    <col min="20" max="20" width="19.59765625" style="2" customWidth="1"/>
    <col min="21" max="21" width="14.296875" style="2" customWidth="1" outlineLevel="1"/>
    <col min="22" max="22" width="15.296875" style="2" customWidth="1" outlineLevel="1"/>
    <col min="23" max="23" width="16.3984375" style="93" customWidth="1" outlineLevel="1"/>
    <col min="24" max="24" width="16.09765625" style="93" customWidth="1" outlineLevel="1"/>
    <col min="25" max="26" width="15.296875" customWidth="1" outlineLevel="1"/>
    <col min="27" max="27" width="15.3984375" customWidth="1" outlineLevel="1"/>
    <col min="28" max="29" width="14.69921875" style="2" customWidth="1" outlineLevel="1"/>
    <col min="30" max="32" width="12.59765625" style="2" customWidth="1" outlineLevel="1"/>
    <col min="33" max="33" width="15.69921875" style="2" bestFit="1" customWidth="1"/>
    <col min="34" max="36" width="12.59765625" style="2" customWidth="1"/>
    <col min="37" max="37" width="15.69921875" style="2" customWidth="1"/>
    <col min="38" max="38" width="15.3984375" style="2" customWidth="1"/>
    <col min="39" max="40" width="13.8984375" style="2" hidden="1" customWidth="1"/>
    <col min="41" max="41" width="13.09765625" style="2" hidden="1" customWidth="1"/>
    <col min="42" max="42" width="14.8984375" style="2" hidden="1" customWidth="1"/>
    <col min="43" max="43" width="16" style="2" hidden="1" customWidth="1"/>
    <col min="44" max="45" width="13.69921875" style="2" hidden="1" customWidth="1"/>
    <col min="46" max="46" width="14.09765625" style="2" customWidth="1"/>
    <col min="47" max="47" width="12.3984375" style="2" customWidth="1"/>
    <col min="48" max="48" width="19" style="2" customWidth="1"/>
    <col min="49" max="49" width="19.09765625" style="2" customWidth="1"/>
    <col min="50" max="16384" width="8.69921875" style="2"/>
  </cols>
  <sheetData>
    <row r="1" spans="1:46" ht="9" customHeight="1" thickBot="1" x14ac:dyDescent="0.4">
      <c r="O1" s="71"/>
      <c r="S1" s="2"/>
      <c r="U1" s="167"/>
      <c r="V1" s="167"/>
      <c r="W1" s="167"/>
      <c r="X1" s="167"/>
      <c r="Y1" s="167"/>
      <c r="Z1" s="167"/>
      <c r="AA1" s="167"/>
      <c r="AB1" s="167"/>
      <c r="AC1" s="167"/>
      <c r="AD1" s="167"/>
      <c r="AE1" s="167"/>
      <c r="AF1" s="167"/>
      <c r="AG1" s="167"/>
      <c r="AH1" s="167"/>
      <c r="AI1" s="167"/>
      <c r="AJ1" s="167"/>
      <c r="AK1" s="167"/>
      <c r="AL1" s="167"/>
    </row>
    <row r="2" spans="1:46" ht="24" customHeight="1" x14ac:dyDescent="0.6">
      <c r="A2" s="2"/>
      <c r="B2" s="4" t="s">
        <v>132</v>
      </c>
      <c r="C2" s="4"/>
      <c r="G2" s="65" t="s">
        <v>133</v>
      </c>
      <c r="H2" s="95" t="b">
        <f>AND($H$3&lt;&gt;"",$H$4&lt;&gt;"")</f>
        <v>1</v>
      </c>
      <c r="J2" s="79" t="s">
        <v>134</v>
      </c>
      <c r="L2" s="176" t="s">
        <v>135</v>
      </c>
      <c r="M2" s="176" t="s">
        <v>136</v>
      </c>
      <c r="N2" s="176"/>
      <c r="O2" s="176"/>
      <c r="S2" s="2"/>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row>
    <row r="3" spans="1:46" ht="17.149999999999999" customHeight="1" x14ac:dyDescent="0.5">
      <c r="A3" s="2"/>
      <c r="B3" s="5" t="s">
        <v>137</v>
      </c>
      <c r="C3" s="6"/>
      <c r="G3" s="64" t="s">
        <v>13</v>
      </c>
      <c r="H3" s="96" t="s">
        <v>138</v>
      </c>
      <c r="I3" s="99" t="s">
        <v>11</v>
      </c>
      <c r="J3" s="100" t="str" cm="1">
        <f t="array" aca="1" ref="J3" ca="1">MID(CELL("filename"),SEARCH("[",CELL("filename"))+1,SEARCH("]",CELL("filename"))-SEARCH("[",CELL("filename"))-1)</f>
        <v>Cópia de Capex Orcamentário_PE2026_2030 - Rev3_VERSÃO FINAL 1.xlsx</v>
      </c>
      <c r="L3" s="176"/>
      <c r="M3" s="176"/>
      <c r="N3" s="176"/>
      <c r="O3" s="176"/>
      <c r="S3" s="2"/>
      <c r="T3" s="2">
        <v>1000</v>
      </c>
      <c r="U3" s="7">
        <f>SUBTOTAL(9,_tPE2026[jan/26])</f>
        <v>0</v>
      </c>
      <c r="V3" s="7">
        <f>SUBTOTAL(9,_tPE2026[fev/26])</f>
        <v>0</v>
      </c>
      <c r="W3" s="7">
        <f>SUBTOTAL(9,_tPE2026[mar/26])</f>
        <v>180</v>
      </c>
      <c r="X3" s="7">
        <f>SUBTOTAL(9,_tPE2026[abr/26])</f>
        <v>180</v>
      </c>
      <c r="Y3" s="7">
        <f>SUBTOTAL(9,_tPE2026[mai/26])</f>
        <v>180</v>
      </c>
      <c r="Z3" s="7">
        <f>SUBTOTAL(9,_tPE2026[jun/26])</f>
        <v>180</v>
      </c>
      <c r="AA3" s="7">
        <f>SUBTOTAL(9,_tPE2026[jul/26])</f>
        <v>930</v>
      </c>
      <c r="AB3" s="7">
        <f>SUBTOTAL(9,_tPE2026[ago/26])</f>
        <v>930</v>
      </c>
      <c r="AC3" s="7">
        <f>SUBTOTAL(9,_tPE2026[set/26])</f>
        <v>1490.7</v>
      </c>
      <c r="AD3" s="7">
        <f>SUBTOTAL(9,_tPE2026[out/26])</f>
        <v>6129.4500000000007</v>
      </c>
      <c r="AE3" s="7">
        <f>SUBTOTAL(9,_tPE2026[nov/26])</f>
        <v>12143.16</v>
      </c>
      <c r="AF3" s="7">
        <f>SUBTOTAL(9,_tPE2026[dez/26])</f>
        <v>2540.0100000000002</v>
      </c>
      <c r="AG3" s="166">
        <f>SUBTOTAL(9,_tPE2026[2026])</f>
        <v>24883.32</v>
      </c>
      <c r="AH3" s="7">
        <f>SUBTOTAL(9,_tPE2026[2027])</f>
        <v>23220</v>
      </c>
      <c r="AI3" s="7">
        <f>SUBTOTAL(9,_tPE2026[2028])</f>
        <v>38500</v>
      </c>
      <c r="AJ3" s="7">
        <f>SUBTOTAL(9,_tPE2026[2029])</f>
        <v>18000</v>
      </c>
      <c r="AK3" s="7">
        <f>SUBTOTAL(9,_tPE2026[2030])</f>
        <v>9000</v>
      </c>
      <c r="AL3" s="7">
        <f>SUBTOTAL(9,_tPE2026[2026-2030])</f>
        <v>113603.32</v>
      </c>
      <c r="AM3" s="7">
        <f>SUBTOTAL(9,_tPE2026[2031])</f>
        <v>0</v>
      </c>
      <c r="AN3" s="7">
        <f>SUBTOTAL(9,_tPE2026[2032])</f>
        <v>0</v>
      </c>
      <c r="AO3" s="7">
        <f>SUBTOTAL(9,_tPE2026[2033])</f>
        <v>0</v>
      </c>
      <c r="AP3" s="7">
        <f>SUBTOTAL(9,_tPE2026[2034])</f>
        <v>0</v>
      </c>
      <c r="AQ3" s="7">
        <f>SUBTOTAL(9,_tPE2026[2035])</f>
        <v>0</v>
      </c>
      <c r="AR3" s="7">
        <f>SUBTOTAL(9,_tPE2026[2026-2035])</f>
        <v>0</v>
      </c>
    </row>
    <row r="4" spans="1:46" ht="12.75" customHeight="1" thickBot="1" x14ac:dyDescent="0.4">
      <c r="A4" s="2"/>
      <c r="C4" s="2"/>
      <c r="D4" s="92"/>
      <c r="G4" s="64" t="s">
        <v>139</v>
      </c>
      <c r="H4" s="97" t="s">
        <v>140</v>
      </c>
      <c r="J4" s="101"/>
      <c r="L4" s="176"/>
      <c r="M4" s="176"/>
      <c r="N4" s="176"/>
      <c r="O4" s="176"/>
      <c r="S4" s="2"/>
      <c r="U4" s="8">
        <f>SUM(_tPE2026[jan/26])</f>
        <v>10127.1913647</v>
      </c>
      <c r="V4" s="8">
        <f>SUM(_tPE2026[fev/26])</f>
        <v>506.40489797999993</v>
      </c>
      <c r="W4" s="8">
        <f>SUM(_tPE2026[mar/26])</f>
        <v>1871.2360974449998</v>
      </c>
      <c r="X4" s="8">
        <f>SUM(_tPE2026[abr/26])</f>
        <v>1503.6311120350001</v>
      </c>
      <c r="Y4" s="8">
        <f>SUM(_tPE2026[mai/26])</f>
        <v>1254.1523485324999</v>
      </c>
      <c r="Z4" s="8">
        <f>SUM(_tPE2026[jun/26])</f>
        <v>1900.2483685324999</v>
      </c>
      <c r="AA4" s="8">
        <f>SUM(_tPE2026[jul/26])</f>
        <v>4648.9422685324998</v>
      </c>
      <c r="AB4" s="8">
        <f>SUM(_tPE2026[ago/26])</f>
        <v>4147.9647907825001</v>
      </c>
      <c r="AC4" s="8">
        <f>SUM(_tPE2026[set/26])</f>
        <v>17821.537568532498</v>
      </c>
      <c r="AD4" s="8">
        <f>SUM(_tPE2026[out/26])</f>
        <v>9721.6009085324986</v>
      </c>
      <c r="AE4" s="8">
        <f>SUM(_tPE2026[nov/26])</f>
        <v>14094.350868532498</v>
      </c>
      <c r="AF4" s="8">
        <f>SUM(_tPE2026[dez/26])</f>
        <v>3933.6848685325003</v>
      </c>
      <c r="AG4" s="8">
        <f>SUM(_tPE2026[2026])</f>
        <v>71530.945462670003</v>
      </c>
      <c r="AH4" s="8">
        <f>SUM(_tPE2026[2027])</f>
        <v>56047.944359999994</v>
      </c>
      <c r="AI4" s="8">
        <f>SUM(_tPE2026[2028])</f>
        <v>72822.003649999999</v>
      </c>
      <c r="AJ4" s="8">
        <f>SUM(_tPE2026[2029])</f>
        <v>117997.64687</v>
      </c>
      <c r="AK4" s="8">
        <f>SUM(_tPE2026[2030])</f>
        <v>35101.160309999992</v>
      </c>
      <c r="AL4" s="8">
        <f>SUM(_tPE2026[2026-2030])</f>
        <v>353499.70065267</v>
      </c>
      <c r="AM4" s="8">
        <f>SUM(_tPE2026[2031])</f>
        <v>0</v>
      </c>
      <c r="AN4" s="8">
        <f>SUM(_tPE2026[2032])</f>
        <v>0</v>
      </c>
      <c r="AO4" s="8">
        <f>SUM(_tPE2026[2033])</f>
        <v>0</v>
      </c>
      <c r="AP4" s="8">
        <f>SUM(_tPE2026[2034])</f>
        <v>0</v>
      </c>
      <c r="AQ4" s="8">
        <f>SUM(_tPE2026[2035])</f>
        <v>0</v>
      </c>
      <c r="AR4" s="8">
        <f>SUM(_tPE2026[2026-2035])</f>
        <v>0</v>
      </c>
    </row>
    <row r="5" spans="1:46" ht="31.5" customHeight="1" thickBot="1" x14ac:dyDescent="0.4">
      <c r="A5" s="9" t="b">
        <f>AND($H$2,_tPE2026[Check])</f>
        <v>1</v>
      </c>
      <c r="B5" s="10" t="str">
        <f>_xlfn.CONCAT(D9)</f>
        <v>Teles Pires</v>
      </c>
      <c r="C5" s="11"/>
      <c r="J5" s="101"/>
      <c r="L5" s="176"/>
      <c r="M5" s="176"/>
      <c r="N5" s="176"/>
      <c r="O5" s="176"/>
      <c r="P5" s="94"/>
      <c r="Q5" s="94"/>
      <c r="S5" s="2"/>
      <c r="U5" s="93"/>
      <c r="V5" s="12"/>
      <c r="W5" s="12"/>
      <c r="X5" s="12"/>
      <c r="Y5" s="94"/>
      <c r="Z5" s="94"/>
      <c r="AA5" s="13"/>
      <c r="AB5" s="13"/>
      <c r="AC5" s="13"/>
      <c r="AD5" s="13"/>
      <c r="AE5" s="13"/>
      <c r="AF5" s="13"/>
      <c r="AG5" s="149"/>
      <c r="AH5" s="149"/>
      <c r="AI5" s="149"/>
      <c r="AJ5" s="149"/>
      <c r="AK5" s="149"/>
      <c r="AL5" s="149"/>
      <c r="AM5" s="13"/>
      <c r="AN5" s="13"/>
      <c r="AO5" s="13"/>
      <c r="AP5" s="13"/>
    </row>
    <row r="6" spans="1:46" ht="27.75" customHeight="1" x14ac:dyDescent="0.35">
      <c r="C6" s="2"/>
      <c r="H6" s="98"/>
      <c r="I6" s="69"/>
      <c r="J6" s="102" t="s">
        <v>141</v>
      </c>
      <c r="K6" s="14">
        <f>COUNTIF(_tPE2026[Check],TRUE)</f>
        <v>64</v>
      </c>
      <c r="L6" s="177"/>
      <c r="M6" s="177"/>
      <c r="N6" s="177"/>
      <c r="O6" s="177"/>
      <c r="S6" s="2"/>
      <c r="U6" s="122"/>
      <c r="V6" s="122"/>
      <c r="W6" s="122"/>
      <c r="X6" s="122"/>
      <c r="Y6" s="122"/>
      <c r="Z6" s="122"/>
      <c r="AA6" s="122"/>
      <c r="AB6" s="122"/>
      <c r="AC6" s="122"/>
      <c r="AD6" s="122"/>
      <c r="AE6" s="122"/>
      <c r="AF6" s="122"/>
      <c r="AG6" s="150"/>
    </row>
    <row r="7" spans="1:46" s="77" customFormat="1" ht="40" customHeight="1" x14ac:dyDescent="0.45">
      <c r="A7" s="72" t="s">
        <v>142</v>
      </c>
      <c r="B7" s="73"/>
      <c r="C7" s="74"/>
      <c r="D7" s="74"/>
      <c r="E7" s="74"/>
      <c r="F7" s="74"/>
      <c r="G7" s="75"/>
      <c r="H7" s="105" t="s">
        <v>23</v>
      </c>
      <c r="I7" s="106"/>
      <c r="J7" s="106"/>
      <c r="K7" s="106"/>
      <c r="L7" s="107"/>
      <c r="M7" s="81" t="s">
        <v>143</v>
      </c>
      <c r="N7" s="113" t="s">
        <v>144</v>
      </c>
      <c r="O7" s="113"/>
      <c r="P7" s="114"/>
      <c r="Q7" s="114"/>
      <c r="R7" s="114"/>
      <c r="S7" s="114"/>
      <c r="T7" s="114"/>
      <c r="U7" s="67" t="s">
        <v>145</v>
      </c>
      <c r="V7" s="67"/>
      <c r="W7" s="67"/>
      <c r="X7" s="67"/>
      <c r="Y7" s="67"/>
      <c r="Z7" s="67"/>
      <c r="AA7" s="67"/>
      <c r="AB7" s="67"/>
      <c r="AC7" s="67"/>
      <c r="AD7" s="67"/>
      <c r="AE7" s="67"/>
      <c r="AF7" s="67"/>
      <c r="AG7" s="67"/>
      <c r="AH7" s="67"/>
      <c r="AI7" s="67"/>
      <c r="AJ7" s="67"/>
      <c r="AK7" s="67"/>
      <c r="AL7" s="67"/>
      <c r="AM7" s="67"/>
      <c r="AN7" s="67"/>
      <c r="AO7" s="67"/>
      <c r="AP7" s="67"/>
      <c r="AQ7" s="67"/>
      <c r="AR7" s="67"/>
      <c r="AS7" s="68"/>
      <c r="AT7" s="76"/>
    </row>
    <row r="8" spans="1:46" s="19" customFormat="1" thickBot="1" x14ac:dyDescent="0.4">
      <c r="A8" s="66" t="s">
        <v>8</v>
      </c>
      <c r="B8" s="66" t="s">
        <v>10</v>
      </c>
      <c r="C8" s="66" t="s">
        <v>11</v>
      </c>
      <c r="D8" s="66" t="s">
        <v>13</v>
      </c>
      <c r="E8" s="66" t="s">
        <v>15</v>
      </c>
      <c r="F8" s="66" t="s">
        <v>16</v>
      </c>
      <c r="G8" s="66" t="s">
        <v>146</v>
      </c>
      <c r="H8" s="108" t="s">
        <v>20</v>
      </c>
      <c r="I8" s="108" t="s">
        <v>19</v>
      </c>
      <c r="J8" s="108" t="s">
        <v>21</v>
      </c>
      <c r="K8" s="108" t="s">
        <v>147</v>
      </c>
      <c r="L8" s="108" t="s">
        <v>148</v>
      </c>
      <c r="M8" s="103" t="s">
        <v>149</v>
      </c>
      <c r="N8" s="70" t="s">
        <v>150</v>
      </c>
      <c r="O8" s="70" t="s">
        <v>151</v>
      </c>
      <c r="P8" s="70" t="s">
        <v>152</v>
      </c>
      <c r="Q8" s="70" t="s">
        <v>153</v>
      </c>
      <c r="R8" s="70" t="s">
        <v>154</v>
      </c>
      <c r="S8" s="70" t="s">
        <v>155</v>
      </c>
      <c r="T8" s="70" t="s">
        <v>156</v>
      </c>
      <c r="U8" s="17" t="s">
        <v>157</v>
      </c>
      <c r="V8" s="17" t="s">
        <v>158</v>
      </c>
      <c r="W8" s="17" t="s">
        <v>159</v>
      </c>
      <c r="X8" s="17" t="s">
        <v>160</v>
      </c>
      <c r="Y8" s="17" t="s">
        <v>161</v>
      </c>
      <c r="Z8" s="17" t="s">
        <v>162</v>
      </c>
      <c r="AA8" s="17" t="s">
        <v>163</v>
      </c>
      <c r="AB8" s="17" t="s">
        <v>164</v>
      </c>
      <c r="AC8" s="17" t="s">
        <v>165</v>
      </c>
      <c r="AD8" s="17" t="s">
        <v>166</v>
      </c>
      <c r="AE8" s="17" t="s">
        <v>167</v>
      </c>
      <c r="AF8" s="17" t="s">
        <v>168</v>
      </c>
      <c r="AG8" s="18" t="s">
        <v>60</v>
      </c>
      <c r="AH8" s="18" t="s">
        <v>61</v>
      </c>
      <c r="AI8" s="18" t="s">
        <v>62</v>
      </c>
      <c r="AJ8" s="18" t="s">
        <v>64</v>
      </c>
      <c r="AK8" s="18" t="s">
        <v>66</v>
      </c>
      <c r="AL8" s="18" t="s">
        <v>169</v>
      </c>
      <c r="AM8" s="18" t="s">
        <v>67</v>
      </c>
      <c r="AN8" s="18" t="s">
        <v>68</v>
      </c>
      <c r="AO8" s="18" t="s">
        <v>69</v>
      </c>
      <c r="AP8" s="18" t="s">
        <v>170</v>
      </c>
      <c r="AQ8" s="18" t="s">
        <v>171</v>
      </c>
      <c r="AR8" s="18" t="s">
        <v>172</v>
      </c>
      <c r="AS8" s="115" t="s">
        <v>173</v>
      </c>
    </row>
    <row r="9" spans="1:46" ht="100.5" customHeight="1" thickTop="1" x14ac:dyDescent="0.35">
      <c r="A9" s="112"/>
      <c r="B9" s="78" t="b" cm="1">
        <f t="array" ref="B9">AND(ISTEXT(_tPE2026[[#This Row],[Corporativo ou SPE]:[Coletor de Custo]]),SUM(_tPE2026[[#This Row],[jan/26]:[2026-2035]])&gt;0)</f>
        <v>1</v>
      </c>
      <c r="C9" s="112" t="str">
        <f t="shared" ref="C9:C69" ca="1" si="0">$J$3</f>
        <v>Cópia de Capex Orcamentário_PE2026_2030 - Rev3_VERSÃO FINAL 1.xlsx</v>
      </c>
      <c r="D9" s="171" t="str">
        <f t="shared" ref="D9:D69" si="1">$H$3</f>
        <v>Teles Pires</v>
      </c>
      <c r="E9" s="112" t="str">
        <f t="shared" ref="E9:E69" si="2">$H$4</f>
        <v>Roberta Borges</v>
      </c>
      <c r="F9" s="112"/>
      <c r="G9" s="112" t="str">
        <f>_xlfn.CONCAT(_tPE2026[[#This Row],[VP]],"_",ROW(_tPE2026[[#This Row],[Id PE]])-ROW(_tPE2026[[#Headers],[Id PE]]))</f>
        <v>Teles Pires_1</v>
      </c>
      <c r="H9" s="109" t="s">
        <v>174</v>
      </c>
      <c r="I9" s="109" t="s">
        <v>138</v>
      </c>
      <c r="J9" s="143" t="s">
        <v>175</v>
      </c>
      <c r="K9" s="143" t="s">
        <v>176</v>
      </c>
      <c r="L9" s="144" t="s">
        <v>177</v>
      </c>
      <c r="M9" s="109" t="s">
        <v>178</v>
      </c>
      <c r="N9" s="109"/>
      <c r="O9" s="129"/>
      <c r="P9" s="109"/>
      <c r="Q9" s="109" t="s">
        <v>179</v>
      </c>
      <c r="R9" s="160" t="s">
        <v>180</v>
      </c>
      <c r="S9" s="163" t="s">
        <v>181</v>
      </c>
      <c r="T9" s="136" t="s">
        <v>182</v>
      </c>
      <c r="U9" s="161">
        <v>0</v>
      </c>
      <c r="V9" s="161">
        <v>0</v>
      </c>
      <c r="W9" s="161">
        <v>180</v>
      </c>
      <c r="X9" s="161">
        <v>180</v>
      </c>
      <c r="Y9" s="161">
        <v>180</v>
      </c>
      <c r="Z9" s="161">
        <v>180</v>
      </c>
      <c r="AA9" s="161">
        <v>180</v>
      </c>
      <c r="AB9" s="161">
        <v>180</v>
      </c>
      <c r="AC9" s="161">
        <v>180</v>
      </c>
      <c r="AD9" s="161">
        <v>1080</v>
      </c>
      <c r="AE9" s="161">
        <v>1530</v>
      </c>
      <c r="AF9" s="161">
        <v>180</v>
      </c>
      <c r="AG9" s="162">
        <f>SUM(_tPE2026[[#This Row],[jan/26]:[dez/26]])</f>
        <v>4050</v>
      </c>
      <c r="AH9" s="111">
        <v>3000</v>
      </c>
      <c r="AI9" s="111">
        <v>2000</v>
      </c>
      <c r="AJ9" s="111">
        <v>2000</v>
      </c>
      <c r="AK9" s="111">
        <v>2000</v>
      </c>
      <c r="AL9" s="111">
        <f>_tPE2026[[#This Row],[2026]]+_tPE2026[[#This Row],[2027]]+_tPE2026[[#This Row],[2028]]+_tPE2026[[#This Row],[2029]]+_tPE2026[[#This Row],[2030]]</f>
        <v>13050</v>
      </c>
      <c r="AM9" s="146">
        <v>0</v>
      </c>
      <c r="AN9" s="146">
        <v>0</v>
      </c>
      <c r="AO9" s="146">
        <v>0</v>
      </c>
      <c r="AP9" s="146">
        <v>0</v>
      </c>
      <c r="AQ9" s="146">
        <v>0</v>
      </c>
      <c r="AR9" s="146">
        <f>SUM(_tPE2026[[#This Row],[2031]:[2035]])</f>
        <v>0</v>
      </c>
      <c r="AS9" s="2">
        <v>200000</v>
      </c>
    </row>
    <row r="10" spans="1:46" ht="52.5" customHeight="1" x14ac:dyDescent="0.35">
      <c r="A10" s="112"/>
      <c r="B10" s="78" t="b" cm="1">
        <f t="array" ref="B10">AND(ISTEXT(_tPE2026[[#This Row],[Corporativo ou SPE]:[Coletor de Custo]]),SUM(_tPE2026[[#This Row],[jan/26]:[2026-2035]])&gt;0)</f>
        <v>1</v>
      </c>
      <c r="C10" s="112" t="str">
        <f t="shared" ca="1" si="0"/>
        <v>Cópia de Capex Orcamentário_PE2026_2030 - Rev3_VERSÃO FINAL 1.xlsx</v>
      </c>
      <c r="D10" s="171" t="str">
        <f t="shared" si="1"/>
        <v>Teles Pires</v>
      </c>
      <c r="E10" s="112" t="str">
        <f t="shared" si="2"/>
        <v>Roberta Borges</v>
      </c>
      <c r="F10" s="112"/>
      <c r="G10" s="112" t="str">
        <f>_xlfn.CONCAT(_tPE2026[[#This Row],[VP]],"_",ROW(_tPE2026[[#This Row],[Id PE]])-ROW(_tPE2026[[#Headers],[Id PE]]))</f>
        <v>Teles Pires_2</v>
      </c>
      <c r="H10" s="109" t="s">
        <v>174</v>
      </c>
      <c r="I10" s="109" t="s">
        <v>138</v>
      </c>
      <c r="J10" s="143" t="s">
        <v>175</v>
      </c>
      <c r="K10" s="143" t="s">
        <v>176</v>
      </c>
      <c r="L10" s="144" t="s">
        <v>177</v>
      </c>
      <c r="M10" s="109" t="s">
        <v>183</v>
      </c>
      <c r="N10" s="109"/>
      <c r="O10" s="109"/>
      <c r="P10" s="109"/>
      <c r="Q10" s="175" t="s">
        <v>184</v>
      </c>
      <c r="R10" s="140" t="s">
        <v>185</v>
      </c>
      <c r="S10" s="164" t="s">
        <v>186</v>
      </c>
      <c r="T10" s="136" t="s">
        <v>182</v>
      </c>
      <c r="U10" s="110">
        <v>0</v>
      </c>
      <c r="V10" s="110">
        <v>0</v>
      </c>
      <c r="W10" s="110">
        <v>0</v>
      </c>
      <c r="X10" s="110">
        <v>0</v>
      </c>
      <c r="Y10" s="110">
        <v>0</v>
      </c>
      <c r="Z10" s="110">
        <v>0</v>
      </c>
      <c r="AA10" s="110">
        <v>0</v>
      </c>
      <c r="AB10" s="110">
        <v>0</v>
      </c>
      <c r="AC10" s="110">
        <v>0</v>
      </c>
      <c r="AD10" s="110">
        <v>0</v>
      </c>
      <c r="AE10" s="110">
        <v>2250</v>
      </c>
      <c r="AF10" s="110">
        <v>0</v>
      </c>
      <c r="AG10" s="111">
        <f>SUM(_tPE2026[[#This Row],[jan/26]:[dez/26]])</f>
        <v>2250</v>
      </c>
      <c r="AH10" s="110">
        <v>0</v>
      </c>
      <c r="AI10" s="110">
        <v>0</v>
      </c>
      <c r="AJ10" s="110">
        <v>0</v>
      </c>
      <c r="AK10" s="110">
        <v>0</v>
      </c>
      <c r="AL10" s="111">
        <f>_tPE2026[[#This Row],[2026]]+_tPE2026[[#This Row],[2027]]+_tPE2026[[#This Row],[2028]]+_tPE2026[[#This Row],[2029]]+_tPE2026[[#This Row],[2030]]</f>
        <v>2250</v>
      </c>
      <c r="AM10" s="147">
        <v>0</v>
      </c>
      <c r="AN10" s="147">
        <v>0</v>
      </c>
      <c r="AO10" s="147">
        <v>0</v>
      </c>
      <c r="AP10" s="147">
        <v>0</v>
      </c>
      <c r="AQ10" s="147">
        <v>0</v>
      </c>
      <c r="AR10" s="110">
        <f>SUM(_tPE2026[[#This Row],[2031]:[2035]])</f>
        <v>0</v>
      </c>
    </row>
    <row r="11" spans="1:46" ht="24.75" hidden="1" customHeight="1" x14ac:dyDescent="0.35">
      <c r="A11" s="119"/>
      <c r="B11" s="78" t="b" cm="1">
        <f t="array" ref="B11">AND(ISTEXT(_tPE2026[[#This Row],[Corporativo ou SPE]:[Coletor de Custo]]),SUM(_tPE2026[[#This Row],[jan/26]:[2026-2035]])&gt;0)</f>
        <v>1</v>
      </c>
      <c r="C11" s="112" t="str">
        <f t="shared" ca="1" si="0"/>
        <v>Cópia de Capex Orcamentário_PE2026_2030 - Rev3_VERSÃO FINAL 1.xlsx</v>
      </c>
      <c r="D11" s="112" t="str">
        <f t="shared" si="1"/>
        <v>Teles Pires</v>
      </c>
      <c r="E11" s="112" t="str">
        <f t="shared" si="2"/>
        <v>Roberta Borges</v>
      </c>
      <c r="F11" s="112"/>
      <c r="G11" s="112" t="str">
        <f>_xlfn.CONCAT(_tPE2026[[#This Row],[VP]],"_",ROW(_tPE2026[[#This Row],[Id PE]])-ROW(_tPE2026[[#Headers],[Id PE]]))</f>
        <v>Teles Pires_3</v>
      </c>
      <c r="H11" s="120" t="s">
        <v>174</v>
      </c>
      <c r="I11" s="120" t="s">
        <v>138</v>
      </c>
      <c r="J11" s="144" t="s">
        <v>187</v>
      </c>
      <c r="K11" s="143" t="s">
        <v>188</v>
      </c>
      <c r="L11" s="144" t="s">
        <v>189</v>
      </c>
      <c r="M11" s="109" t="s">
        <v>190</v>
      </c>
      <c r="N11" s="109"/>
      <c r="O11" s="109"/>
      <c r="P11" s="109"/>
      <c r="Q11" s="175"/>
      <c r="R11" s="140" t="s">
        <v>191</v>
      </c>
      <c r="S11" s="164" t="s">
        <v>186</v>
      </c>
      <c r="T11" s="136" t="s">
        <v>182</v>
      </c>
      <c r="U11" s="130">
        <v>0</v>
      </c>
      <c r="V11" s="130">
        <v>0</v>
      </c>
      <c r="W11" s="130">
        <v>0</v>
      </c>
      <c r="X11" s="130">
        <v>0</v>
      </c>
      <c r="Y11" s="130">
        <v>80</v>
      </c>
      <c r="Z11" s="130">
        <v>80</v>
      </c>
      <c r="AA11" s="130">
        <v>80</v>
      </c>
      <c r="AB11" s="130">
        <v>80</v>
      </c>
      <c r="AC11" s="130">
        <v>1200</v>
      </c>
      <c r="AD11" s="130">
        <v>0</v>
      </c>
      <c r="AE11" s="130">
        <v>0</v>
      </c>
      <c r="AF11" s="130">
        <v>0</v>
      </c>
      <c r="AG11" s="131">
        <f>SUM(_tPE2026[[#This Row],[jan/26]:[dez/26]])</f>
        <v>1520</v>
      </c>
      <c r="AH11" s="121">
        <v>400</v>
      </c>
      <c r="AI11" s="121">
        <v>400</v>
      </c>
      <c r="AJ11" s="121">
        <v>400</v>
      </c>
      <c r="AK11" s="121">
        <v>400</v>
      </c>
      <c r="AL11" s="111">
        <f>_tPE2026[[#This Row],[2026]]+_tPE2026[[#This Row],[2027]]+_tPE2026[[#This Row],[2028]]+_tPE2026[[#This Row],[2029]]+_tPE2026[[#This Row],[2030]]</f>
        <v>3120</v>
      </c>
      <c r="AM11" s="147">
        <v>0</v>
      </c>
      <c r="AN11" s="147">
        <v>0</v>
      </c>
      <c r="AO11" s="147">
        <v>0</v>
      </c>
      <c r="AP11" s="147">
        <v>0</v>
      </c>
      <c r="AQ11" s="147">
        <v>0</v>
      </c>
      <c r="AR11" s="110">
        <f>SUM(_tPE2026[[#This Row],[2031]:[2035]])</f>
        <v>0</v>
      </c>
      <c r="AS11" s="2">
        <v>100000</v>
      </c>
    </row>
    <row r="12" spans="1:46" ht="24.75" customHeight="1" x14ac:dyDescent="0.35">
      <c r="A12" s="119"/>
      <c r="B12" s="78" t="b" cm="1">
        <f t="array" ref="B12">AND(ISTEXT(_tPE2026[[#This Row],[Corporativo ou SPE]:[Coletor de Custo]]),SUM(_tPE2026[[#This Row],[jan/26]:[2026-2035]])&gt;0)</f>
        <v>1</v>
      </c>
      <c r="C12" s="112" t="str">
        <f t="shared" ca="1" si="0"/>
        <v>Cópia de Capex Orcamentário_PE2026_2030 - Rev3_VERSÃO FINAL 1.xlsx</v>
      </c>
      <c r="D12" s="171" t="str">
        <f t="shared" si="1"/>
        <v>Teles Pires</v>
      </c>
      <c r="E12" s="112" t="str">
        <f t="shared" si="2"/>
        <v>Roberta Borges</v>
      </c>
      <c r="F12" s="112"/>
      <c r="G12" s="112" t="str">
        <f>_xlfn.CONCAT(_tPE2026[[#This Row],[VP]],"_",ROW(_tPE2026[[#This Row],[Id PE]])-ROW(_tPE2026[[#Headers],[Id PE]]))</f>
        <v>Teles Pires_4</v>
      </c>
      <c r="H12" s="120" t="s">
        <v>174</v>
      </c>
      <c r="I12" s="120" t="s">
        <v>138</v>
      </c>
      <c r="J12" s="144" t="s">
        <v>175</v>
      </c>
      <c r="K12" s="143" t="s">
        <v>176</v>
      </c>
      <c r="L12" s="144" t="s">
        <v>177</v>
      </c>
      <c r="M12" s="109" t="s">
        <v>192</v>
      </c>
      <c r="N12" s="109"/>
      <c r="O12" s="109"/>
      <c r="P12" s="109"/>
      <c r="Q12" s="175" t="s">
        <v>193</v>
      </c>
      <c r="R12" s="140" t="s">
        <v>194</v>
      </c>
      <c r="S12" s="165" t="s">
        <v>195</v>
      </c>
      <c r="T12" s="136" t="s">
        <v>182</v>
      </c>
      <c r="U12" s="130">
        <v>0</v>
      </c>
      <c r="V12" s="130">
        <v>0</v>
      </c>
      <c r="W12" s="130">
        <v>0</v>
      </c>
      <c r="X12" s="130">
        <v>0</v>
      </c>
      <c r="Y12" s="130">
        <v>0</v>
      </c>
      <c r="Z12" s="130">
        <v>0</v>
      </c>
      <c r="AA12" s="130">
        <v>0</v>
      </c>
      <c r="AB12" s="130">
        <v>0</v>
      </c>
      <c r="AC12" s="130">
        <v>0</v>
      </c>
      <c r="AD12" s="130">
        <v>0</v>
      </c>
      <c r="AE12" s="130">
        <v>900</v>
      </c>
      <c r="AF12" s="130">
        <v>900</v>
      </c>
      <c r="AG12" s="131">
        <f>SUM(_tPE2026[[#This Row],[jan/26]:[dez/26]])</f>
        <v>1800</v>
      </c>
      <c r="AH12" s="121">
        <v>0</v>
      </c>
      <c r="AI12" s="121">
        <v>0</v>
      </c>
      <c r="AJ12" s="121">
        <v>0</v>
      </c>
      <c r="AK12" s="121">
        <v>0</v>
      </c>
      <c r="AL12" s="111">
        <f>_tPE2026[[#This Row],[2026]]+_tPE2026[[#This Row],[2027]]+_tPE2026[[#This Row],[2028]]+_tPE2026[[#This Row],[2029]]+_tPE2026[[#This Row],[2030]]</f>
        <v>1800</v>
      </c>
      <c r="AM12" s="147">
        <v>0</v>
      </c>
      <c r="AN12" s="147">
        <v>0</v>
      </c>
      <c r="AO12" s="147">
        <v>0</v>
      </c>
      <c r="AP12" s="147">
        <v>0</v>
      </c>
      <c r="AQ12" s="147">
        <v>0</v>
      </c>
      <c r="AR12" s="110">
        <f>SUM(_tPE2026[[#This Row],[2031]:[2035]])</f>
        <v>0</v>
      </c>
    </row>
    <row r="13" spans="1:46" ht="24.75" hidden="1" customHeight="1" x14ac:dyDescent="0.35">
      <c r="A13" s="119"/>
      <c r="B13" s="78" t="b" cm="1">
        <f t="array" ref="B13">AND(ISTEXT(_tPE2026[[#This Row],[Corporativo ou SPE]:[Coletor de Custo]]),SUM(_tPE2026[[#This Row],[jan/26]:[2026-2035]])&gt;0)</f>
        <v>1</v>
      </c>
      <c r="C13" s="112" t="str">
        <f t="shared" ca="1" si="0"/>
        <v>Cópia de Capex Orcamentário_PE2026_2030 - Rev3_VERSÃO FINAL 1.xlsx</v>
      </c>
      <c r="D13" s="112" t="str">
        <f t="shared" si="1"/>
        <v>Teles Pires</v>
      </c>
      <c r="E13" s="112" t="str">
        <f t="shared" si="2"/>
        <v>Roberta Borges</v>
      </c>
      <c r="F13" s="112"/>
      <c r="G13" s="112" t="str">
        <f>_xlfn.CONCAT(_tPE2026[[#This Row],[VP]],"_",ROW(_tPE2026[[#This Row],[Id PE]])-ROW(_tPE2026[[#Headers],[Id PE]]))</f>
        <v>Teles Pires_5</v>
      </c>
      <c r="H13" s="120" t="s">
        <v>174</v>
      </c>
      <c r="I13" s="120" t="s">
        <v>138</v>
      </c>
      <c r="J13" s="144" t="s">
        <v>187</v>
      </c>
      <c r="K13" s="143" t="s">
        <v>188</v>
      </c>
      <c r="L13" s="144" t="s">
        <v>189</v>
      </c>
      <c r="M13" s="109" t="s">
        <v>196</v>
      </c>
      <c r="N13" s="109"/>
      <c r="O13" s="109"/>
      <c r="P13" s="109"/>
      <c r="Q13" s="175"/>
      <c r="R13" s="140" t="s">
        <v>197</v>
      </c>
      <c r="S13" s="164" t="s">
        <v>198</v>
      </c>
      <c r="T13" s="136" t="s">
        <v>182</v>
      </c>
      <c r="U13" s="130">
        <v>0</v>
      </c>
      <c r="V13" s="132">
        <v>0</v>
      </c>
      <c r="W13" s="132">
        <v>0</v>
      </c>
      <c r="X13" s="132">
        <v>0</v>
      </c>
      <c r="Y13" s="130">
        <v>0</v>
      </c>
      <c r="Z13" s="130">
        <v>0</v>
      </c>
      <c r="AA13" s="131">
        <v>0</v>
      </c>
      <c r="AB13" s="131">
        <v>280</v>
      </c>
      <c r="AC13" s="131">
        <v>0</v>
      </c>
      <c r="AD13" s="131">
        <v>0</v>
      </c>
      <c r="AE13" s="131">
        <v>0</v>
      </c>
      <c r="AF13" s="131">
        <v>0</v>
      </c>
      <c r="AG13" s="131">
        <f>SUM(_tPE2026[[#This Row],[jan/26]:[dez/26]])</f>
        <v>280</v>
      </c>
      <c r="AH13" s="121">
        <v>0</v>
      </c>
      <c r="AI13" s="121">
        <v>0</v>
      </c>
      <c r="AJ13" s="121">
        <v>0</v>
      </c>
      <c r="AK13" s="121">
        <v>0</v>
      </c>
      <c r="AL13" s="111">
        <f>_tPE2026[[#This Row],[2026]]+_tPE2026[[#This Row],[2027]]+_tPE2026[[#This Row],[2028]]+_tPE2026[[#This Row],[2029]]+_tPE2026[[#This Row],[2030]]</f>
        <v>280</v>
      </c>
      <c r="AM13" s="147">
        <v>0</v>
      </c>
      <c r="AN13" s="147">
        <v>0</v>
      </c>
      <c r="AO13" s="147">
        <v>0</v>
      </c>
      <c r="AP13" s="147">
        <v>0</v>
      </c>
      <c r="AQ13" s="147">
        <v>0</v>
      </c>
      <c r="AR13" s="110">
        <f>SUM(_tPE2026[[#This Row],[2031]:[2035]])</f>
        <v>0</v>
      </c>
    </row>
    <row r="14" spans="1:46" ht="24.75" customHeight="1" x14ac:dyDescent="0.35">
      <c r="A14" s="119"/>
      <c r="B14" s="78" t="b" cm="1">
        <f t="array" ref="B14">AND(ISTEXT(_tPE2026[[#This Row],[Corporativo ou SPE]:[Coletor de Custo]]),SUM(_tPE2026[[#This Row],[jan/26]:[2026-2035]])&gt;0)</f>
        <v>1</v>
      </c>
      <c r="C14" s="112" t="str">
        <f t="shared" ca="1" si="0"/>
        <v>Cópia de Capex Orcamentário_PE2026_2030 - Rev3_VERSÃO FINAL 1.xlsx</v>
      </c>
      <c r="D14" s="171" t="str">
        <f t="shared" si="1"/>
        <v>Teles Pires</v>
      </c>
      <c r="E14" s="112" t="str">
        <f t="shared" si="2"/>
        <v>Roberta Borges</v>
      </c>
      <c r="F14" s="112"/>
      <c r="G14" s="112" t="str">
        <f>_xlfn.CONCAT(_tPE2026[[#This Row],[VP]],"_",ROW(_tPE2026[[#This Row],[Id PE]])-ROW(_tPE2026[[#Headers],[Id PE]]))</f>
        <v>Teles Pires_6</v>
      </c>
      <c r="H14" s="120" t="s">
        <v>174</v>
      </c>
      <c r="I14" s="120" t="s">
        <v>138</v>
      </c>
      <c r="J14" s="144" t="s">
        <v>175</v>
      </c>
      <c r="K14" s="144" t="s">
        <v>176</v>
      </c>
      <c r="L14" s="144" t="s">
        <v>177</v>
      </c>
      <c r="M14" s="109" t="s">
        <v>199</v>
      </c>
      <c r="N14" s="109"/>
      <c r="O14" s="109"/>
      <c r="P14" s="109"/>
      <c r="Q14" s="175" t="s">
        <v>200</v>
      </c>
      <c r="R14" s="140" t="s">
        <v>201</v>
      </c>
      <c r="S14" s="141" t="s">
        <v>202</v>
      </c>
      <c r="T14" s="136" t="s">
        <v>182</v>
      </c>
      <c r="U14" s="130">
        <v>0</v>
      </c>
      <c r="V14" s="132">
        <v>0</v>
      </c>
      <c r="W14" s="132">
        <v>0</v>
      </c>
      <c r="X14" s="132">
        <v>0</v>
      </c>
      <c r="Y14" s="130">
        <v>0</v>
      </c>
      <c r="Z14" s="130">
        <v>0</v>
      </c>
      <c r="AA14" s="131">
        <v>750</v>
      </c>
      <c r="AB14" s="131">
        <v>750</v>
      </c>
      <c r="AC14" s="131">
        <v>0</v>
      </c>
      <c r="AD14" s="131">
        <v>0</v>
      </c>
      <c r="AE14" s="131">
        <v>0</v>
      </c>
      <c r="AF14" s="131">
        <v>0</v>
      </c>
      <c r="AG14" s="131">
        <f>SUM(_tPE2026[[#This Row],[jan/26]:[dez/26]])</f>
        <v>1500</v>
      </c>
      <c r="AH14" s="121">
        <v>0</v>
      </c>
      <c r="AI14" s="121">
        <v>0</v>
      </c>
      <c r="AJ14" s="121">
        <v>0</v>
      </c>
      <c r="AK14" s="121">
        <v>0</v>
      </c>
      <c r="AL14" s="111">
        <f>_tPE2026[[#This Row],[2026]]+_tPE2026[[#This Row],[2027]]+_tPE2026[[#This Row],[2028]]+_tPE2026[[#This Row],[2029]]+_tPE2026[[#This Row],[2030]]</f>
        <v>1500</v>
      </c>
      <c r="AM14" s="147">
        <v>0</v>
      </c>
      <c r="AN14" s="147">
        <v>0</v>
      </c>
      <c r="AO14" s="147">
        <v>0</v>
      </c>
      <c r="AP14" s="147">
        <v>0</v>
      </c>
      <c r="AQ14" s="147">
        <v>0</v>
      </c>
      <c r="AR14" s="110">
        <f>SUM(_tPE2026[[#This Row],[2031]:[2035]])</f>
        <v>0</v>
      </c>
      <c r="AS14" s="2">
        <v>750000</v>
      </c>
    </row>
    <row r="15" spans="1:46" ht="24.75" hidden="1" customHeight="1" x14ac:dyDescent="0.35">
      <c r="A15" s="119"/>
      <c r="B15" s="78" t="b" cm="1">
        <f t="array" ref="B15">AND(ISTEXT(_tPE2026[[#This Row],[Corporativo ou SPE]:[Coletor de Custo]]),SUM(_tPE2026[[#This Row],[jan/26]:[2026-2035]])&gt;0)</f>
        <v>1</v>
      </c>
      <c r="C15" s="112" t="str">
        <f t="shared" ca="1" si="0"/>
        <v>Cópia de Capex Orcamentário_PE2026_2030 - Rev3_VERSÃO FINAL 1.xlsx</v>
      </c>
      <c r="D15" s="112" t="str">
        <f t="shared" si="1"/>
        <v>Teles Pires</v>
      </c>
      <c r="E15" s="112" t="str">
        <f t="shared" si="2"/>
        <v>Roberta Borges</v>
      </c>
      <c r="F15" s="112"/>
      <c r="G15" s="112" t="str">
        <f>_xlfn.CONCAT(_tPE2026[[#This Row],[VP]],"_",ROW(_tPE2026[[#This Row],[Id PE]])-ROW(_tPE2026[[#Headers],[Id PE]]))</f>
        <v>Teles Pires_7</v>
      </c>
      <c r="H15" s="120" t="s">
        <v>174</v>
      </c>
      <c r="I15" s="120" t="s">
        <v>138</v>
      </c>
      <c r="J15" s="144" t="s">
        <v>175</v>
      </c>
      <c r="K15" s="143" t="s">
        <v>203</v>
      </c>
      <c r="L15" s="144" t="s">
        <v>203</v>
      </c>
      <c r="M15" s="109" t="s">
        <v>204</v>
      </c>
      <c r="N15" s="109"/>
      <c r="O15" s="109"/>
      <c r="P15" s="109"/>
      <c r="Q15" s="175"/>
      <c r="R15" s="140" t="s">
        <v>205</v>
      </c>
      <c r="S15" s="140" t="s">
        <v>206</v>
      </c>
      <c r="T15" s="136" t="s">
        <v>182</v>
      </c>
      <c r="U15" s="130">
        <v>0</v>
      </c>
      <c r="V15" s="132">
        <v>0</v>
      </c>
      <c r="W15" s="132">
        <v>0</v>
      </c>
      <c r="X15" s="132">
        <v>0</v>
      </c>
      <c r="Y15" s="130">
        <v>0</v>
      </c>
      <c r="Z15" s="130">
        <v>125</v>
      </c>
      <c r="AA15" s="131">
        <v>125</v>
      </c>
      <c r="AB15" s="131">
        <v>0</v>
      </c>
      <c r="AC15" s="131">
        <v>0</v>
      </c>
      <c r="AD15" s="131">
        <v>0</v>
      </c>
      <c r="AE15" s="131">
        <v>0</v>
      </c>
      <c r="AF15" s="131">
        <v>0</v>
      </c>
      <c r="AG15" s="131">
        <f>SUM(_tPE2026[[#This Row],[jan/26]:[dez/26]])</f>
        <v>250</v>
      </c>
      <c r="AH15" s="121">
        <v>0</v>
      </c>
      <c r="AI15" s="121">
        <v>0</v>
      </c>
      <c r="AJ15" s="121">
        <v>0</v>
      </c>
      <c r="AK15" s="121">
        <v>0</v>
      </c>
      <c r="AL15" s="111">
        <f>_tPE2026[[#This Row],[2026]]+_tPE2026[[#This Row],[2027]]+_tPE2026[[#This Row],[2028]]+_tPE2026[[#This Row],[2029]]+_tPE2026[[#This Row],[2030]]</f>
        <v>250</v>
      </c>
      <c r="AM15" s="147">
        <v>0</v>
      </c>
      <c r="AN15" s="147">
        <v>0</v>
      </c>
      <c r="AO15" s="147">
        <v>0</v>
      </c>
      <c r="AP15" s="147">
        <v>0</v>
      </c>
      <c r="AQ15" s="147">
        <v>0</v>
      </c>
      <c r="AR15" s="110">
        <f>SUM(_tPE2026[[#This Row],[2031]:[2035]])</f>
        <v>0</v>
      </c>
      <c r="AS15" s="2">
        <v>60000</v>
      </c>
    </row>
    <row r="16" spans="1:46" ht="24.75" hidden="1" customHeight="1" x14ac:dyDescent="0.35">
      <c r="A16" s="116"/>
      <c r="B16" s="78" t="b" cm="1">
        <f t="array" ref="B16">AND(ISTEXT(_tPE2026[[#This Row],[Corporativo ou SPE]:[Coletor de Custo]]),SUM(_tPE2026[[#This Row],[jan/26]:[2026-2035]])&gt;0)</f>
        <v>1</v>
      </c>
      <c r="C16" s="112" t="str">
        <f t="shared" ca="1" si="0"/>
        <v>Cópia de Capex Orcamentário_PE2026_2030 - Rev3_VERSÃO FINAL 1.xlsx</v>
      </c>
      <c r="D16" s="112" t="str">
        <f t="shared" si="1"/>
        <v>Teles Pires</v>
      </c>
      <c r="E16" s="112" t="str">
        <f t="shared" si="2"/>
        <v>Roberta Borges</v>
      </c>
      <c r="F16" s="112"/>
      <c r="G16" s="112" t="str">
        <f>_xlfn.CONCAT(_tPE2026[[#This Row],[VP]],"_",ROW(_tPE2026[[#This Row],[Id PE]])-ROW(_tPE2026[[#Headers],[Id PE]]))</f>
        <v>Teles Pires_8</v>
      </c>
      <c r="H16" s="120" t="s">
        <v>174</v>
      </c>
      <c r="I16" s="120" t="s">
        <v>138</v>
      </c>
      <c r="J16" s="145" t="s">
        <v>187</v>
      </c>
      <c r="K16" s="143" t="s">
        <v>188</v>
      </c>
      <c r="L16" s="144" t="s">
        <v>207</v>
      </c>
      <c r="M16" s="109" t="s">
        <v>208</v>
      </c>
      <c r="N16" s="109"/>
      <c r="O16" s="109"/>
      <c r="P16" s="109"/>
      <c r="Q16" s="175"/>
      <c r="R16" s="140" t="s">
        <v>209</v>
      </c>
      <c r="S16" s="165" t="s">
        <v>209</v>
      </c>
      <c r="T16" s="136" t="s">
        <v>182</v>
      </c>
      <c r="U16" s="130">
        <v>0</v>
      </c>
      <c r="V16" s="133">
        <v>0</v>
      </c>
      <c r="W16" s="133">
        <v>0</v>
      </c>
      <c r="X16" s="133">
        <v>0</v>
      </c>
      <c r="Y16" s="134">
        <v>0</v>
      </c>
      <c r="Z16" s="134">
        <v>0</v>
      </c>
      <c r="AA16" s="135">
        <v>0</v>
      </c>
      <c r="AB16" s="135">
        <v>400</v>
      </c>
      <c r="AC16" s="135">
        <v>0</v>
      </c>
      <c r="AD16" s="135">
        <v>0</v>
      </c>
      <c r="AE16" s="135">
        <v>0</v>
      </c>
      <c r="AF16" s="135">
        <v>0</v>
      </c>
      <c r="AG16" s="135">
        <f>SUM(_tPE2026[[#This Row],[jan/26]:[dez/26]])</f>
        <v>400</v>
      </c>
      <c r="AH16" s="118">
        <v>0</v>
      </c>
      <c r="AI16" s="118">
        <v>0</v>
      </c>
      <c r="AJ16" s="118">
        <v>0</v>
      </c>
      <c r="AK16" s="118">
        <v>0</v>
      </c>
      <c r="AL16" s="111">
        <f>_tPE2026[[#This Row],[2026]]+_tPE2026[[#This Row],[2027]]+_tPE2026[[#This Row],[2028]]+_tPE2026[[#This Row],[2029]]+_tPE2026[[#This Row],[2030]]</f>
        <v>400</v>
      </c>
      <c r="AM16" s="147">
        <v>0</v>
      </c>
      <c r="AN16" s="147">
        <v>0</v>
      </c>
      <c r="AO16" s="147">
        <v>0</v>
      </c>
      <c r="AP16" s="147">
        <v>0</v>
      </c>
      <c r="AQ16" s="147">
        <v>0</v>
      </c>
      <c r="AR16" s="110">
        <f>SUM(_tPE2026[[#This Row],[2031]:[2035]])</f>
        <v>0</v>
      </c>
    </row>
    <row r="17" spans="1:45" ht="24.75" customHeight="1" x14ac:dyDescent="0.35">
      <c r="A17" s="116"/>
      <c r="B17" s="78" t="b" cm="1">
        <f t="array" ref="B17">AND(ISTEXT(_tPE2026[[#This Row],[Corporativo ou SPE]:[Coletor de Custo]]),SUM(_tPE2026[[#This Row],[jan/26]:[2026-2035]])&gt;0)</f>
        <v>1</v>
      </c>
      <c r="C17" s="112" t="str">
        <f t="shared" ca="1" si="0"/>
        <v>Cópia de Capex Orcamentário_PE2026_2030 - Rev3_VERSÃO FINAL 1.xlsx</v>
      </c>
      <c r="D17" s="171" t="str">
        <f t="shared" si="1"/>
        <v>Teles Pires</v>
      </c>
      <c r="E17" s="112" t="str">
        <f t="shared" si="2"/>
        <v>Roberta Borges</v>
      </c>
      <c r="F17" s="112"/>
      <c r="G17" s="112" t="str">
        <f>_xlfn.CONCAT(_tPE2026[[#This Row],[VP]],"_",ROW(_tPE2026[[#This Row],[Id PE]])-ROW(_tPE2026[[#Headers],[Id PE]]))</f>
        <v>Teles Pires_9</v>
      </c>
      <c r="H17" s="120" t="s">
        <v>174</v>
      </c>
      <c r="I17" s="120" t="s">
        <v>138</v>
      </c>
      <c r="J17" s="145" t="s">
        <v>175</v>
      </c>
      <c r="K17" s="143" t="s">
        <v>176</v>
      </c>
      <c r="L17" s="144" t="s">
        <v>177</v>
      </c>
      <c r="M17" s="109" t="s">
        <v>210</v>
      </c>
      <c r="N17" s="109"/>
      <c r="O17" s="109"/>
      <c r="P17" s="109"/>
      <c r="Q17" s="175" t="s">
        <v>211</v>
      </c>
      <c r="R17" s="140" t="s">
        <v>212</v>
      </c>
      <c r="S17" s="164" t="s">
        <v>213</v>
      </c>
      <c r="T17" s="136" t="s">
        <v>182</v>
      </c>
      <c r="U17" s="130">
        <v>0</v>
      </c>
      <c r="V17" s="133">
        <v>0</v>
      </c>
      <c r="W17" s="133">
        <v>0</v>
      </c>
      <c r="X17" s="133">
        <v>0</v>
      </c>
      <c r="Y17" s="134">
        <v>0</v>
      </c>
      <c r="Z17" s="134">
        <v>0</v>
      </c>
      <c r="AA17" s="135">
        <v>0</v>
      </c>
      <c r="AB17" s="135">
        <v>0</v>
      </c>
      <c r="AC17" s="135">
        <v>0</v>
      </c>
      <c r="AD17" s="135">
        <v>0</v>
      </c>
      <c r="AE17" s="135">
        <v>1620</v>
      </c>
      <c r="AF17" s="135">
        <v>0</v>
      </c>
      <c r="AG17" s="135">
        <f>SUM(_tPE2026[[#This Row],[jan/26]:[dez/26]])</f>
        <v>1620</v>
      </c>
      <c r="AH17" s="118">
        <v>0</v>
      </c>
      <c r="AI17" s="118">
        <v>0</v>
      </c>
      <c r="AJ17" s="118">
        <v>0</v>
      </c>
      <c r="AK17" s="118">
        <v>0</v>
      </c>
      <c r="AL17" s="111">
        <f>_tPE2026[[#This Row],[2026]]+_tPE2026[[#This Row],[2027]]+_tPE2026[[#This Row],[2028]]+_tPE2026[[#This Row],[2029]]+_tPE2026[[#This Row],[2030]]</f>
        <v>1620</v>
      </c>
      <c r="AM17" s="147">
        <v>0</v>
      </c>
      <c r="AN17" s="147">
        <v>0</v>
      </c>
      <c r="AO17" s="147">
        <v>0</v>
      </c>
      <c r="AP17" s="147">
        <v>0</v>
      </c>
      <c r="AQ17" s="147">
        <v>0</v>
      </c>
      <c r="AR17" s="110">
        <f>SUM(_tPE2026[[#This Row],[2031]:[2035]])</f>
        <v>0</v>
      </c>
    </row>
    <row r="18" spans="1:45" ht="24.75" customHeight="1" x14ac:dyDescent="0.35">
      <c r="A18" s="116"/>
      <c r="B18" s="78" t="b" cm="1">
        <f t="array" ref="B18">AND(ISTEXT(_tPE2026[[#This Row],[Corporativo ou SPE]:[Coletor de Custo]]),SUM(_tPE2026[[#This Row],[jan/26]:[2026-2035]])&gt;0)</f>
        <v>1</v>
      </c>
      <c r="C18" s="112" t="str">
        <f t="shared" ca="1" si="0"/>
        <v>Cópia de Capex Orcamentário_PE2026_2030 - Rev3_VERSÃO FINAL 1.xlsx</v>
      </c>
      <c r="D18" s="171" t="str">
        <f t="shared" si="1"/>
        <v>Teles Pires</v>
      </c>
      <c r="E18" s="112" t="str">
        <f t="shared" si="2"/>
        <v>Roberta Borges</v>
      </c>
      <c r="F18" s="112"/>
      <c r="G18" s="112" t="str">
        <f>_xlfn.CONCAT(_tPE2026[[#This Row],[VP]],"_",ROW(_tPE2026[[#This Row],[Id PE]])-ROW(_tPE2026[[#Headers],[Id PE]]))</f>
        <v>Teles Pires_10</v>
      </c>
      <c r="H18" s="120" t="s">
        <v>174</v>
      </c>
      <c r="I18" s="120" t="s">
        <v>138</v>
      </c>
      <c r="J18" s="145" t="s">
        <v>175</v>
      </c>
      <c r="K18" s="143" t="s">
        <v>176</v>
      </c>
      <c r="L18" s="144" t="s">
        <v>177</v>
      </c>
      <c r="M18" s="109" t="s">
        <v>214</v>
      </c>
      <c r="N18" s="109"/>
      <c r="O18" s="109"/>
      <c r="P18" s="109"/>
      <c r="Q18" s="175" t="s">
        <v>215</v>
      </c>
      <c r="R18" s="140" t="s">
        <v>216</v>
      </c>
      <c r="S18" s="165" t="s">
        <v>217</v>
      </c>
      <c r="T18" s="136" t="s">
        <v>182</v>
      </c>
      <c r="U18" s="130">
        <v>0</v>
      </c>
      <c r="V18" s="133">
        <v>0</v>
      </c>
      <c r="W18" s="133">
        <v>0</v>
      </c>
      <c r="X18" s="133">
        <v>0</v>
      </c>
      <c r="Y18" s="134">
        <v>0</v>
      </c>
      <c r="Z18" s="134">
        <v>0</v>
      </c>
      <c r="AA18" s="135">
        <v>0</v>
      </c>
      <c r="AB18" s="135">
        <v>0</v>
      </c>
      <c r="AC18" s="135">
        <v>0</v>
      </c>
      <c r="AD18" s="135">
        <v>738</v>
      </c>
      <c r="AE18" s="135">
        <v>0</v>
      </c>
      <c r="AF18" s="135">
        <v>0</v>
      </c>
      <c r="AG18" s="135">
        <f>SUM(_tPE2026[[#This Row],[jan/26]:[dez/26]])</f>
        <v>738</v>
      </c>
      <c r="AH18" s="118">
        <v>0</v>
      </c>
      <c r="AI18" s="118">
        <v>0</v>
      </c>
      <c r="AJ18" s="118">
        <v>0</v>
      </c>
      <c r="AK18" s="118">
        <v>0</v>
      </c>
      <c r="AL18" s="111">
        <f>_tPE2026[[#This Row],[2026]]+_tPE2026[[#This Row],[2027]]+_tPE2026[[#This Row],[2028]]+_tPE2026[[#This Row],[2029]]+_tPE2026[[#This Row],[2030]]</f>
        <v>738</v>
      </c>
      <c r="AM18" s="147">
        <v>0</v>
      </c>
      <c r="AN18" s="147">
        <v>0</v>
      </c>
      <c r="AO18" s="147">
        <v>0</v>
      </c>
      <c r="AP18" s="147">
        <v>0</v>
      </c>
      <c r="AQ18" s="147">
        <v>0</v>
      </c>
      <c r="AR18" s="110">
        <f>SUM(_tPE2026[[#This Row],[2031]:[2035]])</f>
        <v>0</v>
      </c>
    </row>
    <row r="19" spans="1:45" ht="24.75" customHeight="1" x14ac:dyDescent="0.35">
      <c r="A19" s="116"/>
      <c r="B19" s="78" t="b" cm="1">
        <f t="array" ref="B19">AND(ISTEXT(_tPE2026[[#This Row],[Corporativo ou SPE]:[Coletor de Custo]]),SUM(_tPE2026[[#This Row],[jan/26]:[2026-2035]])&gt;0)</f>
        <v>1</v>
      </c>
      <c r="C19" s="112" t="str">
        <f t="shared" ca="1" si="0"/>
        <v>Cópia de Capex Orcamentário_PE2026_2030 - Rev3_VERSÃO FINAL 1.xlsx</v>
      </c>
      <c r="D19" s="171" t="str">
        <f t="shared" si="1"/>
        <v>Teles Pires</v>
      </c>
      <c r="E19" s="112" t="str">
        <f t="shared" si="2"/>
        <v>Roberta Borges</v>
      </c>
      <c r="F19" s="112"/>
      <c r="G19" s="112" t="str">
        <f>_xlfn.CONCAT(_tPE2026[[#This Row],[VP]],"_",ROW(_tPE2026[[#This Row],[Id PE]])-ROW(_tPE2026[[#Headers],[Id PE]]))</f>
        <v>Teles Pires_11</v>
      </c>
      <c r="H19" s="120" t="s">
        <v>174</v>
      </c>
      <c r="I19" s="120" t="s">
        <v>138</v>
      </c>
      <c r="J19" s="145" t="s">
        <v>175</v>
      </c>
      <c r="K19" s="143" t="s">
        <v>176</v>
      </c>
      <c r="L19" s="144" t="s">
        <v>177</v>
      </c>
      <c r="M19" s="109" t="s">
        <v>218</v>
      </c>
      <c r="N19" s="109"/>
      <c r="O19" s="109"/>
      <c r="P19" s="109"/>
      <c r="Q19" s="175" t="s">
        <v>219</v>
      </c>
      <c r="R19" s="140" t="s">
        <v>220</v>
      </c>
      <c r="S19" s="164" t="s">
        <v>221</v>
      </c>
      <c r="T19" s="136" t="s">
        <v>182</v>
      </c>
      <c r="U19" s="130">
        <v>0</v>
      </c>
      <c r="V19" s="133">
        <v>0</v>
      </c>
      <c r="W19" s="133">
        <v>0</v>
      </c>
      <c r="X19" s="133">
        <v>0</v>
      </c>
      <c r="Y19" s="134">
        <v>0</v>
      </c>
      <c r="Z19" s="134">
        <v>0</v>
      </c>
      <c r="AA19" s="135">
        <v>0</v>
      </c>
      <c r="AB19" s="135">
        <v>0</v>
      </c>
      <c r="AC19" s="135">
        <v>0</v>
      </c>
      <c r="AD19" s="135">
        <v>0</v>
      </c>
      <c r="AE19" s="135">
        <v>1260</v>
      </c>
      <c r="AF19" s="135">
        <v>1260</v>
      </c>
      <c r="AG19" s="135">
        <f>SUM(_tPE2026[[#This Row],[jan/26]:[dez/26]])</f>
        <v>2520</v>
      </c>
      <c r="AH19" s="118">
        <v>0</v>
      </c>
      <c r="AI19" s="118">
        <v>0</v>
      </c>
      <c r="AJ19" s="118">
        <v>0</v>
      </c>
      <c r="AK19" s="118">
        <v>0</v>
      </c>
      <c r="AL19" s="111">
        <f>_tPE2026[[#This Row],[2026]]+_tPE2026[[#This Row],[2027]]+_tPE2026[[#This Row],[2028]]+_tPE2026[[#This Row],[2029]]+_tPE2026[[#This Row],[2030]]</f>
        <v>2520</v>
      </c>
      <c r="AM19" s="147">
        <v>0</v>
      </c>
      <c r="AN19" s="147">
        <v>0</v>
      </c>
      <c r="AO19" s="147">
        <v>0</v>
      </c>
      <c r="AP19" s="147">
        <v>0</v>
      </c>
      <c r="AQ19" s="147">
        <v>0</v>
      </c>
      <c r="AR19" s="110">
        <f>SUM(_tPE2026[[#This Row],[2031]:[2035]])</f>
        <v>0</v>
      </c>
    </row>
    <row r="20" spans="1:45" ht="24.75" customHeight="1" x14ac:dyDescent="0.35">
      <c r="A20" s="116"/>
      <c r="B20" s="78" t="b" cm="1">
        <f t="array" ref="B20">AND(ISTEXT(_tPE2026[[#This Row],[Corporativo ou SPE]:[Coletor de Custo]]),SUM(_tPE2026[[#This Row],[jan/26]:[2026-2035]])&gt;0)</f>
        <v>1</v>
      </c>
      <c r="C20" s="112" t="str">
        <f t="shared" ca="1" si="0"/>
        <v>Cópia de Capex Orcamentário_PE2026_2030 - Rev3_VERSÃO FINAL 1.xlsx</v>
      </c>
      <c r="D20" s="171" t="str">
        <f t="shared" si="1"/>
        <v>Teles Pires</v>
      </c>
      <c r="E20" s="112" t="str">
        <f t="shared" si="2"/>
        <v>Roberta Borges</v>
      </c>
      <c r="F20" s="112"/>
      <c r="G20" s="112" t="str">
        <f>_xlfn.CONCAT(_tPE2026[[#This Row],[VP]],"_",ROW(_tPE2026[[#This Row],[Id PE]])-ROW(_tPE2026[[#Headers],[Id PE]]))</f>
        <v>Teles Pires_12</v>
      </c>
      <c r="H20" s="120" t="s">
        <v>174</v>
      </c>
      <c r="I20" s="120" t="s">
        <v>138</v>
      </c>
      <c r="J20" s="145" t="s">
        <v>175</v>
      </c>
      <c r="K20" s="143" t="s">
        <v>176</v>
      </c>
      <c r="L20" s="144" t="s">
        <v>177</v>
      </c>
      <c r="M20" s="109" t="s">
        <v>222</v>
      </c>
      <c r="N20" s="109"/>
      <c r="O20" s="109"/>
      <c r="P20" s="109"/>
      <c r="Q20" s="175" t="s">
        <v>223</v>
      </c>
      <c r="R20" s="140" t="s">
        <v>224</v>
      </c>
      <c r="S20" s="165" t="s">
        <v>225</v>
      </c>
      <c r="T20" s="136" t="s">
        <v>182</v>
      </c>
      <c r="U20" s="130">
        <v>0</v>
      </c>
      <c r="V20" s="133">
        <v>0</v>
      </c>
      <c r="W20" s="133">
        <v>0</v>
      </c>
      <c r="X20" s="133">
        <v>0</v>
      </c>
      <c r="Y20" s="134">
        <v>0</v>
      </c>
      <c r="Z20" s="134">
        <v>0</v>
      </c>
      <c r="AA20" s="135">
        <v>0</v>
      </c>
      <c r="AB20" s="135">
        <v>0</v>
      </c>
      <c r="AC20" s="135">
        <v>0</v>
      </c>
      <c r="AD20" s="135">
        <v>0</v>
      </c>
      <c r="AE20" s="135">
        <v>0</v>
      </c>
      <c r="AF20" s="135">
        <v>200.01</v>
      </c>
      <c r="AG20" s="135">
        <f>SUM(_tPE2026[[#This Row],[jan/26]:[dez/26]])</f>
        <v>200.01</v>
      </c>
      <c r="AH20" s="118">
        <v>0</v>
      </c>
      <c r="AI20" s="118">
        <v>0</v>
      </c>
      <c r="AJ20" s="118">
        <v>0</v>
      </c>
      <c r="AK20" s="118">
        <v>0</v>
      </c>
      <c r="AL20" s="111">
        <f>_tPE2026[[#This Row],[2026]]+_tPE2026[[#This Row],[2027]]+_tPE2026[[#This Row],[2028]]+_tPE2026[[#This Row],[2029]]+_tPE2026[[#This Row],[2030]]</f>
        <v>200.01</v>
      </c>
      <c r="AM20" s="147">
        <v>0</v>
      </c>
      <c r="AN20" s="147">
        <v>0</v>
      </c>
      <c r="AO20" s="147">
        <v>0</v>
      </c>
      <c r="AP20" s="147">
        <v>0</v>
      </c>
      <c r="AQ20" s="147">
        <v>0</v>
      </c>
      <c r="AR20" s="110">
        <f>SUM(_tPE2026[[#This Row],[2031]:[2035]])</f>
        <v>0</v>
      </c>
    </row>
    <row r="21" spans="1:45" ht="24.75" customHeight="1" x14ac:dyDescent="0.35">
      <c r="A21" s="116"/>
      <c r="B21" s="78" t="b" cm="1">
        <f t="array" ref="B21">AND(ISTEXT(_tPE2026[[#This Row],[Corporativo ou SPE]:[Coletor de Custo]]),SUM(_tPE2026[[#This Row],[jan/26]:[2026-2035]])&gt;0)</f>
        <v>1</v>
      </c>
      <c r="C21" s="112" t="str">
        <f t="shared" ca="1" si="0"/>
        <v>Cópia de Capex Orcamentário_PE2026_2030 - Rev3_VERSÃO FINAL 1.xlsx</v>
      </c>
      <c r="D21" s="171" t="str">
        <f t="shared" si="1"/>
        <v>Teles Pires</v>
      </c>
      <c r="E21" s="112" t="str">
        <f t="shared" si="2"/>
        <v>Roberta Borges</v>
      </c>
      <c r="F21" s="112"/>
      <c r="G21" s="112" t="str">
        <f>_xlfn.CONCAT(_tPE2026[[#This Row],[VP]],"_",ROW(_tPE2026[[#This Row],[Id PE]])-ROW(_tPE2026[[#Headers],[Id PE]]))</f>
        <v>Teles Pires_13</v>
      </c>
      <c r="H21" s="120" t="s">
        <v>174</v>
      </c>
      <c r="I21" s="120" t="s">
        <v>138</v>
      </c>
      <c r="J21" s="145" t="s">
        <v>175</v>
      </c>
      <c r="K21" s="143" t="s">
        <v>176</v>
      </c>
      <c r="L21" s="144" t="s">
        <v>177</v>
      </c>
      <c r="M21" s="109" t="s">
        <v>226</v>
      </c>
      <c r="N21" s="109"/>
      <c r="O21" s="109"/>
      <c r="P21" s="109"/>
      <c r="Q21" s="175" t="s">
        <v>227</v>
      </c>
      <c r="R21" s="140" t="s">
        <v>228</v>
      </c>
      <c r="S21" s="165" t="s">
        <v>229</v>
      </c>
      <c r="T21" s="136" t="s">
        <v>182</v>
      </c>
      <c r="U21" s="130">
        <v>0</v>
      </c>
      <c r="V21" s="133">
        <v>0</v>
      </c>
      <c r="W21" s="133">
        <v>0</v>
      </c>
      <c r="X21" s="133">
        <v>0</v>
      </c>
      <c r="Y21" s="134">
        <v>0</v>
      </c>
      <c r="Z21" s="134">
        <v>0</v>
      </c>
      <c r="AA21" s="135">
        <v>0</v>
      </c>
      <c r="AB21" s="135">
        <v>0</v>
      </c>
      <c r="AC21" s="135">
        <v>0</v>
      </c>
      <c r="AD21" s="135">
        <v>2500.0500000000002</v>
      </c>
      <c r="AE21" s="135">
        <v>2500.0500000000002</v>
      </c>
      <c r="AF21" s="135">
        <v>0</v>
      </c>
      <c r="AG21" s="135">
        <f>SUM(_tPE2026[[#This Row],[jan/26]:[dez/26]])</f>
        <v>5000.1000000000004</v>
      </c>
      <c r="AH21" s="118">
        <v>7000</v>
      </c>
      <c r="AI21" s="118">
        <v>7000</v>
      </c>
      <c r="AJ21" s="118">
        <v>7000</v>
      </c>
      <c r="AK21" s="118">
        <v>7000</v>
      </c>
      <c r="AL21" s="111">
        <f>_tPE2026[[#This Row],[2026]]+_tPE2026[[#This Row],[2027]]+_tPE2026[[#This Row],[2028]]+_tPE2026[[#This Row],[2029]]+_tPE2026[[#This Row],[2030]]</f>
        <v>33000.1</v>
      </c>
      <c r="AM21" s="147">
        <v>0</v>
      </c>
      <c r="AN21" s="147">
        <v>0</v>
      </c>
      <c r="AO21" s="147">
        <v>0</v>
      </c>
      <c r="AP21" s="147">
        <v>0</v>
      </c>
      <c r="AQ21" s="147">
        <v>0</v>
      </c>
      <c r="AR21" s="110">
        <f>SUM(_tPE2026[[#This Row],[2031]:[2035]])</f>
        <v>0</v>
      </c>
    </row>
    <row r="22" spans="1:45" ht="24.75" customHeight="1" x14ac:dyDescent="0.35">
      <c r="A22" s="116"/>
      <c r="B22" s="78" t="b" cm="1">
        <f t="array" ref="B22">AND(ISTEXT(_tPE2026[[#This Row],[Corporativo ou SPE]:[Coletor de Custo]]),SUM(_tPE2026[[#This Row],[jan/26]:[2026-2035]])&gt;0)</f>
        <v>1</v>
      </c>
      <c r="C22" s="112" t="str">
        <f t="shared" ca="1" si="0"/>
        <v>Cópia de Capex Orcamentário_PE2026_2030 - Rev3_VERSÃO FINAL 1.xlsx</v>
      </c>
      <c r="D22" s="173" t="str">
        <f t="shared" si="1"/>
        <v>Teles Pires</v>
      </c>
      <c r="E22" s="112" t="str">
        <f t="shared" si="2"/>
        <v>Roberta Borges</v>
      </c>
      <c r="F22" s="112"/>
      <c r="G22" s="112" t="str">
        <f>_xlfn.CONCAT(_tPE2026[[#This Row],[VP]],"_",ROW(_tPE2026[[#This Row],[Id PE]])-ROW(_tPE2026[[#Headers],[Id PE]]))</f>
        <v>Teles Pires_14</v>
      </c>
      <c r="H22" s="120" t="s">
        <v>174</v>
      </c>
      <c r="I22" s="120" t="s">
        <v>138</v>
      </c>
      <c r="J22" s="145" t="s">
        <v>175</v>
      </c>
      <c r="K22" s="143" t="s">
        <v>230</v>
      </c>
      <c r="L22" s="144" t="s">
        <v>230</v>
      </c>
      <c r="M22" s="109" t="s">
        <v>231</v>
      </c>
      <c r="N22" s="109"/>
      <c r="O22" s="109"/>
      <c r="P22" s="109"/>
      <c r="Q22" s="175" t="s">
        <v>232</v>
      </c>
      <c r="R22" s="140" t="s">
        <v>233</v>
      </c>
      <c r="S22" s="164" t="s">
        <v>234</v>
      </c>
      <c r="T22" s="136" t="s">
        <v>182</v>
      </c>
      <c r="U22" s="130">
        <v>0</v>
      </c>
      <c r="V22" s="133">
        <v>0</v>
      </c>
      <c r="W22" s="133">
        <v>0</v>
      </c>
      <c r="X22" s="133">
        <v>0</v>
      </c>
      <c r="Y22" s="134">
        <v>0</v>
      </c>
      <c r="Z22" s="134">
        <v>0</v>
      </c>
      <c r="AA22" s="135">
        <v>0</v>
      </c>
      <c r="AB22" s="135">
        <v>0</v>
      </c>
      <c r="AC22" s="135">
        <v>905.7</v>
      </c>
      <c r="AD22" s="135">
        <v>1811.4</v>
      </c>
      <c r="AE22" s="135">
        <v>2083.11</v>
      </c>
      <c r="AF22" s="135">
        <v>0</v>
      </c>
      <c r="AG22" s="135">
        <f>SUM(_tPE2026[[#This Row],[jan/26]:[dez/26]])</f>
        <v>4800.2100000000009</v>
      </c>
      <c r="AH22" s="118">
        <v>0</v>
      </c>
      <c r="AI22" s="118">
        <v>0</v>
      </c>
      <c r="AJ22" s="118">
        <v>0</v>
      </c>
      <c r="AK22" s="118">
        <v>0</v>
      </c>
      <c r="AL22" s="111">
        <f>_tPE2026[[#This Row],[2026]]+_tPE2026[[#This Row],[2027]]+_tPE2026[[#This Row],[2028]]+_tPE2026[[#This Row],[2029]]+_tPE2026[[#This Row],[2030]]</f>
        <v>4800.2100000000009</v>
      </c>
      <c r="AM22" s="147">
        <v>0</v>
      </c>
      <c r="AN22" s="147">
        <v>0</v>
      </c>
      <c r="AO22" s="147">
        <v>0</v>
      </c>
      <c r="AP22" s="147">
        <v>0</v>
      </c>
      <c r="AQ22" s="147">
        <v>0</v>
      </c>
      <c r="AR22" s="110">
        <f>SUM(_tPE2026[[#This Row],[2031]:[2035]])</f>
        <v>0</v>
      </c>
    </row>
    <row r="23" spans="1:45" ht="24.75" hidden="1" customHeight="1" x14ac:dyDescent="0.35">
      <c r="A23" s="116"/>
      <c r="B23" s="78" t="b" cm="1">
        <f t="array" ref="B23">AND(ISTEXT(_tPE2026[[#This Row],[Corporativo ou SPE]:[Coletor de Custo]]),SUM(_tPE2026[[#This Row],[jan/26]:[2026-2035]])&gt;0)</f>
        <v>1</v>
      </c>
      <c r="C23" s="112" t="str">
        <f t="shared" ca="1" si="0"/>
        <v>Cópia de Capex Orcamentário_PE2026_2030 - Rev3_VERSÃO FINAL 1.xlsx</v>
      </c>
      <c r="D23" s="112" t="str">
        <f t="shared" si="1"/>
        <v>Teles Pires</v>
      </c>
      <c r="E23" s="112" t="str">
        <f t="shared" si="2"/>
        <v>Roberta Borges</v>
      </c>
      <c r="F23" s="112"/>
      <c r="G23" s="112" t="str">
        <f>_xlfn.CONCAT(_tPE2026[[#This Row],[VP]],"_",ROW(_tPE2026[[#This Row],[Id PE]])-ROW(_tPE2026[[#Headers],[Id PE]]))</f>
        <v>Teles Pires_15</v>
      </c>
      <c r="H23" s="120" t="s">
        <v>174</v>
      </c>
      <c r="I23" s="120" t="s">
        <v>138</v>
      </c>
      <c r="J23" s="145" t="s">
        <v>187</v>
      </c>
      <c r="K23" s="143" t="s">
        <v>235</v>
      </c>
      <c r="L23" s="144" t="s">
        <v>236</v>
      </c>
      <c r="M23" s="109" t="s">
        <v>237</v>
      </c>
      <c r="N23" s="109"/>
      <c r="O23" s="109"/>
      <c r="P23" s="109"/>
      <c r="Q23" s="175"/>
      <c r="R23" s="140" t="s">
        <v>238</v>
      </c>
      <c r="S23" s="164" t="s">
        <v>239</v>
      </c>
      <c r="T23" s="136" t="s">
        <v>182</v>
      </c>
      <c r="U23" s="134">
        <v>0</v>
      </c>
      <c r="V23" s="133">
        <v>0</v>
      </c>
      <c r="W23" s="133">
        <v>0</v>
      </c>
      <c r="X23" s="133">
        <v>0</v>
      </c>
      <c r="Y23" s="134">
        <v>0</v>
      </c>
      <c r="Z23" s="134">
        <v>0</v>
      </c>
      <c r="AA23" s="135">
        <v>0</v>
      </c>
      <c r="AB23" s="135">
        <v>0</v>
      </c>
      <c r="AC23" s="135">
        <v>324</v>
      </c>
      <c r="AD23" s="135">
        <v>324</v>
      </c>
      <c r="AE23" s="135">
        <v>270</v>
      </c>
      <c r="AF23" s="135">
        <v>270</v>
      </c>
      <c r="AG23" s="135">
        <f>SUM(_tPE2026[[#This Row],[jan/26]:[dez/26]])</f>
        <v>1188</v>
      </c>
      <c r="AH23" s="118">
        <v>0</v>
      </c>
      <c r="AI23" s="118">
        <v>0</v>
      </c>
      <c r="AJ23" s="118">
        <v>0</v>
      </c>
      <c r="AK23" s="118">
        <v>0</v>
      </c>
      <c r="AL23" s="111">
        <f>_tPE2026[[#This Row],[2026]]+_tPE2026[[#This Row],[2027]]+_tPE2026[[#This Row],[2028]]+_tPE2026[[#This Row],[2029]]+_tPE2026[[#This Row],[2030]]</f>
        <v>1188</v>
      </c>
      <c r="AM23" s="147">
        <v>0</v>
      </c>
      <c r="AN23" s="147">
        <v>0</v>
      </c>
      <c r="AO23" s="147">
        <v>0</v>
      </c>
      <c r="AP23" s="147">
        <v>0</v>
      </c>
      <c r="AQ23" s="147">
        <v>0</v>
      </c>
      <c r="AR23" s="110">
        <f>SUM(_tPE2026[[#This Row],[2031]:[2035]])</f>
        <v>0</v>
      </c>
      <c r="AS23" s="2">
        <v>950000</v>
      </c>
    </row>
    <row r="24" spans="1:45" ht="24.75" hidden="1" customHeight="1" x14ac:dyDescent="0.35">
      <c r="A24" s="116"/>
      <c r="B24" s="78" t="b" cm="1">
        <f t="array" ref="B24">AND(ISTEXT(_tPE2026[[#This Row],[Corporativo ou SPE]:[Coletor de Custo]]),SUM(_tPE2026[[#This Row],[jan/26]:[2026-2035]])&gt;0)</f>
        <v>1</v>
      </c>
      <c r="C24" s="112" t="str">
        <f t="shared" ca="1" si="0"/>
        <v>Cópia de Capex Orcamentário_PE2026_2030 - Rev3_VERSÃO FINAL 1.xlsx</v>
      </c>
      <c r="D24" s="112" t="str">
        <f t="shared" si="1"/>
        <v>Teles Pires</v>
      </c>
      <c r="E24" s="112" t="str">
        <f t="shared" si="2"/>
        <v>Roberta Borges</v>
      </c>
      <c r="F24" s="112"/>
      <c r="G24" s="112" t="str">
        <f>_xlfn.CONCAT(_tPE2026[[#This Row],[VP]],"_",ROW(_tPE2026[[#This Row],[Id PE]])-ROW(_tPE2026[[#Headers],[Id PE]]))</f>
        <v>Teles Pires_16</v>
      </c>
      <c r="H24" s="120" t="s">
        <v>174</v>
      </c>
      <c r="I24" s="120" t="s">
        <v>138</v>
      </c>
      <c r="J24" s="145" t="s">
        <v>187</v>
      </c>
      <c r="K24" s="143" t="s">
        <v>235</v>
      </c>
      <c r="L24" s="144" t="s">
        <v>236</v>
      </c>
      <c r="M24" s="109" t="s">
        <v>237</v>
      </c>
      <c r="N24" s="109"/>
      <c r="O24" s="109"/>
      <c r="P24" s="109"/>
      <c r="Q24" s="175"/>
      <c r="R24" s="140" t="s">
        <v>238</v>
      </c>
      <c r="S24" s="165" t="s">
        <v>240</v>
      </c>
      <c r="T24" s="136" t="s">
        <v>182</v>
      </c>
      <c r="U24" s="134">
        <v>0</v>
      </c>
      <c r="V24" s="133">
        <v>0</v>
      </c>
      <c r="W24" s="133">
        <v>0</v>
      </c>
      <c r="X24" s="133">
        <v>0</v>
      </c>
      <c r="Y24" s="133">
        <v>50</v>
      </c>
      <c r="Z24" s="133">
        <v>50</v>
      </c>
      <c r="AA24" s="135">
        <v>0</v>
      </c>
      <c r="AB24" s="135">
        <v>0</v>
      </c>
      <c r="AC24" s="135">
        <v>0</v>
      </c>
      <c r="AD24" s="135">
        <v>0</v>
      </c>
      <c r="AE24" s="135">
        <v>0</v>
      </c>
      <c r="AF24" s="135">
        <v>0</v>
      </c>
      <c r="AG24" s="135">
        <f>SUM(_tPE2026[[#This Row],[jan/26]:[dez/26]])</f>
        <v>100</v>
      </c>
      <c r="AH24" s="118">
        <v>0</v>
      </c>
      <c r="AI24" s="118">
        <v>0</v>
      </c>
      <c r="AJ24" s="118">
        <v>0</v>
      </c>
      <c r="AK24" s="118">
        <v>0</v>
      </c>
      <c r="AL24" s="111">
        <f>_tPE2026[[#This Row],[2026]]+_tPE2026[[#This Row],[2027]]+_tPE2026[[#This Row],[2028]]+_tPE2026[[#This Row],[2029]]+_tPE2026[[#This Row],[2030]]</f>
        <v>100</v>
      </c>
      <c r="AM24" s="147">
        <v>0</v>
      </c>
      <c r="AN24" s="147">
        <v>0</v>
      </c>
      <c r="AO24" s="147">
        <v>0</v>
      </c>
      <c r="AP24" s="147">
        <v>0</v>
      </c>
      <c r="AQ24" s="147">
        <v>0</v>
      </c>
      <c r="AR24" s="110">
        <f>SUM(_tPE2026[[#This Row],[2031]:[2035]])</f>
        <v>0</v>
      </c>
      <c r="AS24" s="2">
        <v>1000000</v>
      </c>
    </row>
    <row r="25" spans="1:45" ht="24.75" customHeight="1" x14ac:dyDescent="0.35">
      <c r="A25" s="116"/>
      <c r="B25" s="78" t="b" cm="1">
        <f t="array" ref="B25">AND(ISTEXT(_tPE2026[[#This Row],[Corporativo ou SPE]:[Coletor de Custo]]),SUM(_tPE2026[[#This Row],[jan/26]:[2026-2035]])&gt;0)</f>
        <v>1</v>
      </c>
      <c r="C25" s="112" t="str">
        <f t="shared" ca="1" si="0"/>
        <v>Cópia de Capex Orcamentário_PE2026_2030 - Rev3_VERSÃO FINAL 1.xlsx</v>
      </c>
      <c r="D25" s="172" t="str">
        <f t="shared" si="1"/>
        <v>Teles Pires</v>
      </c>
      <c r="E25" s="112" t="str">
        <f t="shared" si="2"/>
        <v>Roberta Borges</v>
      </c>
      <c r="F25" s="112"/>
      <c r="G25" s="112" t="str">
        <f>_xlfn.CONCAT(_tPE2026[[#This Row],[VP]],"_",ROW(_tPE2026[[#This Row],[Id PE]])-ROW(_tPE2026[[#Headers],[Id PE]]))</f>
        <v>Teles Pires_17</v>
      </c>
      <c r="H25" s="120" t="s">
        <v>174</v>
      </c>
      <c r="I25" s="120" t="s">
        <v>138</v>
      </c>
      <c r="J25" s="145" t="s">
        <v>175</v>
      </c>
      <c r="K25" s="143" t="s">
        <v>176</v>
      </c>
      <c r="L25" s="144" t="s">
        <v>177</v>
      </c>
      <c r="M25" s="109" t="s">
        <v>241</v>
      </c>
      <c r="N25" s="109"/>
      <c r="O25" s="109"/>
      <c r="P25" s="109"/>
      <c r="Q25" s="175" t="s">
        <v>242</v>
      </c>
      <c r="R25" s="140" t="s">
        <v>243</v>
      </c>
      <c r="S25" s="141" t="s">
        <v>243</v>
      </c>
      <c r="T25" s="136" t="s">
        <v>182</v>
      </c>
      <c r="U25" s="130">
        <v>0</v>
      </c>
      <c r="V25" s="133">
        <v>0</v>
      </c>
      <c r="W25" s="133">
        <v>0</v>
      </c>
      <c r="X25" s="133">
        <v>0</v>
      </c>
      <c r="Y25" s="134">
        <v>0</v>
      </c>
      <c r="Z25" s="134">
        <v>0</v>
      </c>
      <c r="AA25" s="135">
        <v>0</v>
      </c>
      <c r="AB25" s="135">
        <v>0</v>
      </c>
      <c r="AC25" s="135">
        <v>0</v>
      </c>
      <c r="AD25" s="135">
        <v>0</v>
      </c>
      <c r="AE25" s="135">
        <v>0</v>
      </c>
      <c r="AF25" s="135">
        <v>0</v>
      </c>
      <c r="AG25" s="135">
        <f>SUM(_tPE2026[[#This Row],[jan/26]:[dez/26]])</f>
        <v>0</v>
      </c>
      <c r="AH25" s="118">
        <v>5000</v>
      </c>
      <c r="AI25" s="118">
        <v>0</v>
      </c>
      <c r="AJ25" s="118">
        <v>0</v>
      </c>
      <c r="AK25" s="118">
        <v>0</v>
      </c>
      <c r="AL25" s="111">
        <f>_tPE2026[[#This Row],[2026]]+_tPE2026[[#This Row],[2027]]+_tPE2026[[#This Row],[2028]]+_tPE2026[[#This Row],[2029]]+_tPE2026[[#This Row],[2030]]</f>
        <v>5000</v>
      </c>
      <c r="AM25" s="147">
        <v>0</v>
      </c>
      <c r="AN25" s="147">
        <v>0</v>
      </c>
      <c r="AO25" s="147">
        <v>0</v>
      </c>
      <c r="AP25" s="147">
        <v>0</v>
      </c>
      <c r="AQ25" s="147">
        <v>0</v>
      </c>
      <c r="AR25" s="110">
        <f>SUM(_tPE2026[[#This Row],[2031]:[2035]])</f>
        <v>0</v>
      </c>
    </row>
    <row r="26" spans="1:45" ht="24.75" customHeight="1" x14ac:dyDescent="0.35">
      <c r="A26" s="116"/>
      <c r="B26" s="78" t="b" cm="1">
        <f t="array" ref="B26">AND(ISTEXT(_tPE2026[[#This Row],[Corporativo ou SPE]:[Coletor de Custo]]),SUM(_tPE2026[[#This Row],[jan/26]:[2026-2035]])&gt;0)</f>
        <v>1</v>
      </c>
      <c r="C26" s="112" t="str">
        <f t="shared" ref="C26:C43" ca="1" si="3">$J$3</f>
        <v>Cópia de Capex Orcamentário_PE2026_2030 - Rev3_VERSÃO FINAL 1.xlsx</v>
      </c>
      <c r="D26" s="172" t="str">
        <f t="shared" ref="D26:D43" si="4">$H$3</f>
        <v>Teles Pires</v>
      </c>
      <c r="E26" s="137" t="str">
        <f t="shared" ref="E26:E43" si="5">$H$4</f>
        <v>Roberta Borges</v>
      </c>
      <c r="F26" s="138"/>
      <c r="G26" s="138" t="str">
        <f>_xlfn.CONCAT(_tPE2026[[#This Row],[VP]],"_",ROW(_tPE2026[[#This Row],[Id PE]])-ROW(_tPE2026[[#Headers],[Id PE]]))</f>
        <v>Teles Pires_18</v>
      </c>
      <c r="H26" s="120" t="s">
        <v>174</v>
      </c>
      <c r="I26" s="120" t="s">
        <v>138</v>
      </c>
      <c r="J26" s="145" t="s">
        <v>175</v>
      </c>
      <c r="K26" s="143" t="s">
        <v>176</v>
      </c>
      <c r="L26" s="144" t="s">
        <v>177</v>
      </c>
      <c r="M26" s="109" t="s">
        <v>244</v>
      </c>
      <c r="N26" s="109"/>
      <c r="O26" s="109"/>
      <c r="P26" s="120"/>
      <c r="Q26" s="175" t="s">
        <v>245</v>
      </c>
      <c r="R26" s="140" t="s">
        <v>246</v>
      </c>
      <c r="S26" s="141" t="s">
        <v>246</v>
      </c>
      <c r="T26" s="112" t="s">
        <v>182</v>
      </c>
      <c r="U26" s="134">
        <v>0</v>
      </c>
      <c r="V26" s="133">
        <v>0</v>
      </c>
      <c r="W26" s="133">
        <v>0</v>
      </c>
      <c r="X26" s="133">
        <v>0</v>
      </c>
      <c r="Y26" s="134">
        <v>0</v>
      </c>
      <c r="Z26" s="134">
        <v>0</v>
      </c>
      <c r="AA26" s="135">
        <v>0</v>
      </c>
      <c r="AB26" s="135">
        <v>0</v>
      </c>
      <c r="AC26" s="135">
        <v>0</v>
      </c>
      <c r="AD26" s="135">
        <v>0</v>
      </c>
      <c r="AE26" s="135">
        <v>0</v>
      </c>
      <c r="AF26" s="135">
        <v>0</v>
      </c>
      <c r="AG26" s="135">
        <f>SUM(_tPE2026[[#This Row],[jan/26]:[dez/26]])</f>
        <v>0</v>
      </c>
      <c r="AH26" s="118">
        <v>0</v>
      </c>
      <c r="AI26" s="118">
        <v>6000</v>
      </c>
      <c r="AJ26" s="118">
        <v>0</v>
      </c>
      <c r="AK26" s="118">
        <v>0</v>
      </c>
      <c r="AL26" s="111">
        <f>_tPE2026[[#This Row],[2026]]+_tPE2026[[#This Row],[2027]]+_tPE2026[[#This Row],[2028]]+_tPE2026[[#This Row],[2029]]+_tPE2026[[#This Row],[2030]]</f>
        <v>6000</v>
      </c>
      <c r="AM26" s="147">
        <v>0</v>
      </c>
      <c r="AN26" s="147">
        <v>0</v>
      </c>
      <c r="AO26" s="147">
        <v>0</v>
      </c>
      <c r="AP26" s="147">
        <v>0</v>
      </c>
      <c r="AQ26" s="147">
        <v>0</v>
      </c>
      <c r="AR26" s="110">
        <f>SUM(_tPE2026[[#This Row],[2031]:[2035]])</f>
        <v>0</v>
      </c>
    </row>
    <row r="27" spans="1:45" ht="24.75" customHeight="1" x14ac:dyDescent="0.35">
      <c r="A27" s="116"/>
      <c r="B27" s="78" t="b" cm="1">
        <f t="array" ref="B27">AND(ISTEXT(_tPE2026[[#This Row],[Corporativo ou SPE]:[Coletor de Custo]]),SUM(_tPE2026[[#This Row],[jan/26]:[2026-2035]])&gt;0)</f>
        <v>1</v>
      </c>
      <c r="C27" s="112" t="str">
        <f t="shared" ca="1" si="3"/>
        <v>Cópia de Capex Orcamentário_PE2026_2030 - Rev3_VERSÃO FINAL 1.xlsx</v>
      </c>
      <c r="D27" s="172" t="str">
        <f t="shared" si="4"/>
        <v>Teles Pires</v>
      </c>
      <c r="E27" s="137" t="str">
        <f t="shared" si="5"/>
        <v>Roberta Borges</v>
      </c>
      <c r="F27" s="138"/>
      <c r="G27" s="138" t="str">
        <f>_xlfn.CONCAT(_tPE2026[[#This Row],[VP]],"_",ROW(_tPE2026[[#This Row],[Id PE]])-ROW(_tPE2026[[#Headers],[Id PE]]))</f>
        <v>Teles Pires_19</v>
      </c>
      <c r="H27" s="120" t="s">
        <v>174</v>
      </c>
      <c r="I27" s="120" t="s">
        <v>138</v>
      </c>
      <c r="J27" s="145" t="s">
        <v>175</v>
      </c>
      <c r="K27" s="143" t="s">
        <v>230</v>
      </c>
      <c r="L27" s="144" t="s">
        <v>230</v>
      </c>
      <c r="M27" s="109" t="s">
        <v>247</v>
      </c>
      <c r="N27" s="109"/>
      <c r="O27" s="109"/>
      <c r="P27" s="139"/>
      <c r="Q27" s="175" t="s">
        <v>248</v>
      </c>
      <c r="R27" s="140" t="s">
        <v>249</v>
      </c>
      <c r="S27" s="141" t="s">
        <v>249</v>
      </c>
      <c r="T27" s="112" t="s">
        <v>182</v>
      </c>
      <c r="U27" s="134">
        <v>0</v>
      </c>
      <c r="V27" s="133">
        <v>0</v>
      </c>
      <c r="W27" s="133">
        <v>0</v>
      </c>
      <c r="X27" s="133">
        <v>0</v>
      </c>
      <c r="Y27" s="134">
        <v>0</v>
      </c>
      <c r="Z27" s="134">
        <v>0</v>
      </c>
      <c r="AA27" s="135">
        <v>0</v>
      </c>
      <c r="AB27" s="135">
        <v>0</v>
      </c>
      <c r="AC27" s="135">
        <v>0</v>
      </c>
      <c r="AD27" s="135">
        <v>0</v>
      </c>
      <c r="AE27" s="135">
        <v>0</v>
      </c>
      <c r="AF27" s="135">
        <v>0</v>
      </c>
      <c r="AG27" s="135">
        <f>SUM(_tPE2026[[#This Row],[jan/26]:[dez/26]])</f>
        <v>0</v>
      </c>
      <c r="AH27" s="118">
        <v>0</v>
      </c>
      <c r="AI27" s="118">
        <v>3000</v>
      </c>
      <c r="AJ27" s="118">
        <v>3000</v>
      </c>
      <c r="AK27" s="118">
        <v>0</v>
      </c>
      <c r="AL27" s="111">
        <f>_tPE2026[[#This Row],[2026]]+_tPE2026[[#This Row],[2027]]+_tPE2026[[#This Row],[2028]]+_tPE2026[[#This Row],[2029]]+_tPE2026[[#This Row],[2030]]</f>
        <v>6000</v>
      </c>
      <c r="AM27" s="147">
        <v>0</v>
      </c>
      <c r="AN27" s="147">
        <v>0</v>
      </c>
      <c r="AO27" s="147">
        <v>0</v>
      </c>
      <c r="AP27" s="147">
        <v>0</v>
      </c>
      <c r="AQ27" s="147">
        <v>0</v>
      </c>
      <c r="AR27" s="110">
        <f>SUM(_tPE2026[[#This Row],[2031]:[2035]])</f>
        <v>0</v>
      </c>
    </row>
    <row r="28" spans="1:45" ht="24.75" hidden="1" customHeight="1" x14ac:dyDescent="0.35">
      <c r="A28" s="116"/>
      <c r="B28" s="78" t="b" cm="1">
        <f t="array" ref="B28">AND(ISTEXT(_tPE2026[[#This Row],[Corporativo ou SPE]:[Coletor de Custo]]),SUM(_tPE2026[[#This Row],[jan/26]:[2026-2035]])&gt;0)</f>
        <v>1</v>
      </c>
      <c r="C28" s="112" t="str">
        <f t="shared" ca="1" si="3"/>
        <v>Cópia de Capex Orcamentário_PE2026_2030 - Rev3_VERSÃO FINAL 1.xlsx</v>
      </c>
      <c r="D28" s="137" t="str">
        <f t="shared" si="4"/>
        <v>Teles Pires</v>
      </c>
      <c r="E28" s="137" t="str">
        <f t="shared" si="5"/>
        <v>Roberta Borges</v>
      </c>
      <c r="F28" s="138"/>
      <c r="G28" s="138" t="str">
        <f>_xlfn.CONCAT(_tPE2026[[#This Row],[VP]],"_",ROW(_tPE2026[[#This Row],[Id PE]])-ROW(_tPE2026[[#Headers],[Id PE]]))</f>
        <v>Teles Pires_20</v>
      </c>
      <c r="H28" s="120" t="s">
        <v>174</v>
      </c>
      <c r="I28" s="120" t="s">
        <v>138</v>
      </c>
      <c r="J28" s="145" t="s">
        <v>187</v>
      </c>
      <c r="K28" s="143" t="s">
        <v>188</v>
      </c>
      <c r="L28" s="144" t="s">
        <v>250</v>
      </c>
      <c r="M28" s="109" t="s">
        <v>251</v>
      </c>
      <c r="N28" s="109"/>
      <c r="O28" s="109"/>
      <c r="P28" s="139"/>
      <c r="Q28" s="175"/>
      <c r="R28" s="140" t="s">
        <v>252</v>
      </c>
      <c r="S28" s="165" t="s">
        <v>253</v>
      </c>
      <c r="T28" s="112" t="s">
        <v>182</v>
      </c>
      <c r="U28" s="130">
        <v>0</v>
      </c>
      <c r="V28" s="133">
        <v>0</v>
      </c>
      <c r="W28" s="133">
        <v>0</v>
      </c>
      <c r="X28" s="133">
        <v>0</v>
      </c>
      <c r="Y28" s="134">
        <v>0</v>
      </c>
      <c r="Z28" s="134">
        <v>0</v>
      </c>
      <c r="AA28" s="135">
        <v>1200</v>
      </c>
      <c r="AB28" s="135">
        <v>0</v>
      </c>
      <c r="AC28" s="135">
        <v>0</v>
      </c>
      <c r="AD28" s="135">
        <v>0</v>
      </c>
      <c r="AE28" s="135">
        <v>0</v>
      </c>
      <c r="AF28" s="135">
        <v>0</v>
      </c>
      <c r="AG28" s="135">
        <f>SUM(_tPE2026[[#This Row],[jan/26]:[dez/26]])</f>
        <v>1200</v>
      </c>
      <c r="AH28" s="118">
        <v>0</v>
      </c>
      <c r="AI28" s="118">
        <v>0</v>
      </c>
      <c r="AJ28" s="118">
        <v>0</v>
      </c>
      <c r="AK28" s="118">
        <v>0</v>
      </c>
      <c r="AL28" s="111">
        <f>_tPE2026[[#This Row],[2026]]+_tPE2026[[#This Row],[2027]]+_tPE2026[[#This Row],[2028]]+_tPE2026[[#This Row],[2029]]+_tPE2026[[#This Row],[2030]]</f>
        <v>1200</v>
      </c>
      <c r="AM28" s="147">
        <v>0</v>
      </c>
      <c r="AN28" s="147">
        <v>0</v>
      </c>
      <c r="AO28" s="147">
        <v>0</v>
      </c>
      <c r="AP28" s="147">
        <v>0</v>
      </c>
      <c r="AQ28" s="147">
        <v>0</v>
      </c>
      <c r="AR28" s="110">
        <f>SUM(_tPE2026[[#This Row],[2031]:[2035]])</f>
        <v>0</v>
      </c>
    </row>
    <row r="29" spans="1:45" ht="24.75" customHeight="1" x14ac:dyDescent="0.35">
      <c r="A29" s="116"/>
      <c r="B29" s="78" t="b" cm="1">
        <f t="array" ref="B29">AND(ISTEXT(_tPE2026[[#This Row],[Corporativo ou SPE]:[Coletor de Custo]]),SUM(_tPE2026[[#This Row],[jan/26]:[2026-2035]])&gt;0)</f>
        <v>1</v>
      </c>
      <c r="C29" s="112" t="str">
        <f t="shared" ca="1" si="3"/>
        <v>Cópia de Capex Orcamentário_PE2026_2030 - Rev3_VERSÃO FINAL 1.xlsx</v>
      </c>
      <c r="D29" s="172" t="str">
        <f t="shared" si="4"/>
        <v>Teles Pires</v>
      </c>
      <c r="E29" s="137" t="str">
        <f t="shared" si="5"/>
        <v>Roberta Borges</v>
      </c>
      <c r="F29" s="138"/>
      <c r="G29" s="138" t="str">
        <f>_xlfn.CONCAT(_tPE2026[[#This Row],[VP]],"_",ROW(_tPE2026[[#This Row],[Id PE]])-ROW(_tPE2026[[#Headers],[Id PE]]))</f>
        <v>Teles Pires_21</v>
      </c>
      <c r="H29" s="120" t="s">
        <v>174</v>
      </c>
      <c r="I29" s="120" t="s">
        <v>138</v>
      </c>
      <c r="J29" s="145" t="s">
        <v>175</v>
      </c>
      <c r="K29" s="143" t="s">
        <v>176</v>
      </c>
      <c r="L29" s="144" t="s">
        <v>254</v>
      </c>
      <c r="M29" s="109" t="s">
        <v>255</v>
      </c>
      <c r="N29" s="109"/>
      <c r="O29" s="109"/>
      <c r="P29" s="139"/>
      <c r="Q29" s="175" t="s">
        <v>256</v>
      </c>
      <c r="R29" s="140" t="s">
        <v>257</v>
      </c>
      <c r="S29" s="141" t="s">
        <v>257</v>
      </c>
      <c r="T29" s="112" t="s">
        <v>182</v>
      </c>
      <c r="U29" s="134">
        <v>0</v>
      </c>
      <c r="V29" s="133">
        <v>0</v>
      </c>
      <c r="W29" s="133">
        <v>0</v>
      </c>
      <c r="X29" s="133">
        <v>0</v>
      </c>
      <c r="Y29" s="134">
        <v>0</v>
      </c>
      <c r="Z29" s="134">
        <v>0</v>
      </c>
      <c r="AA29" s="135">
        <v>0</v>
      </c>
      <c r="AB29" s="135">
        <v>0</v>
      </c>
      <c r="AC29" s="135">
        <v>0</v>
      </c>
      <c r="AD29" s="135">
        <v>0</v>
      </c>
      <c r="AE29" s="135">
        <v>0</v>
      </c>
      <c r="AF29" s="135">
        <v>0</v>
      </c>
      <c r="AG29" s="135">
        <f>SUM(_tPE2026[[#This Row],[jan/26]:[dez/26]])</f>
        <v>0</v>
      </c>
      <c r="AH29" s="118">
        <v>0</v>
      </c>
      <c r="AI29" s="118">
        <v>2500</v>
      </c>
      <c r="AJ29" s="118">
        <v>0</v>
      </c>
      <c r="AK29" s="118">
        <v>0</v>
      </c>
      <c r="AL29" s="111">
        <f>_tPE2026[[#This Row],[2026]]+_tPE2026[[#This Row],[2027]]+_tPE2026[[#This Row],[2028]]+_tPE2026[[#This Row],[2029]]+_tPE2026[[#This Row],[2030]]</f>
        <v>2500</v>
      </c>
      <c r="AM29" s="147">
        <v>0</v>
      </c>
      <c r="AN29" s="147">
        <v>0</v>
      </c>
      <c r="AO29" s="147">
        <v>0</v>
      </c>
      <c r="AP29" s="147">
        <v>0</v>
      </c>
      <c r="AQ29" s="147">
        <v>0</v>
      </c>
      <c r="AR29" s="110">
        <f>SUM(_tPE2026[[#This Row],[2031]:[2035]])</f>
        <v>0</v>
      </c>
    </row>
    <row r="30" spans="1:45" ht="24.75" customHeight="1" x14ac:dyDescent="0.35">
      <c r="A30" s="116"/>
      <c r="B30" s="78" t="b" cm="1">
        <f t="array" ref="B30">AND(ISTEXT(_tPE2026[[#This Row],[Corporativo ou SPE]:[Coletor de Custo]]),SUM(_tPE2026[[#This Row],[jan/26]:[2026-2035]])&gt;0)</f>
        <v>1</v>
      </c>
      <c r="C30" s="112" t="str">
        <f t="shared" ca="1" si="3"/>
        <v>Cópia de Capex Orcamentário_PE2026_2030 - Rev3_VERSÃO FINAL 1.xlsx</v>
      </c>
      <c r="D30" s="174" t="str">
        <f t="shared" si="4"/>
        <v>Teles Pires</v>
      </c>
      <c r="E30" s="137" t="str">
        <f t="shared" si="5"/>
        <v>Roberta Borges</v>
      </c>
      <c r="F30" s="138"/>
      <c r="G30" s="138" t="str">
        <f>_xlfn.CONCAT(_tPE2026[[#This Row],[VP]],"_",ROW(_tPE2026[[#This Row],[Id PE]])-ROW(_tPE2026[[#Headers],[Id PE]]))</f>
        <v>Teles Pires_22</v>
      </c>
      <c r="H30" s="120" t="s">
        <v>174</v>
      </c>
      <c r="I30" s="120" t="s">
        <v>138</v>
      </c>
      <c r="J30" s="145" t="s">
        <v>175</v>
      </c>
      <c r="K30" s="143" t="s">
        <v>176</v>
      </c>
      <c r="L30" s="144" t="s">
        <v>177</v>
      </c>
      <c r="M30" s="109" t="s">
        <v>258</v>
      </c>
      <c r="N30" s="109"/>
      <c r="O30" s="109"/>
      <c r="P30" s="139"/>
      <c r="Q30" s="175" t="s">
        <v>259</v>
      </c>
      <c r="R30" s="140" t="s">
        <v>260</v>
      </c>
      <c r="S30" s="141" t="s">
        <v>261</v>
      </c>
      <c r="T30" s="112" t="s">
        <v>182</v>
      </c>
      <c r="U30" s="134">
        <v>0</v>
      </c>
      <c r="V30" s="133">
        <v>0</v>
      </c>
      <c r="W30" s="133">
        <v>0</v>
      </c>
      <c r="X30" s="133">
        <v>0</v>
      </c>
      <c r="Y30" s="134">
        <v>0</v>
      </c>
      <c r="Z30" s="134">
        <v>0</v>
      </c>
      <c r="AA30" s="135">
        <v>0</v>
      </c>
      <c r="AB30" s="135">
        <v>0</v>
      </c>
      <c r="AC30" s="135">
        <v>0</v>
      </c>
      <c r="AD30" s="135">
        <v>0</v>
      </c>
      <c r="AE30" s="135">
        <v>0</v>
      </c>
      <c r="AF30" s="135">
        <v>0</v>
      </c>
      <c r="AG30" s="135">
        <f>SUM(_tPE2026[[#This Row],[jan/26]:[dez/26]])</f>
        <v>0</v>
      </c>
      <c r="AH30" s="118">
        <v>800</v>
      </c>
      <c r="AI30" s="118">
        <v>0</v>
      </c>
      <c r="AJ30" s="118">
        <v>0</v>
      </c>
      <c r="AK30" s="118">
        <v>0</v>
      </c>
      <c r="AL30" s="111">
        <f>_tPE2026[[#This Row],[2026]]+_tPE2026[[#This Row],[2027]]+_tPE2026[[#This Row],[2028]]+_tPE2026[[#This Row],[2029]]+_tPE2026[[#This Row],[2030]]</f>
        <v>800</v>
      </c>
      <c r="AM30" s="147">
        <v>0</v>
      </c>
      <c r="AN30" s="147">
        <v>0</v>
      </c>
      <c r="AO30" s="147">
        <v>0</v>
      </c>
      <c r="AP30" s="147">
        <v>0</v>
      </c>
      <c r="AQ30" s="147">
        <v>0</v>
      </c>
      <c r="AR30" s="110">
        <f>SUM(_tPE2026[[#This Row],[2031]:[2035]])</f>
        <v>0</v>
      </c>
    </row>
    <row r="31" spans="1:45" ht="24.75" customHeight="1" x14ac:dyDescent="0.35">
      <c r="A31" s="116"/>
      <c r="B31" s="78" t="b" cm="1">
        <f t="array" ref="B31">AND(ISTEXT(_tPE2026[[#This Row],[Corporativo ou SPE]:[Coletor de Custo]]),SUM(_tPE2026[[#This Row],[jan/26]:[2026-2035]])&gt;0)</f>
        <v>1</v>
      </c>
      <c r="C31" s="112" t="str">
        <f t="shared" ca="1" si="3"/>
        <v>Cópia de Capex Orcamentário_PE2026_2030 - Rev3_VERSÃO FINAL 1.xlsx</v>
      </c>
      <c r="D31" s="172" t="str">
        <f t="shared" si="4"/>
        <v>Teles Pires</v>
      </c>
      <c r="E31" s="137" t="str">
        <f t="shared" si="5"/>
        <v>Roberta Borges</v>
      </c>
      <c r="F31" s="138"/>
      <c r="G31" s="138" t="str">
        <f>_xlfn.CONCAT(_tPE2026[[#This Row],[VP]],"_",ROW(_tPE2026[[#This Row],[Id PE]])-ROW(_tPE2026[[#Headers],[Id PE]]))</f>
        <v>Teles Pires_23</v>
      </c>
      <c r="H31" s="120" t="s">
        <v>174</v>
      </c>
      <c r="I31" s="120" t="s">
        <v>138</v>
      </c>
      <c r="J31" s="145" t="s">
        <v>175</v>
      </c>
      <c r="K31" s="143" t="s">
        <v>236</v>
      </c>
      <c r="L31" s="144" t="s">
        <v>236</v>
      </c>
      <c r="M31" s="109" t="s">
        <v>262</v>
      </c>
      <c r="N31" s="109"/>
      <c r="O31" s="109"/>
      <c r="P31" s="139"/>
      <c r="Q31" s="175" t="s">
        <v>263</v>
      </c>
      <c r="R31" s="141" t="s">
        <v>264</v>
      </c>
      <c r="S31" s="141" t="s">
        <v>264</v>
      </c>
      <c r="T31" s="112" t="s">
        <v>182</v>
      </c>
      <c r="U31" s="134">
        <v>0</v>
      </c>
      <c r="V31" s="133">
        <v>0</v>
      </c>
      <c r="W31" s="133">
        <v>0</v>
      </c>
      <c r="X31" s="133">
        <v>0</v>
      </c>
      <c r="Y31" s="134">
        <v>0</v>
      </c>
      <c r="Z31" s="134">
        <v>0</v>
      </c>
      <c r="AA31" s="135">
        <v>0</v>
      </c>
      <c r="AB31" s="135">
        <v>0</v>
      </c>
      <c r="AC31" s="135">
        <v>0</v>
      </c>
      <c r="AD31" s="135">
        <v>0</v>
      </c>
      <c r="AE31" s="135">
        <v>0</v>
      </c>
      <c r="AF31" s="135">
        <v>0</v>
      </c>
      <c r="AG31" s="135">
        <f>SUM(_tPE2026[[#This Row],[jan/26]:[dez/26]])</f>
        <v>0</v>
      </c>
      <c r="AH31" s="118">
        <v>0</v>
      </c>
      <c r="AI31" s="118">
        <v>2000</v>
      </c>
      <c r="AJ31" s="118">
        <v>0</v>
      </c>
      <c r="AK31" s="118">
        <v>0</v>
      </c>
      <c r="AL31" s="111">
        <f>_tPE2026[[#This Row],[2026]]+_tPE2026[[#This Row],[2027]]+_tPE2026[[#This Row],[2028]]+_tPE2026[[#This Row],[2029]]+_tPE2026[[#This Row],[2030]]</f>
        <v>2000</v>
      </c>
      <c r="AM31" s="147">
        <v>0</v>
      </c>
      <c r="AN31" s="147">
        <v>0</v>
      </c>
      <c r="AO31" s="147">
        <v>0</v>
      </c>
      <c r="AP31" s="147">
        <v>0</v>
      </c>
      <c r="AQ31" s="147">
        <v>0</v>
      </c>
      <c r="AR31" s="110">
        <f>SUM(_tPE2026[[#This Row],[2031]:[2035]])</f>
        <v>0</v>
      </c>
    </row>
    <row r="32" spans="1:45" ht="24.75" customHeight="1" x14ac:dyDescent="0.35">
      <c r="A32" s="116"/>
      <c r="B32" s="78" t="b" cm="1">
        <f t="array" ref="B32">AND(ISTEXT(_tPE2026[[#This Row],[Corporativo ou SPE]:[Coletor de Custo]]),SUM(_tPE2026[[#This Row],[jan/26]:[2026-2035]])&gt;0)</f>
        <v>1</v>
      </c>
      <c r="C32" s="112" t="str">
        <f t="shared" ca="1" si="3"/>
        <v>Cópia de Capex Orcamentário_PE2026_2030 - Rev3_VERSÃO FINAL 1.xlsx</v>
      </c>
      <c r="D32" s="172" t="str">
        <f t="shared" si="4"/>
        <v>Teles Pires</v>
      </c>
      <c r="E32" s="137" t="str">
        <f t="shared" si="5"/>
        <v>Roberta Borges</v>
      </c>
      <c r="F32" s="138"/>
      <c r="G32" s="138" t="str">
        <f>_xlfn.CONCAT(_tPE2026[[#This Row],[VP]],"_",ROW(_tPE2026[[#This Row],[Id PE]])-ROW(_tPE2026[[#Headers],[Id PE]]))</f>
        <v>Teles Pires_24</v>
      </c>
      <c r="H32" s="120" t="s">
        <v>174</v>
      </c>
      <c r="I32" s="120" t="s">
        <v>138</v>
      </c>
      <c r="J32" s="145" t="s">
        <v>175</v>
      </c>
      <c r="K32" s="143" t="s">
        <v>230</v>
      </c>
      <c r="L32" s="144" t="s">
        <v>230</v>
      </c>
      <c r="M32" s="109" t="s">
        <v>265</v>
      </c>
      <c r="N32" s="109"/>
      <c r="O32" s="109"/>
      <c r="P32" s="139"/>
      <c r="Q32" s="175" t="s">
        <v>266</v>
      </c>
      <c r="R32" s="140" t="s">
        <v>267</v>
      </c>
      <c r="S32" s="141" t="s">
        <v>268</v>
      </c>
      <c r="T32" s="112" t="s">
        <v>182</v>
      </c>
      <c r="U32" s="134">
        <v>0</v>
      </c>
      <c r="V32" s="133">
        <v>0</v>
      </c>
      <c r="W32" s="133">
        <v>0</v>
      </c>
      <c r="X32" s="133">
        <v>0</v>
      </c>
      <c r="Y32" s="134">
        <v>0</v>
      </c>
      <c r="Z32" s="134">
        <v>0</v>
      </c>
      <c r="AA32" s="135">
        <v>0</v>
      </c>
      <c r="AB32" s="135">
        <v>0</v>
      </c>
      <c r="AC32" s="135">
        <v>0</v>
      </c>
      <c r="AD32" s="135">
        <v>0</v>
      </c>
      <c r="AE32" s="135">
        <v>0</v>
      </c>
      <c r="AF32" s="135">
        <v>0</v>
      </c>
      <c r="AG32" s="135">
        <f>SUM(_tPE2026[[#This Row],[jan/26]:[dez/26]])</f>
        <v>0</v>
      </c>
      <c r="AH32" s="118">
        <v>0</v>
      </c>
      <c r="AI32" s="118">
        <v>6000</v>
      </c>
      <c r="AJ32" s="118">
        <v>0</v>
      </c>
      <c r="AK32" s="118">
        <v>0</v>
      </c>
      <c r="AL32" s="111">
        <f>_tPE2026[[#This Row],[2026]]+_tPE2026[[#This Row],[2027]]+_tPE2026[[#This Row],[2028]]+_tPE2026[[#This Row],[2029]]+_tPE2026[[#This Row],[2030]]</f>
        <v>6000</v>
      </c>
      <c r="AM32" s="147">
        <v>0</v>
      </c>
      <c r="AN32" s="147">
        <v>0</v>
      </c>
      <c r="AO32" s="147">
        <v>0</v>
      </c>
      <c r="AP32" s="147">
        <v>0</v>
      </c>
      <c r="AQ32" s="147">
        <v>0</v>
      </c>
      <c r="AR32" s="110">
        <f>SUM(_tPE2026[[#This Row],[2031]:[2035]])</f>
        <v>0</v>
      </c>
    </row>
    <row r="33" spans="1:44" ht="24.75" customHeight="1" x14ac:dyDescent="0.35">
      <c r="A33" s="116"/>
      <c r="B33" s="78" t="b" cm="1">
        <f t="array" ref="B33">AND(ISTEXT(_tPE2026[[#This Row],[Corporativo ou SPE]:[Coletor de Custo]]),SUM(_tPE2026[[#This Row],[jan/26]:[2026-2035]])&gt;0)</f>
        <v>1</v>
      </c>
      <c r="C33" s="112" t="str">
        <f t="shared" ca="1" si="3"/>
        <v>Cópia de Capex Orcamentário_PE2026_2030 - Rev3_VERSÃO FINAL 1.xlsx</v>
      </c>
      <c r="D33" s="174" t="str">
        <f t="shared" si="4"/>
        <v>Teles Pires</v>
      </c>
      <c r="E33" s="137" t="str">
        <f t="shared" si="5"/>
        <v>Roberta Borges</v>
      </c>
      <c r="F33" s="138"/>
      <c r="G33" s="138" t="str">
        <f>_xlfn.CONCAT(_tPE2026[[#This Row],[VP]],"_",ROW(_tPE2026[[#This Row],[Id PE]])-ROW(_tPE2026[[#Headers],[Id PE]]))</f>
        <v>Teles Pires_25</v>
      </c>
      <c r="H33" s="120" t="s">
        <v>174</v>
      </c>
      <c r="I33" s="120" t="s">
        <v>138</v>
      </c>
      <c r="J33" s="145" t="s">
        <v>175</v>
      </c>
      <c r="K33" s="143" t="s">
        <v>176</v>
      </c>
      <c r="L33" s="144" t="s">
        <v>177</v>
      </c>
      <c r="M33" s="109" t="s">
        <v>269</v>
      </c>
      <c r="N33" s="109"/>
      <c r="O33" s="109"/>
      <c r="P33" s="139"/>
      <c r="Q33" s="175" t="s">
        <v>270</v>
      </c>
      <c r="R33" s="140" t="s">
        <v>271</v>
      </c>
      <c r="S33" s="141" t="s">
        <v>272</v>
      </c>
      <c r="T33" s="112" t="s">
        <v>182</v>
      </c>
      <c r="U33" s="134">
        <v>0</v>
      </c>
      <c r="V33" s="133">
        <v>0</v>
      </c>
      <c r="W33" s="133">
        <v>0</v>
      </c>
      <c r="X33" s="133">
        <v>0</v>
      </c>
      <c r="Y33" s="134">
        <v>0</v>
      </c>
      <c r="Z33" s="134">
        <v>0</v>
      </c>
      <c r="AA33" s="135">
        <v>0</v>
      </c>
      <c r="AB33" s="135">
        <v>0</v>
      </c>
      <c r="AC33" s="135">
        <v>0</v>
      </c>
      <c r="AD33" s="135">
        <v>0</v>
      </c>
      <c r="AE33" s="135">
        <v>0</v>
      </c>
      <c r="AF33" s="135">
        <v>0</v>
      </c>
      <c r="AG33" s="135">
        <f>SUM(_tPE2026[[#This Row],[jan/26]:[dez/26]])</f>
        <v>0</v>
      </c>
      <c r="AH33" s="118">
        <v>500</v>
      </c>
      <c r="AI33" s="118">
        <v>0</v>
      </c>
      <c r="AJ33" s="118">
        <v>0</v>
      </c>
      <c r="AK33" s="118">
        <v>0</v>
      </c>
      <c r="AL33" s="111">
        <f>_tPE2026[[#This Row],[2026]]+_tPE2026[[#This Row],[2027]]+_tPE2026[[#This Row],[2028]]+_tPE2026[[#This Row],[2029]]+_tPE2026[[#This Row],[2030]]</f>
        <v>500</v>
      </c>
      <c r="AM33" s="147">
        <v>0</v>
      </c>
      <c r="AN33" s="147">
        <v>0</v>
      </c>
      <c r="AO33" s="147">
        <v>0</v>
      </c>
      <c r="AP33" s="147">
        <v>0</v>
      </c>
      <c r="AQ33" s="147">
        <v>0</v>
      </c>
      <c r="AR33" s="110">
        <f>SUM(_tPE2026[[#This Row],[2031]:[2035]])</f>
        <v>0</v>
      </c>
    </row>
    <row r="34" spans="1:44" ht="24.75" customHeight="1" x14ac:dyDescent="0.35">
      <c r="A34" s="116"/>
      <c r="B34" s="78" t="b" cm="1">
        <f t="array" ref="B34">AND(ISTEXT(_tPE2026[[#This Row],[Corporativo ou SPE]:[Coletor de Custo]]),SUM(_tPE2026[[#This Row],[jan/26]:[2026-2035]])&gt;0)</f>
        <v>1</v>
      </c>
      <c r="C34" s="112" t="str">
        <f t="shared" ca="1" si="3"/>
        <v>Cópia de Capex Orcamentário_PE2026_2030 - Rev3_VERSÃO FINAL 1.xlsx</v>
      </c>
      <c r="D34" s="172" t="str">
        <f t="shared" si="4"/>
        <v>Teles Pires</v>
      </c>
      <c r="E34" s="137" t="str">
        <f t="shared" si="5"/>
        <v>Roberta Borges</v>
      </c>
      <c r="F34" s="138"/>
      <c r="G34" s="138" t="str">
        <f>_xlfn.CONCAT(_tPE2026[[#This Row],[VP]],"_",ROW(_tPE2026[[#This Row],[Id PE]])-ROW(_tPE2026[[#Headers],[Id PE]]))</f>
        <v>Teles Pires_26</v>
      </c>
      <c r="H34" s="120" t="s">
        <v>174</v>
      </c>
      <c r="I34" s="120" t="s">
        <v>138</v>
      </c>
      <c r="J34" s="145" t="s">
        <v>175</v>
      </c>
      <c r="K34" s="143" t="s">
        <v>176</v>
      </c>
      <c r="L34" s="144" t="s">
        <v>177</v>
      </c>
      <c r="M34" s="109" t="s">
        <v>273</v>
      </c>
      <c r="N34" s="109"/>
      <c r="O34" s="109"/>
      <c r="P34" s="139"/>
      <c r="Q34" s="175" t="s">
        <v>274</v>
      </c>
      <c r="R34" s="140" t="s">
        <v>275</v>
      </c>
      <c r="S34" s="165" t="s">
        <v>276</v>
      </c>
      <c r="T34" s="112" t="s">
        <v>182</v>
      </c>
      <c r="U34" s="134">
        <v>0</v>
      </c>
      <c r="V34" s="133">
        <v>0</v>
      </c>
      <c r="W34" s="133">
        <v>0</v>
      </c>
      <c r="X34" s="133">
        <v>0</v>
      </c>
      <c r="Y34" s="134">
        <v>0</v>
      </c>
      <c r="Z34" s="134">
        <v>0</v>
      </c>
      <c r="AA34" s="135">
        <v>0</v>
      </c>
      <c r="AB34" s="135">
        <v>0</v>
      </c>
      <c r="AC34" s="135">
        <v>405</v>
      </c>
      <c r="AD34" s="135">
        <v>0</v>
      </c>
      <c r="AE34" s="135">
        <v>0</v>
      </c>
      <c r="AF34" s="135">
        <v>0</v>
      </c>
      <c r="AG34" s="135">
        <f>SUM(_tPE2026[[#This Row],[jan/26]:[dez/26]])</f>
        <v>405</v>
      </c>
      <c r="AH34" s="118">
        <v>0</v>
      </c>
      <c r="AI34" s="118">
        <v>0</v>
      </c>
      <c r="AJ34" s="118">
        <v>0</v>
      </c>
      <c r="AK34" s="118">
        <v>0</v>
      </c>
      <c r="AL34" s="111">
        <f>_tPE2026[[#This Row],[2026]]+_tPE2026[[#This Row],[2027]]+_tPE2026[[#This Row],[2028]]+_tPE2026[[#This Row],[2029]]+_tPE2026[[#This Row],[2030]]</f>
        <v>405</v>
      </c>
      <c r="AM34" s="147">
        <v>0</v>
      </c>
      <c r="AN34" s="147">
        <v>0</v>
      </c>
      <c r="AO34" s="147">
        <v>0</v>
      </c>
      <c r="AP34" s="147">
        <v>0</v>
      </c>
      <c r="AQ34" s="147">
        <v>0</v>
      </c>
      <c r="AR34" s="110">
        <f>SUM(_tPE2026[[#This Row],[2031]:[2035]])</f>
        <v>0</v>
      </c>
    </row>
    <row r="35" spans="1:44" ht="24.75" customHeight="1" x14ac:dyDescent="0.35">
      <c r="A35" s="116"/>
      <c r="B35" s="78" t="b" cm="1">
        <f t="array" ref="B35">AND(ISTEXT(_tPE2026[[#This Row],[Corporativo ou SPE]:[Coletor de Custo]]),SUM(_tPE2026[[#This Row],[jan/26]:[2026-2035]])&gt;0)</f>
        <v>1</v>
      </c>
      <c r="C35" s="112" t="str">
        <f t="shared" ca="1" si="3"/>
        <v>Cópia de Capex Orcamentário_PE2026_2030 - Rev3_VERSÃO FINAL 1.xlsx</v>
      </c>
      <c r="D35" s="174" t="str">
        <f t="shared" si="4"/>
        <v>Teles Pires</v>
      </c>
      <c r="E35" s="137" t="str">
        <f t="shared" si="5"/>
        <v>Roberta Borges</v>
      </c>
      <c r="F35" s="138"/>
      <c r="G35" s="138" t="str">
        <f>_xlfn.CONCAT(_tPE2026[[#This Row],[VP]],"_",ROW(_tPE2026[[#This Row],[Id PE]])-ROW(_tPE2026[[#Headers],[Id PE]]))</f>
        <v>Teles Pires_27</v>
      </c>
      <c r="H35" s="120" t="s">
        <v>174</v>
      </c>
      <c r="I35" s="120" t="s">
        <v>138</v>
      </c>
      <c r="J35" s="145" t="s">
        <v>175</v>
      </c>
      <c r="K35" s="143" t="s">
        <v>176</v>
      </c>
      <c r="L35" s="144" t="s">
        <v>177</v>
      </c>
      <c r="M35" s="109" t="s">
        <v>277</v>
      </c>
      <c r="N35" s="109"/>
      <c r="O35" s="109"/>
      <c r="P35" s="139"/>
      <c r="Q35" s="175" t="s">
        <v>278</v>
      </c>
      <c r="R35" s="140" t="s">
        <v>279</v>
      </c>
      <c r="S35" s="141" t="s">
        <v>280</v>
      </c>
      <c r="T35" s="112" t="s">
        <v>182</v>
      </c>
      <c r="U35" s="134">
        <v>0</v>
      </c>
      <c r="V35" s="133">
        <v>0</v>
      </c>
      <c r="W35" s="133">
        <v>0</v>
      </c>
      <c r="X35" s="133">
        <v>0</v>
      </c>
      <c r="Y35" s="134">
        <v>0</v>
      </c>
      <c r="Z35" s="134">
        <v>0</v>
      </c>
      <c r="AA35" s="135">
        <v>0</v>
      </c>
      <c r="AB35" s="135">
        <v>0</v>
      </c>
      <c r="AC35" s="135">
        <v>0</v>
      </c>
      <c r="AD35" s="135">
        <v>0</v>
      </c>
      <c r="AE35" s="135">
        <v>0</v>
      </c>
      <c r="AF35" s="135">
        <v>0</v>
      </c>
      <c r="AG35" s="135">
        <f>SUM(_tPE2026[[#This Row],[jan/26]:[dez/26]])</f>
        <v>0</v>
      </c>
      <c r="AH35" s="118">
        <v>300</v>
      </c>
      <c r="AI35" s="118">
        <v>0</v>
      </c>
      <c r="AJ35" s="118">
        <v>0</v>
      </c>
      <c r="AK35" s="118">
        <v>0</v>
      </c>
      <c r="AL35" s="111">
        <f>_tPE2026[[#This Row],[2026]]+_tPE2026[[#This Row],[2027]]+_tPE2026[[#This Row],[2028]]+_tPE2026[[#This Row],[2029]]+_tPE2026[[#This Row],[2030]]</f>
        <v>300</v>
      </c>
      <c r="AM35" s="147">
        <v>0</v>
      </c>
      <c r="AN35" s="147">
        <v>0</v>
      </c>
      <c r="AO35" s="147">
        <v>0</v>
      </c>
      <c r="AP35" s="147">
        <v>0</v>
      </c>
      <c r="AQ35" s="147">
        <v>0</v>
      </c>
      <c r="AR35" s="110">
        <f>SUM(_tPE2026[[#This Row],[2031]:[2035]])</f>
        <v>0</v>
      </c>
    </row>
    <row r="36" spans="1:44" ht="24.75" customHeight="1" x14ac:dyDescent="0.35">
      <c r="A36" s="116"/>
      <c r="B36" s="78" t="b" cm="1">
        <f t="array" ref="B36">AND(ISTEXT(_tPE2026[[#This Row],[Corporativo ou SPE]:[Coletor de Custo]]),SUM(_tPE2026[[#This Row],[jan/26]:[2026-2035]])&gt;0)</f>
        <v>1</v>
      </c>
      <c r="C36" s="112" t="str">
        <f t="shared" ca="1" si="3"/>
        <v>Cópia de Capex Orcamentário_PE2026_2030 - Rev3_VERSÃO FINAL 1.xlsx</v>
      </c>
      <c r="D36" s="174" t="str">
        <f t="shared" si="4"/>
        <v>Teles Pires</v>
      </c>
      <c r="E36" s="137" t="str">
        <f t="shared" si="5"/>
        <v>Roberta Borges</v>
      </c>
      <c r="F36" s="138"/>
      <c r="G36" s="138" t="str">
        <f>_xlfn.CONCAT(_tPE2026[[#This Row],[VP]],"_",ROW(_tPE2026[[#This Row],[Id PE]])-ROW(_tPE2026[[#Headers],[Id PE]]))</f>
        <v>Teles Pires_28</v>
      </c>
      <c r="H36" s="120" t="s">
        <v>174</v>
      </c>
      <c r="I36" s="120" t="s">
        <v>138</v>
      </c>
      <c r="J36" s="145" t="s">
        <v>175</v>
      </c>
      <c r="K36" s="143" t="s">
        <v>230</v>
      </c>
      <c r="L36" s="144" t="s">
        <v>230</v>
      </c>
      <c r="M36" s="109" t="s">
        <v>281</v>
      </c>
      <c r="N36" s="109"/>
      <c r="O36" s="109"/>
      <c r="P36" s="139"/>
      <c r="Q36" s="175" t="s">
        <v>282</v>
      </c>
      <c r="R36" s="140" t="s">
        <v>283</v>
      </c>
      <c r="S36" s="141" t="s">
        <v>284</v>
      </c>
      <c r="T36" s="112" t="s">
        <v>182</v>
      </c>
      <c r="U36" s="134">
        <v>0</v>
      </c>
      <c r="V36" s="133">
        <v>0</v>
      </c>
      <c r="W36" s="133">
        <v>0</v>
      </c>
      <c r="X36" s="133">
        <v>0</v>
      </c>
      <c r="Y36" s="134">
        <v>0</v>
      </c>
      <c r="Z36" s="134">
        <v>0</v>
      </c>
      <c r="AA36" s="135">
        <v>0</v>
      </c>
      <c r="AB36" s="135">
        <v>0</v>
      </c>
      <c r="AC36" s="135">
        <v>0</v>
      </c>
      <c r="AD36" s="135">
        <v>0</v>
      </c>
      <c r="AE36" s="135">
        <v>0</v>
      </c>
      <c r="AF36" s="135">
        <v>0</v>
      </c>
      <c r="AG36" s="135">
        <f>SUM(_tPE2026[[#This Row],[jan/26]:[dez/26]])</f>
        <v>0</v>
      </c>
      <c r="AH36" s="118">
        <v>400</v>
      </c>
      <c r="AI36" s="118">
        <v>0</v>
      </c>
      <c r="AJ36" s="118">
        <v>0</v>
      </c>
      <c r="AK36" s="118">
        <v>0</v>
      </c>
      <c r="AL36" s="111">
        <f>_tPE2026[[#This Row],[2026]]+_tPE2026[[#This Row],[2027]]+_tPE2026[[#This Row],[2028]]+_tPE2026[[#This Row],[2029]]+_tPE2026[[#This Row],[2030]]</f>
        <v>400</v>
      </c>
      <c r="AM36" s="147">
        <v>0</v>
      </c>
      <c r="AN36" s="147">
        <v>0</v>
      </c>
      <c r="AO36" s="147">
        <v>0</v>
      </c>
      <c r="AP36" s="147">
        <v>0</v>
      </c>
      <c r="AQ36" s="147">
        <v>0</v>
      </c>
      <c r="AR36" s="110">
        <f>SUM(_tPE2026[[#This Row],[2031]:[2035]])</f>
        <v>0</v>
      </c>
    </row>
    <row r="37" spans="1:44" ht="24.75" customHeight="1" x14ac:dyDescent="0.35">
      <c r="A37" s="116"/>
      <c r="B37" s="78" t="b" cm="1">
        <f t="array" ref="B37">AND(ISTEXT(_tPE2026[[#This Row],[Corporativo ou SPE]:[Coletor de Custo]]),SUM(_tPE2026[[#This Row],[jan/26]:[2026-2035]])&gt;0)</f>
        <v>1</v>
      </c>
      <c r="C37" s="112" t="str">
        <f t="shared" ca="1" si="3"/>
        <v>Cópia de Capex Orcamentário_PE2026_2030 - Rev3_VERSÃO FINAL 1.xlsx</v>
      </c>
      <c r="D37" s="174" t="str">
        <f t="shared" si="4"/>
        <v>Teles Pires</v>
      </c>
      <c r="E37" s="137" t="str">
        <f t="shared" si="5"/>
        <v>Roberta Borges</v>
      </c>
      <c r="F37" s="138"/>
      <c r="G37" s="138" t="str">
        <f>_xlfn.CONCAT(_tPE2026[[#This Row],[VP]],"_",ROW(_tPE2026[[#This Row],[Id PE]])-ROW(_tPE2026[[#Headers],[Id PE]]))</f>
        <v>Teles Pires_29</v>
      </c>
      <c r="H37" s="120" t="s">
        <v>174</v>
      </c>
      <c r="I37" s="120" t="s">
        <v>138</v>
      </c>
      <c r="J37" s="145" t="s">
        <v>175</v>
      </c>
      <c r="K37" s="143" t="s">
        <v>176</v>
      </c>
      <c r="L37" s="144" t="s">
        <v>177</v>
      </c>
      <c r="M37" s="109" t="s">
        <v>285</v>
      </c>
      <c r="N37" s="109"/>
      <c r="O37" s="109"/>
      <c r="P37" s="139"/>
      <c r="Q37" s="175" t="s">
        <v>286</v>
      </c>
      <c r="R37" s="140" t="s">
        <v>287</v>
      </c>
      <c r="S37" s="141" t="s">
        <v>288</v>
      </c>
      <c r="T37" s="112" t="s">
        <v>182</v>
      </c>
      <c r="U37" s="134">
        <v>0</v>
      </c>
      <c r="V37" s="133">
        <v>0</v>
      </c>
      <c r="W37" s="133">
        <v>0</v>
      </c>
      <c r="X37" s="133">
        <v>0</v>
      </c>
      <c r="Y37" s="134">
        <v>0</v>
      </c>
      <c r="Z37" s="134">
        <v>0</v>
      </c>
      <c r="AA37" s="135">
        <v>0</v>
      </c>
      <c r="AB37" s="135">
        <v>0</v>
      </c>
      <c r="AC37" s="135">
        <v>0</v>
      </c>
      <c r="AD37" s="135">
        <v>0</v>
      </c>
      <c r="AE37" s="135">
        <v>0</v>
      </c>
      <c r="AF37" s="135">
        <v>0</v>
      </c>
      <c r="AG37" s="135">
        <f>SUM(_tPE2026[[#This Row],[jan/26]:[dez/26]])</f>
        <v>0</v>
      </c>
      <c r="AH37" s="118">
        <v>0</v>
      </c>
      <c r="AI37" s="118">
        <v>0</v>
      </c>
      <c r="AJ37" s="118">
        <v>6000</v>
      </c>
      <c r="AK37" s="118">
        <v>0</v>
      </c>
      <c r="AL37" s="111">
        <f>_tPE2026[[#This Row],[2026]]+_tPE2026[[#This Row],[2027]]+_tPE2026[[#This Row],[2028]]+_tPE2026[[#This Row],[2029]]+_tPE2026[[#This Row],[2030]]</f>
        <v>6000</v>
      </c>
      <c r="AM37" s="147">
        <v>0</v>
      </c>
      <c r="AN37" s="147">
        <v>0</v>
      </c>
      <c r="AO37" s="147">
        <v>0</v>
      </c>
      <c r="AP37" s="147">
        <v>0</v>
      </c>
      <c r="AQ37" s="147">
        <v>0</v>
      </c>
      <c r="AR37" s="110">
        <f>SUM(_tPE2026[[#This Row],[2031]:[2035]])</f>
        <v>0</v>
      </c>
    </row>
    <row r="38" spans="1:44" ht="24.75" customHeight="1" x14ac:dyDescent="0.35">
      <c r="A38" s="116"/>
      <c r="B38" s="78" t="b" cm="1">
        <f t="array" ref="B38">AND(ISTEXT(_tPE2026[[#This Row],[Corporativo ou SPE]:[Coletor de Custo]]),SUM(_tPE2026[[#This Row],[jan/26]:[2026-2035]])&gt;0)</f>
        <v>1</v>
      </c>
      <c r="C38" s="112" t="str">
        <f t="shared" ca="1" si="3"/>
        <v>Cópia de Capex Orcamentário_PE2026_2030 - Rev3_VERSÃO FINAL 1.xlsx</v>
      </c>
      <c r="D38" s="172" t="str">
        <f t="shared" si="4"/>
        <v>Teles Pires</v>
      </c>
      <c r="E38" s="137" t="str">
        <f t="shared" si="5"/>
        <v>Roberta Borges</v>
      </c>
      <c r="F38" s="138"/>
      <c r="G38" s="138" t="str">
        <f>_xlfn.CONCAT(_tPE2026[[#This Row],[VP]],"_",ROW(_tPE2026[[#This Row],[Id PE]])-ROW(_tPE2026[[#Headers],[Id PE]]))</f>
        <v>Teles Pires_30</v>
      </c>
      <c r="H38" s="120" t="s">
        <v>174</v>
      </c>
      <c r="I38" s="120" t="s">
        <v>138</v>
      </c>
      <c r="J38" s="145" t="s">
        <v>175</v>
      </c>
      <c r="K38" s="143" t="s">
        <v>176</v>
      </c>
      <c r="L38" s="144" t="s">
        <v>177</v>
      </c>
      <c r="M38" s="109" t="s">
        <v>289</v>
      </c>
      <c r="N38" s="109"/>
      <c r="O38" s="109"/>
      <c r="P38" s="139"/>
      <c r="Q38" s="175" t="s">
        <v>290</v>
      </c>
      <c r="R38" s="140" t="s">
        <v>291</v>
      </c>
      <c r="S38" s="141" t="s">
        <v>291</v>
      </c>
      <c r="T38" s="112" t="s">
        <v>182</v>
      </c>
      <c r="U38" s="134">
        <v>0</v>
      </c>
      <c r="V38" s="133">
        <v>0</v>
      </c>
      <c r="W38" s="133">
        <v>0</v>
      </c>
      <c r="X38" s="133">
        <v>0</v>
      </c>
      <c r="Y38" s="134">
        <v>0</v>
      </c>
      <c r="Z38" s="134">
        <v>0</v>
      </c>
      <c r="AA38" s="135">
        <v>0</v>
      </c>
      <c r="AB38" s="135">
        <v>0</v>
      </c>
      <c r="AC38" s="135">
        <v>0</v>
      </c>
      <c r="AD38" s="135">
        <v>0</v>
      </c>
      <c r="AE38" s="135">
        <v>0</v>
      </c>
      <c r="AF38" s="135">
        <v>0</v>
      </c>
      <c r="AG38" s="135">
        <f>SUM(_tPE2026[[#This Row],[jan/26]:[dez/26]])</f>
        <v>0</v>
      </c>
      <c r="AH38" s="118">
        <v>600</v>
      </c>
      <c r="AI38" s="118">
        <v>0</v>
      </c>
      <c r="AJ38" s="118">
        <v>0</v>
      </c>
      <c r="AK38" s="118">
        <v>0</v>
      </c>
      <c r="AL38" s="111">
        <f>_tPE2026[[#This Row],[2026]]+_tPE2026[[#This Row],[2027]]+_tPE2026[[#This Row],[2028]]+_tPE2026[[#This Row],[2029]]+_tPE2026[[#This Row],[2030]]</f>
        <v>600</v>
      </c>
      <c r="AM38" s="147">
        <v>0</v>
      </c>
      <c r="AN38" s="147">
        <v>0</v>
      </c>
      <c r="AO38" s="147">
        <v>0</v>
      </c>
      <c r="AP38" s="147">
        <v>0</v>
      </c>
      <c r="AQ38" s="147">
        <v>0</v>
      </c>
      <c r="AR38" s="110">
        <f>SUM(_tPE2026[[#This Row],[2031]:[2035]])</f>
        <v>0</v>
      </c>
    </row>
    <row r="39" spans="1:44" ht="24.75" customHeight="1" x14ac:dyDescent="0.35">
      <c r="A39" s="116"/>
      <c r="B39" s="78" t="b" cm="1">
        <f t="array" ref="B39">AND(ISTEXT(_tPE2026[[#This Row],[Corporativo ou SPE]:[Coletor de Custo]]),SUM(_tPE2026[[#This Row],[jan/26]:[2026-2035]])&gt;0)</f>
        <v>1</v>
      </c>
      <c r="C39" s="112" t="str">
        <f t="shared" ca="1" si="3"/>
        <v>Cópia de Capex Orcamentário_PE2026_2030 - Rev3_VERSÃO FINAL 1.xlsx</v>
      </c>
      <c r="D39" s="172" t="str">
        <f t="shared" si="4"/>
        <v>Teles Pires</v>
      </c>
      <c r="E39" s="137" t="str">
        <f t="shared" si="5"/>
        <v>Roberta Borges</v>
      </c>
      <c r="F39" s="138"/>
      <c r="G39" s="138" t="str">
        <f>_xlfn.CONCAT(_tPE2026[[#This Row],[VP]],"_",ROW(_tPE2026[[#This Row],[Id PE]])-ROW(_tPE2026[[#Headers],[Id PE]]))</f>
        <v>Teles Pires_31</v>
      </c>
      <c r="H39" s="120" t="s">
        <v>174</v>
      </c>
      <c r="I39" s="120" t="s">
        <v>138</v>
      </c>
      <c r="J39" s="145" t="s">
        <v>175</v>
      </c>
      <c r="K39" s="143" t="s">
        <v>176</v>
      </c>
      <c r="L39" s="144" t="s">
        <v>177</v>
      </c>
      <c r="M39" s="109" t="s">
        <v>292</v>
      </c>
      <c r="N39" s="109"/>
      <c r="O39" s="109"/>
      <c r="P39" s="139"/>
      <c r="Q39" s="175" t="s">
        <v>293</v>
      </c>
      <c r="R39" s="140" t="s">
        <v>294</v>
      </c>
      <c r="S39" s="141" t="s">
        <v>295</v>
      </c>
      <c r="T39" s="112" t="s">
        <v>182</v>
      </c>
      <c r="U39" s="134">
        <v>0</v>
      </c>
      <c r="V39" s="133">
        <v>0</v>
      </c>
      <c r="W39" s="133">
        <v>0</v>
      </c>
      <c r="X39" s="133">
        <v>0</v>
      </c>
      <c r="Y39" s="134">
        <v>0</v>
      </c>
      <c r="Z39" s="134">
        <v>0</v>
      </c>
      <c r="AA39" s="135">
        <v>0</v>
      </c>
      <c r="AB39" s="135">
        <v>0</v>
      </c>
      <c r="AC39" s="135">
        <v>0</v>
      </c>
      <c r="AD39" s="135">
        <v>0</v>
      </c>
      <c r="AE39" s="135">
        <v>0</v>
      </c>
      <c r="AF39" s="135">
        <v>0</v>
      </c>
      <c r="AG39" s="135">
        <f>SUM(_tPE2026[[#This Row],[jan/26]:[dez/26]])</f>
        <v>0</v>
      </c>
      <c r="AH39" s="118">
        <v>120</v>
      </c>
      <c r="AI39" s="118">
        <v>0</v>
      </c>
      <c r="AJ39" s="118">
        <v>0</v>
      </c>
      <c r="AK39" s="118">
        <v>0</v>
      </c>
      <c r="AL39" s="111">
        <f>_tPE2026[[#This Row],[2026]]+_tPE2026[[#This Row],[2027]]+_tPE2026[[#This Row],[2028]]+_tPE2026[[#This Row],[2029]]+_tPE2026[[#This Row],[2030]]</f>
        <v>120</v>
      </c>
      <c r="AM39" s="147">
        <v>0</v>
      </c>
      <c r="AN39" s="147">
        <v>0</v>
      </c>
      <c r="AO39" s="147">
        <v>0</v>
      </c>
      <c r="AP39" s="147">
        <v>0</v>
      </c>
      <c r="AQ39" s="147">
        <v>0</v>
      </c>
      <c r="AR39" s="110">
        <f>SUM(_tPE2026[[#This Row],[2031]:[2035]])</f>
        <v>0</v>
      </c>
    </row>
    <row r="40" spans="1:44" ht="24.75" customHeight="1" x14ac:dyDescent="0.35">
      <c r="A40" s="116"/>
      <c r="B40" s="78" t="b" cm="1">
        <f t="array" ref="B40">AND(ISTEXT(_tPE2026[[#This Row],[Corporativo ou SPE]:[Coletor de Custo]]),SUM(_tPE2026[[#This Row],[jan/26]:[2026-2035]])&gt;0)</f>
        <v>1</v>
      </c>
      <c r="C40" s="112" t="str">
        <f t="shared" ca="1" si="3"/>
        <v>Cópia de Capex Orcamentário_PE2026_2030 - Rev3_VERSÃO FINAL 1.xlsx</v>
      </c>
      <c r="D40" s="174" t="str">
        <f t="shared" si="4"/>
        <v>Teles Pires</v>
      </c>
      <c r="E40" s="137" t="str">
        <f t="shared" si="5"/>
        <v>Roberta Borges</v>
      </c>
      <c r="F40" s="138"/>
      <c r="G40" s="138" t="str">
        <f>_xlfn.CONCAT(_tPE2026[[#This Row],[VP]],"_",ROW(_tPE2026[[#This Row],[Id PE]])-ROW(_tPE2026[[#Headers],[Id PE]]))</f>
        <v>Teles Pires_32</v>
      </c>
      <c r="H40" s="120" t="s">
        <v>174</v>
      </c>
      <c r="I40" s="120" t="s">
        <v>138</v>
      </c>
      <c r="J40" s="145" t="s">
        <v>175</v>
      </c>
      <c r="K40" s="143" t="s">
        <v>176</v>
      </c>
      <c r="L40" s="144" t="s">
        <v>177</v>
      </c>
      <c r="M40" s="109" t="s">
        <v>296</v>
      </c>
      <c r="N40" s="109"/>
      <c r="O40" s="109"/>
      <c r="P40" s="139"/>
      <c r="Q40" s="175" t="s">
        <v>297</v>
      </c>
      <c r="R40" s="140" t="s">
        <v>298</v>
      </c>
      <c r="S40" s="141" t="s">
        <v>299</v>
      </c>
      <c r="T40" s="112" t="s">
        <v>182</v>
      </c>
      <c r="U40" s="134">
        <v>0</v>
      </c>
      <c r="V40" s="133">
        <v>0</v>
      </c>
      <c r="W40" s="133">
        <v>0</v>
      </c>
      <c r="X40" s="133">
        <v>0</v>
      </c>
      <c r="Y40" s="134">
        <v>0</v>
      </c>
      <c r="Z40" s="134">
        <v>0</v>
      </c>
      <c r="AA40" s="135">
        <v>0</v>
      </c>
      <c r="AB40" s="135">
        <v>0</v>
      </c>
      <c r="AC40" s="135">
        <v>0</v>
      </c>
      <c r="AD40" s="135">
        <v>0</v>
      </c>
      <c r="AE40" s="135">
        <v>0</v>
      </c>
      <c r="AF40" s="135">
        <v>0</v>
      </c>
      <c r="AG40" s="135">
        <f>SUM(_tPE2026[[#This Row],[jan/26]:[dez/26]])</f>
        <v>0</v>
      </c>
      <c r="AH40" s="118">
        <v>2500</v>
      </c>
      <c r="AI40" s="118">
        <v>0</v>
      </c>
      <c r="AJ40" s="118">
        <v>0</v>
      </c>
      <c r="AK40" s="118">
        <v>0</v>
      </c>
      <c r="AL40" s="111">
        <f>_tPE2026[[#This Row],[2026]]+_tPE2026[[#This Row],[2027]]+_tPE2026[[#This Row],[2028]]+_tPE2026[[#This Row],[2029]]+_tPE2026[[#This Row],[2030]]</f>
        <v>2500</v>
      </c>
      <c r="AM40" s="147">
        <v>0</v>
      </c>
      <c r="AN40" s="147">
        <v>0</v>
      </c>
      <c r="AO40" s="147">
        <v>0</v>
      </c>
      <c r="AP40" s="147">
        <v>0</v>
      </c>
      <c r="AQ40" s="147">
        <v>0</v>
      </c>
      <c r="AR40" s="110">
        <f>SUM(_tPE2026[[#This Row],[2031]:[2035]])</f>
        <v>0</v>
      </c>
    </row>
    <row r="41" spans="1:44" ht="24.75" customHeight="1" x14ac:dyDescent="0.35">
      <c r="A41" s="116"/>
      <c r="B41" s="78" t="b" cm="1">
        <f t="array" ref="B41">AND(ISTEXT(_tPE2026[[#This Row],[Corporativo ou SPE]:[Coletor de Custo]]),SUM(_tPE2026[[#This Row],[jan/26]:[2026-2035]])&gt;0)</f>
        <v>1</v>
      </c>
      <c r="C41" s="112" t="str">
        <f t="shared" ca="1" si="3"/>
        <v>Cópia de Capex Orcamentário_PE2026_2030 - Rev3_VERSÃO FINAL 1.xlsx</v>
      </c>
      <c r="D41" s="172" t="str">
        <f t="shared" si="4"/>
        <v>Teles Pires</v>
      </c>
      <c r="E41" s="137" t="str">
        <f t="shared" si="5"/>
        <v>Roberta Borges</v>
      </c>
      <c r="F41" s="138"/>
      <c r="G41" s="138" t="str">
        <f>_xlfn.CONCAT(_tPE2026[[#This Row],[VP]],"_",ROW(_tPE2026[[#This Row],[Id PE]])-ROW(_tPE2026[[#Headers],[Id PE]]))</f>
        <v>Teles Pires_33</v>
      </c>
      <c r="H41" s="120" t="s">
        <v>174</v>
      </c>
      <c r="I41" s="120" t="s">
        <v>138</v>
      </c>
      <c r="J41" s="145" t="s">
        <v>175</v>
      </c>
      <c r="K41" s="143" t="s">
        <v>176</v>
      </c>
      <c r="L41" s="144" t="s">
        <v>177</v>
      </c>
      <c r="M41" s="109" t="s">
        <v>300</v>
      </c>
      <c r="N41" s="109"/>
      <c r="O41" s="109"/>
      <c r="P41" s="139"/>
      <c r="Q41" s="175" t="s">
        <v>293</v>
      </c>
      <c r="R41" s="140" t="s">
        <v>301</v>
      </c>
      <c r="S41" s="141" t="s">
        <v>302</v>
      </c>
      <c r="T41" s="112" t="s">
        <v>182</v>
      </c>
      <c r="U41" s="134">
        <v>0</v>
      </c>
      <c r="V41" s="133">
        <v>0</v>
      </c>
      <c r="W41" s="133">
        <v>0</v>
      </c>
      <c r="X41" s="133">
        <v>0</v>
      </c>
      <c r="Y41" s="134">
        <v>0</v>
      </c>
      <c r="Z41" s="134">
        <v>0</v>
      </c>
      <c r="AA41" s="135">
        <v>0</v>
      </c>
      <c r="AB41" s="135">
        <v>0</v>
      </c>
      <c r="AC41" s="135">
        <v>0</v>
      </c>
      <c r="AD41" s="135">
        <v>0</v>
      </c>
      <c r="AE41" s="135">
        <v>0</v>
      </c>
      <c r="AF41" s="135">
        <v>0</v>
      </c>
      <c r="AG41" s="135">
        <f>SUM(_tPE2026[[#This Row],[jan/26]:[dez/26]])</f>
        <v>0</v>
      </c>
      <c r="AH41" s="118">
        <v>0</v>
      </c>
      <c r="AI41" s="118">
        <v>10000</v>
      </c>
      <c r="AJ41" s="118">
        <v>0</v>
      </c>
      <c r="AK41" s="118">
        <v>0</v>
      </c>
      <c r="AL41" s="111">
        <f>_tPE2026[[#This Row],[2026]]+_tPE2026[[#This Row],[2027]]+_tPE2026[[#This Row],[2028]]+_tPE2026[[#This Row],[2029]]+_tPE2026[[#This Row],[2030]]</f>
        <v>10000</v>
      </c>
      <c r="AM41" s="147">
        <v>0</v>
      </c>
      <c r="AN41" s="147">
        <v>0</v>
      </c>
      <c r="AO41" s="147">
        <v>0</v>
      </c>
      <c r="AP41" s="147">
        <v>0</v>
      </c>
      <c r="AQ41" s="147">
        <v>0</v>
      </c>
      <c r="AR41" s="110">
        <f>SUM(_tPE2026[[#This Row],[2031]:[2035]])</f>
        <v>0</v>
      </c>
    </row>
    <row r="42" spans="1:44" ht="24.75" customHeight="1" x14ac:dyDescent="0.35">
      <c r="A42" s="116"/>
      <c r="B42" s="78" t="b" cm="1">
        <f t="array" ref="B42">AND(ISTEXT(_tPE2026[[#This Row],[Corporativo ou SPE]:[Coletor de Custo]]),SUM(_tPE2026[[#This Row],[jan/26]:[2026-2035]])&gt;0)</f>
        <v>1</v>
      </c>
      <c r="C42" s="112" t="str">
        <f t="shared" ca="1" si="3"/>
        <v>Cópia de Capex Orcamentário_PE2026_2030 - Rev3_VERSÃO FINAL 1.xlsx</v>
      </c>
      <c r="D42" s="174" t="str">
        <f t="shared" si="4"/>
        <v>Teles Pires</v>
      </c>
      <c r="E42" s="137" t="str">
        <f t="shared" si="5"/>
        <v>Roberta Borges</v>
      </c>
      <c r="F42" s="138"/>
      <c r="G42" s="138" t="str">
        <f>_xlfn.CONCAT(_tPE2026[[#This Row],[VP]],"_",ROW(_tPE2026[[#This Row],[Id PE]])-ROW(_tPE2026[[#Headers],[Id PE]]))</f>
        <v>Teles Pires_34</v>
      </c>
      <c r="H42" s="120" t="s">
        <v>174</v>
      </c>
      <c r="I42" s="120" t="s">
        <v>138</v>
      </c>
      <c r="J42" s="145" t="s">
        <v>175</v>
      </c>
      <c r="K42" s="143" t="s">
        <v>176</v>
      </c>
      <c r="L42" s="144" t="s">
        <v>177</v>
      </c>
      <c r="M42" s="109" t="s">
        <v>303</v>
      </c>
      <c r="N42" s="109"/>
      <c r="O42" s="109"/>
      <c r="P42" s="139"/>
      <c r="Q42" s="139" t="s">
        <v>293</v>
      </c>
      <c r="R42" s="142" t="s">
        <v>304</v>
      </c>
      <c r="S42" s="142" t="s">
        <v>304</v>
      </c>
      <c r="T42" s="112" t="s">
        <v>182</v>
      </c>
      <c r="U42" s="134">
        <v>0</v>
      </c>
      <c r="V42" s="133">
        <v>0</v>
      </c>
      <c r="W42" s="133">
        <v>0</v>
      </c>
      <c r="X42" s="133">
        <v>0</v>
      </c>
      <c r="Y42" s="134">
        <v>0</v>
      </c>
      <c r="Z42" s="134">
        <v>0</v>
      </c>
      <c r="AA42" s="135">
        <v>0</v>
      </c>
      <c r="AB42" s="135">
        <v>0</v>
      </c>
      <c r="AC42" s="135">
        <v>0</v>
      </c>
      <c r="AD42" s="135">
        <v>0</v>
      </c>
      <c r="AE42" s="135">
        <v>0</v>
      </c>
      <c r="AF42" s="135">
        <v>0</v>
      </c>
      <c r="AG42" s="135">
        <f>SUM(_tPE2026[[#This Row],[jan/26]:[dez/26]])</f>
        <v>0</v>
      </c>
      <c r="AH42" s="118">
        <v>3000</v>
      </c>
      <c r="AI42" s="118">
        <v>0</v>
      </c>
      <c r="AJ42" s="118">
        <v>0</v>
      </c>
      <c r="AK42" s="118">
        <v>0</v>
      </c>
      <c r="AL42" s="111">
        <f>_tPE2026[[#This Row],[2026]]+_tPE2026[[#This Row],[2027]]+_tPE2026[[#This Row],[2028]]+_tPE2026[[#This Row],[2029]]+_tPE2026[[#This Row],[2030]]</f>
        <v>3000</v>
      </c>
      <c r="AM42" s="147">
        <v>0</v>
      </c>
      <c r="AN42" s="147">
        <v>0</v>
      </c>
      <c r="AO42" s="147">
        <v>0</v>
      </c>
      <c r="AP42" s="147">
        <v>0</v>
      </c>
      <c r="AQ42" s="147">
        <v>0</v>
      </c>
      <c r="AR42" s="110">
        <f>SUM(_tPE2026[[#This Row],[2031]:[2035]])</f>
        <v>0</v>
      </c>
    </row>
    <row r="43" spans="1:44" ht="24.75" hidden="1" customHeight="1" x14ac:dyDescent="0.35">
      <c r="A43" s="116"/>
      <c r="B43" s="78" t="b" cm="1">
        <f t="array" ref="B43">AND(ISTEXT(_tPE2026[[#This Row],[Corporativo ou SPE]:[Coletor de Custo]]),SUM(_tPE2026[[#This Row],[jan/26]:[2026-2035]])&gt;0)</f>
        <v>1</v>
      </c>
      <c r="C43" s="112" t="str">
        <f t="shared" ca="1" si="3"/>
        <v>Cópia de Capex Orcamentário_PE2026_2030 - Rev3_VERSÃO FINAL 1.xlsx</v>
      </c>
      <c r="D43" s="137" t="str">
        <f t="shared" si="4"/>
        <v>Teles Pires</v>
      </c>
      <c r="E43" s="137" t="str">
        <f t="shared" si="5"/>
        <v>Roberta Borges</v>
      </c>
      <c r="F43" s="138"/>
      <c r="G43" s="138" t="str">
        <f>_xlfn.CONCAT(_tPE2026[[#This Row],[VP]],"_",ROW(_tPE2026[[#This Row],[Id PE]])-ROW(_tPE2026[[#Headers],[Id PE]]))</f>
        <v>Teles Pires_35</v>
      </c>
      <c r="H43" s="120" t="s">
        <v>174</v>
      </c>
      <c r="I43" s="120" t="s">
        <v>138</v>
      </c>
      <c r="J43" s="145" t="s">
        <v>187</v>
      </c>
      <c r="K43" s="143" t="s">
        <v>235</v>
      </c>
      <c r="L43" s="144" t="s">
        <v>305</v>
      </c>
      <c r="M43" s="109" t="s">
        <v>306</v>
      </c>
      <c r="N43" s="109"/>
      <c r="O43" s="109"/>
      <c r="P43" s="139"/>
      <c r="Q43" s="175"/>
      <c r="R43" s="140" t="s">
        <v>307</v>
      </c>
      <c r="S43" s="141" t="s">
        <v>307</v>
      </c>
      <c r="T43" s="112" t="s">
        <v>182</v>
      </c>
      <c r="U43" s="134">
        <v>0</v>
      </c>
      <c r="V43" s="133">
        <v>0</v>
      </c>
      <c r="W43" s="133">
        <v>0</v>
      </c>
      <c r="X43" s="133">
        <v>0</v>
      </c>
      <c r="Y43" s="134">
        <v>0</v>
      </c>
      <c r="Z43" s="134">
        <v>0</v>
      </c>
      <c r="AA43" s="135">
        <v>0</v>
      </c>
      <c r="AB43" s="135">
        <v>0</v>
      </c>
      <c r="AC43" s="135">
        <v>0</v>
      </c>
      <c r="AD43" s="135">
        <v>0</v>
      </c>
      <c r="AE43" s="135">
        <v>0</v>
      </c>
      <c r="AF43" s="135">
        <v>0</v>
      </c>
      <c r="AG43" s="135">
        <f>SUM(_tPE2026[[#This Row],[jan/26]:[dez/26]])</f>
        <v>0</v>
      </c>
      <c r="AH43" s="135">
        <v>3000</v>
      </c>
      <c r="AI43" s="118">
        <v>0</v>
      </c>
      <c r="AJ43" s="118">
        <v>0</v>
      </c>
      <c r="AK43" s="118">
        <v>0</v>
      </c>
      <c r="AL43" s="111">
        <f>_tPE2026[[#This Row],[2026]]+_tPE2026[[#This Row],[2027]]+_tPE2026[[#This Row],[2028]]+_tPE2026[[#This Row],[2029]]+_tPE2026[[#This Row],[2030]]</f>
        <v>3000</v>
      </c>
      <c r="AM43" s="147">
        <v>0</v>
      </c>
      <c r="AN43" s="147">
        <v>0</v>
      </c>
      <c r="AO43" s="147">
        <v>0</v>
      </c>
      <c r="AP43" s="147">
        <v>0</v>
      </c>
      <c r="AQ43" s="147">
        <v>0</v>
      </c>
      <c r="AR43" s="110">
        <f>SUM(_tPE2026[[#This Row],[2031]:[2035]])</f>
        <v>0</v>
      </c>
    </row>
    <row r="44" spans="1:44" ht="24.75" hidden="1" customHeight="1" x14ac:dyDescent="0.35">
      <c r="A44" s="116"/>
      <c r="B44" s="78" t="b" cm="1">
        <f t="array" ref="B44">AND(ISTEXT(_tPE2026[[#This Row],[Corporativo ou SPE]:[Coletor de Custo]]),SUM(_tPE2026[[#This Row],[jan/26]:[2026-2035]])&gt;0)</f>
        <v>1</v>
      </c>
      <c r="C44" s="112" t="str">
        <f t="shared" ref="C44:C68" ca="1" si="6">$J$3</f>
        <v>Cópia de Capex Orcamentário_PE2026_2030 - Rev3_VERSÃO FINAL 1.xlsx</v>
      </c>
      <c r="D44" s="137" t="str">
        <f t="shared" ref="D44:D68" si="7">$H$3</f>
        <v>Teles Pires</v>
      </c>
      <c r="E44" s="137" t="str">
        <f t="shared" ref="E44:E68" si="8">$H$4</f>
        <v>Roberta Borges</v>
      </c>
      <c r="F44" s="138"/>
      <c r="G44" s="138" t="str">
        <f>_xlfn.CONCAT(_tPE2026[[#This Row],[VP]],"_",ROW(_tPE2026[[#This Row],[Id PE]])-ROW(_tPE2026[[#Headers],[Id PE]]))</f>
        <v>Teles Pires_36</v>
      </c>
      <c r="H44" s="109" t="s">
        <v>174</v>
      </c>
      <c r="I44" s="109" t="s">
        <v>138</v>
      </c>
      <c r="J44" s="117" t="s">
        <v>308</v>
      </c>
      <c r="K44" s="109" t="s">
        <v>308</v>
      </c>
      <c r="L44" s="109" t="s">
        <v>175</v>
      </c>
      <c r="M44" s="109" t="s">
        <v>309</v>
      </c>
      <c r="N44" s="109"/>
      <c r="O44" s="109"/>
      <c r="P44" s="109" t="s">
        <v>310</v>
      </c>
      <c r="Q44" s="109"/>
      <c r="R44" s="109" t="s">
        <v>311</v>
      </c>
      <c r="S44" s="109" t="s">
        <v>312</v>
      </c>
      <c r="T44" s="112" t="s">
        <v>182</v>
      </c>
      <c r="U44" s="134">
        <v>5</v>
      </c>
      <c r="V44" s="133">
        <v>45.42257</v>
      </c>
      <c r="W44" s="133">
        <v>64.422569999999993</v>
      </c>
      <c r="X44" s="133">
        <v>39.42257</v>
      </c>
      <c r="Y44" s="134">
        <v>50.42257</v>
      </c>
      <c r="Z44" s="134">
        <v>39.42257</v>
      </c>
      <c r="AA44" s="135">
        <v>251.92257000000001</v>
      </c>
      <c r="AB44" s="135">
        <v>39.42257</v>
      </c>
      <c r="AC44" s="135">
        <v>424.42257000000001</v>
      </c>
      <c r="AD44" s="135">
        <v>356.12660999999997</v>
      </c>
      <c r="AE44" s="135">
        <v>54.42257</v>
      </c>
      <c r="AF44" s="135">
        <v>39.42257</v>
      </c>
      <c r="AG44" s="135">
        <f>SUM(_tPE2026[[#This Row],[jan/26]:[dez/26]])</f>
        <v>1409.85231</v>
      </c>
      <c r="AH44" s="135">
        <v>1588.8948799999998</v>
      </c>
      <c r="AI44" s="135">
        <v>1062.2748799999999</v>
      </c>
      <c r="AJ44" s="135">
        <v>1081.5846000000001</v>
      </c>
      <c r="AK44" s="135">
        <v>1143.82404</v>
      </c>
      <c r="AL44" s="111">
        <f>_tPE2026[[#This Row],[2026]]+_tPE2026[[#This Row],[2027]]+_tPE2026[[#This Row],[2028]]+_tPE2026[[#This Row],[2029]]+_tPE2026[[#This Row],[2030]]</f>
        <v>6286.4307100000005</v>
      </c>
      <c r="AM44" s="148"/>
      <c r="AN44" s="148"/>
      <c r="AO44" s="148"/>
      <c r="AP44" s="148"/>
      <c r="AQ44" s="148"/>
      <c r="AR44" s="110">
        <f>SUM(_tPE2026[[#This Row],[2031]:[2035]])</f>
        <v>0</v>
      </c>
    </row>
    <row r="45" spans="1:44" ht="24.75" hidden="1" customHeight="1" x14ac:dyDescent="0.35">
      <c r="A45" s="116"/>
      <c r="B45" s="78" t="b" cm="1">
        <f t="array" ref="B45">AND(ISTEXT(_tPE2026[[#This Row],[Corporativo ou SPE]:[Coletor de Custo]]),SUM(_tPE2026[[#This Row],[jan/26]:[2026-2035]])&gt;0)</f>
        <v>1</v>
      </c>
      <c r="C45" s="112" t="str">
        <f t="shared" ref="C45:C52" ca="1" si="9">$J$3</f>
        <v>Cópia de Capex Orcamentário_PE2026_2030 - Rev3_VERSÃO FINAL 1.xlsx</v>
      </c>
      <c r="D45" s="137" t="str">
        <f t="shared" ref="D45:D52" si="10">$H$3</f>
        <v>Teles Pires</v>
      </c>
      <c r="E45" s="137" t="str">
        <f t="shared" ref="E45:E52" si="11">$H$4</f>
        <v>Roberta Borges</v>
      </c>
      <c r="F45" s="138"/>
      <c r="G45" s="138" t="str">
        <f>_xlfn.CONCAT(_tPE2026[[#This Row],[VP]],"_",ROW(_tPE2026[[#This Row],[Id PE]])-ROW(_tPE2026[[#Headers],[Id PE]]))</f>
        <v>Teles Pires_37</v>
      </c>
      <c r="H45" s="109" t="s">
        <v>174</v>
      </c>
      <c r="I45" s="109" t="s">
        <v>138</v>
      </c>
      <c r="J45" s="117" t="s">
        <v>308</v>
      </c>
      <c r="K45" s="109" t="s">
        <v>308</v>
      </c>
      <c r="L45" s="109" t="s">
        <v>175</v>
      </c>
      <c r="M45" s="109" t="s">
        <v>309</v>
      </c>
      <c r="N45" s="109"/>
      <c r="O45" s="109"/>
      <c r="P45" s="109" t="s">
        <v>310</v>
      </c>
      <c r="Q45" s="109"/>
      <c r="R45" s="109" t="s">
        <v>311</v>
      </c>
      <c r="S45" s="109" t="s">
        <v>313</v>
      </c>
      <c r="T45" s="109" t="s">
        <v>182</v>
      </c>
      <c r="U45" s="134">
        <v>0</v>
      </c>
      <c r="V45" s="133">
        <v>0</v>
      </c>
      <c r="W45" s="133">
        <v>0</v>
      </c>
      <c r="X45" s="133">
        <v>8</v>
      </c>
      <c r="Y45" s="134">
        <v>0</v>
      </c>
      <c r="Z45" s="134">
        <v>0</v>
      </c>
      <c r="AA45" s="135">
        <v>0</v>
      </c>
      <c r="AB45" s="135">
        <v>0</v>
      </c>
      <c r="AC45" s="135">
        <v>0</v>
      </c>
      <c r="AD45" s="135">
        <v>0</v>
      </c>
      <c r="AE45" s="135">
        <v>0</v>
      </c>
      <c r="AF45" s="135">
        <v>0</v>
      </c>
      <c r="AG45" s="135">
        <f>SUM(_tPE2026[[#This Row],[jan/26]:[dez/26]])</f>
        <v>8</v>
      </c>
      <c r="AH45" s="135">
        <v>8</v>
      </c>
      <c r="AI45" s="135">
        <v>8</v>
      </c>
      <c r="AJ45" s="135">
        <v>8</v>
      </c>
      <c r="AK45" s="135">
        <v>8</v>
      </c>
      <c r="AL45" s="111">
        <f>_tPE2026[[#This Row],[2026]]+_tPE2026[[#This Row],[2027]]+_tPE2026[[#This Row],[2028]]+_tPE2026[[#This Row],[2029]]+_tPE2026[[#This Row],[2030]]</f>
        <v>40</v>
      </c>
      <c r="AM45" s="148"/>
      <c r="AN45" s="148"/>
      <c r="AO45" s="148"/>
      <c r="AP45" s="148"/>
      <c r="AQ45" s="148"/>
      <c r="AR45" s="110">
        <f>SUM(_tPE2026[[#This Row],[2031]:[2035]])</f>
        <v>0</v>
      </c>
    </row>
    <row r="46" spans="1:44" ht="24.75" hidden="1" customHeight="1" x14ac:dyDescent="0.35">
      <c r="A46" s="116"/>
      <c r="B46" s="78" t="b" cm="1">
        <f t="array" ref="B46">AND(ISTEXT(_tPE2026[[#This Row],[Corporativo ou SPE]:[Coletor de Custo]]),SUM(_tPE2026[[#This Row],[jan/26]:[2026-2035]])&gt;0)</f>
        <v>1</v>
      </c>
      <c r="C46" s="112" t="str">
        <f t="shared" ca="1" si="9"/>
        <v>Cópia de Capex Orcamentário_PE2026_2030 - Rev3_VERSÃO FINAL 1.xlsx</v>
      </c>
      <c r="D46" s="137" t="str">
        <f t="shared" si="10"/>
        <v>Teles Pires</v>
      </c>
      <c r="E46" s="137" t="str">
        <f t="shared" si="11"/>
        <v>Roberta Borges</v>
      </c>
      <c r="F46" s="138"/>
      <c r="G46" s="138" t="str">
        <f>_xlfn.CONCAT(_tPE2026[[#This Row],[VP]],"_",ROW(_tPE2026[[#This Row],[Id PE]])-ROW(_tPE2026[[#Headers],[Id PE]]))</f>
        <v>Teles Pires_38</v>
      </c>
      <c r="H46" s="109" t="s">
        <v>174</v>
      </c>
      <c r="I46" s="109" t="s">
        <v>138</v>
      </c>
      <c r="J46" s="117" t="s">
        <v>308</v>
      </c>
      <c r="K46" s="109" t="s">
        <v>308</v>
      </c>
      <c r="L46" s="109" t="s">
        <v>175</v>
      </c>
      <c r="M46" s="109" t="s">
        <v>309</v>
      </c>
      <c r="N46" s="109"/>
      <c r="O46" s="109"/>
      <c r="P46" s="109" t="s">
        <v>310</v>
      </c>
      <c r="Q46" s="109"/>
      <c r="R46" s="109" t="s">
        <v>311</v>
      </c>
      <c r="S46" s="109" t="s">
        <v>314</v>
      </c>
      <c r="T46" s="109" t="s">
        <v>182</v>
      </c>
      <c r="U46" s="134">
        <v>0</v>
      </c>
      <c r="V46" s="133">
        <v>12</v>
      </c>
      <c r="W46" s="133">
        <v>20</v>
      </c>
      <c r="X46" s="133">
        <v>0</v>
      </c>
      <c r="Y46" s="134">
        <v>19.399999999999999</v>
      </c>
      <c r="Z46" s="134">
        <v>0</v>
      </c>
      <c r="AA46" s="135">
        <v>0</v>
      </c>
      <c r="AB46" s="135">
        <v>17</v>
      </c>
      <c r="AC46" s="135">
        <v>0</v>
      </c>
      <c r="AD46" s="135">
        <v>0</v>
      </c>
      <c r="AE46" s="135">
        <v>12</v>
      </c>
      <c r="AF46" s="135">
        <v>0</v>
      </c>
      <c r="AG46" s="135">
        <f>SUM(_tPE2026[[#This Row],[jan/26]:[dez/26]])</f>
        <v>80.400000000000006</v>
      </c>
      <c r="AH46" s="135">
        <v>80.400000000000006</v>
      </c>
      <c r="AI46" s="135">
        <v>80.400000000000006</v>
      </c>
      <c r="AJ46" s="135">
        <v>83.4</v>
      </c>
      <c r="AK46" s="135">
        <v>80.400000000000006</v>
      </c>
      <c r="AL46" s="111">
        <f>_tPE2026[[#This Row],[2026]]+_tPE2026[[#This Row],[2027]]+_tPE2026[[#This Row],[2028]]+_tPE2026[[#This Row],[2029]]+_tPE2026[[#This Row],[2030]]</f>
        <v>405</v>
      </c>
      <c r="AM46" s="148"/>
      <c r="AN46" s="148"/>
      <c r="AO46" s="148"/>
      <c r="AP46" s="148"/>
      <c r="AQ46" s="148"/>
      <c r="AR46" s="110">
        <f>SUM(_tPE2026[[#This Row],[2031]:[2035]])</f>
        <v>0</v>
      </c>
    </row>
    <row r="47" spans="1:44" ht="24.75" hidden="1" customHeight="1" x14ac:dyDescent="0.35">
      <c r="A47" s="116"/>
      <c r="B47" s="78" t="b" cm="1">
        <f t="array" ref="B47">AND(ISTEXT(_tPE2026[[#This Row],[Corporativo ou SPE]:[Coletor de Custo]]),SUM(_tPE2026[[#This Row],[jan/26]:[2026-2035]])&gt;0)</f>
        <v>1</v>
      </c>
      <c r="C47" s="112" t="str">
        <f t="shared" ca="1" si="9"/>
        <v>Cópia de Capex Orcamentário_PE2026_2030 - Rev3_VERSÃO FINAL 1.xlsx</v>
      </c>
      <c r="D47" s="137" t="str">
        <f t="shared" si="10"/>
        <v>Teles Pires</v>
      </c>
      <c r="E47" s="137" t="str">
        <f t="shared" si="11"/>
        <v>Roberta Borges</v>
      </c>
      <c r="F47" s="138"/>
      <c r="G47" s="138" t="str">
        <f>_xlfn.CONCAT(_tPE2026[[#This Row],[VP]],"_",ROW(_tPE2026[[#This Row],[Id PE]])-ROW(_tPE2026[[#Headers],[Id PE]]))</f>
        <v>Teles Pires_39</v>
      </c>
      <c r="H47" s="109" t="s">
        <v>174</v>
      </c>
      <c r="I47" s="109" t="s">
        <v>138</v>
      </c>
      <c r="J47" s="117" t="s">
        <v>308</v>
      </c>
      <c r="K47" s="109" t="s">
        <v>308</v>
      </c>
      <c r="L47" s="109" t="s">
        <v>175</v>
      </c>
      <c r="M47" s="109" t="s">
        <v>309</v>
      </c>
      <c r="N47" s="109"/>
      <c r="O47" s="109"/>
      <c r="P47" s="109" t="s">
        <v>310</v>
      </c>
      <c r="Q47" s="109"/>
      <c r="R47" s="109" t="s">
        <v>311</v>
      </c>
      <c r="S47" s="109" t="s">
        <v>315</v>
      </c>
      <c r="T47" s="109" t="s">
        <v>182</v>
      </c>
      <c r="U47" s="134">
        <v>0</v>
      </c>
      <c r="V47" s="133">
        <v>0</v>
      </c>
      <c r="W47" s="133">
        <v>0</v>
      </c>
      <c r="X47" s="133">
        <v>0</v>
      </c>
      <c r="Y47" s="134">
        <v>0</v>
      </c>
      <c r="Z47" s="134">
        <v>0</v>
      </c>
      <c r="AA47" s="135">
        <v>0</v>
      </c>
      <c r="AB47" s="135">
        <v>0</v>
      </c>
      <c r="AC47" s="135">
        <v>0</v>
      </c>
      <c r="AD47" s="135">
        <v>0</v>
      </c>
      <c r="AE47" s="135">
        <v>0</v>
      </c>
      <c r="AF47" s="135">
        <v>0</v>
      </c>
      <c r="AG47" s="135">
        <f>SUM(_tPE2026[[#This Row],[jan/26]:[dez/26]])</f>
        <v>0</v>
      </c>
      <c r="AH47" s="135">
        <v>74.25</v>
      </c>
      <c r="AI47" s="135">
        <v>74.25</v>
      </c>
      <c r="AJ47" s="135">
        <v>74.25</v>
      </c>
      <c r="AK47" s="135">
        <v>74.25</v>
      </c>
      <c r="AL47" s="111">
        <f>_tPE2026[[#This Row],[2026]]+_tPE2026[[#This Row],[2027]]+_tPE2026[[#This Row],[2028]]+_tPE2026[[#This Row],[2029]]+_tPE2026[[#This Row],[2030]]</f>
        <v>297</v>
      </c>
      <c r="AM47" s="148"/>
      <c r="AN47" s="148"/>
      <c r="AO47" s="148"/>
      <c r="AP47" s="148"/>
      <c r="AQ47" s="148"/>
      <c r="AR47" s="110">
        <f>SUM(_tPE2026[[#This Row],[2031]:[2035]])</f>
        <v>0</v>
      </c>
    </row>
    <row r="48" spans="1:44" ht="24.75" hidden="1" customHeight="1" x14ac:dyDescent="0.35">
      <c r="A48" s="116"/>
      <c r="B48" s="78" t="b" cm="1">
        <f t="array" ref="B48">AND(ISTEXT(_tPE2026[[#This Row],[Corporativo ou SPE]:[Coletor de Custo]]),SUM(_tPE2026[[#This Row],[jan/26]:[2026-2035]])&gt;0)</f>
        <v>1</v>
      </c>
      <c r="C48" s="112" t="str">
        <f t="shared" ca="1" si="9"/>
        <v>Cópia de Capex Orcamentário_PE2026_2030 - Rev3_VERSÃO FINAL 1.xlsx</v>
      </c>
      <c r="D48" s="137" t="str">
        <f t="shared" si="10"/>
        <v>Teles Pires</v>
      </c>
      <c r="E48" s="137" t="str">
        <f t="shared" si="11"/>
        <v>Roberta Borges</v>
      </c>
      <c r="F48" s="138"/>
      <c r="G48" s="138" t="str">
        <f>_xlfn.CONCAT(_tPE2026[[#This Row],[VP]],"_",ROW(_tPE2026[[#This Row],[Id PE]])-ROW(_tPE2026[[#Headers],[Id PE]]))</f>
        <v>Teles Pires_40</v>
      </c>
      <c r="H48" s="109" t="s">
        <v>174</v>
      </c>
      <c r="I48" s="109" t="s">
        <v>138</v>
      </c>
      <c r="J48" s="117" t="s">
        <v>308</v>
      </c>
      <c r="K48" s="109" t="s">
        <v>308</v>
      </c>
      <c r="L48" s="109" t="s">
        <v>175</v>
      </c>
      <c r="M48" s="109" t="s">
        <v>309</v>
      </c>
      <c r="N48" s="109"/>
      <c r="O48" s="109"/>
      <c r="P48" s="109" t="s">
        <v>310</v>
      </c>
      <c r="Q48" s="109"/>
      <c r="R48" s="109" t="s">
        <v>311</v>
      </c>
      <c r="S48" s="109" t="s">
        <v>316</v>
      </c>
      <c r="T48" s="109" t="s">
        <v>182</v>
      </c>
      <c r="U48" s="134">
        <v>7.9537200000000006</v>
      </c>
      <c r="V48" s="133">
        <v>0</v>
      </c>
      <c r="W48" s="133">
        <v>15.907440000000001</v>
      </c>
      <c r="X48" s="133">
        <v>0</v>
      </c>
      <c r="Y48" s="134">
        <v>12.953720000000001</v>
      </c>
      <c r="Z48" s="134">
        <v>0</v>
      </c>
      <c r="AA48" s="135">
        <v>0</v>
      </c>
      <c r="AB48" s="135">
        <v>0</v>
      </c>
      <c r="AC48" s="135">
        <v>14.73939</v>
      </c>
      <c r="AD48" s="135">
        <v>0</v>
      </c>
      <c r="AE48" s="135">
        <v>0</v>
      </c>
      <c r="AF48" s="135">
        <v>0</v>
      </c>
      <c r="AG48" s="135">
        <f>SUM(_tPE2026[[#This Row],[jan/26]:[dez/26]])</f>
        <v>51.554270000000002</v>
      </c>
      <c r="AH48" s="135">
        <v>51.554270000000002</v>
      </c>
      <c r="AI48" s="135">
        <v>51.554270000000002</v>
      </c>
      <c r="AJ48" s="135">
        <v>51.554270000000002</v>
      </c>
      <c r="AK48" s="135">
        <v>51.554269999999995</v>
      </c>
      <c r="AL48" s="111">
        <f>_tPE2026[[#This Row],[2026]]+_tPE2026[[#This Row],[2027]]+_tPE2026[[#This Row],[2028]]+_tPE2026[[#This Row],[2029]]+_tPE2026[[#This Row],[2030]]</f>
        <v>257.77134999999998</v>
      </c>
      <c r="AM48" s="148"/>
      <c r="AN48" s="148"/>
      <c r="AO48" s="148"/>
      <c r="AP48" s="148"/>
      <c r="AQ48" s="148"/>
      <c r="AR48" s="110">
        <f>SUM(_tPE2026[[#This Row],[2031]:[2035]])</f>
        <v>0</v>
      </c>
    </row>
    <row r="49" spans="1:44" ht="24.75" hidden="1" customHeight="1" x14ac:dyDescent="0.35">
      <c r="A49" s="116"/>
      <c r="B49" s="78" t="b" cm="1">
        <f t="array" ref="B49">AND(ISTEXT(_tPE2026[[#This Row],[Corporativo ou SPE]:[Coletor de Custo]]),SUM(_tPE2026[[#This Row],[jan/26]:[2026-2035]])&gt;0)</f>
        <v>1</v>
      </c>
      <c r="C49" s="112" t="str">
        <f t="shared" ca="1" si="9"/>
        <v>Cópia de Capex Orcamentário_PE2026_2030 - Rev3_VERSÃO FINAL 1.xlsx</v>
      </c>
      <c r="D49" s="137" t="str">
        <f t="shared" si="10"/>
        <v>Teles Pires</v>
      </c>
      <c r="E49" s="137" t="str">
        <f t="shared" si="11"/>
        <v>Roberta Borges</v>
      </c>
      <c r="F49" s="138"/>
      <c r="G49" s="138" t="str">
        <f>_xlfn.CONCAT(_tPE2026[[#This Row],[VP]],"_",ROW(_tPE2026[[#This Row],[Id PE]])-ROW(_tPE2026[[#Headers],[Id PE]]))</f>
        <v>Teles Pires_41</v>
      </c>
      <c r="H49" s="109" t="s">
        <v>174</v>
      </c>
      <c r="I49" s="109" t="s">
        <v>138</v>
      </c>
      <c r="J49" s="117" t="s">
        <v>308</v>
      </c>
      <c r="K49" s="109" t="s">
        <v>308</v>
      </c>
      <c r="L49" s="109" t="s">
        <v>175</v>
      </c>
      <c r="M49" s="109" t="s">
        <v>309</v>
      </c>
      <c r="N49" s="109"/>
      <c r="O49" s="109"/>
      <c r="P49" s="109" t="s">
        <v>310</v>
      </c>
      <c r="Q49" s="109"/>
      <c r="R49" s="109" t="s">
        <v>311</v>
      </c>
      <c r="S49" s="109" t="s">
        <v>317</v>
      </c>
      <c r="T49" s="109" t="s">
        <v>182</v>
      </c>
      <c r="U49" s="134">
        <v>0</v>
      </c>
      <c r="V49" s="133">
        <v>40.494</v>
      </c>
      <c r="W49" s="133">
        <v>9</v>
      </c>
      <c r="X49" s="133">
        <v>0</v>
      </c>
      <c r="Y49" s="134">
        <v>20.443999999999999</v>
      </c>
      <c r="Z49" s="134">
        <v>20.05</v>
      </c>
      <c r="AA49" s="135">
        <v>0</v>
      </c>
      <c r="AB49" s="135">
        <v>20.443999999999999</v>
      </c>
      <c r="AC49" s="135">
        <v>0</v>
      </c>
      <c r="AD49" s="135">
        <v>20.05</v>
      </c>
      <c r="AE49" s="135">
        <v>20.443999999999999</v>
      </c>
      <c r="AF49" s="135">
        <v>0</v>
      </c>
      <c r="AG49" s="135">
        <f>SUM(_tPE2026[[#This Row],[jan/26]:[dez/26]])</f>
        <v>150.92599999999999</v>
      </c>
      <c r="AH49" s="135">
        <v>150.92599999999999</v>
      </c>
      <c r="AI49" s="135">
        <v>150.92599999999999</v>
      </c>
      <c r="AJ49" s="135">
        <v>150.92599999999999</v>
      </c>
      <c r="AK49" s="135">
        <v>150.92599999999999</v>
      </c>
      <c r="AL49" s="111">
        <f>_tPE2026[[#This Row],[2026]]+_tPE2026[[#This Row],[2027]]+_tPE2026[[#This Row],[2028]]+_tPE2026[[#This Row],[2029]]+_tPE2026[[#This Row],[2030]]</f>
        <v>754.62999999999988</v>
      </c>
      <c r="AM49" s="148"/>
      <c r="AN49" s="148"/>
      <c r="AO49" s="148"/>
      <c r="AP49" s="148"/>
      <c r="AQ49" s="148"/>
      <c r="AR49" s="110">
        <f>SUM(_tPE2026[[#This Row],[2031]:[2035]])</f>
        <v>0</v>
      </c>
    </row>
    <row r="50" spans="1:44" ht="24.75" hidden="1" customHeight="1" x14ac:dyDescent="0.35">
      <c r="A50" s="116"/>
      <c r="B50" s="78" t="b" cm="1">
        <f t="array" ref="B50">AND(ISTEXT(_tPE2026[[#This Row],[Corporativo ou SPE]:[Coletor de Custo]]),SUM(_tPE2026[[#This Row],[jan/26]:[2026-2035]])&gt;0)</f>
        <v>1</v>
      </c>
      <c r="C50" s="112" t="str">
        <f t="shared" ca="1" si="9"/>
        <v>Cópia de Capex Orcamentário_PE2026_2030 - Rev3_VERSÃO FINAL 1.xlsx</v>
      </c>
      <c r="D50" s="137" t="str">
        <f t="shared" si="10"/>
        <v>Teles Pires</v>
      </c>
      <c r="E50" s="137" t="str">
        <f t="shared" si="11"/>
        <v>Roberta Borges</v>
      </c>
      <c r="F50" s="138"/>
      <c r="G50" s="138" t="str">
        <f>_xlfn.CONCAT(_tPE2026[[#This Row],[VP]],"_",ROW(_tPE2026[[#This Row],[Id PE]])-ROW(_tPE2026[[#Headers],[Id PE]]))</f>
        <v>Teles Pires_42</v>
      </c>
      <c r="H50" s="109" t="s">
        <v>174</v>
      </c>
      <c r="I50" s="109" t="s">
        <v>138</v>
      </c>
      <c r="J50" s="117" t="s">
        <v>308</v>
      </c>
      <c r="K50" s="109" t="s">
        <v>308</v>
      </c>
      <c r="L50" s="109" t="s">
        <v>175</v>
      </c>
      <c r="M50" s="109" t="s">
        <v>309</v>
      </c>
      <c r="N50" s="109"/>
      <c r="O50" s="109"/>
      <c r="P50" s="109" t="s">
        <v>310</v>
      </c>
      <c r="Q50" s="109"/>
      <c r="R50" s="109" t="s">
        <v>311</v>
      </c>
      <c r="S50" s="109" t="s">
        <v>318</v>
      </c>
      <c r="T50" s="109" t="s">
        <v>182</v>
      </c>
      <c r="U50" s="134">
        <v>17</v>
      </c>
      <c r="V50" s="133">
        <v>0</v>
      </c>
      <c r="W50" s="133">
        <v>434</v>
      </c>
      <c r="X50" s="133">
        <v>0</v>
      </c>
      <c r="Y50" s="134">
        <v>3.4</v>
      </c>
      <c r="Z50" s="134">
        <v>0</v>
      </c>
      <c r="AA50" s="135">
        <v>0</v>
      </c>
      <c r="AB50" s="135">
        <v>0</v>
      </c>
      <c r="AC50" s="135">
        <v>0</v>
      </c>
      <c r="AD50" s="135">
        <v>0</v>
      </c>
      <c r="AE50" s="135">
        <v>0</v>
      </c>
      <c r="AF50" s="135">
        <v>0</v>
      </c>
      <c r="AG50" s="135">
        <f>SUM(_tPE2026[[#This Row],[jan/26]:[dez/26]])</f>
        <v>454.4</v>
      </c>
      <c r="AH50" s="135">
        <v>454.4</v>
      </c>
      <c r="AI50" s="135">
        <v>454.4</v>
      </c>
      <c r="AJ50" s="135">
        <v>454.4</v>
      </c>
      <c r="AK50" s="135">
        <v>454.4</v>
      </c>
      <c r="AL50" s="111">
        <f>_tPE2026[[#This Row],[2026]]+_tPE2026[[#This Row],[2027]]+_tPE2026[[#This Row],[2028]]+_tPE2026[[#This Row],[2029]]+_tPE2026[[#This Row],[2030]]</f>
        <v>2272</v>
      </c>
      <c r="AM50" s="148"/>
      <c r="AN50" s="148"/>
      <c r="AO50" s="148"/>
      <c r="AP50" s="148"/>
      <c r="AQ50" s="148"/>
      <c r="AR50" s="110">
        <f>SUM(_tPE2026[[#This Row],[2031]:[2035]])</f>
        <v>0</v>
      </c>
    </row>
    <row r="51" spans="1:44" ht="24.75" hidden="1" customHeight="1" x14ac:dyDescent="0.35">
      <c r="A51" s="116"/>
      <c r="B51" s="78" t="b" cm="1">
        <f t="array" ref="B51">AND(ISTEXT(_tPE2026[[#This Row],[Corporativo ou SPE]:[Coletor de Custo]]),SUM(_tPE2026[[#This Row],[jan/26]:[2026-2035]])&gt;0)</f>
        <v>1</v>
      </c>
      <c r="C51" s="112" t="str">
        <f t="shared" ca="1" si="9"/>
        <v>Cópia de Capex Orcamentário_PE2026_2030 - Rev3_VERSÃO FINAL 1.xlsx</v>
      </c>
      <c r="D51" s="137" t="str">
        <f t="shared" si="10"/>
        <v>Teles Pires</v>
      </c>
      <c r="E51" s="137" t="str">
        <f t="shared" si="11"/>
        <v>Roberta Borges</v>
      </c>
      <c r="F51" s="138"/>
      <c r="G51" s="138" t="str">
        <f>_xlfn.CONCAT(_tPE2026[[#This Row],[VP]],"_",ROW(_tPE2026[[#This Row],[Id PE]])-ROW(_tPE2026[[#Headers],[Id PE]]))</f>
        <v>Teles Pires_43</v>
      </c>
      <c r="H51" s="109" t="s">
        <v>174</v>
      </c>
      <c r="I51" s="109" t="s">
        <v>138</v>
      </c>
      <c r="J51" s="117" t="s">
        <v>308</v>
      </c>
      <c r="K51" s="109" t="s">
        <v>308</v>
      </c>
      <c r="L51" s="109" t="s">
        <v>175</v>
      </c>
      <c r="M51" s="109" t="s">
        <v>309</v>
      </c>
      <c r="N51" s="109"/>
      <c r="O51" s="109"/>
      <c r="P51" s="109" t="s">
        <v>310</v>
      </c>
      <c r="Q51" s="109"/>
      <c r="R51" s="109" t="s">
        <v>311</v>
      </c>
      <c r="S51" s="109" t="s">
        <v>319</v>
      </c>
      <c r="T51" s="109" t="s">
        <v>182</v>
      </c>
      <c r="U51" s="134">
        <v>0</v>
      </c>
      <c r="V51" s="133">
        <v>0</v>
      </c>
      <c r="W51" s="133">
        <v>62.515999999999998</v>
      </c>
      <c r="X51" s="133">
        <v>7.5</v>
      </c>
      <c r="Y51" s="134">
        <v>0</v>
      </c>
      <c r="Z51" s="134">
        <v>62.515999999999998</v>
      </c>
      <c r="AA51" s="135">
        <v>0</v>
      </c>
      <c r="AB51" s="135">
        <v>0</v>
      </c>
      <c r="AC51" s="135">
        <v>592.51599999999996</v>
      </c>
      <c r="AD51" s="135">
        <v>0</v>
      </c>
      <c r="AE51" s="135">
        <v>0</v>
      </c>
      <c r="AF51" s="135">
        <v>62.515999999999998</v>
      </c>
      <c r="AG51" s="135">
        <f>SUM(_tPE2026[[#This Row],[jan/26]:[dez/26]])</f>
        <v>787.56399999999996</v>
      </c>
      <c r="AH51" s="135">
        <v>757.56399999999996</v>
      </c>
      <c r="AI51" s="135">
        <v>757.56399999999996</v>
      </c>
      <c r="AJ51" s="135">
        <v>757.56399999999996</v>
      </c>
      <c r="AK51" s="135">
        <v>750</v>
      </c>
      <c r="AL51" s="111">
        <f>_tPE2026[[#This Row],[2026]]+_tPE2026[[#This Row],[2027]]+_tPE2026[[#This Row],[2028]]+_tPE2026[[#This Row],[2029]]+_tPE2026[[#This Row],[2030]]</f>
        <v>3810.2559999999999</v>
      </c>
      <c r="AM51" s="148"/>
      <c r="AN51" s="148"/>
      <c r="AO51" s="148"/>
      <c r="AP51" s="148"/>
      <c r="AQ51" s="148"/>
      <c r="AR51" s="110">
        <f>SUM(_tPE2026[[#This Row],[2031]:[2035]])</f>
        <v>0</v>
      </c>
    </row>
    <row r="52" spans="1:44" ht="24.75" hidden="1" customHeight="1" x14ac:dyDescent="0.35">
      <c r="A52" s="116"/>
      <c r="B52" s="78" t="b" cm="1">
        <f t="array" ref="B52">AND(ISTEXT(_tPE2026[[#This Row],[Corporativo ou SPE]:[Coletor de Custo]]),SUM(_tPE2026[[#This Row],[jan/26]:[2026-2035]])&gt;0)</f>
        <v>1</v>
      </c>
      <c r="C52" s="112" t="str">
        <f t="shared" ca="1" si="9"/>
        <v>Cópia de Capex Orcamentário_PE2026_2030 - Rev3_VERSÃO FINAL 1.xlsx</v>
      </c>
      <c r="D52" s="137" t="str">
        <f t="shared" si="10"/>
        <v>Teles Pires</v>
      </c>
      <c r="E52" s="137" t="str">
        <f t="shared" si="11"/>
        <v>Roberta Borges</v>
      </c>
      <c r="F52" s="138"/>
      <c r="G52" s="138" t="str">
        <f>_xlfn.CONCAT(_tPE2026[[#This Row],[VP]],"_",ROW(_tPE2026[[#This Row],[Id PE]])-ROW(_tPE2026[[#Headers],[Id PE]]))</f>
        <v>Teles Pires_44</v>
      </c>
      <c r="H52" s="109" t="s">
        <v>174</v>
      </c>
      <c r="I52" s="109" t="s">
        <v>138</v>
      </c>
      <c r="J52" s="117" t="s">
        <v>308</v>
      </c>
      <c r="K52" s="109" t="s">
        <v>308</v>
      </c>
      <c r="L52" s="109" t="s">
        <v>175</v>
      </c>
      <c r="M52" s="109" t="s">
        <v>309</v>
      </c>
      <c r="N52" s="109"/>
      <c r="O52" s="109"/>
      <c r="P52" s="109" t="s">
        <v>310</v>
      </c>
      <c r="Q52" s="109"/>
      <c r="R52" s="109" t="s">
        <v>311</v>
      </c>
      <c r="S52" s="109" t="s">
        <v>320</v>
      </c>
      <c r="T52" s="109" t="s">
        <v>182</v>
      </c>
      <c r="U52" s="134">
        <v>0</v>
      </c>
      <c r="V52" s="133">
        <v>0</v>
      </c>
      <c r="W52" s="133">
        <v>0</v>
      </c>
      <c r="X52" s="133">
        <v>0</v>
      </c>
      <c r="Y52" s="134">
        <v>0</v>
      </c>
      <c r="Z52" s="134">
        <v>0</v>
      </c>
      <c r="AA52" s="135">
        <v>0</v>
      </c>
      <c r="AB52" s="135">
        <v>500</v>
      </c>
      <c r="AC52" s="135">
        <v>0</v>
      </c>
      <c r="AD52" s="135">
        <v>0</v>
      </c>
      <c r="AE52" s="135">
        <v>0</v>
      </c>
      <c r="AF52" s="135">
        <v>0</v>
      </c>
      <c r="AG52" s="135">
        <f>SUM(_tPE2026[[#This Row],[jan/26]:[dez/26]])</f>
        <v>500</v>
      </c>
      <c r="AH52" s="135">
        <v>500</v>
      </c>
      <c r="AI52" s="135">
        <v>500</v>
      </c>
      <c r="AJ52" s="135">
        <v>500</v>
      </c>
      <c r="AK52" s="135">
        <v>500</v>
      </c>
      <c r="AL52" s="111">
        <f>_tPE2026[[#This Row],[2026]]+_tPE2026[[#This Row],[2027]]+_tPE2026[[#This Row],[2028]]+_tPE2026[[#This Row],[2029]]+_tPE2026[[#This Row],[2030]]</f>
        <v>2500</v>
      </c>
      <c r="AM52" s="148"/>
      <c r="AN52" s="148"/>
      <c r="AO52" s="148"/>
      <c r="AP52" s="148"/>
      <c r="AQ52" s="148"/>
      <c r="AR52" s="110">
        <f>SUM(_tPE2026[[#This Row],[2031]:[2035]])</f>
        <v>0</v>
      </c>
    </row>
    <row r="53" spans="1:44" ht="24.75" hidden="1" customHeight="1" x14ac:dyDescent="0.35">
      <c r="A53" s="116"/>
      <c r="B53" s="78" t="b" cm="1">
        <f t="array" ref="B53">AND(ISTEXT(_tPE2026[[#This Row],[Corporativo ou SPE]:[Coletor de Custo]]),SUM(_tPE2026[[#This Row],[jan/26]:[2026-2035]])&gt;0)</f>
        <v>1</v>
      </c>
      <c r="C53" s="112" t="str">
        <f t="shared" ref="C53:C60" ca="1" si="12">$J$3</f>
        <v>Cópia de Capex Orcamentário_PE2026_2030 - Rev3_VERSÃO FINAL 1.xlsx</v>
      </c>
      <c r="D53" s="137" t="str">
        <f t="shared" ref="D53:D60" si="13">$H$3</f>
        <v>Teles Pires</v>
      </c>
      <c r="E53" s="137" t="str">
        <f t="shared" ref="E53:E60" si="14">$H$4</f>
        <v>Roberta Borges</v>
      </c>
      <c r="F53" s="138"/>
      <c r="G53" s="138" t="str">
        <f>_xlfn.CONCAT(_tPE2026[[#This Row],[VP]],"_",ROW(_tPE2026[[#This Row],[Id PE]])-ROW(_tPE2026[[#Headers],[Id PE]]))</f>
        <v>Teles Pires_45</v>
      </c>
      <c r="H53" s="109" t="s">
        <v>174</v>
      </c>
      <c r="I53" s="109" t="s">
        <v>138</v>
      </c>
      <c r="J53" s="117" t="s">
        <v>308</v>
      </c>
      <c r="K53" s="109" t="s">
        <v>308</v>
      </c>
      <c r="L53" s="109" t="s">
        <v>175</v>
      </c>
      <c r="M53" s="109" t="s">
        <v>309</v>
      </c>
      <c r="N53" s="109"/>
      <c r="O53" s="109"/>
      <c r="P53" s="109" t="s">
        <v>310</v>
      </c>
      <c r="Q53" s="109"/>
      <c r="R53" s="109" t="s">
        <v>311</v>
      </c>
      <c r="S53" s="109" t="s">
        <v>321</v>
      </c>
      <c r="T53" s="109" t="s">
        <v>182</v>
      </c>
      <c r="U53" s="134">
        <v>0</v>
      </c>
      <c r="V53" s="133">
        <v>0</v>
      </c>
      <c r="W53" s="133">
        <v>0</v>
      </c>
      <c r="X53" s="133">
        <v>0</v>
      </c>
      <c r="Y53" s="134">
        <v>0</v>
      </c>
      <c r="Z53" s="134">
        <v>0</v>
      </c>
      <c r="AA53" s="135">
        <v>0</v>
      </c>
      <c r="AB53" s="135">
        <v>0</v>
      </c>
      <c r="AC53" s="135">
        <v>401.35251</v>
      </c>
      <c r="AD53" s="135">
        <v>0</v>
      </c>
      <c r="AE53" s="135">
        <v>0</v>
      </c>
      <c r="AF53" s="135">
        <v>0</v>
      </c>
      <c r="AG53" s="135">
        <f>SUM(_tPE2026[[#This Row],[jan/26]:[dez/26]])</f>
        <v>401.35251</v>
      </c>
      <c r="AH53" s="135">
        <v>444.74196999999998</v>
      </c>
      <c r="AI53" s="135">
        <v>500</v>
      </c>
      <c r="AJ53" s="135">
        <v>600</v>
      </c>
      <c r="AK53" s="135">
        <v>0</v>
      </c>
      <c r="AL53" s="111">
        <f>_tPE2026[[#This Row],[2026]]+_tPE2026[[#This Row],[2027]]+_tPE2026[[#This Row],[2028]]+_tPE2026[[#This Row],[2029]]+_tPE2026[[#This Row],[2030]]</f>
        <v>1946.09448</v>
      </c>
      <c r="AM53" s="148"/>
      <c r="AN53" s="148"/>
      <c r="AO53" s="148"/>
      <c r="AP53" s="148"/>
      <c r="AQ53" s="148"/>
      <c r="AR53" s="110">
        <f>SUM(_tPE2026[[#This Row],[2031]:[2035]])</f>
        <v>0</v>
      </c>
    </row>
    <row r="54" spans="1:44" ht="24.75" hidden="1" customHeight="1" x14ac:dyDescent="0.35">
      <c r="A54" s="116"/>
      <c r="B54" s="78" t="b" cm="1">
        <f t="array" ref="B54">AND(ISTEXT(_tPE2026[[#This Row],[Corporativo ou SPE]:[Coletor de Custo]]),SUM(_tPE2026[[#This Row],[jan/26]:[2026-2035]])&gt;0)</f>
        <v>1</v>
      </c>
      <c r="C54" s="112" t="str">
        <f t="shared" ca="1" si="12"/>
        <v>Cópia de Capex Orcamentário_PE2026_2030 - Rev3_VERSÃO FINAL 1.xlsx</v>
      </c>
      <c r="D54" s="137" t="str">
        <f t="shared" si="13"/>
        <v>Teles Pires</v>
      </c>
      <c r="E54" s="137" t="str">
        <f t="shared" si="14"/>
        <v>Roberta Borges</v>
      </c>
      <c r="F54" s="138"/>
      <c r="G54" s="138" t="str">
        <f>_xlfn.CONCAT(_tPE2026[[#This Row],[VP]],"_",ROW(_tPE2026[[#This Row],[Id PE]])-ROW(_tPE2026[[#Headers],[Id PE]]))</f>
        <v>Teles Pires_46</v>
      </c>
      <c r="H54" s="109" t="s">
        <v>174</v>
      </c>
      <c r="I54" s="109" t="s">
        <v>138</v>
      </c>
      <c r="J54" s="117" t="s">
        <v>308</v>
      </c>
      <c r="K54" s="109" t="s">
        <v>308</v>
      </c>
      <c r="L54" s="109" t="s">
        <v>175</v>
      </c>
      <c r="M54" s="109" t="s">
        <v>309</v>
      </c>
      <c r="N54" s="109"/>
      <c r="O54" s="109"/>
      <c r="P54" s="109" t="s">
        <v>310</v>
      </c>
      <c r="Q54" s="109"/>
      <c r="R54" s="109" t="s">
        <v>311</v>
      </c>
      <c r="S54" s="109" t="s">
        <v>322</v>
      </c>
      <c r="T54" s="109" t="s">
        <v>182</v>
      </c>
      <c r="U54" s="134">
        <v>0</v>
      </c>
      <c r="V54" s="133">
        <v>0</v>
      </c>
      <c r="W54" s="133">
        <v>150</v>
      </c>
      <c r="X54" s="133">
        <v>250</v>
      </c>
      <c r="Y54" s="134">
        <v>0</v>
      </c>
      <c r="Z54" s="134">
        <v>0</v>
      </c>
      <c r="AA54" s="135">
        <v>400</v>
      </c>
      <c r="AB54" s="135">
        <v>0</v>
      </c>
      <c r="AC54" s="135">
        <v>0</v>
      </c>
      <c r="AD54" s="135">
        <v>250</v>
      </c>
      <c r="AE54" s="135">
        <v>0</v>
      </c>
      <c r="AF54" s="135">
        <v>250</v>
      </c>
      <c r="AG54" s="135">
        <f>SUM(_tPE2026[[#This Row],[jan/26]:[dez/26]])</f>
        <v>1300</v>
      </c>
      <c r="AH54" s="135">
        <v>1800</v>
      </c>
      <c r="AI54" s="135">
        <v>900</v>
      </c>
      <c r="AJ54" s="135">
        <v>650</v>
      </c>
      <c r="AK54" s="135">
        <v>650</v>
      </c>
      <c r="AL54" s="111">
        <f>_tPE2026[[#This Row],[2026]]+_tPE2026[[#This Row],[2027]]+_tPE2026[[#This Row],[2028]]+_tPE2026[[#This Row],[2029]]+_tPE2026[[#This Row],[2030]]</f>
        <v>5300</v>
      </c>
      <c r="AM54" s="148"/>
      <c r="AN54" s="148"/>
      <c r="AO54" s="148"/>
      <c r="AP54" s="148"/>
      <c r="AQ54" s="148"/>
      <c r="AR54" s="110">
        <f>SUM(_tPE2026[[#This Row],[2031]:[2035]])</f>
        <v>0</v>
      </c>
    </row>
    <row r="55" spans="1:44" ht="24.75" hidden="1" customHeight="1" x14ac:dyDescent="0.35">
      <c r="A55" s="116"/>
      <c r="B55" s="78" t="b" cm="1">
        <f t="array" ref="B55">AND(ISTEXT(_tPE2026[[#This Row],[Corporativo ou SPE]:[Coletor de Custo]]),SUM(_tPE2026[[#This Row],[jan/26]:[2026-2035]])&gt;0)</f>
        <v>1</v>
      </c>
      <c r="C55" s="112" t="str">
        <f t="shared" ca="1" si="12"/>
        <v>Cópia de Capex Orcamentário_PE2026_2030 - Rev3_VERSÃO FINAL 1.xlsx</v>
      </c>
      <c r="D55" s="137" t="str">
        <f t="shared" si="13"/>
        <v>Teles Pires</v>
      </c>
      <c r="E55" s="137" t="str">
        <f t="shared" si="14"/>
        <v>Roberta Borges</v>
      </c>
      <c r="F55" s="138"/>
      <c r="G55" s="138" t="str">
        <f>_xlfn.CONCAT(_tPE2026[[#This Row],[VP]],"_",ROW(_tPE2026[[#This Row],[Id PE]])-ROW(_tPE2026[[#Headers],[Id PE]]))</f>
        <v>Teles Pires_47</v>
      </c>
      <c r="H55" s="109" t="s">
        <v>174</v>
      </c>
      <c r="I55" s="109" t="s">
        <v>138</v>
      </c>
      <c r="J55" s="117" t="s">
        <v>308</v>
      </c>
      <c r="K55" s="109" t="s">
        <v>308</v>
      </c>
      <c r="L55" s="109" t="s">
        <v>175</v>
      </c>
      <c r="M55" s="109" t="s">
        <v>309</v>
      </c>
      <c r="N55" s="109"/>
      <c r="O55" s="109"/>
      <c r="P55" s="109" t="s">
        <v>310</v>
      </c>
      <c r="Q55" s="109"/>
      <c r="R55" s="109" t="s">
        <v>311</v>
      </c>
      <c r="S55" s="109" t="s">
        <v>323</v>
      </c>
      <c r="T55" s="109" t="s">
        <v>182</v>
      </c>
      <c r="U55" s="134">
        <v>0</v>
      </c>
      <c r="V55" s="133">
        <v>0</v>
      </c>
      <c r="W55" s="133">
        <v>0</v>
      </c>
      <c r="X55" s="133">
        <v>0</v>
      </c>
      <c r="Y55" s="134">
        <v>0</v>
      </c>
      <c r="Z55" s="134">
        <v>0</v>
      </c>
      <c r="AA55" s="135">
        <v>0</v>
      </c>
      <c r="AB55" s="135">
        <v>0</v>
      </c>
      <c r="AC55" s="135">
        <v>0</v>
      </c>
      <c r="AD55" s="135">
        <v>0</v>
      </c>
      <c r="AE55" s="135">
        <v>0</v>
      </c>
      <c r="AF55" s="135"/>
      <c r="AG55" s="135">
        <f>SUM(_tPE2026[[#This Row],[jan/26]:[dez/26]])</f>
        <v>0</v>
      </c>
      <c r="AH55" s="135">
        <v>0</v>
      </c>
      <c r="AI55" s="135">
        <v>200</v>
      </c>
      <c r="AJ55" s="135">
        <v>200</v>
      </c>
      <c r="AK55" s="135">
        <v>0</v>
      </c>
      <c r="AL55" s="111">
        <f>_tPE2026[[#This Row],[2026]]+_tPE2026[[#This Row],[2027]]+_tPE2026[[#This Row],[2028]]+_tPE2026[[#This Row],[2029]]+_tPE2026[[#This Row],[2030]]</f>
        <v>400</v>
      </c>
      <c r="AM55" s="148"/>
      <c r="AN55" s="148"/>
      <c r="AO55" s="148"/>
      <c r="AP55" s="148"/>
      <c r="AQ55" s="148"/>
      <c r="AR55" s="110">
        <f>SUM(_tPE2026[[#This Row],[2031]:[2035]])</f>
        <v>0</v>
      </c>
    </row>
    <row r="56" spans="1:44" ht="24.75" hidden="1" customHeight="1" x14ac:dyDescent="0.35">
      <c r="A56" s="116"/>
      <c r="B56" s="78" t="b" cm="1">
        <f t="array" ref="B56">AND(ISTEXT(_tPE2026[[#This Row],[Corporativo ou SPE]:[Coletor de Custo]]),SUM(_tPE2026[[#This Row],[jan/26]:[2026-2035]])&gt;0)</f>
        <v>1</v>
      </c>
      <c r="C56" s="112" t="str">
        <f t="shared" ca="1" si="12"/>
        <v>Cópia de Capex Orcamentário_PE2026_2030 - Rev3_VERSÃO FINAL 1.xlsx</v>
      </c>
      <c r="D56" s="137" t="str">
        <f t="shared" si="13"/>
        <v>Teles Pires</v>
      </c>
      <c r="E56" s="137" t="str">
        <f t="shared" si="14"/>
        <v>Roberta Borges</v>
      </c>
      <c r="F56" s="138"/>
      <c r="G56" s="138" t="str">
        <f>_xlfn.CONCAT(_tPE2026[[#This Row],[VP]],"_",ROW(_tPE2026[[#This Row],[Id PE]])-ROW(_tPE2026[[#Headers],[Id PE]]))</f>
        <v>Teles Pires_48</v>
      </c>
      <c r="H56" s="109" t="s">
        <v>174</v>
      </c>
      <c r="I56" s="109" t="s">
        <v>138</v>
      </c>
      <c r="J56" s="117" t="s">
        <v>308</v>
      </c>
      <c r="K56" s="109" t="s">
        <v>308</v>
      </c>
      <c r="L56" s="109" t="s">
        <v>175</v>
      </c>
      <c r="M56" s="109" t="s">
        <v>309</v>
      </c>
      <c r="N56" s="109"/>
      <c r="O56" s="109"/>
      <c r="P56" s="109" t="s">
        <v>310</v>
      </c>
      <c r="Q56" s="109"/>
      <c r="R56" s="109" t="s">
        <v>311</v>
      </c>
      <c r="S56" s="109" t="s">
        <v>324</v>
      </c>
      <c r="T56" s="109" t="s">
        <v>182</v>
      </c>
      <c r="U56" s="134">
        <v>0</v>
      </c>
      <c r="V56" s="133">
        <v>0</v>
      </c>
      <c r="W56" s="133">
        <v>20</v>
      </c>
      <c r="X56" s="133">
        <v>100</v>
      </c>
      <c r="Y56" s="134">
        <v>0</v>
      </c>
      <c r="Z56" s="134">
        <v>20</v>
      </c>
      <c r="AA56" s="135">
        <v>20</v>
      </c>
      <c r="AB56" s="135">
        <v>90</v>
      </c>
      <c r="AC56" s="135">
        <v>350</v>
      </c>
      <c r="AD56" s="135">
        <v>20</v>
      </c>
      <c r="AE56" s="135">
        <v>0</v>
      </c>
      <c r="AF56" s="135">
        <v>0</v>
      </c>
      <c r="AG56" s="135">
        <f>SUM(_tPE2026[[#This Row],[jan/26]:[dez/26]])</f>
        <v>620</v>
      </c>
      <c r="AH56" s="135">
        <v>520</v>
      </c>
      <c r="AI56" s="135">
        <v>500</v>
      </c>
      <c r="AJ56" s="135">
        <v>500</v>
      </c>
      <c r="AK56" s="135">
        <v>500</v>
      </c>
      <c r="AL56" s="111">
        <f>_tPE2026[[#This Row],[2026]]+_tPE2026[[#This Row],[2027]]+_tPE2026[[#This Row],[2028]]+_tPE2026[[#This Row],[2029]]+_tPE2026[[#This Row],[2030]]</f>
        <v>2640</v>
      </c>
      <c r="AM56" s="148"/>
      <c r="AN56" s="148"/>
      <c r="AO56" s="148"/>
      <c r="AP56" s="148"/>
      <c r="AQ56" s="148"/>
      <c r="AR56" s="110">
        <f>SUM(_tPE2026[[#This Row],[2031]:[2035]])</f>
        <v>0</v>
      </c>
    </row>
    <row r="57" spans="1:44" ht="24.75" hidden="1" customHeight="1" x14ac:dyDescent="0.35">
      <c r="A57" s="116"/>
      <c r="B57" s="78" t="b" cm="1">
        <f t="array" ref="B57">AND(ISTEXT(_tPE2026[[#This Row],[Corporativo ou SPE]:[Coletor de Custo]]),SUM(_tPE2026[[#This Row],[jan/26]:[2026-2035]])&gt;0)</f>
        <v>1</v>
      </c>
      <c r="C57" s="112" t="str">
        <f t="shared" ca="1" si="12"/>
        <v>Cópia de Capex Orcamentário_PE2026_2030 - Rev3_VERSÃO FINAL 1.xlsx</v>
      </c>
      <c r="D57" s="137" t="str">
        <f t="shared" si="13"/>
        <v>Teles Pires</v>
      </c>
      <c r="E57" s="137" t="str">
        <f t="shared" si="14"/>
        <v>Roberta Borges</v>
      </c>
      <c r="F57" s="138"/>
      <c r="G57" s="138" t="str">
        <f>_xlfn.CONCAT(_tPE2026[[#This Row],[VP]],"_",ROW(_tPE2026[[#This Row],[Id PE]])-ROW(_tPE2026[[#Headers],[Id PE]]))</f>
        <v>Teles Pires_49</v>
      </c>
      <c r="H57" s="109" t="s">
        <v>174</v>
      </c>
      <c r="I57" s="109" t="s">
        <v>138</v>
      </c>
      <c r="J57" s="117" t="s">
        <v>308</v>
      </c>
      <c r="K57" s="109" t="s">
        <v>308</v>
      </c>
      <c r="L57" s="109" t="s">
        <v>175</v>
      </c>
      <c r="M57" s="109" t="s">
        <v>309</v>
      </c>
      <c r="N57" s="109"/>
      <c r="O57" s="109"/>
      <c r="P57" s="109" t="s">
        <v>310</v>
      </c>
      <c r="Q57" s="109"/>
      <c r="R57" s="109" t="s">
        <v>311</v>
      </c>
      <c r="S57" s="109" t="s">
        <v>325</v>
      </c>
      <c r="T57" s="109" t="s">
        <v>182</v>
      </c>
      <c r="U57" s="134">
        <v>0</v>
      </c>
      <c r="V57" s="133">
        <v>0</v>
      </c>
      <c r="W57" s="133">
        <v>0</v>
      </c>
      <c r="X57" s="133">
        <v>0</v>
      </c>
      <c r="Y57" s="134">
        <v>0</v>
      </c>
      <c r="Z57" s="134">
        <v>0</v>
      </c>
      <c r="AA57" s="135">
        <v>0</v>
      </c>
      <c r="AB57" s="135">
        <v>0</v>
      </c>
      <c r="AC57" s="135">
        <v>2000</v>
      </c>
      <c r="AD57" s="135">
        <v>0</v>
      </c>
      <c r="AE57" s="135">
        <v>0</v>
      </c>
      <c r="AF57" s="135">
        <v>0</v>
      </c>
      <c r="AG57" s="135">
        <f>SUM(_tPE2026[[#This Row],[jan/26]:[dez/26]])</f>
        <v>2000</v>
      </c>
      <c r="AH57" s="135">
        <v>800</v>
      </c>
      <c r="AI57" s="135">
        <v>0</v>
      </c>
      <c r="AJ57" s="135">
        <v>0</v>
      </c>
      <c r="AK57" s="135">
        <v>0</v>
      </c>
      <c r="AL57" s="111">
        <f>_tPE2026[[#This Row],[2026]]+_tPE2026[[#This Row],[2027]]+_tPE2026[[#This Row],[2028]]+_tPE2026[[#This Row],[2029]]+_tPE2026[[#This Row],[2030]]</f>
        <v>2800</v>
      </c>
      <c r="AM57" s="148"/>
      <c r="AN57" s="148"/>
      <c r="AO57" s="148"/>
      <c r="AP57" s="148"/>
      <c r="AQ57" s="148"/>
      <c r="AR57" s="110">
        <f>SUM(_tPE2026[[#This Row],[2031]:[2035]])</f>
        <v>0</v>
      </c>
    </row>
    <row r="58" spans="1:44" ht="24.75" hidden="1" customHeight="1" x14ac:dyDescent="0.35">
      <c r="A58" s="116"/>
      <c r="B58" s="78" t="b" cm="1">
        <f t="array" ref="B58">AND(ISTEXT(_tPE2026[[#This Row],[Corporativo ou SPE]:[Coletor de Custo]]),SUM(_tPE2026[[#This Row],[jan/26]:[2026-2035]])&gt;0)</f>
        <v>1</v>
      </c>
      <c r="C58" s="112" t="str">
        <f t="shared" ca="1" si="12"/>
        <v>Cópia de Capex Orcamentário_PE2026_2030 - Rev3_VERSÃO FINAL 1.xlsx</v>
      </c>
      <c r="D58" s="137" t="str">
        <f t="shared" si="13"/>
        <v>Teles Pires</v>
      </c>
      <c r="E58" s="137" t="str">
        <f t="shared" si="14"/>
        <v>Roberta Borges</v>
      </c>
      <c r="F58" s="138"/>
      <c r="G58" s="138" t="str">
        <f>_xlfn.CONCAT(_tPE2026[[#This Row],[VP]],"_",ROW(_tPE2026[[#This Row],[Id PE]])-ROW(_tPE2026[[#Headers],[Id PE]]))</f>
        <v>Teles Pires_50</v>
      </c>
      <c r="H58" s="109" t="s">
        <v>174</v>
      </c>
      <c r="I58" s="109" t="s">
        <v>138</v>
      </c>
      <c r="J58" s="117" t="s">
        <v>308</v>
      </c>
      <c r="K58" s="109" t="s">
        <v>308</v>
      </c>
      <c r="L58" s="109" t="s">
        <v>175</v>
      </c>
      <c r="M58" s="109" t="s">
        <v>309</v>
      </c>
      <c r="N58" s="109"/>
      <c r="O58" s="109"/>
      <c r="P58" s="109" t="s">
        <v>310</v>
      </c>
      <c r="Q58" s="109"/>
      <c r="R58" s="109" t="s">
        <v>311</v>
      </c>
      <c r="S58" s="109" t="s">
        <v>326</v>
      </c>
      <c r="T58" s="109" t="s">
        <v>182</v>
      </c>
      <c r="U58" s="134">
        <v>166.62004999999999</v>
      </c>
      <c r="V58" s="133">
        <v>166.62004999999999</v>
      </c>
      <c r="W58" s="133">
        <v>166.62004999999999</v>
      </c>
      <c r="X58" s="133">
        <v>166.62004999999999</v>
      </c>
      <c r="Y58" s="134">
        <v>166.62004999999999</v>
      </c>
      <c r="Z58" s="134">
        <v>166.62004999999999</v>
      </c>
      <c r="AA58" s="135">
        <v>166.62004999999999</v>
      </c>
      <c r="AB58" s="135">
        <v>166.62004999999999</v>
      </c>
      <c r="AC58" s="135">
        <v>166.62004999999999</v>
      </c>
      <c r="AD58" s="135">
        <v>366.62004999999999</v>
      </c>
      <c r="AE58" s="135">
        <v>166.62004999999999</v>
      </c>
      <c r="AF58" s="135">
        <v>166.62004999999999</v>
      </c>
      <c r="AG58" s="135">
        <f>SUM(_tPE2026[[#This Row],[jan/26]:[dez/26]])</f>
        <v>2199.4405999999999</v>
      </c>
      <c r="AH58" s="135">
        <v>900</v>
      </c>
      <c r="AI58" s="135">
        <v>900</v>
      </c>
      <c r="AJ58" s="135">
        <v>900</v>
      </c>
      <c r="AK58" s="135">
        <v>900</v>
      </c>
      <c r="AL58" s="111">
        <f>_tPE2026[[#This Row],[2026]]+_tPE2026[[#This Row],[2027]]+_tPE2026[[#This Row],[2028]]+_tPE2026[[#This Row],[2029]]+_tPE2026[[#This Row],[2030]]</f>
        <v>5799.4405999999999</v>
      </c>
      <c r="AM58" s="148"/>
      <c r="AN58" s="148"/>
      <c r="AO58" s="148"/>
      <c r="AP58" s="148"/>
      <c r="AQ58" s="148"/>
      <c r="AR58" s="110">
        <f>SUM(_tPE2026[[#This Row],[2031]:[2035]])</f>
        <v>0</v>
      </c>
    </row>
    <row r="59" spans="1:44" ht="24.75" hidden="1" customHeight="1" x14ac:dyDescent="0.35">
      <c r="A59" s="116"/>
      <c r="B59" s="78" t="b" cm="1">
        <f t="array" ref="B59">AND(ISTEXT(_tPE2026[[#This Row],[Corporativo ou SPE]:[Coletor de Custo]]),SUM(_tPE2026[[#This Row],[jan/26]:[2026-2035]])&gt;0)</f>
        <v>1</v>
      </c>
      <c r="C59" s="112" t="str">
        <f t="shared" ca="1" si="12"/>
        <v>Cópia de Capex Orcamentário_PE2026_2030 - Rev3_VERSÃO FINAL 1.xlsx</v>
      </c>
      <c r="D59" s="137" t="str">
        <f t="shared" si="13"/>
        <v>Teles Pires</v>
      </c>
      <c r="E59" s="137" t="str">
        <f t="shared" si="14"/>
        <v>Roberta Borges</v>
      </c>
      <c r="F59" s="138"/>
      <c r="G59" s="138" t="str">
        <f>_xlfn.CONCAT(_tPE2026[[#This Row],[VP]],"_",ROW(_tPE2026[[#This Row],[Id PE]])-ROW(_tPE2026[[#Headers],[Id PE]]))</f>
        <v>Teles Pires_51</v>
      </c>
      <c r="H59" s="109" t="s">
        <v>174</v>
      </c>
      <c r="I59" s="109" t="s">
        <v>138</v>
      </c>
      <c r="J59" s="117" t="s">
        <v>308</v>
      </c>
      <c r="K59" s="109" t="s">
        <v>308</v>
      </c>
      <c r="L59" s="109" t="s">
        <v>175</v>
      </c>
      <c r="M59" s="109" t="s">
        <v>309</v>
      </c>
      <c r="N59" s="109"/>
      <c r="O59" s="109"/>
      <c r="P59" s="109" t="s">
        <v>310</v>
      </c>
      <c r="Q59" s="109"/>
      <c r="R59" s="109" t="s">
        <v>311</v>
      </c>
      <c r="S59" s="109" t="s">
        <v>327</v>
      </c>
      <c r="T59" s="109" t="s">
        <v>182</v>
      </c>
      <c r="U59" s="134">
        <v>0</v>
      </c>
      <c r="V59" s="133">
        <v>0</v>
      </c>
      <c r="W59" s="133">
        <v>0</v>
      </c>
      <c r="X59" s="133">
        <v>0</v>
      </c>
      <c r="Y59" s="134">
        <v>0</v>
      </c>
      <c r="Z59" s="134">
        <v>0</v>
      </c>
      <c r="AA59" s="135">
        <v>0</v>
      </c>
      <c r="AB59" s="135">
        <v>0</v>
      </c>
      <c r="AC59" s="135">
        <v>0</v>
      </c>
      <c r="AD59" s="135">
        <v>1800</v>
      </c>
      <c r="AE59" s="135">
        <v>0</v>
      </c>
      <c r="AF59" s="135">
        <v>0</v>
      </c>
      <c r="AG59" s="135">
        <f>SUM(_tPE2026[[#This Row],[jan/26]:[dez/26]])</f>
        <v>1800</v>
      </c>
      <c r="AH59" s="135">
        <v>2000</v>
      </c>
      <c r="AI59" s="135">
        <v>2060</v>
      </c>
      <c r="AJ59" s="135">
        <v>2060</v>
      </c>
      <c r="AK59" s="135">
        <v>2060</v>
      </c>
      <c r="AL59" s="111">
        <f>_tPE2026[[#This Row],[2026]]+_tPE2026[[#This Row],[2027]]+_tPE2026[[#This Row],[2028]]+_tPE2026[[#This Row],[2029]]+_tPE2026[[#This Row],[2030]]</f>
        <v>9980</v>
      </c>
      <c r="AM59" s="148"/>
      <c r="AN59" s="148"/>
      <c r="AO59" s="148"/>
      <c r="AP59" s="148"/>
      <c r="AQ59" s="148"/>
      <c r="AR59" s="110">
        <f>SUM(_tPE2026[[#This Row],[2031]:[2035]])</f>
        <v>0</v>
      </c>
    </row>
    <row r="60" spans="1:44" ht="24.75" hidden="1" customHeight="1" x14ac:dyDescent="0.35">
      <c r="A60" s="116"/>
      <c r="B60" s="78" t="b" cm="1">
        <f t="array" ref="B60">AND(ISTEXT(_tPE2026[[#This Row],[Corporativo ou SPE]:[Coletor de Custo]]),SUM(_tPE2026[[#This Row],[jan/26]:[2026-2035]])&gt;0)</f>
        <v>1</v>
      </c>
      <c r="C60" s="112" t="str">
        <f t="shared" ca="1" si="12"/>
        <v>Cópia de Capex Orcamentário_PE2026_2030 - Rev3_VERSÃO FINAL 1.xlsx</v>
      </c>
      <c r="D60" s="137" t="str">
        <f t="shared" si="13"/>
        <v>Teles Pires</v>
      </c>
      <c r="E60" s="137" t="str">
        <f t="shared" si="14"/>
        <v>Roberta Borges</v>
      </c>
      <c r="F60" s="138"/>
      <c r="G60" s="138" t="str">
        <f>_xlfn.CONCAT(_tPE2026[[#This Row],[VP]],"_",ROW(_tPE2026[[#This Row],[Id PE]])-ROW(_tPE2026[[#Headers],[Id PE]]))</f>
        <v>Teles Pires_52</v>
      </c>
      <c r="H60" s="109" t="s">
        <v>174</v>
      </c>
      <c r="I60" s="109" t="s">
        <v>138</v>
      </c>
      <c r="J60" s="117" t="s">
        <v>308</v>
      </c>
      <c r="K60" s="109" t="s">
        <v>308</v>
      </c>
      <c r="L60" s="109" t="s">
        <v>175</v>
      </c>
      <c r="M60" s="109" t="s">
        <v>309</v>
      </c>
      <c r="N60" s="109"/>
      <c r="O60" s="109"/>
      <c r="P60" s="109" t="s">
        <v>310</v>
      </c>
      <c r="Q60" s="109"/>
      <c r="R60" s="109" t="s">
        <v>311</v>
      </c>
      <c r="S60" s="109" t="s">
        <v>328</v>
      </c>
      <c r="T60" s="109" t="s">
        <v>182</v>
      </c>
      <c r="U60" s="134">
        <v>0</v>
      </c>
      <c r="V60" s="133">
        <v>0</v>
      </c>
      <c r="W60" s="133">
        <v>0</v>
      </c>
      <c r="X60" s="133">
        <v>0</v>
      </c>
      <c r="Y60" s="134">
        <v>0</v>
      </c>
      <c r="Z60" s="134">
        <v>0</v>
      </c>
      <c r="AA60" s="135">
        <v>0</v>
      </c>
      <c r="AB60" s="135">
        <v>0</v>
      </c>
      <c r="AC60" s="135">
        <v>80</v>
      </c>
      <c r="AD60" s="135">
        <v>0</v>
      </c>
      <c r="AE60" s="135">
        <v>0</v>
      </c>
      <c r="AF60" s="135">
        <v>0</v>
      </c>
      <c r="AG60" s="135">
        <f>SUM(_tPE2026[[#This Row],[jan/26]:[dez/26]])</f>
        <v>80</v>
      </c>
      <c r="AH60" s="135">
        <v>750</v>
      </c>
      <c r="AI60" s="135">
        <v>0</v>
      </c>
      <c r="AJ60" s="135">
        <v>0</v>
      </c>
      <c r="AK60" s="135">
        <v>0</v>
      </c>
      <c r="AL60" s="111">
        <f>_tPE2026[[#This Row],[2026]]+_tPE2026[[#This Row],[2027]]+_tPE2026[[#This Row],[2028]]+_tPE2026[[#This Row],[2029]]+_tPE2026[[#This Row],[2030]]</f>
        <v>830</v>
      </c>
      <c r="AM60" s="148"/>
      <c r="AN60" s="148"/>
      <c r="AO60" s="148"/>
      <c r="AP60" s="148"/>
      <c r="AQ60" s="148"/>
      <c r="AR60" s="110">
        <f>SUM(_tPE2026[[#This Row],[2031]:[2035]])</f>
        <v>0</v>
      </c>
    </row>
    <row r="61" spans="1:44" ht="24.75" hidden="1" customHeight="1" x14ac:dyDescent="0.35">
      <c r="A61" s="116"/>
      <c r="B61" s="78" t="b" cm="1">
        <f t="array" ref="B61">AND(ISTEXT(_tPE2026[[#This Row],[Corporativo ou SPE]:[Coletor de Custo]]),SUM(_tPE2026[[#This Row],[jan/26]:[2026-2035]])&gt;0)</f>
        <v>1</v>
      </c>
      <c r="C61" s="112" t="str">
        <f t="shared" ca="1" si="6"/>
        <v>Cópia de Capex Orcamentário_PE2026_2030 - Rev3_VERSÃO FINAL 1.xlsx</v>
      </c>
      <c r="D61" s="137" t="str">
        <f t="shared" si="7"/>
        <v>Teles Pires</v>
      </c>
      <c r="E61" s="137" t="str">
        <f t="shared" si="8"/>
        <v>Roberta Borges</v>
      </c>
      <c r="F61" s="138"/>
      <c r="G61" s="138" t="str">
        <f>_xlfn.CONCAT(_tPE2026[[#This Row],[VP]],"_",ROW(_tPE2026[[#This Row],[Id PE]])-ROW(_tPE2026[[#Headers],[Id PE]]))</f>
        <v>Teles Pires_53</v>
      </c>
      <c r="H61" s="109" t="s">
        <v>174</v>
      </c>
      <c r="I61" s="109" t="s">
        <v>138</v>
      </c>
      <c r="J61" s="117" t="s">
        <v>308</v>
      </c>
      <c r="K61" s="109" t="s">
        <v>308</v>
      </c>
      <c r="L61" s="109" t="s">
        <v>175</v>
      </c>
      <c r="M61" s="109" t="s">
        <v>309</v>
      </c>
      <c r="N61" s="109"/>
      <c r="O61" s="109"/>
      <c r="P61" s="109" t="s">
        <v>310</v>
      </c>
      <c r="Q61" s="109"/>
      <c r="R61" s="109" t="s">
        <v>311</v>
      </c>
      <c r="S61" s="109" t="s">
        <v>329</v>
      </c>
      <c r="T61" s="109" t="s">
        <v>182</v>
      </c>
      <c r="U61" s="134">
        <v>0</v>
      </c>
      <c r="V61" s="133">
        <v>0</v>
      </c>
      <c r="W61" s="133">
        <v>0</v>
      </c>
      <c r="X61" s="133">
        <v>0</v>
      </c>
      <c r="Y61" s="134">
        <v>142.5</v>
      </c>
      <c r="Z61" s="134">
        <v>0</v>
      </c>
      <c r="AA61" s="135">
        <v>20</v>
      </c>
      <c r="AB61" s="135">
        <v>52</v>
      </c>
      <c r="AC61" s="135">
        <v>0</v>
      </c>
      <c r="AD61" s="135">
        <v>42</v>
      </c>
      <c r="AE61" s="135">
        <v>0</v>
      </c>
      <c r="AF61" s="135">
        <v>0</v>
      </c>
      <c r="AG61" s="135">
        <f>SUM(_tPE2026[[#This Row],[jan/26]:[dez/26]])</f>
        <v>256.5</v>
      </c>
      <c r="AH61" s="135">
        <v>119</v>
      </c>
      <c r="AI61" s="135">
        <v>119</v>
      </c>
      <c r="AJ61" s="135">
        <v>1049</v>
      </c>
      <c r="AK61" s="135">
        <v>119</v>
      </c>
      <c r="AL61" s="111">
        <f>_tPE2026[[#This Row],[2026]]+_tPE2026[[#This Row],[2027]]+_tPE2026[[#This Row],[2028]]+_tPE2026[[#This Row],[2029]]+_tPE2026[[#This Row],[2030]]</f>
        <v>1662.5</v>
      </c>
      <c r="AM61" s="148"/>
      <c r="AN61" s="148"/>
      <c r="AO61" s="148"/>
      <c r="AP61" s="148"/>
      <c r="AQ61" s="148"/>
      <c r="AR61" s="110">
        <f>SUM(_tPE2026[[#This Row],[2031]:[2035]])</f>
        <v>0</v>
      </c>
    </row>
    <row r="62" spans="1:44" ht="24.75" hidden="1" customHeight="1" x14ac:dyDescent="0.35">
      <c r="A62" s="116"/>
      <c r="B62" s="78" t="b" cm="1">
        <f t="array" ref="B62">AND(ISTEXT(_tPE2026[[#This Row],[Corporativo ou SPE]:[Coletor de Custo]]),SUM(_tPE2026[[#This Row],[jan/26]:[2026-2035]])&gt;0)</f>
        <v>1</v>
      </c>
      <c r="C62" s="112" t="str">
        <f t="shared" ca="1" si="6"/>
        <v>Cópia de Capex Orcamentário_PE2026_2030 - Rev3_VERSÃO FINAL 1.xlsx</v>
      </c>
      <c r="D62" s="137" t="str">
        <f t="shared" si="7"/>
        <v>Teles Pires</v>
      </c>
      <c r="E62" s="137" t="str">
        <f t="shared" si="8"/>
        <v>Roberta Borges</v>
      </c>
      <c r="F62" s="138"/>
      <c r="G62" s="138" t="str">
        <f>_xlfn.CONCAT(_tPE2026[[#This Row],[VP]],"_",ROW(_tPE2026[[#This Row],[Id PE]])-ROW(_tPE2026[[#Headers],[Id PE]]))</f>
        <v>Teles Pires_54</v>
      </c>
      <c r="H62" s="109" t="s">
        <v>174</v>
      </c>
      <c r="I62" s="109" t="s">
        <v>138</v>
      </c>
      <c r="J62" s="117" t="s">
        <v>308</v>
      </c>
      <c r="K62" s="109" t="s">
        <v>308</v>
      </c>
      <c r="L62" s="109" t="s">
        <v>175</v>
      </c>
      <c r="M62" s="109" t="s">
        <v>309</v>
      </c>
      <c r="N62" s="109"/>
      <c r="O62" s="109"/>
      <c r="P62" s="109" t="s">
        <v>310</v>
      </c>
      <c r="Q62" s="109"/>
      <c r="R62" s="109" t="s">
        <v>311</v>
      </c>
      <c r="S62" s="109" t="s">
        <v>330</v>
      </c>
      <c r="T62" s="109" t="s">
        <v>182</v>
      </c>
      <c r="U62" s="134">
        <v>0</v>
      </c>
      <c r="V62" s="133">
        <v>0</v>
      </c>
      <c r="W62" s="133">
        <v>0</v>
      </c>
      <c r="X62" s="133">
        <v>0</v>
      </c>
      <c r="Y62" s="134">
        <v>0</v>
      </c>
      <c r="Z62" s="134">
        <v>650</v>
      </c>
      <c r="AA62" s="135">
        <v>6</v>
      </c>
      <c r="AB62" s="135">
        <v>0</v>
      </c>
      <c r="AC62" s="135">
        <v>270</v>
      </c>
      <c r="AD62" s="135">
        <v>0</v>
      </c>
      <c r="AE62" s="135">
        <v>0</v>
      </c>
      <c r="AF62" s="135">
        <v>0</v>
      </c>
      <c r="AG62" s="135">
        <f>SUM(_tPE2026[[#This Row],[jan/26]:[dez/26]])</f>
        <v>926</v>
      </c>
      <c r="AH62" s="135">
        <v>648</v>
      </c>
      <c r="AI62" s="135">
        <v>924</v>
      </c>
      <c r="AJ62" s="135">
        <v>654</v>
      </c>
      <c r="AK62" s="135">
        <v>648</v>
      </c>
      <c r="AL62" s="111">
        <f>_tPE2026[[#This Row],[2026]]+_tPE2026[[#This Row],[2027]]+_tPE2026[[#This Row],[2028]]+_tPE2026[[#This Row],[2029]]+_tPE2026[[#This Row],[2030]]</f>
        <v>3800</v>
      </c>
      <c r="AM62" s="148"/>
      <c r="AN62" s="148"/>
      <c r="AO62" s="148"/>
      <c r="AP62" s="148"/>
      <c r="AQ62" s="148"/>
      <c r="AR62" s="110">
        <f>SUM(_tPE2026[[#This Row],[2031]:[2035]])</f>
        <v>0</v>
      </c>
    </row>
    <row r="63" spans="1:44" ht="24.75" hidden="1" customHeight="1" x14ac:dyDescent="0.35">
      <c r="A63" s="116"/>
      <c r="B63" s="78" t="b" cm="1">
        <f t="array" ref="B63">AND(ISTEXT(_tPE2026[[#This Row],[Corporativo ou SPE]:[Coletor de Custo]]),SUM(_tPE2026[[#This Row],[jan/26]:[2026-2035]])&gt;0)</f>
        <v>1</v>
      </c>
      <c r="C63" s="112" t="str">
        <f t="shared" ca="1" si="6"/>
        <v>Cópia de Capex Orcamentário_PE2026_2030 - Rev3_VERSÃO FINAL 1.xlsx</v>
      </c>
      <c r="D63" s="137" t="str">
        <f t="shared" si="7"/>
        <v>Teles Pires</v>
      </c>
      <c r="E63" s="137" t="str">
        <f t="shared" si="8"/>
        <v>Roberta Borges</v>
      </c>
      <c r="F63" s="138"/>
      <c r="G63" s="138" t="str">
        <f>_xlfn.CONCAT(_tPE2026[[#This Row],[VP]],"_",ROW(_tPE2026[[#This Row],[Id PE]])-ROW(_tPE2026[[#Headers],[Id PE]]))</f>
        <v>Teles Pires_55</v>
      </c>
      <c r="H63" s="109" t="s">
        <v>174</v>
      </c>
      <c r="I63" s="109" t="s">
        <v>138</v>
      </c>
      <c r="J63" s="117" t="s">
        <v>308</v>
      </c>
      <c r="K63" s="109" t="s">
        <v>308</v>
      </c>
      <c r="L63" s="109" t="s">
        <v>175</v>
      </c>
      <c r="M63" s="109" t="s">
        <v>309</v>
      </c>
      <c r="N63" s="109"/>
      <c r="O63" s="109"/>
      <c r="P63" s="109" t="s">
        <v>310</v>
      </c>
      <c r="Q63" s="109"/>
      <c r="R63" s="109" t="s">
        <v>311</v>
      </c>
      <c r="S63" s="109" t="s">
        <v>331</v>
      </c>
      <c r="T63" s="109" t="s">
        <v>182</v>
      </c>
      <c r="U63" s="134">
        <v>12.633599999999999</v>
      </c>
      <c r="V63" s="133">
        <v>6.6336000000000004</v>
      </c>
      <c r="W63" s="133">
        <v>8.6335999999999995</v>
      </c>
      <c r="X63" s="133">
        <v>21.633599999999998</v>
      </c>
      <c r="Y63" s="134">
        <v>6.6336000000000004</v>
      </c>
      <c r="Z63" s="134">
        <v>8.6335999999999995</v>
      </c>
      <c r="AA63" s="135">
        <v>6.6336000000000004</v>
      </c>
      <c r="AB63" s="135">
        <v>6.6336000000000004</v>
      </c>
      <c r="AC63" s="135">
        <v>8.6335999999999995</v>
      </c>
      <c r="AD63" s="135">
        <v>6.6336000000000004</v>
      </c>
      <c r="AE63" s="135">
        <v>6.6336000000000004</v>
      </c>
      <c r="AF63" s="135">
        <v>8.6335999999999995</v>
      </c>
      <c r="AG63" s="135">
        <f>SUM(_tPE2026[[#This Row],[jan/26]:[dez/26]])</f>
        <v>108.6032</v>
      </c>
      <c r="AH63" s="135">
        <v>198.40874000000002</v>
      </c>
      <c r="AI63" s="135">
        <v>125.43</v>
      </c>
      <c r="AJ63" s="135">
        <v>217.04254</v>
      </c>
      <c r="AK63" s="135">
        <v>214.88054</v>
      </c>
      <c r="AL63" s="111">
        <f>_tPE2026[[#This Row],[2026]]+_tPE2026[[#This Row],[2027]]+_tPE2026[[#This Row],[2028]]+_tPE2026[[#This Row],[2029]]+_tPE2026[[#This Row],[2030]]</f>
        <v>864.36502000000007</v>
      </c>
      <c r="AM63" s="148"/>
      <c r="AN63" s="148"/>
      <c r="AO63" s="148"/>
      <c r="AP63" s="148"/>
      <c r="AQ63" s="148"/>
      <c r="AR63" s="110">
        <f>SUM(_tPE2026[[#This Row],[2031]:[2035]])</f>
        <v>0</v>
      </c>
    </row>
    <row r="64" spans="1:44" ht="24.75" hidden="1" customHeight="1" x14ac:dyDescent="0.35">
      <c r="A64" s="116"/>
      <c r="B64" s="78" t="b" cm="1">
        <f t="array" ref="B64">AND(ISTEXT(_tPE2026[[#This Row],[Corporativo ou SPE]:[Coletor de Custo]]),SUM(_tPE2026[[#This Row],[jan/26]:[2026-2035]])&gt;0)</f>
        <v>1</v>
      </c>
      <c r="C64" s="112" t="str">
        <f t="shared" ca="1" si="6"/>
        <v>Cópia de Capex Orcamentário_PE2026_2030 - Rev3_VERSÃO FINAL 1.xlsx</v>
      </c>
      <c r="D64" s="137" t="str">
        <f t="shared" si="7"/>
        <v>Teles Pires</v>
      </c>
      <c r="E64" s="137" t="str">
        <f t="shared" si="8"/>
        <v>Roberta Borges</v>
      </c>
      <c r="F64" s="138"/>
      <c r="G64" s="138" t="str">
        <f>_xlfn.CONCAT(_tPE2026[[#This Row],[VP]],"_",ROW(_tPE2026[[#This Row],[Id PE]])-ROW(_tPE2026[[#Headers],[Id PE]]))</f>
        <v>Teles Pires_56</v>
      </c>
      <c r="H64" s="109" t="s">
        <v>174</v>
      </c>
      <c r="I64" s="109" t="s">
        <v>138</v>
      </c>
      <c r="J64" s="117" t="s">
        <v>308</v>
      </c>
      <c r="K64" s="109" t="s">
        <v>308</v>
      </c>
      <c r="L64" s="109" t="s">
        <v>175</v>
      </c>
      <c r="M64" s="109" t="s">
        <v>309</v>
      </c>
      <c r="N64" s="109"/>
      <c r="O64" s="109"/>
      <c r="P64" s="109" t="s">
        <v>310</v>
      </c>
      <c r="Q64" s="109"/>
      <c r="R64" s="109" t="s">
        <v>311</v>
      </c>
      <c r="S64" s="109" t="s">
        <v>332</v>
      </c>
      <c r="T64" s="109" t="s">
        <v>182</v>
      </c>
      <c r="U64" s="134">
        <v>0</v>
      </c>
      <c r="V64" s="133">
        <v>0</v>
      </c>
      <c r="W64" s="133">
        <v>0</v>
      </c>
      <c r="X64" s="133">
        <v>0</v>
      </c>
      <c r="Y64" s="134">
        <v>0</v>
      </c>
      <c r="Z64" s="134">
        <v>0</v>
      </c>
      <c r="AA64" s="135">
        <v>800</v>
      </c>
      <c r="AB64" s="135">
        <v>0</v>
      </c>
      <c r="AC64" s="135">
        <v>0</v>
      </c>
      <c r="AD64" s="135">
        <v>0</v>
      </c>
      <c r="AE64" s="135">
        <v>0</v>
      </c>
      <c r="AF64" s="135">
        <v>0</v>
      </c>
      <c r="AG64" s="135">
        <f>SUM(_tPE2026[[#This Row],[jan/26]:[dez/26]])</f>
        <v>800</v>
      </c>
      <c r="AH64" s="135">
        <v>804</v>
      </c>
      <c r="AI64" s="135">
        <v>804</v>
      </c>
      <c r="AJ64" s="135">
        <v>804</v>
      </c>
      <c r="AK64" s="135">
        <v>864</v>
      </c>
      <c r="AL64" s="111">
        <f>_tPE2026[[#This Row],[2026]]+_tPE2026[[#This Row],[2027]]+_tPE2026[[#This Row],[2028]]+_tPE2026[[#This Row],[2029]]+_tPE2026[[#This Row],[2030]]</f>
        <v>4076</v>
      </c>
      <c r="AM64" s="148"/>
      <c r="AN64" s="148"/>
      <c r="AO64" s="148"/>
      <c r="AP64" s="148"/>
      <c r="AQ64" s="148"/>
      <c r="AR64" s="110">
        <f>SUM(_tPE2026[[#This Row],[2031]:[2035]])</f>
        <v>0</v>
      </c>
    </row>
    <row r="65" spans="1:44" ht="24.75" hidden="1" customHeight="1" x14ac:dyDescent="0.35">
      <c r="A65" s="116"/>
      <c r="B65" s="78" t="b" cm="1">
        <f t="array" ref="B65">AND(ISTEXT(_tPE2026[[#This Row],[Corporativo ou SPE]:[Coletor de Custo]]),SUM(_tPE2026[[#This Row],[jan/26]:[2026-2035]])&gt;0)</f>
        <v>1</v>
      </c>
      <c r="C65" s="112" t="str">
        <f t="shared" ca="1" si="6"/>
        <v>Cópia de Capex Orcamentário_PE2026_2030 - Rev3_VERSÃO FINAL 1.xlsx</v>
      </c>
      <c r="D65" s="137" t="str">
        <f t="shared" si="7"/>
        <v>Teles Pires</v>
      </c>
      <c r="E65" s="137" t="str">
        <f t="shared" si="8"/>
        <v>Roberta Borges</v>
      </c>
      <c r="F65" s="138"/>
      <c r="G65" s="138" t="str">
        <f>_xlfn.CONCAT(_tPE2026[[#This Row],[VP]],"_",ROW(_tPE2026[[#This Row],[Id PE]])-ROW(_tPE2026[[#Headers],[Id PE]]))</f>
        <v>Teles Pires_57</v>
      </c>
      <c r="H65" s="109" t="s">
        <v>174</v>
      </c>
      <c r="I65" s="109" t="s">
        <v>138</v>
      </c>
      <c r="J65" s="117" t="s">
        <v>308</v>
      </c>
      <c r="K65" s="109" t="s">
        <v>308</v>
      </c>
      <c r="L65" s="109" t="s">
        <v>175</v>
      </c>
      <c r="M65" s="109" t="s">
        <v>309</v>
      </c>
      <c r="N65" s="109"/>
      <c r="O65" s="109"/>
      <c r="P65" s="109" t="s">
        <v>310</v>
      </c>
      <c r="Q65" s="109"/>
      <c r="R65" s="109" t="s">
        <v>311</v>
      </c>
      <c r="S65" s="109" t="s">
        <v>333</v>
      </c>
      <c r="T65" s="109" t="s">
        <v>182</v>
      </c>
      <c r="U65" s="134">
        <v>9627</v>
      </c>
      <c r="V65" s="133">
        <v>0</v>
      </c>
      <c r="W65" s="133">
        <v>471</v>
      </c>
      <c r="X65" s="133"/>
      <c r="Y65" s="134">
        <v>0</v>
      </c>
      <c r="Z65" s="134">
        <v>0</v>
      </c>
      <c r="AA65" s="135"/>
      <c r="AB65" s="135">
        <v>0</v>
      </c>
      <c r="AC65" s="135">
        <v>0</v>
      </c>
      <c r="AD65" s="135">
        <v>0</v>
      </c>
      <c r="AE65" s="135">
        <v>0</v>
      </c>
      <c r="AF65" s="135">
        <v>0</v>
      </c>
      <c r="AG65" s="135">
        <f>SUM(_tPE2026[[#This Row],[jan/26]:[dez/26]])</f>
        <v>10098</v>
      </c>
      <c r="AH65" s="135">
        <v>6449.0830199999991</v>
      </c>
      <c r="AI65" s="135">
        <v>6449.0830199999991</v>
      </c>
      <c r="AJ65" s="135">
        <v>6449.0830199999991</v>
      </c>
      <c r="AK65" s="135">
        <v>6449.0830199999991</v>
      </c>
      <c r="AL65" s="111">
        <f>_tPE2026[[#This Row],[2026]]+_tPE2026[[#This Row],[2027]]+_tPE2026[[#This Row],[2028]]+_tPE2026[[#This Row],[2029]]+_tPE2026[[#This Row],[2030]]</f>
        <v>35894.332079999993</v>
      </c>
      <c r="AM65" s="148"/>
      <c r="AN65" s="148"/>
      <c r="AO65" s="148"/>
      <c r="AP65" s="148"/>
      <c r="AQ65" s="148"/>
      <c r="AR65" s="110">
        <f>SUM(_tPE2026[[#This Row],[2031]:[2035]])</f>
        <v>0</v>
      </c>
    </row>
    <row r="66" spans="1:44" ht="24.75" hidden="1" customHeight="1" x14ac:dyDescent="0.35">
      <c r="A66" s="116"/>
      <c r="B66" s="78" t="b" cm="1">
        <f t="array" ref="B66">AND(ISTEXT(_tPE2026[[#This Row],[Corporativo ou SPE]:[Coletor de Custo]]),SUM(_tPE2026[[#This Row],[jan/26]:[2026-2035]])&gt;0)</f>
        <v>1</v>
      </c>
      <c r="C66" s="112" t="str">
        <f ca="1">$J$3</f>
        <v>Cópia de Capex Orcamentário_PE2026_2030 - Rev3_VERSÃO FINAL 1.xlsx</v>
      </c>
      <c r="D66" s="137" t="str">
        <f>$H$3</f>
        <v>Teles Pires</v>
      </c>
      <c r="E66" s="137" t="str">
        <f>$H$4</f>
        <v>Roberta Borges</v>
      </c>
      <c r="F66" s="138"/>
      <c r="G66" s="138" t="str">
        <f>_xlfn.CONCAT(_tPE2026[[#This Row],[VP]],"_",ROW(_tPE2026[[#This Row],[Id PE]])-ROW(_tPE2026[[#Headers],[Id PE]]))</f>
        <v>Teles Pires_58</v>
      </c>
      <c r="H66" s="109" t="s">
        <v>174</v>
      </c>
      <c r="I66" s="109" t="s">
        <v>138</v>
      </c>
      <c r="J66" s="117" t="s">
        <v>308</v>
      </c>
      <c r="K66" s="109" t="s">
        <v>308</v>
      </c>
      <c r="L66" s="109" t="s">
        <v>175</v>
      </c>
      <c r="M66" s="109" t="s">
        <v>309</v>
      </c>
      <c r="N66" s="109"/>
      <c r="O66" s="109"/>
      <c r="P66" s="109" t="s">
        <v>310</v>
      </c>
      <c r="Q66" s="109"/>
      <c r="R66" s="109" t="s">
        <v>311</v>
      </c>
      <c r="S66" s="109" t="s">
        <v>334</v>
      </c>
      <c r="T66" s="109" t="s">
        <v>182</v>
      </c>
      <c r="U66" s="134"/>
      <c r="V66" s="133"/>
      <c r="W66" s="133"/>
      <c r="X66" s="133"/>
      <c r="Y66" s="134"/>
      <c r="Z66" s="134"/>
      <c r="AA66" s="135"/>
      <c r="AB66" s="135"/>
      <c r="AC66" s="135"/>
      <c r="AD66" s="135"/>
      <c r="AE66" s="135"/>
      <c r="AF66" s="135">
        <v>180</v>
      </c>
      <c r="AG66" s="135">
        <f>SUM(_tPE2026[[#This Row],[jan/26]:[dez/26]])</f>
        <v>180</v>
      </c>
      <c r="AH66" s="135">
        <v>0</v>
      </c>
      <c r="AI66" s="135">
        <v>0</v>
      </c>
      <c r="AJ66" s="135">
        <v>0</v>
      </c>
      <c r="AK66" s="135">
        <v>0</v>
      </c>
      <c r="AL66" s="111">
        <f>_tPE2026[[#This Row],[2026]]+_tPE2026[[#This Row],[2027]]+_tPE2026[[#This Row],[2028]]+_tPE2026[[#This Row],[2029]]+_tPE2026[[#This Row],[2030]]</f>
        <v>180</v>
      </c>
      <c r="AM66" s="148"/>
      <c r="AN66" s="148"/>
      <c r="AO66" s="148"/>
      <c r="AP66" s="148"/>
      <c r="AQ66" s="148"/>
      <c r="AR66" s="110">
        <f>SUM(_tPE2026[[#This Row],[2031]:[2035]])</f>
        <v>0</v>
      </c>
    </row>
    <row r="67" spans="1:44" ht="24.75" hidden="1" customHeight="1" x14ac:dyDescent="0.35">
      <c r="A67" s="116"/>
      <c r="B67" s="78" t="b" cm="1">
        <f t="array" ref="B67">AND(ISTEXT(_tPE2026[[#This Row],[Corporativo ou SPE]:[Coletor de Custo]]),SUM(_tPE2026[[#This Row],[jan/26]:[2026-2035]])&gt;0)</f>
        <v>1</v>
      </c>
      <c r="C67" s="112" t="str">
        <f t="shared" ca="1" si="6"/>
        <v>Cópia de Capex Orcamentário_PE2026_2030 - Rev3_VERSÃO FINAL 1.xlsx</v>
      </c>
      <c r="D67" s="137" t="str">
        <f t="shared" si="7"/>
        <v>Teles Pires</v>
      </c>
      <c r="E67" s="137" t="str">
        <f t="shared" si="8"/>
        <v>Roberta Borges</v>
      </c>
      <c r="F67" s="138"/>
      <c r="G67" s="138" t="str">
        <f>_xlfn.CONCAT(_tPE2026[[#This Row],[VP]],"_",ROW(_tPE2026[[#This Row],[Id PE]])-ROW(_tPE2026[[#Headers],[Id PE]]))</f>
        <v>Teles Pires_59</v>
      </c>
      <c r="H67" s="109" t="s">
        <v>174</v>
      </c>
      <c r="I67" s="109" t="s">
        <v>138</v>
      </c>
      <c r="J67" s="117" t="s">
        <v>308</v>
      </c>
      <c r="K67" s="109" t="s">
        <v>308</v>
      </c>
      <c r="L67" s="109" t="s">
        <v>175</v>
      </c>
      <c r="M67" s="109" t="s">
        <v>309</v>
      </c>
      <c r="N67" s="109"/>
      <c r="O67" s="109"/>
      <c r="P67" s="109" t="s">
        <v>310</v>
      </c>
      <c r="Q67" s="109"/>
      <c r="R67" s="109" t="s">
        <v>311</v>
      </c>
      <c r="S67" s="109" t="s">
        <v>335</v>
      </c>
      <c r="T67" s="109" t="s">
        <v>182</v>
      </c>
      <c r="U67" s="134">
        <v>182.04480470000004</v>
      </c>
      <c r="V67" s="133">
        <v>154.75788797999999</v>
      </c>
      <c r="W67" s="133">
        <v>150.19724744499999</v>
      </c>
      <c r="X67" s="133">
        <v>149.97810203499998</v>
      </c>
      <c r="Y67" s="134">
        <v>162.83921853250001</v>
      </c>
      <c r="Z67" s="134">
        <v>152.5293585325</v>
      </c>
      <c r="AA67" s="135">
        <v>176.12685853250002</v>
      </c>
      <c r="AB67" s="135">
        <v>152.6938607825</v>
      </c>
      <c r="AC67" s="135">
        <v>158.07665853250003</v>
      </c>
      <c r="AD67" s="135">
        <v>147.7938585325</v>
      </c>
      <c r="AE67" s="135">
        <v>147.7938585325</v>
      </c>
      <c r="AF67" s="135">
        <v>153.20585853249997</v>
      </c>
      <c r="AG67" s="135">
        <f>SUM(_tPE2026[[#This Row],[jan/26]:[dez/26]])</f>
        <v>1888.0375726699999</v>
      </c>
      <c r="AH67" s="135">
        <v>0</v>
      </c>
      <c r="AI67" s="135">
        <v>0</v>
      </c>
      <c r="AJ67" s="135">
        <v>0</v>
      </c>
      <c r="AK67" s="135">
        <v>0</v>
      </c>
      <c r="AL67" s="111">
        <f>_tPE2026[[#This Row],[2026]]+_tPE2026[[#This Row],[2027]]+_tPE2026[[#This Row],[2028]]+_tPE2026[[#This Row],[2029]]+_tPE2026[[#This Row],[2030]]</f>
        <v>1888.0375726699999</v>
      </c>
      <c r="AM67" s="148"/>
      <c r="AN67" s="148"/>
      <c r="AO67" s="148"/>
      <c r="AP67" s="148"/>
      <c r="AQ67" s="148"/>
      <c r="AR67" s="110">
        <f>SUM(_tPE2026[[#This Row],[2031]:[2035]])</f>
        <v>0</v>
      </c>
    </row>
    <row r="68" spans="1:44" ht="24.75" hidden="1" customHeight="1" x14ac:dyDescent="0.35">
      <c r="A68" s="116"/>
      <c r="B68" s="78" t="b" cm="1">
        <f t="array" ref="B68">AND(ISTEXT(_tPE2026[[#This Row],[Corporativo ou SPE]:[Coletor de Custo]]),SUM(_tPE2026[[#This Row],[jan/26]:[2026-2035]])&gt;0)</f>
        <v>1</v>
      </c>
      <c r="C68" s="112" t="str">
        <f t="shared" ca="1" si="6"/>
        <v>Cópia de Capex Orcamentário_PE2026_2030 - Rev3_VERSÃO FINAL 1.xlsx</v>
      </c>
      <c r="D68" s="137" t="str">
        <f t="shared" si="7"/>
        <v>Teles Pires</v>
      </c>
      <c r="E68" s="137" t="str">
        <f t="shared" si="8"/>
        <v>Roberta Borges</v>
      </c>
      <c r="F68" s="138"/>
      <c r="G68" s="138" t="str">
        <f>_xlfn.CONCAT(_tPE2026[[#This Row],[VP]],"_",ROW(_tPE2026[[#This Row],[Id PE]])-ROW(_tPE2026[[#Headers],[Id PE]]))</f>
        <v>Teles Pires_60</v>
      </c>
      <c r="H68" s="109" t="s">
        <v>174</v>
      </c>
      <c r="I68" s="109" t="s">
        <v>138</v>
      </c>
      <c r="J68" s="117" t="s">
        <v>308</v>
      </c>
      <c r="K68" s="109" t="s">
        <v>308</v>
      </c>
      <c r="L68" s="109" t="s">
        <v>175</v>
      </c>
      <c r="M68" s="109" t="s">
        <v>309</v>
      </c>
      <c r="N68" s="109"/>
      <c r="O68" s="109"/>
      <c r="P68" s="109" t="s">
        <v>310</v>
      </c>
      <c r="Q68" s="109"/>
      <c r="R68" s="109" t="s">
        <v>311</v>
      </c>
      <c r="S68" s="109" t="s">
        <v>336</v>
      </c>
      <c r="T68" s="109" t="s">
        <v>182</v>
      </c>
      <c r="U68" s="134">
        <v>108.93919</v>
      </c>
      <c r="V68" s="133">
        <v>80.476790000000008</v>
      </c>
      <c r="W68" s="133">
        <v>118.93919</v>
      </c>
      <c r="X68" s="133">
        <v>80.476790000000008</v>
      </c>
      <c r="Y68" s="134">
        <v>128.93919</v>
      </c>
      <c r="Z68" s="134">
        <v>155.47678999999999</v>
      </c>
      <c r="AA68" s="135">
        <v>278.93919</v>
      </c>
      <c r="AB68" s="135">
        <v>1159.50071</v>
      </c>
      <c r="AC68" s="135">
        <v>940.47679000000005</v>
      </c>
      <c r="AD68" s="135">
        <v>133.27678999999998</v>
      </c>
      <c r="AE68" s="135">
        <v>1123.2767900000001</v>
      </c>
      <c r="AF68" s="135">
        <v>143.27679000000001</v>
      </c>
      <c r="AG68" s="135">
        <f>SUM(_tPE2026[[#This Row],[jan/26]:[dez/26]])</f>
        <v>4451.9949999999999</v>
      </c>
      <c r="AH68" s="135">
        <v>2698.7214800000006</v>
      </c>
      <c r="AI68" s="135">
        <v>2801.1214800000002</v>
      </c>
      <c r="AJ68" s="135">
        <v>1852.8424399999999</v>
      </c>
      <c r="AK68" s="135">
        <v>1852.8424399999999</v>
      </c>
      <c r="AL68" s="111">
        <f>_tPE2026[[#This Row],[2026]]+_tPE2026[[#This Row],[2027]]+_tPE2026[[#This Row],[2028]]+_tPE2026[[#This Row],[2029]]+_tPE2026[[#This Row],[2030]]</f>
        <v>13657.522840000001</v>
      </c>
      <c r="AM68" s="148"/>
      <c r="AN68" s="148"/>
      <c r="AO68" s="148"/>
      <c r="AP68" s="148"/>
      <c r="AQ68" s="148"/>
      <c r="AR68" s="110">
        <f>SUM(_tPE2026[[#This Row],[2031]:[2035]])</f>
        <v>0</v>
      </c>
    </row>
    <row r="69" spans="1:44" ht="24.75" hidden="1" customHeight="1" x14ac:dyDescent="0.35">
      <c r="A69" s="116"/>
      <c r="B69" s="78" t="b" cm="1">
        <f t="array" ref="B69">AND(ISTEXT(_tPE2026[[#This Row],[Corporativo ou SPE]:[Coletor de Custo]]),SUM(_tPE2026[[#This Row],[jan/26]:[2026-2035]])&gt;0)</f>
        <v>1</v>
      </c>
      <c r="C69" s="112" t="str">
        <f t="shared" ca="1" si="0"/>
        <v>Cópia de Capex Orcamentário_PE2026_2030 - Rev3_VERSÃO FINAL 1.xlsx</v>
      </c>
      <c r="D69" s="112" t="str">
        <f t="shared" si="1"/>
        <v>Teles Pires</v>
      </c>
      <c r="E69" s="112" t="str">
        <f t="shared" si="2"/>
        <v>Roberta Borges</v>
      </c>
      <c r="F69" s="112"/>
      <c r="G69" s="112" t="str">
        <f>_xlfn.CONCAT(_tPE2026[[#This Row],[VP]],"_",ROW(_tPE2026[[#This Row],[Id PE]])-ROW(_tPE2026[[#Headers],[Id PE]]))</f>
        <v>Teles Pires_61</v>
      </c>
      <c r="H69" s="109" t="s">
        <v>174</v>
      </c>
      <c r="I69" s="109" t="s">
        <v>138</v>
      </c>
      <c r="J69" s="117" t="s">
        <v>308</v>
      </c>
      <c r="K69" s="109" t="s">
        <v>308</v>
      </c>
      <c r="L69" s="109" t="s">
        <v>175</v>
      </c>
      <c r="M69" s="109" t="s">
        <v>337</v>
      </c>
      <c r="N69" s="109"/>
      <c r="O69" s="109"/>
      <c r="P69" s="109"/>
      <c r="Q69" s="109"/>
      <c r="R69" s="109" t="s">
        <v>338</v>
      </c>
      <c r="S69" s="109" t="s">
        <v>338</v>
      </c>
      <c r="T69" s="109" t="s">
        <v>182</v>
      </c>
      <c r="U69" s="130">
        <v>0</v>
      </c>
      <c r="V69" s="133">
        <v>0</v>
      </c>
      <c r="W69" s="133">
        <v>0</v>
      </c>
      <c r="X69" s="133">
        <v>500</v>
      </c>
      <c r="Y69" s="134">
        <v>230</v>
      </c>
      <c r="Z69" s="134">
        <v>190</v>
      </c>
      <c r="AA69" s="135">
        <v>80</v>
      </c>
      <c r="AB69" s="135">
        <v>40</v>
      </c>
      <c r="AC69" s="135">
        <v>9400</v>
      </c>
      <c r="AD69" s="135">
        <v>0</v>
      </c>
      <c r="AE69" s="135">
        <v>150</v>
      </c>
      <c r="AF69" s="135">
        <v>120</v>
      </c>
      <c r="AG69" s="135">
        <f>SUM(_tPE2026[[#This Row],[jan/26]:[dez/26]])</f>
        <v>10710</v>
      </c>
      <c r="AH69" s="135">
        <v>7200</v>
      </c>
      <c r="AI69" s="135">
        <v>14400</v>
      </c>
      <c r="AJ69" s="135">
        <v>80500</v>
      </c>
      <c r="AK69" s="135">
        <v>8050</v>
      </c>
      <c r="AL69" s="111">
        <f>_tPE2026[[#This Row],[2026]]+_tPE2026[[#This Row],[2027]]+_tPE2026[[#This Row],[2028]]+_tPE2026[[#This Row],[2029]]+_tPE2026[[#This Row],[2030]]</f>
        <v>120860</v>
      </c>
      <c r="AM69" s="147">
        <v>0</v>
      </c>
      <c r="AN69" s="147">
        <v>0</v>
      </c>
      <c r="AO69" s="147">
        <v>0</v>
      </c>
      <c r="AP69" s="147">
        <v>0</v>
      </c>
      <c r="AQ69" s="147">
        <v>0</v>
      </c>
      <c r="AR69" s="110">
        <f>SUM(_tPE2026[[#This Row],[2031]:[2035]])</f>
        <v>0</v>
      </c>
    </row>
    <row r="70" spans="1:44" ht="24.75" hidden="1" customHeight="1" x14ac:dyDescent="0.35">
      <c r="A70" s="116"/>
      <c r="B70" s="78" t="b" cm="1">
        <f t="array" ref="B70">AND(ISTEXT(_tPE2026[[#This Row],[Corporativo ou SPE]:[Coletor de Custo]]),SUM(_tPE2026[[#This Row],[jan/26]:[2026-2035]])&gt;0)</f>
        <v>1</v>
      </c>
      <c r="C70" s="112" t="str">
        <f t="shared" ref="C70:C72" ca="1" si="15">$J$3</f>
        <v>Cópia de Capex Orcamentário_PE2026_2030 - Rev3_VERSÃO FINAL 1.xlsx</v>
      </c>
      <c r="D70" s="137" t="str">
        <f t="shared" ref="D70:D72" si="16">$H$3</f>
        <v>Teles Pires</v>
      </c>
      <c r="E70" s="137" t="str">
        <f t="shared" ref="E70:E72" si="17">$H$4</f>
        <v>Roberta Borges</v>
      </c>
      <c r="F70" s="138"/>
      <c r="G70" s="112" t="str">
        <f>_xlfn.CONCAT(_tPE2026[[#This Row],[VP]],"_",ROW(_tPE2026[[#This Row],[Id PE]])-ROW(_tPE2026[[#Headers],[Id PE]]))</f>
        <v>Teles Pires_62</v>
      </c>
      <c r="H70" s="109" t="s">
        <v>174</v>
      </c>
      <c r="I70" s="109" t="s">
        <v>138</v>
      </c>
      <c r="J70" s="145" t="s">
        <v>187</v>
      </c>
      <c r="K70" s="143" t="s">
        <v>235</v>
      </c>
      <c r="L70" s="144" t="s">
        <v>305</v>
      </c>
      <c r="M70" s="109" t="s">
        <v>339</v>
      </c>
      <c r="N70" s="109"/>
      <c r="O70" s="109"/>
      <c r="P70" s="139"/>
      <c r="Q70" s="175"/>
      <c r="R70" s="140" t="s">
        <v>340</v>
      </c>
      <c r="S70" s="165" t="s">
        <v>340</v>
      </c>
      <c r="T70" s="112" t="s">
        <v>182</v>
      </c>
      <c r="U70" s="134">
        <v>0</v>
      </c>
      <c r="V70" s="133">
        <v>0</v>
      </c>
      <c r="W70" s="133">
        <v>0</v>
      </c>
      <c r="X70" s="133">
        <v>0</v>
      </c>
      <c r="Y70" s="134">
        <v>0</v>
      </c>
      <c r="Z70" s="134">
        <v>0</v>
      </c>
      <c r="AA70" s="135">
        <v>107.70000000000002</v>
      </c>
      <c r="AB70" s="135">
        <v>125.65000000000003</v>
      </c>
      <c r="AC70" s="135">
        <v>0</v>
      </c>
      <c r="AD70" s="135">
        <v>125.65000000000003</v>
      </c>
      <c r="AE70" s="135">
        <v>0</v>
      </c>
      <c r="AF70" s="135">
        <v>0</v>
      </c>
      <c r="AG70" s="135">
        <f>SUM(_tPE2026[[#This Row],[jan/26]:[dez/26]])</f>
        <v>359.00000000000011</v>
      </c>
      <c r="AH70" s="118"/>
      <c r="AI70" s="118"/>
      <c r="AJ70" s="118"/>
      <c r="AK70" s="118"/>
      <c r="AL70" s="111">
        <f>_tPE2026[[#This Row],[2026]]+_tPE2026[[#This Row],[2027]]+_tPE2026[[#This Row],[2028]]+_tPE2026[[#This Row],[2029]]+_tPE2026[[#This Row],[2030]]</f>
        <v>359.00000000000011</v>
      </c>
      <c r="AM70" s="148"/>
      <c r="AN70" s="148"/>
      <c r="AO70" s="148"/>
      <c r="AP70" s="148"/>
      <c r="AQ70" s="148"/>
      <c r="AR70" s="110">
        <f>SUM(_tPE2026[[#This Row],[2031]:[2035]])</f>
        <v>0</v>
      </c>
    </row>
    <row r="71" spans="1:44" ht="24.75" hidden="1" customHeight="1" x14ac:dyDescent="0.35">
      <c r="A71" s="116"/>
      <c r="B71" s="78" t="b" cm="1">
        <f t="array" ref="B71">AND(ISTEXT(_tPE2026[[#This Row],[Corporativo ou SPE]:[Coletor de Custo]]),SUM(_tPE2026[[#This Row],[jan/26]:[2026-2035]])&gt;0)</f>
        <v>1</v>
      </c>
      <c r="C71" s="112" t="str">
        <f t="shared" ca="1" si="15"/>
        <v>Cópia de Capex Orcamentário_PE2026_2030 - Rev3_VERSÃO FINAL 1.xlsx</v>
      </c>
      <c r="D71" s="137" t="str">
        <f t="shared" si="16"/>
        <v>Teles Pires</v>
      </c>
      <c r="E71" s="137" t="str">
        <f t="shared" si="17"/>
        <v>Roberta Borges</v>
      </c>
      <c r="F71" s="138"/>
      <c r="G71" s="112" t="str">
        <f>_xlfn.CONCAT(_tPE2026[[#This Row],[VP]],"_",ROW(_tPE2026[[#This Row],[Id PE]])-ROW(_tPE2026[[#Headers],[Id PE]]))</f>
        <v>Teles Pires_63</v>
      </c>
      <c r="H71" s="109" t="s">
        <v>174</v>
      </c>
      <c r="I71" s="109" t="s">
        <v>138</v>
      </c>
      <c r="J71" s="145" t="s">
        <v>187</v>
      </c>
      <c r="K71" s="143" t="s">
        <v>188</v>
      </c>
      <c r="L71" s="144" t="s">
        <v>341</v>
      </c>
      <c r="M71" s="109" t="s">
        <v>342</v>
      </c>
      <c r="N71" s="109"/>
      <c r="O71" s="109"/>
      <c r="P71" s="139"/>
      <c r="Q71" s="139"/>
      <c r="R71" s="109" t="s">
        <v>343</v>
      </c>
      <c r="S71" s="109" t="s">
        <v>344</v>
      </c>
      <c r="T71" s="112" t="s">
        <v>182</v>
      </c>
      <c r="U71" s="134">
        <v>0</v>
      </c>
      <c r="V71" s="133">
        <v>0</v>
      </c>
      <c r="W71" s="133">
        <v>0</v>
      </c>
      <c r="X71" s="133">
        <v>0</v>
      </c>
      <c r="Y71" s="134">
        <v>0</v>
      </c>
      <c r="Z71" s="134">
        <v>0</v>
      </c>
      <c r="AA71" s="135">
        <v>0</v>
      </c>
      <c r="AB71" s="135">
        <v>88</v>
      </c>
      <c r="AC71" s="135">
        <v>0</v>
      </c>
      <c r="AD71" s="135">
        <v>0</v>
      </c>
      <c r="AE71" s="135">
        <v>0</v>
      </c>
      <c r="AF71" s="135">
        <v>0</v>
      </c>
      <c r="AG71" s="135">
        <f>SUM(_tPE2026[[#This Row],[jan/26]:[dez/26]])</f>
        <v>88</v>
      </c>
      <c r="AH71" s="118"/>
      <c r="AI71" s="118">
        <v>100</v>
      </c>
      <c r="AJ71" s="118"/>
      <c r="AK71" s="118">
        <v>180</v>
      </c>
      <c r="AL71" s="111">
        <f>_tPE2026[[#This Row],[2026]]+_tPE2026[[#This Row],[2027]]+_tPE2026[[#This Row],[2028]]+_tPE2026[[#This Row],[2029]]+_tPE2026[[#This Row],[2030]]</f>
        <v>368</v>
      </c>
      <c r="AM71" s="148"/>
      <c r="AN71" s="148"/>
      <c r="AO71" s="148"/>
      <c r="AP71" s="148"/>
      <c r="AQ71" s="148"/>
      <c r="AR71" s="110">
        <f>SUM(_tPE2026[[#This Row],[2031]:[2035]])</f>
        <v>0</v>
      </c>
    </row>
    <row r="72" spans="1:44" ht="24.75" hidden="1" customHeight="1" x14ac:dyDescent="0.35">
      <c r="A72" s="116"/>
      <c r="B72" s="78" t="b" cm="1">
        <f t="array" ref="B72">AND(ISTEXT(_tPE2026[[#This Row],[Corporativo ou SPE]:[Coletor de Custo]]),SUM(_tPE2026[[#This Row],[jan/26]:[2026-2035]])&gt;0)</f>
        <v>1</v>
      </c>
      <c r="C72" s="112" t="str">
        <f t="shared" ca="1" si="15"/>
        <v>Cópia de Capex Orcamentário_PE2026_2030 - Rev3_VERSÃO FINAL 1.xlsx</v>
      </c>
      <c r="D72" s="137" t="str">
        <f t="shared" si="16"/>
        <v>Teles Pires</v>
      </c>
      <c r="E72" s="137" t="str">
        <f t="shared" si="17"/>
        <v>Roberta Borges</v>
      </c>
      <c r="F72" s="138"/>
      <c r="G72" s="112" t="str">
        <f>_xlfn.CONCAT(_tPE2026[[#This Row],[VP]],"_",ROW(_tPE2026[[#This Row],[Id PE]])-ROW(_tPE2026[[#Headers],[Id PE]]))</f>
        <v>Teles Pires_64</v>
      </c>
      <c r="H72" s="109" t="s">
        <v>174</v>
      </c>
      <c r="I72" s="109" t="s">
        <v>138</v>
      </c>
      <c r="J72" s="145" t="s">
        <v>187</v>
      </c>
      <c r="K72" s="143" t="s">
        <v>235</v>
      </c>
      <c r="L72" s="144" t="s">
        <v>236</v>
      </c>
      <c r="M72" s="109" t="s">
        <v>237</v>
      </c>
      <c r="N72" s="109"/>
      <c r="O72" s="109"/>
      <c r="P72" s="139"/>
      <c r="Q72" s="139"/>
      <c r="R72" s="109" t="s">
        <v>345</v>
      </c>
      <c r="S72" s="109" t="s">
        <v>346</v>
      </c>
      <c r="T72" s="112" t="s">
        <v>182</v>
      </c>
      <c r="U72" s="151"/>
      <c r="V72" s="151"/>
      <c r="W72" s="133"/>
      <c r="X72" s="133"/>
      <c r="Y72" s="134"/>
      <c r="Z72" s="134"/>
      <c r="AA72" s="135"/>
      <c r="AB72" s="135"/>
      <c r="AC72" s="135"/>
      <c r="AD72" s="135"/>
      <c r="AE72" s="135"/>
      <c r="AF72" s="135"/>
      <c r="AG72" s="135">
        <f>SUM(_tPE2026[[#This Row],[jan/26]:[dez/26]])</f>
        <v>0</v>
      </c>
      <c r="AH72" s="151">
        <v>430</v>
      </c>
      <c r="AI72" s="118"/>
      <c r="AJ72" s="118"/>
      <c r="AK72" s="118"/>
      <c r="AL72" s="111">
        <f>_tPE2026[[#This Row],[2026]]+_tPE2026[[#This Row],[2027]]+_tPE2026[[#This Row],[2028]]+_tPE2026[[#This Row],[2029]]+_tPE2026[[#This Row],[2030]]</f>
        <v>430</v>
      </c>
      <c r="AM72" s="148"/>
      <c r="AN72" s="148"/>
      <c r="AO72" s="148"/>
      <c r="AP72" s="148"/>
      <c r="AQ72" s="148"/>
      <c r="AR72" s="110">
        <f>SUM(_tPE2026[[#This Row],[2031]:[2035]])</f>
        <v>0</v>
      </c>
    </row>
    <row r="73" spans="1:44" ht="24.75" customHeight="1" x14ac:dyDescent="0.35">
      <c r="Y73" s="104"/>
      <c r="Z73" s="104"/>
      <c r="AA73" s="104"/>
      <c r="AB73" s="104"/>
      <c r="AC73" s="104"/>
      <c r="AD73" s="104"/>
      <c r="AE73" s="104"/>
      <c r="AF73" s="104"/>
      <c r="AG73" s="104"/>
      <c r="AH73" s="104"/>
      <c r="AI73" s="104"/>
      <c r="AJ73" s="104"/>
      <c r="AL73" s="104"/>
      <c r="AM73" s="104"/>
      <c r="AN73" s="104"/>
      <c r="AO73" s="104"/>
    </row>
    <row r="74" spans="1:44" ht="24.75" customHeight="1" x14ac:dyDescent="0.35">
      <c r="Y74" s="104"/>
      <c r="Z74" s="104"/>
      <c r="AA74" s="104"/>
      <c r="AB74" s="104"/>
      <c r="AC74" s="104"/>
      <c r="AD74" s="104"/>
      <c r="AE74" s="104"/>
      <c r="AF74" s="104"/>
      <c r="AG74" s="104"/>
      <c r="AH74" s="104"/>
      <c r="AI74" s="104"/>
      <c r="AJ74" s="104"/>
      <c r="AL74" s="104"/>
      <c r="AM74" s="104"/>
      <c r="AN74" s="104"/>
      <c r="AO74" s="104"/>
    </row>
    <row r="75" spans="1:44" ht="24.75" customHeight="1" x14ac:dyDescent="0.35">
      <c r="Y75" s="104"/>
      <c r="Z75" s="104"/>
      <c r="AA75" s="104"/>
      <c r="AB75" s="104"/>
      <c r="AC75" s="104"/>
      <c r="AD75" s="104"/>
      <c r="AE75" s="104"/>
      <c r="AF75" s="104"/>
      <c r="AG75" s="104"/>
      <c r="AH75" s="104"/>
      <c r="AI75" s="104"/>
      <c r="AJ75" s="104"/>
      <c r="AL75" s="104"/>
      <c r="AM75" s="104"/>
      <c r="AN75" s="104"/>
      <c r="AO75" s="104"/>
    </row>
    <row r="76" spans="1:44" ht="24.75" customHeight="1" x14ac:dyDescent="0.35">
      <c r="Y76" s="104"/>
      <c r="Z76" s="104"/>
      <c r="AA76" s="104"/>
      <c r="AB76" s="104"/>
      <c r="AC76" s="104"/>
      <c r="AD76" s="104"/>
      <c r="AE76" s="104"/>
      <c r="AF76" s="104"/>
      <c r="AG76" s="104"/>
      <c r="AH76" s="104"/>
      <c r="AI76" s="104"/>
      <c r="AJ76" s="104"/>
      <c r="AL76" s="104"/>
      <c r="AM76" s="104"/>
      <c r="AN76" s="104"/>
      <c r="AO76" s="104"/>
    </row>
    <row r="77" spans="1:44" ht="24.75" customHeight="1" x14ac:dyDescent="0.35">
      <c r="Y77" s="104"/>
      <c r="Z77" s="104"/>
      <c r="AA77" s="104"/>
      <c r="AB77" s="104"/>
      <c r="AC77" s="104"/>
      <c r="AD77" s="104"/>
      <c r="AE77" s="104"/>
      <c r="AF77" s="104"/>
      <c r="AG77" s="104"/>
      <c r="AH77" s="104"/>
      <c r="AI77" s="104"/>
      <c r="AJ77" s="104"/>
      <c r="AL77" s="104"/>
      <c r="AM77" s="104"/>
      <c r="AN77" s="104"/>
      <c r="AO77" s="104"/>
    </row>
    <row r="78" spans="1:44" ht="24.75" customHeight="1" x14ac:dyDescent="0.35">
      <c r="Y78" s="104"/>
      <c r="Z78" s="104"/>
      <c r="AA78" s="104"/>
      <c r="AB78" s="104"/>
      <c r="AC78" s="104"/>
      <c r="AD78" s="104"/>
      <c r="AE78" s="104"/>
      <c r="AF78" s="104"/>
      <c r="AG78" s="104"/>
      <c r="AH78" s="104"/>
      <c r="AI78" s="104"/>
      <c r="AJ78" s="104"/>
      <c r="AL78" s="104"/>
      <c r="AM78" s="104"/>
      <c r="AN78" s="104"/>
      <c r="AO78" s="104"/>
    </row>
    <row r="79" spans="1:44" ht="24.75" customHeight="1" x14ac:dyDescent="0.35">
      <c r="Y79" s="104"/>
      <c r="Z79" s="104"/>
      <c r="AA79" s="104"/>
      <c r="AB79" s="104"/>
      <c r="AC79" s="104"/>
      <c r="AD79" s="104"/>
      <c r="AE79" s="104"/>
      <c r="AF79" s="104"/>
      <c r="AG79" s="104"/>
      <c r="AH79" s="104"/>
      <c r="AI79" s="104"/>
      <c r="AJ79" s="104"/>
      <c r="AL79" s="104"/>
      <c r="AM79" s="104"/>
      <c r="AN79" s="104"/>
      <c r="AO79" s="104"/>
    </row>
    <row r="80" spans="1:44" ht="24.75" customHeight="1" x14ac:dyDescent="0.35">
      <c r="Y80" s="104"/>
      <c r="Z80" s="104"/>
      <c r="AA80" s="104"/>
      <c r="AB80" s="104"/>
      <c r="AC80" s="104"/>
      <c r="AD80" s="104"/>
      <c r="AE80" s="104"/>
      <c r="AF80" s="104"/>
      <c r="AG80" s="104"/>
      <c r="AH80" s="104"/>
      <c r="AI80" s="104"/>
      <c r="AJ80" s="104"/>
      <c r="AL80" s="104"/>
      <c r="AM80" s="104"/>
      <c r="AN80" s="104"/>
      <c r="AO80" s="104"/>
    </row>
    <row r="81" spans="25:41" ht="24.75" customHeight="1" x14ac:dyDescent="0.35">
      <c r="Y81" s="104"/>
      <c r="Z81" s="104"/>
      <c r="AA81" s="104"/>
      <c r="AB81" s="104"/>
      <c r="AC81" s="104"/>
      <c r="AD81" s="104"/>
      <c r="AE81" s="104"/>
      <c r="AF81" s="104"/>
      <c r="AG81" s="104"/>
      <c r="AH81" s="104"/>
      <c r="AI81" s="104"/>
      <c r="AJ81" s="104"/>
      <c r="AL81" s="104"/>
      <c r="AM81" s="104"/>
      <c r="AN81" s="104"/>
      <c r="AO81" s="104"/>
    </row>
    <row r="82" spans="25:41" ht="24.75" customHeight="1" x14ac:dyDescent="0.35">
      <c r="Y82" s="104"/>
      <c r="Z82" s="104"/>
      <c r="AA82" s="104"/>
      <c r="AB82" s="104"/>
      <c r="AC82" s="104"/>
      <c r="AD82" s="104"/>
      <c r="AE82" s="104"/>
      <c r="AF82" s="104"/>
      <c r="AG82" s="104"/>
      <c r="AH82" s="104"/>
      <c r="AI82" s="104"/>
      <c r="AJ82" s="104"/>
      <c r="AL82" s="104"/>
      <c r="AM82" s="104"/>
      <c r="AN82" s="104"/>
      <c r="AO82" s="104"/>
    </row>
    <row r="83" spans="25:41" ht="24.75" customHeight="1" x14ac:dyDescent="0.35">
      <c r="Y83" s="104"/>
      <c r="Z83" s="104"/>
      <c r="AA83" s="104"/>
      <c r="AB83" s="104"/>
      <c r="AC83" s="104"/>
      <c r="AD83" s="104"/>
      <c r="AE83" s="104"/>
      <c r="AF83" s="104"/>
      <c r="AG83" s="104"/>
      <c r="AH83" s="104"/>
      <c r="AI83" s="104"/>
      <c r="AJ83" s="104"/>
      <c r="AL83" s="104"/>
      <c r="AM83" s="104"/>
      <c r="AN83" s="104"/>
      <c r="AO83" s="104"/>
    </row>
    <row r="84" spans="25:41" ht="24.75" customHeight="1" x14ac:dyDescent="0.35">
      <c r="Y84" s="104"/>
      <c r="Z84" s="104"/>
      <c r="AA84" s="104"/>
      <c r="AB84" s="104"/>
      <c r="AC84" s="104"/>
      <c r="AD84" s="104"/>
      <c r="AE84" s="104"/>
      <c r="AF84" s="104"/>
      <c r="AG84" s="104"/>
      <c r="AH84" s="104"/>
      <c r="AI84" s="104"/>
      <c r="AJ84" s="104"/>
      <c r="AL84" s="104"/>
      <c r="AM84" s="104"/>
      <c r="AN84" s="104"/>
      <c r="AO84" s="104"/>
    </row>
    <row r="85" spans="25:41" ht="24.75" customHeight="1" x14ac:dyDescent="0.35">
      <c r="Y85" s="104"/>
      <c r="Z85" s="104"/>
      <c r="AA85" s="104"/>
      <c r="AB85" s="104"/>
      <c r="AC85" s="104"/>
      <c r="AD85" s="104"/>
      <c r="AE85" s="104"/>
      <c r="AF85" s="104"/>
      <c r="AG85" s="104"/>
      <c r="AH85" s="104"/>
      <c r="AI85" s="104"/>
      <c r="AJ85" s="104"/>
      <c r="AL85" s="104"/>
      <c r="AM85" s="104"/>
      <c r="AN85" s="104"/>
      <c r="AO85" s="104"/>
    </row>
    <row r="86" spans="25:41" ht="24.75" customHeight="1" x14ac:dyDescent="0.35">
      <c r="Y86" s="104"/>
      <c r="Z86" s="104"/>
      <c r="AA86" s="104"/>
      <c r="AB86" s="104"/>
      <c r="AC86" s="104"/>
      <c r="AD86" s="104"/>
      <c r="AE86" s="104"/>
      <c r="AF86" s="104"/>
      <c r="AG86" s="104"/>
      <c r="AH86" s="104"/>
      <c r="AI86" s="104"/>
      <c r="AJ86" s="104"/>
      <c r="AL86" s="104"/>
      <c r="AM86" s="104"/>
      <c r="AN86" s="104"/>
      <c r="AO86" s="104"/>
    </row>
    <row r="87" spans="25:41" ht="24.75" customHeight="1" x14ac:dyDescent="0.35">
      <c r="Y87" s="104"/>
      <c r="Z87" s="104"/>
      <c r="AA87" s="104"/>
      <c r="AB87" s="104"/>
      <c r="AC87" s="104"/>
      <c r="AD87" s="104"/>
      <c r="AE87" s="104"/>
      <c r="AF87" s="104"/>
      <c r="AG87" s="104"/>
      <c r="AH87" s="104"/>
      <c r="AI87" s="104"/>
      <c r="AJ87" s="104"/>
      <c r="AL87" s="104"/>
      <c r="AM87" s="104"/>
      <c r="AN87" s="104"/>
      <c r="AO87" s="104"/>
    </row>
    <row r="88" spans="25:41" ht="24.75" customHeight="1" x14ac:dyDescent="0.35">
      <c r="Y88" s="104"/>
      <c r="Z88" s="104"/>
      <c r="AA88" s="104"/>
      <c r="AB88" s="104"/>
      <c r="AC88" s="104"/>
      <c r="AD88" s="104"/>
      <c r="AE88" s="104"/>
      <c r="AF88" s="104"/>
      <c r="AG88" s="104"/>
      <c r="AH88" s="104"/>
      <c r="AI88" s="104"/>
      <c r="AJ88" s="104"/>
      <c r="AL88" s="104"/>
      <c r="AM88" s="104"/>
      <c r="AN88" s="104"/>
      <c r="AO88" s="104"/>
    </row>
    <row r="89" spans="25:41" ht="24.75" customHeight="1" x14ac:dyDescent="0.35">
      <c r="Y89" s="104"/>
      <c r="Z89" s="104"/>
      <c r="AA89" s="104"/>
      <c r="AB89" s="104"/>
      <c r="AC89" s="104"/>
      <c r="AD89" s="104"/>
      <c r="AE89" s="104"/>
      <c r="AF89" s="104"/>
      <c r="AG89" s="104"/>
      <c r="AH89" s="104"/>
      <c r="AI89" s="104"/>
      <c r="AJ89" s="104"/>
      <c r="AL89" s="104"/>
      <c r="AM89" s="104"/>
      <c r="AN89" s="104"/>
      <c r="AO89" s="104"/>
    </row>
    <row r="90" spans="25:41" ht="24.75" customHeight="1" x14ac:dyDescent="0.35">
      <c r="Y90" s="104"/>
      <c r="Z90" s="104"/>
      <c r="AA90" s="104"/>
      <c r="AB90" s="104"/>
      <c r="AC90" s="104"/>
      <c r="AD90" s="104"/>
      <c r="AE90" s="104"/>
      <c r="AF90" s="104"/>
      <c r="AG90" s="104"/>
      <c r="AH90" s="104"/>
      <c r="AI90" s="104"/>
      <c r="AJ90" s="104"/>
      <c r="AL90" s="104"/>
      <c r="AM90" s="104"/>
      <c r="AN90" s="104"/>
      <c r="AO90" s="104"/>
    </row>
    <row r="91" spans="25:41" ht="24.75" customHeight="1" x14ac:dyDescent="0.35">
      <c r="Y91" s="104"/>
      <c r="Z91" s="104"/>
      <c r="AA91" s="104"/>
      <c r="AB91" s="104"/>
      <c r="AC91" s="104"/>
      <c r="AD91" s="104"/>
      <c r="AE91" s="104"/>
      <c r="AF91" s="104"/>
      <c r="AG91" s="104"/>
      <c r="AH91" s="104"/>
      <c r="AI91" s="104"/>
      <c r="AJ91" s="104"/>
      <c r="AL91" s="104"/>
      <c r="AM91" s="104"/>
      <c r="AN91" s="104"/>
      <c r="AO91" s="104"/>
    </row>
    <row r="92" spans="25:41" ht="24.75" customHeight="1" x14ac:dyDescent="0.35">
      <c r="Y92" s="104"/>
      <c r="Z92" s="104"/>
      <c r="AA92" s="104"/>
      <c r="AB92" s="104"/>
      <c r="AC92" s="104"/>
      <c r="AD92" s="104"/>
      <c r="AE92" s="104"/>
      <c r="AF92" s="104"/>
      <c r="AG92" s="104"/>
      <c r="AH92" s="104"/>
      <c r="AI92" s="104"/>
      <c r="AJ92" s="104"/>
      <c r="AL92" s="104"/>
      <c r="AM92" s="104"/>
      <c r="AN92" s="104"/>
      <c r="AO92" s="104"/>
    </row>
    <row r="93" spans="25:41" ht="24.75" customHeight="1" x14ac:dyDescent="0.35">
      <c r="Y93" s="104"/>
      <c r="Z93" s="104"/>
      <c r="AA93" s="104"/>
      <c r="AB93" s="104"/>
      <c r="AC93" s="104"/>
      <c r="AD93" s="104"/>
      <c r="AE93" s="104"/>
      <c r="AF93" s="104"/>
      <c r="AG93" s="104"/>
      <c r="AH93" s="104"/>
      <c r="AI93" s="104"/>
      <c r="AJ93" s="104"/>
      <c r="AL93" s="104"/>
      <c r="AM93" s="104"/>
      <c r="AN93" s="104"/>
      <c r="AO93" s="104"/>
    </row>
    <row r="94" spans="25:41" ht="24.75" customHeight="1" x14ac:dyDescent="0.35">
      <c r="Y94" s="104"/>
      <c r="Z94" s="104"/>
      <c r="AA94" s="104"/>
      <c r="AB94" s="104"/>
      <c r="AC94" s="104"/>
      <c r="AD94" s="104"/>
      <c r="AE94" s="104"/>
      <c r="AF94" s="104"/>
      <c r="AG94" s="104"/>
      <c r="AH94" s="104"/>
      <c r="AI94" s="104"/>
      <c r="AJ94" s="104"/>
      <c r="AL94" s="104"/>
      <c r="AM94" s="104"/>
      <c r="AN94" s="104"/>
      <c r="AO94" s="104"/>
    </row>
    <row r="95" spans="25:41" ht="24.75" customHeight="1" x14ac:dyDescent="0.35">
      <c r="Y95" s="104"/>
      <c r="Z95" s="104"/>
      <c r="AA95" s="104"/>
      <c r="AB95" s="104"/>
      <c r="AC95" s="104"/>
      <c r="AD95" s="104"/>
      <c r="AE95" s="104"/>
      <c r="AF95" s="104"/>
      <c r="AG95" s="104"/>
      <c r="AH95" s="104"/>
      <c r="AI95" s="104"/>
      <c r="AJ95" s="104"/>
      <c r="AL95" s="104"/>
      <c r="AM95" s="104"/>
      <c r="AN95" s="104"/>
      <c r="AO95" s="104"/>
    </row>
    <row r="96" spans="25:41" ht="24.75" customHeight="1" x14ac:dyDescent="0.35">
      <c r="Y96" s="104"/>
      <c r="Z96" s="104"/>
      <c r="AA96" s="104"/>
      <c r="AB96" s="104"/>
      <c r="AC96" s="104"/>
      <c r="AD96" s="104"/>
      <c r="AE96" s="104"/>
      <c r="AF96" s="104"/>
      <c r="AG96" s="104"/>
      <c r="AH96" s="104"/>
      <c r="AI96" s="104"/>
      <c r="AJ96" s="104"/>
      <c r="AL96" s="104"/>
      <c r="AM96" s="104"/>
      <c r="AN96" s="104"/>
      <c r="AO96" s="104"/>
    </row>
    <row r="97" spans="25:41" ht="24.75" customHeight="1" x14ac:dyDescent="0.35">
      <c r="Y97" s="104"/>
      <c r="Z97" s="104"/>
      <c r="AA97" s="104"/>
      <c r="AB97" s="104"/>
      <c r="AC97" s="104"/>
      <c r="AD97" s="104"/>
      <c r="AE97" s="104"/>
      <c r="AF97" s="104"/>
      <c r="AG97" s="104"/>
      <c r="AH97" s="104"/>
      <c r="AI97" s="104"/>
      <c r="AJ97" s="104"/>
      <c r="AL97" s="104"/>
      <c r="AM97" s="104"/>
      <c r="AN97" s="104"/>
      <c r="AO97" s="104"/>
    </row>
    <row r="98" spans="25:41" ht="24.75" customHeight="1" x14ac:dyDescent="0.35">
      <c r="Y98" s="104"/>
      <c r="Z98" s="104"/>
      <c r="AA98" s="104"/>
      <c r="AB98" s="104"/>
      <c r="AC98" s="104"/>
      <c r="AD98" s="104"/>
      <c r="AE98" s="104"/>
      <c r="AF98" s="104"/>
      <c r="AG98" s="104"/>
      <c r="AH98" s="104"/>
      <c r="AI98" s="104"/>
      <c r="AJ98" s="104"/>
      <c r="AL98" s="104"/>
      <c r="AM98" s="104"/>
      <c r="AN98" s="104"/>
      <c r="AO98" s="104"/>
    </row>
    <row r="99" spans="25:41" ht="24.75" customHeight="1" x14ac:dyDescent="0.35">
      <c r="Y99" s="104"/>
      <c r="Z99" s="104"/>
      <c r="AA99" s="104"/>
      <c r="AB99" s="104"/>
      <c r="AC99" s="104"/>
      <c r="AD99" s="104"/>
      <c r="AE99" s="104"/>
      <c r="AF99" s="104"/>
      <c r="AG99" s="104"/>
      <c r="AH99" s="104"/>
      <c r="AI99" s="104"/>
      <c r="AJ99" s="104"/>
      <c r="AL99" s="104"/>
      <c r="AM99" s="104"/>
      <c r="AN99" s="104"/>
      <c r="AO99" s="104"/>
    </row>
    <row r="100" spans="25:41" ht="24.75" customHeight="1" x14ac:dyDescent="0.35">
      <c r="Y100" s="104"/>
      <c r="Z100" s="104"/>
      <c r="AA100" s="104"/>
      <c r="AB100" s="104"/>
      <c r="AC100" s="104"/>
      <c r="AD100" s="104"/>
      <c r="AE100" s="104"/>
      <c r="AF100" s="104"/>
      <c r="AG100" s="104"/>
      <c r="AH100" s="104"/>
      <c r="AI100" s="104"/>
      <c r="AJ100" s="104"/>
      <c r="AL100" s="104"/>
      <c r="AM100" s="104"/>
      <c r="AN100" s="104"/>
      <c r="AO100" s="104"/>
    </row>
    <row r="101" spans="25:41" ht="24.75" customHeight="1" x14ac:dyDescent="0.35">
      <c r="Y101" s="104"/>
      <c r="Z101" s="104"/>
      <c r="AA101" s="104"/>
      <c r="AB101" s="104"/>
      <c r="AC101" s="104"/>
      <c r="AD101" s="104"/>
      <c r="AE101" s="104"/>
      <c r="AF101" s="104"/>
      <c r="AG101" s="104"/>
      <c r="AH101" s="104"/>
      <c r="AI101" s="104"/>
      <c r="AJ101" s="104"/>
      <c r="AL101" s="104"/>
      <c r="AM101" s="104"/>
      <c r="AN101" s="104"/>
      <c r="AO101" s="104"/>
    </row>
    <row r="102" spans="25:41" ht="24.75" customHeight="1" x14ac:dyDescent="0.35">
      <c r="Y102" s="104"/>
      <c r="Z102" s="104"/>
      <c r="AA102" s="104"/>
      <c r="AB102" s="104"/>
      <c r="AC102" s="104"/>
      <c r="AD102" s="104"/>
      <c r="AE102" s="104"/>
      <c r="AF102" s="104"/>
      <c r="AG102" s="104"/>
      <c r="AH102" s="104"/>
      <c r="AI102" s="104"/>
      <c r="AJ102" s="104"/>
      <c r="AL102" s="104"/>
      <c r="AM102" s="104"/>
      <c r="AN102" s="104"/>
      <c r="AO102" s="104"/>
    </row>
    <row r="103" spans="25:41" ht="24.75" customHeight="1" x14ac:dyDescent="0.35">
      <c r="Y103" s="104"/>
      <c r="Z103" s="104"/>
      <c r="AA103" s="104"/>
      <c r="AB103" s="104"/>
      <c r="AC103" s="104"/>
      <c r="AD103" s="104"/>
      <c r="AE103" s="104"/>
      <c r="AF103" s="104"/>
      <c r="AG103" s="104"/>
      <c r="AH103" s="104"/>
      <c r="AI103" s="104"/>
      <c r="AJ103" s="104"/>
      <c r="AL103" s="104"/>
      <c r="AM103" s="104"/>
      <c r="AN103" s="104"/>
      <c r="AO103" s="104"/>
    </row>
    <row r="104" spans="25:41" ht="24.75" customHeight="1" x14ac:dyDescent="0.35">
      <c r="Y104" s="104"/>
      <c r="Z104" s="104"/>
      <c r="AA104" s="104"/>
      <c r="AB104" s="104"/>
      <c r="AC104" s="104"/>
      <c r="AD104" s="104"/>
      <c r="AE104" s="104"/>
      <c r="AF104" s="104"/>
      <c r="AG104" s="104"/>
      <c r="AH104" s="104"/>
      <c r="AI104" s="104"/>
      <c r="AJ104" s="104"/>
      <c r="AL104" s="104"/>
      <c r="AM104" s="104"/>
      <c r="AN104" s="104"/>
      <c r="AO104" s="104"/>
    </row>
    <row r="105" spans="25:41" ht="24.75" customHeight="1" x14ac:dyDescent="0.35">
      <c r="Y105" s="104"/>
      <c r="Z105" s="104"/>
      <c r="AA105" s="104"/>
      <c r="AB105" s="104"/>
      <c r="AC105" s="104"/>
      <c r="AD105" s="104"/>
      <c r="AE105" s="104"/>
      <c r="AF105" s="104"/>
      <c r="AG105" s="104"/>
      <c r="AH105" s="104"/>
      <c r="AI105" s="104"/>
      <c r="AJ105" s="104"/>
      <c r="AL105" s="104"/>
      <c r="AM105" s="104"/>
      <c r="AN105" s="104"/>
      <c r="AO105" s="104"/>
    </row>
    <row r="106" spans="25:41" ht="24.75" customHeight="1" x14ac:dyDescent="0.35">
      <c r="Y106" s="104"/>
      <c r="Z106" s="104"/>
      <c r="AA106" s="104"/>
      <c r="AB106" s="104"/>
      <c r="AC106" s="104"/>
      <c r="AD106" s="104"/>
      <c r="AE106" s="104"/>
      <c r="AF106" s="104"/>
      <c r="AG106" s="104"/>
      <c r="AH106" s="104"/>
      <c r="AI106" s="104"/>
      <c r="AJ106" s="104"/>
      <c r="AL106" s="104"/>
      <c r="AM106" s="104"/>
      <c r="AN106" s="104"/>
      <c r="AO106" s="104"/>
    </row>
    <row r="107" spans="25:41" ht="24.75" customHeight="1" x14ac:dyDescent="0.35">
      <c r="Y107" s="104"/>
      <c r="Z107" s="104"/>
      <c r="AA107" s="104"/>
      <c r="AB107" s="104"/>
      <c r="AC107" s="104"/>
      <c r="AD107" s="104"/>
      <c r="AE107" s="104"/>
      <c r="AF107" s="104"/>
      <c r="AG107" s="104"/>
      <c r="AH107" s="104"/>
      <c r="AI107" s="104"/>
      <c r="AJ107" s="104"/>
      <c r="AL107" s="104"/>
      <c r="AM107" s="104"/>
      <c r="AN107" s="104"/>
      <c r="AO107" s="104"/>
    </row>
    <row r="108" spans="25:41" ht="24.75" customHeight="1" x14ac:dyDescent="0.35">
      <c r="Y108" s="104"/>
      <c r="Z108" s="104"/>
      <c r="AA108" s="104"/>
      <c r="AB108" s="104"/>
      <c r="AC108" s="104"/>
      <c r="AD108" s="104"/>
      <c r="AE108" s="104"/>
      <c r="AF108" s="104"/>
      <c r="AG108" s="104"/>
      <c r="AH108" s="104"/>
      <c r="AI108" s="104"/>
      <c r="AJ108" s="104"/>
      <c r="AL108" s="104"/>
      <c r="AM108" s="104"/>
      <c r="AN108" s="104"/>
      <c r="AO108" s="104"/>
    </row>
    <row r="109" spans="25:41" ht="24.75" customHeight="1" x14ac:dyDescent="0.35">
      <c r="Y109" s="104"/>
      <c r="Z109" s="104"/>
      <c r="AA109" s="104"/>
      <c r="AB109" s="104"/>
      <c r="AC109" s="104"/>
      <c r="AD109" s="104"/>
      <c r="AE109" s="104"/>
      <c r="AF109" s="104"/>
      <c r="AG109" s="104"/>
      <c r="AH109" s="104"/>
      <c r="AI109" s="104"/>
      <c r="AJ109" s="104"/>
      <c r="AL109" s="104"/>
      <c r="AM109" s="104"/>
      <c r="AN109" s="104"/>
      <c r="AO109" s="104"/>
    </row>
    <row r="110" spans="25:41" ht="24.75" customHeight="1" x14ac:dyDescent="0.35">
      <c r="Y110" s="104"/>
      <c r="Z110" s="104"/>
      <c r="AA110" s="104"/>
      <c r="AB110" s="104"/>
      <c r="AC110" s="104"/>
      <c r="AD110" s="104"/>
      <c r="AE110" s="104"/>
      <c r="AF110" s="104"/>
      <c r="AG110" s="104"/>
      <c r="AH110" s="104"/>
      <c r="AI110" s="104"/>
      <c r="AJ110" s="104"/>
      <c r="AL110" s="104"/>
      <c r="AM110" s="104"/>
      <c r="AN110" s="104"/>
      <c r="AO110" s="104"/>
    </row>
    <row r="111" spans="25:41" ht="24.75" customHeight="1" x14ac:dyDescent="0.35">
      <c r="Y111" s="104"/>
      <c r="Z111" s="104"/>
      <c r="AA111" s="104"/>
      <c r="AB111" s="104"/>
      <c r="AC111" s="104"/>
      <c r="AD111" s="104"/>
      <c r="AE111" s="104"/>
      <c r="AF111" s="104"/>
      <c r="AG111" s="104"/>
      <c r="AH111" s="104"/>
      <c r="AI111" s="104"/>
      <c r="AJ111" s="104"/>
      <c r="AL111" s="104"/>
      <c r="AM111" s="104"/>
      <c r="AN111" s="104"/>
      <c r="AO111" s="104"/>
    </row>
    <row r="112" spans="25:41" ht="24.75" customHeight="1" x14ac:dyDescent="0.35">
      <c r="Y112" s="104"/>
      <c r="Z112" s="104"/>
      <c r="AA112" s="104"/>
      <c r="AB112" s="104"/>
      <c r="AC112" s="104"/>
      <c r="AD112" s="104"/>
      <c r="AE112" s="104"/>
      <c r="AF112" s="104"/>
      <c r="AG112" s="104"/>
      <c r="AH112" s="104"/>
      <c r="AI112" s="104"/>
      <c r="AJ112" s="104"/>
      <c r="AL112" s="104"/>
      <c r="AM112" s="104"/>
      <c r="AN112" s="104"/>
      <c r="AO112" s="104"/>
    </row>
    <row r="113" spans="25:41" ht="24.75" customHeight="1" x14ac:dyDescent="0.35">
      <c r="Y113" s="104"/>
      <c r="Z113" s="104"/>
      <c r="AA113" s="104"/>
      <c r="AB113" s="104"/>
      <c r="AC113" s="104"/>
      <c r="AD113" s="104"/>
      <c r="AE113" s="104"/>
      <c r="AF113" s="104"/>
      <c r="AG113" s="104"/>
      <c r="AH113" s="104"/>
      <c r="AI113" s="104"/>
      <c r="AJ113" s="104"/>
      <c r="AL113" s="104"/>
      <c r="AM113" s="104"/>
      <c r="AN113" s="104"/>
      <c r="AO113" s="104"/>
    </row>
    <row r="114" spans="25:41" ht="24.75" customHeight="1" x14ac:dyDescent="0.35">
      <c r="Y114" s="104"/>
      <c r="Z114" s="104"/>
      <c r="AA114" s="104"/>
      <c r="AB114" s="104"/>
      <c r="AC114" s="104"/>
      <c r="AD114" s="104"/>
      <c r="AE114" s="104"/>
      <c r="AF114" s="104"/>
      <c r="AG114" s="104"/>
      <c r="AH114" s="104"/>
      <c r="AI114" s="104"/>
      <c r="AJ114" s="104"/>
      <c r="AL114" s="104"/>
      <c r="AM114" s="104"/>
      <c r="AN114" s="104"/>
      <c r="AO114" s="104"/>
    </row>
    <row r="115" spans="25:41" ht="24.75" customHeight="1" x14ac:dyDescent="0.35">
      <c r="Y115" s="104"/>
      <c r="Z115" s="104"/>
      <c r="AA115" s="104"/>
      <c r="AB115" s="104"/>
      <c r="AC115" s="104"/>
      <c r="AD115" s="104"/>
      <c r="AE115" s="104"/>
      <c r="AF115" s="104"/>
      <c r="AG115" s="104"/>
      <c r="AH115" s="104"/>
      <c r="AI115" s="104"/>
      <c r="AJ115" s="104"/>
      <c r="AL115" s="104"/>
      <c r="AM115" s="104"/>
      <c r="AN115" s="104"/>
      <c r="AO115" s="104"/>
    </row>
    <row r="116" spans="25:41" ht="24.75" customHeight="1" x14ac:dyDescent="0.35">
      <c r="Y116" s="104"/>
      <c r="Z116" s="104"/>
      <c r="AA116" s="104"/>
      <c r="AB116" s="104"/>
      <c r="AC116" s="104"/>
      <c r="AD116" s="104"/>
      <c r="AE116" s="104"/>
      <c r="AF116" s="104"/>
      <c r="AG116" s="104"/>
      <c r="AH116" s="104"/>
      <c r="AI116" s="104"/>
      <c r="AJ116" s="104"/>
      <c r="AL116" s="104"/>
      <c r="AM116" s="104"/>
      <c r="AN116" s="104"/>
      <c r="AO116" s="104"/>
    </row>
    <row r="117" spans="25:41" ht="24.75" customHeight="1" x14ac:dyDescent="0.35">
      <c r="Y117" s="104"/>
      <c r="Z117" s="104"/>
      <c r="AA117" s="104"/>
      <c r="AB117" s="104"/>
      <c r="AC117" s="104"/>
      <c r="AD117" s="104"/>
      <c r="AE117" s="104"/>
      <c r="AF117" s="104"/>
      <c r="AG117" s="104"/>
      <c r="AH117" s="104"/>
      <c r="AI117" s="104"/>
      <c r="AJ117" s="104"/>
      <c r="AL117" s="104"/>
      <c r="AM117" s="104"/>
      <c r="AN117" s="104"/>
      <c r="AO117" s="104"/>
    </row>
    <row r="118" spans="25:41" ht="24.75" customHeight="1" x14ac:dyDescent="0.35">
      <c r="Y118" s="104"/>
      <c r="Z118" s="104"/>
      <c r="AA118" s="104"/>
      <c r="AB118" s="104"/>
      <c r="AC118" s="104"/>
      <c r="AD118" s="104"/>
      <c r="AE118" s="104"/>
      <c r="AF118" s="104"/>
      <c r="AG118" s="104"/>
      <c r="AH118" s="104"/>
      <c r="AI118" s="104"/>
      <c r="AJ118" s="104"/>
      <c r="AL118" s="104"/>
      <c r="AM118" s="104"/>
      <c r="AN118" s="104"/>
      <c r="AO118" s="104"/>
    </row>
    <row r="119" spans="25:41" ht="24.75" customHeight="1" x14ac:dyDescent="0.35">
      <c r="Y119" s="104"/>
      <c r="Z119" s="104"/>
      <c r="AA119" s="104"/>
      <c r="AB119" s="104"/>
      <c r="AC119" s="104"/>
      <c r="AD119" s="104"/>
      <c r="AE119" s="104"/>
      <c r="AF119" s="104"/>
      <c r="AG119" s="104"/>
      <c r="AH119" s="104"/>
      <c r="AI119" s="104"/>
      <c r="AJ119" s="104"/>
      <c r="AL119" s="104"/>
      <c r="AM119" s="104"/>
      <c r="AN119" s="104"/>
      <c r="AO119" s="104"/>
    </row>
    <row r="120" spans="25:41" ht="24.75" customHeight="1" x14ac:dyDescent="0.35">
      <c r="Y120" s="104"/>
      <c r="Z120" s="104"/>
      <c r="AA120" s="104"/>
      <c r="AB120" s="104"/>
      <c r="AC120" s="104"/>
      <c r="AD120" s="104"/>
      <c r="AE120" s="104"/>
      <c r="AF120" s="104"/>
      <c r="AG120" s="104"/>
      <c r="AH120" s="104"/>
      <c r="AI120" s="104"/>
      <c r="AJ120" s="104"/>
      <c r="AL120" s="104"/>
      <c r="AM120" s="104"/>
      <c r="AN120" s="104"/>
      <c r="AO120" s="104"/>
    </row>
    <row r="121" spans="25:41" ht="24.75" customHeight="1" x14ac:dyDescent="0.35">
      <c r="Y121" s="104"/>
      <c r="Z121" s="104"/>
      <c r="AA121" s="104"/>
      <c r="AB121" s="104"/>
      <c r="AC121" s="104"/>
      <c r="AD121" s="104"/>
      <c r="AE121" s="104"/>
      <c r="AF121" s="104"/>
      <c r="AG121" s="104"/>
      <c r="AH121" s="104"/>
      <c r="AI121" s="104"/>
      <c r="AJ121" s="104"/>
      <c r="AL121" s="104"/>
      <c r="AM121" s="104"/>
      <c r="AN121" s="104"/>
      <c r="AO121" s="104"/>
    </row>
    <row r="122" spans="25:41" ht="24.75" customHeight="1" x14ac:dyDescent="0.35">
      <c r="Y122" s="104"/>
      <c r="Z122" s="104"/>
      <c r="AA122" s="104"/>
      <c r="AB122" s="104"/>
      <c r="AC122" s="104"/>
      <c r="AD122" s="104"/>
      <c r="AE122" s="104"/>
      <c r="AF122" s="104"/>
      <c r="AG122" s="104"/>
      <c r="AH122" s="104"/>
      <c r="AI122" s="104"/>
      <c r="AJ122" s="104"/>
      <c r="AL122" s="104"/>
      <c r="AM122" s="104"/>
      <c r="AN122" s="104"/>
      <c r="AO122" s="104"/>
    </row>
    <row r="123" spans="25:41" ht="24.75" customHeight="1" x14ac:dyDescent="0.35">
      <c r="Y123" s="104"/>
      <c r="Z123" s="104"/>
      <c r="AA123" s="104"/>
      <c r="AB123" s="104"/>
      <c r="AC123" s="104"/>
      <c r="AD123" s="104"/>
      <c r="AE123" s="104"/>
      <c r="AF123" s="104"/>
      <c r="AG123" s="104"/>
      <c r="AH123" s="104"/>
      <c r="AI123" s="104"/>
      <c r="AJ123" s="104"/>
      <c r="AL123" s="104"/>
      <c r="AM123" s="104"/>
      <c r="AN123" s="104"/>
      <c r="AO123" s="104"/>
    </row>
    <row r="124" spans="25:41" ht="24.75" customHeight="1" x14ac:dyDescent="0.35">
      <c r="Y124" s="104"/>
      <c r="Z124" s="104"/>
      <c r="AA124" s="104"/>
      <c r="AB124" s="104"/>
      <c r="AC124" s="104"/>
      <c r="AD124" s="104"/>
      <c r="AE124" s="104"/>
      <c r="AF124" s="104"/>
      <c r="AG124" s="104"/>
      <c r="AH124" s="104"/>
      <c r="AI124" s="104"/>
      <c r="AJ124" s="104"/>
      <c r="AL124" s="104"/>
      <c r="AM124" s="104"/>
      <c r="AN124" s="104"/>
      <c r="AO124" s="104"/>
    </row>
    <row r="125" spans="25:41" ht="24.75" customHeight="1" x14ac:dyDescent="0.35">
      <c r="Y125" s="104"/>
      <c r="Z125" s="104"/>
      <c r="AA125" s="104"/>
      <c r="AB125" s="104"/>
      <c r="AC125" s="104"/>
      <c r="AD125" s="104"/>
      <c r="AE125" s="104"/>
      <c r="AF125" s="104"/>
      <c r="AG125" s="104"/>
      <c r="AH125" s="104"/>
      <c r="AI125" s="104"/>
      <c r="AJ125" s="104"/>
      <c r="AL125" s="104"/>
      <c r="AM125" s="104"/>
      <c r="AN125" s="104"/>
      <c r="AO125" s="104"/>
    </row>
    <row r="126" spans="25:41" ht="24.75" customHeight="1" x14ac:dyDescent="0.35">
      <c r="Y126" s="104"/>
      <c r="Z126" s="104"/>
      <c r="AA126" s="104"/>
      <c r="AB126" s="104"/>
      <c r="AC126" s="104"/>
      <c r="AD126" s="104"/>
      <c r="AE126" s="104"/>
      <c r="AF126" s="104"/>
      <c r="AG126" s="104"/>
      <c r="AH126" s="104"/>
      <c r="AI126" s="104"/>
      <c r="AJ126" s="104"/>
      <c r="AL126" s="104"/>
      <c r="AM126" s="104"/>
      <c r="AN126" s="104"/>
      <c r="AO126" s="104"/>
    </row>
    <row r="127" spans="25:41" ht="24.75" customHeight="1" x14ac:dyDescent="0.35">
      <c r="Y127" s="104"/>
      <c r="Z127" s="104"/>
      <c r="AA127" s="104"/>
      <c r="AB127" s="104"/>
      <c r="AC127" s="104"/>
      <c r="AD127" s="104"/>
      <c r="AE127" s="104"/>
      <c r="AF127" s="104"/>
      <c r="AG127" s="104"/>
      <c r="AH127" s="104"/>
      <c r="AI127" s="104"/>
      <c r="AJ127" s="104"/>
      <c r="AL127" s="104"/>
      <c r="AM127" s="104"/>
      <c r="AN127" s="104"/>
      <c r="AO127" s="104"/>
    </row>
    <row r="128" spans="25:41" ht="24.75" customHeight="1" x14ac:dyDescent="0.35">
      <c r="Y128" s="104"/>
      <c r="Z128" s="104"/>
      <c r="AA128" s="104"/>
      <c r="AB128" s="104"/>
      <c r="AC128" s="104"/>
      <c r="AD128" s="104"/>
      <c r="AE128" s="104"/>
      <c r="AF128" s="104"/>
      <c r="AG128" s="104"/>
      <c r="AH128" s="104"/>
      <c r="AI128" s="104"/>
      <c r="AJ128" s="104"/>
      <c r="AL128" s="104"/>
      <c r="AM128" s="104"/>
      <c r="AN128" s="104"/>
      <c r="AO128" s="104"/>
    </row>
    <row r="129" spans="25:41" ht="24.75" customHeight="1" x14ac:dyDescent="0.35">
      <c r="Y129" s="104"/>
      <c r="Z129" s="104"/>
      <c r="AA129" s="104"/>
      <c r="AB129" s="104"/>
      <c r="AC129" s="104"/>
      <c r="AD129" s="104"/>
      <c r="AE129" s="104"/>
      <c r="AF129" s="104"/>
      <c r="AG129" s="104"/>
      <c r="AH129" s="104"/>
      <c r="AI129" s="104"/>
      <c r="AJ129" s="104"/>
      <c r="AL129" s="104"/>
      <c r="AM129" s="104"/>
      <c r="AN129" s="104"/>
      <c r="AO129" s="104"/>
    </row>
    <row r="130" spans="25:41" ht="24.75" customHeight="1" x14ac:dyDescent="0.35">
      <c r="Y130" s="104"/>
      <c r="Z130" s="104"/>
      <c r="AA130" s="104"/>
      <c r="AB130" s="104"/>
      <c r="AC130" s="104"/>
      <c r="AD130" s="104"/>
      <c r="AE130" s="104"/>
      <c r="AF130" s="104"/>
      <c r="AG130" s="104"/>
      <c r="AH130" s="104"/>
      <c r="AI130" s="104"/>
      <c r="AJ130" s="104"/>
      <c r="AL130" s="104"/>
      <c r="AM130" s="104"/>
      <c r="AN130" s="104"/>
      <c r="AO130" s="104"/>
    </row>
    <row r="131" spans="25:41" ht="24.75" customHeight="1" x14ac:dyDescent="0.35">
      <c r="Y131" s="104"/>
      <c r="Z131" s="104"/>
      <c r="AA131" s="104"/>
      <c r="AB131" s="104"/>
      <c r="AC131" s="104"/>
      <c r="AD131" s="104"/>
      <c r="AE131" s="104"/>
      <c r="AF131" s="104"/>
      <c r="AG131" s="104"/>
      <c r="AH131" s="104"/>
      <c r="AI131" s="104"/>
      <c r="AJ131" s="104"/>
      <c r="AL131" s="104"/>
      <c r="AM131" s="104"/>
      <c r="AN131" s="104"/>
      <c r="AO131" s="104"/>
    </row>
    <row r="132" spans="25:41" ht="24.75" customHeight="1" x14ac:dyDescent="0.35">
      <c r="Y132" s="104"/>
      <c r="Z132" s="104"/>
      <c r="AA132" s="104"/>
      <c r="AB132" s="104"/>
      <c r="AC132" s="104"/>
      <c r="AD132" s="104"/>
      <c r="AE132" s="104"/>
      <c r="AF132" s="104"/>
      <c r="AG132" s="104"/>
      <c r="AH132" s="104"/>
      <c r="AI132" s="104"/>
      <c r="AJ132" s="104"/>
      <c r="AL132" s="104"/>
      <c r="AM132" s="104"/>
      <c r="AN132" s="104"/>
      <c r="AO132" s="104"/>
    </row>
    <row r="133" spans="25:41" ht="24.75" customHeight="1" x14ac:dyDescent="0.35">
      <c r="Y133" s="104"/>
      <c r="Z133" s="104"/>
      <c r="AA133" s="104"/>
      <c r="AB133" s="104"/>
      <c r="AC133" s="104"/>
      <c r="AD133" s="104"/>
      <c r="AE133" s="104"/>
      <c r="AF133" s="104"/>
      <c r="AG133" s="104"/>
      <c r="AH133" s="104"/>
      <c r="AI133" s="104"/>
      <c r="AJ133" s="104"/>
      <c r="AL133" s="104"/>
      <c r="AM133" s="104"/>
      <c r="AN133" s="104"/>
      <c r="AO133" s="104"/>
    </row>
    <row r="134" spans="25:41" ht="24.75" customHeight="1" x14ac:dyDescent="0.35">
      <c r="Y134" s="104"/>
      <c r="Z134" s="104"/>
      <c r="AA134" s="104"/>
      <c r="AB134" s="104"/>
      <c r="AC134" s="104"/>
      <c r="AD134" s="104"/>
      <c r="AE134" s="104"/>
      <c r="AF134" s="104"/>
      <c r="AG134" s="104"/>
      <c r="AH134" s="104"/>
      <c r="AI134" s="104"/>
      <c r="AJ134" s="104"/>
      <c r="AL134" s="104"/>
      <c r="AM134" s="104"/>
      <c r="AN134" s="104"/>
      <c r="AO134" s="104"/>
    </row>
    <row r="135" spans="25:41" ht="24.75" customHeight="1" x14ac:dyDescent="0.35">
      <c r="Y135" s="104"/>
      <c r="Z135" s="104"/>
      <c r="AA135" s="104"/>
      <c r="AB135" s="104"/>
      <c r="AC135" s="104"/>
      <c r="AD135" s="104"/>
      <c r="AE135" s="104"/>
      <c r="AF135" s="104"/>
      <c r="AG135" s="104"/>
      <c r="AH135" s="104"/>
      <c r="AI135" s="104"/>
      <c r="AJ135" s="104"/>
      <c r="AL135" s="104"/>
      <c r="AM135" s="104"/>
      <c r="AN135" s="104"/>
      <c r="AO135" s="104"/>
    </row>
    <row r="136" spans="25:41" ht="24.75" customHeight="1" x14ac:dyDescent="0.35">
      <c r="Y136" s="104"/>
      <c r="Z136" s="104"/>
      <c r="AA136" s="104"/>
      <c r="AB136" s="104"/>
      <c r="AC136" s="104"/>
      <c r="AD136" s="104"/>
      <c r="AE136" s="104"/>
      <c r="AF136" s="104"/>
      <c r="AG136" s="104"/>
      <c r="AH136" s="104"/>
      <c r="AI136" s="104"/>
      <c r="AJ136" s="104"/>
      <c r="AL136" s="104"/>
      <c r="AM136" s="104"/>
      <c r="AN136" s="104"/>
      <c r="AO136" s="104"/>
    </row>
    <row r="137" spans="25:41" ht="24.75" customHeight="1" x14ac:dyDescent="0.35">
      <c r="Y137" s="104"/>
      <c r="Z137" s="104"/>
      <c r="AA137" s="104"/>
      <c r="AB137" s="104"/>
      <c r="AC137" s="104"/>
      <c r="AD137" s="104"/>
      <c r="AE137" s="104"/>
      <c r="AF137" s="104"/>
      <c r="AG137" s="104"/>
      <c r="AH137" s="104"/>
      <c r="AI137" s="104"/>
      <c r="AJ137" s="104"/>
      <c r="AL137" s="104"/>
      <c r="AM137" s="104"/>
      <c r="AN137" s="104"/>
      <c r="AO137" s="104"/>
    </row>
    <row r="138" spans="25:41" ht="24.75" customHeight="1" x14ac:dyDescent="0.35">
      <c r="Y138" s="104"/>
      <c r="Z138" s="104"/>
      <c r="AA138" s="104"/>
      <c r="AB138" s="104"/>
      <c r="AC138" s="104"/>
      <c r="AD138" s="104"/>
      <c r="AE138" s="104"/>
      <c r="AF138" s="104"/>
      <c r="AG138" s="104"/>
      <c r="AH138" s="104"/>
      <c r="AI138" s="104"/>
      <c r="AJ138" s="104"/>
      <c r="AL138" s="104"/>
      <c r="AM138" s="104"/>
      <c r="AN138" s="104"/>
      <c r="AO138" s="104"/>
    </row>
    <row r="139" spans="25:41" ht="24.75" customHeight="1" x14ac:dyDescent="0.35">
      <c r="Y139" s="104"/>
      <c r="Z139" s="104"/>
      <c r="AA139" s="104"/>
      <c r="AB139" s="104"/>
      <c r="AC139" s="104"/>
      <c r="AD139" s="104"/>
      <c r="AE139" s="104"/>
      <c r="AF139" s="104"/>
      <c r="AG139" s="104"/>
      <c r="AH139" s="104"/>
      <c r="AI139" s="104"/>
      <c r="AJ139" s="104"/>
      <c r="AL139" s="104"/>
      <c r="AM139" s="104"/>
      <c r="AN139" s="104"/>
      <c r="AO139" s="104"/>
    </row>
    <row r="140" spans="25:41" ht="24.75" customHeight="1" x14ac:dyDescent="0.35">
      <c r="Y140" s="104"/>
      <c r="Z140" s="104"/>
      <c r="AA140" s="104"/>
      <c r="AB140" s="104"/>
      <c r="AC140" s="104"/>
      <c r="AD140" s="104"/>
      <c r="AE140" s="104"/>
      <c r="AF140" s="104"/>
      <c r="AG140" s="104"/>
      <c r="AH140" s="104"/>
      <c r="AI140" s="104"/>
      <c r="AJ140" s="104"/>
      <c r="AL140" s="104"/>
      <c r="AM140" s="104"/>
      <c r="AN140" s="104"/>
      <c r="AO140" s="104"/>
    </row>
    <row r="141" spans="25:41" ht="24.75" customHeight="1" x14ac:dyDescent="0.35">
      <c r="Y141" s="104"/>
      <c r="Z141" s="104"/>
      <c r="AA141" s="104"/>
      <c r="AB141" s="104"/>
      <c r="AC141" s="104"/>
      <c r="AD141" s="104"/>
      <c r="AE141" s="104"/>
      <c r="AF141" s="104"/>
      <c r="AG141" s="104"/>
      <c r="AH141" s="104"/>
      <c r="AI141" s="104"/>
      <c r="AJ141" s="104"/>
      <c r="AL141" s="104"/>
      <c r="AM141" s="104"/>
      <c r="AN141" s="104"/>
      <c r="AO141" s="104"/>
    </row>
    <row r="142" spans="25:41" ht="24.75" customHeight="1" x14ac:dyDescent="0.35">
      <c r="Y142" s="104"/>
      <c r="Z142" s="104"/>
      <c r="AA142" s="104"/>
      <c r="AB142" s="104"/>
      <c r="AC142" s="104"/>
      <c r="AD142" s="104"/>
      <c r="AE142" s="104"/>
      <c r="AF142" s="104"/>
      <c r="AG142" s="104"/>
      <c r="AH142" s="104"/>
      <c r="AI142" s="104"/>
      <c r="AJ142" s="104"/>
      <c r="AL142" s="104"/>
      <c r="AM142" s="104"/>
      <c r="AN142" s="104"/>
      <c r="AO142" s="104"/>
    </row>
    <row r="143" spans="25:41" ht="24.75" customHeight="1" x14ac:dyDescent="0.35">
      <c r="Y143" s="104"/>
      <c r="Z143" s="104"/>
      <c r="AA143" s="104"/>
      <c r="AB143" s="104"/>
      <c r="AC143" s="104"/>
      <c r="AD143" s="104"/>
      <c r="AE143" s="104"/>
      <c r="AF143" s="104"/>
      <c r="AG143" s="104"/>
      <c r="AH143" s="104"/>
      <c r="AI143" s="104"/>
      <c r="AJ143" s="104"/>
      <c r="AL143" s="104"/>
      <c r="AM143" s="104"/>
      <c r="AN143" s="104"/>
      <c r="AO143" s="104"/>
    </row>
    <row r="144" spans="25:41" ht="24.75" customHeight="1" x14ac:dyDescent="0.35">
      <c r="Y144" s="104"/>
      <c r="Z144" s="104"/>
      <c r="AA144" s="104"/>
      <c r="AB144" s="104"/>
      <c r="AC144" s="104"/>
      <c r="AD144" s="104"/>
      <c r="AE144" s="104"/>
      <c r="AF144" s="104"/>
      <c r="AG144" s="104"/>
      <c r="AH144" s="104"/>
      <c r="AI144" s="104"/>
      <c r="AJ144" s="104"/>
      <c r="AL144" s="104"/>
      <c r="AM144" s="104"/>
      <c r="AN144" s="104"/>
      <c r="AO144" s="104"/>
    </row>
    <row r="145" spans="25:41" ht="24.75" customHeight="1" x14ac:dyDescent="0.35">
      <c r="Y145" s="104"/>
      <c r="Z145" s="104"/>
      <c r="AA145" s="104"/>
      <c r="AB145" s="104"/>
      <c r="AC145" s="104"/>
      <c r="AD145" s="104"/>
      <c r="AE145" s="104"/>
      <c r="AF145" s="104"/>
      <c r="AG145" s="104"/>
      <c r="AH145" s="104"/>
      <c r="AI145" s="104"/>
      <c r="AJ145" s="104"/>
      <c r="AL145" s="104"/>
      <c r="AM145" s="104"/>
      <c r="AN145" s="104"/>
      <c r="AO145" s="104"/>
    </row>
    <row r="146" spans="25:41" ht="24.75" customHeight="1" x14ac:dyDescent="0.35">
      <c r="Y146" s="104"/>
      <c r="Z146" s="104"/>
      <c r="AA146" s="104"/>
      <c r="AB146" s="104"/>
      <c r="AC146" s="104"/>
      <c r="AD146" s="104"/>
      <c r="AE146" s="104"/>
      <c r="AF146" s="104"/>
      <c r="AG146" s="104"/>
      <c r="AH146" s="104"/>
      <c r="AI146" s="104"/>
      <c r="AJ146" s="104"/>
      <c r="AL146" s="104"/>
      <c r="AM146" s="104"/>
      <c r="AN146" s="104"/>
      <c r="AO146" s="104"/>
    </row>
    <row r="147" spans="25:41" ht="24.75" customHeight="1" x14ac:dyDescent="0.35">
      <c r="Y147" s="104"/>
      <c r="Z147" s="104"/>
      <c r="AA147" s="104"/>
      <c r="AB147" s="104"/>
      <c r="AC147" s="104"/>
      <c r="AD147" s="104"/>
      <c r="AE147" s="104"/>
      <c r="AF147" s="104"/>
      <c r="AG147" s="104"/>
      <c r="AH147" s="104"/>
      <c r="AI147" s="104"/>
      <c r="AJ147" s="104"/>
      <c r="AL147" s="104"/>
      <c r="AM147" s="104"/>
      <c r="AN147" s="104"/>
      <c r="AO147" s="104"/>
    </row>
    <row r="148" spans="25:41" ht="24.75" customHeight="1" x14ac:dyDescent="0.35">
      <c r="Y148" s="104"/>
      <c r="Z148" s="104"/>
      <c r="AA148" s="104"/>
      <c r="AB148" s="104"/>
      <c r="AC148" s="104"/>
      <c r="AD148" s="104"/>
      <c r="AE148" s="104"/>
      <c r="AF148" s="104"/>
      <c r="AG148" s="104"/>
      <c r="AH148" s="104"/>
      <c r="AI148" s="104"/>
      <c r="AJ148" s="104"/>
      <c r="AL148" s="104"/>
      <c r="AM148" s="104"/>
      <c r="AN148" s="104"/>
      <c r="AO148" s="104"/>
    </row>
    <row r="149" spans="25:41" ht="24.75" customHeight="1" x14ac:dyDescent="0.35">
      <c r="Y149" s="104"/>
      <c r="Z149" s="104"/>
      <c r="AA149" s="104"/>
      <c r="AB149" s="104"/>
      <c r="AC149" s="104"/>
      <c r="AD149" s="104"/>
      <c r="AE149" s="104"/>
      <c r="AF149" s="104"/>
      <c r="AG149" s="104"/>
      <c r="AH149" s="104"/>
      <c r="AI149" s="104"/>
      <c r="AJ149" s="104"/>
      <c r="AL149" s="104"/>
      <c r="AM149" s="104"/>
      <c r="AN149" s="104"/>
      <c r="AO149" s="104"/>
    </row>
    <row r="150" spans="25:41" ht="24.75" customHeight="1" x14ac:dyDescent="0.35">
      <c r="Y150" s="104"/>
      <c r="Z150" s="104"/>
      <c r="AA150" s="104"/>
      <c r="AB150" s="104"/>
      <c r="AC150" s="104"/>
      <c r="AD150" s="104"/>
      <c r="AE150" s="104"/>
      <c r="AF150" s="104"/>
      <c r="AG150" s="104"/>
      <c r="AH150" s="104"/>
      <c r="AI150" s="104"/>
      <c r="AJ150" s="104"/>
      <c r="AL150" s="104"/>
      <c r="AM150" s="104"/>
      <c r="AN150" s="104"/>
      <c r="AO150" s="104"/>
    </row>
    <row r="151" spans="25:41" ht="24.75" customHeight="1" x14ac:dyDescent="0.35">
      <c r="Y151" s="104"/>
      <c r="Z151" s="104"/>
      <c r="AA151" s="104"/>
      <c r="AB151" s="104"/>
      <c r="AC151" s="104"/>
      <c r="AD151" s="104"/>
      <c r="AE151" s="104"/>
      <c r="AF151" s="104"/>
      <c r="AG151" s="104"/>
      <c r="AH151" s="104"/>
      <c r="AI151" s="104"/>
      <c r="AJ151" s="104"/>
      <c r="AL151" s="104"/>
      <c r="AM151" s="104"/>
      <c r="AN151" s="104"/>
      <c r="AO151" s="104"/>
    </row>
    <row r="152" spans="25:41" ht="24.75" customHeight="1" x14ac:dyDescent="0.35">
      <c r="Y152" s="104"/>
      <c r="Z152" s="104"/>
      <c r="AA152" s="104"/>
      <c r="AB152" s="104"/>
      <c r="AC152" s="104"/>
      <c r="AD152" s="104"/>
      <c r="AE152" s="104"/>
      <c r="AF152" s="104"/>
      <c r="AG152" s="104"/>
      <c r="AH152" s="104"/>
      <c r="AI152" s="104"/>
      <c r="AJ152" s="104"/>
      <c r="AL152" s="104"/>
      <c r="AM152" s="104"/>
      <c r="AN152" s="104"/>
      <c r="AO152" s="104"/>
    </row>
    <row r="153" spans="25:41" ht="24.75" customHeight="1" x14ac:dyDescent="0.35">
      <c r="Y153" s="104"/>
      <c r="Z153" s="104"/>
      <c r="AA153" s="104"/>
      <c r="AB153" s="104"/>
      <c r="AC153" s="104"/>
      <c r="AD153" s="104"/>
      <c r="AE153" s="104"/>
      <c r="AF153" s="104"/>
      <c r="AG153" s="104"/>
      <c r="AH153" s="104"/>
      <c r="AI153" s="104"/>
      <c r="AJ153" s="104"/>
      <c r="AL153" s="104"/>
      <c r="AM153" s="104"/>
      <c r="AN153" s="104"/>
      <c r="AO153" s="104"/>
    </row>
    <row r="154" spans="25:41" ht="24.75" customHeight="1" x14ac:dyDescent="0.35">
      <c r="Y154" s="104"/>
      <c r="Z154" s="104"/>
      <c r="AA154" s="104"/>
      <c r="AB154" s="104"/>
      <c r="AC154" s="104"/>
      <c r="AD154" s="104"/>
      <c r="AE154" s="104"/>
      <c r="AF154" s="104"/>
      <c r="AG154" s="104"/>
      <c r="AH154" s="104"/>
      <c r="AI154" s="104"/>
      <c r="AJ154" s="104"/>
      <c r="AL154" s="104"/>
      <c r="AM154" s="104"/>
      <c r="AN154" s="104"/>
      <c r="AO154" s="104"/>
    </row>
    <row r="155" spans="25:41" ht="24.75" customHeight="1" x14ac:dyDescent="0.35">
      <c r="Y155" s="104"/>
      <c r="Z155" s="104"/>
      <c r="AA155" s="104"/>
      <c r="AB155" s="104"/>
      <c r="AC155" s="104"/>
      <c r="AD155" s="104"/>
      <c r="AE155" s="104"/>
      <c r="AF155" s="104"/>
      <c r="AG155" s="104"/>
      <c r="AH155" s="104"/>
      <c r="AI155" s="104"/>
      <c r="AJ155" s="104"/>
      <c r="AL155" s="104"/>
      <c r="AM155" s="104"/>
      <c r="AN155" s="104"/>
      <c r="AO155" s="104"/>
    </row>
    <row r="156" spans="25:41" ht="24.75" customHeight="1" x14ac:dyDescent="0.35">
      <c r="Y156" s="104"/>
      <c r="Z156" s="104"/>
      <c r="AA156" s="104"/>
      <c r="AB156" s="104"/>
      <c r="AC156" s="104"/>
      <c r="AD156" s="104"/>
      <c r="AE156" s="104"/>
      <c r="AF156" s="104"/>
      <c r="AG156" s="104"/>
      <c r="AH156" s="104"/>
      <c r="AI156" s="104"/>
      <c r="AJ156" s="104"/>
      <c r="AL156" s="104"/>
      <c r="AM156" s="104"/>
      <c r="AN156" s="104"/>
      <c r="AO156" s="104"/>
    </row>
    <row r="157" spans="25:41" ht="24.75" customHeight="1" x14ac:dyDescent="0.35">
      <c r="Y157" s="104"/>
      <c r="Z157" s="104"/>
      <c r="AA157" s="104"/>
      <c r="AB157" s="104"/>
      <c r="AC157" s="104"/>
      <c r="AD157" s="104"/>
      <c r="AE157" s="104"/>
      <c r="AF157" s="104"/>
      <c r="AG157" s="104"/>
      <c r="AH157" s="104"/>
      <c r="AI157" s="104"/>
      <c r="AJ157" s="104"/>
      <c r="AL157" s="104"/>
      <c r="AM157" s="104"/>
      <c r="AN157" s="104"/>
      <c r="AO157" s="104"/>
    </row>
    <row r="158" spans="25:41" ht="24.75" customHeight="1" x14ac:dyDescent="0.35">
      <c r="Y158" s="104"/>
      <c r="Z158" s="104"/>
      <c r="AA158" s="104"/>
      <c r="AB158" s="104"/>
      <c r="AC158" s="104"/>
      <c r="AD158" s="104"/>
      <c r="AE158" s="104"/>
      <c r="AF158" s="104"/>
      <c r="AG158" s="104"/>
      <c r="AH158" s="104"/>
      <c r="AI158" s="104"/>
      <c r="AJ158" s="104"/>
      <c r="AL158" s="104"/>
      <c r="AM158" s="104"/>
      <c r="AN158" s="104"/>
      <c r="AO158" s="104"/>
    </row>
    <row r="159" spans="25:41" ht="24.75" customHeight="1" x14ac:dyDescent="0.35">
      <c r="Y159" s="104"/>
      <c r="Z159" s="104"/>
      <c r="AA159" s="104"/>
      <c r="AB159" s="104"/>
      <c r="AC159" s="104"/>
      <c r="AD159" s="104"/>
      <c r="AE159" s="104"/>
      <c r="AF159" s="104"/>
      <c r="AG159" s="104"/>
      <c r="AH159" s="104"/>
      <c r="AI159" s="104"/>
      <c r="AJ159" s="104"/>
      <c r="AL159" s="104"/>
      <c r="AM159" s="104"/>
      <c r="AN159" s="104"/>
      <c r="AO159" s="104"/>
    </row>
    <row r="160" spans="25:41" ht="24.75" customHeight="1" x14ac:dyDescent="0.35">
      <c r="Y160" s="104"/>
      <c r="Z160" s="104"/>
      <c r="AA160" s="104"/>
      <c r="AB160" s="104"/>
      <c r="AC160" s="104"/>
      <c r="AD160" s="104"/>
      <c r="AE160" s="104"/>
      <c r="AF160" s="104"/>
      <c r="AG160" s="104"/>
      <c r="AH160" s="104"/>
      <c r="AI160" s="104"/>
      <c r="AJ160" s="104"/>
      <c r="AL160" s="104"/>
      <c r="AM160" s="104"/>
      <c r="AN160" s="104"/>
      <c r="AO160" s="104"/>
    </row>
    <row r="161" spans="25:41" ht="24.75" customHeight="1" x14ac:dyDescent="0.35">
      <c r="Y161" s="104"/>
      <c r="Z161" s="104"/>
      <c r="AA161" s="104"/>
      <c r="AB161" s="104"/>
      <c r="AC161" s="104"/>
      <c r="AD161" s="104"/>
      <c r="AE161" s="104"/>
      <c r="AF161" s="104"/>
      <c r="AG161" s="104"/>
      <c r="AH161" s="104"/>
      <c r="AI161" s="104"/>
      <c r="AJ161" s="104"/>
      <c r="AL161" s="104"/>
      <c r="AM161" s="104"/>
      <c r="AN161" s="104"/>
      <c r="AO161" s="104"/>
    </row>
    <row r="162" spans="25:41" ht="24.75" customHeight="1" x14ac:dyDescent="0.35">
      <c r="Y162" s="104"/>
      <c r="Z162" s="104"/>
      <c r="AA162" s="104"/>
      <c r="AB162" s="104"/>
      <c r="AC162" s="104"/>
      <c r="AD162" s="104"/>
      <c r="AE162" s="104"/>
      <c r="AF162" s="104"/>
      <c r="AG162" s="104"/>
      <c r="AH162" s="104"/>
      <c r="AI162" s="104"/>
      <c r="AJ162" s="104"/>
      <c r="AL162" s="104"/>
      <c r="AM162" s="104"/>
      <c r="AN162" s="104"/>
      <c r="AO162" s="104"/>
    </row>
    <row r="163" spans="25:41" ht="24.75" customHeight="1" x14ac:dyDescent="0.35">
      <c r="Y163" s="104"/>
      <c r="Z163" s="104"/>
      <c r="AA163" s="104"/>
      <c r="AB163" s="104"/>
      <c r="AC163" s="104"/>
      <c r="AD163" s="104"/>
      <c r="AE163" s="104"/>
      <c r="AF163" s="104"/>
      <c r="AG163" s="104"/>
      <c r="AH163" s="104"/>
      <c r="AI163" s="104"/>
      <c r="AJ163" s="104"/>
      <c r="AL163" s="104"/>
      <c r="AM163" s="104"/>
      <c r="AN163" s="104"/>
      <c r="AO163" s="104"/>
    </row>
    <row r="164" spans="25:41" ht="24.75" customHeight="1" x14ac:dyDescent="0.35">
      <c r="Y164" s="104"/>
      <c r="Z164" s="104"/>
      <c r="AA164" s="104"/>
      <c r="AB164" s="104"/>
      <c r="AC164" s="104"/>
      <c r="AD164" s="104"/>
      <c r="AE164" s="104"/>
      <c r="AF164" s="104"/>
      <c r="AG164" s="104"/>
      <c r="AH164" s="104"/>
      <c r="AI164" s="104"/>
      <c r="AJ164" s="104"/>
      <c r="AL164" s="104"/>
      <c r="AM164" s="104"/>
      <c r="AN164" s="104"/>
      <c r="AO164" s="104"/>
    </row>
    <row r="165" spans="25:41" ht="24.75" customHeight="1" x14ac:dyDescent="0.35">
      <c r="Y165" s="104"/>
      <c r="Z165" s="104"/>
      <c r="AA165" s="104"/>
      <c r="AB165" s="104"/>
      <c r="AC165" s="104"/>
      <c r="AD165" s="104"/>
      <c r="AE165" s="104"/>
      <c r="AF165" s="104"/>
      <c r="AG165" s="104"/>
      <c r="AH165" s="104"/>
      <c r="AI165" s="104"/>
      <c r="AJ165" s="104"/>
      <c r="AL165" s="104"/>
      <c r="AM165" s="104"/>
      <c r="AN165" s="104"/>
      <c r="AO165" s="104"/>
    </row>
    <row r="166" spans="25:41" ht="24.75" customHeight="1" x14ac:dyDescent="0.35">
      <c r="Y166" s="104"/>
      <c r="Z166" s="104"/>
      <c r="AA166" s="104"/>
      <c r="AB166" s="104"/>
      <c r="AC166" s="104"/>
      <c r="AD166" s="104"/>
      <c r="AE166" s="104"/>
      <c r="AF166" s="104"/>
      <c r="AG166" s="104"/>
      <c r="AH166" s="104"/>
      <c r="AI166" s="104"/>
      <c r="AJ166" s="104"/>
      <c r="AL166" s="104"/>
      <c r="AM166" s="104"/>
      <c r="AN166" s="104"/>
      <c r="AO166" s="104"/>
    </row>
    <row r="167" spans="25:41" ht="24.75" customHeight="1" x14ac:dyDescent="0.35">
      <c r="Y167" s="104"/>
      <c r="Z167" s="104"/>
      <c r="AA167" s="104"/>
      <c r="AB167" s="104"/>
      <c r="AC167" s="104"/>
      <c r="AD167" s="104"/>
      <c r="AE167" s="104"/>
      <c r="AF167" s="104"/>
      <c r="AG167" s="104"/>
      <c r="AH167" s="104"/>
      <c r="AI167" s="104"/>
      <c r="AJ167" s="104"/>
      <c r="AL167" s="104"/>
      <c r="AM167" s="104"/>
      <c r="AN167" s="104"/>
      <c r="AO167" s="104"/>
    </row>
    <row r="168" spans="25:41" ht="24.75" customHeight="1" x14ac:dyDescent="0.35">
      <c r="Y168" s="104"/>
      <c r="Z168" s="104"/>
      <c r="AA168" s="104"/>
      <c r="AB168" s="104"/>
      <c r="AC168" s="104"/>
      <c r="AD168" s="104"/>
      <c r="AE168" s="104"/>
      <c r="AF168" s="104"/>
      <c r="AG168" s="104"/>
      <c r="AH168" s="104"/>
      <c r="AI168" s="104"/>
      <c r="AJ168" s="104"/>
      <c r="AL168" s="104"/>
      <c r="AM168" s="104"/>
      <c r="AN168" s="104"/>
      <c r="AO168" s="104"/>
    </row>
    <row r="169" spans="25:41" ht="24.75" customHeight="1" x14ac:dyDescent="0.35">
      <c r="Y169" s="104"/>
      <c r="Z169" s="104"/>
      <c r="AA169" s="104"/>
      <c r="AB169" s="104"/>
      <c r="AC169" s="104"/>
      <c r="AD169" s="104"/>
      <c r="AE169" s="104"/>
      <c r="AF169" s="104"/>
      <c r="AG169" s="104"/>
      <c r="AH169" s="104"/>
      <c r="AI169" s="104"/>
      <c r="AJ169" s="104"/>
      <c r="AL169" s="104"/>
      <c r="AM169" s="104"/>
      <c r="AN169" s="104"/>
      <c r="AO169" s="104"/>
    </row>
    <row r="170" spans="25:41" ht="24.75" customHeight="1" x14ac:dyDescent="0.35">
      <c r="Y170" s="104"/>
      <c r="Z170" s="104"/>
      <c r="AA170" s="104"/>
      <c r="AB170" s="104"/>
      <c r="AC170" s="104"/>
      <c r="AD170" s="104"/>
      <c r="AE170" s="104"/>
      <c r="AF170" s="104"/>
      <c r="AG170" s="104"/>
      <c r="AH170" s="104"/>
      <c r="AI170" s="104"/>
      <c r="AJ170" s="104"/>
      <c r="AL170" s="104"/>
      <c r="AM170" s="104"/>
      <c r="AN170" s="104"/>
      <c r="AO170" s="104"/>
    </row>
    <row r="171" spans="25:41" ht="24.75" customHeight="1" x14ac:dyDescent="0.35">
      <c r="Y171" s="104"/>
      <c r="Z171" s="104"/>
      <c r="AA171" s="104"/>
      <c r="AB171" s="104"/>
      <c r="AC171" s="104"/>
      <c r="AD171" s="104"/>
      <c r="AE171" s="104"/>
      <c r="AF171" s="104"/>
      <c r="AG171" s="104"/>
      <c r="AH171" s="104"/>
      <c r="AI171" s="104"/>
      <c r="AJ171" s="104"/>
      <c r="AL171" s="104"/>
      <c r="AM171" s="104"/>
      <c r="AN171" s="104"/>
      <c r="AO171" s="104"/>
    </row>
    <row r="172" spans="25:41" ht="24.75" customHeight="1" x14ac:dyDescent="0.35">
      <c r="Y172" s="104"/>
      <c r="Z172" s="104"/>
      <c r="AA172" s="104"/>
      <c r="AB172" s="104"/>
      <c r="AC172" s="104"/>
      <c r="AD172" s="104"/>
      <c r="AE172" s="104"/>
      <c r="AF172" s="104"/>
      <c r="AG172" s="104"/>
      <c r="AH172" s="104"/>
      <c r="AI172" s="104"/>
      <c r="AJ172" s="104"/>
      <c r="AL172" s="104"/>
      <c r="AM172" s="104"/>
      <c r="AN172" s="104"/>
      <c r="AO172" s="104"/>
    </row>
    <row r="173" spans="25:41" ht="24.75" customHeight="1" x14ac:dyDescent="0.35">
      <c r="Y173" s="104"/>
      <c r="Z173" s="104"/>
      <c r="AA173" s="104"/>
      <c r="AB173" s="104"/>
      <c r="AC173" s="104"/>
      <c r="AD173" s="104"/>
      <c r="AE173" s="104"/>
      <c r="AF173" s="104"/>
      <c r="AG173" s="104"/>
      <c r="AH173" s="104"/>
      <c r="AI173" s="104"/>
      <c r="AJ173" s="104"/>
      <c r="AL173" s="104"/>
      <c r="AM173" s="104"/>
      <c r="AN173" s="104"/>
      <c r="AO173" s="104"/>
    </row>
    <row r="174" spans="25:41" ht="24.75" customHeight="1" x14ac:dyDescent="0.35">
      <c r="Y174" s="104"/>
      <c r="Z174" s="104"/>
      <c r="AA174" s="104"/>
      <c r="AB174" s="104"/>
      <c r="AC174" s="104"/>
      <c r="AD174" s="104"/>
      <c r="AE174" s="104"/>
      <c r="AF174" s="104"/>
      <c r="AG174" s="104"/>
      <c r="AH174" s="104"/>
      <c r="AI174" s="104"/>
      <c r="AJ174" s="104"/>
      <c r="AL174" s="104"/>
      <c r="AM174" s="104"/>
      <c r="AN174" s="104"/>
      <c r="AO174" s="104"/>
    </row>
    <row r="175" spans="25:41" ht="24.75" customHeight="1" x14ac:dyDescent="0.35">
      <c r="Y175" s="104"/>
      <c r="Z175" s="104"/>
      <c r="AA175" s="104"/>
      <c r="AB175" s="104"/>
      <c r="AC175" s="104"/>
      <c r="AD175" s="104"/>
      <c r="AE175" s="104"/>
      <c r="AF175" s="104"/>
      <c r="AG175" s="104"/>
      <c r="AH175" s="104"/>
      <c r="AI175" s="104"/>
      <c r="AJ175" s="104"/>
      <c r="AL175" s="104"/>
      <c r="AM175" s="104"/>
      <c r="AN175" s="104"/>
      <c r="AO175" s="104"/>
    </row>
    <row r="176" spans="25:41" ht="24.75" customHeight="1" x14ac:dyDescent="0.35">
      <c r="Y176" s="104"/>
      <c r="Z176" s="104"/>
      <c r="AA176" s="104"/>
      <c r="AB176" s="104"/>
      <c r="AC176" s="104"/>
      <c r="AD176" s="104"/>
      <c r="AE176" s="104"/>
      <c r="AF176" s="104"/>
      <c r="AG176" s="104"/>
      <c r="AH176" s="104"/>
      <c r="AI176" s="104"/>
      <c r="AJ176" s="104"/>
      <c r="AL176" s="104"/>
      <c r="AM176" s="104"/>
      <c r="AN176" s="104"/>
      <c r="AO176" s="104"/>
    </row>
    <row r="177" spans="25:41" ht="24.75" customHeight="1" x14ac:dyDescent="0.35">
      <c r="Y177" s="104"/>
      <c r="Z177" s="104"/>
      <c r="AA177" s="104"/>
      <c r="AB177" s="104"/>
      <c r="AC177" s="104"/>
      <c r="AD177" s="104"/>
      <c r="AE177" s="104"/>
      <c r="AF177" s="104"/>
      <c r="AG177" s="104"/>
      <c r="AH177" s="104"/>
      <c r="AI177" s="104"/>
      <c r="AJ177" s="104"/>
      <c r="AL177" s="104"/>
      <c r="AM177" s="104"/>
      <c r="AN177" s="104"/>
      <c r="AO177" s="104"/>
    </row>
    <row r="178" spans="25:41" ht="24.75" customHeight="1" x14ac:dyDescent="0.35">
      <c r="Y178" s="104"/>
      <c r="Z178" s="104"/>
      <c r="AA178" s="104"/>
      <c r="AB178" s="104"/>
      <c r="AC178" s="104"/>
      <c r="AD178" s="104"/>
      <c r="AE178" s="104"/>
      <c r="AF178" s="104"/>
      <c r="AG178" s="104"/>
      <c r="AH178" s="104"/>
      <c r="AI178" s="104"/>
      <c r="AJ178" s="104"/>
      <c r="AL178" s="104"/>
      <c r="AM178" s="104"/>
      <c r="AN178" s="104"/>
      <c r="AO178" s="104"/>
    </row>
    <row r="179" spans="25:41" ht="24.75" customHeight="1" x14ac:dyDescent="0.35">
      <c r="Y179" s="104"/>
      <c r="Z179" s="104"/>
      <c r="AA179" s="104"/>
      <c r="AB179" s="104"/>
      <c r="AC179" s="104"/>
      <c r="AD179" s="104"/>
      <c r="AE179" s="104"/>
      <c r="AF179" s="104"/>
      <c r="AG179" s="104"/>
      <c r="AH179" s="104"/>
      <c r="AI179" s="104"/>
      <c r="AJ179" s="104"/>
      <c r="AL179" s="104"/>
      <c r="AM179" s="104"/>
      <c r="AN179" s="104"/>
      <c r="AO179" s="104"/>
    </row>
    <row r="180" spans="25:41" ht="24.75" customHeight="1" x14ac:dyDescent="0.35">
      <c r="Y180" s="104"/>
      <c r="Z180" s="104"/>
      <c r="AA180" s="104"/>
      <c r="AB180" s="104"/>
      <c r="AC180" s="104"/>
      <c r="AD180" s="104"/>
      <c r="AE180" s="104"/>
      <c r="AF180" s="104"/>
      <c r="AG180" s="104"/>
      <c r="AH180" s="104"/>
      <c r="AI180" s="104"/>
      <c r="AJ180" s="104"/>
      <c r="AL180" s="104"/>
      <c r="AM180" s="104"/>
      <c r="AN180" s="104"/>
      <c r="AO180" s="104"/>
    </row>
    <row r="181" spans="25:41" ht="24.75" customHeight="1" x14ac:dyDescent="0.35">
      <c r="Y181" s="104"/>
      <c r="Z181" s="104"/>
      <c r="AA181" s="104"/>
      <c r="AB181" s="104"/>
      <c r="AC181" s="104"/>
      <c r="AD181" s="104"/>
      <c r="AE181" s="104"/>
      <c r="AF181" s="104"/>
      <c r="AG181" s="104"/>
      <c r="AH181" s="104"/>
      <c r="AI181" s="104"/>
      <c r="AJ181" s="104"/>
      <c r="AL181" s="104"/>
      <c r="AM181" s="104"/>
      <c r="AN181" s="104"/>
      <c r="AO181" s="104"/>
    </row>
    <row r="182" spans="25:41" ht="24.75" customHeight="1" x14ac:dyDescent="0.35">
      <c r="Y182" s="104"/>
      <c r="Z182" s="104"/>
      <c r="AA182" s="104"/>
      <c r="AB182" s="104"/>
      <c r="AC182" s="104"/>
      <c r="AD182" s="104"/>
      <c r="AE182" s="104"/>
      <c r="AF182" s="104"/>
      <c r="AG182" s="104"/>
      <c r="AH182" s="104"/>
      <c r="AI182" s="104"/>
      <c r="AJ182" s="104"/>
      <c r="AL182" s="104"/>
      <c r="AM182" s="104"/>
      <c r="AN182" s="104"/>
      <c r="AO182" s="104"/>
    </row>
    <row r="183" spans="25:41" ht="24.75" customHeight="1" x14ac:dyDescent="0.35">
      <c r="Y183" s="104"/>
      <c r="Z183" s="104"/>
      <c r="AA183" s="104"/>
      <c r="AB183" s="104"/>
      <c r="AC183" s="104"/>
      <c r="AD183" s="104"/>
      <c r="AE183" s="104"/>
      <c r="AF183" s="104"/>
      <c r="AG183" s="104"/>
      <c r="AH183" s="104"/>
      <c r="AI183" s="104"/>
      <c r="AJ183" s="104"/>
      <c r="AL183" s="104"/>
      <c r="AM183" s="104"/>
      <c r="AN183" s="104"/>
      <c r="AO183" s="104"/>
    </row>
    <row r="184" spans="25:41" ht="24.75" customHeight="1" x14ac:dyDescent="0.35">
      <c r="Y184" s="104"/>
      <c r="Z184" s="104"/>
      <c r="AA184" s="104"/>
      <c r="AB184" s="104"/>
      <c r="AC184" s="104"/>
      <c r="AD184" s="104"/>
      <c r="AE184" s="104"/>
      <c r="AF184" s="104"/>
      <c r="AG184" s="104"/>
      <c r="AH184" s="104"/>
      <c r="AI184" s="104"/>
      <c r="AJ184" s="104"/>
      <c r="AL184" s="104"/>
      <c r="AM184" s="104"/>
      <c r="AN184" s="104"/>
      <c r="AO184" s="104"/>
    </row>
    <row r="185" spans="25:41" ht="24.75" customHeight="1" x14ac:dyDescent="0.35">
      <c r="Y185" s="104"/>
      <c r="Z185" s="104"/>
      <c r="AA185" s="104"/>
      <c r="AB185" s="104"/>
      <c r="AC185" s="104"/>
      <c r="AD185" s="104"/>
      <c r="AE185" s="104"/>
      <c r="AF185" s="104"/>
      <c r="AG185" s="104"/>
      <c r="AH185" s="104"/>
      <c r="AI185" s="104"/>
      <c r="AJ185" s="104"/>
      <c r="AL185" s="104"/>
      <c r="AM185" s="104"/>
      <c r="AN185" s="104"/>
      <c r="AO185" s="104"/>
    </row>
    <row r="186" spans="25:41" ht="24.75" customHeight="1" x14ac:dyDescent="0.35">
      <c r="Y186" s="104"/>
      <c r="Z186" s="104"/>
      <c r="AA186" s="104"/>
      <c r="AB186" s="104"/>
      <c r="AC186" s="104"/>
      <c r="AD186" s="104"/>
      <c r="AE186" s="104"/>
      <c r="AF186" s="104"/>
      <c r="AG186" s="104"/>
      <c r="AH186" s="104"/>
      <c r="AI186" s="104"/>
      <c r="AJ186" s="104"/>
      <c r="AL186" s="104"/>
      <c r="AM186" s="104"/>
      <c r="AN186" s="104"/>
      <c r="AO186" s="104"/>
    </row>
    <row r="187" spans="25:41" ht="24.75" customHeight="1" x14ac:dyDescent="0.35">
      <c r="Y187" s="104"/>
      <c r="Z187" s="104"/>
      <c r="AA187" s="104"/>
      <c r="AB187" s="104"/>
      <c r="AC187" s="104"/>
      <c r="AD187" s="104"/>
      <c r="AE187" s="104"/>
      <c r="AF187" s="104"/>
      <c r="AG187" s="104"/>
      <c r="AH187" s="104"/>
      <c r="AI187" s="104"/>
      <c r="AJ187" s="104"/>
      <c r="AL187" s="104"/>
      <c r="AM187" s="104"/>
      <c r="AN187" s="104"/>
      <c r="AO187" s="104"/>
    </row>
    <row r="188" spans="25:41" ht="24.75" customHeight="1" x14ac:dyDescent="0.35">
      <c r="Y188" s="104"/>
      <c r="Z188" s="104"/>
      <c r="AA188" s="104"/>
      <c r="AB188" s="104"/>
      <c r="AC188" s="104"/>
      <c r="AD188" s="104"/>
      <c r="AE188" s="104"/>
      <c r="AF188" s="104"/>
      <c r="AG188" s="104"/>
      <c r="AH188" s="104"/>
      <c r="AI188" s="104"/>
      <c r="AJ188" s="104"/>
      <c r="AL188" s="104"/>
      <c r="AM188" s="104"/>
      <c r="AN188" s="104"/>
      <c r="AO188" s="104"/>
    </row>
    <row r="189" spans="25:41" ht="24.75" customHeight="1" x14ac:dyDescent="0.35">
      <c r="Y189" s="104"/>
      <c r="Z189" s="104"/>
      <c r="AA189" s="104"/>
      <c r="AB189" s="104"/>
      <c r="AC189" s="104"/>
      <c r="AD189" s="104"/>
      <c r="AE189" s="104"/>
      <c r="AF189" s="104"/>
      <c r="AG189" s="104"/>
      <c r="AH189" s="104"/>
      <c r="AI189" s="104"/>
      <c r="AJ189" s="104"/>
      <c r="AL189" s="104"/>
      <c r="AM189" s="104"/>
      <c r="AN189" s="104"/>
      <c r="AO189" s="104"/>
    </row>
    <row r="190" spans="25:41" ht="24.75" customHeight="1" x14ac:dyDescent="0.35">
      <c r="Y190" s="104"/>
      <c r="Z190" s="104"/>
      <c r="AA190" s="104"/>
      <c r="AB190" s="104"/>
      <c r="AC190" s="104"/>
      <c r="AD190" s="104"/>
      <c r="AE190" s="104"/>
      <c r="AF190" s="104"/>
      <c r="AG190" s="104"/>
      <c r="AH190" s="104"/>
      <c r="AI190" s="104"/>
      <c r="AJ190" s="104"/>
      <c r="AL190" s="104"/>
      <c r="AM190" s="104"/>
      <c r="AN190" s="104"/>
      <c r="AO190" s="104"/>
    </row>
    <row r="191" spans="25:41" ht="24.75" customHeight="1" x14ac:dyDescent="0.35">
      <c r="Y191" s="104"/>
      <c r="Z191" s="104"/>
      <c r="AA191" s="104"/>
      <c r="AB191" s="104"/>
      <c r="AC191" s="104"/>
      <c r="AD191" s="104"/>
      <c r="AE191" s="104"/>
      <c r="AF191" s="104"/>
      <c r="AG191" s="104"/>
      <c r="AH191" s="104"/>
      <c r="AI191" s="104"/>
      <c r="AJ191" s="104"/>
      <c r="AL191" s="104"/>
      <c r="AM191" s="104"/>
      <c r="AN191" s="104"/>
      <c r="AO191" s="104"/>
    </row>
    <row r="192" spans="25:41" ht="24.75" customHeight="1" x14ac:dyDescent="0.35">
      <c r="Y192" s="104"/>
      <c r="Z192" s="104"/>
      <c r="AA192" s="104"/>
      <c r="AB192" s="104"/>
      <c r="AC192" s="104"/>
      <c r="AD192" s="104"/>
      <c r="AE192" s="104"/>
      <c r="AF192" s="104"/>
      <c r="AG192" s="104"/>
      <c r="AH192" s="104"/>
      <c r="AI192" s="104"/>
      <c r="AJ192" s="104"/>
      <c r="AL192" s="104"/>
      <c r="AM192" s="104"/>
      <c r="AN192" s="104"/>
      <c r="AO192" s="104"/>
    </row>
    <row r="193" spans="25:41" ht="24.75" customHeight="1" x14ac:dyDescent="0.35">
      <c r="Y193" s="104"/>
      <c r="Z193" s="104"/>
      <c r="AA193" s="104"/>
      <c r="AB193" s="104"/>
      <c r="AC193" s="104"/>
      <c r="AD193" s="104"/>
      <c r="AE193" s="104"/>
      <c r="AF193" s="104"/>
      <c r="AG193" s="104"/>
      <c r="AH193" s="104"/>
      <c r="AI193" s="104"/>
      <c r="AJ193" s="104"/>
      <c r="AL193" s="104"/>
      <c r="AM193" s="104"/>
      <c r="AN193" s="104"/>
      <c r="AO193" s="104"/>
    </row>
    <row r="194" spans="25:41" ht="24.75" customHeight="1" x14ac:dyDescent="0.35">
      <c r="Y194" s="104"/>
      <c r="Z194" s="104"/>
      <c r="AA194" s="104"/>
      <c r="AB194" s="104"/>
      <c r="AC194" s="104"/>
      <c r="AD194" s="104"/>
      <c r="AE194" s="104"/>
      <c r="AF194" s="104"/>
      <c r="AG194" s="104"/>
      <c r="AH194" s="104"/>
      <c r="AI194" s="104"/>
      <c r="AJ194" s="104"/>
      <c r="AL194" s="104"/>
      <c r="AM194" s="104"/>
      <c r="AN194" s="104"/>
      <c r="AO194" s="104"/>
    </row>
    <row r="195" spans="25:41" ht="24.75" customHeight="1" x14ac:dyDescent="0.35">
      <c r="Y195" s="104"/>
      <c r="Z195" s="104"/>
      <c r="AA195" s="104"/>
      <c r="AB195" s="104"/>
      <c r="AC195" s="104"/>
      <c r="AD195" s="104"/>
      <c r="AE195" s="104"/>
      <c r="AF195" s="104"/>
      <c r="AG195" s="104"/>
      <c r="AH195" s="104"/>
      <c r="AI195" s="104"/>
      <c r="AJ195" s="104"/>
      <c r="AL195" s="104"/>
      <c r="AM195" s="104"/>
      <c r="AN195" s="104"/>
      <c r="AO195" s="104"/>
    </row>
    <row r="196" spans="25:41" ht="24.75" customHeight="1" x14ac:dyDescent="0.35">
      <c r="Y196" s="104"/>
      <c r="Z196" s="104"/>
      <c r="AA196" s="104"/>
      <c r="AB196" s="104"/>
      <c r="AC196" s="104"/>
      <c r="AD196" s="104"/>
      <c r="AE196" s="104"/>
      <c r="AF196" s="104"/>
      <c r="AG196" s="104"/>
      <c r="AH196" s="104"/>
      <c r="AI196" s="104"/>
      <c r="AJ196" s="104"/>
      <c r="AL196" s="104"/>
      <c r="AM196" s="104"/>
      <c r="AN196" s="104"/>
      <c r="AO196" s="104"/>
    </row>
    <row r="197" spans="25:41" ht="24.75" customHeight="1" x14ac:dyDescent="0.35">
      <c r="Y197" s="104"/>
      <c r="Z197" s="104"/>
      <c r="AA197" s="104"/>
      <c r="AB197" s="104"/>
      <c r="AC197" s="104"/>
      <c r="AD197" s="104"/>
      <c r="AE197" s="104"/>
      <c r="AF197" s="104"/>
      <c r="AG197" s="104"/>
      <c r="AH197" s="104"/>
      <c r="AI197" s="104"/>
      <c r="AJ197" s="104"/>
      <c r="AL197" s="104"/>
      <c r="AM197" s="104"/>
      <c r="AN197" s="104"/>
      <c r="AO197" s="104"/>
    </row>
    <row r="198" spans="25:41" ht="24.75" customHeight="1" x14ac:dyDescent="0.35">
      <c r="Y198" s="104"/>
      <c r="Z198" s="104"/>
      <c r="AA198" s="104"/>
      <c r="AB198" s="104"/>
      <c r="AC198" s="104"/>
      <c r="AD198" s="104"/>
      <c r="AE198" s="104"/>
      <c r="AF198" s="104"/>
      <c r="AG198" s="104"/>
      <c r="AH198" s="104"/>
      <c r="AI198" s="104"/>
      <c r="AJ198" s="104"/>
      <c r="AL198" s="104"/>
      <c r="AM198" s="104"/>
      <c r="AN198" s="104"/>
      <c r="AO198" s="104"/>
    </row>
    <row r="199" spans="25:41" ht="24.75" customHeight="1" x14ac:dyDescent="0.35">
      <c r="Y199" s="104"/>
      <c r="Z199" s="104"/>
      <c r="AA199" s="104"/>
      <c r="AB199" s="104"/>
      <c r="AC199" s="104"/>
      <c r="AD199" s="104"/>
      <c r="AE199" s="104"/>
      <c r="AF199" s="104"/>
      <c r="AG199" s="104"/>
      <c r="AH199" s="104"/>
      <c r="AI199" s="104"/>
      <c r="AJ199" s="104"/>
      <c r="AL199" s="104"/>
      <c r="AM199" s="104"/>
      <c r="AN199" s="104"/>
      <c r="AO199" s="104"/>
    </row>
    <row r="200" spans="25:41" ht="24.75" customHeight="1" x14ac:dyDescent="0.35">
      <c r="Y200" s="104"/>
      <c r="Z200" s="104"/>
      <c r="AA200" s="104"/>
      <c r="AB200" s="104"/>
      <c r="AC200" s="104"/>
      <c r="AD200" s="104"/>
      <c r="AE200" s="104"/>
      <c r="AF200" s="104"/>
      <c r="AG200" s="104"/>
      <c r="AH200" s="104"/>
      <c r="AI200" s="104"/>
      <c r="AJ200" s="104"/>
      <c r="AL200" s="104"/>
      <c r="AM200" s="104"/>
      <c r="AN200" s="104"/>
      <c r="AO200" s="104"/>
    </row>
    <row r="201" spans="25:41" ht="24.75" customHeight="1" x14ac:dyDescent="0.35">
      <c r="Y201" s="104"/>
      <c r="Z201" s="104"/>
      <c r="AA201" s="104"/>
      <c r="AB201" s="104"/>
      <c r="AC201" s="104"/>
      <c r="AD201" s="104"/>
      <c r="AE201" s="104"/>
      <c r="AF201" s="104"/>
      <c r="AG201" s="104"/>
      <c r="AH201" s="104"/>
      <c r="AI201" s="104"/>
      <c r="AJ201" s="104"/>
      <c r="AL201" s="104"/>
      <c r="AM201" s="104"/>
      <c r="AN201" s="104"/>
      <c r="AO201" s="104"/>
    </row>
    <row r="202" spans="25:41" ht="24.75" customHeight="1" x14ac:dyDescent="0.35">
      <c r="Y202" s="104"/>
      <c r="Z202" s="104"/>
      <c r="AA202" s="104"/>
      <c r="AB202" s="104"/>
      <c r="AC202" s="104"/>
      <c r="AD202" s="104"/>
      <c r="AE202" s="104"/>
      <c r="AF202" s="104"/>
      <c r="AG202" s="104"/>
      <c r="AH202" s="104"/>
      <c r="AI202" s="104"/>
      <c r="AJ202" s="104"/>
      <c r="AL202" s="104"/>
      <c r="AM202" s="104"/>
      <c r="AN202" s="104"/>
      <c r="AO202" s="104"/>
    </row>
    <row r="203" spans="25:41" ht="24.75" customHeight="1" x14ac:dyDescent="0.35">
      <c r="Y203" s="104"/>
      <c r="Z203" s="104"/>
      <c r="AA203" s="104"/>
      <c r="AB203" s="104"/>
      <c r="AC203" s="104"/>
      <c r="AD203" s="104"/>
      <c r="AE203" s="104"/>
      <c r="AF203" s="104"/>
      <c r="AG203" s="104"/>
      <c r="AH203" s="104"/>
      <c r="AI203" s="104"/>
      <c r="AJ203" s="104"/>
      <c r="AL203" s="104"/>
      <c r="AM203" s="104"/>
      <c r="AN203" s="104"/>
      <c r="AO203" s="104"/>
    </row>
    <row r="204" spans="25:41" ht="24.75" customHeight="1" x14ac:dyDescent="0.35">
      <c r="Y204" s="104"/>
      <c r="Z204" s="104"/>
      <c r="AA204" s="104"/>
      <c r="AB204" s="104"/>
      <c r="AC204" s="104"/>
      <c r="AD204" s="104"/>
      <c r="AE204" s="104"/>
      <c r="AF204" s="104"/>
      <c r="AG204" s="104"/>
      <c r="AH204" s="104"/>
      <c r="AI204" s="104"/>
      <c r="AJ204" s="104"/>
      <c r="AL204" s="104"/>
      <c r="AM204" s="104"/>
      <c r="AN204" s="104"/>
      <c r="AO204" s="104"/>
    </row>
    <row r="205" spans="25:41" ht="24.75" customHeight="1" x14ac:dyDescent="0.35">
      <c r="Y205" s="104"/>
      <c r="Z205" s="104"/>
      <c r="AA205" s="104"/>
      <c r="AB205" s="104"/>
      <c r="AC205" s="104"/>
      <c r="AD205" s="104"/>
      <c r="AE205" s="104"/>
      <c r="AF205" s="104"/>
      <c r="AG205" s="104"/>
      <c r="AH205" s="104"/>
      <c r="AI205" s="104"/>
      <c r="AJ205" s="104"/>
      <c r="AL205" s="104"/>
      <c r="AM205" s="104"/>
      <c r="AN205" s="104"/>
      <c r="AO205" s="104"/>
    </row>
    <row r="206" spans="25:41" ht="24.75" customHeight="1" x14ac:dyDescent="0.35">
      <c r="Y206" s="104"/>
      <c r="Z206" s="104"/>
      <c r="AA206" s="104"/>
      <c r="AB206" s="104"/>
      <c r="AC206" s="104"/>
      <c r="AD206" s="104"/>
      <c r="AE206" s="104"/>
      <c r="AF206" s="104"/>
      <c r="AG206" s="104"/>
      <c r="AH206" s="104"/>
      <c r="AI206" s="104"/>
      <c r="AJ206" s="104"/>
      <c r="AL206" s="104"/>
      <c r="AM206" s="104"/>
      <c r="AN206" s="104"/>
      <c r="AO206" s="104"/>
    </row>
    <row r="207" spans="25:41" ht="24.75" customHeight="1" x14ac:dyDescent="0.35">
      <c r="Y207" s="104"/>
      <c r="Z207" s="104"/>
      <c r="AA207" s="104"/>
      <c r="AB207" s="104"/>
      <c r="AC207" s="104"/>
      <c r="AD207" s="104"/>
      <c r="AE207" s="104"/>
      <c r="AF207" s="104"/>
      <c r="AG207" s="104"/>
      <c r="AH207" s="104"/>
      <c r="AI207" s="104"/>
      <c r="AJ207" s="104"/>
      <c r="AL207" s="104"/>
      <c r="AM207" s="104"/>
      <c r="AN207" s="104"/>
      <c r="AO207" s="104"/>
    </row>
    <row r="208" spans="25:41" ht="24.75" customHeight="1" x14ac:dyDescent="0.35">
      <c r="Y208" s="104"/>
      <c r="Z208" s="104"/>
      <c r="AA208" s="104"/>
      <c r="AB208" s="104"/>
      <c r="AC208" s="104"/>
      <c r="AD208" s="104"/>
      <c r="AE208" s="104"/>
      <c r="AF208" s="104"/>
      <c r="AG208" s="104"/>
      <c r="AH208" s="104"/>
      <c r="AI208" s="104"/>
      <c r="AJ208" s="104"/>
      <c r="AL208" s="104"/>
      <c r="AM208" s="104"/>
      <c r="AN208" s="104"/>
      <c r="AO208" s="104"/>
    </row>
    <row r="209" spans="25:41" ht="24.75" customHeight="1" x14ac:dyDescent="0.35">
      <c r="Y209" s="104"/>
      <c r="Z209" s="104"/>
      <c r="AA209" s="104"/>
      <c r="AB209" s="104"/>
      <c r="AC209" s="104"/>
      <c r="AD209" s="104"/>
      <c r="AE209" s="104"/>
      <c r="AF209" s="104"/>
      <c r="AG209" s="104"/>
      <c r="AH209" s="104"/>
      <c r="AI209" s="104"/>
      <c r="AJ209" s="104"/>
      <c r="AL209" s="104"/>
      <c r="AM209" s="104"/>
      <c r="AN209" s="104"/>
      <c r="AO209" s="104"/>
    </row>
    <row r="210" spans="25:41" ht="24.75" customHeight="1" x14ac:dyDescent="0.35">
      <c r="Y210" s="104"/>
      <c r="Z210" s="104"/>
      <c r="AA210" s="104"/>
      <c r="AB210" s="104"/>
      <c r="AC210" s="104"/>
      <c r="AD210" s="104"/>
      <c r="AE210" s="104"/>
      <c r="AF210" s="104"/>
      <c r="AG210" s="104"/>
      <c r="AH210" s="104"/>
      <c r="AI210" s="104"/>
      <c r="AJ210" s="104"/>
      <c r="AL210" s="104"/>
      <c r="AM210" s="104"/>
      <c r="AN210" s="104"/>
      <c r="AO210" s="104"/>
    </row>
    <row r="211" spans="25:41" ht="24.75" customHeight="1" x14ac:dyDescent="0.35">
      <c r="Y211" s="104"/>
      <c r="Z211" s="104"/>
      <c r="AA211" s="104"/>
      <c r="AB211" s="104"/>
      <c r="AC211" s="104"/>
      <c r="AD211" s="104"/>
      <c r="AE211" s="104"/>
      <c r="AF211" s="104"/>
      <c r="AG211" s="104"/>
      <c r="AH211" s="104"/>
      <c r="AI211" s="104"/>
      <c r="AJ211" s="104"/>
      <c r="AL211" s="104"/>
      <c r="AM211" s="104"/>
      <c r="AN211" s="104"/>
      <c r="AO211" s="104"/>
    </row>
    <row r="212" spans="25:41" ht="24.75" customHeight="1" x14ac:dyDescent="0.35">
      <c r="Y212" s="104"/>
      <c r="Z212" s="104"/>
      <c r="AA212" s="104"/>
      <c r="AB212" s="104"/>
      <c r="AC212" s="104"/>
      <c r="AD212" s="104"/>
      <c r="AE212" s="104"/>
      <c r="AF212" s="104"/>
      <c r="AG212" s="104"/>
      <c r="AH212" s="104"/>
      <c r="AI212" s="104"/>
      <c r="AJ212" s="104"/>
      <c r="AL212" s="104"/>
      <c r="AM212" s="104"/>
      <c r="AN212" s="104"/>
      <c r="AO212" s="104"/>
    </row>
    <row r="213" spans="25:41" ht="24.75" customHeight="1" x14ac:dyDescent="0.35">
      <c r="Y213" s="104"/>
      <c r="Z213" s="104"/>
      <c r="AA213" s="104"/>
      <c r="AB213" s="104"/>
      <c r="AC213" s="104"/>
      <c r="AD213" s="104"/>
      <c r="AE213" s="104"/>
      <c r="AF213" s="104"/>
      <c r="AG213" s="104"/>
      <c r="AH213" s="104"/>
      <c r="AI213" s="104"/>
      <c r="AJ213" s="104"/>
      <c r="AL213" s="104"/>
      <c r="AM213" s="104"/>
      <c r="AN213" s="104"/>
      <c r="AO213" s="104"/>
    </row>
    <row r="214" spans="25:41" ht="24.75" customHeight="1" x14ac:dyDescent="0.35">
      <c r="Y214" s="104"/>
      <c r="Z214" s="104"/>
      <c r="AA214" s="104"/>
      <c r="AB214" s="104"/>
      <c r="AC214" s="104"/>
      <c r="AD214" s="104"/>
      <c r="AE214" s="104"/>
      <c r="AF214" s="104"/>
      <c r="AG214" s="104"/>
      <c r="AH214" s="104"/>
      <c r="AI214" s="104"/>
      <c r="AJ214" s="104"/>
      <c r="AL214" s="104"/>
      <c r="AM214" s="104"/>
      <c r="AN214" s="104"/>
      <c r="AO214" s="104"/>
    </row>
    <row r="215" spans="25:41" ht="24.75" customHeight="1" x14ac:dyDescent="0.35">
      <c r="Y215" s="104"/>
      <c r="Z215" s="104"/>
      <c r="AA215" s="104"/>
      <c r="AB215" s="104"/>
      <c r="AC215" s="104"/>
      <c r="AD215" s="104"/>
      <c r="AE215" s="104"/>
      <c r="AF215" s="104"/>
      <c r="AG215" s="104"/>
      <c r="AH215" s="104"/>
      <c r="AI215" s="104"/>
      <c r="AJ215" s="104"/>
      <c r="AL215" s="104"/>
      <c r="AM215" s="104"/>
      <c r="AN215" s="104"/>
      <c r="AO215" s="104"/>
    </row>
    <row r="216" spans="25:41" ht="24.75" customHeight="1" x14ac:dyDescent="0.35">
      <c r="Y216" s="104"/>
      <c r="Z216" s="104"/>
      <c r="AA216" s="104"/>
      <c r="AB216" s="104"/>
      <c r="AC216" s="104"/>
      <c r="AD216" s="104"/>
      <c r="AE216" s="104"/>
      <c r="AF216" s="104"/>
      <c r="AG216" s="104"/>
      <c r="AH216" s="104"/>
      <c r="AI216" s="104"/>
      <c r="AJ216" s="104"/>
      <c r="AL216" s="104"/>
      <c r="AM216" s="104"/>
      <c r="AN216" s="104"/>
      <c r="AO216" s="104"/>
    </row>
    <row r="217" spans="25:41" ht="24.75" customHeight="1" x14ac:dyDescent="0.35">
      <c r="Y217" s="104"/>
      <c r="Z217" s="104"/>
      <c r="AA217" s="104"/>
      <c r="AB217" s="104"/>
      <c r="AC217" s="104"/>
      <c r="AD217" s="104"/>
      <c r="AE217" s="104"/>
      <c r="AF217" s="104"/>
      <c r="AG217" s="104"/>
      <c r="AH217" s="104"/>
      <c r="AI217" s="104"/>
      <c r="AJ217" s="104"/>
      <c r="AL217" s="104"/>
      <c r="AM217" s="104"/>
      <c r="AN217" s="104"/>
      <c r="AO217" s="104"/>
    </row>
    <row r="218" spans="25:41" ht="24.75" customHeight="1" x14ac:dyDescent="0.35">
      <c r="Y218" s="104"/>
      <c r="Z218" s="104"/>
      <c r="AA218" s="104"/>
      <c r="AB218" s="104"/>
      <c r="AC218" s="104"/>
      <c r="AD218" s="104"/>
      <c r="AE218" s="104"/>
      <c r="AF218" s="104"/>
      <c r="AG218" s="104"/>
      <c r="AH218" s="104"/>
      <c r="AI218" s="104"/>
      <c r="AJ218" s="104"/>
      <c r="AL218" s="104"/>
      <c r="AM218" s="104"/>
      <c r="AN218" s="104"/>
      <c r="AO218" s="104"/>
    </row>
    <row r="219" spans="25:41" ht="24.75" customHeight="1" x14ac:dyDescent="0.35">
      <c r="Y219" s="104"/>
      <c r="Z219" s="104"/>
      <c r="AA219" s="104"/>
      <c r="AB219" s="104"/>
      <c r="AC219" s="104"/>
      <c r="AD219" s="104"/>
      <c r="AE219" s="104"/>
      <c r="AF219" s="104"/>
      <c r="AG219" s="104"/>
      <c r="AH219" s="104"/>
      <c r="AI219" s="104"/>
      <c r="AJ219" s="104"/>
      <c r="AL219" s="104"/>
      <c r="AM219" s="104"/>
      <c r="AN219" s="104"/>
      <c r="AO219" s="104"/>
    </row>
    <row r="220" spans="25:41" ht="24.75" customHeight="1" x14ac:dyDescent="0.35">
      <c r="Y220" s="104"/>
      <c r="Z220" s="104"/>
      <c r="AA220" s="104"/>
      <c r="AB220" s="104"/>
      <c r="AC220" s="104"/>
      <c r="AD220" s="104"/>
      <c r="AE220" s="104"/>
      <c r="AF220" s="104"/>
      <c r="AG220" s="104"/>
      <c r="AH220" s="104"/>
      <c r="AI220" s="104"/>
      <c r="AJ220" s="104"/>
      <c r="AL220" s="104"/>
      <c r="AM220" s="104"/>
      <c r="AN220" s="104"/>
      <c r="AO220" s="104"/>
    </row>
    <row r="221" spans="25:41" ht="24.75" customHeight="1" x14ac:dyDescent="0.35">
      <c r="Y221" s="104"/>
      <c r="Z221" s="104"/>
      <c r="AA221" s="104"/>
      <c r="AB221" s="104"/>
      <c r="AC221" s="104"/>
      <c r="AD221" s="104"/>
      <c r="AE221" s="104"/>
      <c r="AF221" s="104"/>
      <c r="AG221" s="104"/>
      <c r="AH221" s="104"/>
      <c r="AI221" s="104"/>
      <c r="AJ221" s="104"/>
      <c r="AL221" s="104"/>
      <c r="AM221" s="104"/>
      <c r="AN221" s="104"/>
      <c r="AO221" s="104"/>
    </row>
    <row r="222" spans="25:41" ht="24.75" customHeight="1" x14ac:dyDescent="0.35">
      <c r="Y222" s="104"/>
      <c r="Z222" s="104"/>
      <c r="AA222" s="104"/>
      <c r="AB222" s="104"/>
      <c r="AC222" s="104"/>
      <c r="AD222" s="104"/>
      <c r="AE222" s="104"/>
      <c r="AF222" s="104"/>
      <c r="AG222" s="104"/>
      <c r="AH222" s="104"/>
      <c r="AI222" s="104"/>
      <c r="AJ222" s="104"/>
      <c r="AL222" s="104"/>
      <c r="AM222" s="104"/>
      <c r="AN222" s="104"/>
      <c r="AO222" s="104"/>
    </row>
    <row r="223" spans="25:41" ht="24.75" customHeight="1" x14ac:dyDescent="0.35">
      <c r="Y223" s="104"/>
      <c r="Z223" s="104"/>
      <c r="AA223" s="104"/>
      <c r="AB223" s="104"/>
      <c r="AC223" s="104"/>
      <c r="AD223" s="104"/>
      <c r="AE223" s="104"/>
      <c r="AF223" s="104"/>
      <c r="AG223" s="104"/>
      <c r="AH223" s="104"/>
      <c r="AI223" s="104"/>
      <c r="AJ223" s="104"/>
      <c r="AL223" s="104"/>
      <c r="AM223" s="104"/>
      <c r="AN223" s="104"/>
      <c r="AO223" s="104"/>
    </row>
    <row r="224" spans="25:41" ht="24.75" customHeight="1" x14ac:dyDescent="0.35">
      <c r="Y224" s="104"/>
      <c r="Z224" s="104"/>
      <c r="AA224" s="104"/>
      <c r="AB224" s="104"/>
      <c r="AC224" s="104"/>
      <c r="AD224" s="104"/>
      <c r="AE224" s="104"/>
      <c r="AF224" s="104"/>
      <c r="AG224" s="104"/>
      <c r="AH224" s="104"/>
      <c r="AI224" s="104"/>
      <c r="AJ224" s="104"/>
      <c r="AL224" s="104"/>
      <c r="AM224" s="104"/>
      <c r="AN224" s="104"/>
      <c r="AO224" s="104"/>
    </row>
    <row r="225" spans="25:41" ht="24.75" customHeight="1" x14ac:dyDescent="0.35">
      <c r="Y225" s="104"/>
      <c r="Z225" s="104"/>
      <c r="AA225" s="104"/>
      <c r="AB225" s="104"/>
      <c r="AC225" s="104"/>
      <c r="AD225" s="104"/>
      <c r="AE225" s="104"/>
      <c r="AF225" s="104"/>
      <c r="AG225" s="104"/>
      <c r="AH225" s="104"/>
      <c r="AI225" s="104"/>
      <c r="AJ225" s="104"/>
      <c r="AL225" s="104"/>
      <c r="AM225" s="104"/>
      <c r="AN225" s="104"/>
      <c r="AO225" s="104"/>
    </row>
    <row r="226" spans="25:41" ht="24.75" customHeight="1" x14ac:dyDescent="0.35">
      <c r="Y226" s="104"/>
      <c r="Z226" s="104"/>
      <c r="AA226" s="104"/>
      <c r="AB226" s="104"/>
      <c r="AC226" s="104"/>
      <c r="AD226" s="104"/>
      <c r="AE226" s="104"/>
      <c r="AF226" s="104"/>
      <c r="AG226" s="104"/>
      <c r="AH226" s="104"/>
      <c r="AI226" s="104"/>
      <c r="AJ226" s="104"/>
      <c r="AL226" s="104"/>
      <c r="AM226" s="104"/>
      <c r="AN226" s="104"/>
      <c r="AO226" s="104"/>
    </row>
    <row r="227" spans="25:41" ht="24.75" customHeight="1" x14ac:dyDescent="0.35">
      <c r="Y227" s="104"/>
      <c r="Z227" s="104"/>
      <c r="AA227" s="104"/>
      <c r="AB227" s="104"/>
      <c r="AC227" s="104"/>
      <c r="AD227" s="104"/>
      <c r="AE227" s="104"/>
      <c r="AF227" s="104"/>
      <c r="AG227" s="104"/>
      <c r="AH227" s="104"/>
      <c r="AI227" s="104"/>
      <c r="AJ227" s="104"/>
      <c r="AL227" s="104"/>
      <c r="AM227" s="104"/>
      <c r="AN227" s="104"/>
      <c r="AO227" s="104"/>
    </row>
    <row r="228" spans="25:41" ht="24.75" customHeight="1" x14ac:dyDescent="0.35">
      <c r="Y228" s="104"/>
      <c r="Z228" s="104"/>
      <c r="AA228" s="104"/>
      <c r="AB228" s="104"/>
      <c r="AC228" s="104"/>
      <c r="AD228" s="104"/>
      <c r="AE228" s="104"/>
      <c r="AF228" s="104"/>
      <c r="AG228" s="104"/>
      <c r="AH228" s="104"/>
      <c r="AI228" s="104"/>
      <c r="AJ228" s="104"/>
      <c r="AL228" s="104"/>
      <c r="AM228" s="104"/>
      <c r="AN228" s="104"/>
      <c r="AO228" s="104"/>
    </row>
    <row r="229" spans="25:41" ht="24.75" customHeight="1" x14ac:dyDescent="0.35">
      <c r="Y229" s="104"/>
      <c r="Z229" s="104"/>
      <c r="AA229" s="104"/>
      <c r="AB229" s="104"/>
      <c r="AC229" s="104"/>
      <c r="AD229" s="104"/>
      <c r="AE229" s="104"/>
      <c r="AF229" s="104"/>
      <c r="AG229" s="104"/>
      <c r="AH229" s="104"/>
      <c r="AI229" s="104"/>
      <c r="AJ229" s="104"/>
      <c r="AL229" s="104"/>
      <c r="AM229" s="104"/>
      <c r="AN229" s="104"/>
      <c r="AO229" s="104"/>
    </row>
    <row r="230" spans="25:41" ht="24.75" customHeight="1" x14ac:dyDescent="0.35">
      <c r="Y230" s="104"/>
      <c r="Z230" s="104"/>
      <c r="AA230" s="104"/>
      <c r="AB230" s="104"/>
      <c r="AC230" s="104"/>
      <c r="AD230" s="104"/>
      <c r="AE230" s="104"/>
      <c r="AF230" s="104"/>
      <c r="AG230" s="104"/>
      <c r="AH230" s="104"/>
      <c r="AI230" s="104"/>
      <c r="AJ230" s="104"/>
      <c r="AL230" s="104"/>
      <c r="AM230" s="104"/>
      <c r="AN230" s="104"/>
      <c r="AO230" s="104"/>
    </row>
    <row r="231" spans="25:41" ht="24.75" customHeight="1" x14ac:dyDescent="0.35">
      <c r="Y231" s="104"/>
      <c r="Z231" s="104"/>
      <c r="AA231" s="104"/>
      <c r="AB231" s="104"/>
      <c r="AC231" s="104"/>
      <c r="AD231" s="104"/>
      <c r="AE231" s="104"/>
      <c r="AF231" s="104"/>
      <c r="AG231" s="104"/>
      <c r="AH231" s="104"/>
      <c r="AI231" s="104"/>
      <c r="AJ231" s="104"/>
      <c r="AL231" s="104"/>
      <c r="AM231" s="104"/>
      <c r="AN231" s="104"/>
      <c r="AO231" s="104"/>
    </row>
    <row r="232" spans="25:41" ht="24.75" customHeight="1" x14ac:dyDescent="0.35">
      <c r="Y232" s="104"/>
      <c r="Z232" s="104"/>
      <c r="AA232" s="104"/>
      <c r="AB232" s="104"/>
      <c r="AC232" s="104"/>
      <c r="AD232" s="104"/>
      <c r="AE232" s="104"/>
      <c r="AF232" s="104"/>
      <c r="AG232" s="104"/>
      <c r="AH232" s="104"/>
      <c r="AI232" s="104"/>
      <c r="AJ232" s="104"/>
      <c r="AL232" s="104"/>
      <c r="AM232" s="104"/>
      <c r="AN232" s="104"/>
      <c r="AO232" s="104"/>
    </row>
    <row r="233" spans="25:41" ht="24.75" customHeight="1" x14ac:dyDescent="0.35">
      <c r="Y233" s="104"/>
      <c r="Z233" s="104"/>
      <c r="AA233" s="104"/>
      <c r="AB233" s="104"/>
      <c r="AC233" s="104"/>
      <c r="AD233" s="104"/>
      <c r="AE233" s="104"/>
      <c r="AF233" s="104"/>
      <c r="AG233" s="104"/>
      <c r="AH233" s="104"/>
      <c r="AI233" s="104"/>
      <c r="AJ233" s="104"/>
      <c r="AL233" s="104"/>
      <c r="AM233" s="104"/>
      <c r="AN233" s="104"/>
      <c r="AO233" s="104"/>
    </row>
    <row r="234" spans="25:41" ht="24.75" customHeight="1" x14ac:dyDescent="0.35">
      <c r="Y234" s="104"/>
      <c r="Z234" s="104"/>
      <c r="AA234" s="104"/>
      <c r="AB234" s="104"/>
      <c r="AC234" s="104"/>
      <c r="AD234" s="104"/>
      <c r="AE234" s="104"/>
      <c r="AF234" s="104"/>
      <c r="AG234" s="104"/>
      <c r="AH234" s="104"/>
      <c r="AI234" s="104"/>
      <c r="AJ234" s="104"/>
      <c r="AL234" s="104"/>
      <c r="AM234" s="104"/>
      <c r="AN234" s="104"/>
      <c r="AO234" s="104"/>
    </row>
    <row r="235" spans="25:41" ht="24.75" customHeight="1" x14ac:dyDescent="0.35">
      <c r="Y235" s="104"/>
      <c r="Z235" s="104"/>
      <c r="AA235" s="104"/>
      <c r="AB235" s="104"/>
      <c r="AC235" s="104"/>
      <c r="AD235" s="104"/>
      <c r="AE235" s="104"/>
      <c r="AF235" s="104"/>
      <c r="AG235" s="104"/>
      <c r="AH235" s="104"/>
      <c r="AI235" s="104"/>
      <c r="AJ235" s="104"/>
      <c r="AL235" s="104"/>
      <c r="AM235" s="104"/>
      <c r="AN235" s="104"/>
      <c r="AO235" s="104"/>
    </row>
    <row r="236" spans="25:41" ht="24.75" customHeight="1" x14ac:dyDescent="0.35">
      <c r="Y236" s="104"/>
      <c r="Z236" s="104"/>
      <c r="AA236" s="104"/>
      <c r="AB236" s="104"/>
      <c r="AC236" s="104"/>
      <c r="AD236" s="104"/>
      <c r="AE236" s="104"/>
      <c r="AF236" s="104"/>
      <c r="AG236" s="104"/>
      <c r="AH236" s="104"/>
      <c r="AI236" s="104"/>
      <c r="AJ236" s="104"/>
      <c r="AL236" s="104"/>
      <c r="AM236" s="104"/>
      <c r="AN236" s="104"/>
      <c r="AO236" s="104"/>
    </row>
    <row r="237" spans="25:41" ht="24.75" customHeight="1" x14ac:dyDescent="0.35">
      <c r="Y237" s="104"/>
      <c r="Z237" s="104"/>
      <c r="AA237" s="104"/>
      <c r="AB237" s="104"/>
      <c r="AC237" s="104"/>
      <c r="AD237" s="104"/>
      <c r="AE237" s="104"/>
      <c r="AF237" s="104"/>
      <c r="AG237" s="104"/>
      <c r="AH237" s="104"/>
      <c r="AI237" s="104"/>
      <c r="AJ237" s="104"/>
      <c r="AL237" s="104"/>
      <c r="AM237" s="104"/>
      <c r="AN237" s="104"/>
      <c r="AO237" s="104"/>
    </row>
    <row r="238" spans="25:41" ht="24.75" customHeight="1" x14ac:dyDescent="0.35">
      <c r="Y238" s="104"/>
      <c r="Z238" s="104"/>
      <c r="AA238" s="104"/>
      <c r="AB238" s="104"/>
      <c r="AC238" s="104"/>
      <c r="AD238" s="104"/>
      <c r="AE238" s="104"/>
      <c r="AF238" s="104"/>
      <c r="AG238" s="104"/>
      <c r="AH238" s="104"/>
      <c r="AI238" s="104"/>
      <c r="AJ238" s="104"/>
      <c r="AL238" s="104"/>
      <c r="AM238" s="104"/>
      <c r="AN238" s="104"/>
      <c r="AO238" s="104"/>
    </row>
    <row r="239" spans="25:41" ht="24.75" customHeight="1" x14ac:dyDescent="0.35">
      <c r="Y239" s="104"/>
      <c r="Z239" s="104"/>
      <c r="AA239" s="104"/>
      <c r="AB239" s="104"/>
      <c r="AC239" s="104"/>
      <c r="AD239" s="104"/>
      <c r="AE239" s="104"/>
      <c r="AF239" s="104"/>
      <c r="AG239" s="104"/>
      <c r="AH239" s="104"/>
      <c r="AI239" s="104"/>
      <c r="AJ239" s="104"/>
      <c r="AL239" s="104"/>
      <c r="AM239" s="104"/>
      <c r="AN239" s="104"/>
      <c r="AO239" s="104"/>
    </row>
    <row r="240" spans="25:41" ht="24.75" customHeight="1" x14ac:dyDescent="0.35">
      <c r="Y240" s="104"/>
      <c r="Z240" s="104"/>
      <c r="AA240" s="104"/>
      <c r="AB240" s="104"/>
      <c r="AC240" s="104"/>
      <c r="AD240" s="104"/>
      <c r="AE240" s="104"/>
      <c r="AF240" s="104"/>
      <c r="AG240" s="104"/>
      <c r="AH240" s="104"/>
      <c r="AI240" s="104"/>
      <c r="AJ240" s="104"/>
      <c r="AL240" s="104"/>
      <c r="AM240" s="104"/>
      <c r="AN240" s="104"/>
      <c r="AO240" s="104"/>
    </row>
    <row r="241" spans="25:41" ht="24.75" customHeight="1" x14ac:dyDescent="0.35">
      <c r="Y241" s="104"/>
      <c r="Z241" s="104"/>
      <c r="AA241" s="104"/>
      <c r="AB241" s="104"/>
      <c r="AC241" s="104"/>
      <c r="AD241" s="104"/>
      <c r="AE241" s="104"/>
      <c r="AF241" s="104"/>
      <c r="AG241" s="104"/>
      <c r="AH241" s="104"/>
      <c r="AI241" s="104"/>
      <c r="AJ241" s="104"/>
      <c r="AL241" s="104"/>
      <c r="AM241" s="104"/>
      <c r="AN241" s="104"/>
      <c r="AO241" s="104"/>
    </row>
    <row r="242" spans="25:41" ht="24.75" customHeight="1" x14ac:dyDescent="0.35">
      <c r="Y242" s="104"/>
      <c r="Z242" s="104"/>
      <c r="AA242" s="104"/>
      <c r="AB242" s="104"/>
      <c r="AC242" s="104"/>
      <c r="AD242" s="104"/>
      <c r="AE242" s="104"/>
      <c r="AF242" s="104"/>
      <c r="AG242" s="104"/>
      <c r="AH242" s="104"/>
      <c r="AI242" s="104"/>
      <c r="AJ242" s="104"/>
      <c r="AL242" s="104"/>
      <c r="AM242" s="104"/>
      <c r="AN242" s="104"/>
      <c r="AO242" s="104"/>
    </row>
    <row r="243" spans="25:41" ht="24.75" customHeight="1" x14ac:dyDescent="0.35">
      <c r="Y243" s="104"/>
      <c r="Z243" s="104"/>
      <c r="AA243" s="104"/>
      <c r="AB243" s="104"/>
      <c r="AC243" s="104"/>
      <c r="AD243" s="104"/>
      <c r="AE243" s="104"/>
      <c r="AF243" s="104"/>
      <c r="AG243" s="104"/>
      <c r="AH243" s="104"/>
      <c r="AI243" s="104"/>
      <c r="AJ243" s="104"/>
      <c r="AL243" s="104"/>
      <c r="AM243" s="104"/>
      <c r="AN243" s="104"/>
      <c r="AO243" s="104"/>
    </row>
    <row r="244" spans="25:41" ht="24.75" customHeight="1" x14ac:dyDescent="0.35">
      <c r="Y244" s="104"/>
      <c r="Z244" s="104"/>
      <c r="AA244" s="104"/>
      <c r="AB244" s="104"/>
      <c r="AC244" s="104"/>
      <c r="AD244" s="104"/>
      <c r="AE244" s="104"/>
      <c r="AF244" s="104"/>
      <c r="AG244" s="104"/>
      <c r="AH244" s="104"/>
      <c r="AI244" s="104"/>
      <c r="AJ244" s="104"/>
      <c r="AL244" s="104"/>
      <c r="AM244" s="104"/>
      <c r="AN244" s="104"/>
      <c r="AO244" s="104"/>
    </row>
    <row r="245" spans="25:41" ht="24.75" customHeight="1" x14ac:dyDescent="0.35">
      <c r="Y245" s="104"/>
      <c r="Z245" s="104"/>
      <c r="AA245" s="104"/>
      <c r="AB245" s="104"/>
      <c r="AC245" s="104"/>
      <c r="AD245" s="104"/>
      <c r="AE245" s="104"/>
      <c r="AF245" s="104"/>
      <c r="AG245" s="104"/>
      <c r="AH245" s="104"/>
      <c r="AI245" s="104"/>
      <c r="AJ245" s="104"/>
      <c r="AL245" s="104"/>
      <c r="AM245" s="104"/>
      <c r="AN245" s="104"/>
      <c r="AO245" s="104"/>
    </row>
    <row r="246" spans="25:41" ht="24.75" customHeight="1" x14ac:dyDescent="0.35">
      <c r="Y246" s="104"/>
      <c r="Z246" s="104"/>
      <c r="AA246" s="104"/>
      <c r="AB246" s="104"/>
      <c r="AC246" s="104"/>
      <c r="AD246" s="104"/>
      <c r="AE246" s="104"/>
      <c r="AF246" s="104"/>
      <c r="AG246" s="104"/>
      <c r="AH246" s="104"/>
      <c r="AI246" s="104"/>
      <c r="AJ246" s="104"/>
      <c r="AL246" s="104"/>
      <c r="AM246" s="104"/>
      <c r="AN246" s="104"/>
      <c r="AO246" s="104"/>
    </row>
    <row r="247" spans="25:41" ht="24.75" customHeight="1" x14ac:dyDescent="0.35">
      <c r="Y247" s="104"/>
      <c r="Z247" s="104"/>
      <c r="AA247" s="104"/>
      <c r="AB247" s="104"/>
      <c r="AC247" s="104"/>
      <c r="AD247" s="104"/>
      <c r="AE247" s="104"/>
      <c r="AF247" s="104"/>
      <c r="AG247" s="104"/>
      <c r="AH247" s="104"/>
      <c r="AI247" s="104"/>
      <c r="AJ247" s="104"/>
      <c r="AL247" s="104"/>
      <c r="AM247" s="104"/>
      <c r="AN247" s="104"/>
      <c r="AO247" s="104"/>
    </row>
    <row r="248" spans="25:41" ht="24.75" customHeight="1" x14ac:dyDescent="0.35">
      <c r="Y248" s="104"/>
      <c r="Z248" s="104"/>
      <c r="AA248" s="104"/>
      <c r="AB248" s="104"/>
      <c r="AC248" s="104"/>
      <c r="AD248" s="104"/>
      <c r="AE248" s="104"/>
      <c r="AF248" s="104"/>
      <c r="AG248" s="104"/>
      <c r="AH248" s="104"/>
      <c r="AI248" s="104"/>
      <c r="AJ248" s="104"/>
      <c r="AL248" s="104"/>
      <c r="AM248" s="104"/>
      <c r="AN248" s="104"/>
      <c r="AO248" s="104"/>
    </row>
    <row r="249" spans="25:41" ht="24.75" customHeight="1" x14ac:dyDescent="0.35">
      <c r="Y249" s="104"/>
      <c r="Z249" s="104"/>
      <c r="AA249" s="104"/>
      <c r="AB249" s="104"/>
      <c r="AC249" s="104"/>
      <c r="AD249" s="104"/>
      <c r="AE249" s="104"/>
      <c r="AF249" s="104"/>
      <c r="AG249" s="104"/>
      <c r="AH249" s="104"/>
      <c r="AI249" s="104"/>
      <c r="AJ249" s="104"/>
      <c r="AL249" s="104"/>
      <c r="AM249" s="104"/>
      <c r="AN249" s="104"/>
      <c r="AO249" s="104"/>
    </row>
    <row r="250" spans="25:41" ht="24.75" customHeight="1" x14ac:dyDescent="0.35">
      <c r="Y250" s="104"/>
      <c r="Z250" s="104"/>
      <c r="AA250" s="104"/>
      <c r="AB250" s="104"/>
      <c r="AC250" s="104"/>
      <c r="AD250" s="104"/>
      <c r="AE250" s="104"/>
      <c r="AF250" s="104"/>
      <c r="AG250" s="104"/>
      <c r="AH250" s="104"/>
      <c r="AI250" s="104"/>
      <c r="AJ250" s="104"/>
      <c r="AL250" s="104"/>
      <c r="AM250" s="104"/>
      <c r="AN250" s="104"/>
      <c r="AO250" s="104"/>
    </row>
    <row r="251" spans="25:41" ht="24.75" customHeight="1" x14ac:dyDescent="0.35">
      <c r="Y251" s="104"/>
      <c r="Z251" s="104"/>
      <c r="AA251" s="104"/>
      <c r="AB251" s="104"/>
      <c r="AC251" s="104"/>
      <c r="AD251" s="104"/>
      <c r="AE251" s="104"/>
      <c r="AF251" s="104"/>
      <c r="AG251" s="104"/>
      <c r="AH251" s="104"/>
      <c r="AI251" s="104"/>
      <c r="AJ251" s="104"/>
      <c r="AL251" s="104"/>
      <c r="AM251" s="104"/>
      <c r="AN251" s="104"/>
      <c r="AO251" s="104"/>
    </row>
    <row r="252" spans="25:41" ht="24.75" customHeight="1" x14ac:dyDescent="0.35">
      <c r="Y252" s="104"/>
      <c r="Z252" s="104"/>
      <c r="AA252" s="104"/>
      <c r="AB252" s="104"/>
      <c r="AC252" s="104"/>
      <c r="AD252" s="104"/>
      <c r="AE252" s="104"/>
      <c r="AF252" s="104"/>
      <c r="AG252" s="104"/>
      <c r="AH252" s="104"/>
      <c r="AI252" s="104"/>
      <c r="AJ252" s="104"/>
      <c r="AL252" s="104"/>
      <c r="AM252" s="104"/>
      <c r="AN252" s="104"/>
      <c r="AO252" s="104"/>
    </row>
    <row r="253" spans="25:41" ht="24.75" customHeight="1" x14ac:dyDescent="0.35">
      <c r="Y253" s="104"/>
      <c r="Z253" s="104"/>
      <c r="AA253" s="104"/>
      <c r="AB253" s="104"/>
      <c r="AC253" s="104"/>
      <c r="AD253" s="104"/>
      <c r="AE253" s="104"/>
      <c r="AF253" s="104"/>
      <c r="AG253" s="104"/>
      <c r="AH253" s="104"/>
      <c r="AI253" s="104"/>
      <c r="AJ253" s="104"/>
      <c r="AL253" s="104"/>
      <c r="AM253" s="104"/>
      <c r="AN253" s="104"/>
      <c r="AO253" s="104"/>
    </row>
    <row r="254" spans="25:41" ht="24.75" customHeight="1" x14ac:dyDescent="0.35">
      <c r="Y254" s="104"/>
      <c r="Z254" s="104"/>
      <c r="AA254" s="104"/>
      <c r="AB254" s="104"/>
      <c r="AC254" s="104"/>
      <c r="AD254" s="104"/>
      <c r="AE254" s="104"/>
      <c r="AF254" s="104"/>
      <c r="AG254" s="104"/>
      <c r="AH254" s="104"/>
      <c r="AI254" s="104"/>
      <c r="AJ254" s="104"/>
      <c r="AL254" s="104"/>
      <c r="AM254" s="104"/>
      <c r="AN254" s="104"/>
      <c r="AO254" s="104"/>
    </row>
    <row r="255" spans="25:41" ht="24.75" customHeight="1" x14ac:dyDescent="0.35">
      <c r="Y255" s="104"/>
      <c r="Z255" s="104"/>
      <c r="AA255" s="104"/>
      <c r="AB255" s="104"/>
      <c r="AC255" s="104"/>
      <c r="AD255" s="104"/>
      <c r="AE255" s="104"/>
      <c r="AF255" s="104"/>
      <c r="AG255" s="104"/>
      <c r="AH255" s="104"/>
      <c r="AI255" s="104"/>
      <c r="AJ255" s="104"/>
      <c r="AL255" s="104"/>
      <c r="AM255" s="104"/>
      <c r="AN255" s="104"/>
      <c r="AO255" s="104"/>
    </row>
    <row r="256" spans="25:41" ht="24.75" customHeight="1" x14ac:dyDescent="0.35">
      <c r="Y256" s="104"/>
      <c r="Z256" s="104"/>
      <c r="AA256" s="104"/>
      <c r="AB256" s="104"/>
      <c r="AC256" s="104"/>
      <c r="AD256" s="104"/>
      <c r="AE256" s="104"/>
      <c r="AF256" s="104"/>
      <c r="AG256" s="104"/>
      <c r="AH256" s="104"/>
      <c r="AI256" s="104"/>
      <c r="AJ256" s="104"/>
      <c r="AL256" s="104"/>
      <c r="AM256" s="104"/>
      <c r="AN256" s="104"/>
      <c r="AO256" s="104"/>
    </row>
    <row r="257" spans="25:41" ht="24.75" customHeight="1" x14ac:dyDescent="0.35">
      <c r="Y257" s="104"/>
      <c r="Z257" s="104"/>
      <c r="AA257" s="104"/>
      <c r="AB257" s="104"/>
      <c r="AC257" s="104"/>
      <c r="AD257" s="104"/>
      <c r="AE257" s="104"/>
      <c r="AF257" s="104"/>
      <c r="AG257" s="104"/>
      <c r="AH257" s="104"/>
      <c r="AI257" s="104"/>
      <c r="AJ257" s="104"/>
      <c r="AL257" s="104"/>
      <c r="AM257" s="104"/>
      <c r="AN257" s="104"/>
      <c r="AO257" s="104"/>
    </row>
    <row r="258" spans="25:41" ht="24.75" customHeight="1" x14ac:dyDescent="0.35">
      <c r="Y258" s="104"/>
      <c r="Z258" s="104"/>
      <c r="AA258" s="104"/>
      <c r="AB258" s="104"/>
      <c r="AC258" s="104"/>
      <c r="AD258" s="104"/>
      <c r="AE258" s="104"/>
      <c r="AF258" s="104"/>
      <c r="AG258" s="104"/>
      <c r="AH258" s="104"/>
      <c r="AI258" s="104"/>
      <c r="AJ258" s="104"/>
      <c r="AL258" s="104"/>
      <c r="AM258" s="104"/>
      <c r="AN258" s="104"/>
      <c r="AO258" s="104"/>
    </row>
    <row r="259" spans="25:41" ht="24.75" customHeight="1" x14ac:dyDescent="0.35">
      <c r="Y259" s="104"/>
      <c r="Z259" s="104"/>
      <c r="AA259" s="104"/>
      <c r="AB259" s="104"/>
      <c r="AC259" s="104"/>
      <c r="AD259" s="104"/>
      <c r="AE259" s="104"/>
      <c r="AF259" s="104"/>
      <c r="AG259" s="104"/>
      <c r="AH259" s="104"/>
      <c r="AI259" s="104"/>
      <c r="AJ259" s="104"/>
      <c r="AL259" s="104"/>
      <c r="AM259" s="104"/>
      <c r="AN259" s="104"/>
      <c r="AO259" s="104"/>
    </row>
    <row r="260" spans="25:41" ht="24.75" customHeight="1" x14ac:dyDescent="0.35">
      <c r="Y260" s="104"/>
      <c r="Z260" s="104"/>
      <c r="AA260" s="104"/>
      <c r="AB260" s="104"/>
      <c r="AC260" s="104"/>
      <c r="AD260" s="104"/>
      <c r="AE260" s="104"/>
      <c r="AF260" s="104"/>
      <c r="AG260" s="104"/>
      <c r="AH260" s="104"/>
      <c r="AI260" s="104"/>
      <c r="AJ260" s="104"/>
      <c r="AL260" s="104"/>
      <c r="AM260" s="104"/>
      <c r="AN260" s="104"/>
      <c r="AO260" s="104"/>
    </row>
    <row r="261" spans="25:41" ht="24.75" customHeight="1" x14ac:dyDescent="0.35">
      <c r="Y261" s="104"/>
      <c r="Z261" s="104"/>
      <c r="AA261" s="104"/>
      <c r="AB261" s="104"/>
      <c r="AC261" s="104"/>
      <c r="AD261" s="104"/>
      <c r="AE261" s="104"/>
      <c r="AF261" s="104"/>
      <c r="AG261" s="104"/>
      <c r="AH261" s="104"/>
      <c r="AI261" s="104"/>
      <c r="AJ261" s="104"/>
      <c r="AL261" s="104"/>
      <c r="AM261" s="104"/>
      <c r="AN261" s="104"/>
      <c r="AO261" s="104"/>
    </row>
    <row r="262" spans="25:41" ht="24.75" customHeight="1" x14ac:dyDescent="0.35">
      <c r="Y262" s="104"/>
      <c r="Z262" s="104"/>
      <c r="AA262" s="104"/>
      <c r="AB262" s="104"/>
      <c r="AC262" s="104"/>
      <c r="AD262" s="104"/>
      <c r="AE262" s="104"/>
      <c r="AF262" s="104"/>
      <c r="AG262" s="104"/>
      <c r="AH262" s="104"/>
      <c r="AI262" s="104"/>
      <c r="AJ262" s="104"/>
      <c r="AL262" s="104"/>
      <c r="AM262" s="104"/>
      <c r="AN262" s="104"/>
      <c r="AO262" s="104"/>
    </row>
    <row r="263" spans="25:41" ht="24.75" customHeight="1" x14ac:dyDescent="0.35">
      <c r="Y263" s="104"/>
      <c r="Z263" s="104"/>
      <c r="AA263" s="104"/>
      <c r="AB263" s="104"/>
      <c r="AC263" s="104"/>
      <c r="AD263" s="104"/>
      <c r="AE263" s="104"/>
      <c r="AF263" s="104"/>
      <c r="AG263" s="104"/>
      <c r="AH263" s="104"/>
      <c r="AI263" s="104"/>
      <c r="AJ263" s="104"/>
      <c r="AL263" s="104"/>
      <c r="AM263" s="104"/>
      <c r="AN263" s="104"/>
      <c r="AO263" s="104"/>
    </row>
    <row r="264" spans="25:41" ht="24.75" customHeight="1" x14ac:dyDescent="0.35">
      <c r="Y264" s="104"/>
      <c r="Z264" s="104"/>
      <c r="AA264" s="104"/>
      <c r="AB264" s="104"/>
      <c r="AC264" s="104"/>
      <c r="AD264" s="104"/>
      <c r="AE264" s="104"/>
      <c r="AF264" s="104"/>
      <c r="AG264" s="104"/>
      <c r="AH264" s="104"/>
      <c r="AI264" s="104"/>
      <c r="AJ264" s="104"/>
      <c r="AL264" s="104"/>
      <c r="AM264" s="104"/>
      <c r="AN264" s="104"/>
      <c r="AO264" s="104"/>
    </row>
    <row r="265" spans="25:41" ht="24.75" customHeight="1" x14ac:dyDescent="0.35">
      <c r="Y265" s="104"/>
      <c r="Z265" s="104"/>
      <c r="AA265" s="104"/>
      <c r="AB265" s="104"/>
      <c r="AC265" s="104"/>
      <c r="AD265" s="104"/>
      <c r="AE265" s="104"/>
      <c r="AF265" s="104"/>
      <c r="AG265" s="104"/>
      <c r="AH265" s="104"/>
      <c r="AI265" s="104"/>
      <c r="AJ265" s="104"/>
      <c r="AL265" s="104"/>
      <c r="AM265" s="104"/>
      <c r="AN265" s="104"/>
      <c r="AO265" s="104"/>
    </row>
    <row r="266" spans="25:41" ht="24.75" customHeight="1" x14ac:dyDescent="0.35">
      <c r="Y266" s="104"/>
      <c r="Z266" s="104"/>
      <c r="AA266" s="104"/>
      <c r="AB266" s="104"/>
      <c r="AC266" s="104"/>
      <c r="AD266" s="104"/>
      <c r="AE266" s="104"/>
      <c r="AF266" s="104"/>
      <c r="AG266" s="104"/>
      <c r="AH266" s="104"/>
      <c r="AI266" s="104"/>
      <c r="AJ266" s="104"/>
      <c r="AL266" s="104"/>
      <c r="AM266" s="104"/>
      <c r="AN266" s="104"/>
      <c r="AO266" s="104"/>
    </row>
    <row r="267" spans="25:41" ht="24.75" customHeight="1" x14ac:dyDescent="0.35">
      <c r="Y267" s="104"/>
      <c r="Z267" s="104"/>
      <c r="AA267" s="104"/>
      <c r="AB267" s="104"/>
      <c r="AC267" s="104"/>
      <c r="AD267" s="104"/>
      <c r="AE267" s="104"/>
      <c r="AF267" s="104"/>
      <c r="AG267" s="104"/>
      <c r="AH267" s="104"/>
      <c r="AI267" s="104"/>
      <c r="AJ267" s="104"/>
      <c r="AL267" s="104"/>
      <c r="AM267" s="104"/>
      <c r="AN267" s="104"/>
      <c r="AO267" s="104"/>
    </row>
    <row r="268" spans="25:41" ht="24.75" customHeight="1" x14ac:dyDescent="0.35">
      <c r="Y268" s="104"/>
      <c r="Z268" s="104"/>
      <c r="AA268" s="104"/>
      <c r="AB268" s="104"/>
      <c r="AC268" s="104"/>
      <c r="AD268" s="104"/>
      <c r="AE268" s="104"/>
      <c r="AF268" s="104"/>
      <c r="AG268" s="104"/>
      <c r="AH268" s="104"/>
      <c r="AI268" s="104"/>
      <c r="AJ268" s="104"/>
      <c r="AL268" s="104"/>
      <c r="AM268" s="104"/>
      <c r="AN268" s="104"/>
      <c r="AO268" s="104"/>
    </row>
    <row r="269" spans="25:41" ht="24.75" customHeight="1" x14ac:dyDescent="0.35">
      <c r="Y269" s="104"/>
      <c r="Z269" s="104"/>
      <c r="AA269" s="104"/>
      <c r="AB269" s="104"/>
      <c r="AC269" s="104"/>
      <c r="AD269" s="104"/>
      <c r="AE269" s="104"/>
      <c r="AF269" s="104"/>
      <c r="AG269" s="104"/>
      <c r="AH269" s="104"/>
      <c r="AI269" s="104"/>
      <c r="AJ269" s="104"/>
      <c r="AL269" s="104"/>
      <c r="AM269" s="104"/>
      <c r="AN269" s="104"/>
      <c r="AO269" s="104"/>
    </row>
    <row r="270" spans="25:41" ht="24.75" customHeight="1" x14ac:dyDescent="0.35">
      <c r="Y270" s="104"/>
      <c r="Z270" s="104"/>
      <c r="AA270" s="104"/>
      <c r="AB270" s="104"/>
      <c r="AC270" s="104"/>
      <c r="AD270" s="104"/>
      <c r="AE270" s="104"/>
      <c r="AF270" s="104"/>
      <c r="AG270" s="104"/>
      <c r="AH270" s="104"/>
      <c r="AI270" s="104"/>
      <c r="AJ270" s="104"/>
      <c r="AL270" s="104"/>
      <c r="AM270" s="104"/>
      <c r="AN270" s="104"/>
      <c r="AO270" s="104"/>
    </row>
    <row r="271" spans="25:41" ht="24.75" customHeight="1" x14ac:dyDescent="0.35">
      <c r="Y271" s="104"/>
      <c r="Z271" s="104"/>
      <c r="AA271" s="104"/>
      <c r="AB271" s="104"/>
      <c r="AC271" s="104"/>
      <c r="AD271" s="104"/>
      <c r="AE271" s="104"/>
      <c r="AF271" s="104"/>
      <c r="AG271" s="104"/>
      <c r="AH271" s="104"/>
      <c r="AI271" s="104"/>
      <c r="AJ271" s="104"/>
      <c r="AL271" s="104"/>
      <c r="AM271" s="104"/>
      <c r="AN271" s="104"/>
      <c r="AO271" s="104"/>
    </row>
    <row r="272" spans="25:41" ht="24.75" customHeight="1" x14ac:dyDescent="0.35">
      <c r="Y272" s="104"/>
      <c r="Z272" s="104"/>
      <c r="AA272" s="104"/>
      <c r="AB272" s="104"/>
      <c r="AC272" s="104"/>
      <c r="AD272" s="104"/>
      <c r="AE272" s="104"/>
      <c r="AF272" s="104"/>
      <c r="AG272" s="104"/>
      <c r="AH272" s="104"/>
      <c r="AI272" s="104"/>
      <c r="AJ272" s="104"/>
      <c r="AL272" s="104"/>
      <c r="AM272" s="104"/>
      <c r="AN272" s="104"/>
      <c r="AO272" s="104"/>
    </row>
    <row r="273" spans="25:41" ht="24.75" customHeight="1" x14ac:dyDescent="0.35">
      <c r="Y273" s="104"/>
      <c r="Z273" s="104"/>
      <c r="AA273" s="104"/>
      <c r="AB273" s="104"/>
      <c r="AC273" s="104"/>
      <c r="AD273" s="104"/>
      <c r="AE273" s="104"/>
      <c r="AF273" s="104"/>
      <c r="AG273" s="104"/>
      <c r="AH273" s="104"/>
      <c r="AI273" s="104"/>
      <c r="AJ273" s="104"/>
      <c r="AL273" s="104"/>
      <c r="AM273" s="104"/>
      <c r="AN273" s="104"/>
      <c r="AO273" s="104"/>
    </row>
    <row r="274" spans="25:41" ht="24.75" customHeight="1" x14ac:dyDescent="0.35">
      <c r="Y274" s="104"/>
      <c r="Z274" s="104"/>
      <c r="AA274" s="104"/>
      <c r="AB274" s="104"/>
      <c r="AC274" s="104"/>
      <c r="AD274" s="104"/>
      <c r="AE274" s="104"/>
      <c r="AF274" s="104"/>
      <c r="AG274" s="104"/>
      <c r="AH274" s="104"/>
      <c r="AI274" s="104"/>
      <c r="AJ274" s="104"/>
      <c r="AL274" s="104"/>
      <c r="AM274" s="104"/>
      <c r="AN274" s="104"/>
      <c r="AO274" s="104"/>
    </row>
    <row r="275" spans="25:41" ht="24.75" customHeight="1" x14ac:dyDescent="0.35">
      <c r="Y275" s="104"/>
      <c r="Z275" s="104"/>
      <c r="AA275" s="104"/>
      <c r="AB275" s="104"/>
      <c r="AC275" s="104"/>
      <c r="AD275" s="104"/>
      <c r="AE275" s="104"/>
      <c r="AF275" s="104"/>
      <c r="AG275" s="104"/>
      <c r="AH275" s="104"/>
      <c r="AI275" s="104"/>
      <c r="AJ275" s="104"/>
      <c r="AL275" s="104"/>
      <c r="AM275" s="104"/>
      <c r="AN275" s="104"/>
      <c r="AO275" s="104"/>
    </row>
    <row r="276" spans="25:41" ht="24.75" customHeight="1" x14ac:dyDescent="0.35">
      <c r="Y276" s="104"/>
      <c r="Z276" s="104"/>
      <c r="AA276" s="104"/>
      <c r="AB276" s="104"/>
      <c r="AC276" s="104"/>
      <c r="AD276" s="104"/>
      <c r="AE276" s="104"/>
      <c r="AF276" s="104"/>
      <c r="AG276" s="104"/>
      <c r="AH276" s="104"/>
      <c r="AI276" s="104"/>
      <c r="AJ276" s="104"/>
      <c r="AL276" s="104"/>
      <c r="AM276" s="104"/>
      <c r="AN276" s="104"/>
      <c r="AO276" s="104"/>
    </row>
    <row r="277" spans="25:41" ht="24.75" customHeight="1" x14ac:dyDescent="0.35">
      <c r="Y277" s="104"/>
      <c r="Z277" s="104"/>
      <c r="AA277" s="104"/>
      <c r="AB277" s="104"/>
      <c r="AC277" s="104"/>
      <c r="AD277" s="104"/>
      <c r="AE277" s="104"/>
      <c r="AF277" s="104"/>
      <c r="AG277" s="104"/>
      <c r="AH277" s="104"/>
      <c r="AI277" s="104"/>
      <c r="AJ277" s="104"/>
      <c r="AL277" s="104"/>
      <c r="AM277" s="104"/>
      <c r="AN277" s="104"/>
      <c r="AO277" s="104"/>
    </row>
    <row r="278" spans="25:41" ht="24.75" customHeight="1" x14ac:dyDescent="0.35">
      <c r="Y278" s="104"/>
      <c r="Z278" s="104"/>
      <c r="AA278" s="104"/>
      <c r="AB278" s="104"/>
      <c r="AC278" s="104"/>
      <c r="AD278" s="104"/>
      <c r="AE278" s="104"/>
      <c r="AF278" s="104"/>
      <c r="AG278" s="104"/>
      <c r="AH278" s="104"/>
      <c r="AI278" s="104"/>
      <c r="AJ278" s="104"/>
      <c r="AL278" s="104"/>
      <c r="AM278" s="104"/>
      <c r="AN278" s="104"/>
      <c r="AO278" s="104"/>
    </row>
    <row r="279" spans="25:41" ht="24.75" customHeight="1" x14ac:dyDescent="0.35">
      <c r="Y279" s="104"/>
      <c r="Z279" s="104"/>
      <c r="AA279" s="104"/>
      <c r="AB279" s="104"/>
      <c r="AC279" s="104"/>
      <c r="AD279" s="104"/>
      <c r="AE279" s="104"/>
      <c r="AF279" s="104"/>
      <c r="AG279" s="104"/>
      <c r="AH279" s="104"/>
      <c r="AI279" s="104"/>
      <c r="AJ279" s="104"/>
      <c r="AL279" s="104"/>
      <c r="AM279" s="104"/>
      <c r="AN279" s="104"/>
      <c r="AO279" s="104"/>
    </row>
    <row r="280" spans="25:41" ht="24.75" customHeight="1" x14ac:dyDescent="0.35">
      <c r="Y280" s="104"/>
      <c r="Z280" s="104"/>
      <c r="AA280" s="104"/>
      <c r="AB280" s="104"/>
      <c r="AC280" s="104"/>
      <c r="AD280" s="104"/>
      <c r="AE280" s="104"/>
      <c r="AF280" s="104"/>
      <c r="AG280" s="104"/>
      <c r="AH280" s="104"/>
      <c r="AI280" s="104"/>
      <c r="AJ280" s="104"/>
      <c r="AL280" s="104"/>
      <c r="AM280" s="104"/>
      <c r="AN280" s="104"/>
      <c r="AO280" s="104"/>
    </row>
    <row r="281" spans="25:41" ht="24.75" customHeight="1" x14ac:dyDescent="0.35">
      <c r="Y281" s="104"/>
      <c r="Z281" s="104"/>
      <c r="AA281" s="104"/>
      <c r="AB281" s="104"/>
      <c r="AC281" s="104"/>
      <c r="AD281" s="104"/>
      <c r="AE281" s="104"/>
      <c r="AF281" s="104"/>
      <c r="AG281" s="104"/>
      <c r="AH281" s="104"/>
      <c r="AI281" s="104"/>
      <c r="AJ281" s="104"/>
      <c r="AL281" s="104"/>
      <c r="AM281" s="104"/>
      <c r="AN281" s="104"/>
      <c r="AO281" s="104"/>
    </row>
    <row r="282" spans="25:41" ht="24.75" customHeight="1" x14ac:dyDescent="0.35">
      <c r="Y282" s="104"/>
      <c r="Z282" s="104"/>
      <c r="AA282" s="104"/>
      <c r="AB282" s="104"/>
      <c r="AC282" s="104"/>
      <c r="AD282" s="104"/>
      <c r="AE282" s="104"/>
      <c r="AF282" s="104"/>
      <c r="AG282" s="104"/>
      <c r="AH282" s="104"/>
      <c r="AI282" s="104"/>
      <c r="AJ282" s="104"/>
      <c r="AL282" s="104"/>
      <c r="AM282" s="104"/>
      <c r="AN282" s="104"/>
      <c r="AO282" s="104"/>
    </row>
    <row r="283" spans="25:41" ht="24.75" customHeight="1" x14ac:dyDescent="0.35">
      <c r="Y283" s="104"/>
      <c r="Z283" s="104"/>
      <c r="AA283" s="104"/>
      <c r="AB283" s="104"/>
      <c r="AC283" s="104"/>
      <c r="AD283" s="104"/>
      <c r="AE283" s="104"/>
      <c r="AF283" s="104"/>
      <c r="AG283" s="104"/>
      <c r="AH283" s="104"/>
      <c r="AI283" s="104"/>
      <c r="AJ283" s="104"/>
      <c r="AL283" s="104"/>
      <c r="AM283" s="104"/>
      <c r="AN283" s="104"/>
      <c r="AO283" s="104"/>
    </row>
    <row r="284" spans="25:41" ht="24.75" customHeight="1" x14ac:dyDescent="0.35">
      <c r="Y284" s="104"/>
      <c r="Z284" s="104"/>
      <c r="AA284" s="104"/>
      <c r="AB284" s="104"/>
      <c r="AC284" s="104"/>
      <c r="AD284" s="104"/>
      <c r="AE284" s="104"/>
      <c r="AF284" s="104"/>
      <c r="AG284" s="104"/>
      <c r="AH284" s="104"/>
      <c r="AI284" s="104"/>
      <c r="AJ284" s="104"/>
      <c r="AL284" s="104"/>
      <c r="AM284" s="104"/>
      <c r="AN284" s="104"/>
      <c r="AO284" s="104"/>
    </row>
    <row r="285" spans="25:41" ht="24.75" customHeight="1" x14ac:dyDescent="0.35">
      <c r="Y285" s="104"/>
      <c r="Z285" s="104"/>
      <c r="AA285" s="104"/>
      <c r="AB285" s="104"/>
      <c r="AC285" s="104"/>
      <c r="AD285" s="104"/>
      <c r="AE285" s="104"/>
      <c r="AF285" s="104"/>
      <c r="AG285" s="104"/>
      <c r="AH285" s="104"/>
      <c r="AI285" s="104"/>
      <c r="AJ285" s="104"/>
      <c r="AL285" s="104"/>
      <c r="AM285" s="104"/>
      <c r="AN285" s="104"/>
      <c r="AO285" s="104"/>
    </row>
    <row r="286" spans="25:41" ht="24.75" customHeight="1" x14ac:dyDescent="0.35">
      <c r="Y286" s="104"/>
      <c r="Z286" s="104"/>
      <c r="AA286" s="104"/>
      <c r="AB286" s="104"/>
      <c r="AC286" s="104"/>
      <c r="AD286" s="104"/>
      <c r="AE286" s="104"/>
      <c r="AF286" s="104"/>
      <c r="AG286" s="104"/>
      <c r="AH286" s="104"/>
      <c r="AI286" s="104"/>
      <c r="AJ286" s="104"/>
      <c r="AL286" s="104"/>
      <c r="AM286" s="104"/>
      <c r="AN286" s="104"/>
      <c r="AO286" s="104"/>
    </row>
    <row r="287" spans="25:41" ht="24.75" customHeight="1" x14ac:dyDescent="0.35">
      <c r="Y287" s="104"/>
      <c r="Z287" s="104"/>
      <c r="AA287" s="104"/>
      <c r="AB287" s="104"/>
      <c r="AC287" s="104"/>
      <c r="AD287" s="104"/>
      <c r="AE287" s="104"/>
      <c r="AF287" s="104"/>
      <c r="AG287" s="104"/>
      <c r="AH287" s="104"/>
      <c r="AI287" s="104"/>
      <c r="AJ287" s="104"/>
      <c r="AL287" s="104"/>
      <c r="AM287" s="104"/>
      <c r="AN287" s="104"/>
      <c r="AO287" s="104"/>
    </row>
    <row r="288" spans="25:41" ht="24.75" customHeight="1" x14ac:dyDescent="0.35">
      <c r="Y288" s="104"/>
      <c r="Z288" s="104"/>
      <c r="AA288" s="104"/>
      <c r="AB288" s="104"/>
      <c r="AC288" s="104"/>
      <c r="AD288" s="104"/>
      <c r="AE288" s="104"/>
      <c r="AF288" s="104"/>
      <c r="AG288" s="104"/>
      <c r="AH288" s="104"/>
      <c r="AI288" s="104"/>
      <c r="AJ288" s="104"/>
      <c r="AL288" s="104"/>
      <c r="AM288" s="104"/>
      <c r="AN288" s="104"/>
      <c r="AO288" s="104"/>
    </row>
    <row r="289" spans="25:41" ht="24.75" customHeight="1" x14ac:dyDescent="0.35">
      <c r="Y289" s="104"/>
      <c r="Z289" s="104"/>
      <c r="AA289" s="104"/>
      <c r="AB289" s="104"/>
      <c r="AC289" s="104"/>
      <c r="AD289" s="104"/>
      <c r="AE289" s="104"/>
      <c r="AF289" s="104"/>
      <c r="AG289" s="104"/>
      <c r="AH289" s="104"/>
      <c r="AI289" s="104"/>
      <c r="AJ289" s="104"/>
      <c r="AL289" s="104"/>
      <c r="AM289" s="104"/>
      <c r="AN289" s="104"/>
      <c r="AO289" s="104"/>
    </row>
    <row r="290" spans="25:41" ht="24.75" customHeight="1" x14ac:dyDescent="0.35">
      <c r="Y290" s="104"/>
      <c r="Z290" s="104"/>
      <c r="AA290" s="104"/>
      <c r="AB290" s="104"/>
      <c r="AC290" s="104"/>
      <c r="AD290" s="104"/>
      <c r="AE290" s="104"/>
      <c r="AF290" s="104"/>
      <c r="AG290" s="104"/>
      <c r="AH290" s="104"/>
      <c r="AI290" s="104"/>
      <c r="AJ290" s="104"/>
      <c r="AL290" s="104"/>
      <c r="AM290" s="104"/>
      <c r="AN290" s="104"/>
      <c r="AO290" s="104"/>
    </row>
    <row r="291" spans="25:41" ht="24.75" customHeight="1" x14ac:dyDescent="0.35">
      <c r="Y291" s="104"/>
      <c r="Z291" s="104"/>
      <c r="AA291" s="104"/>
      <c r="AB291" s="104"/>
      <c r="AC291" s="104"/>
      <c r="AD291" s="104"/>
      <c r="AE291" s="104"/>
      <c r="AF291" s="104"/>
      <c r="AG291" s="104"/>
      <c r="AH291" s="104"/>
      <c r="AI291" s="104"/>
      <c r="AJ291" s="104"/>
      <c r="AL291" s="104"/>
      <c r="AM291" s="104"/>
      <c r="AN291" s="104"/>
      <c r="AO291" s="104"/>
    </row>
    <row r="292" spans="25:41" ht="24.75" customHeight="1" x14ac:dyDescent="0.35">
      <c r="Y292" s="104"/>
      <c r="Z292" s="104"/>
      <c r="AA292" s="104"/>
      <c r="AB292" s="104"/>
      <c r="AC292" s="104"/>
      <c r="AD292" s="104"/>
      <c r="AE292" s="104"/>
      <c r="AF292" s="104"/>
      <c r="AG292" s="104"/>
      <c r="AH292" s="104"/>
      <c r="AI292" s="104"/>
      <c r="AJ292" s="104"/>
      <c r="AL292" s="104"/>
      <c r="AM292" s="104"/>
      <c r="AN292" s="104"/>
      <c r="AO292" s="104"/>
    </row>
    <row r="293" spans="25:41" ht="24.75" customHeight="1" x14ac:dyDescent="0.35">
      <c r="Y293" s="104"/>
      <c r="Z293" s="104"/>
      <c r="AA293" s="104"/>
      <c r="AB293" s="104"/>
      <c r="AC293" s="104"/>
      <c r="AD293" s="104"/>
      <c r="AE293" s="104"/>
      <c r="AF293" s="104"/>
      <c r="AG293" s="104"/>
      <c r="AH293" s="104"/>
      <c r="AI293" s="104"/>
      <c r="AJ293" s="104"/>
      <c r="AL293" s="104"/>
      <c r="AM293" s="104"/>
      <c r="AN293" s="104"/>
      <c r="AO293" s="104"/>
    </row>
    <row r="294" spans="25:41" ht="24.75" customHeight="1" x14ac:dyDescent="0.35">
      <c r="Y294" s="104"/>
      <c r="Z294" s="104"/>
      <c r="AA294" s="104"/>
      <c r="AB294" s="104"/>
      <c r="AC294" s="104"/>
      <c r="AD294" s="104"/>
      <c r="AE294" s="104"/>
      <c r="AF294" s="104"/>
      <c r="AG294" s="104"/>
      <c r="AH294" s="104"/>
      <c r="AI294" s="104"/>
      <c r="AJ294" s="104"/>
      <c r="AL294" s="104"/>
      <c r="AM294" s="104"/>
      <c r="AN294" s="104"/>
      <c r="AO294" s="104"/>
    </row>
    <row r="295" spans="25:41" ht="24.75" customHeight="1" x14ac:dyDescent="0.35">
      <c r="Y295" s="104"/>
      <c r="Z295" s="104"/>
      <c r="AA295" s="104"/>
      <c r="AB295" s="104"/>
      <c r="AC295" s="104"/>
      <c r="AD295" s="104"/>
      <c r="AE295" s="104"/>
      <c r="AF295" s="104"/>
      <c r="AG295" s="104"/>
      <c r="AH295" s="104"/>
      <c r="AI295" s="104"/>
      <c r="AJ295" s="104"/>
      <c r="AL295" s="104"/>
      <c r="AM295" s="104"/>
      <c r="AN295" s="104"/>
      <c r="AO295" s="104"/>
    </row>
    <row r="296" spans="25:41" ht="24.75" customHeight="1" x14ac:dyDescent="0.35">
      <c r="Y296" s="104"/>
      <c r="Z296" s="104"/>
      <c r="AA296" s="104"/>
      <c r="AB296" s="104"/>
      <c r="AC296" s="104"/>
      <c r="AD296" s="104"/>
      <c r="AE296" s="104"/>
      <c r="AF296" s="104"/>
      <c r="AG296" s="104"/>
      <c r="AH296" s="104"/>
      <c r="AI296" s="104"/>
      <c r="AJ296" s="104"/>
      <c r="AL296" s="104"/>
      <c r="AM296" s="104"/>
      <c r="AN296" s="104"/>
      <c r="AO296" s="104"/>
    </row>
    <row r="297" spans="25:41" ht="24.75" customHeight="1" x14ac:dyDescent="0.35">
      <c r="Y297" s="104"/>
      <c r="Z297" s="104"/>
      <c r="AA297" s="104"/>
      <c r="AB297" s="104"/>
      <c r="AC297" s="104"/>
      <c r="AD297" s="104"/>
      <c r="AE297" s="104"/>
      <c r="AF297" s="104"/>
      <c r="AG297" s="104"/>
      <c r="AH297" s="104"/>
      <c r="AI297" s="104"/>
      <c r="AJ297" s="104"/>
      <c r="AL297" s="104"/>
      <c r="AM297" s="104"/>
      <c r="AN297" s="104"/>
      <c r="AO297" s="104"/>
    </row>
    <row r="298" spans="25:41" ht="24.75" customHeight="1" x14ac:dyDescent="0.35">
      <c r="Y298" s="104"/>
      <c r="Z298" s="104"/>
      <c r="AA298" s="104"/>
      <c r="AB298" s="104"/>
      <c r="AC298" s="104"/>
      <c r="AD298" s="104"/>
      <c r="AE298" s="104"/>
      <c r="AF298" s="104"/>
      <c r="AG298" s="104"/>
      <c r="AH298" s="104"/>
      <c r="AI298" s="104"/>
      <c r="AJ298" s="104"/>
      <c r="AL298" s="104"/>
      <c r="AM298" s="104"/>
      <c r="AN298" s="104"/>
      <c r="AO298" s="104"/>
    </row>
    <row r="299" spans="25:41" ht="24.75" customHeight="1" x14ac:dyDescent="0.35">
      <c r="Y299" s="104"/>
      <c r="Z299" s="104"/>
      <c r="AA299" s="104"/>
      <c r="AB299" s="104"/>
      <c r="AC299" s="104"/>
      <c r="AD299" s="104"/>
      <c r="AE299" s="104"/>
      <c r="AF299" s="104"/>
      <c r="AG299" s="104"/>
      <c r="AH299" s="104"/>
      <c r="AI299" s="104"/>
      <c r="AJ299" s="104"/>
      <c r="AL299" s="104"/>
      <c r="AM299" s="104"/>
      <c r="AN299" s="104"/>
      <c r="AO299" s="104"/>
    </row>
    <row r="300" spans="25:41" ht="24.75" customHeight="1" x14ac:dyDescent="0.35">
      <c r="Y300" s="104"/>
      <c r="Z300" s="104"/>
      <c r="AA300" s="104"/>
      <c r="AB300" s="104"/>
      <c r="AC300" s="104"/>
      <c r="AD300" s="104"/>
      <c r="AE300" s="104"/>
      <c r="AF300" s="104"/>
      <c r="AG300" s="104"/>
      <c r="AH300" s="104"/>
      <c r="AI300" s="104"/>
      <c r="AJ300" s="104"/>
      <c r="AL300" s="104"/>
      <c r="AM300" s="104"/>
      <c r="AN300" s="104"/>
      <c r="AO300" s="104"/>
    </row>
    <row r="301" spans="25:41" ht="24.75" customHeight="1" x14ac:dyDescent="0.35">
      <c r="Y301" s="104"/>
      <c r="Z301" s="104"/>
      <c r="AA301" s="104"/>
      <c r="AB301" s="104"/>
      <c r="AC301" s="104"/>
      <c r="AD301" s="104"/>
      <c r="AE301" s="104"/>
      <c r="AF301" s="104"/>
      <c r="AG301" s="104"/>
      <c r="AH301" s="104"/>
      <c r="AI301" s="104"/>
      <c r="AJ301" s="104"/>
      <c r="AL301" s="104"/>
      <c r="AM301" s="104"/>
      <c r="AN301" s="104"/>
      <c r="AO301" s="104"/>
    </row>
    <row r="302" spans="25:41" ht="24.75" customHeight="1" x14ac:dyDescent="0.35">
      <c r="Y302" s="104"/>
      <c r="Z302" s="104"/>
      <c r="AA302" s="104"/>
      <c r="AB302" s="104"/>
      <c r="AC302" s="104"/>
      <c r="AD302" s="104"/>
      <c r="AE302" s="104"/>
      <c r="AF302" s="104"/>
      <c r="AG302" s="104"/>
      <c r="AH302" s="104"/>
      <c r="AI302" s="104"/>
      <c r="AJ302" s="104"/>
      <c r="AL302" s="104"/>
      <c r="AM302" s="104"/>
      <c r="AN302" s="104"/>
      <c r="AO302" s="104"/>
    </row>
    <row r="303" spans="25:41" ht="24.75" customHeight="1" x14ac:dyDescent="0.35">
      <c r="Y303" s="104"/>
      <c r="Z303" s="104"/>
      <c r="AA303" s="104"/>
      <c r="AB303" s="104"/>
      <c r="AC303" s="104"/>
      <c r="AD303" s="104"/>
      <c r="AE303" s="104"/>
      <c r="AF303" s="104"/>
      <c r="AG303" s="104"/>
      <c r="AH303" s="104"/>
      <c r="AI303" s="104"/>
      <c r="AJ303" s="104"/>
      <c r="AL303" s="104"/>
      <c r="AM303" s="104"/>
      <c r="AN303" s="104"/>
      <c r="AO303" s="104"/>
    </row>
    <row r="304" spans="25:41" ht="24.75" customHeight="1" x14ac:dyDescent="0.35">
      <c r="Y304" s="104"/>
      <c r="Z304" s="104"/>
      <c r="AA304" s="104"/>
      <c r="AB304" s="104"/>
      <c r="AC304" s="104"/>
      <c r="AD304" s="104"/>
      <c r="AE304" s="104"/>
      <c r="AF304" s="104"/>
      <c r="AG304" s="104"/>
      <c r="AH304" s="104"/>
      <c r="AI304" s="104"/>
      <c r="AJ304" s="104"/>
      <c r="AL304" s="104"/>
      <c r="AM304" s="104"/>
      <c r="AN304" s="104"/>
      <c r="AO304" s="104"/>
    </row>
    <row r="305" spans="25:41" ht="24.75" customHeight="1" x14ac:dyDescent="0.35">
      <c r="Y305" s="104"/>
      <c r="Z305" s="104"/>
      <c r="AA305" s="104"/>
      <c r="AB305" s="104"/>
      <c r="AC305" s="104"/>
      <c r="AD305" s="104"/>
      <c r="AE305" s="104"/>
      <c r="AF305" s="104"/>
      <c r="AG305" s="104"/>
      <c r="AH305" s="104"/>
      <c r="AI305" s="104"/>
      <c r="AJ305" s="104"/>
      <c r="AL305" s="104"/>
      <c r="AM305" s="104"/>
      <c r="AN305" s="104"/>
      <c r="AO305" s="104"/>
    </row>
    <row r="306" spans="25:41" ht="24.75" customHeight="1" x14ac:dyDescent="0.35">
      <c r="Y306" s="104"/>
      <c r="Z306" s="104"/>
      <c r="AA306" s="104"/>
      <c r="AB306" s="104"/>
      <c r="AC306" s="104"/>
      <c r="AD306" s="104"/>
      <c r="AE306" s="104"/>
      <c r="AF306" s="104"/>
      <c r="AG306" s="104"/>
      <c r="AH306" s="104"/>
      <c r="AI306" s="104"/>
      <c r="AJ306" s="104"/>
      <c r="AL306" s="104"/>
      <c r="AM306" s="104"/>
      <c r="AN306" s="104"/>
      <c r="AO306" s="104"/>
    </row>
    <row r="307" spans="25:41" ht="24.75" customHeight="1" x14ac:dyDescent="0.35">
      <c r="Y307" s="104"/>
      <c r="Z307" s="104"/>
      <c r="AA307" s="104"/>
      <c r="AB307" s="104"/>
      <c r="AC307" s="104"/>
      <c r="AD307" s="104"/>
      <c r="AE307" s="104"/>
      <c r="AF307" s="104"/>
      <c r="AG307" s="104"/>
      <c r="AH307" s="104"/>
      <c r="AI307" s="104"/>
      <c r="AJ307" s="104"/>
      <c r="AL307" s="104"/>
      <c r="AM307" s="104"/>
      <c r="AN307" s="104"/>
      <c r="AO307" s="104"/>
    </row>
    <row r="308" spans="25:41" ht="24.75" customHeight="1" x14ac:dyDescent="0.35">
      <c r="Y308" s="104"/>
      <c r="Z308" s="104"/>
      <c r="AA308" s="104"/>
      <c r="AB308" s="104"/>
      <c r="AC308" s="104"/>
      <c r="AD308" s="104"/>
      <c r="AE308" s="104"/>
      <c r="AF308" s="104"/>
      <c r="AG308" s="104"/>
      <c r="AH308" s="104"/>
      <c r="AI308" s="104"/>
      <c r="AJ308" s="104"/>
      <c r="AL308" s="104"/>
      <c r="AM308" s="104"/>
      <c r="AN308" s="104"/>
      <c r="AO308" s="104"/>
    </row>
    <row r="309" spans="25:41" ht="24.75" customHeight="1" x14ac:dyDescent="0.35">
      <c r="Y309" s="104"/>
      <c r="Z309" s="104"/>
      <c r="AA309" s="104"/>
      <c r="AB309" s="104"/>
      <c r="AC309" s="104"/>
      <c r="AD309" s="104"/>
      <c r="AE309" s="104"/>
      <c r="AF309" s="104"/>
      <c r="AG309" s="104"/>
      <c r="AH309" s="104"/>
      <c r="AI309" s="104"/>
      <c r="AJ309" s="104"/>
      <c r="AL309" s="104"/>
      <c r="AM309" s="104"/>
      <c r="AN309" s="104"/>
      <c r="AO309" s="104"/>
    </row>
    <row r="310" spans="25:41" ht="24.75" customHeight="1" x14ac:dyDescent="0.35">
      <c r="Y310" s="104"/>
      <c r="Z310" s="104"/>
      <c r="AA310" s="104"/>
      <c r="AB310" s="104"/>
      <c r="AC310" s="104"/>
      <c r="AD310" s="104"/>
      <c r="AE310" s="104"/>
      <c r="AF310" s="104"/>
      <c r="AG310" s="104"/>
      <c r="AH310" s="104"/>
      <c r="AI310" s="104"/>
      <c r="AJ310" s="104"/>
      <c r="AL310" s="104"/>
      <c r="AM310" s="104"/>
      <c r="AN310" s="104"/>
      <c r="AO310" s="104"/>
    </row>
    <row r="311" spans="25:41" ht="24.75" customHeight="1" x14ac:dyDescent="0.35">
      <c r="Y311" s="104"/>
      <c r="Z311" s="104"/>
      <c r="AA311" s="104"/>
      <c r="AB311" s="104"/>
      <c r="AC311" s="104"/>
      <c r="AD311" s="104"/>
      <c r="AE311" s="104"/>
      <c r="AF311" s="104"/>
      <c r="AG311" s="104"/>
      <c r="AH311" s="104"/>
      <c r="AI311" s="104"/>
      <c r="AJ311" s="104"/>
      <c r="AL311" s="104"/>
      <c r="AM311" s="104"/>
      <c r="AN311" s="104"/>
      <c r="AO311" s="104"/>
    </row>
    <row r="312" spans="25:41" ht="24.75" customHeight="1" x14ac:dyDescent="0.35">
      <c r="Y312" s="104"/>
      <c r="Z312" s="104"/>
      <c r="AA312" s="104"/>
      <c r="AB312" s="104"/>
      <c r="AC312" s="104"/>
      <c r="AD312" s="104"/>
      <c r="AE312" s="104"/>
      <c r="AF312" s="104"/>
      <c r="AG312" s="104"/>
      <c r="AH312" s="104"/>
      <c r="AI312" s="104"/>
      <c r="AJ312" s="104"/>
      <c r="AL312" s="104"/>
      <c r="AM312" s="104"/>
      <c r="AN312" s="104"/>
      <c r="AO312" s="104"/>
    </row>
    <row r="313" spans="25:41" ht="24.75" customHeight="1" x14ac:dyDescent="0.35">
      <c r="Y313" s="104"/>
      <c r="Z313" s="104"/>
      <c r="AA313" s="104"/>
      <c r="AB313" s="104"/>
      <c r="AC313" s="104"/>
      <c r="AD313" s="104"/>
      <c r="AE313" s="104"/>
      <c r="AF313" s="104"/>
      <c r="AG313" s="104"/>
      <c r="AH313" s="104"/>
      <c r="AI313" s="104"/>
      <c r="AJ313" s="104"/>
      <c r="AL313" s="104"/>
      <c r="AM313" s="104"/>
      <c r="AN313" s="104"/>
      <c r="AO313" s="104"/>
    </row>
    <row r="314" spans="25:41" ht="24.75" customHeight="1" x14ac:dyDescent="0.35">
      <c r="Y314" s="104"/>
      <c r="Z314" s="104"/>
      <c r="AA314" s="104"/>
      <c r="AB314" s="104"/>
      <c r="AC314" s="104"/>
      <c r="AD314" s="104"/>
      <c r="AE314" s="104"/>
      <c r="AF314" s="104"/>
      <c r="AG314" s="104"/>
      <c r="AH314" s="104"/>
      <c r="AI314" s="104"/>
      <c r="AJ314" s="104"/>
      <c r="AL314" s="104"/>
      <c r="AM314" s="104"/>
      <c r="AN314" s="104"/>
      <c r="AO314" s="104"/>
    </row>
    <row r="315" spans="25:41" ht="24.75" customHeight="1" x14ac:dyDescent="0.35">
      <c r="Y315" s="104"/>
      <c r="Z315" s="104"/>
      <c r="AA315" s="104"/>
      <c r="AB315" s="104"/>
      <c r="AC315" s="104"/>
      <c r="AD315" s="104"/>
      <c r="AE315" s="104"/>
      <c r="AF315" s="104"/>
      <c r="AG315" s="104"/>
      <c r="AH315" s="104"/>
      <c r="AI315" s="104"/>
      <c r="AJ315" s="104"/>
      <c r="AL315" s="104"/>
      <c r="AM315" s="104"/>
      <c r="AN315" s="104"/>
      <c r="AO315" s="104"/>
    </row>
    <row r="316" spans="25:41" ht="24.75" customHeight="1" x14ac:dyDescent="0.35">
      <c r="Y316" s="104"/>
      <c r="Z316" s="104"/>
      <c r="AA316" s="104"/>
      <c r="AB316" s="104"/>
      <c r="AC316" s="104"/>
      <c r="AD316" s="104"/>
      <c r="AE316" s="104"/>
      <c r="AF316" s="104"/>
      <c r="AG316" s="104"/>
      <c r="AH316" s="104"/>
      <c r="AI316" s="104"/>
      <c r="AJ316" s="104"/>
      <c r="AL316" s="104"/>
      <c r="AM316" s="104"/>
      <c r="AN316" s="104"/>
      <c r="AO316" s="104"/>
    </row>
    <row r="317" spans="25:41" ht="24.75" customHeight="1" x14ac:dyDescent="0.35">
      <c r="Y317" s="104"/>
      <c r="Z317" s="104"/>
      <c r="AA317" s="104"/>
      <c r="AB317" s="104"/>
      <c r="AC317" s="104"/>
      <c r="AD317" s="104"/>
      <c r="AE317" s="104"/>
      <c r="AF317" s="104"/>
      <c r="AG317" s="104"/>
      <c r="AH317" s="104"/>
      <c r="AI317" s="104"/>
      <c r="AJ317" s="104"/>
      <c r="AL317" s="104"/>
      <c r="AM317" s="104"/>
      <c r="AN317" s="104"/>
      <c r="AO317" s="104"/>
    </row>
    <row r="318" spans="25:41" ht="24.75" customHeight="1" x14ac:dyDescent="0.35">
      <c r="Y318" s="104"/>
      <c r="Z318" s="104"/>
      <c r="AA318" s="104"/>
      <c r="AB318" s="104"/>
      <c r="AC318" s="104"/>
      <c r="AD318" s="104"/>
      <c r="AE318" s="104"/>
      <c r="AF318" s="104"/>
      <c r="AG318" s="104"/>
      <c r="AH318" s="104"/>
      <c r="AI318" s="104"/>
      <c r="AJ318" s="104"/>
      <c r="AL318" s="104"/>
      <c r="AM318" s="104"/>
      <c r="AN318" s="104"/>
      <c r="AO318" s="104"/>
    </row>
    <row r="319" spans="25:41" ht="24.75" customHeight="1" x14ac:dyDescent="0.35">
      <c r="Y319" s="104"/>
      <c r="Z319" s="104"/>
      <c r="AA319" s="104"/>
      <c r="AB319" s="104"/>
      <c r="AC319" s="104"/>
      <c r="AD319" s="104"/>
      <c r="AE319" s="104"/>
      <c r="AF319" s="104"/>
      <c r="AG319" s="104"/>
      <c r="AH319" s="104"/>
      <c r="AI319" s="104"/>
      <c r="AJ319" s="104"/>
      <c r="AL319" s="104"/>
      <c r="AM319" s="104"/>
      <c r="AN319" s="104"/>
      <c r="AO319" s="104"/>
    </row>
    <row r="320" spans="25:41" ht="24.75" customHeight="1" x14ac:dyDescent="0.35">
      <c r="Y320" s="104"/>
      <c r="Z320" s="104"/>
      <c r="AA320" s="104"/>
      <c r="AB320" s="104"/>
      <c r="AC320" s="104"/>
      <c r="AD320" s="104"/>
      <c r="AE320" s="104"/>
      <c r="AF320" s="104"/>
      <c r="AG320" s="104"/>
      <c r="AH320" s="104"/>
      <c r="AI320" s="104"/>
      <c r="AJ320" s="104"/>
      <c r="AL320" s="104"/>
      <c r="AM320" s="104"/>
      <c r="AN320" s="104"/>
      <c r="AO320" s="104"/>
    </row>
    <row r="321" spans="25:41" ht="24.75" customHeight="1" x14ac:dyDescent="0.35">
      <c r="Y321" s="104"/>
      <c r="Z321" s="104"/>
      <c r="AA321" s="104"/>
      <c r="AB321" s="104"/>
      <c r="AC321" s="104"/>
      <c r="AD321" s="104"/>
      <c r="AE321" s="104"/>
      <c r="AF321" s="104"/>
      <c r="AG321" s="104"/>
      <c r="AH321" s="104"/>
      <c r="AI321" s="104"/>
      <c r="AJ321" s="104"/>
      <c r="AL321" s="104"/>
      <c r="AM321" s="104"/>
      <c r="AN321" s="104"/>
      <c r="AO321" s="104"/>
    </row>
    <row r="322" spans="25:41" ht="24.75" customHeight="1" x14ac:dyDescent="0.35">
      <c r="Y322" s="104"/>
      <c r="Z322" s="104"/>
      <c r="AA322" s="104"/>
      <c r="AB322" s="104"/>
      <c r="AC322" s="104"/>
      <c r="AD322" s="104"/>
      <c r="AE322" s="104"/>
      <c r="AF322" s="104"/>
      <c r="AG322" s="104"/>
      <c r="AH322" s="104"/>
      <c r="AI322" s="104"/>
      <c r="AJ322" s="104"/>
      <c r="AL322" s="104"/>
      <c r="AM322" s="104"/>
      <c r="AN322" s="104"/>
      <c r="AO322" s="104"/>
    </row>
    <row r="323" spans="25:41" ht="24.75" customHeight="1" x14ac:dyDescent="0.35">
      <c r="Y323" s="104"/>
      <c r="Z323" s="104"/>
      <c r="AA323" s="104"/>
      <c r="AB323" s="104"/>
      <c r="AC323" s="104"/>
      <c r="AD323" s="104"/>
      <c r="AE323" s="104"/>
      <c r="AF323" s="104"/>
      <c r="AG323" s="104"/>
      <c r="AH323" s="104"/>
      <c r="AI323" s="104"/>
      <c r="AJ323" s="104"/>
      <c r="AL323" s="104"/>
      <c r="AM323" s="104"/>
      <c r="AN323" s="104"/>
      <c r="AO323" s="104"/>
    </row>
    <row r="324" spans="25:41" ht="24.75" customHeight="1" x14ac:dyDescent="0.35">
      <c r="Y324" s="104"/>
      <c r="Z324" s="104"/>
      <c r="AA324" s="104"/>
      <c r="AB324" s="104"/>
      <c r="AC324" s="104"/>
      <c r="AD324" s="104"/>
      <c r="AE324" s="104"/>
      <c r="AF324" s="104"/>
      <c r="AG324" s="104"/>
      <c r="AH324" s="104"/>
      <c r="AI324" s="104"/>
      <c r="AJ324" s="104"/>
      <c r="AL324" s="104"/>
      <c r="AM324" s="104"/>
      <c r="AN324" s="104"/>
      <c r="AO324" s="104"/>
    </row>
    <row r="325" spans="25:41" ht="24.75" customHeight="1" x14ac:dyDescent="0.35">
      <c r="Y325" s="104"/>
      <c r="Z325" s="104"/>
      <c r="AA325" s="104"/>
      <c r="AB325" s="104"/>
      <c r="AC325" s="104"/>
      <c r="AD325" s="104"/>
      <c r="AE325" s="104"/>
      <c r="AF325" s="104"/>
      <c r="AG325" s="104"/>
      <c r="AH325" s="104"/>
      <c r="AI325" s="104"/>
      <c r="AJ325" s="104"/>
      <c r="AL325" s="104"/>
      <c r="AM325" s="104"/>
      <c r="AN325" s="104"/>
      <c r="AO325" s="104"/>
    </row>
    <row r="326" spans="25:41" ht="24.75" customHeight="1" x14ac:dyDescent="0.35">
      <c r="Y326" s="104"/>
      <c r="Z326" s="104"/>
      <c r="AA326" s="104"/>
      <c r="AB326" s="104"/>
      <c r="AC326" s="104"/>
      <c r="AD326" s="104"/>
      <c r="AE326" s="104"/>
      <c r="AF326" s="104"/>
      <c r="AG326" s="104"/>
      <c r="AH326" s="104"/>
      <c r="AI326" s="104"/>
      <c r="AJ326" s="104"/>
      <c r="AL326" s="104"/>
      <c r="AM326" s="104"/>
      <c r="AN326" s="104"/>
      <c r="AO326" s="104"/>
    </row>
    <row r="327" spans="25:41" ht="24.75" customHeight="1" x14ac:dyDescent="0.35">
      <c r="Y327" s="104"/>
      <c r="Z327" s="104"/>
      <c r="AA327" s="104"/>
      <c r="AB327" s="104"/>
      <c r="AC327" s="104"/>
      <c r="AD327" s="104"/>
      <c r="AE327" s="104"/>
      <c r="AF327" s="104"/>
      <c r="AG327" s="104"/>
      <c r="AH327" s="104"/>
      <c r="AI327" s="104"/>
      <c r="AJ327" s="104"/>
      <c r="AL327" s="104"/>
      <c r="AM327" s="104"/>
      <c r="AN327" s="104"/>
      <c r="AO327" s="104"/>
    </row>
    <row r="328" spans="25:41" ht="24.75" customHeight="1" x14ac:dyDescent="0.35">
      <c r="Y328" s="104"/>
      <c r="Z328" s="104"/>
      <c r="AA328" s="104"/>
      <c r="AB328" s="104"/>
      <c r="AC328" s="104"/>
      <c r="AD328" s="104"/>
      <c r="AE328" s="104"/>
      <c r="AF328" s="104"/>
      <c r="AG328" s="104"/>
      <c r="AH328" s="104"/>
      <c r="AI328" s="104"/>
      <c r="AJ328" s="104"/>
      <c r="AL328" s="104"/>
      <c r="AM328" s="104"/>
      <c r="AN328" s="104"/>
      <c r="AO328" s="104"/>
    </row>
    <row r="329" spans="25:41" ht="24.75" customHeight="1" x14ac:dyDescent="0.35">
      <c r="Y329" s="104"/>
      <c r="Z329" s="104"/>
      <c r="AA329" s="104"/>
      <c r="AB329" s="104"/>
      <c r="AC329" s="104"/>
      <c r="AD329" s="104"/>
      <c r="AE329" s="104"/>
      <c r="AF329" s="104"/>
      <c r="AG329" s="104"/>
      <c r="AH329" s="104"/>
      <c r="AI329" s="104"/>
      <c r="AJ329" s="104"/>
      <c r="AL329" s="104"/>
      <c r="AM329" s="104"/>
      <c r="AN329" s="104"/>
      <c r="AO329" s="104"/>
    </row>
    <row r="330" spans="25:41" ht="24.75" customHeight="1" x14ac:dyDescent="0.35">
      <c r="Y330" s="104"/>
      <c r="Z330" s="104"/>
      <c r="AA330" s="104"/>
      <c r="AB330" s="104"/>
      <c r="AC330" s="104"/>
      <c r="AD330" s="104"/>
      <c r="AE330" s="104"/>
      <c r="AF330" s="104"/>
      <c r="AG330" s="104"/>
      <c r="AH330" s="104"/>
      <c r="AI330" s="104"/>
      <c r="AJ330" s="104"/>
      <c r="AL330" s="104"/>
      <c r="AM330" s="104"/>
      <c r="AN330" s="104"/>
      <c r="AO330" s="104"/>
    </row>
    <row r="331" spans="25:41" ht="24.75" customHeight="1" x14ac:dyDescent="0.35">
      <c r="Y331" s="104"/>
      <c r="Z331" s="104"/>
      <c r="AA331" s="104"/>
      <c r="AB331" s="104"/>
      <c r="AC331" s="104"/>
      <c r="AD331" s="104"/>
      <c r="AE331" s="104"/>
      <c r="AF331" s="104"/>
      <c r="AG331" s="104"/>
      <c r="AH331" s="104"/>
      <c r="AI331" s="104"/>
      <c r="AJ331" s="104"/>
      <c r="AL331" s="104"/>
      <c r="AM331" s="104"/>
      <c r="AN331" s="104"/>
      <c r="AO331" s="104"/>
    </row>
    <row r="332" spans="25:41" ht="24.75" customHeight="1" x14ac:dyDescent="0.35">
      <c r="Y332" s="104"/>
      <c r="Z332" s="104"/>
      <c r="AA332" s="104"/>
      <c r="AB332" s="104"/>
      <c r="AC332" s="104"/>
      <c r="AD332" s="104"/>
      <c r="AE332" s="104"/>
      <c r="AF332" s="104"/>
      <c r="AG332" s="104"/>
      <c r="AH332" s="104"/>
      <c r="AI332" s="104"/>
      <c r="AJ332" s="104"/>
      <c r="AL332" s="104"/>
      <c r="AM332" s="104"/>
      <c r="AN332" s="104"/>
      <c r="AO332" s="104"/>
    </row>
    <row r="333" spans="25:41" ht="24.75" customHeight="1" x14ac:dyDescent="0.35">
      <c r="Y333" s="104"/>
      <c r="Z333" s="104"/>
      <c r="AA333" s="104"/>
      <c r="AB333" s="104"/>
      <c r="AC333" s="104"/>
      <c r="AD333" s="104"/>
      <c r="AE333" s="104"/>
      <c r="AF333" s="104"/>
      <c r="AG333" s="104"/>
      <c r="AH333" s="104"/>
      <c r="AI333" s="104"/>
      <c r="AJ333" s="104"/>
      <c r="AL333" s="104"/>
      <c r="AM333" s="104"/>
      <c r="AN333" s="104"/>
      <c r="AO333" s="104"/>
    </row>
    <row r="334" spans="25:41" ht="24.75" customHeight="1" x14ac:dyDescent="0.35">
      <c r="Y334" s="104"/>
      <c r="Z334" s="104"/>
      <c r="AA334" s="104"/>
      <c r="AB334" s="104"/>
      <c r="AC334" s="104"/>
      <c r="AD334" s="104"/>
      <c r="AE334" s="104"/>
      <c r="AF334" s="104"/>
      <c r="AG334" s="104"/>
      <c r="AH334" s="104"/>
      <c r="AI334" s="104"/>
      <c r="AJ334" s="104"/>
      <c r="AL334" s="104"/>
      <c r="AM334" s="104"/>
      <c r="AN334" s="104"/>
      <c r="AO334" s="104"/>
    </row>
    <row r="335" spans="25:41" ht="24.75" customHeight="1" x14ac:dyDescent="0.35">
      <c r="Y335" s="104"/>
      <c r="Z335" s="104"/>
      <c r="AA335" s="104"/>
      <c r="AB335" s="104"/>
      <c r="AC335" s="104"/>
      <c r="AD335" s="104"/>
      <c r="AE335" s="104"/>
      <c r="AF335" s="104"/>
      <c r="AG335" s="104"/>
      <c r="AH335" s="104"/>
      <c r="AI335" s="104"/>
      <c r="AJ335" s="104"/>
      <c r="AL335" s="104"/>
      <c r="AM335" s="104"/>
      <c r="AN335" s="104"/>
      <c r="AO335" s="104"/>
    </row>
    <row r="336" spans="25:41" ht="24.75" customHeight="1" x14ac:dyDescent="0.35">
      <c r="Y336" s="104"/>
      <c r="Z336" s="104"/>
      <c r="AA336" s="104"/>
      <c r="AB336" s="104"/>
      <c r="AC336" s="104"/>
      <c r="AD336" s="104"/>
      <c r="AE336" s="104"/>
      <c r="AF336" s="104"/>
      <c r="AG336" s="104"/>
      <c r="AH336" s="104"/>
      <c r="AI336" s="104"/>
      <c r="AJ336" s="104"/>
      <c r="AL336" s="104"/>
      <c r="AM336" s="104"/>
      <c r="AN336" s="104"/>
      <c r="AO336" s="104"/>
    </row>
    <row r="337" spans="25:41" ht="24.75" customHeight="1" x14ac:dyDescent="0.35">
      <c r="Y337" s="104"/>
      <c r="Z337" s="104"/>
      <c r="AA337" s="104"/>
      <c r="AB337" s="104"/>
      <c r="AC337" s="104"/>
      <c r="AD337" s="104"/>
      <c r="AE337" s="104"/>
      <c r="AF337" s="104"/>
      <c r="AG337" s="104"/>
      <c r="AH337" s="104"/>
      <c r="AI337" s="104"/>
      <c r="AJ337" s="104"/>
      <c r="AL337" s="104"/>
      <c r="AM337" s="104"/>
      <c r="AN337" s="104"/>
      <c r="AO337" s="104"/>
    </row>
    <row r="338" spans="25:41" ht="24.75" customHeight="1" x14ac:dyDescent="0.35">
      <c r="Y338" s="104"/>
      <c r="Z338" s="104"/>
      <c r="AA338" s="104"/>
      <c r="AB338" s="104"/>
      <c r="AC338" s="104"/>
      <c r="AD338" s="104"/>
      <c r="AE338" s="104"/>
      <c r="AF338" s="104"/>
      <c r="AG338" s="104"/>
      <c r="AH338" s="104"/>
      <c r="AI338" s="104"/>
      <c r="AJ338" s="104"/>
      <c r="AL338" s="104"/>
      <c r="AM338" s="104"/>
      <c r="AN338" s="104"/>
      <c r="AO338" s="104"/>
    </row>
    <row r="339" spans="25:41" ht="24.75" customHeight="1" x14ac:dyDescent="0.35">
      <c r="Y339" s="104"/>
      <c r="Z339" s="104"/>
      <c r="AA339" s="104"/>
      <c r="AB339" s="104"/>
      <c r="AC339" s="104"/>
      <c r="AD339" s="104"/>
      <c r="AE339" s="104"/>
      <c r="AF339" s="104"/>
      <c r="AG339" s="104"/>
      <c r="AH339" s="104"/>
      <c r="AI339" s="104"/>
      <c r="AJ339" s="104"/>
      <c r="AL339" s="104"/>
      <c r="AM339" s="104"/>
      <c r="AN339" s="104"/>
      <c r="AO339" s="104"/>
    </row>
    <row r="340" spans="25:41" ht="24.75" customHeight="1" x14ac:dyDescent="0.35">
      <c r="Y340" s="104"/>
      <c r="Z340" s="104"/>
      <c r="AA340" s="104"/>
      <c r="AB340" s="104"/>
      <c r="AC340" s="104"/>
      <c r="AD340" s="104"/>
      <c r="AE340" s="104"/>
      <c r="AF340" s="104"/>
      <c r="AG340" s="104"/>
      <c r="AH340" s="104"/>
      <c r="AI340" s="104"/>
      <c r="AJ340" s="104"/>
      <c r="AL340" s="104"/>
      <c r="AM340" s="104"/>
      <c r="AN340" s="104"/>
      <c r="AO340" s="104"/>
    </row>
    <row r="341" spans="25:41" ht="24.75" customHeight="1" x14ac:dyDescent="0.35">
      <c r="Y341" s="104"/>
      <c r="Z341" s="104"/>
      <c r="AA341" s="104"/>
      <c r="AB341" s="104"/>
      <c r="AC341" s="104"/>
      <c r="AD341" s="104"/>
      <c r="AE341" s="104"/>
      <c r="AF341" s="104"/>
      <c r="AG341" s="104"/>
      <c r="AH341" s="104"/>
      <c r="AI341" s="104"/>
      <c r="AJ341" s="104"/>
      <c r="AL341" s="104"/>
      <c r="AM341" s="104"/>
      <c r="AN341" s="104"/>
      <c r="AO341" s="104"/>
    </row>
    <row r="342" spans="25:41" ht="24.75" customHeight="1" x14ac:dyDescent="0.35">
      <c r="Y342" s="104"/>
      <c r="Z342" s="104"/>
      <c r="AA342" s="104"/>
      <c r="AB342" s="104"/>
      <c r="AC342" s="104"/>
      <c r="AD342" s="104"/>
      <c r="AE342" s="104"/>
      <c r="AF342" s="104"/>
      <c r="AG342" s="104"/>
      <c r="AH342" s="104"/>
      <c r="AI342" s="104"/>
      <c r="AJ342" s="104"/>
      <c r="AL342" s="104"/>
      <c r="AM342" s="104"/>
      <c r="AN342" s="104"/>
      <c r="AO342" s="104"/>
    </row>
    <row r="343" spans="25:41" ht="24.75" customHeight="1" x14ac:dyDescent="0.35">
      <c r="Y343" s="104"/>
      <c r="Z343" s="104"/>
      <c r="AA343" s="104"/>
      <c r="AB343" s="104"/>
      <c r="AC343" s="104"/>
      <c r="AD343" s="104"/>
      <c r="AE343" s="104"/>
      <c r="AF343" s="104"/>
      <c r="AG343" s="104"/>
      <c r="AH343" s="104"/>
      <c r="AI343" s="104"/>
      <c r="AJ343" s="104"/>
      <c r="AL343" s="104"/>
      <c r="AM343" s="104"/>
      <c r="AN343" s="104"/>
      <c r="AO343" s="104"/>
    </row>
    <row r="344" spans="25:41" ht="24.75" customHeight="1" x14ac:dyDescent="0.35">
      <c r="Y344" s="104"/>
      <c r="Z344" s="104"/>
      <c r="AA344" s="104"/>
      <c r="AB344" s="104"/>
      <c r="AC344" s="104"/>
      <c r="AD344" s="104"/>
      <c r="AE344" s="104"/>
      <c r="AF344" s="104"/>
      <c r="AG344" s="104"/>
      <c r="AH344" s="104"/>
      <c r="AI344" s="104"/>
      <c r="AJ344" s="104"/>
      <c r="AL344" s="104"/>
      <c r="AM344" s="104"/>
      <c r="AN344" s="104"/>
      <c r="AO344" s="104"/>
    </row>
    <row r="345" spans="25:41" ht="24.75" customHeight="1" x14ac:dyDescent="0.35">
      <c r="Y345" s="104"/>
      <c r="Z345" s="104"/>
      <c r="AA345" s="104"/>
      <c r="AB345" s="104"/>
      <c r="AC345" s="104"/>
      <c r="AD345" s="104"/>
      <c r="AE345" s="104"/>
      <c r="AF345" s="104"/>
      <c r="AG345" s="104"/>
      <c r="AH345" s="104"/>
      <c r="AI345" s="104"/>
      <c r="AJ345" s="104"/>
      <c r="AL345" s="104"/>
      <c r="AM345" s="104"/>
      <c r="AN345" s="104"/>
      <c r="AO345" s="104"/>
    </row>
    <row r="346" spans="25:41" ht="24.75" customHeight="1" x14ac:dyDescent="0.35">
      <c r="Y346" s="104"/>
      <c r="Z346" s="104"/>
      <c r="AA346" s="104"/>
      <c r="AB346" s="104"/>
      <c r="AC346" s="104"/>
      <c r="AD346" s="104"/>
      <c r="AE346" s="104"/>
      <c r="AF346" s="104"/>
      <c r="AG346" s="104"/>
      <c r="AH346" s="104"/>
      <c r="AI346" s="104"/>
      <c r="AJ346" s="104"/>
      <c r="AL346" s="104"/>
      <c r="AM346" s="104"/>
      <c r="AN346" s="104"/>
      <c r="AO346" s="104"/>
    </row>
    <row r="347" spans="25:41" ht="24.75" customHeight="1" x14ac:dyDescent="0.35">
      <c r="Y347" s="104"/>
      <c r="Z347" s="104"/>
      <c r="AA347" s="104"/>
      <c r="AB347" s="104"/>
      <c r="AC347" s="104"/>
      <c r="AD347" s="104"/>
      <c r="AE347" s="104"/>
      <c r="AF347" s="104"/>
      <c r="AG347" s="104"/>
      <c r="AH347" s="104"/>
      <c r="AI347" s="104"/>
      <c r="AJ347" s="104"/>
      <c r="AL347" s="104"/>
      <c r="AM347" s="104"/>
      <c r="AN347" s="104"/>
      <c r="AO347" s="104"/>
    </row>
    <row r="348" spans="25:41" ht="24.75" customHeight="1" x14ac:dyDescent="0.35">
      <c r="Y348" s="104"/>
      <c r="Z348" s="104"/>
      <c r="AA348" s="104"/>
      <c r="AB348" s="104"/>
      <c r="AC348" s="104"/>
      <c r="AD348" s="104"/>
      <c r="AE348" s="104"/>
      <c r="AF348" s="104"/>
      <c r="AG348" s="104"/>
      <c r="AH348" s="104"/>
      <c r="AI348" s="104"/>
      <c r="AJ348" s="104"/>
      <c r="AL348" s="104"/>
      <c r="AM348" s="104"/>
      <c r="AN348" s="104"/>
      <c r="AO348" s="104"/>
    </row>
    <row r="349" spans="25:41" ht="24.75" customHeight="1" x14ac:dyDescent="0.35">
      <c r="Y349" s="104"/>
      <c r="Z349" s="104"/>
      <c r="AA349" s="104"/>
      <c r="AB349" s="104"/>
      <c r="AC349" s="104"/>
      <c r="AD349" s="104"/>
      <c r="AE349" s="104"/>
      <c r="AF349" s="104"/>
      <c r="AG349" s="104"/>
      <c r="AH349" s="104"/>
      <c r="AI349" s="104"/>
      <c r="AJ349" s="104"/>
      <c r="AL349" s="104"/>
      <c r="AM349" s="104"/>
      <c r="AN349" s="104"/>
      <c r="AO349" s="104"/>
    </row>
    <row r="350" spans="25:41" ht="24.75" customHeight="1" x14ac:dyDescent="0.35">
      <c r="Y350" s="104"/>
      <c r="Z350" s="104"/>
      <c r="AA350" s="104"/>
      <c r="AB350" s="104"/>
      <c r="AC350" s="104"/>
      <c r="AD350" s="104"/>
      <c r="AE350" s="104"/>
      <c r="AF350" s="104"/>
      <c r="AG350" s="104"/>
      <c r="AH350" s="104"/>
      <c r="AI350" s="104"/>
      <c r="AJ350" s="104"/>
      <c r="AL350" s="104"/>
      <c r="AM350" s="104"/>
      <c r="AN350" s="104"/>
      <c r="AO350" s="104"/>
    </row>
    <row r="351" spans="25:41" ht="24.75" customHeight="1" x14ac:dyDescent="0.35">
      <c r="Y351" s="104"/>
      <c r="Z351" s="104"/>
      <c r="AA351" s="104"/>
      <c r="AB351" s="104"/>
      <c r="AC351" s="104"/>
      <c r="AD351" s="104"/>
      <c r="AE351" s="104"/>
      <c r="AF351" s="104"/>
      <c r="AG351" s="104"/>
      <c r="AH351" s="104"/>
      <c r="AI351" s="104"/>
      <c r="AJ351" s="104"/>
      <c r="AL351" s="104"/>
      <c r="AM351" s="104"/>
      <c r="AN351" s="104"/>
      <c r="AO351" s="104"/>
    </row>
    <row r="352" spans="25:41" ht="24.75" customHeight="1" x14ac:dyDescent="0.35">
      <c r="Y352" s="104"/>
      <c r="Z352" s="104"/>
      <c r="AA352" s="104"/>
      <c r="AB352" s="104"/>
      <c r="AC352" s="104"/>
      <c r="AD352" s="104"/>
      <c r="AE352" s="104"/>
      <c r="AF352" s="104"/>
      <c r="AG352" s="104"/>
      <c r="AH352" s="104"/>
      <c r="AI352" s="104"/>
      <c r="AJ352" s="104"/>
      <c r="AL352" s="104"/>
      <c r="AM352" s="104"/>
      <c r="AN352" s="104"/>
      <c r="AO352" s="104"/>
    </row>
    <row r="353" spans="25:41" ht="24.75" customHeight="1" x14ac:dyDescent="0.35">
      <c r="Y353" s="104"/>
      <c r="Z353" s="104"/>
      <c r="AA353" s="104"/>
      <c r="AB353" s="104"/>
      <c r="AC353" s="104"/>
      <c r="AD353" s="104"/>
      <c r="AE353" s="104"/>
      <c r="AF353" s="104"/>
      <c r="AG353" s="104"/>
      <c r="AH353" s="104"/>
      <c r="AI353" s="104"/>
      <c r="AJ353" s="104"/>
      <c r="AL353" s="104"/>
      <c r="AM353" s="104"/>
      <c r="AN353" s="104"/>
      <c r="AO353" s="104"/>
    </row>
    <row r="354" spans="25:41" ht="24.75" customHeight="1" x14ac:dyDescent="0.35">
      <c r="Y354" s="104"/>
      <c r="Z354" s="104"/>
      <c r="AA354" s="104"/>
      <c r="AB354" s="104"/>
      <c r="AC354" s="104"/>
      <c r="AD354" s="104"/>
      <c r="AE354" s="104"/>
      <c r="AF354" s="104"/>
      <c r="AG354" s="104"/>
      <c r="AH354" s="104"/>
      <c r="AI354" s="104"/>
      <c r="AJ354" s="104"/>
      <c r="AL354" s="104"/>
      <c r="AM354" s="104"/>
      <c r="AN354" s="104"/>
      <c r="AO354" s="104"/>
    </row>
    <row r="355" spans="25:41" ht="24.75" customHeight="1" x14ac:dyDescent="0.35">
      <c r="Y355" s="104"/>
      <c r="Z355" s="104"/>
      <c r="AA355" s="104"/>
      <c r="AB355" s="104"/>
      <c r="AC355" s="104"/>
      <c r="AD355" s="104"/>
      <c r="AE355" s="104"/>
      <c r="AF355" s="104"/>
      <c r="AG355" s="104"/>
      <c r="AH355" s="104"/>
      <c r="AI355" s="104"/>
      <c r="AJ355" s="104"/>
      <c r="AL355" s="104"/>
      <c r="AM355" s="104"/>
      <c r="AN355" s="104"/>
      <c r="AO355" s="104"/>
    </row>
    <row r="356" spans="25:41" ht="24.75" customHeight="1" x14ac:dyDescent="0.35">
      <c r="Y356" s="104"/>
      <c r="Z356" s="104"/>
      <c r="AA356" s="104"/>
      <c r="AB356" s="104"/>
      <c r="AC356" s="104"/>
      <c r="AD356" s="104"/>
      <c r="AE356" s="104"/>
      <c r="AF356" s="104"/>
      <c r="AG356" s="104"/>
      <c r="AH356" s="104"/>
      <c r="AI356" s="104"/>
      <c r="AJ356" s="104"/>
      <c r="AL356" s="104"/>
      <c r="AM356" s="104"/>
      <c r="AN356" s="104"/>
      <c r="AO356" s="104"/>
    </row>
    <row r="357" spans="25:41" ht="24.75" customHeight="1" x14ac:dyDescent="0.35">
      <c r="Y357" s="104"/>
      <c r="Z357" s="104"/>
      <c r="AA357" s="104"/>
      <c r="AB357" s="104"/>
      <c r="AC357" s="104"/>
      <c r="AD357" s="104"/>
      <c r="AE357" s="104"/>
      <c r="AF357" s="104"/>
      <c r="AG357" s="104"/>
      <c r="AH357" s="104"/>
      <c r="AI357" s="104"/>
      <c r="AJ357" s="104"/>
      <c r="AL357" s="104"/>
      <c r="AM357" s="104"/>
      <c r="AN357" s="104"/>
      <c r="AO357" s="104"/>
    </row>
    <row r="358" spans="25:41" ht="24.75" customHeight="1" x14ac:dyDescent="0.35">
      <c r="Y358" s="104"/>
      <c r="Z358" s="104"/>
      <c r="AA358" s="104"/>
      <c r="AB358" s="104"/>
      <c r="AC358" s="104"/>
      <c r="AD358" s="104"/>
      <c r="AE358" s="104"/>
      <c r="AF358" s="104"/>
      <c r="AG358" s="104"/>
      <c r="AH358" s="104"/>
      <c r="AI358" s="104"/>
      <c r="AJ358" s="104"/>
      <c r="AL358" s="104"/>
      <c r="AM358" s="104"/>
      <c r="AN358" s="104"/>
      <c r="AO358" s="104"/>
    </row>
    <row r="359" spans="25:41" ht="24.75" customHeight="1" x14ac:dyDescent="0.35">
      <c r="Y359" s="104"/>
      <c r="Z359" s="104"/>
      <c r="AA359" s="104"/>
      <c r="AB359" s="104"/>
      <c r="AC359" s="104"/>
      <c r="AD359" s="104"/>
      <c r="AE359" s="104"/>
      <c r="AF359" s="104"/>
      <c r="AG359" s="104"/>
      <c r="AH359" s="104"/>
      <c r="AI359" s="104"/>
      <c r="AJ359" s="104"/>
      <c r="AL359" s="104"/>
      <c r="AM359" s="104"/>
      <c r="AN359" s="104"/>
      <c r="AO359" s="104"/>
    </row>
    <row r="360" spans="25:41" ht="24.75" customHeight="1" x14ac:dyDescent="0.35">
      <c r="Y360" s="104"/>
      <c r="Z360" s="104"/>
      <c r="AA360" s="104"/>
      <c r="AB360" s="104"/>
      <c r="AC360" s="104"/>
      <c r="AD360" s="104"/>
      <c r="AE360" s="104"/>
      <c r="AF360" s="104"/>
      <c r="AG360" s="104"/>
      <c r="AH360" s="104"/>
      <c r="AI360" s="104"/>
      <c r="AJ360" s="104"/>
      <c r="AL360" s="104"/>
      <c r="AM360" s="104"/>
      <c r="AN360" s="104"/>
      <c r="AO360" s="104"/>
    </row>
    <row r="361" spans="25:41" ht="24.75" customHeight="1" x14ac:dyDescent="0.35">
      <c r="Y361" s="104"/>
      <c r="Z361" s="104"/>
      <c r="AA361" s="104"/>
      <c r="AB361" s="104"/>
      <c r="AC361" s="104"/>
      <c r="AD361" s="104"/>
      <c r="AE361" s="104"/>
      <c r="AF361" s="104"/>
      <c r="AG361" s="104"/>
      <c r="AH361" s="104"/>
      <c r="AI361" s="104"/>
      <c r="AJ361" s="104"/>
      <c r="AL361" s="104"/>
      <c r="AM361" s="104"/>
      <c r="AN361" s="104"/>
      <c r="AO361" s="104"/>
    </row>
    <row r="362" spans="25:41" ht="24.75" customHeight="1" x14ac:dyDescent="0.35">
      <c r="Y362" s="104"/>
      <c r="Z362" s="104"/>
      <c r="AA362" s="104"/>
      <c r="AB362" s="104"/>
      <c r="AC362" s="104"/>
      <c r="AD362" s="104"/>
      <c r="AE362" s="104"/>
      <c r="AF362" s="104"/>
      <c r="AG362" s="104"/>
      <c r="AH362" s="104"/>
      <c r="AI362" s="104"/>
      <c r="AJ362" s="104"/>
      <c r="AL362" s="104"/>
      <c r="AM362" s="104"/>
      <c r="AN362" s="104"/>
      <c r="AO362" s="104"/>
    </row>
    <row r="363" spans="25:41" ht="24.75" customHeight="1" x14ac:dyDescent="0.35">
      <c r="Y363" s="104"/>
      <c r="Z363" s="104"/>
      <c r="AA363" s="104"/>
      <c r="AB363" s="104"/>
      <c r="AC363" s="104"/>
      <c r="AD363" s="104"/>
      <c r="AE363" s="104"/>
      <c r="AF363" s="104"/>
      <c r="AG363" s="104"/>
      <c r="AH363" s="104"/>
      <c r="AI363" s="104"/>
      <c r="AJ363" s="104"/>
      <c r="AL363" s="104"/>
      <c r="AM363" s="104"/>
      <c r="AN363" s="104"/>
      <c r="AO363" s="104"/>
    </row>
    <row r="364" spans="25:41" ht="24.75" customHeight="1" x14ac:dyDescent="0.35">
      <c r="Y364" s="104"/>
      <c r="Z364" s="104"/>
      <c r="AA364" s="104"/>
      <c r="AB364" s="104"/>
      <c r="AC364" s="104"/>
      <c r="AD364" s="104"/>
      <c r="AE364" s="104"/>
      <c r="AF364" s="104"/>
      <c r="AG364" s="104"/>
      <c r="AH364" s="104"/>
      <c r="AI364" s="104"/>
      <c r="AJ364" s="104"/>
      <c r="AL364" s="104"/>
      <c r="AM364" s="104"/>
      <c r="AN364" s="104"/>
      <c r="AO364" s="104"/>
    </row>
    <row r="365" spans="25:41" ht="24.75" customHeight="1" x14ac:dyDescent="0.35">
      <c r="Y365" s="104"/>
      <c r="Z365" s="104"/>
      <c r="AA365" s="104"/>
      <c r="AB365" s="104"/>
      <c r="AC365" s="104"/>
      <c r="AD365" s="104"/>
      <c r="AE365" s="104"/>
      <c r="AF365" s="104"/>
      <c r="AG365" s="104"/>
      <c r="AH365" s="104"/>
      <c r="AI365" s="104"/>
      <c r="AJ365" s="104"/>
      <c r="AL365" s="104"/>
      <c r="AM365" s="104"/>
      <c r="AN365" s="104"/>
      <c r="AO365" s="104"/>
    </row>
    <row r="366" spans="25:41" ht="24.75" customHeight="1" x14ac:dyDescent="0.35">
      <c r="Y366" s="104"/>
      <c r="Z366" s="104"/>
      <c r="AA366" s="104"/>
      <c r="AB366" s="104"/>
      <c r="AC366" s="104"/>
      <c r="AD366" s="104"/>
      <c r="AE366" s="104"/>
      <c r="AF366" s="104"/>
      <c r="AG366" s="104"/>
      <c r="AH366" s="104"/>
      <c r="AI366" s="104"/>
      <c r="AJ366" s="104"/>
      <c r="AL366" s="104"/>
      <c r="AM366" s="104"/>
      <c r="AN366" s="104"/>
      <c r="AO366" s="104"/>
    </row>
    <row r="367" spans="25:41" ht="24.75" customHeight="1" x14ac:dyDescent="0.35">
      <c r="Y367" s="104"/>
      <c r="Z367" s="104"/>
      <c r="AA367" s="104"/>
      <c r="AB367" s="104"/>
      <c r="AC367" s="104"/>
      <c r="AD367" s="104"/>
      <c r="AE367" s="104"/>
      <c r="AF367" s="104"/>
      <c r="AG367" s="104"/>
      <c r="AH367" s="104"/>
      <c r="AI367" s="104"/>
      <c r="AJ367" s="104"/>
      <c r="AL367" s="104"/>
      <c r="AM367" s="104"/>
      <c r="AN367" s="104"/>
      <c r="AO367" s="104"/>
    </row>
    <row r="368" spans="25:41" ht="24.75" customHeight="1" x14ac:dyDescent="0.35">
      <c r="Y368" s="104"/>
      <c r="Z368" s="104"/>
      <c r="AA368" s="104"/>
      <c r="AB368" s="104"/>
      <c r="AC368" s="104"/>
      <c r="AD368" s="104"/>
      <c r="AE368" s="104"/>
      <c r="AF368" s="104"/>
      <c r="AG368" s="104"/>
      <c r="AH368" s="104"/>
      <c r="AI368" s="104"/>
      <c r="AJ368" s="104"/>
      <c r="AL368" s="104"/>
      <c r="AM368" s="104"/>
      <c r="AN368" s="104"/>
      <c r="AO368" s="104"/>
    </row>
    <row r="369" spans="25:41" ht="24.75" customHeight="1" x14ac:dyDescent="0.35">
      <c r="Y369" s="104"/>
      <c r="Z369" s="104"/>
      <c r="AA369" s="104"/>
      <c r="AB369" s="104"/>
      <c r="AC369" s="104"/>
      <c r="AD369" s="104"/>
      <c r="AE369" s="104"/>
      <c r="AF369" s="104"/>
      <c r="AG369" s="104"/>
      <c r="AH369" s="104"/>
      <c r="AI369" s="104"/>
      <c r="AJ369" s="104"/>
      <c r="AL369" s="104"/>
      <c r="AM369" s="104"/>
      <c r="AN369" s="104"/>
      <c r="AO369" s="104"/>
    </row>
    <row r="370" spans="25:41" ht="24.75" customHeight="1" x14ac:dyDescent="0.35">
      <c r="Y370" s="104"/>
      <c r="Z370" s="104"/>
      <c r="AA370" s="104"/>
      <c r="AB370" s="104"/>
      <c r="AC370" s="104"/>
      <c r="AD370" s="104"/>
      <c r="AE370" s="104"/>
      <c r="AF370" s="104"/>
      <c r="AG370" s="104"/>
      <c r="AH370" s="104"/>
      <c r="AI370" s="104"/>
      <c r="AJ370" s="104"/>
      <c r="AL370" s="104"/>
      <c r="AM370" s="104"/>
      <c r="AN370" s="104"/>
      <c r="AO370" s="104"/>
    </row>
    <row r="371" spans="25:41" ht="24.75" customHeight="1" x14ac:dyDescent="0.35">
      <c r="Y371" s="104"/>
      <c r="Z371" s="104"/>
      <c r="AA371" s="104"/>
      <c r="AB371" s="104"/>
      <c r="AC371" s="104"/>
      <c r="AD371" s="104"/>
      <c r="AE371" s="104"/>
      <c r="AF371" s="104"/>
      <c r="AG371" s="104"/>
      <c r="AH371" s="104"/>
      <c r="AI371" s="104"/>
      <c r="AJ371" s="104"/>
      <c r="AL371" s="104"/>
      <c r="AM371" s="104"/>
      <c r="AN371" s="104"/>
      <c r="AO371" s="104"/>
    </row>
    <row r="372" spans="25:41" ht="24.75" customHeight="1" x14ac:dyDescent="0.35">
      <c r="Y372" s="104"/>
      <c r="Z372" s="104"/>
      <c r="AA372" s="104"/>
      <c r="AB372" s="104"/>
      <c r="AC372" s="104"/>
      <c r="AD372" s="104"/>
      <c r="AE372" s="104"/>
      <c r="AF372" s="104"/>
      <c r="AG372" s="104"/>
      <c r="AH372" s="104"/>
      <c r="AI372" s="104"/>
      <c r="AJ372" s="104"/>
      <c r="AL372" s="104"/>
      <c r="AM372" s="104"/>
      <c r="AN372" s="104"/>
      <c r="AO372" s="104"/>
    </row>
    <row r="373" spans="25:41" ht="24.75" customHeight="1" x14ac:dyDescent="0.35">
      <c r="Y373" s="104"/>
      <c r="Z373" s="104"/>
      <c r="AA373" s="104"/>
      <c r="AB373" s="104"/>
      <c r="AC373" s="104"/>
      <c r="AD373" s="104"/>
      <c r="AE373" s="104"/>
      <c r="AF373" s="104"/>
      <c r="AG373" s="104"/>
      <c r="AH373" s="104"/>
      <c r="AI373" s="104"/>
      <c r="AJ373" s="104"/>
      <c r="AL373" s="104"/>
      <c r="AM373" s="104"/>
      <c r="AN373" s="104"/>
      <c r="AO373" s="104"/>
    </row>
    <row r="374" spans="25:41" ht="24.75" customHeight="1" x14ac:dyDescent="0.35">
      <c r="Y374" s="104"/>
      <c r="Z374" s="104"/>
      <c r="AA374" s="104"/>
      <c r="AB374" s="104"/>
      <c r="AC374" s="104"/>
      <c r="AD374" s="104"/>
      <c r="AE374" s="104"/>
      <c r="AF374" s="104"/>
      <c r="AG374" s="104"/>
      <c r="AH374" s="104"/>
      <c r="AI374" s="104"/>
      <c r="AJ374" s="104"/>
      <c r="AL374" s="104"/>
      <c r="AM374" s="104"/>
      <c r="AN374" s="104"/>
      <c r="AO374" s="104"/>
    </row>
    <row r="375" spans="25:41" ht="24.75" customHeight="1" x14ac:dyDescent="0.35">
      <c r="Y375" s="104"/>
      <c r="Z375" s="104"/>
      <c r="AA375" s="104"/>
      <c r="AB375" s="104"/>
      <c r="AC375" s="104"/>
      <c r="AD375" s="104"/>
      <c r="AE375" s="104"/>
      <c r="AF375" s="104"/>
      <c r="AG375" s="104"/>
      <c r="AH375" s="104"/>
      <c r="AI375" s="104"/>
      <c r="AJ375" s="104"/>
      <c r="AL375" s="104"/>
      <c r="AM375" s="104"/>
      <c r="AN375" s="104"/>
      <c r="AO375" s="104"/>
    </row>
    <row r="376" spans="25:41" ht="24.75" customHeight="1" x14ac:dyDescent="0.35">
      <c r="Y376" s="104"/>
      <c r="Z376" s="104"/>
      <c r="AA376" s="104"/>
      <c r="AB376" s="104"/>
      <c r="AC376" s="104"/>
      <c r="AD376" s="104"/>
      <c r="AE376" s="104"/>
      <c r="AF376" s="104"/>
      <c r="AG376" s="104"/>
      <c r="AH376" s="104"/>
      <c r="AI376" s="104"/>
      <c r="AJ376" s="104"/>
      <c r="AL376" s="104"/>
      <c r="AM376" s="104"/>
      <c r="AN376" s="104"/>
      <c r="AO376" s="104"/>
    </row>
    <row r="377" spans="25:41" ht="24.75" customHeight="1" x14ac:dyDescent="0.35">
      <c r="Y377" s="104"/>
      <c r="Z377" s="104"/>
      <c r="AA377" s="104"/>
      <c r="AB377" s="104"/>
      <c r="AC377" s="104"/>
      <c r="AD377" s="104"/>
      <c r="AE377" s="104"/>
      <c r="AF377" s="104"/>
      <c r="AG377" s="104"/>
      <c r="AH377" s="104"/>
      <c r="AI377" s="104"/>
      <c r="AJ377" s="104"/>
      <c r="AL377" s="104"/>
      <c r="AM377" s="104"/>
      <c r="AN377" s="104"/>
      <c r="AO377" s="104"/>
    </row>
    <row r="378" spans="25:41" ht="24.75" customHeight="1" x14ac:dyDescent="0.35">
      <c r="Y378" s="104"/>
      <c r="Z378" s="104"/>
      <c r="AA378" s="104"/>
      <c r="AB378" s="104"/>
      <c r="AC378" s="104"/>
      <c r="AD378" s="104"/>
      <c r="AE378" s="104"/>
      <c r="AF378" s="104"/>
      <c r="AG378" s="104"/>
      <c r="AH378" s="104"/>
      <c r="AI378" s="104"/>
      <c r="AJ378" s="104"/>
      <c r="AL378" s="104"/>
      <c r="AM378" s="104"/>
      <c r="AN378" s="104"/>
      <c r="AO378" s="104"/>
    </row>
    <row r="379" spans="25:41" ht="24.75" customHeight="1" x14ac:dyDescent="0.35">
      <c r="Y379" s="104"/>
      <c r="Z379" s="104"/>
      <c r="AA379" s="104"/>
      <c r="AB379" s="104"/>
      <c r="AC379" s="104"/>
      <c r="AD379" s="104"/>
      <c r="AE379" s="104"/>
      <c r="AF379" s="104"/>
      <c r="AG379" s="104"/>
      <c r="AH379" s="104"/>
      <c r="AI379" s="104"/>
      <c r="AJ379" s="104"/>
      <c r="AL379" s="104"/>
      <c r="AM379" s="104"/>
      <c r="AN379" s="104"/>
      <c r="AO379" s="104"/>
    </row>
    <row r="380" spans="25:41" ht="24.75" customHeight="1" x14ac:dyDescent="0.35">
      <c r="Y380" s="104"/>
      <c r="Z380" s="104"/>
      <c r="AA380" s="104"/>
      <c r="AB380" s="104"/>
      <c r="AC380" s="104"/>
      <c r="AD380" s="104"/>
      <c r="AE380" s="104"/>
      <c r="AF380" s="104"/>
      <c r="AG380" s="104"/>
      <c r="AH380" s="104"/>
      <c r="AI380" s="104"/>
      <c r="AJ380" s="104"/>
      <c r="AL380" s="104"/>
      <c r="AM380" s="104"/>
      <c r="AN380" s="104"/>
      <c r="AO380" s="104"/>
    </row>
    <row r="381" spans="25:41" ht="24.75" customHeight="1" x14ac:dyDescent="0.35">
      <c r="Y381" s="104"/>
      <c r="Z381" s="104"/>
      <c r="AA381" s="104"/>
      <c r="AB381" s="104"/>
      <c r="AC381" s="104"/>
      <c r="AD381" s="104"/>
      <c r="AE381" s="104"/>
      <c r="AF381" s="104"/>
      <c r="AG381" s="104"/>
      <c r="AH381" s="104"/>
      <c r="AI381" s="104"/>
      <c r="AJ381" s="104"/>
      <c r="AL381" s="104"/>
      <c r="AM381" s="104"/>
      <c r="AN381" s="104"/>
      <c r="AO381" s="104"/>
    </row>
    <row r="382" spans="25:41" ht="24.75" customHeight="1" x14ac:dyDescent="0.35">
      <c r="Y382" s="104"/>
      <c r="Z382" s="104"/>
      <c r="AA382" s="104"/>
      <c r="AB382" s="104"/>
      <c r="AC382" s="104"/>
      <c r="AD382" s="104"/>
      <c r="AE382" s="104"/>
      <c r="AF382" s="104"/>
      <c r="AG382" s="104"/>
      <c r="AH382" s="104"/>
      <c r="AI382" s="104"/>
      <c r="AJ382" s="104"/>
      <c r="AL382" s="104"/>
      <c r="AM382" s="104"/>
      <c r="AN382" s="104"/>
      <c r="AO382" s="104"/>
    </row>
    <row r="383" spans="25:41" ht="24.75" customHeight="1" x14ac:dyDescent="0.35">
      <c r="Y383" s="104"/>
      <c r="Z383" s="104"/>
      <c r="AA383" s="104"/>
      <c r="AB383" s="104"/>
      <c r="AC383" s="104"/>
      <c r="AD383" s="104"/>
      <c r="AE383" s="104"/>
      <c r="AF383" s="104"/>
      <c r="AG383" s="104"/>
      <c r="AH383" s="104"/>
      <c r="AI383" s="104"/>
      <c r="AJ383" s="104"/>
      <c r="AL383" s="104"/>
      <c r="AM383" s="104"/>
      <c r="AN383" s="104"/>
      <c r="AO383" s="104"/>
    </row>
    <row r="384" spans="25:41" ht="24.75" customHeight="1" x14ac:dyDescent="0.35">
      <c r="Y384" s="104"/>
      <c r="Z384" s="104"/>
      <c r="AA384" s="104"/>
      <c r="AB384" s="104"/>
      <c r="AC384" s="104"/>
      <c r="AD384" s="104"/>
      <c r="AE384" s="104"/>
      <c r="AF384" s="104"/>
      <c r="AG384" s="104"/>
      <c r="AH384" s="104"/>
      <c r="AI384" s="104"/>
      <c r="AJ384" s="104"/>
      <c r="AL384" s="104"/>
      <c r="AM384" s="104"/>
      <c r="AN384" s="104"/>
      <c r="AO384" s="104"/>
    </row>
    <row r="385" spans="25:41" ht="24.75" customHeight="1" x14ac:dyDescent="0.35">
      <c r="Y385" s="104"/>
      <c r="Z385" s="104"/>
      <c r="AA385" s="104"/>
      <c r="AB385" s="104"/>
      <c r="AC385" s="104"/>
      <c r="AD385" s="104"/>
      <c r="AE385" s="104"/>
      <c r="AF385" s="104"/>
      <c r="AG385" s="104"/>
      <c r="AH385" s="104"/>
      <c r="AI385" s="104"/>
      <c r="AJ385" s="104"/>
      <c r="AL385" s="104"/>
      <c r="AM385" s="104"/>
      <c r="AN385" s="104"/>
      <c r="AO385" s="104"/>
    </row>
    <row r="386" spans="25:41" ht="24.75" customHeight="1" x14ac:dyDescent="0.35">
      <c r="Y386" s="104"/>
      <c r="Z386" s="104"/>
      <c r="AA386" s="104"/>
      <c r="AB386" s="104"/>
      <c r="AC386" s="104"/>
      <c r="AD386" s="104"/>
      <c r="AE386" s="104"/>
      <c r="AF386" s="104"/>
      <c r="AG386" s="104"/>
      <c r="AH386" s="104"/>
      <c r="AI386" s="104"/>
      <c r="AJ386" s="104"/>
      <c r="AL386" s="104"/>
      <c r="AM386" s="104"/>
      <c r="AN386" s="104"/>
      <c r="AO386" s="104"/>
    </row>
    <row r="387" spans="25:41" ht="24.75" customHeight="1" x14ac:dyDescent="0.35">
      <c r="Y387" s="104"/>
      <c r="Z387" s="104"/>
      <c r="AA387" s="104"/>
      <c r="AB387" s="104"/>
      <c r="AC387" s="104"/>
      <c r="AD387" s="104"/>
      <c r="AE387" s="104"/>
      <c r="AF387" s="104"/>
      <c r="AG387" s="104"/>
      <c r="AH387" s="104"/>
      <c r="AI387" s="104"/>
      <c r="AJ387" s="104"/>
      <c r="AL387" s="104"/>
      <c r="AM387" s="104"/>
      <c r="AN387" s="104"/>
      <c r="AO387" s="104"/>
    </row>
    <row r="388" spans="25:41" ht="24.75" customHeight="1" x14ac:dyDescent="0.35">
      <c r="Y388" s="104"/>
      <c r="Z388" s="104"/>
      <c r="AA388" s="104"/>
      <c r="AB388" s="104"/>
      <c r="AC388" s="104"/>
      <c r="AD388" s="104"/>
      <c r="AE388" s="104"/>
      <c r="AF388" s="104"/>
      <c r="AG388" s="104"/>
      <c r="AH388" s="104"/>
      <c r="AI388" s="104"/>
      <c r="AJ388" s="104"/>
      <c r="AL388" s="104"/>
      <c r="AM388" s="104"/>
      <c r="AN388" s="104"/>
      <c r="AO388" s="104"/>
    </row>
    <row r="389" spans="25:41" ht="24.75" customHeight="1" x14ac:dyDescent="0.35">
      <c r="Y389" s="104"/>
      <c r="Z389" s="104"/>
      <c r="AA389" s="104"/>
      <c r="AB389" s="104"/>
      <c r="AC389" s="104"/>
      <c r="AD389" s="104"/>
      <c r="AE389" s="104"/>
      <c r="AF389" s="104"/>
      <c r="AG389" s="104"/>
      <c r="AH389" s="104"/>
      <c r="AI389" s="104"/>
      <c r="AJ389" s="104"/>
      <c r="AL389" s="104"/>
      <c r="AM389" s="104"/>
      <c r="AN389" s="104"/>
      <c r="AO389" s="104"/>
    </row>
    <row r="390" spans="25:41" ht="24.75" customHeight="1" x14ac:dyDescent="0.35">
      <c r="Y390" s="104"/>
      <c r="Z390" s="104"/>
      <c r="AA390" s="104"/>
      <c r="AB390" s="104"/>
      <c r="AC390" s="104"/>
      <c r="AD390" s="104"/>
      <c r="AE390" s="104"/>
      <c r="AF390" s="104"/>
      <c r="AG390" s="104"/>
      <c r="AH390" s="104"/>
      <c r="AI390" s="104"/>
      <c r="AJ390" s="104"/>
      <c r="AL390" s="104"/>
      <c r="AM390" s="104"/>
      <c r="AN390" s="104"/>
      <c r="AO390" s="104"/>
    </row>
    <row r="391" spans="25:41" ht="24.75" customHeight="1" x14ac:dyDescent="0.35">
      <c r="Y391" s="104"/>
      <c r="Z391" s="104"/>
      <c r="AA391" s="104"/>
      <c r="AB391" s="104"/>
      <c r="AC391" s="104"/>
      <c r="AD391" s="104"/>
      <c r="AE391" s="104"/>
      <c r="AF391" s="104"/>
      <c r="AG391" s="104"/>
      <c r="AH391" s="104"/>
      <c r="AI391" s="104"/>
      <c r="AJ391" s="104"/>
      <c r="AL391" s="104"/>
      <c r="AM391" s="104"/>
      <c r="AN391" s="104"/>
      <c r="AO391" s="104"/>
    </row>
    <row r="392" spans="25:41" ht="24.75" customHeight="1" x14ac:dyDescent="0.35">
      <c r="Y392" s="104"/>
      <c r="Z392" s="104"/>
      <c r="AA392" s="104"/>
      <c r="AB392" s="104"/>
      <c r="AC392" s="104"/>
      <c r="AD392" s="104"/>
      <c r="AE392" s="104"/>
      <c r="AF392" s="104"/>
      <c r="AG392" s="104"/>
      <c r="AH392" s="104"/>
      <c r="AI392" s="104"/>
      <c r="AJ392" s="104"/>
      <c r="AL392" s="104"/>
      <c r="AM392" s="104"/>
      <c r="AN392" s="104"/>
      <c r="AO392" s="104"/>
    </row>
    <row r="393" spans="25:41" ht="24.75" customHeight="1" x14ac:dyDescent="0.35">
      <c r="Y393" s="104"/>
      <c r="Z393" s="104"/>
      <c r="AA393" s="104"/>
      <c r="AB393" s="104"/>
      <c r="AC393" s="104"/>
      <c r="AD393" s="104"/>
      <c r="AE393" s="104"/>
      <c r="AF393" s="104"/>
      <c r="AG393" s="104"/>
      <c r="AH393" s="104"/>
      <c r="AI393" s="104"/>
      <c r="AJ393" s="104"/>
      <c r="AL393" s="104"/>
      <c r="AM393" s="104"/>
      <c r="AN393" s="104"/>
      <c r="AO393" s="104"/>
    </row>
    <row r="394" spans="25:41" ht="24.75" customHeight="1" x14ac:dyDescent="0.35">
      <c r="Y394" s="104"/>
      <c r="Z394" s="104"/>
      <c r="AA394" s="104"/>
      <c r="AB394" s="104"/>
      <c r="AC394" s="104"/>
      <c r="AD394" s="104"/>
      <c r="AE394" s="104"/>
      <c r="AF394" s="104"/>
      <c r="AG394" s="104"/>
      <c r="AH394" s="104"/>
      <c r="AI394" s="104"/>
      <c r="AJ394" s="104"/>
      <c r="AL394" s="104"/>
      <c r="AM394" s="104"/>
      <c r="AN394" s="104"/>
      <c r="AO394" s="104"/>
    </row>
    <row r="395" spans="25:41" ht="24.75" customHeight="1" x14ac:dyDescent="0.35">
      <c r="Y395" s="104"/>
      <c r="Z395" s="104"/>
      <c r="AA395" s="104"/>
      <c r="AB395" s="104"/>
      <c r="AC395" s="104"/>
      <c r="AD395" s="104"/>
      <c r="AE395" s="104"/>
      <c r="AF395" s="104"/>
      <c r="AG395" s="104"/>
      <c r="AH395" s="104"/>
      <c r="AI395" s="104"/>
      <c r="AJ395" s="104"/>
      <c r="AL395" s="104"/>
      <c r="AM395" s="104"/>
      <c r="AN395" s="104"/>
      <c r="AO395" s="104"/>
    </row>
    <row r="396" spans="25:41" ht="24.75" customHeight="1" x14ac:dyDescent="0.35">
      <c r="Y396" s="104"/>
      <c r="Z396" s="104"/>
      <c r="AA396" s="104"/>
      <c r="AB396" s="104"/>
      <c r="AC396" s="104"/>
      <c r="AD396" s="104"/>
      <c r="AE396" s="104"/>
      <c r="AF396" s="104"/>
      <c r="AG396" s="104"/>
      <c r="AH396" s="104"/>
      <c r="AI396" s="104"/>
      <c r="AJ396" s="104"/>
      <c r="AL396" s="104"/>
      <c r="AM396" s="104"/>
      <c r="AN396" s="104"/>
      <c r="AO396" s="104"/>
    </row>
    <row r="397" spans="25:41" ht="24.75" customHeight="1" x14ac:dyDescent="0.35">
      <c r="Y397" s="104"/>
      <c r="Z397" s="104"/>
      <c r="AA397" s="104"/>
      <c r="AB397" s="104"/>
      <c r="AC397" s="104"/>
      <c r="AD397" s="104"/>
      <c r="AE397" s="104"/>
      <c r="AF397" s="104"/>
      <c r="AG397" s="104"/>
      <c r="AH397" s="104"/>
      <c r="AI397" s="104"/>
      <c r="AJ397" s="104"/>
      <c r="AL397" s="104"/>
      <c r="AM397" s="104"/>
      <c r="AN397" s="104"/>
      <c r="AO397" s="104"/>
    </row>
    <row r="398" spans="25:41" ht="24.75" customHeight="1" x14ac:dyDescent="0.35">
      <c r="Y398" s="104"/>
      <c r="Z398" s="104"/>
      <c r="AA398" s="104"/>
      <c r="AB398" s="104"/>
      <c r="AC398" s="104"/>
      <c r="AD398" s="104"/>
      <c r="AE398" s="104"/>
      <c r="AF398" s="104"/>
      <c r="AG398" s="104"/>
      <c r="AH398" s="104"/>
      <c r="AI398" s="104"/>
      <c r="AJ398" s="104"/>
      <c r="AL398" s="104"/>
      <c r="AM398" s="104"/>
      <c r="AN398" s="104"/>
      <c r="AO398" s="104"/>
    </row>
    <row r="399" spans="25:41" ht="24.75" customHeight="1" x14ac:dyDescent="0.35">
      <c r="Y399" s="104"/>
      <c r="Z399" s="104"/>
      <c r="AA399" s="104"/>
      <c r="AB399" s="104"/>
      <c r="AC399" s="104"/>
      <c r="AD399" s="104"/>
      <c r="AE399" s="104"/>
      <c r="AF399" s="104"/>
      <c r="AG399" s="104"/>
      <c r="AH399" s="104"/>
      <c r="AI399" s="104"/>
      <c r="AJ399" s="104"/>
      <c r="AL399" s="104"/>
      <c r="AM399" s="104"/>
      <c r="AN399" s="104"/>
      <c r="AO399" s="104"/>
    </row>
    <row r="400" spans="25:41" ht="24.75" customHeight="1" x14ac:dyDescent="0.35">
      <c r="Y400" s="104"/>
      <c r="Z400" s="104"/>
      <c r="AA400" s="104"/>
      <c r="AB400" s="104"/>
      <c r="AC400" s="104"/>
      <c r="AD400" s="104"/>
      <c r="AE400" s="104"/>
      <c r="AF400" s="104"/>
      <c r="AG400" s="104"/>
      <c r="AH400" s="104"/>
      <c r="AI400" s="104"/>
      <c r="AJ400" s="104"/>
      <c r="AL400" s="104"/>
      <c r="AM400" s="104"/>
      <c r="AN400" s="104"/>
      <c r="AO400" s="104"/>
    </row>
    <row r="401" spans="25:41" ht="24.75" customHeight="1" x14ac:dyDescent="0.35">
      <c r="Y401" s="104"/>
      <c r="Z401" s="104"/>
      <c r="AA401" s="104"/>
      <c r="AB401" s="104"/>
      <c r="AC401" s="104"/>
      <c r="AD401" s="104"/>
      <c r="AE401" s="104"/>
      <c r="AF401" s="104"/>
      <c r="AG401" s="104"/>
      <c r="AH401" s="104"/>
      <c r="AI401" s="104"/>
      <c r="AJ401" s="104"/>
      <c r="AL401" s="104"/>
      <c r="AM401" s="104"/>
      <c r="AN401" s="104"/>
      <c r="AO401" s="104"/>
    </row>
    <row r="402" spans="25:41" ht="24.75" customHeight="1" x14ac:dyDescent="0.35">
      <c r="Y402" s="104"/>
      <c r="Z402" s="104"/>
      <c r="AA402" s="104"/>
      <c r="AB402" s="104"/>
      <c r="AC402" s="104"/>
      <c r="AD402" s="104"/>
      <c r="AE402" s="104"/>
      <c r="AF402" s="104"/>
      <c r="AG402" s="104"/>
      <c r="AH402" s="104"/>
      <c r="AI402" s="104"/>
      <c r="AJ402" s="104"/>
      <c r="AL402" s="104"/>
      <c r="AM402" s="104"/>
      <c r="AN402" s="104"/>
      <c r="AO402" s="104"/>
    </row>
    <row r="403" spans="25:41" ht="24.75" customHeight="1" x14ac:dyDescent="0.35">
      <c r="Y403" s="104"/>
      <c r="Z403" s="104"/>
      <c r="AA403" s="104"/>
      <c r="AB403" s="104"/>
      <c r="AC403" s="104"/>
      <c r="AD403" s="104"/>
      <c r="AE403" s="104"/>
      <c r="AF403" s="104"/>
      <c r="AG403" s="104"/>
      <c r="AH403" s="104"/>
      <c r="AI403" s="104"/>
      <c r="AJ403" s="104"/>
      <c r="AL403" s="104"/>
      <c r="AM403" s="104"/>
      <c r="AN403" s="104"/>
      <c r="AO403" s="104"/>
    </row>
    <row r="404" spans="25:41" ht="24.75" customHeight="1" x14ac:dyDescent="0.35">
      <c r="Y404" s="104"/>
      <c r="Z404" s="104"/>
      <c r="AA404" s="104"/>
      <c r="AB404" s="104"/>
      <c r="AC404" s="104"/>
      <c r="AD404" s="104"/>
      <c r="AE404" s="104"/>
      <c r="AF404" s="104"/>
      <c r="AG404" s="104"/>
      <c r="AH404" s="104"/>
      <c r="AI404" s="104"/>
      <c r="AJ404" s="104"/>
      <c r="AL404" s="104"/>
      <c r="AM404" s="104"/>
      <c r="AN404" s="104"/>
      <c r="AO404" s="104"/>
    </row>
    <row r="405" spans="25:41" ht="24.75" customHeight="1" x14ac:dyDescent="0.35">
      <c r="Y405" s="104"/>
      <c r="Z405" s="104"/>
      <c r="AA405" s="104"/>
      <c r="AB405" s="104"/>
      <c r="AC405" s="104"/>
      <c r="AD405" s="104"/>
      <c r="AE405" s="104"/>
      <c r="AF405" s="104"/>
      <c r="AG405" s="104"/>
      <c r="AH405" s="104"/>
      <c r="AI405" s="104"/>
      <c r="AJ405" s="104"/>
      <c r="AL405" s="104"/>
      <c r="AM405" s="104"/>
      <c r="AN405" s="104"/>
      <c r="AO405" s="104"/>
    </row>
    <row r="406" spans="25:41" ht="24.75" customHeight="1" x14ac:dyDescent="0.35">
      <c r="Y406" s="104"/>
      <c r="Z406" s="104"/>
      <c r="AA406" s="104"/>
      <c r="AB406" s="104"/>
      <c r="AC406" s="104"/>
      <c r="AD406" s="104"/>
      <c r="AE406" s="104"/>
      <c r="AF406" s="104"/>
      <c r="AG406" s="104"/>
      <c r="AH406" s="104"/>
      <c r="AI406" s="104"/>
      <c r="AJ406" s="104"/>
      <c r="AL406" s="104"/>
      <c r="AM406" s="104"/>
      <c r="AN406" s="104"/>
      <c r="AO406" s="104"/>
    </row>
    <row r="407" spans="25:41" ht="24.75" customHeight="1" x14ac:dyDescent="0.35">
      <c r="Y407" s="104"/>
      <c r="Z407" s="104"/>
      <c r="AA407" s="104"/>
      <c r="AB407" s="104"/>
      <c r="AC407" s="104"/>
      <c r="AD407" s="104"/>
      <c r="AE407" s="104"/>
      <c r="AF407" s="104"/>
      <c r="AG407" s="104"/>
      <c r="AH407" s="104"/>
      <c r="AI407" s="104"/>
      <c r="AJ407" s="104"/>
      <c r="AL407" s="104"/>
      <c r="AM407" s="104"/>
      <c r="AN407" s="104"/>
      <c r="AO407" s="104"/>
    </row>
    <row r="408" spans="25:41" ht="24.75" customHeight="1" x14ac:dyDescent="0.35">
      <c r="Y408" s="104"/>
      <c r="Z408" s="104"/>
      <c r="AA408" s="104"/>
      <c r="AB408" s="104"/>
      <c r="AC408" s="104"/>
      <c r="AD408" s="104"/>
      <c r="AE408" s="104"/>
      <c r="AF408" s="104"/>
      <c r="AG408" s="104"/>
      <c r="AH408" s="104"/>
      <c r="AI408" s="104"/>
      <c r="AJ408" s="104"/>
      <c r="AL408" s="104"/>
      <c r="AM408" s="104"/>
      <c r="AN408" s="104"/>
      <c r="AO408" s="104"/>
    </row>
    <row r="409" spans="25:41" ht="24.75" customHeight="1" x14ac:dyDescent="0.35">
      <c r="Y409" s="104"/>
      <c r="Z409" s="104"/>
      <c r="AA409" s="104"/>
      <c r="AB409" s="104"/>
      <c r="AC409" s="104"/>
      <c r="AD409" s="104"/>
      <c r="AE409" s="104"/>
      <c r="AF409" s="104"/>
      <c r="AG409" s="104"/>
      <c r="AH409" s="104"/>
      <c r="AI409" s="104"/>
      <c r="AJ409" s="104"/>
      <c r="AL409" s="104"/>
      <c r="AM409" s="104"/>
      <c r="AN409" s="104"/>
      <c r="AO409" s="104"/>
    </row>
    <row r="410" spans="25:41" ht="24.75" customHeight="1" x14ac:dyDescent="0.35">
      <c r="Y410" s="104"/>
      <c r="Z410" s="104"/>
      <c r="AA410" s="104"/>
      <c r="AB410" s="104"/>
      <c r="AC410" s="104"/>
      <c r="AD410" s="104"/>
      <c r="AE410" s="104"/>
      <c r="AF410" s="104"/>
      <c r="AG410" s="104"/>
      <c r="AH410" s="104"/>
      <c r="AI410" s="104"/>
      <c r="AJ410" s="104"/>
      <c r="AL410" s="104"/>
      <c r="AM410" s="104"/>
      <c r="AN410" s="104"/>
      <c r="AO410" s="104"/>
    </row>
    <row r="411" spans="25:41" ht="24.75" customHeight="1" x14ac:dyDescent="0.35">
      <c r="Y411" s="104"/>
      <c r="Z411" s="104"/>
      <c r="AA411" s="104"/>
      <c r="AB411" s="104"/>
      <c r="AC411" s="104"/>
      <c r="AD411" s="104"/>
      <c r="AE411" s="104"/>
      <c r="AF411" s="104"/>
      <c r="AG411" s="104"/>
      <c r="AH411" s="104"/>
      <c r="AI411" s="104"/>
      <c r="AJ411" s="104"/>
      <c r="AL411" s="104"/>
      <c r="AM411" s="104"/>
      <c r="AN411" s="104"/>
      <c r="AO411" s="104"/>
    </row>
    <row r="412" spans="25:41" ht="24.75" customHeight="1" x14ac:dyDescent="0.35">
      <c r="Y412" s="104"/>
      <c r="Z412" s="104"/>
      <c r="AA412" s="104"/>
      <c r="AB412" s="104"/>
      <c r="AC412" s="104"/>
      <c r="AD412" s="104"/>
      <c r="AE412" s="104"/>
      <c r="AF412" s="104"/>
      <c r="AG412" s="104"/>
      <c r="AH412" s="104"/>
      <c r="AI412" s="104"/>
      <c r="AJ412" s="104"/>
      <c r="AL412" s="104"/>
      <c r="AM412" s="104"/>
      <c r="AN412" s="104"/>
      <c r="AO412" s="104"/>
    </row>
    <row r="413" spans="25:41" ht="24.75" customHeight="1" x14ac:dyDescent="0.35">
      <c r="Y413" s="104"/>
      <c r="Z413" s="104"/>
      <c r="AA413" s="104"/>
      <c r="AB413" s="104"/>
      <c r="AC413" s="104"/>
      <c r="AD413" s="104"/>
      <c r="AE413" s="104"/>
      <c r="AF413" s="104"/>
      <c r="AG413" s="104"/>
      <c r="AH413" s="104"/>
      <c r="AI413" s="104"/>
      <c r="AJ413" s="104"/>
      <c r="AL413" s="104"/>
      <c r="AM413" s="104"/>
      <c r="AN413" s="104"/>
      <c r="AO413" s="104"/>
    </row>
    <row r="414" spans="25:41" ht="24.75" customHeight="1" x14ac:dyDescent="0.35">
      <c r="Y414" s="104"/>
      <c r="Z414" s="104"/>
      <c r="AA414" s="104"/>
      <c r="AB414" s="104"/>
      <c r="AC414" s="104"/>
      <c r="AD414" s="104"/>
      <c r="AE414" s="104"/>
      <c r="AF414" s="104"/>
      <c r="AG414" s="104"/>
      <c r="AH414" s="104"/>
      <c r="AI414" s="104"/>
      <c r="AJ414" s="104"/>
      <c r="AL414" s="104"/>
      <c r="AM414" s="104"/>
      <c r="AN414" s="104"/>
      <c r="AO414" s="104"/>
    </row>
    <row r="415" spans="25:41" ht="24.75" customHeight="1" x14ac:dyDescent="0.35">
      <c r="Y415" s="104"/>
      <c r="Z415" s="104"/>
      <c r="AA415" s="104"/>
      <c r="AB415" s="104"/>
      <c r="AC415" s="104"/>
      <c r="AD415" s="104"/>
      <c r="AE415" s="104"/>
      <c r="AF415" s="104"/>
      <c r="AG415" s="104"/>
      <c r="AH415" s="104"/>
      <c r="AI415" s="104"/>
      <c r="AJ415" s="104"/>
      <c r="AL415" s="104"/>
      <c r="AM415" s="104"/>
      <c r="AN415" s="104"/>
      <c r="AO415" s="104"/>
    </row>
    <row r="416" spans="25:41" ht="24.75" customHeight="1" x14ac:dyDescent="0.35">
      <c r="Y416" s="104"/>
      <c r="Z416" s="104"/>
      <c r="AA416" s="104"/>
      <c r="AB416" s="104"/>
      <c r="AC416" s="104"/>
      <c r="AD416" s="104"/>
      <c r="AE416" s="104"/>
      <c r="AF416" s="104"/>
      <c r="AG416" s="104"/>
      <c r="AH416" s="104"/>
      <c r="AI416" s="104"/>
      <c r="AJ416" s="104"/>
      <c r="AL416" s="104"/>
      <c r="AM416" s="104"/>
      <c r="AN416" s="104"/>
      <c r="AO416" s="104"/>
    </row>
    <row r="417" spans="25:41" ht="24.75" customHeight="1" x14ac:dyDescent="0.35">
      <c r="Y417" s="104"/>
      <c r="Z417" s="104"/>
      <c r="AA417" s="104"/>
      <c r="AB417" s="104"/>
      <c r="AC417" s="104"/>
      <c r="AD417" s="104"/>
      <c r="AE417" s="104"/>
      <c r="AF417" s="104"/>
      <c r="AG417" s="104"/>
      <c r="AH417" s="104"/>
      <c r="AI417" s="104"/>
      <c r="AJ417" s="104"/>
      <c r="AL417" s="104"/>
      <c r="AM417" s="104"/>
      <c r="AN417" s="104"/>
      <c r="AO417" s="104"/>
    </row>
    <row r="418" spans="25:41" ht="24.75" customHeight="1" x14ac:dyDescent="0.35">
      <c r="Y418" s="104"/>
      <c r="Z418" s="104"/>
      <c r="AA418" s="104"/>
      <c r="AB418" s="104"/>
      <c r="AC418" s="104"/>
      <c r="AD418" s="104"/>
      <c r="AE418" s="104"/>
      <c r="AF418" s="104"/>
      <c r="AG418" s="104"/>
      <c r="AH418" s="104"/>
      <c r="AI418" s="104"/>
      <c r="AJ418" s="104"/>
      <c r="AL418" s="104"/>
      <c r="AM418" s="104"/>
      <c r="AN418" s="104"/>
      <c r="AO418" s="104"/>
    </row>
    <row r="419" spans="25:41" ht="24.75" customHeight="1" x14ac:dyDescent="0.35">
      <c r="Y419" s="104"/>
      <c r="Z419" s="104"/>
      <c r="AA419" s="104"/>
      <c r="AB419" s="104"/>
      <c r="AC419" s="104"/>
      <c r="AD419" s="104"/>
      <c r="AE419" s="104"/>
      <c r="AF419" s="104"/>
      <c r="AG419" s="104"/>
      <c r="AH419" s="104"/>
      <c r="AI419" s="104"/>
      <c r="AJ419" s="104"/>
      <c r="AL419" s="104"/>
      <c r="AM419" s="104"/>
      <c r="AN419" s="104"/>
      <c r="AO419" s="104"/>
    </row>
    <row r="420" spans="25:41" ht="24.75" customHeight="1" x14ac:dyDescent="0.35">
      <c r="Y420" s="104"/>
      <c r="Z420" s="104"/>
      <c r="AA420" s="104"/>
      <c r="AB420" s="104"/>
      <c r="AC420" s="104"/>
      <c r="AD420" s="104"/>
      <c r="AE420" s="104"/>
      <c r="AF420" s="104"/>
      <c r="AG420" s="104"/>
      <c r="AH420" s="104"/>
      <c r="AI420" s="104"/>
      <c r="AJ420" s="104"/>
      <c r="AL420" s="104"/>
      <c r="AM420" s="104"/>
      <c r="AN420" s="104"/>
      <c r="AO420" s="104"/>
    </row>
    <row r="421" spans="25:41" ht="24.75" customHeight="1" x14ac:dyDescent="0.35">
      <c r="Y421" s="104"/>
      <c r="Z421" s="104"/>
      <c r="AA421" s="104"/>
      <c r="AB421" s="104"/>
      <c r="AC421" s="104"/>
      <c r="AD421" s="104"/>
      <c r="AE421" s="104"/>
      <c r="AF421" s="104"/>
      <c r="AG421" s="104"/>
      <c r="AH421" s="104"/>
      <c r="AI421" s="104"/>
      <c r="AJ421" s="104"/>
      <c r="AL421" s="104"/>
      <c r="AM421" s="104"/>
      <c r="AN421" s="104"/>
      <c r="AO421" s="104"/>
    </row>
    <row r="422" spans="25:41" ht="24.75" customHeight="1" x14ac:dyDescent="0.35">
      <c r="Y422" s="104"/>
      <c r="Z422" s="104"/>
      <c r="AA422" s="104"/>
      <c r="AB422" s="104"/>
      <c r="AC422" s="104"/>
      <c r="AD422" s="104"/>
      <c r="AE422" s="104"/>
      <c r="AF422" s="104"/>
      <c r="AG422" s="104"/>
      <c r="AH422" s="104"/>
      <c r="AI422" s="104"/>
      <c r="AJ422" s="104"/>
      <c r="AL422" s="104"/>
      <c r="AM422" s="104"/>
      <c r="AN422" s="104"/>
      <c r="AO422" s="104"/>
    </row>
    <row r="423" spans="25:41" ht="24.75" customHeight="1" x14ac:dyDescent="0.35">
      <c r="Y423" s="104"/>
      <c r="Z423" s="104"/>
      <c r="AA423" s="104"/>
      <c r="AB423" s="104"/>
      <c r="AC423" s="104"/>
      <c r="AD423" s="104"/>
      <c r="AE423" s="104"/>
      <c r="AF423" s="104"/>
      <c r="AG423" s="104"/>
      <c r="AH423" s="104"/>
      <c r="AI423" s="104"/>
      <c r="AJ423" s="104"/>
      <c r="AL423" s="104"/>
      <c r="AM423" s="104"/>
      <c r="AN423" s="104"/>
      <c r="AO423" s="104"/>
    </row>
    <row r="424" spans="25:41" ht="24.75" customHeight="1" x14ac:dyDescent="0.35">
      <c r="Y424" s="104"/>
      <c r="Z424" s="104"/>
      <c r="AA424" s="104"/>
      <c r="AB424" s="104"/>
      <c r="AC424" s="104"/>
      <c r="AD424" s="104"/>
      <c r="AE424" s="104"/>
      <c r="AF424" s="104"/>
      <c r="AG424" s="104"/>
      <c r="AH424" s="104"/>
      <c r="AI424" s="104"/>
      <c r="AJ424" s="104"/>
      <c r="AL424" s="104"/>
      <c r="AM424" s="104"/>
      <c r="AN424" s="104"/>
      <c r="AO424" s="104"/>
    </row>
    <row r="425" spans="25:41" ht="24.75" customHeight="1" x14ac:dyDescent="0.35">
      <c r="Y425" s="104"/>
      <c r="Z425" s="104"/>
      <c r="AA425" s="104"/>
      <c r="AB425" s="104"/>
      <c r="AC425" s="104"/>
      <c r="AD425" s="104"/>
      <c r="AE425" s="104"/>
      <c r="AF425" s="104"/>
      <c r="AG425" s="104"/>
      <c r="AH425" s="104"/>
      <c r="AI425" s="104"/>
      <c r="AJ425" s="104"/>
      <c r="AL425" s="104"/>
      <c r="AM425" s="104"/>
      <c r="AN425" s="104"/>
      <c r="AO425" s="104"/>
    </row>
    <row r="426" spans="25:41" ht="24.75" customHeight="1" x14ac:dyDescent="0.35">
      <c r="Y426" s="104"/>
      <c r="Z426" s="104"/>
      <c r="AA426" s="104"/>
      <c r="AB426" s="104"/>
      <c r="AC426" s="104"/>
      <c r="AD426" s="104"/>
      <c r="AE426" s="104"/>
      <c r="AF426" s="104"/>
      <c r="AG426" s="104"/>
      <c r="AH426" s="104"/>
      <c r="AI426" s="104"/>
      <c r="AJ426" s="104"/>
      <c r="AL426" s="104"/>
      <c r="AM426" s="104"/>
      <c r="AN426" s="104"/>
      <c r="AO426" s="104"/>
    </row>
    <row r="427" spans="25:41" ht="24.75" customHeight="1" x14ac:dyDescent="0.35">
      <c r="Y427" s="104"/>
      <c r="Z427" s="104"/>
      <c r="AA427" s="104"/>
      <c r="AB427" s="104"/>
      <c r="AC427" s="104"/>
      <c r="AD427" s="104"/>
      <c r="AE427" s="104"/>
      <c r="AF427" s="104"/>
      <c r="AG427" s="104"/>
      <c r="AH427" s="104"/>
      <c r="AI427" s="104"/>
      <c r="AJ427" s="104"/>
      <c r="AL427" s="104"/>
      <c r="AM427" s="104"/>
      <c r="AN427" s="104"/>
      <c r="AO427" s="104"/>
    </row>
    <row r="428" spans="25:41" ht="24.75" customHeight="1" x14ac:dyDescent="0.35">
      <c r="Y428" s="104"/>
      <c r="Z428" s="104"/>
      <c r="AA428" s="104"/>
      <c r="AB428" s="104"/>
      <c r="AC428" s="104"/>
      <c r="AD428" s="104"/>
      <c r="AE428" s="104"/>
      <c r="AF428" s="104"/>
      <c r="AG428" s="104"/>
      <c r="AH428" s="104"/>
      <c r="AI428" s="104"/>
      <c r="AJ428" s="104"/>
      <c r="AL428" s="104"/>
      <c r="AM428" s="104"/>
      <c r="AN428" s="104"/>
      <c r="AO428" s="104"/>
    </row>
    <row r="429" spans="25:41" ht="24.75" customHeight="1" x14ac:dyDescent="0.35">
      <c r="Y429" s="104"/>
      <c r="Z429" s="104"/>
      <c r="AA429" s="104"/>
      <c r="AB429" s="104"/>
      <c r="AC429" s="104"/>
      <c r="AD429" s="104"/>
      <c r="AE429" s="104"/>
      <c r="AF429" s="104"/>
      <c r="AG429" s="104"/>
      <c r="AH429" s="104"/>
      <c r="AI429" s="104"/>
      <c r="AJ429" s="104"/>
      <c r="AL429" s="104"/>
      <c r="AM429" s="104"/>
      <c r="AN429" s="104"/>
      <c r="AO429" s="104"/>
    </row>
    <row r="430" spans="25:41" ht="24.75" customHeight="1" x14ac:dyDescent="0.35">
      <c r="Y430" s="104"/>
      <c r="Z430" s="104"/>
      <c r="AA430" s="104"/>
      <c r="AB430" s="104"/>
      <c r="AC430" s="104"/>
      <c r="AD430" s="104"/>
      <c r="AE430" s="104"/>
      <c r="AF430" s="104"/>
      <c r="AG430" s="104"/>
      <c r="AH430" s="104"/>
      <c r="AI430" s="104"/>
      <c r="AJ430" s="104"/>
      <c r="AL430" s="104"/>
      <c r="AM430" s="104"/>
      <c r="AN430" s="104"/>
      <c r="AO430" s="104"/>
    </row>
    <row r="431" spans="25:41" ht="24.75" customHeight="1" x14ac:dyDescent="0.35">
      <c r="Y431" s="104"/>
      <c r="Z431" s="104"/>
      <c r="AA431" s="104"/>
      <c r="AB431" s="104"/>
      <c r="AC431" s="104"/>
      <c r="AD431" s="104"/>
      <c r="AE431" s="104"/>
      <c r="AF431" s="104"/>
      <c r="AG431" s="104"/>
      <c r="AH431" s="104"/>
      <c r="AI431" s="104"/>
      <c r="AJ431" s="104"/>
      <c r="AL431" s="104"/>
      <c r="AM431" s="104"/>
      <c r="AN431" s="104"/>
      <c r="AO431" s="104"/>
    </row>
    <row r="432" spans="25:41" ht="24.75" customHeight="1" x14ac:dyDescent="0.35">
      <c r="Y432" s="104"/>
      <c r="Z432" s="104"/>
      <c r="AA432" s="104"/>
      <c r="AB432" s="104"/>
      <c r="AC432" s="104"/>
      <c r="AD432" s="104"/>
      <c r="AE432" s="104"/>
      <c r="AF432" s="104"/>
      <c r="AG432" s="104"/>
      <c r="AH432" s="104"/>
      <c r="AI432" s="104"/>
      <c r="AJ432" s="104"/>
      <c r="AL432" s="104"/>
      <c r="AM432" s="104"/>
      <c r="AN432" s="104"/>
      <c r="AO432" s="104"/>
    </row>
    <row r="433" spans="25:41" ht="24.75" customHeight="1" x14ac:dyDescent="0.35">
      <c r="Y433" s="104"/>
      <c r="Z433" s="104"/>
      <c r="AA433" s="104"/>
      <c r="AB433" s="104"/>
      <c r="AC433" s="104"/>
      <c r="AD433" s="104"/>
      <c r="AE433" s="104"/>
      <c r="AF433" s="104"/>
      <c r="AG433" s="104"/>
      <c r="AH433" s="104"/>
      <c r="AI433" s="104"/>
      <c r="AJ433" s="104"/>
      <c r="AL433" s="104"/>
      <c r="AM433" s="104"/>
      <c r="AN433" s="104"/>
      <c r="AO433" s="104"/>
    </row>
    <row r="434" spans="25:41" ht="24.75" customHeight="1" x14ac:dyDescent="0.35">
      <c r="Y434" s="104"/>
      <c r="Z434" s="104"/>
      <c r="AA434" s="104"/>
      <c r="AB434" s="104"/>
      <c r="AC434" s="104"/>
      <c r="AD434" s="104"/>
      <c r="AE434" s="104"/>
      <c r="AF434" s="104"/>
      <c r="AG434" s="104"/>
      <c r="AH434" s="104"/>
      <c r="AI434" s="104"/>
      <c r="AJ434" s="104"/>
      <c r="AL434" s="104"/>
      <c r="AM434" s="104"/>
      <c r="AN434" s="104"/>
      <c r="AO434" s="104"/>
    </row>
    <row r="435" spans="25:41" ht="24.75" customHeight="1" x14ac:dyDescent="0.35">
      <c r="Y435" s="104"/>
      <c r="Z435" s="104"/>
      <c r="AA435" s="104"/>
      <c r="AB435" s="104"/>
      <c r="AC435" s="104"/>
      <c r="AD435" s="104"/>
      <c r="AE435" s="104"/>
      <c r="AF435" s="104"/>
      <c r="AG435" s="104"/>
      <c r="AH435" s="104"/>
      <c r="AI435" s="104"/>
      <c r="AJ435" s="104"/>
      <c r="AL435" s="104"/>
      <c r="AM435" s="104"/>
      <c r="AN435" s="104"/>
      <c r="AO435" s="104"/>
    </row>
    <row r="436" spans="25:41" ht="24.75" customHeight="1" x14ac:dyDescent="0.35">
      <c r="Y436" s="104"/>
      <c r="Z436" s="104"/>
      <c r="AA436" s="104"/>
      <c r="AB436" s="104"/>
      <c r="AC436" s="104"/>
      <c r="AD436" s="104"/>
      <c r="AE436" s="104"/>
      <c r="AF436" s="104"/>
      <c r="AG436" s="104"/>
      <c r="AH436" s="104"/>
      <c r="AI436" s="104"/>
      <c r="AJ436" s="104"/>
      <c r="AL436" s="104"/>
      <c r="AM436" s="104"/>
      <c r="AN436" s="104"/>
      <c r="AO436" s="104"/>
    </row>
    <row r="437" spans="25:41" ht="24.75" customHeight="1" x14ac:dyDescent="0.35">
      <c r="Y437" s="104"/>
      <c r="Z437" s="104"/>
      <c r="AA437" s="104"/>
      <c r="AB437" s="104"/>
      <c r="AC437" s="104"/>
      <c r="AD437" s="104"/>
      <c r="AE437" s="104"/>
      <c r="AF437" s="104"/>
      <c r="AG437" s="104"/>
      <c r="AH437" s="104"/>
      <c r="AI437" s="104"/>
      <c r="AJ437" s="104"/>
      <c r="AL437" s="104"/>
      <c r="AM437" s="104"/>
      <c r="AN437" s="104"/>
      <c r="AO437" s="104"/>
    </row>
    <row r="438" spans="25:41" ht="24.75" customHeight="1" x14ac:dyDescent="0.35">
      <c r="Y438" s="104"/>
      <c r="Z438" s="104"/>
      <c r="AA438" s="104"/>
      <c r="AB438" s="104"/>
      <c r="AC438" s="104"/>
      <c r="AD438" s="104"/>
      <c r="AE438" s="104"/>
      <c r="AF438" s="104"/>
      <c r="AG438" s="104"/>
      <c r="AH438" s="104"/>
      <c r="AI438" s="104"/>
      <c r="AJ438" s="104"/>
      <c r="AL438" s="104"/>
      <c r="AM438" s="104"/>
      <c r="AN438" s="104"/>
      <c r="AO438" s="104"/>
    </row>
    <row r="439" spans="25:41" ht="24.75" customHeight="1" x14ac:dyDescent="0.35">
      <c r="Y439" s="104"/>
      <c r="Z439" s="104"/>
      <c r="AA439" s="104"/>
      <c r="AB439" s="104"/>
      <c r="AC439" s="104"/>
      <c r="AD439" s="104"/>
      <c r="AE439" s="104"/>
      <c r="AF439" s="104"/>
      <c r="AG439" s="104"/>
      <c r="AH439" s="104"/>
      <c r="AI439" s="104"/>
      <c r="AJ439" s="104"/>
      <c r="AL439" s="104"/>
      <c r="AM439" s="104"/>
      <c r="AN439" s="104"/>
      <c r="AO439" s="104"/>
    </row>
    <row r="440" spans="25:41" ht="24.75" customHeight="1" x14ac:dyDescent="0.35">
      <c r="Y440" s="104"/>
      <c r="Z440" s="104"/>
      <c r="AA440" s="104"/>
      <c r="AB440" s="104"/>
      <c r="AC440" s="104"/>
      <c r="AD440" s="104"/>
      <c r="AE440" s="104"/>
      <c r="AF440" s="104"/>
      <c r="AG440" s="104"/>
      <c r="AH440" s="104"/>
      <c r="AI440" s="104"/>
      <c r="AJ440" s="104"/>
      <c r="AL440" s="104"/>
      <c r="AM440" s="104"/>
      <c r="AN440" s="104"/>
      <c r="AO440" s="104"/>
    </row>
    <row r="441" spans="25:41" ht="24.75" customHeight="1" x14ac:dyDescent="0.35">
      <c r="Y441" s="104"/>
      <c r="Z441" s="104"/>
      <c r="AA441" s="104"/>
      <c r="AB441" s="104"/>
      <c r="AC441" s="104"/>
      <c r="AD441" s="104"/>
      <c r="AE441" s="104"/>
      <c r="AF441" s="104"/>
      <c r="AG441" s="104"/>
      <c r="AH441" s="104"/>
      <c r="AI441" s="104"/>
      <c r="AJ441" s="104"/>
      <c r="AL441" s="104"/>
      <c r="AM441" s="104"/>
      <c r="AN441" s="104"/>
      <c r="AO441" s="104"/>
    </row>
    <row r="442" spans="25:41" ht="24.75" customHeight="1" x14ac:dyDescent="0.35">
      <c r="Y442" s="104"/>
      <c r="Z442" s="104"/>
      <c r="AA442" s="104"/>
      <c r="AB442" s="104"/>
      <c r="AC442" s="104"/>
      <c r="AD442" s="104"/>
      <c r="AE442" s="104"/>
      <c r="AF442" s="104"/>
      <c r="AG442" s="104"/>
      <c r="AH442" s="104"/>
      <c r="AI442" s="104"/>
      <c r="AJ442" s="104"/>
      <c r="AL442" s="104"/>
      <c r="AM442" s="104"/>
      <c r="AN442" s="104"/>
      <c r="AO442" s="104"/>
    </row>
    <row r="443" spans="25:41" ht="24.75" customHeight="1" x14ac:dyDescent="0.35">
      <c r="Y443" s="104"/>
      <c r="Z443" s="104"/>
      <c r="AA443" s="104"/>
      <c r="AB443" s="104"/>
      <c r="AC443" s="104"/>
      <c r="AD443" s="104"/>
      <c r="AE443" s="104"/>
      <c r="AF443" s="104"/>
      <c r="AG443" s="104"/>
      <c r="AH443" s="104"/>
      <c r="AI443" s="104"/>
      <c r="AJ443" s="104"/>
      <c r="AL443" s="104"/>
      <c r="AM443" s="104"/>
      <c r="AN443" s="104"/>
      <c r="AO443" s="104"/>
    </row>
    <row r="444" spans="25:41" ht="24.75" customHeight="1" x14ac:dyDescent="0.35">
      <c r="Y444" s="104"/>
      <c r="Z444" s="104"/>
      <c r="AA444" s="104"/>
      <c r="AB444" s="104"/>
      <c r="AC444" s="104"/>
      <c r="AD444" s="104"/>
      <c r="AE444" s="104"/>
      <c r="AF444" s="104"/>
      <c r="AG444" s="104"/>
      <c r="AH444" s="104"/>
      <c r="AI444" s="104"/>
      <c r="AJ444" s="104"/>
      <c r="AL444" s="104"/>
      <c r="AM444" s="104"/>
      <c r="AN444" s="104"/>
      <c r="AO444" s="104"/>
    </row>
    <row r="445" spans="25:41" ht="24.75" customHeight="1" x14ac:dyDescent="0.35">
      <c r="Y445" s="104"/>
      <c r="Z445" s="104"/>
      <c r="AA445" s="104"/>
      <c r="AB445" s="104"/>
      <c r="AC445" s="104"/>
      <c r="AD445" s="104"/>
      <c r="AE445" s="104"/>
      <c r="AF445" s="104"/>
      <c r="AG445" s="104"/>
      <c r="AH445" s="104"/>
      <c r="AI445" s="104"/>
      <c r="AJ445" s="104"/>
      <c r="AL445" s="104"/>
      <c r="AM445" s="104"/>
      <c r="AN445" s="104"/>
      <c r="AO445" s="104"/>
    </row>
    <row r="446" spans="25:41" ht="24.75" customHeight="1" x14ac:dyDescent="0.35">
      <c r="Y446" s="104"/>
      <c r="Z446" s="104"/>
      <c r="AA446" s="104"/>
      <c r="AB446" s="104"/>
      <c r="AC446" s="104"/>
      <c r="AD446" s="104"/>
      <c r="AE446" s="104"/>
      <c r="AF446" s="104"/>
      <c r="AG446" s="104"/>
      <c r="AH446" s="104"/>
      <c r="AI446" s="104"/>
      <c r="AJ446" s="104"/>
      <c r="AL446" s="104"/>
      <c r="AM446" s="104"/>
      <c r="AN446" s="104"/>
      <c r="AO446" s="104"/>
    </row>
    <row r="447" spans="25:41" ht="24.75" customHeight="1" x14ac:dyDescent="0.35">
      <c r="Y447" s="104"/>
      <c r="Z447" s="104"/>
      <c r="AA447" s="104"/>
      <c r="AB447" s="104"/>
      <c r="AC447" s="104"/>
      <c r="AD447" s="104"/>
      <c r="AE447" s="104"/>
      <c r="AF447" s="104"/>
      <c r="AG447" s="104"/>
      <c r="AH447" s="104"/>
      <c r="AI447" s="104"/>
      <c r="AJ447" s="104"/>
      <c r="AL447" s="104"/>
      <c r="AM447" s="104"/>
      <c r="AN447" s="104"/>
      <c r="AO447" s="104"/>
    </row>
    <row r="448" spans="25:41" ht="24.75" customHeight="1" x14ac:dyDescent="0.35">
      <c r="Y448" s="104"/>
      <c r="Z448" s="104"/>
      <c r="AA448" s="104"/>
      <c r="AB448" s="104"/>
      <c r="AC448" s="104"/>
      <c r="AD448" s="104"/>
      <c r="AE448" s="104"/>
      <c r="AF448" s="104"/>
      <c r="AG448" s="104"/>
      <c r="AH448" s="104"/>
      <c r="AI448" s="104"/>
      <c r="AJ448" s="104"/>
      <c r="AL448" s="104"/>
      <c r="AM448" s="104"/>
      <c r="AN448" s="104"/>
      <c r="AO448" s="104"/>
    </row>
    <row r="449" spans="25:41" ht="24.75" customHeight="1" x14ac:dyDescent="0.35">
      <c r="Y449" s="104"/>
      <c r="Z449" s="104"/>
      <c r="AA449" s="104"/>
      <c r="AB449" s="104"/>
      <c r="AC449" s="104"/>
      <c r="AD449" s="104"/>
      <c r="AE449" s="104"/>
      <c r="AF449" s="104"/>
      <c r="AG449" s="104"/>
      <c r="AH449" s="104"/>
      <c r="AI449" s="104"/>
      <c r="AJ449" s="104"/>
      <c r="AL449" s="104"/>
      <c r="AM449" s="104"/>
      <c r="AN449" s="104"/>
      <c r="AO449" s="104"/>
    </row>
    <row r="450" spans="25:41" ht="24.75" customHeight="1" x14ac:dyDescent="0.35">
      <c r="Y450" s="104"/>
      <c r="Z450" s="104"/>
      <c r="AA450" s="104"/>
      <c r="AB450" s="104"/>
      <c r="AC450" s="104"/>
      <c r="AD450" s="104"/>
      <c r="AE450" s="104"/>
      <c r="AF450" s="104"/>
      <c r="AG450" s="104"/>
      <c r="AH450" s="104"/>
      <c r="AI450" s="104"/>
      <c r="AJ450" s="104"/>
      <c r="AL450" s="104"/>
      <c r="AM450" s="104"/>
      <c r="AN450" s="104"/>
      <c r="AO450" s="104"/>
    </row>
    <row r="451" spans="25:41" ht="24.75" customHeight="1" x14ac:dyDescent="0.35">
      <c r="Y451" s="104"/>
      <c r="Z451" s="104"/>
      <c r="AA451" s="104"/>
      <c r="AB451" s="104"/>
      <c r="AC451" s="104"/>
      <c r="AD451" s="104"/>
      <c r="AE451" s="104"/>
      <c r="AF451" s="104"/>
      <c r="AG451" s="104"/>
      <c r="AH451" s="104"/>
      <c r="AI451" s="104"/>
      <c r="AJ451" s="104"/>
      <c r="AL451" s="104"/>
      <c r="AM451" s="104"/>
      <c r="AN451" s="104"/>
      <c r="AO451" s="104"/>
    </row>
    <row r="452" spans="25:41" ht="24.75" customHeight="1" x14ac:dyDescent="0.35">
      <c r="Y452" s="104"/>
      <c r="Z452" s="104"/>
      <c r="AA452" s="104"/>
      <c r="AB452" s="104"/>
      <c r="AC452" s="104"/>
      <c r="AD452" s="104"/>
      <c r="AE452" s="104"/>
      <c r="AF452" s="104"/>
      <c r="AG452" s="104"/>
      <c r="AH452" s="104"/>
      <c r="AI452" s="104"/>
      <c r="AJ452" s="104"/>
      <c r="AL452" s="104"/>
      <c r="AM452" s="104"/>
      <c r="AN452" s="104"/>
      <c r="AO452" s="104"/>
    </row>
    <row r="453" spans="25:41" ht="24.75" customHeight="1" x14ac:dyDescent="0.35">
      <c r="Y453" s="104"/>
      <c r="Z453" s="104"/>
      <c r="AA453" s="104"/>
      <c r="AB453" s="104"/>
      <c r="AC453" s="104"/>
      <c r="AD453" s="104"/>
      <c r="AE453" s="104"/>
      <c r="AF453" s="104"/>
      <c r="AG453" s="104"/>
      <c r="AH453" s="104"/>
      <c r="AI453" s="104"/>
      <c r="AJ453" s="104"/>
      <c r="AL453" s="104"/>
      <c r="AM453" s="104"/>
      <c r="AN453" s="104"/>
      <c r="AO453" s="104"/>
    </row>
    <row r="454" spans="25:41" ht="24.75" customHeight="1" x14ac:dyDescent="0.35">
      <c r="Y454" s="104"/>
      <c r="Z454" s="104"/>
      <c r="AA454" s="104"/>
      <c r="AB454" s="104"/>
      <c r="AC454" s="104"/>
      <c r="AD454" s="104"/>
      <c r="AE454" s="104"/>
      <c r="AF454" s="104"/>
      <c r="AG454" s="104"/>
      <c r="AH454" s="104"/>
      <c r="AI454" s="104"/>
      <c r="AJ454" s="104"/>
      <c r="AL454" s="104"/>
      <c r="AM454" s="104"/>
      <c r="AN454" s="104"/>
      <c r="AO454" s="104"/>
    </row>
    <row r="455" spans="25:41" ht="24.75" customHeight="1" x14ac:dyDescent="0.35">
      <c r="Y455" s="104"/>
      <c r="Z455" s="104"/>
      <c r="AA455" s="104"/>
      <c r="AB455" s="104"/>
      <c r="AC455" s="104"/>
      <c r="AD455" s="104"/>
      <c r="AE455" s="104"/>
      <c r="AF455" s="104"/>
      <c r="AG455" s="104"/>
      <c r="AH455" s="104"/>
      <c r="AI455" s="104"/>
      <c r="AJ455" s="104"/>
      <c r="AL455" s="104"/>
      <c r="AM455" s="104"/>
      <c r="AN455" s="104"/>
      <c r="AO455" s="104"/>
    </row>
    <row r="456" spans="25:41" ht="24.75" customHeight="1" x14ac:dyDescent="0.35">
      <c r="Y456" s="104"/>
      <c r="Z456" s="104"/>
      <c r="AA456" s="104"/>
      <c r="AB456" s="104"/>
      <c r="AC456" s="104"/>
      <c r="AD456" s="104"/>
      <c r="AE456" s="104"/>
      <c r="AF456" s="104"/>
      <c r="AG456" s="104"/>
      <c r="AH456" s="104"/>
      <c r="AI456" s="104"/>
      <c r="AJ456" s="104"/>
      <c r="AL456" s="104"/>
      <c r="AM456" s="104"/>
      <c r="AN456" s="104"/>
      <c r="AO456" s="104"/>
    </row>
    <row r="457" spans="25:41" ht="24.75" customHeight="1" x14ac:dyDescent="0.35">
      <c r="Y457" s="104"/>
      <c r="Z457" s="104"/>
      <c r="AA457" s="104"/>
      <c r="AB457" s="104"/>
      <c r="AC457" s="104"/>
      <c r="AD457" s="104"/>
      <c r="AE457" s="104"/>
      <c r="AF457" s="104"/>
      <c r="AG457" s="104"/>
      <c r="AH457" s="104"/>
      <c r="AI457" s="104"/>
      <c r="AJ457" s="104"/>
      <c r="AL457" s="104"/>
      <c r="AM457" s="104"/>
      <c r="AN457" s="104"/>
      <c r="AO457" s="104"/>
    </row>
    <row r="458" spans="25:41" ht="24.75" customHeight="1" x14ac:dyDescent="0.35">
      <c r="Y458" s="104"/>
      <c r="Z458" s="104"/>
      <c r="AA458" s="104"/>
      <c r="AB458" s="104"/>
      <c r="AC458" s="104"/>
      <c r="AD458" s="104"/>
      <c r="AE458" s="104"/>
      <c r="AF458" s="104"/>
      <c r="AG458" s="104"/>
      <c r="AH458" s="104"/>
      <c r="AI458" s="104"/>
      <c r="AJ458" s="104"/>
      <c r="AL458" s="104"/>
      <c r="AM458" s="104"/>
      <c r="AN458" s="104"/>
      <c r="AO458" s="104"/>
    </row>
    <row r="459" spans="25:41" ht="24.75" customHeight="1" x14ac:dyDescent="0.35">
      <c r="Y459" s="104"/>
      <c r="Z459" s="104"/>
      <c r="AA459" s="104"/>
      <c r="AB459" s="104"/>
      <c r="AC459" s="104"/>
      <c r="AD459" s="104"/>
      <c r="AE459" s="104"/>
      <c r="AF459" s="104"/>
      <c r="AG459" s="104"/>
      <c r="AH459" s="104"/>
      <c r="AI459" s="104"/>
      <c r="AJ459" s="104"/>
      <c r="AL459" s="104"/>
      <c r="AM459" s="104"/>
      <c r="AN459" s="104"/>
      <c r="AO459" s="104"/>
    </row>
    <row r="460" spans="25:41" ht="24.75" customHeight="1" x14ac:dyDescent="0.35">
      <c r="Y460" s="104"/>
      <c r="Z460" s="104"/>
      <c r="AA460" s="104"/>
      <c r="AB460" s="104"/>
      <c r="AC460" s="104"/>
      <c r="AD460" s="104"/>
      <c r="AE460" s="104"/>
      <c r="AF460" s="104"/>
      <c r="AG460" s="104"/>
      <c r="AH460" s="104"/>
      <c r="AI460" s="104"/>
      <c r="AJ460" s="104"/>
      <c r="AL460" s="104"/>
      <c r="AM460" s="104"/>
      <c r="AN460" s="104"/>
      <c r="AO460" s="104"/>
    </row>
    <row r="461" spans="25:41" ht="24.75" customHeight="1" x14ac:dyDescent="0.35">
      <c r="Y461" s="104"/>
      <c r="Z461" s="104"/>
      <c r="AA461" s="104"/>
      <c r="AB461" s="104"/>
      <c r="AC461" s="104"/>
      <c r="AD461" s="104"/>
      <c r="AE461" s="104"/>
      <c r="AF461" s="104"/>
      <c r="AG461" s="104"/>
      <c r="AH461" s="104"/>
      <c r="AI461" s="104"/>
      <c r="AJ461" s="104"/>
      <c r="AL461" s="104"/>
      <c r="AM461" s="104"/>
      <c r="AN461" s="104"/>
      <c r="AO461" s="104"/>
    </row>
    <row r="462" spans="25:41" ht="24.75" customHeight="1" x14ac:dyDescent="0.35">
      <c r="Y462" s="104"/>
      <c r="Z462" s="104"/>
      <c r="AA462" s="104"/>
      <c r="AB462" s="104"/>
      <c r="AC462" s="104"/>
      <c r="AD462" s="104"/>
      <c r="AE462" s="104"/>
      <c r="AF462" s="104"/>
      <c r="AG462" s="104"/>
      <c r="AH462" s="104"/>
      <c r="AI462" s="104"/>
      <c r="AJ462" s="104"/>
      <c r="AL462" s="104"/>
      <c r="AM462" s="104"/>
      <c r="AN462" s="104"/>
      <c r="AO462" s="104"/>
    </row>
    <row r="463" spans="25:41" ht="24.75" customHeight="1" x14ac:dyDescent="0.35">
      <c r="Y463" s="104"/>
      <c r="Z463" s="104"/>
      <c r="AA463" s="104"/>
      <c r="AB463" s="104"/>
      <c r="AC463" s="104"/>
      <c r="AD463" s="104"/>
      <c r="AE463" s="104"/>
      <c r="AF463" s="104"/>
      <c r="AG463" s="104"/>
      <c r="AH463" s="104"/>
      <c r="AI463" s="104"/>
      <c r="AJ463" s="104"/>
      <c r="AL463" s="104"/>
      <c r="AM463" s="104"/>
      <c r="AN463" s="104"/>
      <c r="AO463" s="104"/>
    </row>
    <row r="464" spans="25:41" ht="24.75" customHeight="1" x14ac:dyDescent="0.35">
      <c r="Y464" s="104"/>
      <c r="Z464" s="104"/>
      <c r="AA464" s="104"/>
      <c r="AB464" s="104"/>
      <c r="AC464" s="104"/>
      <c r="AD464" s="104"/>
      <c r="AE464" s="104"/>
      <c r="AF464" s="104"/>
      <c r="AG464" s="104"/>
      <c r="AH464" s="104"/>
      <c r="AI464" s="104"/>
      <c r="AJ464" s="104"/>
      <c r="AL464" s="104"/>
      <c r="AM464" s="104"/>
      <c r="AN464" s="104"/>
      <c r="AO464" s="104"/>
    </row>
    <row r="465" spans="25:41" ht="24.75" customHeight="1" x14ac:dyDescent="0.35">
      <c r="Y465" s="104"/>
      <c r="Z465" s="104"/>
      <c r="AA465" s="104"/>
      <c r="AB465" s="104"/>
      <c r="AC465" s="104"/>
      <c r="AD465" s="104"/>
      <c r="AE465" s="104"/>
      <c r="AF465" s="104"/>
      <c r="AG465" s="104"/>
      <c r="AH465" s="104"/>
      <c r="AI465" s="104"/>
      <c r="AJ465" s="104"/>
      <c r="AL465" s="104"/>
      <c r="AM465" s="104"/>
      <c r="AN465" s="104"/>
      <c r="AO465" s="104"/>
    </row>
    <row r="466" spans="25:41" ht="24.75" customHeight="1" x14ac:dyDescent="0.35">
      <c r="Y466" s="104"/>
      <c r="Z466" s="104"/>
      <c r="AA466" s="104"/>
      <c r="AB466" s="104"/>
      <c r="AC466" s="104"/>
      <c r="AD466" s="104"/>
      <c r="AE466" s="104"/>
      <c r="AF466" s="104"/>
      <c r="AG466" s="104"/>
      <c r="AH466" s="104"/>
      <c r="AI466" s="104"/>
      <c r="AJ466" s="104"/>
      <c r="AL466" s="104"/>
      <c r="AM466" s="104"/>
      <c r="AN466" s="104"/>
      <c r="AO466" s="104"/>
    </row>
    <row r="467" spans="25:41" ht="24.75" customHeight="1" x14ac:dyDescent="0.35">
      <c r="Y467" s="104"/>
      <c r="Z467" s="104"/>
      <c r="AA467" s="104"/>
      <c r="AB467" s="104"/>
      <c r="AC467" s="104"/>
      <c r="AD467" s="104"/>
      <c r="AE467" s="104"/>
      <c r="AF467" s="104"/>
      <c r="AG467" s="104"/>
      <c r="AH467" s="104"/>
      <c r="AI467" s="104"/>
      <c r="AJ467" s="104"/>
      <c r="AL467" s="104"/>
      <c r="AM467" s="104"/>
      <c r="AN467" s="104"/>
      <c r="AO467" s="104"/>
    </row>
    <row r="468" spans="25:41" ht="24.75" customHeight="1" x14ac:dyDescent="0.35">
      <c r="Y468" s="104"/>
      <c r="Z468" s="104"/>
      <c r="AA468" s="104"/>
      <c r="AB468" s="104"/>
      <c r="AC468" s="104"/>
      <c r="AD468" s="104"/>
      <c r="AE468" s="104"/>
      <c r="AF468" s="104"/>
      <c r="AG468" s="104"/>
      <c r="AH468" s="104"/>
      <c r="AI468" s="104"/>
      <c r="AJ468" s="104"/>
      <c r="AL468" s="104"/>
      <c r="AM468" s="104"/>
      <c r="AN468" s="104"/>
      <c r="AO468" s="104"/>
    </row>
    <row r="469" spans="25:41" ht="24.75" customHeight="1" x14ac:dyDescent="0.35">
      <c r="Y469" s="104"/>
      <c r="Z469" s="104"/>
      <c r="AA469" s="104"/>
      <c r="AB469" s="104"/>
      <c r="AC469" s="104"/>
      <c r="AD469" s="104"/>
      <c r="AE469" s="104"/>
      <c r="AF469" s="104"/>
      <c r="AG469" s="104"/>
      <c r="AH469" s="104"/>
      <c r="AI469" s="104"/>
      <c r="AJ469" s="104"/>
      <c r="AL469" s="104"/>
      <c r="AM469" s="104"/>
      <c r="AN469" s="104"/>
      <c r="AO469" s="104"/>
    </row>
    <row r="470" spans="25:41" ht="24.75" customHeight="1" x14ac:dyDescent="0.35">
      <c r="Y470" s="104"/>
      <c r="Z470" s="104"/>
      <c r="AA470" s="104"/>
      <c r="AB470" s="104"/>
      <c r="AC470" s="104"/>
      <c r="AD470" s="104"/>
      <c r="AE470" s="104"/>
      <c r="AF470" s="104"/>
      <c r="AG470" s="104"/>
      <c r="AH470" s="104"/>
      <c r="AI470" s="104"/>
      <c r="AJ470" s="104"/>
      <c r="AL470" s="104"/>
      <c r="AM470" s="104"/>
      <c r="AN470" s="104"/>
      <c r="AO470" s="104"/>
    </row>
    <row r="471" spans="25:41" ht="24.75" customHeight="1" x14ac:dyDescent="0.35">
      <c r="Y471" s="104"/>
      <c r="Z471" s="104"/>
      <c r="AA471" s="104"/>
      <c r="AB471" s="104"/>
      <c r="AC471" s="104"/>
      <c r="AD471" s="104"/>
      <c r="AE471" s="104"/>
      <c r="AF471" s="104"/>
      <c r="AG471" s="104"/>
      <c r="AH471" s="104"/>
      <c r="AI471" s="104"/>
      <c r="AJ471" s="104"/>
      <c r="AL471" s="104"/>
      <c r="AM471" s="104"/>
      <c r="AN471" s="104"/>
      <c r="AO471" s="104"/>
    </row>
    <row r="472" spans="25:41" ht="24.75" customHeight="1" x14ac:dyDescent="0.35">
      <c r="Y472" s="104"/>
      <c r="Z472" s="104"/>
      <c r="AA472" s="104"/>
      <c r="AB472" s="104"/>
      <c r="AC472" s="104"/>
      <c r="AD472" s="104"/>
      <c r="AE472" s="104"/>
      <c r="AF472" s="104"/>
      <c r="AG472" s="104"/>
      <c r="AH472" s="104"/>
      <c r="AI472" s="104"/>
      <c r="AJ472" s="104"/>
      <c r="AL472" s="104"/>
      <c r="AM472" s="104"/>
      <c r="AN472" s="104"/>
      <c r="AO472" s="104"/>
    </row>
    <row r="473" spans="25:41" ht="24.75" customHeight="1" x14ac:dyDescent="0.35">
      <c r="Y473" s="104"/>
      <c r="Z473" s="104"/>
      <c r="AA473" s="104"/>
      <c r="AB473" s="104"/>
      <c r="AC473" s="104"/>
      <c r="AD473" s="104"/>
      <c r="AE473" s="104"/>
      <c r="AF473" s="104"/>
      <c r="AG473" s="104"/>
      <c r="AH473" s="104"/>
      <c r="AI473" s="104"/>
      <c r="AJ473" s="104"/>
      <c r="AL473" s="104"/>
      <c r="AM473" s="104"/>
      <c r="AN473" s="104"/>
      <c r="AO473" s="104"/>
    </row>
    <row r="474" spans="25:41" ht="24.75" customHeight="1" x14ac:dyDescent="0.35">
      <c r="Y474" s="104"/>
      <c r="Z474" s="104"/>
      <c r="AA474" s="104"/>
      <c r="AB474" s="104"/>
      <c r="AC474" s="104"/>
      <c r="AD474" s="104"/>
      <c r="AE474" s="104"/>
      <c r="AF474" s="104"/>
      <c r="AG474" s="104"/>
      <c r="AH474" s="104"/>
      <c r="AI474" s="104"/>
      <c r="AJ474" s="104"/>
      <c r="AL474" s="104"/>
      <c r="AM474" s="104"/>
      <c r="AN474" s="104"/>
      <c r="AO474" s="104"/>
    </row>
    <row r="475" spans="25:41" ht="24.75" customHeight="1" x14ac:dyDescent="0.35">
      <c r="Y475" s="104"/>
      <c r="Z475" s="104"/>
      <c r="AA475" s="104"/>
      <c r="AB475" s="104"/>
      <c r="AC475" s="104"/>
      <c r="AD475" s="104"/>
      <c r="AE475" s="104"/>
      <c r="AF475" s="104"/>
      <c r="AG475" s="104"/>
      <c r="AH475" s="104"/>
      <c r="AI475" s="104"/>
      <c r="AJ475" s="104"/>
      <c r="AL475" s="104"/>
      <c r="AM475" s="104"/>
      <c r="AN475" s="104"/>
      <c r="AO475" s="104"/>
    </row>
    <row r="476" spans="25:41" ht="24.75" customHeight="1" x14ac:dyDescent="0.35">
      <c r="Y476" s="104"/>
      <c r="Z476" s="104"/>
      <c r="AA476" s="104"/>
      <c r="AB476" s="104"/>
      <c r="AC476" s="104"/>
      <c r="AD476" s="104"/>
      <c r="AE476" s="104"/>
      <c r="AF476" s="104"/>
      <c r="AG476" s="104"/>
      <c r="AH476" s="104"/>
      <c r="AI476" s="104"/>
      <c r="AJ476" s="104"/>
      <c r="AL476" s="104"/>
      <c r="AM476" s="104"/>
      <c r="AN476" s="104"/>
      <c r="AO476" s="104"/>
    </row>
    <row r="477" spans="25:41" ht="24.75" customHeight="1" x14ac:dyDescent="0.35">
      <c r="Y477" s="104"/>
      <c r="Z477" s="104"/>
      <c r="AA477" s="104"/>
      <c r="AB477" s="104"/>
      <c r="AC477" s="104"/>
      <c r="AD477" s="104"/>
      <c r="AE477" s="104"/>
      <c r="AF477" s="104"/>
      <c r="AG477" s="104"/>
      <c r="AH477" s="104"/>
      <c r="AI477" s="104"/>
      <c r="AJ477" s="104"/>
      <c r="AL477" s="104"/>
      <c r="AM477" s="104"/>
      <c r="AN477" s="104"/>
      <c r="AO477" s="104"/>
    </row>
    <row r="478" spans="25:41" ht="24.75" customHeight="1" x14ac:dyDescent="0.35">
      <c r="Y478" s="104"/>
      <c r="Z478" s="104"/>
      <c r="AA478" s="104"/>
      <c r="AB478" s="104"/>
      <c r="AC478" s="104"/>
      <c r="AD478" s="104"/>
      <c r="AE478" s="104"/>
      <c r="AF478" s="104"/>
      <c r="AG478" s="104"/>
      <c r="AH478" s="104"/>
      <c r="AI478" s="104"/>
      <c r="AJ478" s="104"/>
      <c r="AL478" s="104"/>
      <c r="AM478" s="104"/>
      <c r="AN478" s="104"/>
      <c r="AO478" s="104"/>
    </row>
    <row r="479" spans="25:41" ht="24.75" customHeight="1" x14ac:dyDescent="0.35">
      <c r="Y479" s="104"/>
      <c r="Z479" s="104"/>
      <c r="AA479" s="104"/>
      <c r="AB479" s="104"/>
      <c r="AC479" s="104"/>
      <c r="AD479" s="104"/>
      <c r="AE479" s="104"/>
      <c r="AF479" s="104"/>
      <c r="AG479" s="104"/>
      <c r="AH479" s="104"/>
      <c r="AI479" s="104"/>
      <c r="AJ479" s="104"/>
      <c r="AL479" s="104"/>
      <c r="AM479" s="104"/>
      <c r="AN479" s="104"/>
      <c r="AO479" s="104"/>
    </row>
    <row r="480" spans="25:41" ht="24.75" customHeight="1" x14ac:dyDescent="0.35">
      <c r="Y480" s="104"/>
      <c r="Z480" s="104"/>
      <c r="AA480" s="104"/>
      <c r="AB480" s="104"/>
      <c r="AC480" s="104"/>
      <c r="AD480" s="104"/>
      <c r="AE480" s="104"/>
      <c r="AF480" s="104"/>
      <c r="AG480" s="104"/>
      <c r="AH480" s="104"/>
      <c r="AI480" s="104"/>
      <c r="AJ480" s="104"/>
      <c r="AL480" s="104"/>
      <c r="AM480" s="104"/>
      <c r="AN480" s="104"/>
      <c r="AO480" s="104"/>
    </row>
    <row r="481" spans="25:41" ht="24.75" customHeight="1" x14ac:dyDescent="0.35">
      <c r="Y481" s="104"/>
      <c r="Z481" s="104"/>
      <c r="AA481" s="104"/>
      <c r="AB481" s="104"/>
      <c r="AC481" s="104"/>
      <c r="AD481" s="104"/>
      <c r="AE481" s="104"/>
      <c r="AF481" s="104"/>
      <c r="AG481" s="104"/>
      <c r="AH481" s="104"/>
      <c r="AI481" s="104"/>
      <c r="AJ481" s="104"/>
      <c r="AL481" s="104"/>
      <c r="AM481" s="104"/>
      <c r="AN481" s="104"/>
      <c r="AO481" s="104"/>
    </row>
    <row r="482" spans="25:41" ht="24.75" customHeight="1" x14ac:dyDescent="0.35">
      <c r="Y482" s="104"/>
      <c r="Z482" s="104"/>
      <c r="AA482" s="104"/>
      <c r="AB482" s="104"/>
      <c r="AC482" s="104"/>
      <c r="AD482" s="104"/>
      <c r="AE482" s="104"/>
      <c r="AF482" s="104"/>
      <c r="AG482" s="104"/>
      <c r="AH482" s="104"/>
      <c r="AI482" s="104"/>
      <c r="AJ482" s="104"/>
      <c r="AL482" s="104"/>
      <c r="AM482" s="104"/>
      <c r="AN482" s="104"/>
      <c r="AO482" s="104"/>
    </row>
    <row r="483" spans="25:41" ht="24.75" customHeight="1" x14ac:dyDescent="0.35">
      <c r="Y483" s="104"/>
      <c r="Z483" s="104"/>
      <c r="AA483" s="104"/>
      <c r="AB483" s="104"/>
      <c r="AC483" s="104"/>
      <c r="AD483" s="104"/>
      <c r="AE483" s="104"/>
      <c r="AF483" s="104"/>
      <c r="AG483" s="104"/>
      <c r="AH483" s="104"/>
      <c r="AI483" s="104"/>
      <c r="AJ483" s="104"/>
      <c r="AL483" s="104"/>
      <c r="AM483" s="104"/>
      <c r="AN483" s="104"/>
      <c r="AO483" s="104"/>
    </row>
    <row r="484" spans="25:41" ht="24.75" customHeight="1" x14ac:dyDescent="0.35">
      <c r="Y484" s="104"/>
      <c r="Z484" s="104"/>
      <c r="AA484" s="104"/>
      <c r="AB484" s="104"/>
      <c r="AC484" s="104"/>
      <c r="AD484" s="104"/>
      <c r="AE484" s="104"/>
      <c r="AF484" s="104"/>
      <c r="AG484" s="104"/>
      <c r="AH484" s="104"/>
      <c r="AI484" s="104"/>
      <c r="AJ484" s="104"/>
      <c r="AL484" s="104"/>
      <c r="AM484" s="104"/>
      <c r="AN484" s="104"/>
      <c r="AO484" s="104"/>
    </row>
    <row r="485" spans="25:41" ht="24.75" customHeight="1" x14ac:dyDescent="0.35">
      <c r="Y485" s="104"/>
      <c r="Z485" s="104"/>
      <c r="AA485" s="104"/>
      <c r="AB485" s="104"/>
      <c r="AC485" s="104"/>
      <c r="AD485" s="104"/>
      <c r="AE485" s="104"/>
      <c r="AF485" s="104"/>
      <c r="AG485" s="104"/>
      <c r="AH485" s="104"/>
      <c r="AI485" s="104"/>
      <c r="AJ485" s="104"/>
      <c r="AL485" s="104"/>
      <c r="AM485" s="104"/>
      <c r="AN485" s="104"/>
      <c r="AO485" s="104"/>
    </row>
    <row r="486" spans="25:41" ht="24.75" customHeight="1" x14ac:dyDescent="0.35">
      <c r="Y486" s="104"/>
      <c r="Z486" s="104"/>
      <c r="AA486" s="104"/>
      <c r="AB486" s="104"/>
      <c r="AC486" s="104"/>
      <c r="AD486" s="104"/>
      <c r="AE486" s="104"/>
      <c r="AF486" s="104"/>
      <c r="AG486" s="104"/>
      <c r="AH486" s="104"/>
      <c r="AI486" s="104"/>
      <c r="AJ486" s="104"/>
      <c r="AL486" s="104"/>
      <c r="AM486" s="104"/>
      <c r="AN486" s="104"/>
      <c r="AO486" s="104"/>
    </row>
    <row r="487" spans="25:41" ht="24.75" customHeight="1" x14ac:dyDescent="0.35">
      <c r="Y487" s="104"/>
      <c r="Z487" s="104"/>
      <c r="AA487" s="104"/>
      <c r="AB487" s="104"/>
      <c r="AC487" s="104"/>
      <c r="AD487" s="104"/>
      <c r="AE487" s="104"/>
      <c r="AF487" s="104"/>
      <c r="AG487" s="104"/>
      <c r="AH487" s="104"/>
      <c r="AI487" s="104"/>
      <c r="AJ487" s="104"/>
      <c r="AL487" s="104"/>
      <c r="AM487" s="104"/>
      <c r="AN487" s="104"/>
      <c r="AO487" s="104"/>
    </row>
    <row r="488" spans="25:41" ht="24.75" customHeight="1" x14ac:dyDescent="0.35">
      <c r="Y488" s="104"/>
      <c r="Z488" s="104"/>
      <c r="AA488" s="104"/>
      <c r="AB488" s="104"/>
      <c r="AC488" s="104"/>
      <c r="AD488" s="104"/>
      <c r="AE488" s="104"/>
      <c r="AF488" s="104"/>
      <c r="AG488" s="104"/>
      <c r="AH488" s="104"/>
      <c r="AI488" s="104"/>
      <c r="AJ488" s="104"/>
      <c r="AL488" s="104"/>
      <c r="AM488" s="104"/>
      <c r="AN488" s="104"/>
      <c r="AO488" s="104"/>
    </row>
    <row r="489" spans="25:41" ht="24.75" customHeight="1" x14ac:dyDescent="0.35">
      <c r="Y489" s="104"/>
      <c r="Z489" s="104"/>
      <c r="AA489" s="104"/>
      <c r="AB489" s="104"/>
      <c r="AC489" s="104"/>
      <c r="AD489" s="104"/>
      <c r="AE489" s="104"/>
      <c r="AF489" s="104"/>
      <c r="AG489" s="104"/>
      <c r="AH489" s="104"/>
      <c r="AI489" s="104"/>
      <c r="AJ489" s="104"/>
      <c r="AL489" s="104"/>
      <c r="AM489" s="104"/>
      <c r="AN489" s="104"/>
      <c r="AO489" s="104"/>
    </row>
    <row r="490" spans="25:41" ht="24.75" customHeight="1" x14ac:dyDescent="0.35">
      <c r="Y490" s="104"/>
      <c r="Z490" s="104"/>
      <c r="AA490" s="104"/>
      <c r="AB490" s="104"/>
      <c r="AC490" s="104"/>
      <c r="AD490" s="104"/>
      <c r="AE490" s="104"/>
      <c r="AF490" s="104"/>
      <c r="AG490" s="104"/>
      <c r="AH490" s="104"/>
      <c r="AI490" s="104"/>
      <c r="AJ490" s="104"/>
      <c r="AL490" s="104"/>
      <c r="AM490" s="104"/>
      <c r="AN490" s="104"/>
      <c r="AO490" s="104"/>
    </row>
    <row r="491" spans="25:41" ht="24.75" customHeight="1" x14ac:dyDescent="0.35">
      <c r="Y491" s="104"/>
      <c r="Z491" s="104"/>
      <c r="AA491" s="104"/>
      <c r="AB491" s="104"/>
      <c r="AC491" s="104"/>
      <c r="AD491" s="104"/>
      <c r="AE491" s="104"/>
      <c r="AF491" s="104"/>
      <c r="AG491" s="104"/>
      <c r="AH491" s="104"/>
      <c r="AI491" s="104"/>
      <c r="AJ491" s="104"/>
      <c r="AL491" s="104"/>
      <c r="AM491" s="104"/>
      <c r="AN491" s="104"/>
      <c r="AO491" s="104"/>
    </row>
    <row r="492" spans="25:41" ht="24.75" customHeight="1" x14ac:dyDescent="0.35">
      <c r="Y492" s="104"/>
      <c r="Z492" s="104"/>
      <c r="AA492" s="104"/>
      <c r="AB492" s="104"/>
      <c r="AC492" s="104"/>
      <c r="AD492" s="104"/>
      <c r="AE492" s="104"/>
      <c r="AF492" s="104"/>
      <c r="AG492" s="104"/>
      <c r="AH492" s="104"/>
      <c r="AI492" s="104"/>
      <c r="AJ492" s="104"/>
      <c r="AL492" s="104"/>
      <c r="AM492" s="104"/>
      <c r="AN492" s="104"/>
      <c r="AO492" s="104"/>
    </row>
    <row r="493" spans="25:41" ht="24.75" customHeight="1" x14ac:dyDescent="0.35">
      <c r="Y493" s="104"/>
      <c r="Z493" s="104"/>
      <c r="AA493" s="104"/>
      <c r="AB493" s="104"/>
      <c r="AC493" s="104"/>
      <c r="AD493" s="104"/>
      <c r="AE493" s="104"/>
      <c r="AF493" s="104"/>
      <c r="AG493" s="104"/>
      <c r="AH493" s="104"/>
      <c r="AI493" s="104"/>
      <c r="AJ493" s="104"/>
      <c r="AL493" s="104"/>
      <c r="AM493" s="104"/>
      <c r="AN493" s="104"/>
      <c r="AO493" s="104"/>
    </row>
    <row r="494" spans="25:41" ht="24.75" customHeight="1" x14ac:dyDescent="0.35">
      <c r="Y494" s="104"/>
      <c r="Z494" s="104"/>
      <c r="AA494" s="104"/>
      <c r="AB494" s="104"/>
      <c r="AC494" s="104"/>
      <c r="AD494" s="104"/>
      <c r="AE494" s="104"/>
      <c r="AF494" s="104"/>
      <c r="AG494" s="104"/>
      <c r="AH494" s="104"/>
      <c r="AI494" s="104"/>
      <c r="AJ494" s="104"/>
      <c r="AL494" s="104"/>
      <c r="AM494" s="104"/>
      <c r="AN494" s="104"/>
      <c r="AO494" s="104"/>
    </row>
    <row r="495" spans="25:41" ht="24.75" customHeight="1" x14ac:dyDescent="0.35">
      <c r="Y495" s="104"/>
      <c r="Z495" s="104"/>
      <c r="AA495" s="104"/>
      <c r="AB495" s="104"/>
      <c r="AC495" s="104"/>
      <c r="AD495" s="104"/>
      <c r="AE495" s="104"/>
      <c r="AF495" s="104"/>
      <c r="AG495" s="104"/>
      <c r="AH495" s="104"/>
      <c r="AI495" s="104"/>
      <c r="AJ495" s="104"/>
      <c r="AL495" s="104"/>
      <c r="AM495" s="104"/>
      <c r="AN495" s="104"/>
      <c r="AO495" s="104"/>
    </row>
    <row r="496" spans="25:41" ht="24.75" customHeight="1" x14ac:dyDescent="0.35">
      <c r="Y496" s="104"/>
      <c r="Z496" s="104"/>
      <c r="AA496" s="104"/>
      <c r="AB496" s="104"/>
      <c r="AC496" s="104"/>
      <c r="AD496" s="104"/>
      <c r="AE496" s="104"/>
      <c r="AF496" s="104"/>
      <c r="AG496" s="104"/>
      <c r="AH496" s="104"/>
      <c r="AI496" s="104"/>
      <c r="AJ496" s="104"/>
      <c r="AL496" s="104"/>
      <c r="AM496" s="104"/>
      <c r="AN496" s="104"/>
      <c r="AO496" s="104"/>
    </row>
    <row r="497" spans="25:41" ht="24.75" customHeight="1" x14ac:dyDescent="0.35">
      <c r="Y497" s="104"/>
      <c r="Z497" s="104"/>
      <c r="AA497" s="104"/>
      <c r="AB497" s="104"/>
      <c r="AC497" s="104"/>
      <c r="AD497" s="104"/>
      <c r="AE497" s="104"/>
      <c r="AF497" s="104"/>
      <c r="AG497" s="104"/>
      <c r="AH497" s="104"/>
      <c r="AI497" s="104"/>
      <c r="AJ497" s="104"/>
      <c r="AL497" s="104"/>
      <c r="AM497" s="104"/>
      <c r="AN497" s="104"/>
      <c r="AO497" s="104"/>
    </row>
    <row r="498" spans="25:41" ht="24.75" customHeight="1" x14ac:dyDescent="0.35">
      <c r="Y498" s="104"/>
      <c r="Z498" s="104"/>
      <c r="AA498" s="104"/>
      <c r="AB498" s="104"/>
      <c r="AC498" s="104"/>
      <c r="AD498" s="104"/>
      <c r="AE498" s="104"/>
      <c r="AF498" s="104"/>
      <c r="AG498" s="104"/>
      <c r="AH498" s="104"/>
      <c r="AI498" s="104"/>
      <c r="AJ498" s="104"/>
      <c r="AL498" s="104"/>
      <c r="AM498" s="104"/>
      <c r="AN498" s="104"/>
      <c r="AO498" s="104"/>
    </row>
    <row r="499" spans="25:41" ht="24.75" customHeight="1" x14ac:dyDescent="0.35">
      <c r="Y499" s="104"/>
      <c r="Z499" s="104"/>
      <c r="AA499" s="104"/>
      <c r="AB499" s="104"/>
      <c r="AC499" s="104"/>
      <c r="AD499" s="104"/>
      <c r="AE499" s="104"/>
      <c r="AF499" s="104"/>
      <c r="AG499" s="104"/>
      <c r="AH499" s="104"/>
      <c r="AI499" s="104"/>
      <c r="AJ499" s="104"/>
      <c r="AL499" s="104"/>
      <c r="AM499" s="104"/>
      <c r="AN499" s="104"/>
      <c r="AO499" s="104"/>
    </row>
    <row r="500" spans="25:41" ht="24.75" customHeight="1" x14ac:dyDescent="0.35">
      <c r="Y500" s="104"/>
      <c r="Z500" s="104"/>
      <c r="AA500" s="104"/>
      <c r="AB500" s="104"/>
      <c r="AC500" s="104"/>
      <c r="AD500" s="104"/>
      <c r="AE500" s="104"/>
      <c r="AF500" s="104"/>
      <c r="AG500" s="104"/>
      <c r="AH500" s="104"/>
      <c r="AI500" s="104"/>
      <c r="AJ500" s="104"/>
      <c r="AL500" s="104"/>
      <c r="AM500" s="104"/>
      <c r="AN500" s="104"/>
      <c r="AO500" s="104"/>
    </row>
    <row r="501" spans="25:41" ht="24.75" customHeight="1" x14ac:dyDescent="0.35">
      <c r="Y501" s="104"/>
      <c r="Z501" s="104"/>
      <c r="AA501" s="104"/>
      <c r="AB501" s="104"/>
      <c r="AC501" s="104"/>
      <c r="AD501" s="104"/>
      <c r="AE501" s="104"/>
      <c r="AF501" s="104"/>
      <c r="AG501" s="104"/>
      <c r="AH501" s="104"/>
      <c r="AI501" s="104"/>
      <c r="AJ501" s="104"/>
      <c r="AL501" s="104"/>
      <c r="AM501" s="104"/>
      <c r="AN501" s="104"/>
      <c r="AO501" s="104"/>
    </row>
    <row r="502" spans="25:41" ht="24.75" customHeight="1" x14ac:dyDescent="0.35">
      <c r="Y502" s="104"/>
      <c r="Z502" s="104"/>
      <c r="AA502" s="104"/>
      <c r="AB502" s="104"/>
      <c r="AC502" s="104"/>
      <c r="AD502" s="104"/>
      <c r="AE502" s="104"/>
      <c r="AF502" s="104"/>
      <c r="AG502" s="104"/>
      <c r="AH502" s="104"/>
      <c r="AI502" s="104"/>
      <c r="AJ502" s="104"/>
      <c r="AL502" s="104"/>
      <c r="AM502" s="104"/>
      <c r="AN502" s="104"/>
      <c r="AO502" s="104"/>
    </row>
    <row r="503" spans="25:41" ht="24.75" customHeight="1" x14ac:dyDescent="0.35">
      <c r="Y503" s="104"/>
      <c r="Z503" s="104"/>
      <c r="AA503" s="104"/>
      <c r="AB503" s="104"/>
      <c r="AC503" s="104"/>
      <c r="AD503" s="104"/>
      <c r="AE503" s="104"/>
      <c r="AF503" s="104"/>
      <c r="AG503" s="104"/>
      <c r="AH503" s="104"/>
      <c r="AI503" s="104"/>
      <c r="AJ503" s="104"/>
      <c r="AL503" s="104"/>
      <c r="AM503" s="104"/>
      <c r="AN503" s="104"/>
      <c r="AO503" s="104"/>
    </row>
    <row r="504" spans="25:41" ht="24.75" customHeight="1" x14ac:dyDescent="0.35">
      <c r="Y504" s="104"/>
      <c r="Z504" s="104"/>
      <c r="AA504" s="104"/>
      <c r="AB504" s="104"/>
      <c r="AC504" s="104"/>
      <c r="AD504" s="104"/>
      <c r="AE504" s="104"/>
      <c r="AF504" s="104"/>
      <c r="AG504" s="104"/>
      <c r="AH504" s="104"/>
      <c r="AI504" s="104"/>
      <c r="AJ504" s="104"/>
      <c r="AL504" s="104"/>
      <c r="AM504" s="104"/>
      <c r="AN504" s="104"/>
      <c r="AO504" s="104"/>
    </row>
    <row r="505" spans="25:41" ht="24.75" customHeight="1" x14ac:dyDescent="0.35">
      <c r="Y505" s="104"/>
      <c r="Z505" s="104"/>
      <c r="AA505" s="104"/>
      <c r="AB505" s="104"/>
      <c r="AC505" s="104"/>
      <c r="AD505" s="104"/>
      <c r="AE505" s="104"/>
      <c r="AF505" s="104"/>
      <c r="AG505" s="104"/>
      <c r="AH505" s="104"/>
      <c r="AI505" s="104"/>
      <c r="AJ505" s="104"/>
      <c r="AL505" s="104"/>
      <c r="AM505" s="104"/>
      <c r="AN505" s="104"/>
      <c r="AO505" s="104"/>
    </row>
    <row r="506" spans="25:41" ht="24.75" customHeight="1" x14ac:dyDescent="0.35">
      <c r="Y506" s="104"/>
      <c r="Z506" s="104"/>
      <c r="AA506" s="104"/>
      <c r="AB506" s="104"/>
      <c r="AC506" s="104"/>
      <c r="AD506" s="104"/>
      <c r="AE506" s="104"/>
      <c r="AF506" s="104"/>
      <c r="AG506" s="104"/>
      <c r="AH506" s="104"/>
      <c r="AI506" s="104"/>
      <c r="AJ506" s="104"/>
      <c r="AL506" s="104"/>
      <c r="AM506" s="104"/>
      <c r="AN506" s="104"/>
      <c r="AO506" s="104"/>
    </row>
    <row r="507" spans="25:41" ht="24.75" customHeight="1" x14ac:dyDescent="0.35">
      <c r="Y507" s="104"/>
      <c r="Z507" s="104"/>
      <c r="AA507" s="104"/>
      <c r="AB507" s="104"/>
      <c r="AC507" s="104"/>
      <c r="AD507" s="104"/>
      <c r="AE507" s="104"/>
      <c r="AF507" s="104"/>
      <c r="AG507" s="104"/>
      <c r="AH507" s="104"/>
      <c r="AI507" s="104"/>
      <c r="AJ507" s="104"/>
      <c r="AL507" s="104"/>
      <c r="AM507" s="104"/>
      <c r="AN507" s="104"/>
      <c r="AO507" s="104"/>
    </row>
    <row r="508" spans="25:41" ht="24.75" customHeight="1" x14ac:dyDescent="0.35">
      <c r="Y508" s="104"/>
      <c r="Z508" s="104"/>
      <c r="AA508" s="104"/>
      <c r="AB508" s="104"/>
      <c r="AC508" s="104"/>
      <c r="AD508" s="104"/>
      <c r="AE508" s="104"/>
      <c r="AF508" s="104"/>
      <c r="AG508" s="104"/>
      <c r="AH508" s="104"/>
      <c r="AI508" s="104"/>
      <c r="AJ508" s="104"/>
      <c r="AL508" s="104"/>
      <c r="AM508" s="104"/>
      <c r="AN508" s="104"/>
      <c r="AO508" s="104"/>
    </row>
    <row r="509" spans="25:41" ht="24.75" customHeight="1" x14ac:dyDescent="0.35">
      <c r="Y509" s="104"/>
      <c r="Z509" s="104"/>
      <c r="AA509" s="104"/>
      <c r="AB509" s="104"/>
      <c r="AC509" s="104"/>
      <c r="AD509" s="104"/>
      <c r="AE509" s="104"/>
      <c r="AF509" s="104"/>
      <c r="AG509" s="104"/>
      <c r="AH509" s="104"/>
      <c r="AI509" s="104"/>
      <c r="AJ509" s="104"/>
      <c r="AL509" s="104"/>
      <c r="AM509" s="104"/>
      <c r="AN509" s="104"/>
      <c r="AO509" s="104"/>
    </row>
    <row r="510" spans="25:41" ht="24.75" customHeight="1" x14ac:dyDescent="0.35">
      <c r="Y510" s="104"/>
      <c r="Z510" s="104"/>
      <c r="AA510" s="104"/>
      <c r="AB510" s="104"/>
      <c r="AC510" s="104"/>
      <c r="AD510" s="104"/>
      <c r="AE510" s="104"/>
      <c r="AF510" s="104"/>
      <c r="AG510" s="104"/>
      <c r="AH510" s="104"/>
      <c r="AI510" s="104"/>
      <c r="AJ510" s="104"/>
      <c r="AL510" s="104"/>
      <c r="AM510" s="104"/>
      <c r="AN510" s="104"/>
      <c r="AO510" s="104"/>
    </row>
    <row r="511" spans="25:41" ht="24.75" customHeight="1" x14ac:dyDescent="0.35">
      <c r="Y511" s="104"/>
      <c r="Z511" s="104"/>
      <c r="AA511" s="104"/>
      <c r="AB511" s="104"/>
      <c r="AC511" s="104"/>
      <c r="AD511" s="104"/>
      <c r="AE511" s="104"/>
      <c r="AF511" s="104"/>
      <c r="AG511" s="104"/>
      <c r="AH511" s="104"/>
      <c r="AI511" s="104"/>
      <c r="AJ511" s="104"/>
      <c r="AL511" s="104"/>
      <c r="AM511" s="104"/>
      <c r="AN511" s="104"/>
      <c r="AO511" s="104"/>
    </row>
    <row r="512" spans="25:41" ht="24.75" customHeight="1" x14ac:dyDescent="0.35">
      <c r="Y512" s="104"/>
      <c r="Z512" s="104"/>
      <c r="AA512" s="104"/>
      <c r="AB512" s="104"/>
      <c r="AC512" s="104"/>
      <c r="AD512" s="104"/>
      <c r="AE512" s="104"/>
      <c r="AF512" s="104"/>
      <c r="AG512" s="104"/>
      <c r="AH512" s="104"/>
      <c r="AI512" s="104"/>
      <c r="AJ512" s="104"/>
      <c r="AL512" s="104"/>
      <c r="AM512" s="104"/>
      <c r="AN512" s="104"/>
      <c r="AO512" s="104"/>
    </row>
    <row r="513" spans="25:41" ht="24.75" customHeight="1" x14ac:dyDescent="0.35">
      <c r="Y513" s="104"/>
      <c r="Z513" s="104"/>
      <c r="AA513" s="104"/>
      <c r="AB513" s="104"/>
      <c r="AC513" s="104"/>
      <c r="AD513" s="104"/>
      <c r="AE513" s="104"/>
      <c r="AF513" s="104"/>
      <c r="AG513" s="104"/>
      <c r="AH513" s="104"/>
      <c r="AI513" s="104"/>
      <c r="AJ513" s="104"/>
      <c r="AL513" s="104"/>
      <c r="AM513" s="104"/>
      <c r="AN513" s="104"/>
      <c r="AO513" s="104"/>
    </row>
    <row r="514" spans="25:41" ht="24.75" customHeight="1" x14ac:dyDescent="0.35">
      <c r="Y514" s="104"/>
      <c r="Z514" s="104"/>
      <c r="AA514" s="104"/>
      <c r="AB514" s="104"/>
      <c r="AC514" s="104"/>
      <c r="AD514" s="104"/>
      <c r="AE514" s="104"/>
      <c r="AF514" s="104"/>
      <c r="AG514" s="104"/>
      <c r="AH514" s="104"/>
      <c r="AI514" s="104"/>
      <c r="AJ514" s="104"/>
      <c r="AL514" s="104"/>
      <c r="AM514" s="104"/>
      <c r="AN514" s="104"/>
      <c r="AO514" s="104"/>
    </row>
    <row r="515" spans="25:41" ht="24.75" customHeight="1" x14ac:dyDescent="0.35">
      <c r="Y515" s="104"/>
      <c r="Z515" s="104"/>
      <c r="AA515" s="104"/>
      <c r="AB515" s="104"/>
      <c r="AC515" s="104"/>
      <c r="AD515" s="104"/>
      <c r="AE515" s="104"/>
      <c r="AF515" s="104"/>
      <c r="AG515" s="104"/>
      <c r="AH515" s="104"/>
      <c r="AI515" s="104"/>
      <c r="AJ515" s="104"/>
      <c r="AL515" s="104"/>
      <c r="AM515" s="104"/>
      <c r="AN515" s="104"/>
      <c r="AO515" s="104"/>
    </row>
    <row r="516" spans="25:41" ht="24.75" customHeight="1" x14ac:dyDescent="0.35">
      <c r="Y516" s="104"/>
      <c r="Z516" s="104"/>
      <c r="AA516" s="104"/>
      <c r="AB516" s="104"/>
      <c r="AC516" s="104"/>
      <c r="AD516" s="104"/>
      <c r="AE516" s="104"/>
      <c r="AF516" s="104"/>
      <c r="AG516" s="104"/>
      <c r="AH516" s="104"/>
      <c r="AI516" s="104"/>
      <c r="AJ516" s="104"/>
      <c r="AL516" s="104"/>
      <c r="AM516" s="104"/>
      <c r="AN516" s="104"/>
      <c r="AO516" s="104"/>
    </row>
    <row r="517" spans="25:41" ht="24.75" customHeight="1" x14ac:dyDescent="0.35">
      <c r="Y517" s="104"/>
      <c r="Z517" s="104"/>
      <c r="AA517" s="104"/>
      <c r="AB517" s="104"/>
      <c r="AC517" s="104"/>
      <c r="AD517" s="104"/>
      <c r="AE517" s="104"/>
      <c r="AF517" s="104"/>
      <c r="AG517" s="104"/>
      <c r="AH517" s="104"/>
      <c r="AI517" s="104"/>
      <c r="AJ517" s="104"/>
      <c r="AL517" s="104"/>
      <c r="AM517" s="104"/>
      <c r="AN517" s="104"/>
      <c r="AO517" s="104"/>
    </row>
    <row r="518" spans="25:41" ht="24.75" customHeight="1" x14ac:dyDescent="0.35">
      <c r="Y518" s="104"/>
      <c r="Z518" s="104"/>
      <c r="AA518" s="104"/>
      <c r="AB518" s="104"/>
      <c r="AC518" s="104"/>
      <c r="AD518" s="104"/>
      <c r="AE518" s="104"/>
      <c r="AF518" s="104"/>
      <c r="AG518" s="104"/>
      <c r="AH518" s="104"/>
      <c r="AI518" s="104"/>
      <c r="AJ518" s="104"/>
      <c r="AL518" s="104"/>
      <c r="AM518" s="104"/>
      <c r="AN518" s="104"/>
      <c r="AO518" s="104"/>
    </row>
    <row r="519" spans="25:41" ht="24.75" customHeight="1" x14ac:dyDescent="0.35">
      <c r="Y519" s="104"/>
      <c r="Z519" s="104"/>
      <c r="AA519" s="104"/>
      <c r="AB519" s="104"/>
      <c r="AC519" s="104"/>
      <c r="AD519" s="104"/>
      <c r="AE519" s="104"/>
      <c r="AF519" s="104"/>
      <c r="AG519" s="104"/>
      <c r="AH519" s="104"/>
      <c r="AI519" s="104"/>
      <c r="AJ519" s="104"/>
      <c r="AL519" s="104"/>
      <c r="AM519" s="104"/>
      <c r="AN519" s="104"/>
      <c r="AO519" s="104"/>
    </row>
    <row r="520" spans="25:41" ht="24.75" customHeight="1" x14ac:dyDescent="0.35">
      <c r="Y520" s="104"/>
      <c r="Z520" s="104"/>
      <c r="AA520" s="104"/>
      <c r="AB520" s="104"/>
      <c r="AC520" s="104"/>
      <c r="AD520" s="104"/>
      <c r="AE520" s="104"/>
      <c r="AF520" s="104"/>
      <c r="AG520" s="104"/>
      <c r="AH520" s="104"/>
      <c r="AI520" s="104"/>
      <c r="AJ520" s="104"/>
      <c r="AL520" s="104"/>
      <c r="AM520" s="104"/>
      <c r="AN520" s="104"/>
      <c r="AO520" s="104"/>
    </row>
    <row r="521" spans="25:41" ht="24.75" customHeight="1" x14ac:dyDescent="0.35">
      <c r="Y521" s="104"/>
      <c r="Z521" s="104"/>
      <c r="AA521" s="104"/>
      <c r="AB521" s="104"/>
      <c r="AC521" s="104"/>
      <c r="AD521" s="104"/>
      <c r="AE521" s="104"/>
      <c r="AF521" s="104"/>
      <c r="AG521" s="104"/>
      <c r="AH521" s="104"/>
      <c r="AI521" s="104"/>
      <c r="AJ521" s="104"/>
      <c r="AL521" s="104"/>
      <c r="AM521" s="104"/>
      <c r="AN521" s="104"/>
      <c r="AO521" s="104"/>
    </row>
    <row r="522" spans="25:41" ht="24.75" customHeight="1" x14ac:dyDescent="0.35">
      <c r="Y522" s="104"/>
      <c r="Z522" s="104"/>
      <c r="AA522" s="104"/>
      <c r="AB522" s="104"/>
      <c r="AC522" s="104"/>
      <c r="AD522" s="104"/>
      <c r="AE522" s="104"/>
      <c r="AF522" s="104"/>
      <c r="AG522" s="104"/>
      <c r="AH522" s="104"/>
      <c r="AI522" s="104"/>
      <c r="AJ522" s="104"/>
      <c r="AL522" s="104"/>
      <c r="AM522" s="104"/>
      <c r="AN522" s="104"/>
      <c r="AO522" s="104"/>
    </row>
    <row r="523" spans="25:41" ht="24.75" customHeight="1" x14ac:dyDescent="0.35">
      <c r="Y523" s="104"/>
      <c r="Z523" s="104"/>
      <c r="AA523" s="104"/>
      <c r="AB523" s="104"/>
      <c r="AC523" s="104"/>
      <c r="AD523" s="104"/>
      <c r="AE523" s="104"/>
      <c r="AF523" s="104"/>
      <c r="AG523" s="104"/>
      <c r="AH523" s="104"/>
      <c r="AI523" s="104"/>
      <c r="AJ523" s="104"/>
      <c r="AL523" s="104"/>
      <c r="AM523" s="104"/>
      <c r="AN523" s="104"/>
      <c r="AO523" s="104"/>
    </row>
    <row r="524" spans="25:41" ht="24.75" customHeight="1" x14ac:dyDescent="0.35">
      <c r="Y524" s="104"/>
      <c r="Z524" s="104"/>
      <c r="AA524" s="104"/>
      <c r="AB524" s="104"/>
      <c r="AC524" s="104"/>
      <c r="AD524" s="104"/>
      <c r="AE524" s="104"/>
      <c r="AF524" s="104"/>
      <c r="AG524" s="104"/>
      <c r="AH524" s="104"/>
      <c r="AI524" s="104"/>
      <c r="AJ524" s="104"/>
      <c r="AL524" s="104"/>
      <c r="AM524" s="104"/>
      <c r="AN524" s="104"/>
      <c r="AO524" s="104"/>
    </row>
    <row r="525" spans="25:41" ht="24.75" customHeight="1" x14ac:dyDescent="0.35">
      <c r="Y525" s="104"/>
      <c r="Z525" s="104"/>
      <c r="AA525" s="104"/>
      <c r="AB525" s="104"/>
      <c r="AC525" s="104"/>
      <c r="AD525" s="104"/>
      <c r="AE525" s="104"/>
      <c r="AF525" s="104"/>
      <c r="AG525" s="104"/>
      <c r="AH525" s="104"/>
      <c r="AI525" s="104"/>
      <c r="AJ525" s="104"/>
      <c r="AL525" s="104"/>
      <c r="AM525" s="104"/>
      <c r="AN525" s="104"/>
      <c r="AO525" s="104"/>
    </row>
    <row r="526" spans="25:41" ht="24.75" customHeight="1" x14ac:dyDescent="0.35">
      <c r="Y526" s="104"/>
      <c r="Z526" s="104"/>
      <c r="AA526" s="104"/>
      <c r="AB526" s="104"/>
      <c r="AC526" s="104"/>
      <c r="AD526" s="104"/>
      <c r="AE526" s="104"/>
      <c r="AF526" s="104"/>
      <c r="AG526" s="104"/>
      <c r="AH526" s="104"/>
      <c r="AI526" s="104"/>
      <c r="AJ526" s="104"/>
      <c r="AL526" s="104"/>
      <c r="AM526" s="104"/>
      <c r="AN526" s="104"/>
      <c r="AO526" s="104"/>
    </row>
    <row r="527" spans="25:41" ht="24.75" customHeight="1" x14ac:dyDescent="0.35">
      <c r="Y527" s="104"/>
      <c r="Z527" s="104"/>
      <c r="AA527" s="104"/>
      <c r="AB527" s="104"/>
      <c r="AC527" s="104"/>
      <c r="AD527" s="104"/>
      <c r="AE527" s="104"/>
      <c r="AF527" s="104"/>
      <c r="AG527" s="104"/>
      <c r="AH527" s="104"/>
      <c r="AI527" s="104"/>
      <c r="AJ527" s="104"/>
      <c r="AL527" s="104"/>
      <c r="AM527" s="104"/>
      <c r="AN527" s="104"/>
      <c r="AO527" s="104"/>
    </row>
    <row r="528" spans="25:41" ht="24.75" customHeight="1" x14ac:dyDescent="0.35">
      <c r="Y528" s="104"/>
      <c r="Z528" s="104"/>
      <c r="AA528" s="104"/>
      <c r="AB528" s="104"/>
      <c r="AC528" s="104"/>
      <c r="AD528" s="104"/>
      <c r="AE528" s="104"/>
      <c r="AF528" s="104"/>
      <c r="AG528" s="104"/>
      <c r="AH528" s="104"/>
      <c r="AI528" s="104"/>
      <c r="AJ528" s="104"/>
      <c r="AL528" s="104"/>
      <c r="AM528" s="104"/>
      <c r="AN528" s="104"/>
      <c r="AO528" s="104"/>
    </row>
    <row r="529" spans="25:41" ht="24.75" customHeight="1" x14ac:dyDescent="0.35">
      <c r="Y529" s="104"/>
      <c r="Z529" s="104"/>
      <c r="AA529" s="104"/>
      <c r="AB529" s="104"/>
      <c r="AC529" s="104"/>
      <c r="AD529" s="104"/>
      <c r="AE529" s="104"/>
      <c r="AF529" s="104"/>
      <c r="AG529" s="104"/>
      <c r="AH529" s="104"/>
      <c r="AI529" s="104"/>
      <c r="AJ529" s="104"/>
      <c r="AL529" s="104"/>
      <c r="AM529" s="104"/>
      <c r="AN529" s="104"/>
      <c r="AO529" s="104"/>
    </row>
    <row r="530" spans="25:41" ht="24.75" customHeight="1" x14ac:dyDescent="0.35">
      <c r="Y530" s="104"/>
      <c r="Z530" s="104"/>
      <c r="AA530" s="104"/>
      <c r="AB530" s="104"/>
      <c r="AC530" s="104"/>
      <c r="AD530" s="104"/>
      <c r="AE530" s="104"/>
      <c r="AF530" s="104"/>
      <c r="AG530" s="104"/>
      <c r="AH530" s="104"/>
      <c r="AI530" s="104"/>
      <c r="AJ530" s="104"/>
      <c r="AL530" s="104"/>
      <c r="AM530" s="104"/>
      <c r="AN530" s="104"/>
      <c r="AO530" s="104"/>
    </row>
    <row r="531" spans="25:41" ht="24.75" customHeight="1" x14ac:dyDescent="0.35">
      <c r="Y531" s="104"/>
      <c r="Z531" s="104"/>
      <c r="AA531" s="104"/>
      <c r="AB531" s="104"/>
      <c r="AC531" s="104"/>
      <c r="AD531" s="104"/>
      <c r="AE531" s="104"/>
      <c r="AF531" s="104"/>
      <c r="AG531" s="104"/>
      <c r="AH531" s="104"/>
      <c r="AI531" s="104"/>
      <c r="AJ531" s="104"/>
      <c r="AL531" s="104"/>
      <c r="AM531" s="104"/>
      <c r="AN531" s="104"/>
      <c r="AO531" s="104"/>
    </row>
    <row r="532" spans="25:41" ht="24.75" customHeight="1" x14ac:dyDescent="0.35">
      <c r="Y532" s="104"/>
      <c r="Z532" s="104"/>
      <c r="AA532" s="104"/>
      <c r="AB532" s="104"/>
      <c r="AC532" s="104"/>
      <c r="AD532" s="104"/>
      <c r="AE532" s="104"/>
      <c r="AF532" s="104"/>
      <c r="AG532" s="104"/>
      <c r="AH532" s="104"/>
      <c r="AI532" s="104"/>
      <c r="AJ532" s="104"/>
      <c r="AL532" s="104"/>
      <c r="AM532" s="104"/>
      <c r="AN532" s="104"/>
      <c r="AO532" s="104"/>
    </row>
    <row r="533" spans="25:41" ht="24.75" customHeight="1" x14ac:dyDescent="0.35">
      <c r="Y533" s="104"/>
      <c r="Z533" s="104"/>
      <c r="AA533" s="104"/>
      <c r="AB533" s="104"/>
      <c r="AC533" s="104"/>
      <c r="AD533" s="104"/>
      <c r="AE533" s="104"/>
      <c r="AF533" s="104"/>
      <c r="AG533" s="104"/>
      <c r="AH533" s="104"/>
      <c r="AI533" s="104"/>
      <c r="AJ533" s="104"/>
      <c r="AL533" s="104"/>
      <c r="AM533" s="104"/>
      <c r="AN533" s="104"/>
      <c r="AO533" s="104"/>
    </row>
    <row r="534" spans="25:41" ht="24.75" customHeight="1" x14ac:dyDescent="0.35">
      <c r="Y534" s="104"/>
      <c r="Z534" s="104"/>
      <c r="AA534" s="104"/>
      <c r="AB534" s="104"/>
      <c r="AC534" s="104"/>
      <c r="AD534" s="104"/>
      <c r="AE534" s="104"/>
      <c r="AF534" s="104"/>
      <c r="AG534" s="104"/>
      <c r="AH534" s="104"/>
      <c r="AI534" s="104"/>
      <c r="AJ534" s="104"/>
      <c r="AL534" s="104"/>
      <c r="AM534" s="104"/>
      <c r="AN534" s="104"/>
      <c r="AO534" s="104"/>
    </row>
    <row r="535" spans="25:41" ht="24.75" customHeight="1" x14ac:dyDescent="0.35">
      <c r="Y535" s="104"/>
      <c r="Z535" s="104"/>
      <c r="AA535" s="104"/>
      <c r="AB535" s="104"/>
      <c r="AC535" s="104"/>
      <c r="AD535" s="104"/>
      <c r="AE535" s="104"/>
      <c r="AF535" s="104"/>
      <c r="AG535" s="104"/>
      <c r="AH535" s="104"/>
      <c r="AI535" s="104"/>
      <c r="AJ535" s="104"/>
      <c r="AL535" s="104"/>
      <c r="AM535" s="104"/>
      <c r="AN535" s="104"/>
      <c r="AO535" s="104"/>
    </row>
    <row r="536" spans="25:41" ht="24.75" customHeight="1" x14ac:dyDescent="0.35">
      <c r="Y536" s="104"/>
      <c r="Z536" s="104"/>
      <c r="AA536" s="104"/>
      <c r="AB536" s="104"/>
      <c r="AC536" s="104"/>
      <c r="AD536" s="104"/>
      <c r="AE536" s="104"/>
      <c r="AF536" s="104"/>
      <c r="AG536" s="104"/>
      <c r="AH536" s="104"/>
      <c r="AI536" s="104"/>
      <c r="AJ536" s="104"/>
      <c r="AL536" s="104"/>
      <c r="AM536" s="104"/>
      <c r="AN536" s="104"/>
      <c r="AO536" s="104"/>
    </row>
    <row r="537" spans="25:41" ht="24.75" customHeight="1" x14ac:dyDescent="0.35">
      <c r="Y537" s="104"/>
      <c r="Z537" s="104"/>
      <c r="AA537" s="104"/>
      <c r="AB537" s="104"/>
      <c r="AC537" s="104"/>
      <c r="AD537" s="104"/>
      <c r="AE537" s="104"/>
      <c r="AF537" s="104"/>
      <c r="AG537" s="104"/>
      <c r="AH537" s="104"/>
      <c r="AI537" s="104"/>
      <c r="AJ537" s="104"/>
      <c r="AL537" s="104"/>
      <c r="AM537" s="104"/>
      <c r="AN537" s="104"/>
      <c r="AO537" s="104"/>
    </row>
    <row r="538" spans="25:41" ht="24.75" customHeight="1" x14ac:dyDescent="0.35">
      <c r="Y538" s="104"/>
      <c r="Z538" s="104"/>
      <c r="AA538" s="104"/>
      <c r="AB538" s="104"/>
      <c r="AC538" s="104"/>
      <c r="AD538" s="104"/>
      <c r="AE538" s="104"/>
      <c r="AF538" s="104"/>
      <c r="AG538" s="104"/>
      <c r="AH538" s="104"/>
      <c r="AI538" s="104"/>
      <c r="AJ538" s="104"/>
      <c r="AL538" s="104"/>
      <c r="AM538" s="104"/>
      <c r="AN538" s="104"/>
      <c r="AO538" s="104"/>
    </row>
    <row r="539" spans="25:41" ht="24.75" customHeight="1" x14ac:dyDescent="0.35">
      <c r="Y539" s="104"/>
      <c r="Z539" s="104"/>
      <c r="AA539" s="104"/>
      <c r="AB539" s="104"/>
      <c r="AC539" s="104"/>
      <c r="AD539" s="104"/>
      <c r="AE539" s="104"/>
      <c r="AF539" s="104"/>
      <c r="AG539" s="104"/>
      <c r="AH539" s="104"/>
      <c r="AI539" s="104"/>
      <c r="AJ539" s="104"/>
      <c r="AL539" s="104"/>
      <c r="AM539" s="104"/>
      <c r="AN539" s="104"/>
      <c r="AO539" s="104"/>
    </row>
    <row r="540" spans="25:41" ht="24.75" customHeight="1" x14ac:dyDescent="0.35">
      <c r="Y540" s="104"/>
      <c r="Z540" s="104"/>
      <c r="AA540" s="104"/>
      <c r="AB540" s="104"/>
      <c r="AC540" s="104"/>
      <c r="AD540" s="104"/>
      <c r="AE540" s="104"/>
      <c r="AF540" s="104"/>
      <c r="AG540" s="104"/>
      <c r="AH540" s="104"/>
      <c r="AI540" s="104"/>
      <c r="AJ540" s="104"/>
      <c r="AL540" s="104"/>
      <c r="AM540" s="104"/>
      <c r="AN540" s="104"/>
      <c r="AO540" s="104"/>
    </row>
    <row r="541" spans="25:41" ht="24.75" customHeight="1" x14ac:dyDescent="0.35">
      <c r="Y541" s="104"/>
      <c r="Z541" s="104"/>
      <c r="AA541" s="104"/>
      <c r="AB541" s="104"/>
      <c r="AC541" s="104"/>
      <c r="AD541" s="104"/>
      <c r="AE541" s="104"/>
      <c r="AF541" s="104"/>
      <c r="AG541" s="104"/>
      <c r="AH541" s="104"/>
      <c r="AI541" s="104"/>
      <c r="AJ541" s="104"/>
      <c r="AL541" s="104"/>
      <c r="AM541" s="104"/>
      <c r="AN541" s="104"/>
      <c r="AO541" s="104"/>
    </row>
    <row r="542" spans="25:41" ht="24.75" customHeight="1" x14ac:dyDescent="0.35">
      <c r="Y542" s="104"/>
      <c r="Z542" s="104"/>
      <c r="AA542" s="104"/>
      <c r="AB542" s="104"/>
      <c r="AC542" s="104"/>
      <c r="AD542" s="104"/>
      <c r="AE542" s="104"/>
      <c r="AF542" s="104"/>
      <c r="AG542" s="104"/>
      <c r="AH542" s="104"/>
      <c r="AI542" s="104"/>
      <c r="AJ542" s="104"/>
      <c r="AL542" s="104"/>
      <c r="AM542" s="104"/>
      <c r="AN542" s="104"/>
      <c r="AO542" s="104"/>
    </row>
    <row r="543" spans="25:41" ht="24.75" customHeight="1" x14ac:dyDescent="0.35">
      <c r="Y543" s="104"/>
      <c r="Z543" s="104"/>
      <c r="AA543" s="104"/>
      <c r="AB543" s="104"/>
      <c r="AC543" s="104"/>
      <c r="AD543" s="104"/>
      <c r="AE543" s="104"/>
      <c r="AF543" s="104"/>
      <c r="AG543" s="104"/>
      <c r="AH543" s="104"/>
      <c r="AI543" s="104"/>
      <c r="AJ543" s="104"/>
      <c r="AL543" s="104"/>
      <c r="AM543" s="104"/>
      <c r="AN543" s="104"/>
      <c r="AO543" s="104"/>
    </row>
    <row r="544" spans="25:41" ht="24.75" customHeight="1" x14ac:dyDescent="0.35">
      <c r="Y544" s="104"/>
      <c r="Z544" s="104"/>
      <c r="AA544" s="104"/>
      <c r="AB544" s="104"/>
      <c r="AC544" s="104"/>
      <c r="AD544" s="104"/>
      <c r="AE544" s="104"/>
      <c r="AF544" s="104"/>
      <c r="AG544" s="104"/>
      <c r="AH544" s="104"/>
      <c r="AI544" s="104"/>
      <c r="AJ544" s="104"/>
      <c r="AL544" s="104"/>
      <c r="AM544" s="104"/>
      <c r="AN544" s="104"/>
      <c r="AO544" s="104"/>
    </row>
    <row r="545" spans="25:41" ht="24.75" customHeight="1" x14ac:dyDescent="0.35">
      <c r="Y545" s="104"/>
      <c r="Z545" s="104"/>
      <c r="AA545" s="104"/>
      <c r="AB545" s="104"/>
      <c r="AC545" s="104"/>
      <c r="AD545" s="104"/>
      <c r="AE545" s="104"/>
      <c r="AF545" s="104"/>
      <c r="AG545" s="104"/>
      <c r="AH545" s="104"/>
      <c r="AI545" s="104"/>
      <c r="AJ545" s="104"/>
      <c r="AL545" s="104"/>
      <c r="AM545" s="104"/>
      <c r="AN545" s="104"/>
      <c r="AO545" s="104"/>
    </row>
    <row r="546" spans="25:41" ht="24.75" customHeight="1" x14ac:dyDescent="0.35">
      <c r="Y546" s="104"/>
      <c r="Z546" s="104"/>
      <c r="AA546" s="104"/>
      <c r="AB546" s="104"/>
      <c r="AC546" s="104"/>
      <c r="AD546" s="104"/>
      <c r="AE546" s="104"/>
      <c r="AF546" s="104"/>
      <c r="AG546" s="104"/>
      <c r="AH546" s="104"/>
      <c r="AI546" s="104"/>
      <c r="AJ546" s="104"/>
      <c r="AL546" s="104"/>
      <c r="AM546" s="104"/>
      <c r="AN546" s="104"/>
      <c r="AO546" s="104"/>
    </row>
    <row r="547" spans="25:41" ht="24.75" customHeight="1" x14ac:dyDescent="0.35">
      <c r="Y547" s="104"/>
      <c r="Z547" s="104"/>
      <c r="AA547" s="104"/>
      <c r="AB547" s="104"/>
      <c r="AC547" s="104"/>
      <c r="AD547" s="104"/>
      <c r="AE547" s="104"/>
      <c r="AF547" s="104"/>
      <c r="AG547" s="104"/>
      <c r="AH547" s="104"/>
      <c r="AI547" s="104"/>
      <c r="AJ547" s="104"/>
      <c r="AL547" s="104"/>
      <c r="AM547" s="104"/>
      <c r="AN547" s="104"/>
      <c r="AO547" s="104"/>
    </row>
    <row r="548" spans="25:41" ht="24.75" customHeight="1" x14ac:dyDescent="0.35">
      <c r="Y548" s="104"/>
      <c r="Z548" s="104"/>
      <c r="AA548" s="104"/>
      <c r="AB548" s="104"/>
      <c r="AC548" s="104"/>
      <c r="AD548" s="104"/>
      <c r="AE548" s="104"/>
      <c r="AF548" s="104"/>
      <c r="AG548" s="104"/>
      <c r="AH548" s="104"/>
      <c r="AI548" s="104"/>
      <c r="AJ548" s="104"/>
      <c r="AL548" s="104"/>
      <c r="AM548" s="104"/>
      <c r="AN548" s="104"/>
      <c r="AO548" s="104"/>
    </row>
    <row r="549" spans="25:41" ht="24.75" customHeight="1" x14ac:dyDescent="0.35">
      <c r="Y549" s="104"/>
      <c r="Z549" s="104"/>
      <c r="AA549" s="104"/>
      <c r="AB549" s="104"/>
      <c r="AC549" s="104"/>
      <c r="AD549" s="104"/>
      <c r="AE549" s="104"/>
      <c r="AF549" s="104"/>
      <c r="AG549" s="104"/>
      <c r="AH549" s="104"/>
      <c r="AI549" s="104"/>
      <c r="AJ549" s="104"/>
      <c r="AL549" s="104"/>
      <c r="AM549" s="104"/>
      <c r="AN549" s="104"/>
      <c r="AO549" s="104"/>
    </row>
    <row r="550" spans="25:41" ht="24.75" customHeight="1" x14ac:dyDescent="0.35">
      <c r="Y550" s="104"/>
      <c r="Z550" s="104"/>
      <c r="AA550" s="104"/>
      <c r="AB550" s="104"/>
      <c r="AC550" s="104"/>
      <c r="AD550" s="104"/>
      <c r="AE550" s="104"/>
      <c r="AF550" s="104"/>
      <c r="AG550" s="104"/>
      <c r="AH550" s="104"/>
      <c r="AI550" s="104"/>
      <c r="AJ550" s="104"/>
      <c r="AL550" s="104"/>
      <c r="AM550" s="104"/>
      <c r="AN550" s="104"/>
      <c r="AO550" s="104"/>
    </row>
    <row r="551" spans="25:41" ht="24.75" customHeight="1" x14ac:dyDescent="0.35">
      <c r="Y551" s="104"/>
      <c r="Z551" s="104"/>
      <c r="AA551" s="104"/>
      <c r="AB551" s="104"/>
      <c r="AC551" s="104"/>
      <c r="AD551" s="104"/>
      <c r="AE551" s="104"/>
      <c r="AF551" s="104"/>
      <c r="AG551" s="104"/>
      <c r="AH551" s="104"/>
      <c r="AI551" s="104"/>
      <c r="AJ551" s="104"/>
      <c r="AL551" s="104"/>
      <c r="AM551" s="104"/>
      <c r="AN551" s="104"/>
      <c r="AO551" s="104"/>
    </row>
    <row r="552" spans="25:41" ht="24.75" customHeight="1" x14ac:dyDescent="0.35">
      <c r="Y552" s="104"/>
      <c r="Z552" s="104"/>
      <c r="AA552" s="104"/>
      <c r="AB552" s="104"/>
      <c r="AC552" s="104"/>
      <c r="AD552" s="104"/>
      <c r="AE552" s="104"/>
      <c r="AF552" s="104"/>
      <c r="AG552" s="104"/>
      <c r="AH552" s="104"/>
      <c r="AI552" s="104"/>
      <c r="AJ552" s="104"/>
      <c r="AL552" s="104"/>
      <c r="AM552" s="104"/>
      <c r="AN552" s="104"/>
      <c r="AO552" s="104"/>
    </row>
    <row r="553" spans="25:41" ht="24.75" customHeight="1" x14ac:dyDescent="0.35">
      <c r="Y553" s="104"/>
      <c r="Z553" s="104"/>
      <c r="AA553" s="104"/>
      <c r="AB553" s="104"/>
      <c r="AC553" s="104"/>
      <c r="AD553" s="104"/>
      <c r="AE553" s="104"/>
      <c r="AF553" s="104"/>
      <c r="AG553" s="104"/>
      <c r="AH553" s="104"/>
      <c r="AI553" s="104"/>
      <c r="AJ553" s="104"/>
      <c r="AL553" s="104"/>
      <c r="AM553" s="104"/>
      <c r="AN553" s="104"/>
      <c r="AO553" s="104"/>
    </row>
    <row r="554" spans="25:41" ht="24.75" customHeight="1" x14ac:dyDescent="0.35">
      <c r="Y554" s="104"/>
      <c r="Z554" s="104"/>
      <c r="AA554" s="104"/>
      <c r="AB554" s="104"/>
      <c r="AC554" s="104"/>
      <c r="AD554" s="104"/>
      <c r="AE554" s="104"/>
      <c r="AF554" s="104"/>
      <c r="AG554" s="104"/>
      <c r="AH554" s="104"/>
      <c r="AI554" s="104"/>
      <c r="AJ554" s="104"/>
      <c r="AL554" s="104"/>
      <c r="AM554" s="104"/>
      <c r="AN554" s="104"/>
      <c r="AO554" s="104"/>
    </row>
    <row r="555" spans="25:41" ht="24.75" customHeight="1" x14ac:dyDescent="0.35">
      <c r="Y555" s="104"/>
      <c r="Z555" s="104"/>
      <c r="AA555" s="104"/>
      <c r="AB555" s="104"/>
      <c r="AC555" s="104"/>
      <c r="AD555" s="104"/>
      <c r="AE555" s="104"/>
      <c r="AF555" s="104"/>
      <c r="AG555" s="104"/>
      <c r="AH555" s="104"/>
      <c r="AI555" s="104"/>
      <c r="AJ555" s="104"/>
      <c r="AL555" s="104"/>
      <c r="AM555" s="104"/>
      <c r="AN555" s="104"/>
      <c r="AO555" s="104"/>
    </row>
    <row r="556" spans="25:41" ht="24.75" customHeight="1" x14ac:dyDescent="0.35">
      <c r="Y556" s="104"/>
      <c r="Z556" s="104"/>
      <c r="AA556" s="104"/>
      <c r="AB556" s="104"/>
      <c r="AC556" s="104"/>
      <c r="AD556" s="104"/>
      <c r="AE556" s="104"/>
      <c r="AF556" s="104"/>
      <c r="AG556" s="104"/>
      <c r="AH556" s="104"/>
      <c r="AI556" s="104"/>
      <c r="AJ556" s="104"/>
      <c r="AL556" s="104"/>
      <c r="AM556" s="104"/>
      <c r="AN556" s="104"/>
      <c r="AO556" s="104"/>
    </row>
    <row r="557" spans="25:41" ht="24.75" customHeight="1" x14ac:dyDescent="0.35">
      <c r="Y557" s="104"/>
      <c r="Z557" s="104"/>
      <c r="AA557" s="104"/>
      <c r="AB557" s="104"/>
      <c r="AC557" s="104"/>
      <c r="AD557" s="104"/>
      <c r="AE557" s="104"/>
      <c r="AF557" s="104"/>
      <c r="AG557" s="104"/>
      <c r="AH557" s="104"/>
      <c r="AI557" s="104"/>
      <c r="AJ557" s="104"/>
      <c r="AL557" s="104"/>
      <c r="AM557" s="104"/>
      <c r="AN557" s="104"/>
      <c r="AO557" s="104"/>
    </row>
    <row r="558" spans="25:41" ht="24.75" customHeight="1" x14ac:dyDescent="0.35">
      <c r="Y558" s="104"/>
      <c r="Z558" s="104"/>
      <c r="AA558" s="104"/>
      <c r="AB558" s="104"/>
      <c r="AC558" s="104"/>
      <c r="AD558" s="104"/>
      <c r="AE558" s="104"/>
      <c r="AF558" s="104"/>
      <c r="AG558" s="104"/>
      <c r="AH558" s="104"/>
      <c r="AI558" s="104"/>
      <c r="AJ558" s="104"/>
      <c r="AL558" s="104"/>
      <c r="AM558" s="104"/>
      <c r="AN558" s="104"/>
      <c r="AO558" s="104"/>
    </row>
    <row r="559" spans="25:41" ht="24.75" customHeight="1" x14ac:dyDescent="0.35">
      <c r="Y559" s="104"/>
      <c r="Z559" s="104"/>
      <c r="AA559" s="104"/>
      <c r="AB559" s="104"/>
      <c r="AC559" s="104"/>
      <c r="AD559" s="104"/>
      <c r="AE559" s="104"/>
      <c r="AF559" s="104"/>
      <c r="AG559" s="104"/>
      <c r="AH559" s="104"/>
      <c r="AI559" s="104"/>
      <c r="AJ559" s="104"/>
      <c r="AL559" s="104"/>
      <c r="AM559" s="104"/>
      <c r="AN559" s="104"/>
      <c r="AO559" s="104"/>
    </row>
    <row r="560" spans="25:41" ht="24.75" customHeight="1" x14ac:dyDescent="0.35">
      <c r="Y560" s="104"/>
      <c r="Z560" s="104"/>
      <c r="AA560" s="104"/>
      <c r="AB560" s="104"/>
      <c r="AC560" s="104"/>
      <c r="AD560" s="104"/>
      <c r="AE560" s="104"/>
      <c r="AF560" s="104"/>
      <c r="AG560" s="104"/>
      <c r="AH560" s="104"/>
      <c r="AI560" s="104"/>
      <c r="AJ560" s="104"/>
      <c r="AL560" s="104"/>
      <c r="AM560" s="104"/>
      <c r="AN560" s="104"/>
      <c r="AO560" s="104"/>
    </row>
    <row r="561" spans="25:41" ht="24.75" customHeight="1" x14ac:dyDescent="0.35">
      <c r="Y561" s="104"/>
      <c r="Z561" s="104"/>
      <c r="AA561" s="104"/>
      <c r="AB561" s="104"/>
      <c r="AC561" s="104"/>
      <c r="AD561" s="104"/>
      <c r="AE561" s="104"/>
      <c r="AF561" s="104"/>
      <c r="AG561" s="104"/>
      <c r="AH561" s="104"/>
      <c r="AI561" s="104"/>
      <c r="AJ561" s="104"/>
      <c r="AL561" s="104"/>
      <c r="AM561" s="104"/>
      <c r="AN561" s="104"/>
      <c r="AO561" s="104"/>
    </row>
    <row r="562" spans="25:41" ht="24.75" customHeight="1" x14ac:dyDescent="0.35">
      <c r="Y562" s="104"/>
      <c r="Z562" s="104"/>
      <c r="AA562" s="104"/>
      <c r="AB562" s="104"/>
      <c r="AC562" s="104"/>
      <c r="AD562" s="104"/>
      <c r="AE562" s="104"/>
      <c r="AF562" s="104"/>
      <c r="AG562" s="104"/>
      <c r="AH562" s="104"/>
      <c r="AI562" s="104"/>
      <c r="AJ562" s="104"/>
      <c r="AL562" s="104"/>
      <c r="AM562" s="104"/>
      <c r="AN562" s="104"/>
      <c r="AO562" s="104"/>
    </row>
    <row r="563" spans="25:41" ht="24.75" customHeight="1" x14ac:dyDescent="0.35">
      <c r="Y563" s="104"/>
      <c r="Z563" s="104"/>
      <c r="AA563" s="104"/>
      <c r="AB563" s="104"/>
      <c r="AC563" s="104"/>
      <c r="AD563" s="104"/>
      <c r="AE563" s="104"/>
      <c r="AF563" s="104"/>
      <c r="AG563" s="104"/>
      <c r="AH563" s="104"/>
      <c r="AI563" s="104"/>
      <c r="AJ563" s="104"/>
      <c r="AL563" s="104"/>
      <c r="AM563" s="104"/>
      <c r="AN563" s="104"/>
      <c r="AO563" s="104"/>
    </row>
    <row r="564" spans="25:41" ht="24.75" customHeight="1" x14ac:dyDescent="0.35">
      <c r="Y564" s="104"/>
      <c r="Z564" s="104"/>
      <c r="AA564" s="104"/>
      <c r="AB564" s="104"/>
      <c r="AC564" s="104"/>
      <c r="AD564" s="104"/>
      <c r="AE564" s="104"/>
      <c r="AF564" s="104"/>
      <c r="AG564" s="104"/>
      <c r="AH564" s="104"/>
      <c r="AI564" s="104"/>
      <c r="AJ564" s="104"/>
      <c r="AL564" s="104"/>
      <c r="AM564" s="104"/>
      <c r="AN564" s="104"/>
      <c r="AO564" s="104"/>
    </row>
    <row r="565" spans="25:41" ht="24.75" customHeight="1" x14ac:dyDescent="0.35">
      <c r="Y565" s="104"/>
      <c r="Z565" s="104"/>
      <c r="AA565" s="104"/>
      <c r="AB565" s="104"/>
      <c r="AC565" s="104"/>
      <c r="AD565" s="104"/>
      <c r="AE565" s="104"/>
      <c r="AF565" s="104"/>
      <c r="AG565" s="104"/>
      <c r="AH565" s="104"/>
      <c r="AI565" s="104"/>
      <c r="AJ565" s="104"/>
      <c r="AL565" s="104"/>
      <c r="AM565" s="104"/>
      <c r="AN565" s="104"/>
      <c r="AO565" s="104"/>
    </row>
    <row r="566" spans="25:41" ht="24.75" customHeight="1" x14ac:dyDescent="0.35">
      <c r="Y566" s="104"/>
      <c r="Z566" s="104"/>
      <c r="AA566" s="104"/>
      <c r="AB566" s="104"/>
      <c r="AC566" s="104"/>
      <c r="AD566" s="104"/>
      <c r="AE566" s="104"/>
      <c r="AF566" s="104"/>
      <c r="AG566" s="104"/>
      <c r="AH566" s="104"/>
      <c r="AI566" s="104"/>
      <c r="AJ566" s="104"/>
      <c r="AL566" s="104"/>
      <c r="AM566" s="104"/>
      <c r="AN566" s="104"/>
      <c r="AO566" s="104"/>
    </row>
    <row r="567" spans="25:41" ht="24.75" customHeight="1" x14ac:dyDescent="0.35">
      <c r="Y567" s="104"/>
      <c r="Z567" s="104"/>
      <c r="AA567" s="104"/>
      <c r="AB567" s="104"/>
      <c r="AC567" s="104"/>
      <c r="AD567" s="104"/>
      <c r="AE567" s="104"/>
      <c r="AF567" s="104"/>
      <c r="AG567" s="104"/>
      <c r="AH567" s="104"/>
      <c r="AI567" s="104"/>
      <c r="AJ567" s="104"/>
      <c r="AL567" s="104"/>
      <c r="AM567" s="104"/>
      <c r="AN567" s="104"/>
      <c r="AO567" s="104"/>
    </row>
    <row r="568" spans="25:41" ht="24.75" customHeight="1" x14ac:dyDescent="0.35">
      <c r="Y568" s="104"/>
      <c r="Z568" s="104"/>
      <c r="AA568" s="104"/>
      <c r="AB568" s="104"/>
      <c r="AC568" s="104"/>
      <c r="AD568" s="104"/>
      <c r="AE568" s="104"/>
      <c r="AF568" s="104"/>
      <c r="AG568" s="104"/>
      <c r="AH568" s="104"/>
      <c r="AI568" s="104"/>
      <c r="AJ568" s="104"/>
      <c r="AL568" s="104"/>
      <c r="AM568" s="104"/>
      <c r="AN568" s="104"/>
      <c r="AO568" s="104"/>
    </row>
    <row r="569" spans="25:41" ht="24.75" customHeight="1" x14ac:dyDescent="0.35">
      <c r="Y569" s="104"/>
      <c r="Z569" s="104"/>
      <c r="AA569" s="104"/>
      <c r="AB569" s="104"/>
      <c r="AC569" s="104"/>
      <c r="AD569" s="104"/>
      <c r="AE569" s="104"/>
      <c r="AF569" s="104"/>
      <c r="AG569" s="104"/>
      <c r="AH569" s="104"/>
      <c r="AI569" s="104"/>
      <c r="AJ569" s="104"/>
      <c r="AL569" s="104"/>
      <c r="AM569" s="104"/>
      <c r="AN569" s="104"/>
      <c r="AO569" s="104"/>
    </row>
    <row r="570" spans="25:41" ht="24.75" customHeight="1" x14ac:dyDescent="0.35">
      <c r="Y570" s="104"/>
      <c r="Z570" s="104"/>
      <c r="AA570" s="104"/>
      <c r="AB570" s="104"/>
      <c r="AC570" s="104"/>
      <c r="AD570" s="104"/>
      <c r="AE570" s="104"/>
      <c r="AF570" s="104"/>
      <c r="AG570" s="104"/>
      <c r="AH570" s="104"/>
      <c r="AI570" s="104"/>
      <c r="AJ570" s="104"/>
      <c r="AL570" s="104"/>
      <c r="AM570" s="104"/>
      <c r="AN570" s="104"/>
      <c r="AO570" s="104"/>
    </row>
    <row r="571" spans="25:41" ht="24.75" customHeight="1" x14ac:dyDescent="0.35">
      <c r="Y571" s="104"/>
      <c r="Z571" s="104"/>
      <c r="AA571" s="104"/>
      <c r="AB571" s="104"/>
      <c r="AC571" s="104"/>
      <c r="AD571" s="104"/>
      <c r="AE571" s="104"/>
      <c r="AF571" s="104"/>
      <c r="AG571" s="104"/>
      <c r="AH571" s="104"/>
      <c r="AI571" s="104"/>
      <c r="AJ571" s="104"/>
      <c r="AL571" s="104"/>
      <c r="AM571" s="104"/>
      <c r="AN571" s="104"/>
      <c r="AO571" s="104"/>
    </row>
    <row r="572" spans="25:41" ht="24.75" customHeight="1" x14ac:dyDescent="0.35">
      <c r="Y572" s="104"/>
      <c r="Z572" s="104"/>
      <c r="AA572" s="104"/>
      <c r="AB572" s="104"/>
      <c r="AC572" s="104"/>
      <c r="AD572" s="104"/>
      <c r="AE572" s="104"/>
      <c r="AF572" s="104"/>
      <c r="AG572" s="104"/>
      <c r="AH572" s="104"/>
      <c r="AI572" s="104"/>
      <c r="AJ572" s="104"/>
      <c r="AL572" s="104"/>
      <c r="AM572" s="104"/>
      <c r="AN572" s="104"/>
      <c r="AO572" s="104"/>
    </row>
    <row r="573" spans="25:41" ht="24.75" customHeight="1" x14ac:dyDescent="0.35">
      <c r="Y573" s="104"/>
      <c r="Z573" s="104"/>
      <c r="AA573" s="104"/>
      <c r="AB573" s="104"/>
      <c r="AC573" s="104"/>
      <c r="AD573" s="104"/>
      <c r="AE573" s="104"/>
      <c r="AF573" s="104"/>
      <c r="AG573" s="104"/>
      <c r="AH573" s="104"/>
      <c r="AI573" s="104"/>
      <c r="AJ573" s="104"/>
      <c r="AL573" s="104"/>
      <c r="AM573" s="104"/>
      <c r="AN573" s="104"/>
      <c r="AO573" s="104"/>
    </row>
    <row r="574" spans="25:41" ht="24.75" customHeight="1" x14ac:dyDescent="0.35">
      <c r="Y574" s="104"/>
      <c r="Z574" s="104"/>
      <c r="AA574" s="104"/>
      <c r="AB574" s="104"/>
      <c r="AC574" s="104"/>
      <c r="AD574" s="104"/>
      <c r="AE574" s="104"/>
      <c r="AF574" s="104"/>
      <c r="AG574" s="104"/>
      <c r="AH574" s="104"/>
      <c r="AI574" s="104"/>
      <c r="AJ574" s="104"/>
      <c r="AL574" s="104"/>
      <c r="AM574" s="104"/>
      <c r="AN574" s="104"/>
      <c r="AO574" s="104"/>
    </row>
    <row r="575" spans="25:41" ht="24.75" customHeight="1" x14ac:dyDescent="0.35">
      <c r="Y575" s="104"/>
      <c r="Z575" s="104"/>
      <c r="AA575" s="104"/>
      <c r="AB575" s="104"/>
      <c r="AC575" s="104"/>
      <c r="AD575" s="104"/>
      <c r="AE575" s="104"/>
      <c r="AF575" s="104"/>
      <c r="AG575" s="104"/>
      <c r="AH575" s="104"/>
      <c r="AI575" s="104"/>
      <c r="AJ575" s="104"/>
      <c r="AL575" s="104"/>
      <c r="AM575" s="104"/>
      <c r="AN575" s="104"/>
      <c r="AO575" s="104"/>
    </row>
    <row r="576" spans="25:41" ht="24.75" customHeight="1" x14ac:dyDescent="0.35">
      <c r="Y576" s="104"/>
      <c r="Z576" s="104"/>
      <c r="AA576" s="104"/>
      <c r="AB576" s="104"/>
      <c r="AC576" s="104"/>
      <c r="AD576" s="104"/>
      <c r="AE576" s="104"/>
      <c r="AF576" s="104"/>
      <c r="AG576" s="104"/>
      <c r="AH576" s="104"/>
      <c r="AI576" s="104"/>
      <c r="AJ576" s="104"/>
      <c r="AL576" s="104"/>
      <c r="AM576" s="104"/>
      <c r="AN576" s="104"/>
      <c r="AO576" s="104"/>
    </row>
    <row r="577" spans="25:41" ht="24.75" customHeight="1" x14ac:dyDescent="0.35">
      <c r="Y577" s="104"/>
      <c r="Z577" s="104"/>
      <c r="AA577" s="104"/>
      <c r="AB577" s="104"/>
      <c r="AC577" s="104"/>
      <c r="AD577" s="104"/>
      <c r="AE577" s="104"/>
      <c r="AF577" s="104"/>
      <c r="AG577" s="104"/>
      <c r="AH577" s="104"/>
      <c r="AI577" s="104"/>
      <c r="AJ577" s="104"/>
      <c r="AL577" s="104"/>
      <c r="AM577" s="104"/>
      <c r="AN577" s="104"/>
      <c r="AO577" s="104"/>
    </row>
    <row r="578" spans="25:41" ht="24.75" customHeight="1" x14ac:dyDescent="0.35">
      <c r="Y578" s="104"/>
      <c r="Z578" s="104"/>
      <c r="AA578" s="104"/>
      <c r="AB578" s="104"/>
      <c r="AC578" s="104"/>
      <c r="AD578" s="104"/>
      <c r="AE578" s="104"/>
      <c r="AF578" s="104"/>
      <c r="AG578" s="104"/>
      <c r="AH578" s="104"/>
      <c r="AI578" s="104"/>
      <c r="AJ578" s="104"/>
      <c r="AL578" s="104"/>
      <c r="AM578" s="104"/>
      <c r="AN578" s="104"/>
      <c r="AO578" s="104"/>
    </row>
    <row r="579" spans="25:41" ht="24.75" customHeight="1" x14ac:dyDescent="0.35">
      <c r="Y579" s="104"/>
      <c r="Z579" s="104"/>
      <c r="AA579" s="104"/>
      <c r="AB579" s="104"/>
      <c r="AC579" s="104"/>
      <c r="AD579" s="104"/>
      <c r="AE579" s="104"/>
      <c r="AF579" s="104"/>
      <c r="AG579" s="104"/>
      <c r="AH579" s="104"/>
      <c r="AI579" s="104"/>
      <c r="AJ579" s="104"/>
      <c r="AL579" s="104"/>
      <c r="AM579" s="104"/>
      <c r="AN579" s="104"/>
      <c r="AO579" s="104"/>
    </row>
    <row r="580" spans="25:41" ht="24.75" customHeight="1" x14ac:dyDescent="0.35">
      <c r="Y580" s="104"/>
      <c r="Z580" s="104"/>
      <c r="AA580" s="104"/>
      <c r="AB580" s="104"/>
      <c r="AC580" s="104"/>
      <c r="AD580" s="104"/>
      <c r="AE580" s="104"/>
      <c r="AF580" s="104"/>
      <c r="AG580" s="104"/>
      <c r="AH580" s="104"/>
      <c r="AI580" s="104"/>
      <c r="AJ580" s="104"/>
      <c r="AL580" s="104"/>
      <c r="AM580" s="104"/>
      <c r="AN580" s="104"/>
      <c r="AO580" s="104"/>
    </row>
    <row r="581" spans="25:41" ht="24.75" customHeight="1" x14ac:dyDescent="0.35">
      <c r="Y581" s="104"/>
      <c r="Z581" s="104"/>
      <c r="AA581" s="104"/>
      <c r="AB581" s="104"/>
      <c r="AC581" s="104"/>
      <c r="AD581" s="104"/>
      <c r="AE581" s="104"/>
      <c r="AF581" s="104"/>
      <c r="AG581" s="104"/>
      <c r="AH581" s="104"/>
      <c r="AI581" s="104"/>
      <c r="AJ581" s="104"/>
      <c r="AL581" s="104"/>
      <c r="AM581" s="104"/>
      <c r="AN581" s="104"/>
      <c r="AO581" s="104"/>
    </row>
    <row r="582" spans="25:41" ht="24.75" customHeight="1" x14ac:dyDescent="0.35">
      <c r="Y582" s="104"/>
      <c r="Z582" s="104"/>
      <c r="AA582" s="104"/>
      <c r="AB582" s="104"/>
      <c r="AC582" s="104"/>
      <c r="AD582" s="104"/>
      <c r="AE582" s="104"/>
      <c r="AF582" s="104"/>
      <c r="AG582" s="104"/>
      <c r="AH582" s="104"/>
      <c r="AI582" s="104"/>
      <c r="AJ582" s="104"/>
      <c r="AL582" s="104"/>
      <c r="AM582" s="104"/>
      <c r="AN582" s="104"/>
      <c r="AO582" s="104"/>
    </row>
    <row r="583" spans="25:41" ht="24.75" customHeight="1" x14ac:dyDescent="0.35">
      <c r="Y583" s="104"/>
      <c r="Z583" s="104"/>
      <c r="AA583" s="104"/>
      <c r="AB583" s="104"/>
      <c r="AC583" s="104"/>
      <c r="AD583" s="104"/>
      <c r="AE583" s="104"/>
      <c r="AF583" s="104"/>
      <c r="AG583" s="104"/>
      <c r="AH583" s="104"/>
      <c r="AI583" s="104"/>
      <c r="AJ583" s="104"/>
      <c r="AL583" s="104"/>
      <c r="AM583" s="104"/>
      <c r="AN583" s="104"/>
      <c r="AO583" s="104"/>
    </row>
    <row r="584" spans="25:41" ht="24.75" customHeight="1" x14ac:dyDescent="0.35">
      <c r="Y584" s="104"/>
      <c r="Z584" s="104"/>
      <c r="AA584" s="104"/>
      <c r="AB584" s="104"/>
      <c r="AC584" s="104"/>
      <c r="AD584" s="104"/>
      <c r="AE584" s="104"/>
      <c r="AF584" s="104"/>
      <c r="AG584" s="104"/>
      <c r="AH584" s="104"/>
      <c r="AI584" s="104"/>
      <c r="AJ584" s="104"/>
      <c r="AL584" s="104"/>
      <c r="AM584" s="104"/>
      <c r="AN584" s="104"/>
      <c r="AO584" s="104"/>
    </row>
    <row r="585" spans="25:41" ht="24.75" customHeight="1" x14ac:dyDescent="0.35">
      <c r="Y585" s="104"/>
      <c r="Z585" s="104"/>
      <c r="AA585" s="104"/>
      <c r="AB585" s="104"/>
      <c r="AC585" s="104"/>
      <c r="AD585" s="104"/>
      <c r="AE585" s="104"/>
      <c r="AF585" s="104"/>
      <c r="AG585" s="104"/>
      <c r="AH585" s="104"/>
      <c r="AI585" s="104"/>
      <c r="AJ585" s="104"/>
      <c r="AL585" s="104"/>
      <c r="AM585" s="104"/>
      <c r="AN585" s="104"/>
      <c r="AO585" s="104"/>
    </row>
    <row r="586" spans="25:41" ht="24.75" customHeight="1" x14ac:dyDescent="0.35">
      <c r="Y586" s="104"/>
      <c r="Z586" s="104"/>
      <c r="AA586" s="104"/>
      <c r="AB586" s="104"/>
      <c r="AC586" s="104"/>
      <c r="AD586" s="104"/>
      <c r="AE586" s="104"/>
      <c r="AF586" s="104"/>
      <c r="AG586" s="104"/>
      <c r="AH586" s="104"/>
      <c r="AI586" s="104"/>
      <c r="AJ586" s="104"/>
      <c r="AL586" s="104"/>
      <c r="AM586" s="104"/>
      <c r="AN586" s="104"/>
      <c r="AO586" s="104"/>
    </row>
    <row r="587" spans="25:41" ht="24.75" customHeight="1" x14ac:dyDescent="0.35">
      <c r="Y587" s="104"/>
      <c r="Z587" s="104"/>
      <c r="AA587" s="104"/>
      <c r="AB587" s="104"/>
      <c r="AC587" s="104"/>
      <c r="AD587" s="104"/>
      <c r="AE587" s="104"/>
      <c r="AF587" s="104"/>
      <c r="AG587" s="104"/>
      <c r="AH587" s="104"/>
      <c r="AI587" s="104"/>
      <c r="AJ587" s="104"/>
      <c r="AL587" s="104"/>
      <c r="AM587" s="104"/>
      <c r="AN587" s="104"/>
      <c r="AO587" s="104"/>
    </row>
    <row r="588" spans="25:41" ht="24.75" customHeight="1" x14ac:dyDescent="0.35">
      <c r="Y588" s="104"/>
      <c r="Z588" s="104"/>
      <c r="AA588" s="104"/>
      <c r="AB588" s="104"/>
      <c r="AC588" s="104"/>
      <c r="AD588" s="104"/>
      <c r="AE588" s="104"/>
      <c r="AF588" s="104"/>
      <c r="AG588" s="104"/>
      <c r="AH588" s="104"/>
      <c r="AI588" s="104"/>
      <c r="AJ588" s="104"/>
      <c r="AL588" s="104"/>
      <c r="AM588" s="104"/>
      <c r="AN588" s="104"/>
      <c r="AO588" s="104"/>
    </row>
    <row r="589" spans="25:41" ht="24.75" customHeight="1" x14ac:dyDescent="0.35">
      <c r="Y589" s="104"/>
      <c r="Z589" s="104"/>
      <c r="AA589" s="104"/>
      <c r="AB589" s="104"/>
      <c r="AC589" s="104"/>
      <c r="AD589" s="104"/>
      <c r="AE589" s="104"/>
      <c r="AF589" s="104"/>
      <c r="AG589" s="104"/>
      <c r="AH589" s="104"/>
      <c r="AI589" s="104"/>
      <c r="AJ589" s="104"/>
      <c r="AL589" s="104"/>
      <c r="AM589" s="104"/>
      <c r="AN589" s="104"/>
      <c r="AO589" s="104"/>
    </row>
    <row r="590" spans="25:41" ht="24.75" customHeight="1" x14ac:dyDescent="0.35">
      <c r="Y590" s="104"/>
      <c r="Z590" s="104"/>
      <c r="AA590" s="104"/>
      <c r="AB590" s="104"/>
      <c r="AC590" s="104"/>
      <c r="AD590" s="104"/>
      <c r="AE590" s="104"/>
      <c r="AF590" s="104"/>
      <c r="AG590" s="104"/>
      <c r="AH590" s="104"/>
      <c r="AI590" s="104"/>
      <c r="AJ590" s="104"/>
      <c r="AL590" s="104"/>
      <c r="AM590" s="104"/>
      <c r="AN590" s="104"/>
      <c r="AO590" s="104"/>
    </row>
    <row r="591" spans="25:41" ht="24.75" customHeight="1" x14ac:dyDescent="0.35">
      <c r="Y591" s="104"/>
      <c r="Z591" s="104"/>
      <c r="AA591" s="104"/>
      <c r="AB591" s="104"/>
      <c r="AC591" s="104"/>
      <c r="AD591" s="104"/>
      <c r="AE591" s="104"/>
      <c r="AF591" s="104"/>
      <c r="AG591" s="104"/>
      <c r="AH591" s="104"/>
      <c r="AI591" s="104"/>
      <c r="AJ591" s="104"/>
      <c r="AL591" s="104"/>
      <c r="AM591" s="104"/>
      <c r="AN591" s="104"/>
      <c r="AO591" s="104"/>
    </row>
    <row r="592" spans="25:41" ht="24.75" customHeight="1" x14ac:dyDescent="0.35">
      <c r="Y592" s="104"/>
      <c r="Z592" s="104"/>
      <c r="AA592" s="104"/>
      <c r="AB592" s="104"/>
      <c r="AC592" s="104"/>
      <c r="AD592" s="104"/>
      <c r="AE592" s="104"/>
      <c r="AF592" s="104"/>
      <c r="AG592" s="104"/>
      <c r="AH592" s="104"/>
      <c r="AI592" s="104"/>
      <c r="AJ592" s="104"/>
      <c r="AL592" s="104"/>
      <c r="AM592" s="104"/>
      <c r="AN592" s="104"/>
      <c r="AO592" s="104"/>
    </row>
    <row r="593" spans="25:41" ht="24.75" customHeight="1" x14ac:dyDescent="0.35">
      <c r="Y593" s="104"/>
      <c r="Z593" s="104"/>
      <c r="AA593" s="104"/>
      <c r="AB593" s="104"/>
      <c r="AC593" s="104"/>
      <c r="AD593" s="104"/>
      <c r="AE593" s="104"/>
      <c r="AF593" s="104"/>
      <c r="AG593" s="104"/>
      <c r="AH593" s="104"/>
      <c r="AI593" s="104"/>
      <c r="AJ593" s="104"/>
      <c r="AL593" s="104"/>
      <c r="AM593" s="104"/>
      <c r="AN593" s="104"/>
      <c r="AO593" s="104"/>
    </row>
    <row r="594" spans="25:41" ht="24.75" customHeight="1" x14ac:dyDescent="0.35">
      <c r="Y594" s="104"/>
      <c r="Z594" s="104"/>
      <c r="AA594" s="104"/>
      <c r="AB594" s="104"/>
      <c r="AC594" s="104"/>
      <c r="AD594" s="104"/>
      <c r="AE594" s="104"/>
      <c r="AF594" s="104"/>
      <c r="AG594" s="104"/>
      <c r="AH594" s="104"/>
      <c r="AI594" s="104"/>
      <c r="AJ594" s="104"/>
      <c r="AL594" s="104"/>
      <c r="AM594" s="104"/>
      <c r="AN594" s="104"/>
      <c r="AO594" s="104"/>
    </row>
    <row r="595" spans="25:41" ht="24.75" customHeight="1" x14ac:dyDescent="0.35">
      <c r="Y595" s="104"/>
      <c r="Z595" s="104"/>
      <c r="AA595" s="104"/>
      <c r="AB595" s="104"/>
      <c r="AC595" s="104"/>
      <c r="AD595" s="104"/>
      <c r="AE595" s="104"/>
      <c r="AF595" s="104"/>
      <c r="AG595" s="104"/>
      <c r="AH595" s="104"/>
      <c r="AI595" s="104"/>
      <c r="AJ595" s="104"/>
      <c r="AL595" s="104"/>
      <c r="AM595" s="104"/>
      <c r="AN595" s="104"/>
      <c r="AO595" s="104"/>
    </row>
    <row r="596" spans="25:41" ht="24.75" customHeight="1" x14ac:dyDescent="0.35">
      <c r="Y596" s="104"/>
      <c r="Z596" s="104"/>
      <c r="AA596" s="104"/>
      <c r="AB596" s="104"/>
      <c r="AC596" s="104"/>
      <c r="AD596" s="104"/>
      <c r="AE596" s="104"/>
      <c r="AF596" s="104"/>
      <c r="AG596" s="104"/>
      <c r="AH596" s="104"/>
      <c r="AI596" s="104"/>
      <c r="AJ596" s="104"/>
      <c r="AL596" s="104"/>
      <c r="AM596" s="104"/>
      <c r="AN596" s="104"/>
      <c r="AO596" s="104"/>
    </row>
    <row r="597" spans="25:41" ht="24.75" customHeight="1" x14ac:dyDescent="0.35">
      <c r="Y597" s="104"/>
      <c r="Z597" s="104"/>
      <c r="AA597" s="104"/>
      <c r="AB597" s="104"/>
      <c r="AC597" s="104"/>
      <c r="AD597" s="104"/>
      <c r="AE597" s="104"/>
      <c r="AF597" s="104"/>
      <c r="AG597" s="104"/>
      <c r="AH597" s="104"/>
      <c r="AI597" s="104"/>
      <c r="AJ597" s="104"/>
      <c r="AL597" s="104"/>
      <c r="AM597" s="104"/>
      <c r="AN597" s="104"/>
      <c r="AO597" s="104"/>
    </row>
    <row r="598" spans="25:41" ht="24.75" customHeight="1" x14ac:dyDescent="0.35">
      <c r="Y598" s="104"/>
      <c r="Z598" s="104"/>
      <c r="AA598" s="104"/>
      <c r="AB598" s="104"/>
      <c r="AC598" s="104"/>
      <c r="AD598" s="104"/>
      <c r="AE598" s="104"/>
      <c r="AF598" s="104"/>
      <c r="AG598" s="104"/>
      <c r="AH598" s="104"/>
      <c r="AI598" s="104"/>
      <c r="AJ598" s="104"/>
      <c r="AL598" s="104"/>
      <c r="AM598" s="104"/>
      <c r="AN598" s="104"/>
      <c r="AO598" s="104"/>
    </row>
    <row r="599" spans="25:41" ht="24.75" customHeight="1" x14ac:dyDescent="0.35">
      <c r="Y599" s="104"/>
      <c r="Z599" s="104"/>
      <c r="AA599" s="104"/>
      <c r="AB599" s="104"/>
      <c r="AC599" s="104"/>
      <c r="AD599" s="104"/>
      <c r="AE599" s="104"/>
      <c r="AF599" s="104"/>
      <c r="AG599" s="104"/>
      <c r="AH599" s="104"/>
      <c r="AI599" s="104"/>
      <c r="AJ599" s="104"/>
      <c r="AL599" s="104"/>
      <c r="AM599" s="104"/>
      <c r="AN599" s="104"/>
      <c r="AO599" s="104"/>
    </row>
    <row r="600" spans="25:41" ht="24.75" customHeight="1" x14ac:dyDescent="0.35">
      <c r="Y600" s="104"/>
      <c r="Z600" s="104"/>
      <c r="AA600" s="104"/>
      <c r="AB600" s="104"/>
      <c r="AC600" s="104"/>
      <c r="AD600" s="104"/>
      <c r="AE600" s="104"/>
      <c r="AF600" s="104"/>
      <c r="AG600" s="104"/>
      <c r="AH600" s="104"/>
      <c r="AI600" s="104"/>
      <c r="AJ600" s="104"/>
      <c r="AL600" s="104"/>
      <c r="AM600" s="104"/>
      <c r="AN600" s="104"/>
      <c r="AO600" s="104"/>
    </row>
    <row r="601" spans="25:41" ht="24.75" customHeight="1" x14ac:dyDescent="0.35">
      <c r="Y601" s="104"/>
      <c r="Z601" s="104"/>
      <c r="AA601" s="104"/>
      <c r="AB601" s="104"/>
      <c r="AC601" s="104"/>
      <c r="AD601" s="104"/>
      <c r="AE601" s="104"/>
      <c r="AF601" s="104"/>
      <c r="AG601" s="104"/>
      <c r="AH601" s="104"/>
      <c r="AI601" s="104"/>
      <c r="AJ601" s="104"/>
      <c r="AL601" s="104"/>
      <c r="AM601" s="104"/>
      <c r="AN601" s="104"/>
      <c r="AO601" s="104"/>
    </row>
    <row r="602" spans="25:41" ht="24.75" customHeight="1" x14ac:dyDescent="0.35">
      <c r="Y602" s="104"/>
      <c r="Z602" s="104"/>
      <c r="AA602" s="104"/>
      <c r="AB602" s="104"/>
      <c r="AC602" s="104"/>
      <c r="AD602" s="104"/>
      <c r="AE602" s="104"/>
      <c r="AF602" s="104"/>
      <c r="AG602" s="104"/>
      <c r="AH602" s="104"/>
      <c r="AI602" s="104"/>
      <c r="AJ602" s="104"/>
      <c r="AL602" s="104"/>
      <c r="AM602" s="104"/>
      <c r="AN602" s="104"/>
      <c r="AO602" s="104"/>
    </row>
    <row r="603" spans="25:41" ht="24.75" customHeight="1" x14ac:dyDescent="0.35">
      <c r="Y603" s="104"/>
      <c r="Z603" s="104"/>
      <c r="AA603" s="104"/>
      <c r="AB603" s="104"/>
      <c r="AC603" s="104"/>
      <c r="AD603" s="104"/>
      <c r="AE603" s="104"/>
      <c r="AF603" s="104"/>
      <c r="AG603" s="104"/>
      <c r="AH603" s="104"/>
      <c r="AI603" s="104"/>
      <c r="AJ603" s="104"/>
      <c r="AL603" s="104"/>
      <c r="AM603" s="104"/>
      <c r="AN603" s="104"/>
      <c r="AO603" s="104"/>
    </row>
    <row r="604" spans="25:41" ht="24.75" customHeight="1" x14ac:dyDescent="0.35">
      <c r="Y604" s="104"/>
      <c r="Z604" s="104"/>
      <c r="AA604" s="104"/>
      <c r="AB604" s="104"/>
      <c r="AC604" s="104"/>
      <c r="AD604" s="104"/>
      <c r="AE604" s="104"/>
      <c r="AF604" s="104"/>
      <c r="AG604" s="104"/>
      <c r="AH604" s="104"/>
      <c r="AI604" s="104"/>
      <c r="AJ604" s="104"/>
      <c r="AL604" s="104"/>
      <c r="AM604" s="104"/>
      <c r="AN604" s="104"/>
      <c r="AO604" s="104"/>
    </row>
    <row r="605" spans="25:41" ht="24.75" customHeight="1" x14ac:dyDescent="0.35">
      <c r="Y605" s="104"/>
      <c r="Z605" s="104"/>
      <c r="AA605" s="104"/>
      <c r="AB605" s="104"/>
      <c r="AC605" s="104"/>
      <c r="AD605" s="104"/>
      <c r="AE605" s="104"/>
      <c r="AF605" s="104"/>
      <c r="AG605" s="104"/>
      <c r="AH605" s="104"/>
      <c r="AI605" s="104"/>
      <c r="AJ605" s="104"/>
      <c r="AL605" s="104"/>
      <c r="AM605" s="104"/>
      <c r="AN605" s="104"/>
      <c r="AO605" s="104"/>
    </row>
    <row r="606" spans="25:41" ht="24.75" customHeight="1" x14ac:dyDescent="0.35">
      <c r="Y606" s="104"/>
      <c r="Z606" s="104"/>
      <c r="AA606" s="104"/>
      <c r="AB606" s="104"/>
      <c r="AC606" s="104"/>
      <c r="AD606" s="104"/>
      <c r="AE606" s="104"/>
      <c r="AF606" s="104"/>
      <c r="AG606" s="104"/>
      <c r="AH606" s="104"/>
      <c r="AI606" s="104"/>
      <c r="AJ606" s="104"/>
      <c r="AL606" s="104"/>
      <c r="AM606" s="104"/>
      <c r="AN606" s="104"/>
      <c r="AO606" s="104"/>
    </row>
    <row r="607" spans="25:41" ht="24.75" customHeight="1" x14ac:dyDescent="0.35">
      <c r="Y607" s="104"/>
      <c r="Z607" s="104"/>
      <c r="AA607" s="104"/>
      <c r="AB607" s="104"/>
      <c r="AC607" s="104"/>
      <c r="AD607" s="104"/>
      <c r="AE607" s="104"/>
      <c r="AF607" s="104"/>
      <c r="AG607" s="104"/>
      <c r="AH607" s="104"/>
      <c r="AI607" s="104"/>
      <c r="AJ607" s="104"/>
      <c r="AL607" s="104"/>
      <c r="AM607" s="104"/>
      <c r="AN607" s="104"/>
      <c r="AO607" s="104"/>
    </row>
    <row r="608" spans="25:41" ht="24.75" customHeight="1" x14ac:dyDescent="0.35">
      <c r="Y608" s="104"/>
      <c r="Z608" s="104"/>
      <c r="AA608" s="104"/>
      <c r="AB608" s="104"/>
      <c r="AC608" s="104"/>
      <c r="AD608" s="104"/>
      <c r="AE608" s="104"/>
      <c r="AF608" s="104"/>
      <c r="AG608" s="104"/>
      <c r="AH608" s="104"/>
      <c r="AI608" s="104"/>
      <c r="AJ608" s="104"/>
      <c r="AL608" s="104"/>
      <c r="AM608" s="104"/>
      <c r="AN608" s="104"/>
      <c r="AO608" s="104"/>
    </row>
    <row r="609" spans="25:41" ht="24.75" customHeight="1" x14ac:dyDescent="0.35">
      <c r="Y609" s="104"/>
      <c r="Z609" s="104"/>
      <c r="AA609" s="104"/>
      <c r="AB609" s="104"/>
      <c r="AC609" s="104"/>
      <c r="AD609" s="104"/>
      <c r="AE609" s="104"/>
      <c r="AF609" s="104"/>
      <c r="AG609" s="104"/>
      <c r="AH609" s="104"/>
      <c r="AI609" s="104"/>
      <c r="AJ609" s="104"/>
      <c r="AL609" s="104"/>
      <c r="AM609" s="104"/>
      <c r="AN609" s="104"/>
      <c r="AO609" s="104"/>
    </row>
    <row r="610" spans="25:41" ht="24.75" customHeight="1" x14ac:dyDescent="0.35">
      <c r="Y610" s="104"/>
      <c r="Z610" s="104"/>
      <c r="AA610" s="104"/>
      <c r="AB610" s="104"/>
      <c r="AC610" s="104"/>
      <c r="AD610" s="104"/>
      <c r="AE610" s="104"/>
      <c r="AF610" s="104"/>
      <c r="AG610" s="104"/>
      <c r="AH610" s="104"/>
      <c r="AI610" s="104"/>
      <c r="AJ610" s="104"/>
      <c r="AL610" s="104"/>
      <c r="AM610" s="104"/>
      <c r="AN610" s="104"/>
      <c r="AO610" s="104"/>
    </row>
    <row r="611" spans="25:41" ht="24.75" customHeight="1" x14ac:dyDescent="0.35">
      <c r="Y611" s="104"/>
      <c r="Z611" s="104"/>
      <c r="AA611" s="104"/>
      <c r="AB611" s="104"/>
      <c r="AC611" s="104"/>
      <c r="AD611" s="104"/>
      <c r="AE611" s="104"/>
      <c r="AF611" s="104"/>
      <c r="AG611" s="104"/>
      <c r="AH611" s="104"/>
      <c r="AI611" s="104"/>
      <c r="AJ611" s="104"/>
      <c r="AL611" s="104"/>
      <c r="AM611" s="104"/>
      <c r="AN611" s="104"/>
      <c r="AO611" s="104"/>
    </row>
    <row r="612" spans="25:41" ht="24.75" customHeight="1" x14ac:dyDescent="0.35">
      <c r="Y612" s="104"/>
      <c r="Z612" s="104"/>
      <c r="AA612" s="104"/>
      <c r="AB612" s="104"/>
      <c r="AC612" s="104"/>
      <c r="AD612" s="104"/>
      <c r="AE612" s="104"/>
      <c r="AF612" s="104"/>
      <c r="AG612" s="104"/>
      <c r="AH612" s="104"/>
      <c r="AI612" s="104"/>
      <c r="AJ612" s="104"/>
      <c r="AL612" s="104"/>
      <c r="AM612" s="104"/>
      <c r="AN612" s="104"/>
      <c r="AO612" s="104"/>
    </row>
    <row r="613" spans="25:41" ht="24.75" customHeight="1" x14ac:dyDescent="0.35">
      <c r="Y613" s="104"/>
      <c r="Z613" s="104"/>
      <c r="AA613" s="104"/>
      <c r="AB613" s="104"/>
      <c r="AC613" s="104"/>
      <c r="AD613" s="104"/>
      <c r="AE613" s="104"/>
      <c r="AF613" s="104"/>
      <c r="AG613" s="104"/>
      <c r="AH613" s="104"/>
      <c r="AI613" s="104"/>
      <c r="AJ613" s="104"/>
      <c r="AL613" s="104"/>
      <c r="AM613" s="104"/>
      <c r="AN613" s="104"/>
      <c r="AO613" s="104"/>
    </row>
    <row r="614" spans="25:41" ht="24.75" customHeight="1" x14ac:dyDescent="0.35">
      <c r="Y614" s="104"/>
      <c r="Z614" s="104"/>
      <c r="AA614" s="104"/>
      <c r="AB614" s="104"/>
      <c r="AC614" s="104"/>
      <c r="AD614" s="104"/>
      <c r="AE614" s="104"/>
      <c r="AF614" s="104"/>
      <c r="AG614" s="104"/>
      <c r="AH614" s="104"/>
      <c r="AI614" s="104"/>
      <c r="AJ614" s="104"/>
      <c r="AL614" s="104"/>
      <c r="AM614" s="104"/>
      <c r="AN614" s="104"/>
      <c r="AO614" s="104"/>
    </row>
    <row r="615" spans="25:41" ht="24.75" customHeight="1" x14ac:dyDescent="0.35">
      <c r="Y615" s="104"/>
      <c r="Z615" s="104"/>
      <c r="AA615" s="104"/>
      <c r="AB615" s="104"/>
      <c r="AC615" s="104"/>
      <c r="AD615" s="104"/>
      <c r="AE615" s="104"/>
      <c r="AF615" s="104"/>
      <c r="AG615" s="104"/>
      <c r="AH615" s="104"/>
      <c r="AI615" s="104"/>
      <c r="AJ615" s="104"/>
      <c r="AL615" s="104"/>
      <c r="AM615" s="104"/>
      <c r="AN615" s="104"/>
      <c r="AO615" s="104"/>
    </row>
    <row r="616" spans="25:41" ht="24.75" customHeight="1" x14ac:dyDescent="0.35">
      <c r="Y616" s="104"/>
      <c r="Z616" s="104"/>
      <c r="AA616" s="104"/>
      <c r="AB616" s="104"/>
      <c r="AC616" s="104"/>
      <c r="AD616" s="104"/>
      <c r="AE616" s="104"/>
      <c r="AF616" s="104"/>
      <c r="AG616" s="104"/>
      <c r="AH616" s="104"/>
      <c r="AI616" s="104"/>
      <c r="AJ616" s="104"/>
      <c r="AL616" s="104"/>
      <c r="AM616" s="104"/>
      <c r="AN616" s="104"/>
      <c r="AO616" s="104"/>
    </row>
    <row r="617" spans="25:41" ht="24.75" customHeight="1" x14ac:dyDescent="0.35">
      <c r="Y617" s="104"/>
      <c r="Z617" s="104"/>
      <c r="AA617" s="104"/>
      <c r="AB617" s="104"/>
      <c r="AC617" s="104"/>
      <c r="AD617" s="104"/>
      <c r="AE617" s="104"/>
      <c r="AF617" s="104"/>
      <c r="AG617" s="104"/>
      <c r="AH617" s="104"/>
      <c r="AI617" s="104"/>
      <c r="AJ617" s="104"/>
      <c r="AL617" s="104"/>
      <c r="AM617" s="104"/>
      <c r="AN617" s="104"/>
      <c r="AO617" s="104"/>
    </row>
    <row r="618" spans="25:41" ht="24.75" customHeight="1" x14ac:dyDescent="0.35">
      <c r="Y618" s="104"/>
      <c r="Z618" s="104"/>
      <c r="AA618" s="104"/>
      <c r="AB618" s="104"/>
      <c r="AC618" s="104"/>
      <c r="AD618" s="104"/>
      <c r="AE618" s="104"/>
      <c r="AF618" s="104"/>
      <c r="AG618" s="104"/>
      <c r="AH618" s="104"/>
      <c r="AI618" s="104"/>
      <c r="AJ618" s="104"/>
      <c r="AL618" s="104"/>
      <c r="AM618" s="104"/>
      <c r="AN618" s="104"/>
      <c r="AO618" s="104"/>
    </row>
    <row r="619" spans="25:41" ht="24.75" customHeight="1" x14ac:dyDescent="0.35">
      <c r="Y619" s="104"/>
      <c r="Z619" s="104"/>
      <c r="AA619" s="104"/>
      <c r="AB619" s="104"/>
      <c r="AC619" s="104"/>
      <c r="AD619" s="104"/>
      <c r="AE619" s="104"/>
      <c r="AF619" s="104"/>
      <c r="AG619" s="104"/>
      <c r="AH619" s="104"/>
      <c r="AI619" s="104"/>
      <c r="AJ619" s="104"/>
      <c r="AL619" s="104"/>
      <c r="AM619" s="104"/>
      <c r="AN619" s="104"/>
      <c r="AO619" s="104"/>
    </row>
    <row r="620" spans="25:41" ht="24.75" customHeight="1" x14ac:dyDescent="0.35">
      <c r="Y620" s="104"/>
      <c r="Z620" s="104"/>
      <c r="AA620" s="104"/>
      <c r="AB620" s="104"/>
      <c r="AC620" s="104"/>
      <c r="AD620" s="104"/>
      <c r="AE620" s="104"/>
      <c r="AF620" s="104"/>
      <c r="AG620" s="104"/>
      <c r="AH620" s="104"/>
      <c r="AI620" s="104"/>
      <c r="AJ620" s="104"/>
      <c r="AL620" s="104"/>
      <c r="AM620" s="104"/>
      <c r="AN620" s="104"/>
      <c r="AO620" s="104"/>
    </row>
    <row r="621" spans="25:41" ht="24.75" customHeight="1" x14ac:dyDescent="0.35">
      <c r="Y621" s="104"/>
      <c r="Z621" s="104"/>
      <c r="AA621" s="104"/>
      <c r="AB621" s="104"/>
      <c r="AC621" s="104"/>
      <c r="AD621" s="104"/>
      <c r="AE621" s="104"/>
      <c r="AF621" s="104"/>
      <c r="AG621" s="104"/>
      <c r="AH621" s="104"/>
      <c r="AI621" s="104"/>
      <c r="AJ621" s="104"/>
      <c r="AL621" s="104"/>
      <c r="AM621" s="104"/>
      <c r="AN621" s="104"/>
      <c r="AO621" s="104"/>
    </row>
    <row r="622" spans="25:41" ht="24.75" customHeight="1" x14ac:dyDescent="0.35">
      <c r="Y622" s="104"/>
      <c r="Z622" s="104"/>
      <c r="AA622" s="104"/>
      <c r="AB622" s="104"/>
      <c r="AC622" s="104"/>
      <c r="AD622" s="104"/>
      <c r="AE622" s="104"/>
      <c r="AF622" s="104"/>
      <c r="AG622" s="104"/>
      <c r="AH622" s="104"/>
      <c r="AI622" s="104"/>
      <c r="AJ622" s="104"/>
      <c r="AL622" s="104"/>
      <c r="AM622" s="104"/>
      <c r="AN622" s="104"/>
      <c r="AO622" s="104"/>
    </row>
    <row r="623" spans="25:41" ht="24.75" customHeight="1" x14ac:dyDescent="0.35">
      <c r="Y623" s="104"/>
      <c r="Z623" s="104"/>
      <c r="AA623" s="104"/>
      <c r="AB623" s="104"/>
      <c r="AC623" s="104"/>
      <c r="AD623" s="104"/>
      <c r="AE623" s="104"/>
      <c r="AF623" s="104"/>
      <c r="AG623" s="104"/>
      <c r="AH623" s="104"/>
      <c r="AI623" s="104"/>
      <c r="AJ623" s="104"/>
      <c r="AL623" s="104"/>
      <c r="AM623" s="104"/>
      <c r="AN623" s="104"/>
      <c r="AO623" s="104"/>
    </row>
    <row r="624" spans="25:41" ht="24.75" customHeight="1" x14ac:dyDescent="0.35">
      <c r="Y624" s="104"/>
      <c r="Z624" s="104"/>
      <c r="AA624" s="104"/>
      <c r="AB624" s="104"/>
      <c r="AC624" s="104"/>
      <c r="AD624" s="104"/>
      <c r="AE624" s="104"/>
      <c r="AF624" s="104"/>
      <c r="AG624" s="104"/>
      <c r="AH624" s="104"/>
      <c r="AI624" s="104"/>
      <c r="AJ624" s="104"/>
      <c r="AL624" s="104"/>
      <c r="AM624" s="104"/>
      <c r="AN624" s="104"/>
      <c r="AO624" s="104"/>
    </row>
    <row r="625" spans="25:41" ht="24.75" customHeight="1" x14ac:dyDescent="0.35">
      <c r="Y625" s="104"/>
      <c r="Z625" s="104"/>
      <c r="AA625" s="104"/>
      <c r="AB625" s="104"/>
      <c r="AC625" s="104"/>
      <c r="AD625" s="104"/>
      <c r="AE625" s="104"/>
      <c r="AF625" s="104"/>
      <c r="AG625" s="104"/>
      <c r="AH625" s="104"/>
      <c r="AI625" s="104"/>
      <c r="AJ625" s="104"/>
      <c r="AL625" s="104"/>
      <c r="AM625" s="104"/>
      <c r="AN625" s="104"/>
      <c r="AO625" s="104"/>
    </row>
    <row r="626" spans="25:41" ht="24.75" customHeight="1" x14ac:dyDescent="0.35">
      <c r="Y626" s="104"/>
      <c r="Z626" s="104"/>
      <c r="AA626" s="104"/>
      <c r="AB626" s="104"/>
      <c r="AC626" s="104"/>
      <c r="AD626" s="104"/>
      <c r="AE626" s="104"/>
      <c r="AF626" s="104"/>
      <c r="AG626" s="104"/>
      <c r="AH626" s="104"/>
      <c r="AI626" s="104"/>
      <c r="AJ626" s="104"/>
      <c r="AL626" s="104"/>
      <c r="AM626" s="104"/>
      <c r="AN626" s="104"/>
      <c r="AO626" s="104"/>
    </row>
    <row r="627" spans="25:41" ht="24.75" customHeight="1" x14ac:dyDescent="0.35">
      <c r="Y627" s="104"/>
      <c r="Z627" s="104"/>
      <c r="AA627" s="104"/>
      <c r="AB627" s="104"/>
      <c r="AC627" s="104"/>
      <c r="AD627" s="104"/>
      <c r="AE627" s="104"/>
      <c r="AF627" s="104"/>
      <c r="AG627" s="104"/>
      <c r="AH627" s="104"/>
      <c r="AI627" s="104"/>
      <c r="AJ627" s="104"/>
      <c r="AL627" s="104"/>
      <c r="AM627" s="104"/>
      <c r="AN627" s="104"/>
      <c r="AO627" s="104"/>
    </row>
    <row r="628" spans="25:41" ht="24.75" customHeight="1" x14ac:dyDescent="0.35">
      <c r="Y628" s="104"/>
      <c r="Z628" s="104"/>
      <c r="AA628" s="104"/>
      <c r="AB628" s="104"/>
      <c r="AC628" s="104"/>
      <c r="AD628" s="104"/>
      <c r="AE628" s="104"/>
      <c r="AF628" s="104"/>
      <c r="AG628" s="104"/>
      <c r="AH628" s="104"/>
      <c r="AI628" s="104"/>
      <c r="AJ628" s="104"/>
      <c r="AL628" s="104"/>
      <c r="AM628" s="104"/>
      <c r="AN628" s="104"/>
      <c r="AO628" s="104"/>
    </row>
    <row r="629" spans="25:41" ht="24.75" customHeight="1" x14ac:dyDescent="0.35">
      <c r="Y629" s="104"/>
      <c r="Z629" s="104"/>
      <c r="AA629" s="104"/>
      <c r="AB629" s="104"/>
      <c r="AC629" s="104"/>
      <c r="AD629" s="104"/>
      <c r="AE629" s="104"/>
      <c r="AF629" s="104"/>
      <c r="AG629" s="104"/>
      <c r="AH629" s="104"/>
      <c r="AI629" s="104"/>
      <c r="AJ629" s="104"/>
      <c r="AL629" s="104"/>
      <c r="AM629" s="104"/>
      <c r="AN629" s="104"/>
      <c r="AO629" s="104"/>
    </row>
    <row r="630" spans="25:41" ht="24.75" customHeight="1" x14ac:dyDescent="0.35">
      <c r="Y630" s="104"/>
      <c r="Z630" s="104"/>
      <c r="AA630" s="104"/>
      <c r="AB630" s="104"/>
      <c r="AC630" s="104"/>
      <c r="AD630" s="104"/>
      <c r="AE630" s="104"/>
      <c r="AF630" s="104"/>
      <c r="AG630" s="104"/>
      <c r="AH630" s="104"/>
      <c r="AI630" s="104"/>
      <c r="AJ630" s="104"/>
      <c r="AL630" s="104"/>
      <c r="AM630" s="104"/>
      <c r="AN630" s="104"/>
      <c r="AO630" s="104"/>
    </row>
    <row r="631" spans="25:41" ht="24.75" customHeight="1" x14ac:dyDescent="0.35">
      <c r="Y631" s="104"/>
      <c r="Z631" s="104"/>
      <c r="AA631" s="104"/>
      <c r="AB631" s="104"/>
      <c r="AC631" s="104"/>
      <c r="AD631" s="104"/>
      <c r="AE631" s="104"/>
      <c r="AF631" s="104"/>
      <c r="AG631" s="104"/>
      <c r="AH631" s="104"/>
      <c r="AI631" s="104"/>
      <c r="AJ631" s="104"/>
      <c r="AL631" s="104"/>
      <c r="AM631" s="104"/>
      <c r="AN631" s="104"/>
      <c r="AO631" s="104"/>
    </row>
    <row r="632" spans="25:41" ht="24.75" customHeight="1" x14ac:dyDescent="0.35">
      <c r="Y632" s="104"/>
      <c r="Z632" s="104"/>
      <c r="AA632" s="104"/>
      <c r="AB632" s="104"/>
      <c r="AC632" s="104"/>
      <c r="AD632" s="104"/>
      <c r="AE632" s="104"/>
      <c r="AF632" s="104"/>
      <c r="AG632" s="104"/>
      <c r="AH632" s="104"/>
      <c r="AI632" s="104"/>
      <c r="AJ632" s="104"/>
      <c r="AL632" s="104"/>
      <c r="AM632" s="104"/>
      <c r="AN632" s="104"/>
      <c r="AO632" s="104"/>
    </row>
    <row r="633" spans="25:41" ht="24.75" customHeight="1" x14ac:dyDescent="0.35">
      <c r="Y633" s="104"/>
      <c r="Z633" s="104"/>
      <c r="AA633" s="104"/>
      <c r="AB633" s="104"/>
      <c r="AC633" s="104"/>
      <c r="AD633" s="104"/>
      <c r="AE633" s="104"/>
      <c r="AF633" s="104"/>
      <c r="AG633" s="104"/>
      <c r="AH633" s="104"/>
      <c r="AI633" s="104"/>
      <c r="AJ633" s="104"/>
      <c r="AL633" s="104"/>
      <c r="AM633" s="104"/>
      <c r="AN633" s="104"/>
      <c r="AO633" s="104"/>
    </row>
    <row r="634" spans="25:41" ht="24.75" customHeight="1" x14ac:dyDescent="0.35">
      <c r="Y634" s="104"/>
      <c r="Z634" s="104"/>
      <c r="AA634" s="104"/>
      <c r="AB634" s="104"/>
      <c r="AC634" s="104"/>
      <c r="AD634" s="104"/>
      <c r="AE634" s="104"/>
      <c r="AF634" s="104"/>
      <c r="AG634" s="104"/>
      <c r="AH634" s="104"/>
      <c r="AI634" s="104"/>
      <c r="AJ634" s="104"/>
      <c r="AL634" s="104"/>
      <c r="AM634" s="104"/>
      <c r="AN634" s="104"/>
      <c r="AO634" s="104"/>
    </row>
    <row r="635" spans="25:41" ht="24.75" customHeight="1" x14ac:dyDescent="0.35">
      <c r="Y635" s="104"/>
      <c r="Z635" s="104"/>
      <c r="AA635" s="104"/>
      <c r="AB635" s="104"/>
      <c r="AC635" s="104"/>
      <c r="AD635" s="104"/>
      <c r="AE635" s="104"/>
      <c r="AF635" s="104"/>
      <c r="AG635" s="104"/>
      <c r="AH635" s="104"/>
      <c r="AI635" s="104"/>
      <c r="AJ635" s="104"/>
      <c r="AL635" s="104"/>
      <c r="AM635" s="104"/>
      <c r="AN635" s="104"/>
      <c r="AO635" s="104"/>
    </row>
    <row r="636" spans="25:41" ht="24.75" customHeight="1" x14ac:dyDescent="0.35">
      <c r="Y636" s="104"/>
      <c r="Z636" s="104"/>
      <c r="AA636" s="104"/>
      <c r="AB636" s="104"/>
      <c r="AC636" s="104"/>
      <c r="AD636" s="104"/>
      <c r="AE636" s="104"/>
      <c r="AF636" s="104"/>
      <c r="AG636" s="104"/>
      <c r="AH636" s="104"/>
      <c r="AI636" s="104"/>
      <c r="AJ636" s="104"/>
      <c r="AL636" s="104"/>
      <c r="AM636" s="104"/>
      <c r="AN636" s="104"/>
      <c r="AO636" s="104"/>
    </row>
    <row r="637" spans="25:41" ht="24.75" customHeight="1" x14ac:dyDescent="0.35">
      <c r="Y637" s="104"/>
      <c r="Z637" s="104"/>
      <c r="AA637" s="104"/>
      <c r="AB637" s="104"/>
      <c r="AC637" s="104"/>
      <c r="AD637" s="104"/>
      <c r="AE637" s="104"/>
      <c r="AF637" s="104"/>
      <c r="AG637" s="104"/>
      <c r="AH637" s="104"/>
      <c r="AI637" s="104"/>
      <c r="AJ637" s="104"/>
      <c r="AL637" s="104"/>
      <c r="AM637" s="104"/>
      <c r="AN637" s="104"/>
      <c r="AO637" s="104"/>
    </row>
    <row r="638" spans="25:41" ht="24.75" customHeight="1" x14ac:dyDescent="0.35">
      <c r="Y638" s="104"/>
      <c r="Z638" s="104"/>
      <c r="AA638" s="104"/>
      <c r="AB638" s="104"/>
      <c r="AC638" s="104"/>
      <c r="AD638" s="104"/>
      <c r="AE638" s="104"/>
      <c r="AF638" s="104"/>
      <c r="AG638" s="104"/>
      <c r="AH638" s="104"/>
      <c r="AI638" s="104"/>
      <c r="AJ638" s="104"/>
      <c r="AL638" s="104"/>
      <c r="AM638" s="104"/>
      <c r="AN638" s="104"/>
      <c r="AO638" s="104"/>
    </row>
    <row r="639" spans="25:41" ht="24.75" customHeight="1" x14ac:dyDescent="0.35">
      <c r="Y639" s="104"/>
      <c r="Z639" s="104"/>
      <c r="AA639" s="104"/>
      <c r="AB639" s="104"/>
      <c r="AC639" s="104"/>
      <c r="AD639" s="104"/>
      <c r="AE639" s="104"/>
      <c r="AF639" s="104"/>
      <c r="AG639" s="104"/>
      <c r="AH639" s="104"/>
      <c r="AI639" s="104"/>
      <c r="AJ639" s="104"/>
      <c r="AL639" s="104"/>
      <c r="AM639" s="104"/>
      <c r="AN639" s="104"/>
      <c r="AO639" s="104"/>
    </row>
    <row r="640" spans="25:41" ht="24.75" customHeight="1" x14ac:dyDescent="0.35">
      <c r="Y640" s="104"/>
      <c r="Z640" s="104"/>
      <c r="AA640" s="104"/>
      <c r="AB640" s="104"/>
      <c r="AC640" s="104"/>
      <c r="AD640" s="104"/>
      <c r="AE640" s="104"/>
      <c r="AF640" s="104"/>
      <c r="AG640" s="104"/>
      <c r="AH640" s="104"/>
      <c r="AI640" s="104"/>
      <c r="AJ640" s="104"/>
      <c r="AL640" s="104"/>
      <c r="AM640" s="104"/>
      <c r="AN640" s="104"/>
      <c r="AO640" s="104"/>
    </row>
    <row r="641" spans="25:41" ht="24.75" customHeight="1" x14ac:dyDescent="0.35">
      <c r="Y641" s="104"/>
      <c r="Z641" s="104"/>
      <c r="AA641" s="104"/>
      <c r="AB641" s="104"/>
      <c r="AC641" s="104"/>
      <c r="AD641" s="104"/>
      <c r="AE641" s="104"/>
      <c r="AF641" s="104"/>
      <c r="AG641" s="104"/>
      <c r="AH641" s="104"/>
      <c r="AI641" s="104"/>
      <c r="AJ641" s="104"/>
      <c r="AL641" s="104"/>
      <c r="AM641" s="104"/>
      <c r="AN641" s="104"/>
      <c r="AO641" s="104"/>
    </row>
    <row r="642" spans="25:41" ht="24.75" customHeight="1" x14ac:dyDescent="0.35">
      <c r="Y642" s="104"/>
      <c r="Z642" s="104"/>
      <c r="AA642" s="104"/>
      <c r="AB642" s="104"/>
      <c r="AC642" s="104"/>
      <c r="AD642" s="104"/>
      <c r="AE642" s="104"/>
      <c r="AF642" s="104"/>
      <c r="AG642" s="104"/>
      <c r="AH642" s="104"/>
      <c r="AI642" s="104"/>
      <c r="AJ642" s="104"/>
      <c r="AL642" s="104"/>
      <c r="AM642" s="104"/>
      <c r="AN642" s="104"/>
      <c r="AO642" s="104"/>
    </row>
    <row r="643" spans="25:41" ht="24.75" customHeight="1" x14ac:dyDescent="0.35">
      <c r="Y643" s="104"/>
      <c r="Z643" s="104"/>
      <c r="AA643" s="104"/>
      <c r="AB643" s="104"/>
      <c r="AC643" s="104"/>
      <c r="AD643" s="104"/>
      <c r="AE643" s="104"/>
      <c r="AF643" s="104"/>
      <c r="AG643" s="104"/>
      <c r="AH643" s="104"/>
      <c r="AI643" s="104"/>
      <c r="AJ643" s="104"/>
      <c r="AL643" s="104"/>
      <c r="AM643" s="104"/>
      <c r="AN643" s="104"/>
      <c r="AO643" s="104"/>
    </row>
    <row r="644" spans="25:41" ht="24.75" customHeight="1" x14ac:dyDescent="0.35">
      <c r="Y644" s="104"/>
      <c r="Z644" s="104"/>
      <c r="AA644" s="104"/>
      <c r="AB644" s="104"/>
      <c r="AC644" s="104"/>
      <c r="AD644" s="104"/>
      <c r="AE644" s="104"/>
      <c r="AF644" s="104"/>
      <c r="AG644" s="104"/>
      <c r="AH644" s="104"/>
      <c r="AI644" s="104"/>
      <c r="AJ644" s="104"/>
      <c r="AL644" s="104"/>
      <c r="AM644" s="104"/>
      <c r="AN644" s="104"/>
      <c r="AO644" s="104"/>
    </row>
    <row r="645" spans="25:41" ht="24.75" customHeight="1" x14ac:dyDescent="0.35">
      <c r="Y645" s="104"/>
      <c r="Z645" s="104"/>
      <c r="AA645" s="104"/>
      <c r="AB645" s="104"/>
      <c r="AC645" s="104"/>
      <c r="AD645" s="104"/>
      <c r="AE645" s="104"/>
      <c r="AF645" s="104"/>
      <c r="AG645" s="104"/>
      <c r="AH645" s="104"/>
      <c r="AI645" s="104"/>
      <c r="AJ645" s="104"/>
      <c r="AL645" s="104"/>
      <c r="AM645" s="104"/>
      <c r="AN645" s="104"/>
      <c r="AO645" s="104"/>
    </row>
    <row r="646" spans="25:41" ht="24.75" customHeight="1" x14ac:dyDescent="0.35">
      <c r="Y646" s="104"/>
      <c r="Z646" s="104"/>
      <c r="AA646" s="104"/>
      <c r="AB646" s="104"/>
      <c r="AC646" s="104"/>
      <c r="AD646" s="104"/>
      <c r="AE646" s="104"/>
      <c r="AF646" s="104"/>
      <c r="AG646" s="104"/>
      <c r="AH646" s="104"/>
      <c r="AI646" s="104"/>
      <c r="AJ646" s="104"/>
      <c r="AL646" s="104"/>
      <c r="AM646" s="104"/>
      <c r="AN646" s="104"/>
      <c r="AO646" s="104"/>
    </row>
    <row r="647" spans="25:41" ht="24.75" customHeight="1" x14ac:dyDescent="0.35">
      <c r="Y647" s="104"/>
      <c r="Z647" s="104"/>
      <c r="AA647" s="104"/>
      <c r="AB647" s="104"/>
      <c r="AC647" s="104"/>
      <c r="AD647" s="104"/>
      <c r="AE647" s="104"/>
      <c r="AF647" s="104"/>
      <c r="AG647" s="104"/>
      <c r="AH647" s="104"/>
      <c r="AI647" s="104"/>
      <c r="AJ647" s="104"/>
      <c r="AL647" s="104"/>
      <c r="AM647" s="104"/>
      <c r="AN647" s="104"/>
      <c r="AO647" s="104"/>
    </row>
    <row r="648" spans="25:41" ht="24.75" customHeight="1" x14ac:dyDescent="0.35">
      <c r="Y648" s="104"/>
      <c r="Z648" s="104"/>
      <c r="AA648" s="104"/>
      <c r="AB648" s="104"/>
      <c r="AC648" s="104"/>
      <c r="AD648" s="104"/>
      <c r="AE648" s="104"/>
      <c r="AF648" s="104"/>
      <c r="AG648" s="104"/>
      <c r="AH648" s="104"/>
      <c r="AI648" s="104"/>
      <c r="AJ648" s="104"/>
      <c r="AL648" s="104"/>
      <c r="AM648" s="104"/>
      <c r="AN648" s="104"/>
      <c r="AO648" s="104"/>
    </row>
    <row r="649" spans="25:41" ht="24.75" customHeight="1" x14ac:dyDescent="0.35">
      <c r="Y649" s="104"/>
      <c r="Z649" s="104"/>
      <c r="AA649" s="104"/>
      <c r="AB649" s="104"/>
      <c r="AC649" s="104"/>
      <c r="AD649" s="104"/>
      <c r="AE649" s="104"/>
      <c r="AF649" s="104"/>
      <c r="AG649" s="104"/>
      <c r="AH649" s="104"/>
      <c r="AI649" s="104"/>
      <c r="AJ649" s="104"/>
      <c r="AL649" s="104"/>
      <c r="AM649" s="104"/>
      <c r="AN649" s="104"/>
      <c r="AO649" s="104"/>
    </row>
    <row r="650" spans="25:41" ht="24.75" customHeight="1" x14ac:dyDescent="0.35">
      <c r="Y650" s="104"/>
      <c r="Z650" s="104"/>
      <c r="AA650" s="104"/>
      <c r="AB650" s="104"/>
      <c r="AC650" s="104"/>
      <c r="AD650" s="104"/>
      <c r="AE650" s="104"/>
      <c r="AF650" s="104"/>
      <c r="AG650" s="104"/>
      <c r="AH650" s="104"/>
      <c r="AI650" s="104"/>
      <c r="AJ650" s="104"/>
      <c r="AL650" s="104"/>
      <c r="AM650" s="104"/>
      <c r="AN650" s="104"/>
      <c r="AO650" s="104"/>
    </row>
    <row r="651" spans="25:41" ht="24.75" customHeight="1" x14ac:dyDescent="0.35">
      <c r="Y651" s="104"/>
      <c r="Z651" s="104"/>
      <c r="AA651" s="104"/>
      <c r="AB651" s="104"/>
      <c r="AC651" s="104"/>
      <c r="AD651" s="104"/>
      <c r="AE651" s="104"/>
      <c r="AF651" s="104"/>
      <c r="AG651" s="104"/>
      <c r="AH651" s="104"/>
      <c r="AI651" s="104"/>
      <c r="AJ651" s="104"/>
      <c r="AL651" s="104"/>
      <c r="AM651" s="104"/>
      <c r="AN651" s="104"/>
      <c r="AO651" s="104"/>
    </row>
    <row r="652" spans="25:41" ht="24.75" customHeight="1" x14ac:dyDescent="0.35">
      <c r="Y652" s="104"/>
      <c r="Z652" s="104"/>
      <c r="AA652" s="104"/>
      <c r="AB652" s="104"/>
      <c r="AC652" s="104"/>
      <c r="AD652" s="104"/>
      <c r="AE652" s="104"/>
      <c r="AF652" s="104"/>
      <c r="AG652" s="104"/>
      <c r="AH652" s="104"/>
      <c r="AI652" s="104"/>
      <c r="AJ652" s="104"/>
      <c r="AL652" s="104"/>
      <c r="AM652" s="104"/>
      <c r="AN652" s="104"/>
      <c r="AO652" s="104"/>
    </row>
    <row r="653" spans="25:41" ht="24.75" customHeight="1" x14ac:dyDescent="0.35">
      <c r="Y653" s="104"/>
      <c r="Z653" s="104"/>
      <c r="AA653" s="104"/>
      <c r="AB653" s="104"/>
      <c r="AC653" s="104"/>
      <c r="AD653" s="104"/>
      <c r="AE653" s="104"/>
      <c r="AF653" s="104"/>
      <c r="AG653" s="104"/>
      <c r="AH653" s="104"/>
      <c r="AI653" s="104"/>
      <c r="AJ653" s="104"/>
      <c r="AL653" s="104"/>
      <c r="AM653" s="104"/>
      <c r="AN653" s="104"/>
      <c r="AO653" s="104"/>
    </row>
    <row r="654" spans="25:41" ht="24.75" customHeight="1" x14ac:dyDescent="0.35">
      <c r="Y654" s="104"/>
      <c r="Z654" s="104"/>
      <c r="AA654" s="104"/>
      <c r="AB654" s="104"/>
      <c r="AC654" s="104"/>
      <c r="AD654" s="104"/>
      <c r="AE654" s="104"/>
      <c r="AF654" s="104"/>
      <c r="AG654" s="104"/>
      <c r="AH654" s="104"/>
      <c r="AI654" s="104"/>
      <c r="AJ654" s="104"/>
      <c r="AL654" s="104"/>
      <c r="AM654" s="104"/>
      <c r="AN654" s="104"/>
      <c r="AO654" s="104"/>
    </row>
    <row r="655" spans="25:41" ht="24.75" customHeight="1" x14ac:dyDescent="0.35">
      <c r="Y655" s="104"/>
      <c r="Z655" s="104"/>
      <c r="AA655" s="104"/>
      <c r="AB655" s="104"/>
      <c r="AC655" s="104"/>
      <c r="AD655" s="104"/>
      <c r="AE655" s="104"/>
      <c r="AF655" s="104"/>
      <c r="AG655" s="104"/>
      <c r="AH655" s="104"/>
      <c r="AI655" s="104"/>
      <c r="AJ655" s="104"/>
      <c r="AL655" s="104"/>
      <c r="AM655" s="104"/>
      <c r="AN655" s="104"/>
      <c r="AO655" s="104"/>
    </row>
    <row r="656" spans="25:41" ht="24.75" customHeight="1" x14ac:dyDescent="0.35">
      <c r="Y656" s="104"/>
      <c r="Z656" s="104"/>
      <c r="AA656" s="104"/>
      <c r="AB656" s="104"/>
      <c r="AC656" s="104"/>
      <c r="AD656" s="104"/>
      <c r="AE656" s="104"/>
      <c r="AF656" s="104"/>
      <c r="AG656" s="104"/>
      <c r="AH656" s="104"/>
      <c r="AI656" s="104"/>
      <c r="AJ656" s="104"/>
      <c r="AL656" s="104"/>
      <c r="AM656" s="104"/>
      <c r="AN656" s="104"/>
      <c r="AO656" s="104"/>
    </row>
    <row r="657" spans="25:41" ht="24.75" customHeight="1" x14ac:dyDescent="0.35">
      <c r="Y657" s="104"/>
      <c r="Z657" s="104"/>
      <c r="AA657" s="104"/>
      <c r="AB657" s="104"/>
      <c r="AC657" s="104"/>
      <c r="AD657" s="104"/>
      <c r="AE657" s="104"/>
      <c r="AF657" s="104"/>
      <c r="AG657" s="104"/>
      <c r="AH657" s="104"/>
      <c r="AI657" s="104"/>
      <c r="AJ657" s="104"/>
      <c r="AL657" s="104"/>
      <c r="AM657" s="104"/>
      <c r="AN657" s="104"/>
      <c r="AO657" s="104"/>
    </row>
    <row r="658" spans="25:41" ht="24.75" customHeight="1" x14ac:dyDescent="0.35">
      <c r="Y658" s="104"/>
      <c r="Z658" s="104"/>
      <c r="AA658" s="104"/>
      <c r="AB658" s="104"/>
      <c r="AC658" s="104"/>
      <c r="AD658" s="104"/>
      <c r="AE658" s="104"/>
      <c r="AF658" s="104"/>
      <c r="AG658" s="104"/>
      <c r="AH658" s="104"/>
      <c r="AI658" s="104"/>
      <c r="AJ658" s="104"/>
      <c r="AL658" s="104"/>
      <c r="AM658" s="104"/>
      <c r="AN658" s="104"/>
      <c r="AO658" s="104"/>
    </row>
    <row r="659" spans="25:41" ht="24.75" customHeight="1" x14ac:dyDescent="0.35">
      <c r="Y659" s="104"/>
      <c r="Z659" s="104"/>
      <c r="AA659" s="104"/>
      <c r="AB659" s="104"/>
      <c r="AC659" s="104"/>
      <c r="AD659" s="104"/>
      <c r="AE659" s="104"/>
      <c r="AF659" s="104"/>
      <c r="AG659" s="104"/>
      <c r="AH659" s="104"/>
      <c r="AI659" s="104"/>
      <c r="AJ659" s="104"/>
      <c r="AL659" s="104"/>
      <c r="AM659" s="104"/>
      <c r="AN659" s="104"/>
      <c r="AO659" s="104"/>
    </row>
    <row r="660" spans="25:41" ht="24.75" customHeight="1" x14ac:dyDescent="0.35">
      <c r="Y660" s="104"/>
      <c r="Z660" s="104"/>
      <c r="AA660" s="104"/>
      <c r="AB660" s="104"/>
      <c r="AC660" s="104"/>
      <c r="AD660" s="104"/>
      <c r="AE660" s="104"/>
      <c r="AF660" s="104"/>
      <c r="AG660" s="104"/>
      <c r="AH660" s="104"/>
      <c r="AI660" s="104"/>
      <c r="AJ660" s="104"/>
      <c r="AL660" s="104"/>
      <c r="AM660" s="104"/>
      <c r="AN660" s="104"/>
      <c r="AO660" s="104"/>
    </row>
    <row r="661" spans="25:41" ht="24.75" customHeight="1" x14ac:dyDescent="0.35">
      <c r="Y661" s="104"/>
      <c r="Z661" s="104"/>
      <c r="AA661" s="104"/>
      <c r="AB661" s="104"/>
      <c r="AC661" s="104"/>
      <c r="AD661" s="104"/>
      <c r="AE661" s="104"/>
      <c r="AF661" s="104"/>
      <c r="AG661" s="104"/>
      <c r="AH661" s="104"/>
      <c r="AI661" s="104"/>
      <c r="AJ661" s="104"/>
      <c r="AL661" s="104"/>
      <c r="AM661" s="104"/>
      <c r="AN661" s="104"/>
      <c r="AO661" s="104"/>
    </row>
    <row r="662" spans="25:41" ht="24.75" customHeight="1" x14ac:dyDescent="0.35">
      <c r="Y662" s="104"/>
      <c r="Z662" s="104"/>
      <c r="AA662" s="104"/>
      <c r="AB662" s="104"/>
      <c r="AC662" s="104"/>
      <c r="AD662" s="104"/>
      <c r="AE662" s="104"/>
      <c r="AF662" s="104"/>
      <c r="AG662" s="104"/>
      <c r="AH662" s="104"/>
      <c r="AI662" s="104"/>
      <c r="AJ662" s="104"/>
      <c r="AL662" s="104"/>
      <c r="AM662" s="104"/>
      <c r="AN662" s="104"/>
      <c r="AO662" s="104"/>
    </row>
    <row r="663" spans="25:41" ht="24.75" customHeight="1" x14ac:dyDescent="0.35">
      <c r="Y663" s="104"/>
      <c r="Z663" s="104"/>
      <c r="AA663" s="104"/>
      <c r="AB663" s="104"/>
      <c r="AC663" s="104"/>
      <c r="AD663" s="104"/>
      <c r="AE663" s="104"/>
      <c r="AF663" s="104"/>
      <c r="AG663" s="104"/>
      <c r="AH663" s="104"/>
      <c r="AI663" s="104"/>
      <c r="AJ663" s="104"/>
      <c r="AL663" s="104"/>
      <c r="AM663" s="104"/>
      <c r="AN663" s="104"/>
      <c r="AO663" s="104"/>
    </row>
    <row r="664" spans="25:41" ht="24.75" customHeight="1" x14ac:dyDescent="0.35">
      <c r="Y664" s="104"/>
      <c r="Z664" s="104"/>
      <c r="AA664" s="104"/>
      <c r="AB664" s="104"/>
      <c r="AC664" s="104"/>
      <c r="AD664" s="104"/>
      <c r="AE664" s="104"/>
      <c r="AF664" s="104"/>
      <c r="AG664" s="104"/>
      <c r="AH664" s="104"/>
      <c r="AI664" s="104"/>
      <c r="AJ664" s="104"/>
      <c r="AL664" s="104"/>
      <c r="AM664" s="104"/>
      <c r="AN664" s="104"/>
      <c r="AO664" s="104"/>
    </row>
    <row r="665" spans="25:41" ht="24.75" customHeight="1" x14ac:dyDescent="0.35">
      <c r="Y665" s="104"/>
      <c r="Z665" s="104"/>
      <c r="AA665" s="104"/>
      <c r="AB665" s="104"/>
      <c r="AC665" s="104"/>
      <c r="AD665" s="104"/>
      <c r="AE665" s="104"/>
      <c r="AF665" s="104"/>
      <c r="AG665" s="104"/>
      <c r="AH665" s="104"/>
      <c r="AI665" s="104"/>
      <c r="AJ665" s="104"/>
      <c r="AL665" s="104"/>
      <c r="AM665" s="104"/>
      <c r="AN665" s="104"/>
      <c r="AO665" s="104"/>
    </row>
    <row r="666" spans="25:41" ht="24.75" customHeight="1" x14ac:dyDescent="0.35">
      <c r="Y666" s="104"/>
      <c r="Z666" s="104"/>
      <c r="AA666" s="104"/>
      <c r="AB666" s="104"/>
      <c r="AC666" s="104"/>
      <c r="AD666" s="104"/>
      <c r="AE666" s="104"/>
      <c r="AF666" s="104"/>
      <c r="AG666" s="104"/>
      <c r="AH666" s="104"/>
      <c r="AI666" s="104"/>
      <c r="AJ666" s="104"/>
      <c r="AL666" s="104"/>
      <c r="AM666" s="104"/>
      <c r="AN666" s="104"/>
      <c r="AO666" s="104"/>
    </row>
    <row r="667" spans="25:41" ht="24.75" customHeight="1" x14ac:dyDescent="0.35">
      <c r="Y667" s="104"/>
      <c r="Z667" s="104"/>
      <c r="AA667" s="104"/>
      <c r="AB667" s="104"/>
      <c r="AC667" s="104"/>
      <c r="AD667" s="104"/>
      <c r="AE667" s="104"/>
      <c r="AF667" s="104"/>
      <c r="AG667" s="104"/>
      <c r="AH667" s="104"/>
      <c r="AI667" s="104"/>
      <c r="AJ667" s="104"/>
      <c r="AL667" s="104"/>
      <c r="AM667" s="104"/>
      <c r="AN667" s="104"/>
      <c r="AO667" s="104"/>
    </row>
    <row r="668" spans="25:41" ht="24.75" customHeight="1" x14ac:dyDescent="0.35">
      <c r="Y668" s="104"/>
      <c r="Z668" s="104"/>
      <c r="AA668" s="104"/>
      <c r="AB668" s="104"/>
      <c r="AC668" s="104"/>
      <c r="AD668" s="104"/>
      <c r="AE668" s="104"/>
      <c r="AF668" s="104"/>
      <c r="AG668" s="104"/>
      <c r="AH668" s="104"/>
      <c r="AI668" s="104"/>
      <c r="AJ668" s="104"/>
      <c r="AL668" s="104"/>
      <c r="AM668" s="104"/>
      <c r="AN668" s="104"/>
      <c r="AO668" s="104"/>
    </row>
    <row r="669" spans="25:41" ht="24.75" customHeight="1" x14ac:dyDescent="0.35">
      <c r="Y669" s="104"/>
      <c r="Z669" s="104"/>
      <c r="AA669" s="104"/>
      <c r="AB669" s="104"/>
      <c r="AC669" s="104"/>
      <c r="AD669" s="104"/>
      <c r="AE669" s="104"/>
      <c r="AF669" s="104"/>
      <c r="AG669" s="104"/>
      <c r="AH669" s="104"/>
      <c r="AI669" s="104"/>
      <c r="AJ669" s="104"/>
      <c r="AL669" s="104"/>
      <c r="AM669" s="104"/>
      <c r="AN669" s="104"/>
      <c r="AO669" s="104"/>
    </row>
    <row r="670" spans="25:41" ht="24.75" customHeight="1" x14ac:dyDescent="0.35">
      <c r="Y670" s="104"/>
      <c r="Z670" s="104"/>
      <c r="AA670" s="104"/>
      <c r="AB670" s="104"/>
      <c r="AC670" s="104"/>
      <c r="AD670" s="104"/>
      <c r="AE670" s="104"/>
      <c r="AF670" s="104"/>
      <c r="AG670" s="104"/>
      <c r="AH670" s="104"/>
      <c r="AI670" s="104"/>
      <c r="AJ670" s="104"/>
      <c r="AL670" s="104"/>
      <c r="AM670" s="104"/>
      <c r="AN670" s="104"/>
      <c r="AO670" s="104"/>
    </row>
    <row r="671" spans="25:41" ht="24.75" customHeight="1" x14ac:dyDescent="0.35">
      <c r="Y671" s="104"/>
      <c r="Z671" s="104"/>
      <c r="AA671" s="104"/>
      <c r="AB671" s="104"/>
      <c r="AC671" s="104"/>
      <c r="AD671" s="104"/>
      <c r="AE671" s="104"/>
      <c r="AF671" s="104"/>
      <c r="AG671" s="104"/>
      <c r="AH671" s="104"/>
      <c r="AI671" s="104"/>
      <c r="AJ671" s="104"/>
      <c r="AL671" s="104"/>
      <c r="AM671" s="104"/>
      <c r="AN671" s="104"/>
      <c r="AO671" s="104"/>
    </row>
    <row r="672" spans="25:41" ht="24.75" customHeight="1" x14ac:dyDescent="0.35">
      <c r="Y672" s="104"/>
      <c r="Z672" s="104"/>
      <c r="AA672" s="104"/>
      <c r="AB672" s="104"/>
      <c r="AC672" s="104"/>
      <c r="AD672" s="104"/>
      <c r="AE672" s="104"/>
      <c r="AF672" s="104"/>
      <c r="AG672" s="104"/>
      <c r="AH672" s="104"/>
      <c r="AI672" s="104"/>
      <c r="AJ672" s="104"/>
      <c r="AL672" s="104"/>
      <c r="AM672" s="104"/>
      <c r="AN672" s="104"/>
      <c r="AO672" s="104"/>
    </row>
    <row r="673" spans="25:41" ht="24.75" customHeight="1" x14ac:dyDescent="0.35">
      <c r="Y673" s="104"/>
      <c r="Z673" s="104"/>
      <c r="AA673" s="104"/>
      <c r="AB673" s="104"/>
      <c r="AC673" s="104"/>
      <c r="AD673" s="104"/>
      <c r="AE673" s="104"/>
      <c r="AF673" s="104"/>
      <c r="AG673" s="104"/>
      <c r="AH673" s="104"/>
      <c r="AI673" s="104"/>
      <c r="AJ673" s="104"/>
      <c r="AL673" s="104"/>
      <c r="AM673" s="104"/>
      <c r="AN673" s="104"/>
      <c r="AO673" s="104"/>
    </row>
    <row r="674" spans="25:41" ht="24.75" customHeight="1" x14ac:dyDescent="0.35">
      <c r="Y674" s="104"/>
      <c r="Z674" s="104"/>
      <c r="AA674" s="104"/>
      <c r="AB674" s="104"/>
      <c r="AC674" s="104"/>
      <c r="AD674" s="104"/>
      <c r="AE674" s="104"/>
      <c r="AF674" s="104"/>
      <c r="AG674" s="104"/>
      <c r="AH674" s="104"/>
      <c r="AI674" s="104"/>
      <c r="AJ674" s="104"/>
      <c r="AL674" s="104"/>
      <c r="AM674" s="104"/>
      <c r="AN674" s="104"/>
      <c r="AO674" s="104"/>
    </row>
    <row r="675" spans="25:41" ht="24.75" customHeight="1" x14ac:dyDescent="0.35">
      <c r="Y675" s="104"/>
      <c r="Z675" s="104"/>
      <c r="AA675" s="104"/>
      <c r="AB675" s="104"/>
      <c r="AC675" s="104"/>
      <c r="AD675" s="104"/>
      <c r="AE675" s="104"/>
      <c r="AF675" s="104"/>
      <c r="AG675" s="104"/>
      <c r="AH675" s="104"/>
      <c r="AI675" s="104"/>
      <c r="AJ675" s="104"/>
      <c r="AL675" s="104"/>
      <c r="AM675" s="104"/>
      <c r="AN675" s="104"/>
      <c r="AO675" s="104"/>
    </row>
    <row r="676" spans="25:41" ht="24.75" customHeight="1" x14ac:dyDescent="0.35">
      <c r="Y676" s="104"/>
      <c r="Z676" s="104"/>
      <c r="AA676" s="104"/>
      <c r="AB676" s="104"/>
      <c r="AC676" s="104"/>
      <c r="AD676" s="104"/>
      <c r="AE676" s="104"/>
      <c r="AF676" s="104"/>
      <c r="AG676" s="104"/>
      <c r="AH676" s="104"/>
      <c r="AI676" s="104"/>
      <c r="AJ676" s="104"/>
      <c r="AL676" s="104"/>
      <c r="AM676" s="104"/>
      <c r="AN676" s="104"/>
      <c r="AO676" s="104"/>
    </row>
    <row r="677" spans="25:41" ht="24.75" customHeight="1" x14ac:dyDescent="0.35">
      <c r="Y677" s="104"/>
      <c r="Z677" s="104"/>
      <c r="AA677" s="104"/>
      <c r="AB677" s="104"/>
      <c r="AC677" s="104"/>
      <c r="AD677" s="104"/>
      <c r="AE677" s="104"/>
      <c r="AF677" s="104"/>
      <c r="AG677" s="104"/>
      <c r="AH677" s="104"/>
      <c r="AI677" s="104"/>
      <c r="AJ677" s="104"/>
      <c r="AL677" s="104"/>
      <c r="AM677" s="104"/>
      <c r="AN677" s="104"/>
      <c r="AO677" s="104"/>
    </row>
    <row r="678" spans="25:41" ht="24.75" customHeight="1" x14ac:dyDescent="0.35">
      <c r="Y678" s="104"/>
      <c r="Z678" s="104"/>
      <c r="AA678" s="104"/>
      <c r="AB678" s="104"/>
      <c r="AC678" s="104"/>
      <c r="AD678" s="104"/>
      <c r="AE678" s="104"/>
      <c r="AF678" s="104"/>
      <c r="AG678" s="104"/>
      <c r="AH678" s="104"/>
      <c r="AI678" s="104"/>
      <c r="AJ678" s="104"/>
      <c r="AL678" s="104"/>
      <c r="AM678" s="104"/>
      <c r="AN678" s="104"/>
      <c r="AO678" s="104"/>
    </row>
    <row r="679" spans="25:41" ht="24.75" customHeight="1" x14ac:dyDescent="0.35">
      <c r="Y679" s="104"/>
      <c r="Z679" s="104"/>
      <c r="AA679" s="104"/>
      <c r="AB679" s="104"/>
      <c r="AC679" s="104"/>
      <c r="AD679" s="104"/>
      <c r="AE679" s="104"/>
      <c r="AF679" s="104"/>
      <c r="AG679" s="104"/>
      <c r="AH679" s="104"/>
      <c r="AI679" s="104"/>
      <c r="AJ679" s="104"/>
      <c r="AL679" s="104"/>
      <c r="AM679" s="104"/>
      <c r="AN679" s="104"/>
      <c r="AO679" s="104"/>
    </row>
    <row r="680" spans="25:41" ht="24.75" customHeight="1" x14ac:dyDescent="0.35">
      <c r="Y680" s="104"/>
      <c r="Z680" s="104"/>
      <c r="AA680" s="104"/>
      <c r="AB680" s="104"/>
      <c r="AC680" s="104"/>
      <c r="AD680" s="104"/>
      <c r="AE680" s="104"/>
      <c r="AF680" s="104"/>
      <c r="AG680" s="104"/>
      <c r="AH680" s="104"/>
      <c r="AI680" s="104"/>
      <c r="AJ680" s="104"/>
      <c r="AL680" s="104"/>
      <c r="AM680" s="104"/>
      <c r="AN680" s="104"/>
      <c r="AO680" s="104"/>
    </row>
    <row r="681" spans="25:41" ht="24.75" customHeight="1" x14ac:dyDescent="0.35">
      <c r="Y681" s="104"/>
      <c r="Z681" s="104"/>
      <c r="AA681" s="104"/>
      <c r="AB681" s="104"/>
      <c r="AC681" s="104"/>
      <c r="AD681" s="104"/>
      <c r="AE681" s="104"/>
      <c r="AF681" s="104"/>
      <c r="AG681" s="104"/>
      <c r="AH681" s="104"/>
      <c r="AI681" s="104"/>
      <c r="AJ681" s="104"/>
      <c r="AL681" s="104"/>
      <c r="AM681" s="104"/>
      <c r="AN681" s="104"/>
      <c r="AO681" s="104"/>
    </row>
    <row r="682" spans="25:41" ht="24.75" customHeight="1" x14ac:dyDescent="0.35">
      <c r="Y682" s="104"/>
      <c r="Z682" s="104"/>
      <c r="AA682" s="104"/>
      <c r="AB682" s="104"/>
      <c r="AC682" s="104"/>
      <c r="AD682" s="104"/>
      <c r="AE682" s="104"/>
      <c r="AF682" s="104"/>
      <c r="AG682" s="104"/>
      <c r="AH682" s="104"/>
      <c r="AI682" s="104"/>
      <c r="AJ682" s="104"/>
      <c r="AL682" s="104"/>
      <c r="AM682" s="104"/>
      <c r="AN682" s="104"/>
      <c r="AO682" s="104"/>
    </row>
    <row r="683" spans="25:41" ht="24.75" customHeight="1" x14ac:dyDescent="0.35">
      <c r="Y683" s="104"/>
      <c r="Z683" s="104"/>
      <c r="AA683" s="104"/>
      <c r="AB683" s="104"/>
      <c r="AC683" s="104"/>
      <c r="AD683" s="104"/>
      <c r="AE683" s="104"/>
      <c r="AF683" s="104"/>
      <c r="AG683" s="104"/>
      <c r="AH683" s="104"/>
      <c r="AI683" s="104"/>
      <c r="AJ683" s="104"/>
      <c r="AL683" s="104"/>
      <c r="AM683" s="104"/>
      <c r="AN683" s="104"/>
      <c r="AO683" s="104"/>
    </row>
    <row r="684" spans="25:41" ht="24.75" customHeight="1" x14ac:dyDescent="0.35">
      <c r="Y684" s="104"/>
      <c r="Z684" s="104"/>
      <c r="AA684" s="104"/>
      <c r="AB684" s="104"/>
      <c r="AC684" s="104"/>
      <c r="AD684" s="104"/>
      <c r="AE684" s="104"/>
      <c r="AF684" s="104"/>
      <c r="AG684" s="104"/>
      <c r="AH684" s="104"/>
      <c r="AI684" s="104"/>
      <c r="AJ684" s="104"/>
      <c r="AL684" s="104"/>
      <c r="AM684" s="104"/>
      <c r="AN684" s="104"/>
      <c r="AO684" s="104"/>
    </row>
    <row r="685" spans="25:41" ht="24.75" customHeight="1" x14ac:dyDescent="0.35">
      <c r="Y685" s="104"/>
      <c r="Z685" s="104"/>
      <c r="AA685" s="104"/>
      <c r="AB685" s="104"/>
      <c r="AC685" s="104"/>
      <c r="AD685" s="104"/>
      <c r="AE685" s="104"/>
      <c r="AF685" s="104"/>
      <c r="AG685" s="104"/>
      <c r="AH685" s="104"/>
      <c r="AI685" s="104"/>
      <c r="AJ685" s="104"/>
      <c r="AL685" s="104"/>
      <c r="AM685" s="104"/>
      <c r="AN685" s="104"/>
      <c r="AO685" s="104"/>
    </row>
    <row r="686" spans="25:41" ht="24.75" customHeight="1" x14ac:dyDescent="0.35">
      <c r="Y686" s="104"/>
      <c r="Z686" s="104"/>
      <c r="AA686" s="104"/>
      <c r="AB686" s="104"/>
      <c r="AC686" s="104"/>
      <c r="AD686" s="104"/>
      <c r="AE686" s="104"/>
      <c r="AF686" s="104"/>
      <c r="AG686" s="104"/>
      <c r="AH686" s="104"/>
      <c r="AI686" s="104"/>
      <c r="AJ686" s="104"/>
      <c r="AL686" s="104"/>
      <c r="AM686" s="104"/>
      <c r="AN686" s="104"/>
      <c r="AO686" s="104"/>
    </row>
    <row r="687" spans="25:41" ht="24.75" customHeight="1" x14ac:dyDescent="0.35">
      <c r="Y687" s="104"/>
      <c r="Z687" s="104"/>
      <c r="AA687" s="104"/>
      <c r="AB687" s="104"/>
      <c r="AC687" s="104"/>
      <c r="AD687" s="104"/>
      <c r="AE687" s="104"/>
      <c r="AF687" s="104"/>
      <c r="AG687" s="104"/>
      <c r="AH687" s="104"/>
      <c r="AI687" s="104"/>
      <c r="AJ687" s="104"/>
      <c r="AL687" s="104"/>
      <c r="AM687" s="104"/>
      <c r="AN687" s="104"/>
      <c r="AO687" s="104"/>
    </row>
    <row r="688" spans="25:41" ht="24.75" customHeight="1" x14ac:dyDescent="0.35">
      <c r="Y688" s="104"/>
      <c r="Z688" s="104"/>
      <c r="AA688" s="104"/>
      <c r="AB688" s="104"/>
      <c r="AC688" s="104"/>
      <c r="AD688" s="104"/>
      <c r="AE688" s="104"/>
      <c r="AF688" s="104"/>
      <c r="AG688" s="104"/>
      <c r="AH688" s="104"/>
      <c r="AI688" s="104"/>
      <c r="AJ688" s="104"/>
      <c r="AL688" s="104"/>
      <c r="AM688" s="104"/>
      <c r="AN688" s="104"/>
      <c r="AO688" s="104"/>
    </row>
    <row r="689" spans="25:41" ht="24.75" customHeight="1" x14ac:dyDescent="0.35">
      <c r="Y689" s="104"/>
      <c r="Z689" s="104"/>
      <c r="AA689" s="104"/>
      <c r="AB689" s="104"/>
      <c r="AC689" s="104"/>
      <c r="AD689" s="104"/>
      <c r="AE689" s="104"/>
      <c r="AF689" s="104"/>
      <c r="AG689" s="104"/>
      <c r="AH689" s="104"/>
      <c r="AI689" s="104"/>
      <c r="AJ689" s="104"/>
      <c r="AL689" s="104"/>
      <c r="AM689" s="104"/>
      <c r="AN689" s="104"/>
      <c r="AO689" s="104"/>
    </row>
    <row r="690" spans="25:41" ht="24.75" customHeight="1" x14ac:dyDescent="0.35">
      <c r="Y690" s="104"/>
      <c r="Z690" s="104"/>
      <c r="AA690" s="104"/>
      <c r="AB690" s="104"/>
      <c r="AC690" s="104"/>
      <c r="AD690" s="104"/>
      <c r="AE690" s="104"/>
      <c r="AF690" s="104"/>
      <c r="AG690" s="104"/>
      <c r="AH690" s="104"/>
      <c r="AI690" s="104"/>
      <c r="AJ690" s="104"/>
      <c r="AL690" s="104"/>
      <c r="AM690" s="104"/>
      <c r="AN690" s="104"/>
      <c r="AO690" s="104"/>
    </row>
    <row r="691" spans="25:41" ht="24.75" customHeight="1" x14ac:dyDescent="0.35">
      <c r="Y691" s="104"/>
      <c r="Z691" s="104"/>
      <c r="AA691" s="104"/>
      <c r="AB691" s="104"/>
      <c r="AC691" s="104"/>
      <c r="AD691" s="104"/>
      <c r="AE691" s="104"/>
      <c r="AF691" s="104"/>
      <c r="AG691" s="104"/>
      <c r="AH691" s="104"/>
      <c r="AI691" s="104"/>
      <c r="AJ691" s="104"/>
      <c r="AL691" s="104"/>
      <c r="AM691" s="104"/>
      <c r="AN691" s="104"/>
      <c r="AO691" s="104"/>
    </row>
    <row r="692" spans="25:41" ht="24.75" customHeight="1" x14ac:dyDescent="0.35">
      <c r="Y692" s="104"/>
      <c r="Z692" s="104"/>
      <c r="AA692" s="104"/>
      <c r="AB692" s="104"/>
      <c r="AC692" s="104"/>
      <c r="AD692" s="104"/>
      <c r="AE692" s="104"/>
      <c r="AF692" s="104"/>
      <c r="AG692" s="104"/>
      <c r="AH692" s="104"/>
      <c r="AI692" s="104"/>
      <c r="AJ692" s="104"/>
      <c r="AL692" s="104"/>
      <c r="AM692" s="104"/>
      <c r="AN692" s="104"/>
      <c r="AO692" s="104"/>
    </row>
    <row r="693" spans="25:41" ht="24.75" customHeight="1" x14ac:dyDescent="0.35">
      <c r="Y693" s="104"/>
      <c r="Z693" s="104"/>
      <c r="AA693" s="104"/>
      <c r="AB693" s="104"/>
      <c r="AC693" s="104"/>
      <c r="AD693" s="104"/>
      <c r="AE693" s="104"/>
      <c r="AF693" s="104"/>
      <c r="AG693" s="104"/>
      <c r="AH693" s="104"/>
      <c r="AI693" s="104"/>
      <c r="AJ693" s="104"/>
      <c r="AL693" s="104"/>
      <c r="AM693" s="104"/>
      <c r="AN693" s="104"/>
      <c r="AO693" s="104"/>
    </row>
    <row r="694" spans="25:41" ht="24.75" customHeight="1" x14ac:dyDescent="0.35">
      <c r="Y694" s="104"/>
      <c r="Z694" s="104"/>
      <c r="AA694" s="104"/>
      <c r="AB694" s="104"/>
      <c r="AC694" s="104"/>
      <c r="AD694" s="104"/>
      <c r="AE694" s="104"/>
      <c r="AF694" s="104"/>
      <c r="AG694" s="104"/>
      <c r="AH694" s="104"/>
      <c r="AI694" s="104"/>
      <c r="AJ694" s="104"/>
      <c r="AL694" s="104"/>
      <c r="AM694" s="104"/>
      <c r="AN694" s="104"/>
      <c r="AO694" s="104"/>
    </row>
    <row r="695" spans="25:41" ht="24.75" customHeight="1" x14ac:dyDescent="0.35">
      <c r="Y695" s="104"/>
      <c r="Z695" s="104"/>
      <c r="AA695" s="104"/>
      <c r="AB695" s="104"/>
      <c r="AC695" s="104"/>
      <c r="AD695" s="104"/>
      <c r="AE695" s="104"/>
      <c r="AF695" s="104"/>
      <c r="AG695" s="104"/>
      <c r="AH695" s="104"/>
      <c r="AI695" s="104"/>
      <c r="AJ695" s="104"/>
      <c r="AL695" s="104"/>
      <c r="AM695" s="104"/>
      <c r="AN695" s="104"/>
      <c r="AO695" s="104"/>
    </row>
    <row r="696" spans="25:41" ht="24.75" customHeight="1" x14ac:dyDescent="0.35">
      <c r="Y696" s="104"/>
      <c r="Z696" s="104"/>
      <c r="AA696" s="104"/>
      <c r="AB696" s="104"/>
      <c r="AC696" s="104"/>
      <c r="AD696" s="104"/>
      <c r="AE696" s="104"/>
      <c r="AF696" s="104"/>
      <c r="AG696" s="104"/>
      <c r="AH696" s="104"/>
      <c r="AI696" s="104"/>
      <c r="AJ696" s="104"/>
      <c r="AL696" s="104"/>
      <c r="AM696" s="104"/>
      <c r="AN696" s="104"/>
      <c r="AO696" s="104"/>
    </row>
    <row r="697" spans="25:41" ht="24.75" customHeight="1" x14ac:dyDescent="0.35">
      <c r="Y697" s="104"/>
      <c r="Z697" s="104"/>
      <c r="AA697" s="104"/>
      <c r="AB697" s="104"/>
      <c r="AC697" s="104"/>
      <c r="AD697" s="104"/>
      <c r="AE697" s="104"/>
      <c r="AF697" s="104"/>
      <c r="AG697" s="104"/>
      <c r="AH697" s="104"/>
      <c r="AI697" s="104"/>
      <c r="AJ697" s="104"/>
      <c r="AL697" s="104"/>
      <c r="AM697" s="104"/>
      <c r="AN697" s="104"/>
      <c r="AO697" s="104"/>
    </row>
    <row r="698" spans="25:41" ht="24.75" customHeight="1" x14ac:dyDescent="0.35">
      <c r="Y698" s="104"/>
      <c r="Z698" s="104"/>
      <c r="AA698" s="104"/>
      <c r="AB698" s="104"/>
      <c r="AC698" s="104"/>
      <c r="AD698" s="104"/>
      <c r="AE698" s="104"/>
      <c r="AF698" s="104"/>
      <c r="AG698" s="104"/>
      <c r="AH698" s="104"/>
      <c r="AI698" s="104"/>
      <c r="AJ698" s="104"/>
      <c r="AL698" s="104"/>
      <c r="AM698" s="104"/>
      <c r="AN698" s="104"/>
      <c r="AO698" s="104"/>
    </row>
    <row r="699" spans="25:41" ht="24.75" customHeight="1" x14ac:dyDescent="0.35">
      <c r="Y699" s="104"/>
      <c r="Z699" s="104"/>
      <c r="AA699" s="104"/>
      <c r="AB699" s="104"/>
      <c r="AC699" s="104"/>
      <c r="AD699" s="104"/>
      <c r="AE699" s="104"/>
      <c r="AF699" s="104"/>
      <c r="AG699" s="104"/>
      <c r="AH699" s="104"/>
      <c r="AI699" s="104"/>
      <c r="AJ699" s="104"/>
      <c r="AL699" s="104"/>
      <c r="AM699" s="104"/>
      <c r="AN699" s="104"/>
      <c r="AO699" s="104"/>
    </row>
    <row r="700" spans="25:41" ht="24.75" customHeight="1" x14ac:dyDescent="0.35">
      <c r="Y700" s="104"/>
      <c r="Z700" s="104"/>
      <c r="AA700" s="104"/>
      <c r="AB700" s="104"/>
      <c r="AC700" s="104"/>
      <c r="AD700" s="104"/>
      <c r="AE700" s="104"/>
      <c r="AF700" s="104"/>
      <c r="AG700" s="104"/>
      <c r="AH700" s="104"/>
      <c r="AI700" s="104"/>
      <c r="AJ700" s="104"/>
      <c r="AL700" s="104"/>
      <c r="AM700" s="104"/>
      <c r="AN700" s="104"/>
      <c r="AO700" s="104"/>
    </row>
    <row r="701" spans="25:41" ht="24.75" customHeight="1" x14ac:dyDescent="0.35">
      <c r="Y701" s="104"/>
      <c r="Z701" s="104"/>
      <c r="AA701" s="104"/>
      <c r="AB701" s="104"/>
      <c r="AC701" s="104"/>
      <c r="AD701" s="104"/>
      <c r="AE701" s="104"/>
      <c r="AF701" s="104"/>
      <c r="AG701" s="104"/>
      <c r="AH701" s="104"/>
      <c r="AI701" s="104"/>
      <c r="AJ701" s="104"/>
      <c r="AL701" s="104"/>
      <c r="AM701" s="104"/>
      <c r="AN701" s="104"/>
      <c r="AO701" s="104"/>
    </row>
    <row r="702" spans="25:41" ht="24.75" customHeight="1" x14ac:dyDescent="0.35">
      <c r="Y702" s="104"/>
      <c r="Z702" s="104"/>
      <c r="AA702" s="104"/>
      <c r="AB702" s="104"/>
      <c r="AC702" s="104"/>
      <c r="AD702" s="104"/>
      <c r="AE702" s="104"/>
      <c r="AF702" s="104"/>
      <c r="AG702" s="104"/>
      <c r="AH702" s="104"/>
      <c r="AI702" s="104"/>
      <c r="AJ702" s="104"/>
      <c r="AL702" s="104"/>
      <c r="AM702" s="104"/>
      <c r="AN702" s="104"/>
      <c r="AO702" s="104"/>
    </row>
    <row r="703" spans="25:41" ht="24.75" customHeight="1" x14ac:dyDescent="0.35">
      <c r="Y703" s="104"/>
      <c r="Z703" s="104"/>
      <c r="AA703" s="104"/>
      <c r="AB703" s="104"/>
      <c r="AC703" s="104"/>
      <c r="AD703" s="104"/>
      <c r="AE703" s="104"/>
      <c r="AF703" s="104"/>
      <c r="AG703" s="104"/>
      <c r="AH703" s="104"/>
      <c r="AI703" s="104"/>
      <c r="AJ703" s="104"/>
      <c r="AL703" s="104"/>
      <c r="AM703" s="104"/>
      <c r="AN703" s="104"/>
      <c r="AO703" s="104"/>
    </row>
    <row r="704" spans="25:41" ht="24.75" customHeight="1" x14ac:dyDescent="0.35">
      <c r="Y704" s="104"/>
      <c r="Z704" s="104"/>
      <c r="AA704" s="104"/>
      <c r="AB704" s="104"/>
      <c r="AC704" s="104"/>
      <c r="AD704" s="104"/>
      <c r="AE704" s="104"/>
      <c r="AF704" s="104"/>
      <c r="AG704" s="104"/>
      <c r="AH704" s="104"/>
      <c r="AI704" s="104"/>
      <c r="AJ704" s="104"/>
      <c r="AL704" s="104"/>
      <c r="AM704" s="104"/>
      <c r="AN704" s="104"/>
      <c r="AO704" s="104"/>
    </row>
    <row r="705" spans="25:41" ht="24.75" customHeight="1" x14ac:dyDescent="0.35">
      <c r="Y705" s="104"/>
      <c r="Z705" s="104"/>
      <c r="AA705" s="104"/>
      <c r="AB705" s="104"/>
      <c r="AC705" s="104"/>
      <c r="AD705" s="104"/>
      <c r="AE705" s="104"/>
      <c r="AF705" s="104"/>
      <c r="AG705" s="104"/>
      <c r="AH705" s="104"/>
      <c r="AI705" s="104"/>
      <c r="AJ705" s="104"/>
      <c r="AL705" s="104"/>
      <c r="AM705" s="104"/>
      <c r="AN705" s="104"/>
      <c r="AO705" s="104"/>
    </row>
    <row r="706" spans="25:41" ht="24.75" customHeight="1" x14ac:dyDescent="0.35">
      <c r="Y706" s="104"/>
      <c r="Z706" s="104"/>
      <c r="AA706" s="104"/>
      <c r="AB706" s="104"/>
      <c r="AC706" s="104"/>
      <c r="AD706" s="104"/>
      <c r="AE706" s="104"/>
      <c r="AF706" s="104"/>
      <c r="AG706" s="104"/>
      <c r="AH706" s="104"/>
      <c r="AI706" s="104"/>
      <c r="AJ706" s="104"/>
      <c r="AL706" s="104"/>
      <c r="AM706" s="104"/>
      <c r="AN706" s="104"/>
      <c r="AO706" s="104"/>
    </row>
    <row r="707" spans="25:41" ht="24.75" customHeight="1" x14ac:dyDescent="0.35">
      <c r="Y707" s="104"/>
      <c r="Z707" s="104"/>
      <c r="AA707" s="104"/>
      <c r="AB707" s="104"/>
      <c r="AC707" s="104"/>
      <c r="AD707" s="104"/>
      <c r="AE707" s="104"/>
      <c r="AF707" s="104"/>
      <c r="AG707" s="104"/>
      <c r="AH707" s="104"/>
      <c r="AI707" s="104"/>
      <c r="AJ707" s="104"/>
      <c r="AL707" s="104"/>
      <c r="AM707" s="104"/>
      <c r="AN707" s="104"/>
      <c r="AO707" s="104"/>
    </row>
    <row r="708" spans="25:41" ht="24.75" customHeight="1" x14ac:dyDescent="0.35">
      <c r="Y708" s="104"/>
      <c r="Z708" s="104"/>
      <c r="AA708" s="104"/>
      <c r="AB708" s="104"/>
      <c r="AC708" s="104"/>
      <c r="AD708" s="104"/>
      <c r="AE708" s="104"/>
      <c r="AF708" s="104"/>
      <c r="AG708" s="104"/>
      <c r="AH708" s="104"/>
      <c r="AI708" s="104"/>
      <c r="AJ708" s="104"/>
      <c r="AL708" s="104"/>
      <c r="AM708" s="104"/>
      <c r="AN708" s="104"/>
      <c r="AO708" s="104"/>
    </row>
    <row r="709" spans="25:41" ht="24.75" customHeight="1" x14ac:dyDescent="0.35">
      <c r="Y709" s="104"/>
      <c r="Z709" s="104"/>
      <c r="AA709" s="104"/>
      <c r="AB709" s="104"/>
      <c r="AC709" s="104"/>
      <c r="AD709" s="104"/>
      <c r="AE709" s="104"/>
      <c r="AF709" s="104"/>
      <c r="AG709" s="104"/>
      <c r="AH709" s="104"/>
      <c r="AI709" s="104"/>
      <c r="AJ709" s="104"/>
      <c r="AL709" s="104"/>
      <c r="AM709" s="104"/>
      <c r="AN709" s="104"/>
      <c r="AO709" s="104"/>
    </row>
    <row r="710" spans="25:41" ht="24.75" customHeight="1" x14ac:dyDescent="0.35">
      <c r="Y710" s="104"/>
      <c r="Z710" s="104"/>
      <c r="AA710" s="104"/>
      <c r="AB710" s="104"/>
      <c r="AC710" s="104"/>
      <c r="AD710" s="104"/>
      <c r="AE710" s="104"/>
      <c r="AF710" s="104"/>
      <c r="AG710" s="104"/>
      <c r="AH710" s="104"/>
      <c r="AI710" s="104"/>
      <c r="AJ710" s="104"/>
      <c r="AL710" s="104"/>
      <c r="AM710" s="104"/>
      <c r="AN710" s="104"/>
      <c r="AO710" s="104"/>
    </row>
    <row r="711" spans="25:41" ht="24.75" customHeight="1" x14ac:dyDescent="0.35">
      <c r="Y711" s="104"/>
      <c r="Z711" s="104"/>
      <c r="AA711" s="104"/>
      <c r="AB711" s="104"/>
      <c r="AC711" s="104"/>
      <c r="AD711" s="104"/>
      <c r="AE711" s="104"/>
      <c r="AF711" s="104"/>
      <c r="AG711" s="104"/>
      <c r="AH711" s="104"/>
      <c r="AI711" s="104"/>
      <c r="AJ711" s="104"/>
      <c r="AL711" s="104"/>
      <c r="AM711" s="104"/>
      <c r="AN711" s="104"/>
      <c r="AO711" s="104"/>
    </row>
    <row r="712" spans="25:41" ht="24.75" customHeight="1" x14ac:dyDescent="0.35">
      <c r="Y712" s="104"/>
      <c r="Z712" s="104"/>
      <c r="AA712" s="104"/>
      <c r="AB712" s="104"/>
      <c r="AC712" s="104"/>
      <c r="AD712" s="104"/>
      <c r="AE712" s="104"/>
      <c r="AF712" s="104"/>
      <c r="AG712" s="104"/>
      <c r="AH712" s="104"/>
      <c r="AI712" s="104"/>
      <c r="AJ712" s="104"/>
      <c r="AL712" s="104"/>
      <c r="AM712" s="104"/>
      <c r="AN712" s="104"/>
      <c r="AO712" s="104"/>
    </row>
    <row r="713" spans="25:41" ht="24.75" customHeight="1" x14ac:dyDescent="0.35">
      <c r="Y713" s="104"/>
      <c r="Z713" s="104"/>
      <c r="AA713" s="104"/>
      <c r="AB713" s="104"/>
      <c r="AC713" s="104"/>
      <c r="AD713" s="104"/>
      <c r="AE713" s="104"/>
      <c r="AF713" s="104"/>
      <c r="AG713" s="104"/>
      <c r="AH713" s="104"/>
      <c r="AI713" s="104"/>
      <c r="AJ713" s="104"/>
      <c r="AL713" s="104"/>
      <c r="AM713" s="104"/>
      <c r="AN713" s="104"/>
      <c r="AO713" s="104"/>
    </row>
    <row r="714" spans="25:41" ht="24.75" customHeight="1" x14ac:dyDescent="0.35">
      <c r="Y714" s="104"/>
      <c r="Z714" s="104"/>
      <c r="AA714" s="104"/>
      <c r="AB714" s="104"/>
      <c r="AC714" s="104"/>
      <c r="AD714" s="104"/>
      <c r="AE714" s="104"/>
      <c r="AF714" s="104"/>
      <c r="AG714" s="104"/>
      <c r="AH714" s="104"/>
      <c r="AI714" s="104"/>
      <c r="AJ714" s="104"/>
      <c r="AL714" s="104"/>
      <c r="AM714" s="104"/>
      <c r="AN714" s="104"/>
      <c r="AO714" s="104"/>
    </row>
    <row r="715" spans="25:41" ht="24.75" customHeight="1" x14ac:dyDescent="0.35">
      <c r="Y715" s="104"/>
      <c r="Z715" s="104"/>
      <c r="AA715" s="104"/>
      <c r="AB715" s="104"/>
      <c r="AC715" s="104"/>
      <c r="AD715" s="104"/>
      <c r="AE715" s="104"/>
      <c r="AF715" s="104"/>
      <c r="AG715" s="104"/>
      <c r="AH715" s="104"/>
      <c r="AI715" s="104"/>
      <c r="AJ715" s="104"/>
      <c r="AL715" s="104"/>
      <c r="AM715" s="104"/>
      <c r="AN715" s="104"/>
      <c r="AO715" s="104"/>
    </row>
    <row r="716" spans="25:41" ht="24.75" customHeight="1" x14ac:dyDescent="0.35">
      <c r="Y716" s="104"/>
      <c r="Z716" s="104"/>
      <c r="AA716" s="104"/>
      <c r="AB716" s="104"/>
      <c r="AC716" s="104"/>
      <c r="AD716" s="104"/>
      <c r="AE716" s="104"/>
      <c r="AF716" s="104"/>
      <c r="AG716" s="104"/>
      <c r="AH716" s="104"/>
      <c r="AI716" s="104"/>
      <c r="AJ716" s="104"/>
      <c r="AL716" s="104"/>
      <c r="AM716" s="104"/>
      <c r="AN716" s="104"/>
      <c r="AO716" s="104"/>
    </row>
    <row r="717" spans="25:41" ht="24.75" customHeight="1" x14ac:dyDescent="0.35">
      <c r="Y717" s="104"/>
      <c r="Z717" s="104"/>
      <c r="AA717" s="104"/>
      <c r="AB717" s="104"/>
      <c r="AC717" s="104"/>
      <c r="AD717" s="104"/>
      <c r="AE717" s="104"/>
      <c r="AF717" s="104"/>
      <c r="AG717" s="104"/>
      <c r="AH717" s="104"/>
      <c r="AI717" s="104"/>
      <c r="AJ717" s="104"/>
      <c r="AL717" s="104"/>
      <c r="AM717" s="104"/>
      <c r="AN717" s="104"/>
      <c r="AO717" s="104"/>
    </row>
    <row r="718" spans="25:41" ht="24.75" customHeight="1" x14ac:dyDescent="0.35">
      <c r="Y718" s="104"/>
      <c r="Z718" s="104"/>
      <c r="AA718" s="104"/>
      <c r="AB718" s="104"/>
      <c r="AC718" s="104"/>
      <c r="AD718" s="104"/>
      <c r="AE718" s="104"/>
      <c r="AF718" s="104"/>
      <c r="AG718" s="104"/>
      <c r="AH718" s="104"/>
      <c r="AI718" s="104"/>
      <c r="AJ718" s="104"/>
      <c r="AL718" s="104"/>
      <c r="AM718" s="104"/>
      <c r="AN718" s="104"/>
      <c r="AO718" s="104"/>
    </row>
    <row r="719" spans="25:41" ht="24.75" customHeight="1" x14ac:dyDescent="0.35">
      <c r="Y719" s="104"/>
      <c r="Z719" s="104"/>
      <c r="AA719" s="104"/>
      <c r="AB719" s="104"/>
      <c r="AC719" s="104"/>
      <c r="AD719" s="104"/>
      <c r="AE719" s="104"/>
      <c r="AF719" s="104"/>
      <c r="AG719" s="104"/>
      <c r="AH719" s="104"/>
      <c r="AI719" s="104"/>
      <c r="AJ719" s="104"/>
      <c r="AL719" s="104"/>
      <c r="AM719" s="104"/>
      <c r="AN719" s="104"/>
      <c r="AO719" s="104"/>
    </row>
    <row r="720" spans="25:41" ht="24.75" customHeight="1" x14ac:dyDescent="0.35">
      <c r="Y720" s="104"/>
      <c r="Z720" s="104"/>
      <c r="AA720" s="104"/>
      <c r="AB720" s="104"/>
      <c r="AC720" s="104"/>
      <c r="AD720" s="104"/>
      <c r="AE720" s="104"/>
      <c r="AF720" s="104"/>
      <c r="AG720" s="104"/>
      <c r="AH720" s="104"/>
      <c r="AI720" s="104"/>
      <c r="AJ720" s="104"/>
      <c r="AL720" s="104"/>
      <c r="AM720" s="104"/>
      <c r="AN720" s="104"/>
      <c r="AO720" s="104"/>
    </row>
    <row r="721" spans="25:41" ht="24.75" customHeight="1" x14ac:dyDescent="0.35">
      <c r="Y721" s="104"/>
      <c r="Z721" s="104"/>
      <c r="AA721" s="104"/>
      <c r="AB721" s="104"/>
      <c r="AC721" s="104"/>
      <c r="AD721" s="104"/>
      <c r="AE721" s="104"/>
      <c r="AF721" s="104"/>
      <c r="AG721" s="104"/>
      <c r="AH721" s="104"/>
      <c r="AI721" s="104"/>
      <c r="AJ721" s="104"/>
      <c r="AL721" s="104"/>
      <c r="AM721" s="104"/>
      <c r="AN721" s="104"/>
      <c r="AO721" s="104"/>
    </row>
    <row r="722" spans="25:41" ht="24.75" customHeight="1" x14ac:dyDescent="0.35">
      <c r="Y722" s="104"/>
      <c r="Z722" s="104"/>
      <c r="AA722" s="104"/>
      <c r="AB722" s="104"/>
      <c r="AC722" s="104"/>
      <c r="AD722" s="104"/>
      <c r="AE722" s="104"/>
      <c r="AF722" s="104"/>
      <c r="AG722" s="104"/>
      <c r="AH722" s="104"/>
      <c r="AI722" s="104"/>
      <c r="AJ722" s="104"/>
      <c r="AL722" s="104"/>
      <c r="AM722" s="104"/>
      <c r="AN722" s="104"/>
      <c r="AO722" s="104"/>
    </row>
    <row r="723" spans="25:41" ht="24.75" customHeight="1" x14ac:dyDescent="0.35">
      <c r="Y723" s="104"/>
      <c r="Z723" s="104"/>
      <c r="AA723" s="104"/>
      <c r="AB723" s="104"/>
      <c r="AC723" s="104"/>
      <c r="AD723" s="104"/>
      <c r="AE723" s="104"/>
      <c r="AF723" s="104"/>
      <c r="AG723" s="104"/>
      <c r="AH723" s="104"/>
      <c r="AI723" s="104"/>
      <c r="AJ723" s="104"/>
      <c r="AL723" s="104"/>
      <c r="AM723" s="104"/>
      <c r="AN723" s="104"/>
      <c r="AO723" s="104"/>
    </row>
    <row r="724" spans="25:41" ht="24.75" customHeight="1" x14ac:dyDescent="0.35">
      <c r="Y724" s="104"/>
      <c r="Z724" s="104"/>
      <c r="AA724" s="104"/>
      <c r="AB724" s="104"/>
      <c r="AC724" s="104"/>
      <c r="AD724" s="104"/>
      <c r="AE724" s="104"/>
      <c r="AF724" s="104"/>
      <c r="AG724" s="104"/>
      <c r="AH724" s="104"/>
      <c r="AI724" s="104"/>
      <c r="AJ724" s="104"/>
      <c r="AL724" s="104"/>
      <c r="AM724" s="104"/>
      <c r="AN724" s="104"/>
      <c r="AO724" s="104"/>
    </row>
    <row r="725" spans="25:41" ht="24.75" customHeight="1" x14ac:dyDescent="0.35">
      <c r="Y725" s="104"/>
      <c r="Z725" s="104"/>
      <c r="AA725" s="104"/>
      <c r="AB725" s="104"/>
      <c r="AC725" s="104"/>
      <c r="AD725" s="104"/>
      <c r="AE725" s="104"/>
      <c r="AF725" s="104"/>
      <c r="AG725" s="104"/>
      <c r="AH725" s="104"/>
      <c r="AI725" s="104"/>
      <c r="AJ725" s="104"/>
      <c r="AL725" s="104"/>
      <c r="AM725" s="104"/>
      <c r="AN725" s="104"/>
      <c r="AO725" s="104"/>
    </row>
    <row r="726" spans="25:41" ht="24.75" customHeight="1" x14ac:dyDescent="0.35">
      <c r="Y726" s="104"/>
      <c r="Z726" s="104"/>
      <c r="AA726" s="104"/>
      <c r="AB726" s="104"/>
      <c r="AC726" s="104"/>
      <c r="AD726" s="104"/>
      <c r="AE726" s="104"/>
      <c r="AF726" s="104"/>
      <c r="AG726" s="104"/>
      <c r="AH726" s="104"/>
      <c r="AI726" s="104"/>
      <c r="AJ726" s="104"/>
      <c r="AL726" s="104"/>
      <c r="AM726" s="104"/>
      <c r="AN726" s="104"/>
      <c r="AO726" s="104"/>
    </row>
    <row r="727" spans="25:41" ht="24.75" customHeight="1" x14ac:dyDescent="0.35">
      <c r="Y727" s="104"/>
      <c r="Z727" s="104"/>
      <c r="AA727" s="104"/>
      <c r="AB727" s="104"/>
      <c r="AC727" s="104"/>
      <c r="AD727" s="104"/>
      <c r="AE727" s="104"/>
      <c r="AF727" s="104"/>
      <c r="AG727" s="104"/>
      <c r="AH727" s="104"/>
      <c r="AI727" s="104"/>
      <c r="AJ727" s="104"/>
      <c r="AL727" s="104"/>
      <c r="AM727" s="104"/>
      <c r="AN727" s="104"/>
      <c r="AO727" s="104"/>
    </row>
    <row r="728" spans="25:41" ht="24.75" customHeight="1" x14ac:dyDescent="0.35">
      <c r="Y728" s="104"/>
      <c r="Z728" s="104"/>
      <c r="AA728" s="104"/>
      <c r="AB728" s="104"/>
      <c r="AC728" s="104"/>
      <c r="AD728" s="104"/>
      <c r="AE728" s="104"/>
      <c r="AF728" s="104"/>
      <c r="AG728" s="104"/>
      <c r="AH728" s="104"/>
      <c r="AI728" s="104"/>
      <c r="AJ728" s="104"/>
      <c r="AL728" s="104"/>
      <c r="AM728" s="104"/>
      <c r="AN728" s="104"/>
      <c r="AO728" s="104"/>
    </row>
    <row r="729" spans="25:41" ht="24.75" customHeight="1" x14ac:dyDescent="0.35">
      <c r="Y729" s="104"/>
      <c r="Z729" s="104"/>
      <c r="AA729" s="104"/>
      <c r="AB729" s="104"/>
      <c r="AC729" s="104"/>
      <c r="AD729" s="104"/>
      <c r="AE729" s="104"/>
      <c r="AF729" s="104"/>
      <c r="AG729" s="104"/>
      <c r="AH729" s="104"/>
      <c r="AI729" s="104"/>
      <c r="AJ729" s="104"/>
      <c r="AL729" s="104"/>
      <c r="AM729" s="104"/>
      <c r="AN729" s="104"/>
      <c r="AO729" s="104"/>
    </row>
    <row r="730" spans="25:41" ht="24.75" customHeight="1" x14ac:dyDescent="0.35">
      <c r="Y730" s="104"/>
      <c r="Z730" s="104"/>
      <c r="AA730" s="104"/>
      <c r="AB730" s="104"/>
      <c r="AC730" s="104"/>
      <c r="AD730" s="104"/>
      <c r="AE730" s="104"/>
      <c r="AF730" s="104"/>
      <c r="AG730" s="104"/>
      <c r="AH730" s="104"/>
      <c r="AI730" s="104"/>
      <c r="AJ730" s="104"/>
      <c r="AL730" s="104"/>
      <c r="AM730" s="104"/>
      <c r="AN730" s="104"/>
      <c r="AO730" s="104"/>
    </row>
    <row r="731" spans="25:41" ht="24.75" customHeight="1" x14ac:dyDescent="0.35">
      <c r="Y731" s="104"/>
      <c r="Z731" s="104"/>
      <c r="AA731" s="104"/>
      <c r="AB731" s="104"/>
      <c r="AC731" s="104"/>
      <c r="AD731" s="104"/>
      <c r="AE731" s="104"/>
      <c r="AF731" s="104"/>
      <c r="AG731" s="104"/>
      <c r="AH731" s="104"/>
      <c r="AI731" s="104"/>
      <c r="AJ731" s="104"/>
      <c r="AL731" s="104"/>
      <c r="AM731" s="104"/>
      <c r="AN731" s="104"/>
      <c r="AO731" s="104"/>
    </row>
    <row r="732" spans="25:41" ht="24.75" customHeight="1" x14ac:dyDescent="0.35">
      <c r="Y732" s="104"/>
      <c r="Z732" s="104"/>
      <c r="AA732" s="104"/>
      <c r="AB732" s="104"/>
      <c r="AC732" s="104"/>
      <c r="AD732" s="104"/>
      <c r="AE732" s="104"/>
      <c r="AF732" s="104"/>
      <c r="AG732" s="104"/>
      <c r="AH732" s="104"/>
      <c r="AI732" s="104"/>
      <c r="AJ732" s="104"/>
      <c r="AL732" s="104"/>
      <c r="AM732" s="104"/>
      <c r="AN732" s="104"/>
      <c r="AO732" s="104"/>
    </row>
    <row r="733" spans="25:41" ht="24.75" customHeight="1" x14ac:dyDescent="0.35">
      <c r="Y733" s="104"/>
      <c r="Z733" s="104"/>
      <c r="AA733" s="104"/>
      <c r="AB733" s="104"/>
      <c r="AC733" s="104"/>
      <c r="AD733" s="104"/>
      <c r="AE733" s="104"/>
      <c r="AF733" s="104"/>
      <c r="AG733" s="104"/>
      <c r="AH733" s="104"/>
      <c r="AI733" s="104"/>
      <c r="AJ733" s="104"/>
      <c r="AL733" s="104"/>
      <c r="AM733" s="104"/>
      <c r="AN733" s="104"/>
      <c r="AO733" s="104"/>
    </row>
    <row r="734" spans="25:41" ht="24.75" customHeight="1" x14ac:dyDescent="0.35">
      <c r="Y734" s="104"/>
      <c r="Z734" s="104"/>
      <c r="AA734" s="104"/>
      <c r="AB734" s="104"/>
      <c r="AC734" s="104"/>
      <c r="AD734" s="104"/>
      <c r="AE734" s="104"/>
      <c r="AF734" s="104"/>
      <c r="AG734" s="104"/>
      <c r="AH734" s="104"/>
      <c r="AI734" s="104"/>
      <c r="AJ734" s="104"/>
      <c r="AL734" s="104"/>
      <c r="AM734" s="104"/>
      <c r="AN734" s="104"/>
      <c r="AO734" s="104"/>
    </row>
    <row r="735" spans="25:41" ht="24.75" customHeight="1" x14ac:dyDescent="0.35">
      <c r="Y735" s="104"/>
      <c r="Z735" s="104"/>
      <c r="AA735" s="104"/>
      <c r="AB735" s="104"/>
      <c r="AC735" s="104"/>
      <c r="AD735" s="104"/>
      <c r="AE735" s="104"/>
      <c r="AF735" s="104"/>
      <c r="AG735" s="104"/>
      <c r="AH735" s="104"/>
      <c r="AI735" s="104"/>
      <c r="AJ735" s="104"/>
      <c r="AL735" s="104"/>
      <c r="AM735" s="104"/>
      <c r="AN735" s="104"/>
      <c r="AO735" s="104"/>
    </row>
    <row r="736" spans="25:41" ht="24.75" customHeight="1" x14ac:dyDescent="0.35">
      <c r="Y736" s="104"/>
      <c r="Z736" s="104"/>
      <c r="AA736" s="104"/>
      <c r="AB736" s="104"/>
      <c r="AC736" s="104"/>
      <c r="AD736" s="104"/>
      <c r="AE736" s="104"/>
      <c r="AF736" s="104"/>
      <c r="AG736" s="104"/>
      <c r="AH736" s="104"/>
      <c r="AI736" s="104"/>
      <c r="AJ736" s="104"/>
      <c r="AL736" s="104"/>
      <c r="AM736" s="104"/>
      <c r="AN736" s="104"/>
      <c r="AO736" s="104"/>
    </row>
    <row r="737" spans="25:41" ht="24.75" customHeight="1" x14ac:dyDescent="0.35">
      <c r="Y737" s="104"/>
      <c r="Z737" s="104"/>
      <c r="AA737" s="104"/>
      <c r="AB737" s="104"/>
      <c r="AC737" s="104"/>
      <c r="AD737" s="104"/>
      <c r="AE737" s="104"/>
      <c r="AF737" s="104"/>
      <c r="AG737" s="104"/>
      <c r="AH737" s="104"/>
      <c r="AI737" s="104"/>
      <c r="AJ737" s="104"/>
      <c r="AL737" s="104"/>
      <c r="AM737" s="104"/>
      <c r="AN737" s="104"/>
      <c r="AO737" s="104"/>
    </row>
    <row r="738" spans="25:41" ht="24.75" customHeight="1" x14ac:dyDescent="0.35">
      <c r="Y738" s="104"/>
      <c r="Z738" s="104"/>
      <c r="AA738" s="104"/>
      <c r="AB738" s="104"/>
      <c r="AC738" s="104"/>
      <c r="AD738" s="104"/>
      <c r="AE738" s="104"/>
      <c r="AF738" s="104"/>
      <c r="AG738" s="104"/>
      <c r="AH738" s="104"/>
      <c r="AI738" s="104"/>
      <c r="AJ738" s="104"/>
      <c r="AL738" s="104"/>
      <c r="AM738" s="104"/>
      <c r="AN738" s="104"/>
      <c r="AO738" s="104"/>
    </row>
    <row r="739" spans="25:41" ht="24.75" customHeight="1" x14ac:dyDescent="0.35">
      <c r="Y739" s="104"/>
      <c r="Z739" s="104"/>
      <c r="AA739" s="104"/>
      <c r="AB739" s="104"/>
      <c r="AC739" s="104"/>
      <c r="AD739" s="104"/>
      <c r="AE739" s="104"/>
      <c r="AF739" s="104"/>
      <c r="AG739" s="104"/>
      <c r="AH739" s="104"/>
      <c r="AI739" s="104"/>
      <c r="AJ739" s="104"/>
      <c r="AL739" s="104"/>
      <c r="AM739" s="104"/>
      <c r="AN739" s="104"/>
      <c r="AO739" s="104"/>
    </row>
    <row r="740" spans="25:41" ht="24.75" customHeight="1" x14ac:dyDescent="0.35">
      <c r="Y740" s="104"/>
      <c r="Z740" s="104"/>
      <c r="AA740" s="104"/>
      <c r="AB740" s="104"/>
      <c r="AC740" s="104"/>
      <c r="AD740" s="104"/>
      <c r="AE740" s="104"/>
      <c r="AF740" s="104"/>
      <c r="AG740" s="104"/>
      <c r="AH740" s="104"/>
      <c r="AI740" s="104"/>
      <c r="AJ740" s="104"/>
      <c r="AL740" s="104"/>
      <c r="AM740" s="104"/>
      <c r="AN740" s="104"/>
      <c r="AO740" s="104"/>
    </row>
    <row r="741" spans="25:41" ht="24.75" customHeight="1" x14ac:dyDescent="0.35">
      <c r="Y741" s="104"/>
      <c r="Z741" s="104"/>
      <c r="AA741" s="104"/>
      <c r="AB741" s="104"/>
      <c r="AC741" s="104"/>
      <c r="AD741" s="104"/>
      <c r="AE741" s="104"/>
      <c r="AF741" s="104"/>
      <c r="AG741" s="104"/>
      <c r="AH741" s="104"/>
      <c r="AI741" s="104"/>
      <c r="AJ741" s="104"/>
      <c r="AL741" s="104"/>
      <c r="AM741" s="104"/>
      <c r="AN741" s="104"/>
      <c r="AO741" s="104"/>
    </row>
    <row r="742" spans="25:41" ht="24.75" customHeight="1" x14ac:dyDescent="0.35">
      <c r="Y742" s="104"/>
      <c r="Z742" s="104"/>
      <c r="AA742" s="104"/>
      <c r="AB742" s="104"/>
      <c r="AC742" s="104"/>
      <c r="AD742" s="104"/>
      <c r="AE742" s="104"/>
      <c r="AF742" s="104"/>
      <c r="AG742" s="104"/>
      <c r="AH742" s="104"/>
      <c r="AI742" s="104"/>
      <c r="AJ742" s="104"/>
      <c r="AL742" s="104"/>
      <c r="AM742" s="104"/>
      <c r="AN742" s="104"/>
      <c r="AO742" s="104"/>
    </row>
    <row r="743" spans="25:41" ht="24.75" customHeight="1" x14ac:dyDescent="0.35">
      <c r="Y743" s="104"/>
      <c r="Z743" s="104"/>
      <c r="AA743" s="104"/>
      <c r="AB743" s="104"/>
      <c r="AC743" s="104"/>
      <c r="AD743" s="104"/>
      <c r="AE743" s="104"/>
      <c r="AF743" s="104"/>
      <c r="AG743" s="104"/>
      <c r="AH743" s="104"/>
      <c r="AI743" s="104"/>
      <c r="AJ743" s="104"/>
      <c r="AL743" s="104"/>
      <c r="AM743" s="104"/>
      <c r="AN743" s="104"/>
      <c r="AO743" s="104"/>
    </row>
    <row r="744" spans="25:41" ht="24.75" customHeight="1" x14ac:dyDescent="0.35">
      <c r="Y744" s="104"/>
      <c r="Z744" s="104"/>
      <c r="AA744" s="104"/>
      <c r="AB744" s="104"/>
      <c r="AC744" s="104"/>
      <c r="AD744" s="104"/>
      <c r="AE744" s="104"/>
      <c r="AF744" s="104"/>
      <c r="AG744" s="104"/>
      <c r="AH744" s="104"/>
      <c r="AI744" s="104"/>
      <c r="AJ744" s="104"/>
      <c r="AL744" s="104"/>
      <c r="AM744" s="104"/>
      <c r="AN744" s="104"/>
      <c r="AO744" s="104"/>
    </row>
    <row r="745" spans="25:41" ht="24.75" customHeight="1" x14ac:dyDescent="0.35">
      <c r="Y745" s="104"/>
      <c r="Z745" s="104"/>
      <c r="AA745" s="104"/>
      <c r="AB745" s="104"/>
      <c r="AC745" s="104"/>
      <c r="AD745" s="104"/>
      <c r="AE745" s="104"/>
      <c r="AF745" s="104"/>
      <c r="AG745" s="104"/>
      <c r="AH745" s="104"/>
      <c r="AI745" s="104"/>
      <c r="AJ745" s="104"/>
      <c r="AL745" s="104"/>
      <c r="AM745" s="104"/>
      <c r="AN745" s="104"/>
      <c r="AO745" s="104"/>
    </row>
    <row r="746" spans="25:41" ht="24.75" customHeight="1" x14ac:dyDescent="0.35">
      <c r="Y746" s="104"/>
      <c r="Z746" s="104"/>
      <c r="AA746" s="104"/>
      <c r="AB746" s="104"/>
      <c r="AC746" s="104"/>
      <c r="AD746" s="104"/>
      <c r="AE746" s="104"/>
      <c r="AF746" s="104"/>
      <c r="AG746" s="104"/>
      <c r="AH746" s="104"/>
      <c r="AI746" s="104"/>
      <c r="AJ746" s="104"/>
      <c r="AL746" s="104"/>
      <c r="AM746" s="104"/>
      <c r="AN746" s="104"/>
      <c r="AO746" s="104"/>
    </row>
    <row r="747" spans="25:41" ht="24.75" customHeight="1" x14ac:dyDescent="0.35">
      <c r="Y747" s="104"/>
      <c r="Z747" s="104"/>
      <c r="AA747" s="104"/>
      <c r="AB747" s="104"/>
      <c r="AC747" s="104"/>
      <c r="AD747" s="104"/>
      <c r="AE747" s="104"/>
      <c r="AF747" s="104"/>
      <c r="AG747" s="104"/>
      <c r="AH747" s="104"/>
      <c r="AI747" s="104"/>
      <c r="AJ747" s="104"/>
      <c r="AL747" s="104"/>
      <c r="AM747" s="104"/>
      <c r="AN747" s="104"/>
      <c r="AO747" s="104"/>
    </row>
    <row r="748" spans="25:41" ht="24.75" customHeight="1" x14ac:dyDescent="0.35">
      <c r="Y748" s="104"/>
      <c r="Z748" s="104"/>
      <c r="AA748" s="104"/>
      <c r="AB748" s="104"/>
      <c r="AC748" s="104"/>
      <c r="AD748" s="104"/>
      <c r="AE748" s="104"/>
      <c r="AF748" s="104"/>
      <c r="AG748" s="104"/>
      <c r="AH748" s="104"/>
      <c r="AI748" s="104"/>
      <c r="AJ748" s="104"/>
      <c r="AL748" s="104"/>
      <c r="AM748" s="104"/>
      <c r="AN748" s="104"/>
      <c r="AO748" s="104"/>
    </row>
    <row r="749" spans="25:41" ht="24.75" customHeight="1" x14ac:dyDescent="0.35">
      <c r="Y749" s="104"/>
      <c r="Z749" s="104"/>
      <c r="AA749" s="104"/>
      <c r="AB749" s="104"/>
      <c r="AC749" s="104"/>
      <c r="AD749" s="104"/>
      <c r="AE749" s="104"/>
      <c r="AF749" s="104"/>
      <c r="AG749" s="104"/>
      <c r="AH749" s="104"/>
      <c r="AI749" s="104"/>
      <c r="AJ749" s="104"/>
      <c r="AL749" s="104"/>
      <c r="AM749" s="104"/>
      <c r="AN749" s="104"/>
      <c r="AO749" s="104"/>
    </row>
    <row r="750" spans="25:41" ht="24.75" customHeight="1" x14ac:dyDescent="0.35">
      <c r="Y750" s="104"/>
      <c r="Z750" s="104"/>
      <c r="AA750" s="104"/>
      <c r="AB750" s="104"/>
      <c r="AC750" s="104"/>
      <c r="AD750" s="104"/>
      <c r="AE750" s="104"/>
      <c r="AF750" s="104"/>
      <c r="AG750" s="104"/>
      <c r="AH750" s="104"/>
      <c r="AI750" s="104"/>
      <c r="AJ750" s="104"/>
      <c r="AL750" s="104"/>
      <c r="AM750" s="104"/>
      <c r="AN750" s="104"/>
      <c r="AO750" s="104"/>
    </row>
    <row r="751" spans="25:41" ht="24.75" customHeight="1" x14ac:dyDescent="0.35">
      <c r="Y751" s="104"/>
      <c r="Z751" s="104"/>
      <c r="AA751" s="104"/>
      <c r="AB751" s="104"/>
      <c r="AC751" s="104"/>
      <c r="AD751" s="104"/>
      <c r="AE751" s="104"/>
      <c r="AF751" s="104"/>
      <c r="AG751" s="104"/>
      <c r="AH751" s="104"/>
      <c r="AI751" s="104"/>
      <c r="AJ751" s="104"/>
      <c r="AL751" s="104"/>
      <c r="AM751" s="104"/>
      <c r="AN751" s="104"/>
      <c r="AO751" s="104"/>
    </row>
    <row r="752" spans="25:41" ht="24.75" customHeight="1" x14ac:dyDescent="0.35">
      <c r="Y752" s="104"/>
      <c r="Z752" s="104"/>
      <c r="AA752" s="104"/>
      <c r="AB752" s="104"/>
      <c r="AC752" s="104"/>
      <c r="AD752" s="104"/>
      <c r="AE752" s="104"/>
      <c r="AF752" s="104"/>
      <c r="AG752" s="104"/>
      <c r="AH752" s="104"/>
      <c r="AI752" s="104"/>
      <c r="AJ752" s="104"/>
      <c r="AL752" s="104"/>
      <c r="AM752" s="104"/>
      <c r="AN752" s="104"/>
      <c r="AO752" s="104"/>
    </row>
    <row r="753" spans="25:41" ht="24.75" customHeight="1" x14ac:dyDescent="0.35">
      <c r="Y753" s="104"/>
      <c r="Z753" s="104"/>
      <c r="AA753" s="104"/>
      <c r="AB753" s="104"/>
      <c r="AC753" s="104"/>
      <c r="AD753" s="104"/>
      <c r="AE753" s="104"/>
      <c r="AF753" s="104"/>
      <c r="AG753" s="104"/>
      <c r="AH753" s="104"/>
      <c r="AI753" s="104"/>
      <c r="AJ753" s="104"/>
      <c r="AL753" s="104"/>
      <c r="AM753" s="104"/>
      <c r="AN753" s="104"/>
      <c r="AO753" s="104"/>
    </row>
    <row r="754" spans="25:41" ht="24.75" customHeight="1" x14ac:dyDescent="0.35">
      <c r="Y754" s="104"/>
      <c r="Z754" s="104"/>
      <c r="AA754" s="104"/>
      <c r="AB754" s="104"/>
      <c r="AC754" s="104"/>
      <c r="AD754" s="104"/>
      <c r="AE754" s="104"/>
      <c r="AF754" s="104"/>
      <c r="AG754" s="104"/>
      <c r="AH754" s="104"/>
      <c r="AI754" s="104"/>
      <c r="AJ754" s="104"/>
      <c r="AL754" s="104"/>
      <c r="AM754" s="104"/>
      <c r="AN754" s="104"/>
      <c r="AO754" s="104"/>
    </row>
    <row r="755" spans="25:41" ht="24.75" customHeight="1" x14ac:dyDescent="0.35">
      <c r="Y755" s="104"/>
      <c r="Z755" s="104"/>
      <c r="AA755" s="104"/>
      <c r="AB755" s="104"/>
      <c r="AC755" s="104"/>
      <c r="AD755" s="104"/>
      <c r="AE755" s="104"/>
      <c r="AF755" s="104"/>
      <c r="AG755" s="104"/>
      <c r="AH755" s="104"/>
      <c r="AI755" s="104"/>
      <c r="AJ755" s="104"/>
      <c r="AL755" s="104"/>
      <c r="AM755" s="104"/>
      <c r="AN755" s="104"/>
      <c r="AO755" s="104"/>
    </row>
    <row r="756" spans="25:41" ht="15" customHeight="1" x14ac:dyDescent="0.35">
      <c r="Y756" s="104"/>
      <c r="Z756" s="104"/>
      <c r="AA756" s="104"/>
      <c r="AB756" s="104"/>
      <c r="AC756" s="104"/>
      <c r="AD756" s="104"/>
      <c r="AE756" s="104"/>
      <c r="AF756" s="104"/>
      <c r="AG756" s="104"/>
      <c r="AH756" s="104"/>
      <c r="AI756" s="104"/>
      <c r="AJ756" s="104"/>
      <c r="AL756" s="104"/>
      <c r="AM756" s="104"/>
      <c r="AN756" s="104"/>
      <c r="AO756" s="104"/>
    </row>
    <row r="757" spans="25:41" ht="15" customHeight="1" x14ac:dyDescent="0.35">
      <c r="Y757" s="104"/>
      <c r="Z757" s="104"/>
      <c r="AA757" s="104"/>
      <c r="AB757" s="104"/>
      <c r="AC757" s="104"/>
      <c r="AD757" s="104"/>
      <c r="AE757" s="104"/>
      <c r="AF757" s="104"/>
      <c r="AG757" s="104"/>
      <c r="AH757" s="104"/>
      <c r="AI757" s="104"/>
      <c r="AJ757" s="104"/>
      <c r="AL757" s="104"/>
      <c r="AM757" s="104"/>
      <c r="AN757" s="104"/>
      <c r="AO757" s="104"/>
    </row>
    <row r="758" spans="25:41" ht="15" customHeight="1" x14ac:dyDescent="0.35">
      <c r="Y758" s="104"/>
      <c r="Z758" s="104"/>
      <c r="AA758" s="104"/>
      <c r="AB758" s="104"/>
      <c r="AC758" s="104"/>
      <c r="AD758" s="104"/>
      <c r="AE758" s="104"/>
      <c r="AF758" s="104"/>
      <c r="AG758" s="104"/>
      <c r="AH758" s="104"/>
      <c r="AI758" s="104"/>
      <c r="AJ758" s="104"/>
      <c r="AL758" s="104"/>
      <c r="AM758" s="104"/>
      <c r="AN758" s="104"/>
      <c r="AO758" s="104"/>
    </row>
    <row r="759" spans="25:41" ht="15" customHeight="1" x14ac:dyDescent="0.35">
      <c r="Y759" s="104"/>
      <c r="Z759" s="104"/>
      <c r="AA759" s="104"/>
      <c r="AB759" s="104"/>
      <c r="AC759" s="104"/>
      <c r="AD759" s="104"/>
      <c r="AE759" s="104"/>
      <c r="AF759" s="104"/>
      <c r="AG759" s="104"/>
      <c r="AH759" s="104"/>
      <c r="AI759" s="104"/>
      <c r="AJ759" s="104"/>
      <c r="AL759" s="104"/>
      <c r="AM759" s="104"/>
      <c r="AN759" s="104"/>
      <c r="AO759" s="104"/>
    </row>
    <row r="760" spans="25:41" ht="15" customHeight="1" x14ac:dyDescent="0.35">
      <c r="Y760" s="104"/>
      <c r="Z760" s="104"/>
      <c r="AA760" s="104"/>
      <c r="AB760" s="104"/>
      <c r="AC760" s="104"/>
      <c r="AD760" s="104"/>
      <c r="AE760" s="104"/>
      <c r="AF760" s="104"/>
      <c r="AG760" s="104"/>
      <c r="AH760" s="104"/>
      <c r="AI760" s="104"/>
      <c r="AJ760" s="104"/>
      <c r="AL760" s="104"/>
      <c r="AM760" s="104"/>
      <c r="AN760" s="104"/>
      <c r="AO760" s="104"/>
    </row>
    <row r="761" spans="25:41" ht="15" customHeight="1" x14ac:dyDescent="0.35">
      <c r="Y761" s="104"/>
      <c r="Z761" s="104"/>
      <c r="AA761" s="104"/>
      <c r="AB761" s="104"/>
      <c r="AC761" s="104"/>
      <c r="AD761" s="104"/>
      <c r="AE761" s="104"/>
      <c r="AF761" s="104"/>
      <c r="AG761" s="104"/>
      <c r="AH761" s="104"/>
      <c r="AI761" s="104"/>
      <c r="AJ761" s="104"/>
      <c r="AL761" s="104"/>
      <c r="AM761" s="104"/>
      <c r="AN761" s="104"/>
      <c r="AO761" s="104"/>
    </row>
    <row r="762" spans="25:41" ht="15" customHeight="1" x14ac:dyDescent="0.35">
      <c r="Y762" s="104"/>
      <c r="Z762" s="104"/>
      <c r="AA762" s="104"/>
      <c r="AB762" s="104"/>
      <c r="AC762" s="104"/>
      <c r="AD762" s="104"/>
      <c r="AE762" s="104"/>
      <c r="AF762" s="104"/>
      <c r="AG762" s="104"/>
      <c r="AH762" s="104"/>
      <c r="AI762" s="104"/>
      <c r="AJ762" s="104"/>
      <c r="AL762" s="104"/>
      <c r="AM762" s="104"/>
      <c r="AN762" s="104"/>
      <c r="AO762" s="104"/>
    </row>
    <row r="763" spans="25:41" ht="15" customHeight="1" x14ac:dyDescent="0.35">
      <c r="Y763" s="104"/>
      <c r="Z763" s="104"/>
      <c r="AA763" s="104"/>
      <c r="AB763" s="104"/>
      <c r="AC763" s="104"/>
      <c r="AD763" s="104"/>
      <c r="AE763" s="104"/>
      <c r="AF763" s="104"/>
      <c r="AG763" s="104"/>
      <c r="AH763" s="104"/>
      <c r="AI763" s="104"/>
      <c r="AJ763" s="104"/>
      <c r="AL763" s="104"/>
      <c r="AM763" s="104"/>
      <c r="AN763" s="104"/>
      <c r="AO763" s="104"/>
    </row>
    <row r="764" spans="25:41" ht="15" customHeight="1" x14ac:dyDescent="0.35">
      <c r="Y764" s="104"/>
      <c r="Z764" s="104"/>
      <c r="AA764" s="104"/>
      <c r="AB764" s="104"/>
      <c r="AC764" s="104"/>
      <c r="AD764" s="104"/>
      <c r="AE764" s="104"/>
      <c r="AF764" s="104"/>
      <c r="AG764" s="104"/>
      <c r="AH764" s="104"/>
      <c r="AI764" s="104"/>
      <c r="AJ764" s="104"/>
      <c r="AL764" s="104"/>
      <c r="AM764" s="104"/>
      <c r="AN764" s="104"/>
      <c r="AO764" s="104"/>
    </row>
    <row r="765" spans="25:41" ht="15" customHeight="1" x14ac:dyDescent="0.35">
      <c r="Y765" s="104"/>
      <c r="Z765" s="104"/>
      <c r="AA765" s="104"/>
      <c r="AB765" s="104"/>
      <c r="AC765" s="104"/>
      <c r="AD765" s="104"/>
      <c r="AE765" s="104"/>
      <c r="AF765" s="104"/>
      <c r="AG765" s="104"/>
      <c r="AH765" s="104"/>
      <c r="AI765" s="104"/>
      <c r="AJ765" s="104"/>
      <c r="AL765" s="104"/>
      <c r="AM765" s="104"/>
      <c r="AN765" s="104"/>
      <c r="AO765" s="104"/>
    </row>
    <row r="766" spans="25:41" ht="15" customHeight="1" x14ac:dyDescent="0.35">
      <c r="Y766" s="104"/>
      <c r="Z766" s="104"/>
      <c r="AA766" s="104"/>
      <c r="AB766" s="104"/>
      <c r="AC766" s="104"/>
      <c r="AD766" s="104"/>
      <c r="AE766" s="104"/>
      <c r="AF766" s="104"/>
      <c r="AG766" s="104"/>
      <c r="AH766" s="104"/>
      <c r="AI766" s="104"/>
      <c r="AJ766" s="104"/>
      <c r="AL766" s="104"/>
      <c r="AM766" s="104"/>
      <c r="AN766" s="104"/>
      <c r="AO766" s="104"/>
    </row>
    <row r="767" spans="25:41" ht="15" customHeight="1" x14ac:dyDescent="0.35">
      <c r="Y767" s="104"/>
      <c r="Z767" s="104"/>
      <c r="AA767" s="104"/>
      <c r="AB767" s="104"/>
      <c r="AC767" s="104"/>
      <c r="AD767" s="104"/>
      <c r="AE767" s="104"/>
      <c r="AF767" s="104"/>
      <c r="AG767" s="104"/>
      <c r="AH767" s="104"/>
      <c r="AI767" s="104"/>
      <c r="AJ767" s="104"/>
      <c r="AL767" s="104"/>
      <c r="AM767" s="104"/>
      <c r="AN767" s="104"/>
      <c r="AO767" s="104"/>
    </row>
    <row r="768" spans="25:41" ht="15" customHeight="1" x14ac:dyDescent="0.35">
      <c r="Y768" s="104"/>
      <c r="Z768" s="104"/>
      <c r="AA768" s="104"/>
      <c r="AB768" s="104"/>
      <c r="AC768" s="104"/>
      <c r="AD768" s="104"/>
      <c r="AE768" s="104"/>
      <c r="AF768" s="104"/>
      <c r="AG768" s="104"/>
      <c r="AH768" s="104"/>
      <c r="AI768" s="104"/>
      <c r="AJ768" s="104"/>
      <c r="AL768" s="104"/>
      <c r="AM768" s="104"/>
      <c r="AN768" s="104"/>
      <c r="AO768" s="104"/>
    </row>
    <row r="769" spans="25:41" ht="15" customHeight="1" x14ac:dyDescent="0.35">
      <c r="Y769" s="104"/>
      <c r="Z769" s="104"/>
      <c r="AA769" s="104"/>
      <c r="AB769" s="104"/>
      <c r="AC769" s="104"/>
      <c r="AD769" s="104"/>
      <c r="AE769" s="104"/>
      <c r="AF769" s="104"/>
      <c r="AG769" s="104"/>
      <c r="AH769" s="104"/>
      <c r="AI769" s="104"/>
      <c r="AJ769" s="104"/>
      <c r="AL769" s="104"/>
      <c r="AM769" s="104"/>
      <c r="AN769" s="104"/>
      <c r="AO769" s="104"/>
    </row>
    <row r="770" spans="25:41" ht="15" customHeight="1" x14ac:dyDescent="0.35">
      <c r="Y770" s="104"/>
      <c r="Z770" s="104"/>
      <c r="AA770" s="104"/>
      <c r="AB770" s="104"/>
      <c r="AC770" s="104"/>
      <c r="AD770" s="104"/>
      <c r="AE770" s="104"/>
      <c r="AF770" s="104"/>
      <c r="AG770" s="104"/>
      <c r="AH770" s="104"/>
      <c r="AI770" s="104"/>
      <c r="AJ770" s="104"/>
      <c r="AL770" s="104"/>
      <c r="AM770" s="104"/>
      <c r="AN770" s="104"/>
      <c r="AO770" s="104"/>
    </row>
    <row r="771" spans="25:41" ht="15" customHeight="1" x14ac:dyDescent="0.35">
      <c r="Y771" s="104"/>
      <c r="Z771" s="104"/>
      <c r="AA771" s="104"/>
      <c r="AB771" s="104"/>
      <c r="AC771" s="104"/>
      <c r="AD771" s="104"/>
      <c r="AE771" s="104"/>
      <c r="AF771" s="104"/>
      <c r="AG771" s="104"/>
      <c r="AH771" s="104"/>
      <c r="AI771" s="104"/>
      <c r="AJ771" s="104"/>
      <c r="AL771" s="104"/>
      <c r="AM771" s="104"/>
      <c r="AN771" s="104"/>
      <c r="AO771" s="104"/>
    </row>
    <row r="772" spans="25:41" ht="15" customHeight="1" x14ac:dyDescent="0.35">
      <c r="Y772" s="104"/>
      <c r="Z772" s="104"/>
      <c r="AA772" s="104"/>
      <c r="AB772" s="104"/>
      <c r="AC772" s="104"/>
      <c r="AD772" s="104"/>
      <c r="AE772" s="104"/>
      <c r="AF772" s="104"/>
      <c r="AG772" s="104"/>
      <c r="AH772" s="104"/>
      <c r="AI772" s="104"/>
      <c r="AJ772" s="104"/>
      <c r="AL772" s="104"/>
      <c r="AM772" s="104"/>
      <c r="AN772" s="104"/>
      <c r="AO772" s="104"/>
    </row>
    <row r="773" spans="25:41" ht="15" customHeight="1" x14ac:dyDescent="0.35">
      <c r="Y773" s="104"/>
      <c r="Z773" s="104"/>
      <c r="AA773" s="104"/>
      <c r="AB773" s="104"/>
      <c r="AC773" s="104"/>
      <c r="AD773" s="104"/>
      <c r="AE773" s="104"/>
      <c r="AF773" s="104"/>
      <c r="AG773" s="104"/>
      <c r="AH773" s="104"/>
      <c r="AI773" s="104"/>
      <c r="AJ773" s="104"/>
      <c r="AL773" s="104"/>
      <c r="AM773" s="104"/>
      <c r="AN773" s="104"/>
      <c r="AO773" s="104"/>
    </row>
    <row r="774" spans="25:41" ht="15" customHeight="1" x14ac:dyDescent="0.35">
      <c r="Y774" s="104"/>
      <c r="Z774" s="104"/>
      <c r="AA774" s="104"/>
      <c r="AB774" s="104"/>
      <c r="AC774" s="104"/>
      <c r="AD774" s="104"/>
      <c r="AE774" s="104"/>
      <c r="AF774" s="104"/>
      <c r="AG774" s="104"/>
      <c r="AH774" s="104"/>
      <c r="AI774" s="104"/>
      <c r="AJ774" s="104"/>
      <c r="AL774" s="104"/>
      <c r="AM774" s="104"/>
      <c r="AN774" s="104"/>
      <c r="AO774" s="104"/>
    </row>
    <row r="775" spans="25:41" ht="15" customHeight="1" x14ac:dyDescent="0.35">
      <c r="Y775" s="104"/>
      <c r="Z775" s="104"/>
      <c r="AA775" s="104"/>
      <c r="AB775" s="104"/>
      <c r="AC775" s="104"/>
      <c r="AD775" s="104"/>
      <c r="AE775" s="104"/>
      <c r="AF775" s="104"/>
      <c r="AG775" s="104"/>
      <c r="AH775" s="104"/>
      <c r="AI775" s="104"/>
      <c r="AJ775" s="104"/>
      <c r="AL775" s="104"/>
      <c r="AM775" s="104"/>
      <c r="AN775" s="104"/>
      <c r="AO775" s="104"/>
    </row>
    <row r="776" spans="25:41" ht="15" customHeight="1" x14ac:dyDescent="0.35">
      <c r="Y776" s="104"/>
      <c r="Z776" s="104"/>
      <c r="AA776" s="104"/>
      <c r="AB776" s="104"/>
      <c r="AC776" s="104"/>
      <c r="AD776" s="104"/>
      <c r="AE776" s="104"/>
      <c r="AF776" s="104"/>
      <c r="AG776" s="104"/>
      <c r="AH776" s="104"/>
      <c r="AI776" s="104"/>
      <c r="AJ776" s="104"/>
      <c r="AL776" s="104"/>
      <c r="AM776" s="104"/>
      <c r="AN776" s="104"/>
      <c r="AO776" s="104"/>
    </row>
    <row r="777" spans="25:41" ht="15" customHeight="1" x14ac:dyDescent="0.35">
      <c r="Y777" s="104"/>
      <c r="Z777" s="104"/>
      <c r="AA777" s="104"/>
      <c r="AB777" s="104"/>
      <c r="AC777" s="104"/>
      <c r="AD777" s="104"/>
      <c r="AE777" s="104"/>
      <c r="AF777" s="104"/>
      <c r="AG777" s="104"/>
      <c r="AH777" s="104"/>
      <c r="AI777" s="104"/>
      <c r="AJ777" s="104"/>
      <c r="AL777" s="104"/>
      <c r="AM777" s="104"/>
      <c r="AN777" s="104"/>
      <c r="AO777" s="104"/>
    </row>
    <row r="778" spans="25:41" ht="15" customHeight="1" x14ac:dyDescent="0.35">
      <c r="Y778" s="104"/>
      <c r="Z778" s="104"/>
      <c r="AA778" s="104"/>
      <c r="AB778" s="104"/>
      <c r="AC778" s="104"/>
      <c r="AD778" s="104"/>
      <c r="AE778" s="104"/>
      <c r="AF778" s="104"/>
      <c r="AG778" s="104"/>
      <c r="AH778" s="104"/>
      <c r="AI778" s="104"/>
      <c r="AJ778" s="104"/>
      <c r="AL778" s="104"/>
      <c r="AM778" s="104"/>
      <c r="AN778" s="104"/>
      <c r="AO778" s="104"/>
    </row>
    <row r="779" spans="25:41" ht="15" customHeight="1" x14ac:dyDescent="0.35">
      <c r="Y779" s="104"/>
      <c r="Z779" s="104"/>
      <c r="AA779" s="104"/>
      <c r="AB779" s="104"/>
      <c r="AC779" s="104"/>
      <c r="AD779" s="104"/>
      <c r="AE779" s="104"/>
      <c r="AF779" s="104"/>
      <c r="AG779" s="104"/>
      <c r="AH779" s="104"/>
      <c r="AI779" s="104"/>
      <c r="AJ779" s="104"/>
      <c r="AL779" s="104"/>
      <c r="AM779" s="104"/>
      <c r="AN779" s="104"/>
      <c r="AO779" s="104"/>
    </row>
    <row r="780" spans="25:41" ht="15" customHeight="1" x14ac:dyDescent="0.35">
      <c r="Y780" s="104"/>
      <c r="Z780" s="104"/>
      <c r="AA780" s="104"/>
      <c r="AB780" s="104"/>
      <c r="AC780" s="104"/>
      <c r="AD780" s="104"/>
      <c r="AE780" s="104"/>
      <c r="AF780" s="104"/>
      <c r="AG780" s="104"/>
      <c r="AH780" s="104"/>
      <c r="AI780" s="104"/>
      <c r="AJ780" s="104"/>
      <c r="AL780" s="104"/>
      <c r="AM780" s="104"/>
      <c r="AN780" s="104"/>
      <c r="AO780" s="104"/>
    </row>
    <row r="781" spans="25:41" ht="15" customHeight="1" x14ac:dyDescent="0.35">
      <c r="Y781" s="104"/>
      <c r="Z781" s="104"/>
      <c r="AA781" s="104"/>
      <c r="AB781" s="104"/>
      <c r="AC781" s="104"/>
      <c r="AD781" s="104"/>
      <c r="AE781" s="104"/>
      <c r="AF781" s="104"/>
      <c r="AG781" s="104"/>
      <c r="AH781" s="104"/>
      <c r="AI781" s="104"/>
      <c r="AJ781" s="104"/>
      <c r="AL781" s="104"/>
      <c r="AM781" s="104"/>
      <c r="AN781" s="104"/>
      <c r="AO781" s="104"/>
    </row>
    <row r="782" spans="25:41" ht="15" customHeight="1" x14ac:dyDescent="0.35">
      <c r="Y782" s="104"/>
      <c r="Z782" s="104"/>
      <c r="AA782" s="104"/>
      <c r="AB782" s="104"/>
      <c r="AC782" s="104"/>
      <c r="AD782" s="104"/>
      <c r="AE782" s="104"/>
      <c r="AF782" s="104"/>
      <c r="AG782" s="104"/>
      <c r="AH782" s="104"/>
      <c r="AI782" s="104"/>
      <c r="AJ782" s="104"/>
      <c r="AL782" s="104"/>
      <c r="AM782" s="104"/>
      <c r="AN782" s="104"/>
      <c r="AO782" s="104"/>
    </row>
    <row r="783" spans="25:41" ht="15" customHeight="1" x14ac:dyDescent="0.35">
      <c r="Y783" s="104"/>
      <c r="Z783" s="104"/>
      <c r="AA783" s="104"/>
      <c r="AB783" s="104"/>
      <c r="AC783" s="104"/>
      <c r="AD783" s="104"/>
      <c r="AE783" s="104"/>
      <c r="AF783" s="104"/>
      <c r="AG783" s="104"/>
      <c r="AH783" s="104"/>
      <c r="AI783" s="104"/>
      <c r="AJ783" s="104"/>
      <c r="AL783" s="104"/>
      <c r="AM783" s="104"/>
      <c r="AN783" s="104"/>
      <c r="AO783" s="104"/>
    </row>
    <row r="784" spans="25:41" ht="15" customHeight="1" x14ac:dyDescent="0.35">
      <c r="Y784" s="104"/>
      <c r="Z784" s="104"/>
      <c r="AA784" s="104"/>
      <c r="AB784" s="104"/>
      <c r="AC784" s="104"/>
      <c r="AD784" s="104"/>
      <c r="AE784" s="104"/>
      <c r="AF784" s="104"/>
      <c r="AG784" s="104"/>
      <c r="AH784" s="104"/>
      <c r="AI784" s="104"/>
      <c r="AJ784" s="104"/>
      <c r="AL784" s="104"/>
      <c r="AM784" s="104"/>
      <c r="AN784" s="104"/>
      <c r="AO784" s="104"/>
    </row>
    <row r="785" spans="25:41" ht="15" customHeight="1" x14ac:dyDescent="0.35">
      <c r="Y785" s="104"/>
      <c r="Z785" s="104"/>
      <c r="AA785" s="104"/>
      <c r="AB785" s="104"/>
      <c r="AC785" s="104"/>
      <c r="AD785" s="104"/>
      <c r="AE785" s="104"/>
      <c r="AF785" s="104"/>
      <c r="AG785" s="104"/>
      <c r="AH785" s="104"/>
      <c r="AI785" s="104"/>
      <c r="AJ785" s="104"/>
      <c r="AL785" s="104"/>
      <c r="AM785" s="104"/>
      <c r="AN785" s="104"/>
      <c r="AO785" s="104"/>
    </row>
    <row r="786" spans="25:41" ht="15" customHeight="1" x14ac:dyDescent="0.35">
      <c r="Y786" s="104"/>
      <c r="Z786" s="104"/>
      <c r="AA786" s="104"/>
      <c r="AB786" s="104"/>
      <c r="AC786" s="104"/>
      <c r="AD786" s="104"/>
      <c r="AE786" s="104"/>
      <c r="AF786" s="104"/>
      <c r="AG786" s="104"/>
      <c r="AH786" s="104"/>
      <c r="AI786" s="104"/>
      <c r="AJ786" s="104"/>
      <c r="AL786" s="104"/>
      <c r="AM786" s="104"/>
      <c r="AN786" s="104"/>
      <c r="AO786" s="104"/>
    </row>
    <row r="787" spans="25:41" ht="15" customHeight="1" x14ac:dyDescent="0.35">
      <c r="Y787" s="104"/>
      <c r="Z787" s="104"/>
      <c r="AA787" s="104"/>
      <c r="AB787" s="104"/>
      <c r="AC787" s="104"/>
      <c r="AD787" s="104"/>
      <c r="AE787" s="104"/>
      <c r="AF787" s="104"/>
      <c r="AG787" s="104"/>
      <c r="AH787" s="104"/>
      <c r="AI787" s="104"/>
      <c r="AJ787" s="104"/>
      <c r="AL787" s="104"/>
      <c r="AM787" s="104"/>
      <c r="AN787" s="104"/>
      <c r="AO787" s="104"/>
    </row>
    <row r="788" spans="25:41" ht="15" customHeight="1" x14ac:dyDescent="0.35">
      <c r="Y788" s="104"/>
      <c r="Z788" s="104"/>
      <c r="AA788" s="104"/>
      <c r="AB788" s="104"/>
      <c r="AC788" s="104"/>
      <c r="AD788" s="104"/>
      <c r="AE788" s="104"/>
      <c r="AF788" s="104"/>
      <c r="AG788" s="104"/>
      <c r="AH788" s="104"/>
      <c r="AI788" s="104"/>
      <c r="AJ788" s="104"/>
      <c r="AL788" s="104"/>
      <c r="AM788" s="104"/>
      <c r="AN788" s="104"/>
      <c r="AO788" s="104"/>
    </row>
    <row r="789" spans="25:41" ht="15" customHeight="1" x14ac:dyDescent="0.35">
      <c r="Y789" s="104"/>
      <c r="Z789" s="104"/>
      <c r="AA789" s="104"/>
      <c r="AB789" s="104"/>
      <c r="AC789" s="104"/>
      <c r="AD789" s="104"/>
      <c r="AE789" s="104"/>
      <c r="AF789" s="104"/>
      <c r="AG789" s="104"/>
      <c r="AH789" s="104"/>
      <c r="AI789" s="104"/>
      <c r="AJ789" s="104"/>
      <c r="AL789" s="104"/>
      <c r="AM789" s="104"/>
      <c r="AN789" s="104"/>
      <c r="AO789" s="104"/>
    </row>
    <row r="790" spans="25:41" ht="15" customHeight="1" x14ac:dyDescent="0.35">
      <c r="Y790" s="104"/>
      <c r="Z790" s="104"/>
      <c r="AA790" s="104"/>
      <c r="AB790" s="104"/>
      <c r="AC790" s="104"/>
      <c r="AD790" s="104"/>
      <c r="AE790" s="104"/>
      <c r="AF790" s="104"/>
      <c r="AG790" s="104"/>
      <c r="AH790" s="104"/>
      <c r="AI790" s="104"/>
      <c r="AJ790" s="104"/>
      <c r="AL790" s="104"/>
      <c r="AM790" s="104"/>
      <c r="AN790" s="104"/>
      <c r="AO790" s="104"/>
    </row>
    <row r="791" spans="25:41" ht="15" customHeight="1" x14ac:dyDescent="0.35">
      <c r="Y791" s="104"/>
      <c r="Z791" s="104"/>
      <c r="AA791" s="104"/>
      <c r="AB791" s="104"/>
      <c r="AC791" s="104"/>
      <c r="AD791" s="104"/>
      <c r="AE791" s="104"/>
      <c r="AF791" s="104"/>
      <c r="AG791" s="104"/>
      <c r="AH791" s="104"/>
      <c r="AI791" s="104"/>
      <c r="AJ791" s="104"/>
      <c r="AL791" s="104"/>
      <c r="AM791" s="104"/>
      <c r="AN791" s="104"/>
      <c r="AO791" s="104"/>
    </row>
    <row r="792" spans="25:41" ht="15" customHeight="1" x14ac:dyDescent="0.35">
      <c r="Y792" s="104"/>
      <c r="Z792" s="104"/>
      <c r="AA792" s="104"/>
      <c r="AB792" s="104"/>
      <c r="AC792" s="104"/>
      <c r="AD792" s="104"/>
      <c r="AE792" s="104"/>
      <c r="AF792" s="104"/>
      <c r="AG792" s="104"/>
      <c r="AH792" s="104"/>
      <c r="AI792" s="104"/>
      <c r="AJ792" s="104"/>
      <c r="AL792" s="104"/>
      <c r="AM792" s="104"/>
      <c r="AN792" s="104"/>
      <c r="AO792" s="104"/>
    </row>
    <row r="793" spans="25:41" ht="15" customHeight="1" x14ac:dyDescent="0.35">
      <c r="Y793" s="104"/>
    </row>
  </sheetData>
  <mergeCells count="2">
    <mergeCell ref="L2:L6"/>
    <mergeCell ref="M2:O6"/>
  </mergeCells>
  <phoneticPr fontId="24" type="noConversion"/>
  <conditionalFormatting sqref="A5">
    <cfRule type="cellIs" dxfId="3" priority="6" operator="equal">
      <formula>TRUE</formula>
    </cfRule>
  </conditionalFormatting>
  <conditionalFormatting sqref="B9:B72">
    <cfRule type="cellIs" dxfId="2" priority="4" operator="equal">
      <formula>TRUE</formula>
    </cfRule>
  </conditionalFormatting>
  <conditionalFormatting sqref="H2">
    <cfRule type="cellIs" dxfId="1" priority="5" operator="equal">
      <formula>TRUE</formula>
    </cfRule>
  </conditionalFormatting>
  <conditionalFormatting sqref="M2:N2">
    <cfRule type="duplicateValues" dxfId="0" priority="3"/>
  </conditionalFormatting>
  <dataValidations count="7">
    <dataValidation type="list" allowBlank="1" showInputMessage="1" showErrorMessage="1" sqref="H3" xr:uid="{F33E5393-B32A-439E-8CF3-F0E05A381017}">
      <formula1>_VP</formula1>
    </dataValidation>
    <dataValidation type="list" allowBlank="1" showInputMessage="1" showErrorMessage="1" sqref="K21" xr:uid="{0759D50E-5C72-44E3-A1F5-94C789BF4D5C}">
      <formula1>INDIRECT(SUBSTITUTE($J21&amp;#REF!," ",""))</formula1>
    </dataValidation>
    <dataValidation type="list" allowBlank="1" showInputMessage="1" showErrorMessage="1" sqref="H9:H27 H28:H72" xr:uid="{CF39D742-50D9-41E9-BB00-412B78D273F6}">
      <formula1>_Corporativo_SPE</formula1>
    </dataValidation>
    <dataValidation type="list" allowBlank="1" showInputMessage="1" showErrorMessage="1" sqref="J9:J27 J28:J72" xr:uid="{26D4FC38-4997-484B-B0A4-380DEB09C94F}">
      <formula1>_Segmento</formula1>
    </dataValidation>
    <dataValidation type="list" allowBlank="1" showInputMessage="1" showErrorMessage="1" sqref="L9:L27 L28:L72" xr:uid="{6AC25ACA-6ED4-47A3-B62B-48C47C06BB81}">
      <formula1>INDIRECT(SUBSTITUTE($J9&amp;$K9," ",""))</formula1>
    </dataValidation>
    <dataValidation type="list" allowBlank="1" showInputMessage="1" showErrorMessage="1" sqref="K9:K27 K28:K72" xr:uid="{81A768BA-AC92-4546-965B-54841AF2FD08}">
      <formula1>INDIRECT($J9)</formula1>
    </dataValidation>
    <dataValidation type="list" allowBlank="1" showInputMessage="1" showErrorMessage="1" sqref="I9:I27 I28:I72" xr:uid="{EDAF6575-223B-4DBE-9913-22EEB22F9E6B}">
      <formula1>INDIRECT($H9)</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6960D9CE-9AA1-4A4C-9985-BF73ADC088DE}">
          <x14:formula1>
            <xm:f>SGPMR!$I$2:$I$11175</xm:f>
          </x14:formula1>
          <xm:sqref>P9:Q9 O10:O27 O28:O72</xm:sqref>
        </x14:dataValidation>
        <x14:dataValidation type="list" allowBlank="1" showInputMessage="1" showErrorMessage="1" xr:uid="{3947DD0D-8795-4EFF-8071-FA23BFDB7B0E}">
          <x14:formula1>
            <xm:f>'R&amp;M'!$B$4:$B$1473</xm:f>
          </x14:formula1>
          <xm:sqref>N9:N27 N28:N72</xm:sqref>
        </x14:dataValidation>
        <x14:dataValidation type="list" allowBlank="1" showInputMessage="1" showErrorMessage="1" xr:uid="{5C8B8CE1-592F-4C24-8B2D-A65C51F15F49}">
          <x14:formula1>
            <xm:f>LO!$D$4:$D$355</xm:f>
          </x14:formula1>
          <xm:sqref>P9:Q27 P28:Q72</xm:sqref>
        </x14:dataValidation>
        <x14:dataValidation type="list" allowBlank="1" showInputMessage="1" showErrorMessage="1" xr:uid="{1C2E0777-A93A-4C2A-9C40-4F0B913995C4}">
          <x14:formula1>
            <xm:f>_Config!$C$5:$C$20</xm:f>
          </x14:formula1>
          <xm:sqref>D9:D27 D28:D72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B84B-A14A-4F34-9EA2-64C75050AF0D}">
  <sheetPr codeName="Planilha4"/>
  <dimension ref="A3:G49"/>
  <sheetViews>
    <sheetView workbookViewId="0">
      <selection activeCell="B42" sqref="B42"/>
    </sheetView>
  </sheetViews>
  <sheetFormatPr defaultRowHeight="13" x14ac:dyDescent="0.3"/>
  <cols>
    <col min="1" max="1" width="22.3984375" bestFit="1" customWidth="1"/>
    <col min="2" max="6" width="12.09765625" bestFit="1" customWidth="1"/>
    <col min="7" max="7" width="10.09765625" customWidth="1"/>
  </cols>
  <sheetData>
    <row r="3" spans="1:7" x14ac:dyDescent="0.3">
      <c r="A3" s="168" t="s">
        <v>347</v>
      </c>
      <c r="B3" t="s">
        <v>348</v>
      </c>
      <c r="C3" t="s">
        <v>349</v>
      </c>
      <c r="D3" t="s">
        <v>350</v>
      </c>
      <c r="E3" t="s">
        <v>351</v>
      </c>
      <c r="F3" t="s">
        <v>352</v>
      </c>
      <c r="G3" t="s">
        <v>353</v>
      </c>
    </row>
    <row r="4" spans="1:7" x14ac:dyDescent="0.3">
      <c r="A4" s="169" t="s">
        <v>308</v>
      </c>
      <c r="B4" s="156">
        <v>41262.625462669996</v>
      </c>
      <c r="C4" s="156">
        <v>28997.944360000001</v>
      </c>
      <c r="D4" s="156">
        <v>33822.003649999999</v>
      </c>
      <c r="E4" s="156">
        <v>99597.646869999997</v>
      </c>
      <c r="F4" s="156">
        <v>25521.160309999999</v>
      </c>
      <c r="G4" s="156">
        <v>229201.38065266999</v>
      </c>
    </row>
    <row r="5" spans="1:7" x14ac:dyDescent="0.3">
      <c r="A5" s="170" t="s">
        <v>309</v>
      </c>
      <c r="B5" s="156">
        <v>30552.625462669999</v>
      </c>
      <c r="C5" s="156">
        <v>21797.944360000001</v>
      </c>
      <c r="D5" s="156">
        <v>19422.003650000002</v>
      </c>
      <c r="E5" s="156">
        <v>19097.64687</v>
      </c>
      <c r="F5" s="156">
        <v>17471.160309999999</v>
      </c>
      <c r="G5" s="156">
        <v>108341.38065267001</v>
      </c>
    </row>
    <row r="6" spans="1:7" x14ac:dyDescent="0.3">
      <c r="A6" s="170" t="s">
        <v>337</v>
      </c>
      <c r="B6" s="156">
        <v>10710</v>
      </c>
      <c r="C6" s="156">
        <v>7200</v>
      </c>
      <c r="D6" s="156">
        <v>14400</v>
      </c>
      <c r="E6" s="156">
        <v>80500</v>
      </c>
      <c r="F6" s="156">
        <v>8050</v>
      </c>
      <c r="G6" s="156">
        <v>120860</v>
      </c>
    </row>
    <row r="7" spans="1:7" x14ac:dyDescent="0.3">
      <c r="A7" s="169" t="s">
        <v>236</v>
      </c>
      <c r="B7" s="156">
        <v>0</v>
      </c>
      <c r="C7" s="156">
        <v>0</v>
      </c>
      <c r="D7" s="156">
        <v>2000</v>
      </c>
      <c r="E7" s="156">
        <v>0</v>
      </c>
      <c r="F7" s="156">
        <v>0</v>
      </c>
      <c r="G7" s="156">
        <v>2000</v>
      </c>
    </row>
    <row r="8" spans="1:7" x14ac:dyDescent="0.3">
      <c r="A8" s="170" t="s">
        <v>262</v>
      </c>
      <c r="B8" s="156">
        <v>0</v>
      </c>
      <c r="C8" s="156">
        <v>0</v>
      </c>
      <c r="D8" s="156">
        <v>2000</v>
      </c>
      <c r="E8" s="156">
        <v>0</v>
      </c>
      <c r="F8" s="156">
        <v>0</v>
      </c>
      <c r="G8" s="156">
        <v>2000</v>
      </c>
    </row>
    <row r="9" spans="1:7" x14ac:dyDescent="0.3">
      <c r="A9" s="169" t="s">
        <v>235</v>
      </c>
      <c r="B9" s="156">
        <v>1647</v>
      </c>
      <c r="C9" s="156">
        <v>3430</v>
      </c>
      <c r="D9" s="156">
        <v>0</v>
      </c>
      <c r="E9" s="156">
        <v>0</v>
      </c>
      <c r="F9" s="156">
        <v>0</v>
      </c>
      <c r="G9" s="156">
        <v>5077</v>
      </c>
    </row>
    <row r="10" spans="1:7" x14ac:dyDescent="0.3">
      <c r="A10" s="170" t="s">
        <v>237</v>
      </c>
      <c r="B10" s="156">
        <v>1288</v>
      </c>
      <c r="C10" s="156">
        <v>430</v>
      </c>
      <c r="D10" s="156">
        <v>0</v>
      </c>
      <c r="E10" s="156">
        <v>0</v>
      </c>
      <c r="F10" s="156">
        <v>0</v>
      </c>
      <c r="G10" s="156">
        <v>1718</v>
      </c>
    </row>
    <row r="11" spans="1:7" x14ac:dyDescent="0.3">
      <c r="A11" s="170" t="s">
        <v>339</v>
      </c>
      <c r="B11" s="156">
        <v>359.00000000000011</v>
      </c>
      <c r="C11" s="156"/>
      <c r="D11" s="156"/>
      <c r="E11" s="156"/>
      <c r="F11" s="156"/>
      <c r="G11" s="156">
        <v>359.00000000000011</v>
      </c>
    </row>
    <row r="12" spans="1:7" x14ac:dyDescent="0.3">
      <c r="A12" s="170" t="s">
        <v>306</v>
      </c>
      <c r="B12" s="156">
        <v>0</v>
      </c>
      <c r="C12" s="156">
        <v>3000</v>
      </c>
      <c r="D12" s="156">
        <v>0</v>
      </c>
      <c r="E12" s="156">
        <v>0</v>
      </c>
      <c r="F12" s="156">
        <v>0</v>
      </c>
      <c r="G12" s="156">
        <v>3000</v>
      </c>
    </row>
    <row r="13" spans="1:7" x14ac:dyDescent="0.3">
      <c r="A13" s="169" t="s">
        <v>188</v>
      </c>
      <c r="B13" s="156">
        <v>3488</v>
      </c>
      <c r="C13" s="156">
        <v>400</v>
      </c>
      <c r="D13" s="156">
        <v>500</v>
      </c>
      <c r="E13" s="156">
        <v>400</v>
      </c>
      <c r="F13" s="156">
        <v>580</v>
      </c>
      <c r="G13" s="156">
        <v>5368</v>
      </c>
    </row>
    <row r="14" spans="1:7" x14ac:dyDescent="0.3">
      <c r="A14" s="170" t="s">
        <v>196</v>
      </c>
      <c r="B14" s="156">
        <v>280</v>
      </c>
      <c r="C14" s="156">
        <v>0</v>
      </c>
      <c r="D14" s="156">
        <v>0</v>
      </c>
      <c r="E14" s="156">
        <v>0</v>
      </c>
      <c r="F14" s="156">
        <v>0</v>
      </c>
      <c r="G14" s="156">
        <v>280</v>
      </c>
    </row>
    <row r="15" spans="1:7" x14ac:dyDescent="0.3">
      <c r="A15" s="170" t="s">
        <v>342</v>
      </c>
      <c r="B15" s="156">
        <v>88</v>
      </c>
      <c r="C15" s="156"/>
      <c r="D15" s="156">
        <v>100</v>
      </c>
      <c r="E15" s="156"/>
      <c r="F15" s="156">
        <v>180</v>
      </c>
      <c r="G15" s="156">
        <v>368</v>
      </c>
    </row>
    <row r="16" spans="1:7" x14ac:dyDescent="0.3">
      <c r="A16" s="170" t="s">
        <v>190</v>
      </c>
      <c r="B16" s="156">
        <v>1520</v>
      </c>
      <c r="C16" s="156">
        <v>400</v>
      </c>
      <c r="D16" s="156">
        <v>400</v>
      </c>
      <c r="E16" s="156">
        <v>400</v>
      </c>
      <c r="F16" s="156">
        <v>400</v>
      </c>
      <c r="G16" s="156">
        <v>3120</v>
      </c>
    </row>
    <row r="17" spans="1:7" x14ac:dyDescent="0.3">
      <c r="A17" s="170" t="s">
        <v>208</v>
      </c>
      <c r="B17" s="156">
        <v>400</v>
      </c>
      <c r="C17" s="156">
        <v>0</v>
      </c>
      <c r="D17" s="156">
        <v>0</v>
      </c>
      <c r="E17" s="156">
        <v>0</v>
      </c>
      <c r="F17" s="156">
        <v>0</v>
      </c>
      <c r="G17" s="156">
        <v>400</v>
      </c>
    </row>
    <row r="18" spans="1:7" x14ac:dyDescent="0.3">
      <c r="A18" s="170" t="s">
        <v>251</v>
      </c>
      <c r="B18" s="156">
        <v>1200</v>
      </c>
      <c r="C18" s="156">
        <v>0</v>
      </c>
      <c r="D18" s="156">
        <v>0</v>
      </c>
      <c r="E18" s="156">
        <v>0</v>
      </c>
      <c r="F18" s="156">
        <v>0</v>
      </c>
      <c r="G18" s="156">
        <v>1200</v>
      </c>
    </row>
    <row r="19" spans="1:7" x14ac:dyDescent="0.3">
      <c r="A19" s="169" t="s">
        <v>176</v>
      </c>
      <c r="B19" s="156">
        <v>20083.11</v>
      </c>
      <c r="C19" s="156">
        <v>22820</v>
      </c>
      <c r="D19" s="156">
        <v>27500</v>
      </c>
      <c r="E19" s="156">
        <v>15000</v>
      </c>
      <c r="F19" s="156">
        <v>9000</v>
      </c>
      <c r="G19" s="156">
        <v>94403.11</v>
      </c>
    </row>
    <row r="20" spans="1:7" x14ac:dyDescent="0.3">
      <c r="A20" s="170" t="s">
        <v>178</v>
      </c>
      <c r="B20" s="156">
        <v>4050</v>
      </c>
      <c r="C20" s="156">
        <v>3000</v>
      </c>
      <c r="D20" s="156">
        <v>2000</v>
      </c>
      <c r="E20" s="156">
        <v>2000</v>
      </c>
      <c r="F20" s="156">
        <v>2000</v>
      </c>
      <c r="G20" s="156">
        <v>13050</v>
      </c>
    </row>
    <row r="21" spans="1:7" x14ac:dyDescent="0.3">
      <c r="A21" s="170" t="s">
        <v>192</v>
      </c>
      <c r="B21" s="156">
        <v>1800</v>
      </c>
      <c r="C21" s="156">
        <v>0</v>
      </c>
      <c r="D21" s="156">
        <v>0</v>
      </c>
      <c r="E21" s="156">
        <v>0</v>
      </c>
      <c r="F21" s="156">
        <v>0</v>
      </c>
      <c r="G21" s="156">
        <v>1800</v>
      </c>
    </row>
    <row r="22" spans="1:7" x14ac:dyDescent="0.3">
      <c r="A22" s="170" t="s">
        <v>210</v>
      </c>
      <c r="B22" s="156">
        <v>1620</v>
      </c>
      <c r="C22" s="156">
        <v>0</v>
      </c>
      <c r="D22" s="156">
        <v>0</v>
      </c>
      <c r="E22" s="156">
        <v>0</v>
      </c>
      <c r="F22" s="156">
        <v>0</v>
      </c>
      <c r="G22" s="156">
        <v>1620</v>
      </c>
    </row>
    <row r="23" spans="1:7" x14ac:dyDescent="0.3">
      <c r="A23" s="170" t="s">
        <v>199</v>
      </c>
      <c r="B23" s="156">
        <v>1500</v>
      </c>
      <c r="C23" s="156">
        <v>0</v>
      </c>
      <c r="D23" s="156">
        <v>0</v>
      </c>
      <c r="E23" s="156">
        <v>0</v>
      </c>
      <c r="F23" s="156">
        <v>0</v>
      </c>
      <c r="G23" s="156">
        <v>1500</v>
      </c>
    </row>
    <row r="24" spans="1:7" x14ac:dyDescent="0.3">
      <c r="A24" s="170" t="s">
        <v>214</v>
      </c>
      <c r="B24" s="156">
        <v>738</v>
      </c>
      <c r="C24" s="156">
        <v>0</v>
      </c>
      <c r="D24" s="156">
        <v>0</v>
      </c>
      <c r="E24" s="156">
        <v>0</v>
      </c>
      <c r="F24" s="156">
        <v>0</v>
      </c>
      <c r="G24" s="156">
        <v>738</v>
      </c>
    </row>
    <row r="25" spans="1:7" x14ac:dyDescent="0.3">
      <c r="A25" s="170" t="s">
        <v>222</v>
      </c>
      <c r="B25" s="156">
        <v>200.01</v>
      </c>
      <c r="C25" s="156">
        <v>0</v>
      </c>
      <c r="D25" s="156">
        <v>0</v>
      </c>
      <c r="E25" s="156">
        <v>0</v>
      </c>
      <c r="F25" s="156">
        <v>0</v>
      </c>
      <c r="G25" s="156">
        <v>200.01</v>
      </c>
    </row>
    <row r="26" spans="1:7" x14ac:dyDescent="0.3">
      <c r="A26" s="170" t="s">
        <v>218</v>
      </c>
      <c r="B26" s="156">
        <v>2520</v>
      </c>
      <c r="C26" s="156">
        <v>0</v>
      </c>
      <c r="D26" s="156">
        <v>0</v>
      </c>
      <c r="E26" s="156">
        <v>0</v>
      </c>
      <c r="F26" s="156">
        <v>0</v>
      </c>
      <c r="G26" s="156">
        <v>2520</v>
      </c>
    </row>
    <row r="27" spans="1:7" x14ac:dyDescent="0.3">
      <c r="A27" s="170" t="s">
        <v>183</v>
      </c>
      <c r="B27" s="156">
        <v>2250</v>
      </c>
      <c r="C27" s="156">
        <v>0</v>
      </c>
      <c r="D27" s="156">
        <v>0</v>
      </c>
      <c r="E27" s="156">
        <v>0</v>
      </c>
      <c r="F27" s="156">
        <v>0</v>
      </c>
      <c r="G27" s="156">
        <v>2250</v>
      </c>
    </row>
    <row r="28" spans="1:7" x14ac:dyDescent="0.3">
      <c r="A28" s="170" t="s">
        <v>226</v>
      </c>
      <c r="B28" s="156">
        <v>5000.1000000000004</v>
      </c>
      <c r="C28" s="156">
        <v>7000</v>
      </c>
      <c r="D28" s="156">
        <v>7000</v>
      </c>
      <c r="E28" s="156">
        <v>7000</v>
      </c>
      <c r="F28" s="156">
        <v>7000</v>
      </c>
      <c r="G28" s="156">
        <v>33000.1</v>
      </c>
    </row>
    <row r="29" spans="1:7" x14ac:dyDescent="0.3">
      <c r="A29" s="170" t="s">
        <v>273</v>
      </c>
      <c r="B29" s="156">
        <v>405</v>
      </c>
      <c r="C29" s="156">
        <v>0</v>
      </c>
      <c r="D29" s="156">
        <v>0</v>
      </c>
      <c r="E29" s="156">
        <v>0</v>
      </c>
      <c r="F29" s="156">
        <v>0</v>
      </c>
      <c r="G29" s="156">
        <v>405</v>
      </c>
    </row>
    <row r="30" spans="1:7" x14ac:dyDescent="0.3">
      <c r="A30" s="170" t="s">
        <v>241</v>
      </c>
      <c r="B30" s="156">
        <v>0</v>
      </c>
      <c r="C30" s="156">
        <v>5000</v>
      </c>
      <c r="D30" s="156">
        <v>0</v>
      </c>
      <c r="E30" s="156">
        <v>0</v>
      </c>
      <c r="F30" s="156">
        <v>0</v>
      </c>
      <c r="G30" s="156">
        <v>5000</v>
      </c>
    </row>
    <row r="31" spans="1:7" x14ac:dyDescent="0.3">
      <c r="A31" s="170" t="s">
        <v>244</v>
      </c>
      <c r="B31" s="156">
        <v>0</v>
      </c>
      <c r="C31" s="156">
        <v>0</v>
      </c>
      <c r="D31" s="156">
        <v>6000</v>
      </c>
      <c r="E31" s="156">
        <v>0</v>
      </c>
      <c r="F31" s="156">
        <v>0</v>
      </c>
      <c r="G31" s="156">
        <v>6000</v>
      </c>
    </row>
    <row r="32" spans="1:7" x14ac:dyDescent="0.3">
      <c r="A32" s="170" t="s">
        <v>255</v>
      </c>
      <c r="B32" s="156">
        <v>0</v>
      </c>
      <c r="C32" s="156">
        <v>0</v>
      </c>
      <c r="D32" s="156">
        <v>2500</v>
      </c>
      <c r="E32" s="156">
        <v>0</v>
      </c>
      <c r="F32" s="156">
        <v>0</v>
      </c>
      <c r="G32" s="156">
        <v>2500</v>
      </c>
    </row>
    <row r="33" spans="1:7" x14ac:dyDescent="0.3">
      <c r="A33" s="170" t="s">
        <v>258</v>
      </c>
      <c r="B33" s="156">
        <v>0</v>
      </c>
      <c r="C33" s="156">
        <v>800</v>
      </c>
      <c r="D33" s="156">
        <v>0</v>
      </c>
      <c r="E33" s="156">
        <v>0</v>
      </c>
      <c r="F33" s="156">
        <v>0</v>
      </c>
      <c r="G33" s="156">
        <v>800</v>
      </c>
    </row>
    <row r="34" spans="1:7" x14ac:dyDescent="0.3">
      <c r="A34" s="170" t="s">
        <v>269</v>
      </c>
      <c r="B34" s="156">
        <v>0</v>
      </c>
      <c r="C34" s="156">
        <v>500</v>
      </c>
      <c r="D34" s="156">
        <v>0</v>
      </c>
      <c r="E34" s="156">
        <v>0</v>
      </c>
      <c r="F34" s="156">
        <v>0</v>
      </c>
      <c r="G34" s="156">
        <v>500</v>
      </c>
    </row>
    <row r="35" spans="1:7" x14ac:dyDescent="0.3">
      <c r="A35" s="170" t="s">
        <v>277</v>
      </c>
      <c r="B35" s="156">
        <v>0</v>
      </c>
      <c r="C35" s="156">
        <v>300</v>
      </c>
      <c r="D35" s="156">
        <v>0</v>
      </c>
      <c r="E35" s="156">
        <v>0</v>
      </c>
      <c r="F35" s="156">
        <v>0</v>
      </c>
      <c r="G35" s="156">
        <v>300</v>
      </c>
    </row>
    <row r="36" spans="1:7" x14ac:dyDescent="0.3">
      <c r="A36" s="170" t="s">
        <v>285</v>
      </c>
      <c r="B36" s="156">
        <v>0</v>
      </c>
      <c r="C36" s="156">
        <v>0</v>
      </c>
      <c r="D36" s="156">
        <v>0</v>
      </c>
      <c r="E36" s="156">
        <v>6000</v>
      </c>
      <c r="F36" s="156">
        <v>0</v>
      </c>
      <c r="G36" s="156">
        <v>6000</v>
      </c>
    </row>
    <row r="37" spans="1:7" x14ac:dyDescent="0.3">
      <c r="A37" s="170" t="s">
        <v>289</v>
      </c>
      <c r="B37" s="156">
        <v>0</v>
      </c>
      <c r="C37" s="156">
        <v>600</v>
      </c>
      <c r="D37" s="156">
        <v>0</v>
      </c>
      <c r="E37" s="156">
        <v>0</v>
      </c>
      <c r="F37" s="156">
        <v>0</v>
      </c>
      <c r="G37" s="156">
        <v>600</v>
      </c>
    </row>
    <row r="38" spans="1:7" x14ac:dyDescent="0.3">
      <c r="A38" s="170" t="s">
        <v>292</v>
      </c>
      <c r="B38" s="156">
        <v>0</v>
      </c>
      <c r="C38" s="156">
        <v>120</v>
      </c>
      <c r="D38" s="156">
        <v>0</v>
      </c>
      <c r="E38" s="156">
        <v>0</v>
      </c>
      <c r="F38" s="156">
        <v>0</v>
      </c>
      <c r="G38" s="156">
        <v>120</v>
      </c>
    </row>
    <row r="39" spans="1:7" x14ac:dyDescent="0.3">
      <c r="A39" s="170" t="s">
        <v>296</v>
      </c>
      <c r="B39" s="156">
        <v>0</v>
      </c>
      <c r="C39" s="156">
        <v>2500</v>
      </c>
      <c r="D39" s="156">
        <v>0</v>
      </c>
      <c r="E39" s="156">
        <v>0</v>
      </c>
      <c r="F39" s="156">
        <v>0</v>
      </c>
      <c r="G39" s="156">
        <v>2500</v>
      </c>
    </row>
    <row r="40" spans="1:7" x14ac:dyDescent="0.3">
      <c r="A40" s="170" t="s">
        <v>300</v>
      </c>
      <c r="B40" s="156">
        <v>0</v>
      </c>
      <c r="C40" s="156">
        <v>0</v>
      </c>
      <c r="D40" s="156">
        <v>10000</v>
      </c>
      <c r="E40" s="156">
        <v>0</v>
      </c>
      <c r="F40" s="156">
        <v>0</v>
      </c>
      <c r="G40" s="156">
        <v>10000</v>
      </c>
    </row>
    <row r="41" spans="1:7" x14ac:dyDescent="0.3">
      <c r="A41" s="170" t="s">
        <v>303</v>
      </c>
      <c r="B41" s="156">
        <v>0</v>
      </c>
      <c r="C41" s="156">
        <v>3000</v>
      </c>
      <c r="D41" s="156">
        <v>0</v>
      </c>
      <c r="E41" s="156">
        <v>0</v>
      </c>
      <c r="F41" s="156">
        <v>0</v>
      </c>
      <c r="G41" s="156">
        <v>3000</v>
      </c>
    </row>
    <row r="42" spans="1:7" x14ac:dyDescent="0.3">
      <c r="A42" s="169" t="s">
        <v>230</v>
      </c>
      <c r="B42" s="156">
        <v>4800.2100000000009</v>
      </c>
      <c r="C42" s="156">
        <v>400</v>
      </c>
      <c r="D42" s="156">
        <v>9000</v>
      </c>
      <c r="E42" s="156">
        <v>3000</v>
      </c>
      <c r="F42" s="156">
        <v>0</v>
      </c>
      <c r="G42" s="156">
        <v>17200.21</v>
      </c>
    </row>
    <row r="43" spans="1:7" x14ac:dyDescent="0.3">
      <c r="A43" s="170" t="s">
        <v>231</v>
      </c>
      <c r="B43" s="156">
        <v>4800.2100000000009</v>
      </c>
      <c r="C43" s="156">
        <v>0</v>
      </c>
      <c r="D43" s="156">
        <v>0</v>
      </c>
      <c r="E43" s="156">
        <v>0</v>
      </c>
      <c r="F43" s="156">
        <v>0</v>
      </c>
      <c r="G43" s="156">
        <v>4800.2100000000009</v>
      </c>
    </row>
    <row r="44" spans="1:7" x14ac:dyDescent="0.3">
      <c r="A44" s="170" t="s">
        <v>247</v>
      </c>
      <c r="B44" s="156">
        <v>0</v>
      </c>
      <c r="C44" s="156">
        <v>0</v>
      </c>
      <c r="D44" s="156">
        <v>3000</v>
      </c>
      <c r="E44" s="156">
        <v>3000</v>
      </c>
      <c r="F44" s="156">
        <v>0</v>
      </c>
      <c r="G44" s="156">
        <v>6000</v>
      </c>
    </row>
    <row r="45" spans="1:7" x14ac:dyDescent="0.3">
      <c r="A45" s="170" t="s">
        <v>265</v>
      </c>
      <c r="B45" s="156">
        <v>0</v>
      </c>
      <c r="C45" s="156">
        <v>0</v>
      </c>
      <c r="D45" s="156">
        <v>6000</v>
      </c>
      <c r="E45" s="156">
        <v>0</v>
      </c>
      <c r="F45" s="156">
        <v>0</v>
      </c>
      <c r="G45" s="156">
        <v>6000</v>
      </c>
    </row>
    <row r="46" spans="1:7" x14ac:dyDescent="0.3">
      <c r="A46" s="170" t="s">
        <v>281</v>
      </c>
      <c r="B46" s="156">
        <v>0</v>
      </c>
      <c r="C46" s="156">
        <v>400</v>
      </c>
      <c r="D46" s="156">
        <v>0</v>
      </c>
      <c r="E46" s="156">
        <v>0</v>
      </c>
      <c r="F46" s="156">
        <v>0</v>
      </c>
      <c r="G46" s="156">
        <v>400</v>
      </c>
    </row>
    <row r="47" spans="1:7" x14ac:dyDescent="0.3">
      <c r="A47" s="169" t="s">
        <v>203</v>
      </c>
      <c r="B47" s="156">
        <v>250</v>
      </c>
      <c r="C47" s="156">
        <v>0</v>
      </c>
      <c r="D47" s="156">
        <v>0</v>
      </c>
      <c r="E47" s="156">
        <v>0</v>
      </c>
      <c r="F47" s="156">
        <v>0</v>
      </c>
      <c r="G47" s="156">
        <v>250</v>
      </c>
    </row>
    <row r="48" spans="1:7" x14ac:dyDescent="0.3">
      <c r="A48" s="170" t="s">
        <v>204</v>
      </c>
      <c r="B48" s="156">
        <v>250</v>
      </c>
      <c r="C48" s="156">
        <v>0</v>
      </c>
      <c r="D48" s="156">
        <v>0</v>
      </c>
      <c r="E48" s="156">
        <v>0</v>
      </c>
      <c r="F48" s="156">
        <v>0</v>
      </c>
      <c r="G48" s="156">
        <v>250</v>
      </c>
    </row>
    <row r="49" spans="1:7" x14ac:dyDescent="0.3">
      <c r="A49" s="169" t="s">
        <v>354</v>
      </c>
      <c r="B49" s="156">
        <v>71530.945462670003</v>
      </c>
      <c r="C49" s="156">
        <v>56047.944360000001</v>
      </c>
      <c r="D49" s="156">
        <v>72822.003649999999</v>
      </c>
      <c r="E49" s="156">
        <v>117997.64687</v>
      </c>
      <c r="F49" s="156">
        <v>35101.160309999999</v>
      </c>
      <c r="G49" s="156">
        <v>353499.70065267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DA1C4-CFC5-4320-9315-5BC9616EB4E9}">
  <sheetPr codeName="Planilha5"/>
  <dimension ref="A1:L23"/>
  <sheetViews>
    <sheetView workbookViewId="0">
      <selection activeCell="J31" sqref="J31"/>
    </sheetView>
  </sheetViews>
  <sheetFormatPr defaultRowHeight="13" x14ac:dyDescent="0.3"/>
  <cols>
    <col min="1" max="1" width="49.3984375" customWidth="1"/>
    <col min="2" max="2" width="51.296875" customWidth="1"/>
    <col min="3" max="3" width="10" bestFit="1" customWidth="1"/>
    <col min="10" max="10" width="9.296875" bestFit="1" customWidth="1"/>
    <col min="11" max="11" width="11" bestFit="1" customWidth="1"/>
    <col min="12" max="12" width="10" bestFit="1" customWidth="1"/>
  </cols>
  <sheetData>
    <row r="1" spans="1:7" x14ac:dyDescent="0.3">
      <c r="A1" s="153" t="s">
        <v>154</v>
      </c>
      <c r="B1" s="153" t="s">
        <v>155</v>
      </c>
      <c r="C1" s="153">
        <v>2026</v>
      </c>
      <c r="D1" s="153">
        <v>2027</v>
      </c>
      <c r="E1" s="153">
        <v>2028</v>
      </c>
      <c r="F1" s="153">
        <v>2029</v>
      </c>
      <c r="G1" s="153">
        <v>2030</v>
      </c>
    </row>
    <row r="2" spans="1:7" ht="25.5" customHeight="1" x14ac:dyDescent="0.3">
      <c r="A2" s="44" t="s">
        <v>355</v>
      </c>
      <c r="B2" s="63" t="s">
        <v>356</v>
      </c>
      <c r="C2" s="157">
        <v>320</v>
      </c>
      <c r="D2" s="157"/>
      <c r="E2" s="157"/>
      <c r="F2" s="157"/>
      <c r="G2" s="157"/>
    </row>
    <row r="3" spans="1:7" ht="25.5" customHeight="1" x14ac:dyDescent="0.3">
      <c r="A3" s="44" t="s">
        <v>343</v>
      </c>
      <c r="B3" s="63" t="s">
        <v>357</v>
      </c>
      <c r="C3" s="157">
        <v>110</v>
      </c>
      <c r="D3" s="157"/>
      <c r="E3" s="157"/>
      <c r="F3" s="157"/>
      <c r="G3" s="157"/>
    </row>
    <row r="4" spans="1:7" ht="20.25" customHeight="1" x14ac:dyDescent="0.3">
      <c r="A4" s="44" t="s">
        <v>238</v>
      </c>
      <c r="B4" s="63" t="s">
        <v>358</v>
      </c>
      <c r="C4" s="157">
        <v>220</v>
      </c>
      <c r="D4" s="157"/>
      <c r="E4" s="157"/>
      <c r="F4" s="157"/>
      <c r="G4" s="157"/>
    </row>
    <row r="5" spans="1:7" x14ac:dyDescent="0.3">
      <c r="A5" s="44" t="s">
        <v>238</v>
      </c>
      <c r="B5" s="63" t="s">
        <v>359</v>
      </c>
      <c r="C5" s="157">
        <v>200</v>
      </c>
      <c r="D5" s="157"/>
      <c r="E5" s="157"/>
      <c r="F5" s="157"/>
      <c r="G5" s="157"/>
    </row>
    <row r="6" spans="1:7" x14ac:dyDescent="0.3">
      <c r="A6" s="44" t="s">
        <v>360</v>
      </c>
      <c r="B6" s="63" t="s">
        <v>361</v>
      </c>
      <c r="C6" s="157">
        <v>1900</v>
      </c>
      <c r="D6" s="157"/>
      <c r="E6" s="157"/>
      <c r="F6" s="157"/>
      <c r="G6" s="157"/>
    </row>
    <row r="7" spans="1:7" ht="30" customHeight="1" x14ac:dyDescent="0.3">
      <c r="A7" s="44" t="s">
        <v>362</v>
      </c>
      <c r="B7" s="63" t="s">
        <v>363</v>
      </c>
      <c r="C7" s="157">
        <v>900</v>
      </c>
      <c r="D7" s="157"/>
      <c r="E7" s="157"/>
      <c r="F7" s="157"/>
      <c r="G7" s="157"/>
    </row>
    <row r="8" spans="1:7" ht="28.5" customHeight="1" x14ac:dyDescent="0.3">
      <c r="A8" s="44" t="s">
        <v>364</v>
      </c>
      <c r="B8" s="63" t="s">
        <v>365</v>
      </c>
      <c r="C8" s="157">
        <v>17500</v>
      </c>
      <c r="D8" s="157"/>
      <c r="E8" s="157"/>
      <c r="F8" s="157"/>
      <c r="G8" s="157"/>
    </row>
    <row r="9" spans="1:7" ht="23.25" customHeight="1" x14ac:dyDescent="0.3">
      <c r="A9" s="44" t="s">
        <v>343</v>
      </c>
      <c r="B9" s="63" t="s">
        <v>366</v>
      </c>
      <c r="C9" s="157">
        <v>60</v>
      </c>
      <c r="D9" s="157">
        <v>65</v>
      </c>
      <c r="E9" s="157">
        <v>120</v>
      </c>
      <c r="F9" s="157">
        <v>75</v>
      </c>
      <c r="G9" s="157">
        <v>160</v>
      </c>
    </row>
    <row r="10" spans="1:7" ht="18" customHeight="1" x14ac:dyDescent="0.3">
      <c r="A10" s="44" t="s">
        <v>345</v>
      </c>
      <c r="B10" s="63" t="s">
        <v>367</v>
      </c>
      <c r="C10" s="157"/>
      <c r="D10" s="157">
        <v>160</v>
      </c>
      <c r="E10" s="157"/>
      <c r="F10" s="157"/>
      <c r="G10" s="157"/>
    </row>
    <row r="11" spans="1:7" ht="17.25" customHeight="1" x14ac:dyDescent="0.3">
      <c r="A11" s="44" t="s">
        <v>345</v>
      </c>
      <c r="B11" s="63" t="s">
        <v>368</v>
      </c>
      <c r="C11" s="157"/>
      <c r="D11" s="157">
        <v>160</v>
      </c>
      <c r="E11" s="157"/>
      <c r="F11" s="157"/>
      <c r="G11" s="157"/>
    </row>
    <row r="12" spans="1:7" x14ac:dyDescent="0.3">
      <c r="A12" s="152"/>
      <c r="B12" s="152"/>
      <c r="C12" s="155">
        <f>SUM(C2:C11)</f>
        <v>21210</v>
      </c>
      <c r="D12" s="155">
        <f t="shared" ref="D12:G12" si="0">SUM(D2:D11)</f>
        <v>385</v>
      </c>
      <c r="E12" s="155">
        <f t="shared" si="0"/>
        <v>120</v>
      </c>
      <c r="F12" s="155">
        <f t="shared" si="0"/>
        <v>75</v>
      </c>
      <c r="G12" s="155">
        <f t="shared" si="0"/>
        <v>160</v>
      </c>
    </row>
    <row r="17" spans="2:12" x14ac:dyDescent="0.3">
      <c r="B17" s="158" t="s">
        <v>369</v>
      </c>
      <c r="C17" s="156">
        <v>94551.625462669996</v>
      </c>
    </row>
    <row r="18" spans="2:12" x14ac:dyDescent="0.3">
      <c r="C18" s="156">
        <f>C17-C12</f>
        <v>73341.625462669996</v>
      </c>
    </row>
    <row r="20" spans="2:12" x14ac:dyDescent="0.3">
      <c r="J20" t="s">
        <v>370</v>
      </c>
      <c r="K20" s="154">
        <v>36060</v>
      </c>
      <c r="L20" s="159"/>
    </row>
    <row r="21" spans="2:12" x14ac:dyDescent="0.3">
      <c r="B21" s="158" t="s">
        <v>338</v>
      </c>
      <c r="C21" s="156">
        <f>10710-3000</f>
        <v>7710</v>
      </c>
      <c r="J21" t="s">
        <v>371</v>
      </c>
      <c r="K21" s="154">
        <v>44991.625462670003</v>
      </c>
    </row>
    <row r="22" spans="2:12" x14ac:dyDescent="0.3">
      <c r="J22" s="152" t="s">
        <v>372</v>
      </c>
      <c r="K22" s="155">
        <f>SUM(K20:K21)</f>
        <v>81051.625462669996</v>
      </c>
    </row>
    <row r="23" spans="2:12" x14ac:dyDescent="0.3">
      <c r="C23" s="156">
        <f>SUM(C18:C22)</f>
        <v>81051.625462669996</v>
      </c>
    </row>
  </sheetData>
  <pageMargins left="0.511811024" right="0.511811024" top="0.78740157499999996" bottom="0.78740157499999996" header="0.31496062000000002" footer="0.31496062000000002"/>
  <ignoredErrors>
    <ignoredError sqref="C12:G12"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599C-2DBA-4AF6-8B1A-1AB4E8CF5321}">
  <sheetPr codeName="Planilha6"/>
  <dimension ref="B3:H356"/>
  <sheetViews>
    <sheetView workbookViewId="0">
      <pane xSplit="1" ySplit="3" topLeftCell="B349" activePane="bottomRight" state="frozen"/>
      <selection pane="topRight" activeCell="L34" sqref="L34"/>
      <selection pane="bottomLeft" activeCell="L34" sqref="L34"/>
      <selection pane="bottomRight" activeCell="L34" sqref="L34"/>
    </sheetView>
  </sheetViews>
  <sheetFormatPr defaultRowHeight="13" x14ac:dyDescent="0.3"/>
  <cols>
    <col min="3" max="3" width="15.296875" bestFit="1" customWidth="1"/>
    <col min="4" max="4" width="41.3984375" bestFit="1" customWidth="1"/>
    <col min="5" max="5" width="14.8984375" bestFit="1" customWidth="1"/>
    <col min="6" max="6" width="15.296875" bestFit="1" customWidth="1"/>
    <col min="8" max="8" width="255.69921875" bestFit="1" customWidth="1"/>
  </cols>
  <sheetData>
    <row r="3" spans="2:8" x14ac:dyDescent="0.3">
      <c r="B3" s="124" t="s">
        <v>12</v>
      </c>
      <c r="C3" s="124" t="s">
        <v>19</v>
      </c>
      <c r="D3" s="124" t="s">
        <v>152</v>
      </c>
      <c r="E3" s="124" t="s">
        <v>373</v>
      </c>
      <c r="F3" s="124" t="s">
        <v>374</v>
      </c>
      <c r="G3" s="124" t="s">
        <v>375</v>
      </c>
      <c r="H3" s="124" t="s">
        <v>376</v>
      </c>
    </row>
    <row r="4" spans="2:8" x14ac:dyDescent="0.3">
      <c r="B4" s="125" t="s">
        <v>175</v>
      </c>
      <c r="C4" s="125" t="s">
        <v>377</v>
      </c>
      <c r="D4" s="125" t="s">
        <v>378</v>
      </c>
      <c r="E4" s="126">
        <v>45123</v>
      </c>
      <c r="F4" s="126">
        <v>46584</v>
      </c>
      <c r="G4" s="125" t="s">
        <v>379</v>
      </c>
      <c r="H4" s="125" t="s">
        <v>380</v>
      </c>
    </row>
    <row r="5" spans="2:8" x14ac:dyDescent="0.3">
      <c r="B5" s="125" t="s">
        <v>175</v>
      </c>
      <c r="C5" s="125" t="s">
        <v>377</v>
      </c>
      <c r="D5" s="125" t="s">
        <v>381</v>
      </c>
      <c r="E5" s="126">
        <v>45370</v>
      </c>
      <c r="F5" s="126">
        <v>47561</v>
      </c>
      <c r="G5" s="125" t="s">
        <v>379</v>
      </c>
      <c r="H5" s="125" t="s">
        <v>382</v>
      </c>
    </row>
    <row r="6" spans="2:8" x14ac:dyDescent="0.3">
      <c r="B6" s="125" t="s">
        <v>175</v>
      </c>
      <c r="C6" s="125" t="s">
        <v>377</v>
      </c>
      <c r="D6" s="125" t="s">
        <v>383</v>
      </c>
      <c r="E6" s="126">
        <v>42465</v>
      </c>
      <c r="F6" s="126">
        <v>46117</v>
      </c>
      <c r="G6" s="125" t="s">
        <v>379</v>
      </c>
      <c r="H6" s="125" t="s">
        <v>384</v>
      </c>
    </row>
    <row r="7" spans="2:8" x14ac:dyDescent="0.3">
      <c r="B7" s="125" t="s">
        <v>175</v>
      </c>
      <c r="C7" s="125" t="s">
        <v>377</v>
      </c>
      <c r="D7" s="125" t="s">
        <v>385</v>
      </c>
      <c r="E7" s="126">
        <v>43809</v>
      </c>
      <c r="F7" s="126">
        <v>46731</v>
      </c>
      <c r="G7" s="125" t="s">
        <v>379</v>
      </c>
      <c r="H7" s="125" t="s">
        <v>386</v>
      </c>
    </row>
    <row r="8" spans="2:8" x14ac:dyDescent="0.3">
      <c r="B8" s="125" t="s">
        <v>175</v>
      </c>
      <c r="C8" s="125" t="s">
        <v>377</v>
      </c>
      <c r="D8" s="125" t="s">
        <v>387</v>
      </c>
      <c r="E8" s="126">
        <v>45370</v>
      </c>
      <c r="F8" s="126">
        <v>49022</v>
      </c>
      <c r="G8" s="125" t="s">
        <v>379</v>
      </c>
      <c r="H8" s="125" t="s">
        <v>388</v>
      </c>
    </row>
    <row r="9" spans="2:8" x14ac:dyDescent="0.3">
      <c r="B9" s="125" t="s">
        <v>175</v>
      </c>
      <c r="C9" s="125" t="s">
        <v>377</v>
      </c>
      <c r="D9" s="125" t="s">
        <v>389</v>
      </c>
      <c r="E9" s="126">
        <v>45030</v>
      </c>
      <c r="F9" s="126">
        <v>46491</v>
      </c>
      <c r="G9" s="125" t="s">
        <v>379</v>
      </c>
      <c r="H9" s="125" t="s">
        <v>390</v>
      </c>
    </row>
    <row r="10" spans="2:8" x14ac:dyDescent="0.3">
      <c r="B10" s="125" t="s">
        <v>175</v>
      </c>
      <c r="C10" s="125" t="s">
        <v>377</v>
      </c>
      <c r="D10" s="125" t="s">
        <v>391</v>
      </c>
      <c r="E10" s="126">
        <v>45154</v>
      </c>
      <c r="F10" s="126">
        <v>46377</v>
      </c>
      <c r="G10" s="125" t="s">
        <v>379</v>
      </c>
      <c r="H10" s="125" t="s">
        <v>392</v>
      </c>
    </row>
    <row r="11" spans="2:8" x14ac:dyDescent="0.3">
      <c r="B11" s="125" t="s">
        <v>175</v>
      </c>
      <c r="C11" s="125" t="s">
        <v>377</v>
      </c>
      <c r="D11" s="125" t="s">
        <v>393</v>
      </c>
      <c r="E11" s="126">
        <v>45135</v>
      </c>
      <c r="F11" s="126">
        <v>46964</v>
      </c>
      <c r="G11" s="125" t="s">
        <v>379</v>
      </c>
      <c r="H11" s="125" t="s">
        <v>394</v>
      </c>
    </row>
    <row r="12" spans="2:8" x14ac:dyDescent="0.3">
      <c r="B12" s="125" t="s">
        <v>175</v>
      </c>
      <c r="C12" s="125" t="s">
        <v>395</v>
      </c>
      <c r="D12" s="125" t="s">
        <v>396</v>
      </c>
      <c r="E12" s="126">
        <v>45728</v>
      </c>
      <c r="F12" s="126">
        <v>46093</v>
      </c>
      <c r="G12" s="125" t="s">
        <v>379</v>
      </c>
      <c r="H12" s="125" t="s">
        <v>397</v>
      </c>
    </row>
    <row r="13" spans="2:8" x14ac:dyDescent="0.3">
      <c r="B13" s="125" t="s">
        <v>175</v>
      </c>
      <c r="C13" s="125" t="s">
        <v>395</v>
      </c>
      <c r="D13" s="125" t="s">
        <v>398</v>
      </c>
      <c r="E13" s="126">
        <v>45715</v>
      </c>
      <c r="F13" s="126">
        <v>49367</v>
      </c>
      <c r="G13" s="125" t="s">
        <v>379</v>
      </c>
      <c r="H13" s="125" t="s">
        <v>399</v>
      </c>
    </row>
    <row r="14" spans="2:8" x14ac:dyDescent="0.3">
      <c r="B14" s="125" t="s">
        <v>175</v>
      </c>
      <c r="C14" s="125" t="s">
        <v>395</v>
      </c>
      <c r="D14" s="125" t="s">
        <v>400</v>
      </c>
      <c r="E14" s="126">
        <v>45145</v>
      </c>
      <c r="F14" s="126">
        <v>46970</v>
      </c>
      <c r="G14" s="125" t="s">
        <v>379</v>
      </c>
      <c r="H14" s="125" t="s">
        <v>401</v>
      </c>
    </row>
    <row r="15" spans="2:8" x14ac:dyDescent="0.3">
      <c r="B15" s="125" t="s">
        <v>175</v>
      </c>
      <c r="C15" s="125" t="s">
        <v>395</v>
      </c>
      <c r="D15" s="125" t="s">
        <v>402</v>
      </c>
      <c r="E15" s="126">
        <v>45667</v>
      </c>
      <c r="F15" s="126">
        <v>49319</v>
      </c>
      <c r="G15" s="125" t="s">
        <v>379</v>
      </c>
      <c r="H15" s="125" t="s">
        <v>403</v>
      </c>
    </row>
    <row r="16" spans="2:8" x14ac:dyDescent="0.3">
      <c r="B16" s="125" t="s">
        <v>175</v>
      </c>
      <c r="C16" s="125" t="s">
        <v>395</v>
      </c>
      <c r="D16" s="125" t="s">
        <v>404</v>
      </c>
      <c r="E16" s="126">
        <v>44189</v>
      </c>
      <c r="F16" s="126">
        <v>47841</v>
      </c>
      <c r="G16" s="125" t="s">
        <v>379</v>
      </c>
      <c r="H16" s="125" t="s">
        <v>405</v>
      </c>
    </row>
    <row r="17" spans="2:8" x14ac:dyDescent="0.3">
      <c r="B17" s="125" t="s">
        <v>175</v>
      </c>
      <c r="C17" s="125" t="s">
        <v>395</v>
      </c>
      <c r="D17" s="125" t="s">
        <v>406</v>
      </c>
      <c r="E17" s="126">
        <v>44884</v>
      </c>
      <c r="F17" s="126">
        <v>46345</v>
      </c>
      <c r="G17" s="125" t="s">
        <v>379</v>
      </c>
      <c r="H17" s="125" t="s">
        <v>407</v>
      </c>
    </row>
    <row r="18" spans="2:8" x14ac:dyDescent="0.3">
      <c r="B18" s="125" t="s">
        <v>175</v>
      </c>
      <c r="C18" s="125" t="s">
        <v>395</v>
      </c>
      <c r="D18" s="125" t="s">
        <v>408</v>
      </c>
      <c r="E18" s="126">
        <v>42502</v>
      </c>
      <c r="F18" s="126">
        <v>46154</v>
      </c>
      <c r="G18" s="125" t="s">
        <v>379</v>
      </c>
      <c r="H18" s="125" t="s">
        <v>409</v>
      </c>
    </row>
    <row r="19" spans="2:8" x14ac:dyDescent="0.3">
      <c r="B19" s="125" t="s">
        <v>175</v>
      </c>
      <c r="C19" s="125" t="s">
        <v>395</v>
      </c>
      <c r="D19" s="125" t="s">
        <v>410</v>
      </c>
      <c r="E19" s="126">
        <v>43686</v>
      </c>
      <c r="F19" s="126">
        <v>45513</v>
      </c>
      <c r="G19" s="125" t="s">
        <v>411</v>
      </c>
      <c r="H19" s="125" t="s">
        <v>412</v>
      </c>
    </row>
    <row r="20" spans="2:8" x14ac:dyDescent="0.3">
      <c r="B20" s="125" t="s">
        <v>175</v>
      </c>
      <c r="C20" s="125" t="s">
        <v>395</v>
      </c>
      <c r="D20" s="125" t="s">
        <v>413</v>
      </c>
      <c r="E20" s="126">
        <v>43551</v>
      </c>
      <c r="F20" s="126">
        <v>45378</v>
      </c>
      <c r="G20" s="125" t="s">
        <v>411</v>
      </c>
      <c r="H20" s="125" t="s">
        <v>414</v>
      </c>
    </row>
    <row r="21" spans="2:8" x14ac:dyDescent="0.3">
      <c r="B21" s="125" t="s">
        <v>175</v>
      </c>
      <c r="C21" s="125" t="s">
        <v>395</v>
      </c>
      <c r="D21" s="125" t="s">
        <v>415</v>
      </c>
      <c r="E21" s="126">
        <v>43063</v>
      </c>
      <c r="F21" s="126">
        <v>44889</v>
      </c>
      <c r="G21" s="125" t="s">
        <v>411</v>
      </c>
      <c r="H21" s="125" t="s">
        <v>416</v>
      </c>
    </row>
    <row r="22" spans="2:8" x14ac:dyDescent="0.3">
      <c r="B22" s="125" t="s">
        <v>175</v>
      </c>
      <c r="C22" s="125" t="s">
        <v>395</v>
      </c>
      <c r="D22" s="125" t="s">
        <v>417</v>
      </c>
      <c r="E22" s="126">
        <v>44147</v>
      </c>
      <c r="F22" s="126">
        <v>45973</v>
      </c>
      <c r="G22" s="125" t="s">
        <v>411</v>
      </c>
      <c r="H22" s="125" t="s">
        <v>418</v>
      </c>
    </row>
    <row r="23" spans="2:8" x14ac:dyDescent="0.3">
      <c r="B23" s="125" t="s">
        <v>175</v>
      </c>
      <c r="C23" s="125" t="s">
        <v>395</v>
      </c>
      <c r="D23" s="125" t="s">
        <v>419</v>
      </c>
      <c r="E23" s="126">
        <v>43495</v>
      </c>
      <c r="F23" s="126">
        <v>45321</v>
      </c>
      <c r="G23" s="125" t="s">
        <v>411</v>
      </c>
      <c r="H23" s="125" t="s">
        <v>420</v>
      </c>
    </row>
    <row r="24" spans="2:8" x14ac:dyDescent="0.3">
      <c r="B24" s="125" t="s">
        <v>175</v>
      </c>
      <c r="C24" s="125" t="s">
        <v>395</v>
      </c>
      <c r="D24" s="125" t="s">
        <v>421</v>
      </c>
      <c r="E24" s="126">
        <v>43635</v>
      </c>
      <c r="F24" s="126">
        <v>45462</v>
      </c>
      <c r="G24" s="125" t="s">
        <v>411</v>
      </c>
      <c r="H24" s="125" t="s">
        <v>422</v>
      </c>
    </row>
    <row r="25" spans="2:8" x14ac:dyDescent="0.3">
      <c r="B25" s="125" t="s">
        <v>175</v>
      </c>
      <c r="C25" s="125" t="s">
        <v>395</v>
      </c>
      <c r="D25" s="125" t="s">
        <v>423</v>
      </c>
      <c r="E25" s="126">
        <v>44051</v>
      </c>
      <c r="F25" s="126">
        <v>45878</v>
      </c>
      <c r="G25" s="125" t="s">
        <v>411</v>
      </c>
      <c r="H25" s="125" t="s">
        <v>424</v>
      </c>
    </row>
    <row r="26" spans="2:8" x14ac:dyDescent="0.3">
      <c r="B26" s="125" t="s">
        <v>175</v>
      </c>
      <c r="C26" s="125" t="s">
        <v>395</v>
      </c>
      <c r="D26" s="125" t="s">
        <v>425</v>
      </c>
      <c r="E26" s="126">
        <v>43783</v>
      </c>
      <c r="F26" s="126">
        <v>45611</v>
      </c>
      <c r="G26" s="125" t="s">
        <v>411</v>
      </c>
      <c r="H26" s="125" t="s">
        <v>426</v>
      </c>
    </row>
    <row r="27" spans="2:8" x14ac:dyDescent="0.3">
      <c r="B27" s="125" t="s">
        <v>175</v>
      </c>
      <c r="C27" s="125" t="s">
        <v>395</v>
      </c>
      <c r="D27" s="125" t="s">
        <v>427</v>
      </c>
      <c r="E27" s="126">
        <v>43783</v>
      </c>
      <c r="F27" s="126">
        <v>45611</v>
      </c>
      <c r="G27" s="125" t="s">
        <v>411</v>
      </c>
      <c r="H27" s="125" t="s">
        <v>428</v>
      </c>
    </row>
    <row r="28" spans="2:8" x14ac:dyDescent="0.3">
      <c r="B28" s="125" t="s">
        <v>175</v>
      </c>
      <c r="C28" s="125" t="s">
        <v>395</v>
      </c>
      <c r="D28" s="125" t="s">
        <v>429</v>
      </c>
      <c r="E28" s="126">
        <v>43839</v>
      </c>
      <c r="F28" s="126">
        <v>45667</v>
      </c>
      <c r="G28" s="125" t="s">
        <v>411</v>
      </c>
      <c r="H28" s="125" t="s">
        <v>430</v>
      </c>
    </row>
    <row r="29" spans="2:8" x14ac:dyDescent="0.3">
      <c r="B29" s="125" t="s">
        <v>175</v>
      </c>
      <c r="C29" s="125" t="s">
        <v>395</v>
      </c>
      <c r="D29" s="125" t="s">
        <v>431</v>
      </c>
      <c r="E29" s="126">
        <v>44665</v>
      </c>
      <c r="F29" s="126">
        <v>45973</v>
      </c>
      <c r="G29" s="125" t="s">
        <v>411</v>
      </c>
      <c r="H29" s="125" t="s">
        <v>432</v>
      </c>
    </row>
    <row r="30" spans="2:8" x14ac:dyDescent="0.3">
      <c r="B30" s="125" t="s">
        <v>175</v>
      </c>
      <c r="C30" s="125" t="s">
        <v>395</v>
      </c>
      <c r="D30" s="125" t="s">
        <v>433</v>
      </c>
      <c r="E30" s="126">
        <v>43063</v>
      </c>
      <c r="F30" s="126">
        <v>44889</v>
      </c>
      <c r="G30" s="125" t="s">
        <v>411</v>
      </c>
      <c r="H30" s="125" t="s">
        <v>434</v>
      </c>
    </row>
    <row r="31" spans="2:8" x14ac:dyDescent="0.3">
      <c r="B31" s="125" t="s">
        <v>175</v>
      </c>
      <c r="C31" s="125" t="s">
        <v>395</v>
      </c>
      <c r="D31" s="125" t="s">
        <v>435</v>
      </c>
      <c r="E31" s="126">
        <v>37259</v>
      </c>
      <c r="F31" s="126">
        <v>39081</v>
      </c>
      <c r="G31" s="125" t="s">
        <v>411</v>
      </c>
      <c r="H31" s="125" t="s">
        <v>436</v>
      </c>
    </row>
    <row r="32" spans="2:8" x14ac:dyDescent="0.3">
      <c r="B32" s="125" t="s">
        <v>175</v>
      </c>
      <c r="C32" s="125" t="s">
        <v>395</v>
      </c>
      <c r="D32" s="125" t="s">
        <v>437</v>
      </c>
      <c r="E32" s="126">
        <v>43868</v>
      </c>
      <c r="F32" s="126">
        <v>45696</v>
      </c>
      <c r="G32" s="125" t="s">
        <v>411</v>
      </c>
      <c r="H32" s="125" t="s">
        <v>438</v>
      </c>
    </row>
    <row r="33" spans="2:8" x14ac:dyDescent="0.3">
      <c r="B33" s="125" t="s">
        <v>175</v>
      </c>
      <c r="C33" s="125" t="s">
        <v>395</v>
      </c>
      <c r="D33" s="125" t="s">
        <v>439</v>
      </c>
      <c r="E33" s="126">
        <v>43872</v>
      </c>
      <c r="F33" s="126">
        <v>45700</v>
      </c>
      <c r="G33" s="125" t="s">
        <v>411</v>
      </c>
      <c r="H33" s="125" t="s">
        <v>440</v>
      </c>
    </row>
    <row r="34" spans="2:8" x14ac:dyDescent="0.3">
      <c r="B34" s="125" t="s">
        <v>175</v>
      </c>
      <c r="C34" s="125" t="s">
        <v>395</v>
      </c>
      <c r="D34" s="125" t="s">
        <v>441</v>
      </c>
      <c r="E34" s="126">
        <v>43843</v>
      </c>
      <c r="F34" s="126">
        <v>45671</v>
      </c>
      <c r="G34" s="125" t="s">
        <v>411</v>
      </c>
      <c r="H34" s="125" t="s">
        <v>442</v>
      </c>
    </row>
    <row r="35" spans="2:8" x14ac:dyDescent="0.3">
      <c r="B35" s="125" t="s">
        <v>175</v>
      </c>
      <c r="C35" s="125" t="s">
        <v>395</v>
      </c>
      <c r="D35" s="125" t="s">
        <v>443</v>
      </c>
      <c r="E35" s="126">
        <v>41459</v>
      </c>
      <c r="F35" s="126">
        <v>45111</v>
      </c>
      <c r="G35" s="125" t="s">
        <v>411</v>
      </c>
      <c r="H35" s="125" t="s">
        <v>444</v>
      </c>
    </row>
    <row r="36" spans="2:8" x14ac:dyDescent="0.3">
      <c r="B36" s="125" t="s">
        <v>175</v>
      </c>
      <c r="C36" s="125" t="s">
        <v>445</v>
      </c>
      <c r="D36" s="125" t="s">
        <v>446</v>
      </c>
      <c r="E36" s="126">
        <v>45345</v>
      </c>
      <c r="F36" s="126">
        <v>46076</v>
      </c>
      <c r="G36" s="125" t="s">
        <v>379</v>
      </c>
      <c r="H36" s="125" t="s">
        <v>447</v>
      </c>
    </row>
    <row r="37" spans="2:8" x14ac:dyDescent="0.3">
      <c r="B37" s="125" t="s">
        <v>175</v>
      </c>
      <c r="C37" s="125" t="s">
        <v>445</v>
      </c>
      <c r="D37" s="125" t="s">
        <v>448</v>
      </c>
      <c r="E37" s="126">
        <v>44869</v>
      </c>
      <c r="F37" s="126">
        <v>46694</v>
      </c>
      <c r="G37" s="125" t="s">
        <v>379</v>
      </c>
      <c r="H37" s="125" t="s">
        <v>449</v>
      </c>
    </row>
    <row r="38" spans="2:8" x14ac:dyDescent="0.3">
      <c r="B38" s="125" t="s">
        <v>175</v>
      </c>
      <c r="C38" s="125" t="s">
        <v>445</v>
      </c>
      <c r="D38" s="125" t="s">
        <v>450</v>
      </c>
      <c r="E38" s="126">
        <v>45502</v>
      </c>
      <c r="F38" s="126">
        <v>46232</v>
      </c>
      <c r="G38" s="125" t="s">
        <v>379</v>
      </c>
      <c r="H38" s="125" t="s">
        <v>451</v>
      </c>
    </row>
    <row r="39" spans="2:8" x14ac:dyDescent="0.3">
      <c r="B39" s="125" t="s">
        <v>175</v>
      </c>
      <c r="C39" s="125" t="s">
        <v>445</v>
      </c>
      <c r="D39" s="125" t="s">
        <v>452</v>
      </c>
      <c r="E39" s="126">
        <v>45545</v>
      </c>
      <c r="F39" s="126">
        <v>46275</v>
      </c>
      <c r="G39" s="125" t="s">
        <v>379</v>
      </c>
      <c r="H39" s="125" t="s">
        <v>453</v>
      </c>
    </row>
    <row r="40" spans="2:8" x14ac:dyDescent="0.3">
      <c r="B40" s="125" t="s">
        <v>175</v>
      </c>
      <c r="C40" s="125" t="s">
        <v>445</v>
      </c>
      <c r="D40" s="125" t="s">
        <v>454</v>
      </c>
      <c r="E40" s="126">
        <v>45722</v>
      </c>
      <c r="F40" s="126">
        <v>46452</v>
      </c>
      <c r="G40" s="125" t="s">
        <v>379</v>
      </c>
      <c r="H40" s="125" t="s">
        <v>455</v>
      </c>
    </row>
    <row r="41" spans="2:8" x14ac:dyDescent="0.3">
      <c r="B41" s="125" t="s">
        <v>175</v>
      </c>
      <c r="C41" s="125" t="s">
        <v>445</v>
      </c>
      <c r="D41" s="125">
        <v>157189</v>
      </c>
      <c r="E41" s="126">
        <v>45075</v>
      </c>
      <c r="F41" s="126">
        <v>46536</v>
      </c>
      <c r="G41" s="125" t="s">
        <v>379</v>
      </c>
      <c r="H41" s="125" t="s">
        <v>456</v>
      </c>
    </row>
    <row r="42" spans="2:8" x14ac:dyDescent="0.3">
      <c r="B42" s="125" t="s">
        <v>175</v>
      </c>
      <c r="C42" s="125" t="s">
        <v>445</v>
      </c>
      <c r="D42" s="125" t="s">
        <v>457</v>
      </c>
      <c r="E42" s="126">
        <v>44762</v>
      </c>
      <c r="F42" s="126">
        <v>46431</v>
      </c>
      <c r="G42" s="125" t="s">
        <v>379</v>
      </c>
      <c r="H42" s="125" t="s">
        <v>458</v>
      </c>
    </row>
    <row r="43" spans="2:8" x14ac:dyDescent="0.3">
      <c r="B43" s="125" t="s">
        <v>175</v>
      </c>
      <c r="C43" s="125" t="s">
        <v>445</v>
      </c>
      <c r="D43" s="125" t="s">
        <v>459</v>
      </c>
      <c r="E43" s="126">
        <v>45351</v>
      </c>
      <c r="F43" s="126">
        <v>46812</v>
      </c>
      <c r="G43" s="125" t="s">
        <v>379</v>
      </c>
      <c r="H43" s="125" t="s">
        <v>460</v>
      </c>
    </row>
    <row r="44" spans="2:8" x14ac:dyDescent="0.3">
      <c r="B44" s="125" t="s">
        <v>175</v>
      </c>
      <c r="C44" s="125" t="s">
        <v>445</v>
      </c>
      <c r="D44" s="125" t="s">
        <v>461</v>
      </c>
      <c r="E44" s="126">
        <v>44959</v>
      </c>
      <c r="F44" s="126">
        <v>45690</v>
      </c>
      <c r="G44" s="125" t="s">
        <v>411</v>
      </c>
      <c r="H44" s="125" t="s">
        <v>462</v>
      </c>
    </row>
    <row r="45" spans="2:8" x14ac:dyDescent="0.3">
      <c r="B45" s="125" t="s">
        <v>175</v>
      </c>
      <c r="C45" s="125" t="s">
        <v>445</v>
      </c>
      <c r="D45" s="125" t="s">
        <v>463</v>
      </c>
      <c r="E45" s="126">
        <v>45049</v>
      </c>
      <c r="F45" s="126">
        <v>45780</v>
      </c>
      <c r="G45" s="125" t="s">
        <v>411</v>
      </c>
      <c r="H45" s="125" t="s">
        <v>464</v>
      </c>
    </row>
    <row r="46" spans="2:8" x14ac:dyDescent="0.3">
      <c r="B46" s="125" t="s">
        <v>175</v>
      </c>
      <c r="C46" s="125" t="s">
        <v>445</v>
      </c>
      <c r="D46" s="125" t="s">
        <v>465</v>
      </c>
      <c r="E46" s="126">
        <v>42732</v>
      </c>
      <c r="F46" s="126">
        <v>44923</v>
      </c>
      <c r="G46" s="125" t="s">
        <v>411</v>
      </c>
      <c r="H46" s="125" t="s">
        <v>466</v>
      </c>
    </row>
    <row r="47" spans="2:8" x14ac:dyDescent="0.3">
      <c r="B47" s="125" t="s">
        <v>175</v>
      </c>
      <c r="C47" s="125" t="s">
        <v>445</v>
      </c>
      <c r="D47" s="125" t="s">
        <v>467</v>
      </c>
      <c r="E47" s="126">
        <v>45114</v>
      </c>
      <c r="F47" s="126">
        <v>45480</v>
      </c>
      <c r="G47" s="125" t="s">
        <v>411</v>
      </c>
      <c r="H47" s="125" t="s">
        <v>468</v>
      </c>
    </row>
    <row r="48" spans="2:8" x14ac:dyDescent="0.3">
      <c r="B48" s="125" t="s">
        <v>175</v>
      </c>
      <c r="C48" s="125" t="s">
        <v>469</v>
      </c>
      <c r="D48" s="125" t="s">
        <v>470</v>
      </c>
      <c r="E48" s="126">
        <v>45821</v>
      </c>
      <c r="F48" s="126">
        <v>49473</v>
      </c>
      <c r="G48" s="125" t="s">
        <v>379</v>
      </c>
      <c r="H48" s="125" t="s">
        <v>471</v>
      </c>
    </row>
    <row r="49" spans="2:8" x14ac:dyDescent="0.3">
      <c r="B49" s="125" t="s">
        <v>175</v>
      </c>
      <c r="C49" s="125" t="s">
        <v>469</v>
      </c>
      <c r="D49" s="125" t="s">
        <v>472</v>
      </c>
      <c r="E49" s="126">
        <v>42905</v>
      </c>
      <c r="F49" s="126">
        <v>46557</v>
      </c>
      <c r="G49" s="125" t="s">
        <v>379</v>
      </c>
      <c r="H49" s="125" t="s">
        <v>473</v>
      </c>
    </row>
    <row r="50" spans="2:8" x14ac:dyDescent="0.3">
      <c r="B50" s="125" t="s">
        <v>175</v>
      </c>
      <c r="C50" s="125" t="s">
        <v>469</v>
      </c>
      <c r="D50" s="125" t="s">
        <v>474</v>
      </c>
      <c r="E50" s="126">
        <v>45124</v>
      </c>
      <c r="F50" s="126">
        <v>48777</v>
      </c>
      <c r="G50" s="125" t="s">
        <v>379</v>
      </c>
      <c r="H50" s="125" t="s">
        <v>475</v>
      </c>
    </row>
    <row r="51" spans="2:8" x14ac:dyDescent="0.3">
      <c r="B51" s="125" t="s">
        <v>175</v>
      </c>
      <c r="C51" s="125" t="s">
        <v>469</v>
      </c>
      <c r="D51" s="125" t="s">
        <v>476</v>
      </c>
      <c r="E51" s="126">
        <v>42797</v>
      </c>
      <c r="F51" s="126">
        <v>46449</v>
      </c>
      <c r="G51" s="125" t="s">
        <v>379</v>
      </c>
      <c r="H51" s="125" t="s">
        <v>477</v>
      </c>
    </row>
    <row r="52" spans="2:8" x14ac:dyDescent="0.3">
      <c r="B52" s="125" t="s">
        <v>175</v>
      </c>
      <c r="C52" s="125" t="s">
        <v>469</v>
      </c>
      <c r="D52" s="125" t="s">
        <v>478</v>
      </c>
      <c r="E52" s="126">
        <v>43223</v>
      </c>
      <c r="F52" s="126">
        <v>46876</v>
      </c>
      <c r="G52" s="125" t="s">
        <v>379</v>
      </c>
      <c r="H52" s="125" t="s">
        <v>479</v>
      </c>
    </row>
    <row r="53" spans="2:8" x14ac:dyDescent="0.3">
      <c r="B53" s="125" t="s">
        <v>175</v>
      </c>
      <c r="C53" s="125" t="s">
        <v>469</v>
      </c>
      <c r="D53" s="125" t="s">
        <v>480</v>
      </c>
      <c r="E53" s="126">
        <v>45105</v>
      </c>
      <c r="F53" s="126">
        <v>47297</v>
      </c>
      <c r="G53" s="125" t="s">
        <v>379</v>
      </c>
      <c r="H53" s="125" t="s">
        <v>481</v>
      </c>
    </row>
    <row r="54" spans="2:8" x14ac:dyDescent="0.3">
      <c r="B54" s="125" t="s">
        <v>175</v>
      </c>
      <c r="C54" s="125" t="s">
        <v>469</v>
      </c>
      <c r="D54" s="125" t="s">
        <v>482</v>
      </c>
      <c r="E54" s="126">
        <v>45383</v>
      </c>
      <c r="F54" s="126">
        <v>49035</v>
      </c>
      <c r="G54" s="125" t="s">
        <v>379</v>
      </c>
      <c r="H54" s="125" t="s">
        <v>483</v>
      </c>
    </row>
    <row r="55" spans="2:8" x14ac:dyDescent="0.3">
      <c r="B55" s="125" t="s">
        <v>175</v>
      </c>
      <c r="C55" s="125" t="s">
        <v>469</v>
      </c>
      <c r="D55" s="125" t="s">
        <v>484</v>
      </c>
      <c r="E55" s="126">
        <v>37610</v>
      </c>
      <c r="F55" s="126">
        <v>39436</v>
      </c>
      <c r="G55" s="125" t="s">
        <v>411</v>
      </c>
      <c r="H55" s="125" t="s">
        <v>485</v>
      </c>
    </row>
    <row r="56" spans="2:8" x14ac:dyDescent="0.3">
      <c r="B56" s="125" t="s">
        <v>175</v>
      </c>
      <c r="C56" s="125" t="s">
        <v>469</v>
      </c>
      <c r="D56" s="125" t="s">
        <v>486</v>
      </c>
      <c r="E56" s="126">
        <v>44138</v>
      </c>
      <c r="F56" s="126">
        <v>45599</v>
      </c>
      <c r="G56" s="125" t="s">
        <v>411</v>
      </c>
      <c r="H56" s="125" t="s">
        <v>487</v>
      </c>
    </row>
    <row r="57" spans="2:8" x14ac:dyDescent="0.3">
      <c r="B57" s="125" t="s">
        <v>175</v>
      </c>
      <c r="C57" s="125" t="s">
        <v>469</v>
      </c>
      <c r="D57" s="125" t="s">
        <v>488</v>
      </c>
      <c r="E57" s="126">
        <v>40711</v>
      </c>
      <c r="F57" s="126">
        <v>44364</v>
      </c>
      <c r="G57" s="125" t="s">
        <v>411</v>
      </c>
      <c r="H57" s="125" t="s">
        <v>489</v>
      </c>
    </row>
    <row r="58" spans="2:8" x14ac:dyDescent="0.3">
      <c r="B58" s="125" t="s">
        <v>175</v>
      </c>
      <c r="C58" s="125" t="s">
        <v>469</v>
      </c>
      <c r="D58" s="125" t="s">
        <v>490</v>
      </c>
      <c r="E58" s="126">
        <v>42536</v>
      </c>
      <c r="F58" s="126">
        <v>43772</v>
      </c>
      <c r="G58" s="125" t="s">
        <v>411</v>
      </c>
      <c r="H58" s="125" t="s">
        <v>491</v>
      </c>
    </row>
    <row r="59" spans="2:8" x14ac:dyDescent="0.3">
      <c r="B59" s="125" t="s">
        <v>175</v>
      </c>
      <c r="C59" s="125" t="s">
        <v>469</v>
      </c>
      <c r="D59" s="125" t="s">
        <v>492</v>
      </c>
      <c r="E59" s="126">
        <v>43489</v>
      </c>
      <c r="F59" s="126">
        <v>45314</v>
      </c>
      <c r="G59" s="125" t="s">
        <v>411</v>
      </c>
      <c r="H59" s="125" t="s">
        <v>493</v>
      </c>
    </row>
    <row r="60" spans="2:8" x14ac:dyDescent="0.3">
      <c r="B60" s="125" t="s">
        <v>175</v>
      </c>
      <c r="C60" s="125" t="s">
        <v>174</v>
      </c>
      <c r="D60" s="125" t="s">
        <v>494</v>
      </c>
      <c r="E60" s="126">
        <v>42507</v>
      </c>
      <c r="F60" s="126">
        <v>46159</v>
      </c>
      <c r="G60" s="125" t="s">
        <v>379</v>
      </c>
      <c r="H60" s="125" t="s">
        <v>495</v>
      </c>
    </row>
    <row r="61" spans="2:8" x14ac:dyDescent="0.3">
      <c r="B61" s="125" t="s">
        <v>175</v>
      </c>
      <c r="C61" s="125" t="s">
        <v>174</v>
      </c>
      <c r="D61" s="125" t="s">
        <v>310</v>
      </c>
      <c r="E61" s="126">
        <v>45772</v>
      </c>
      <c r="F61" s="126">
        <v>49424</v>
      </c>
      <c r="G61" s="125" t="s">
        <v>379</v>
      </c>
      <c r="H61" s="125" t="s">
        <v>182</v>
      </c>
    </row>
    <row r="62" spans="2:8" x14ac:dyDescent="0.3">
      <c r="B62" s="125" t="s">
        <v>175</v>
      </c>
      <c r="C62" s="125" t="s">
        <v>174</v>
      </c>
      <c r="D62" s="125" t="s">
        <v>496</v>
      </c>
      <c r="E62" s="126">
        <v>40231</v>
      </c>
      <c r="F62" s="126">
        <v>41692</v>
      </c>
      <c r="G62" s="125" t="s">
        <v>411</v>
      </c>
      <c r="H62" s="125" t="s">
        <v>497</v>
      </c>
    </row>
    <row r="63" spans="2:8" x14ac:dyDescent="0.3">
      <c r="B63" s="125" t="s">
        <v>498</v>
      </c>
      <c r="C63" s="125" t="s">
        <v>395</v>
      </c>
      <c r="D63" s="125" t="s">
        <v>499</v>
      </c>
      <c r="E63" s="126">
        <v>43238</v>
      </c>
      <c r="F63" s="126">
        <v>45430</v>
      </c>
      <c r="G63" s="125" t="s">
        <v>411</v>
      </c>
      <c r="H63" s="125"/>
    </row>
    <row r="64" spans="2:8" x14ac:dyDescent="0.3">
      <c r="B64" s="125" t="s">
        <v>498</v>
      </c>
      <c r="C64" s="125" t="s">
        <v>377</v>
      </c>
      <c r="D64" s="125" t="s">
        <v>500</v>
      </c>
      <c r="E64" s="126">
        <v>44998</v>
      </c>
      <c r="F64" s="126">
        <v>46825</v>
      </c>
      <c r="G64" s="125" t="s">
        <v>379</v>
      </c>
      <c r="H64" s="125" t="s">
        <v>501</v>
      </c>
    </row>
    <row r="65" spans="2:8" x14ac:dyDescent="0.3">
      <c r="B65" s="125" t="s">
        <v>498</v>
      </c>
      <c r="C65" s="125" t="s">
        <v>377</v>
      </c>
      <c r="D65" s="125" t="s">
        <v>502</v>
      </c>
      <c r="E65" s="126">
        <v>44901</v>
      </c>
      <c r="F65" s="126">
        <v>46362</v>
      </c>
      <c r="G65" s="125" t="s">
        <v>379</v>
      </c>
      <c r="H65" s="125" t="s">
        <v>503</v>
      </c>
    </row>
    <row r="66" spans="2:8" x14ac:dyDescent="0.3">
      <c r="B66" s="125" t="s">
        <v>498</v>
      </c>
      <c r="C66" s="125" t="s">
        <v>377</v>
      </c>
      <c r="D66" s="125" t="s">
        <v>504</v>
      </c>
      <c r="E66" s="126">
        <v>44873</v>
      </c>
      <c r="F66" s="126">
        <v>46334</v>
      </c>
      <c r="G66" s="125" t="s">
        <v>379</v>
      </c>
      <c r="H66" s="125" t="s">
        <v>505</v>
      </c>
    </row>
    <row r="67" spans="2:8" x14ac:dyDescent="0.3">
      <c r="B67" s="125" t="s">
        <v>498</v>
      </c>
      <c r="C67" s="125" t="s">
        <v>377</v>
      </c>
      <c r="D67" s="125" t="s">
        <v>506</v>
      </c>
      <c r="E67" s="126">
        <v>44571</v>
      </c>
      <c r="F67" s="126">
        <v>46032</v>
      </c>
      <c r="G67" s="125" t="s">
        <v>379</v>
      </c>
      <c r="H67" s="125" t="s">
        <v>507</v>
      </c>
    </row>
    <row r="68" spans="2:8" x14ac:dyDescent="0.3">
      <c r="B68" s="125" t="s">
        <v>498</v>
      </c>
      <c r="C68" s="125" t="s">
        <v>377</v>
      </c>
      <c r="D68" s="125" t="s">
        <v>508</v>
      </c>
      <c r="E68" s="126">
        <v>44749</v>
      </c>
      <c r="F68" s="126">
        <v>46941</v>
      </c>
      <c r="G68" s="125" t="s">
        <v>379</v>
      </c>
      <c r="H68" s="125" t="s">
        <v>509</v>
      </c>
    </row>
    <row r="69" spans="2:8" x14ac:dyDescent="0.3">
      <c r="B69" s="125" t="s">
        <v>498</v>
      </c>
      <c r="C69" s="125" t="s">
        <v>377</v>
      </c>
      <c r="D69" s="125" t="s">
        <v>510</v>
      </c>
      <c r="E69" s="126">
        <v>45392</v>
      </c>
      <c r="F69" s="126">
        <v>46852</v>
      </c>
      <c r="G69" s="125" t="s">
        <v>379</v>
      </c>
      <c r="H69" s="125" t="s">
        <v>511</v>
      </c>
    </row>
    <row r="70" spans="2:8" x14ac:dyDescent="0.3">
      <c r="B70" s="125" t="s">
        <v>498</v>
      </c>
      <c r="C70" s="125" t="s">
        <v>377</v>
      </c>
      <c r="D70" s="125" t="s">
        <v>512</v>
      </c>
      <c r="E70" s="126">
        <v>43525</v>
      </c>
      <c r="F70" s="126">
        <v>47178</v>
      </c>
      <c r="G70" s="125" t="s">
        <v>379</v>
      </c>
      <c r="H70" s="125" t="s">
        <v>513</v>
      </c>
    </row>
    <row r="71" spans="2:8" x14ac:dyDescent="0.3">
      <c r="B71" s="125" t="s">
        <v>498</v>
      </c>
      <c r="C71" s="125" t="s">
        <v>377</v>
      </c>
      <c r="D71" s="125" t="s">
        <v>514</v>
      </c>
      <c r="E71" s="126">
        <v>44005</v>
      </c>
      <c r="F71" s="126">
        <v>47657</v>
      </c>
      <c r="G71" s="125" t="s">
        <v>379</v>
      </c>
      <c r="H71" s="125" t="s">
        <v>515</v>
      </c>
    </row>
    <row r="72" spans="2:8" x14ac:dyDescent="0.3">
      <c r="B72" s="125" t="s">
        <v>498</v>
      </c>
      <c r="C72" s="125" t="s">
        <v>377</v>
      </c>
      <c r="D72" s="125" t="s">
        <v>516</v>
      </c>
      <c r="E72" s="126">
        <v>44078</v>
      </c>
      <c r="F72" s="126">
        <v>47730</v>
      </c>
      <c r="G72" s="125" t="s">
        <v>379</v>
      </c>
      <c r="H72" s="125" t="s">
        <v>517</v>
      </c>
    </row>
    <row r="73" spans="2:8" x14ac:dyDescent="0.3">
      <c r="B73" s="125" t="s">
        <v>498</v>
      </c>
      <c r="C73" s="125" t="s">
        <v>377</v>
      </c>
      <c r="D73" s="125" t="s">
        <v>518</v>
      </c>
      <c r="E73" s="126">
        <v>45537</v>
      </c>
      <c r="F73" s="126">
        <v>49189</v>
      </c>
      <c r="G73" s="125" t="s">
        <v>379</v>
      </c>
      <c r="H73" s="125" t="s">
        <v>519</v>
      </c>
    </row>
    <row r="74" spans="2:8" x14ac:dyDescent="0.3">
      <c r="B74" s="125" t="s">
        <v>498</v>
      </c>
      <c r="C74" s="125" t="s">
        <v>377</v>
      </c>
      <c r="D74" s="125" t="s">
        <v>520</v>
      </c>
      <c r="E74" s="126">
        <v>44922</v>
      </c>
      <c r="F74" s="126">
        <v>48575</v>
      </c>
      <c r="G74" s="125" t="s">
        <v>379</v>
      </c>
      <c r="H74" s="125" t="s">
        <v>521</v>
      </c>
    </row>
    <row r="75" spans="2:8" x14ac:dyDescent="0.3">
      <c r="B75" s="125" t="s">
        <v>498</v>
      </c>
      <c r="C75" s="125" t="s">
        <v>377</v>
      </c>
      <c r="D75" s="125" t="s">
        <v>522</v>
      </c>
      <c r="E75" s="126">
        <v>44929</v>
      </c>
      <c r="F75" s="126">
        <v>48582</v>
      </c>
      <c r="G75" s="125" t="s">
        <v>379</v>
      </c>
      <c r="H75" s="125" t="s">
        <v>523</v>
      </c>
    </row>
    <row r="76" spans="2:8" x14ac:dyDescent="0.3">
      <c r="B76" s="125" t="s">
        <v>498</v>
      </c>
      <c r="C76" s="125" t="s">
        <v>377</v>
      </c>
      <c r="D76" s="125" t="s">
        <v>524</v>
      </c>
      <c r="E76" s="126">
        <v>45097</v>
      </c>
      <c r="F76" s="126">
        <v>46193</v>
      </c>
      <c r="G76" s="125" t="s">
        <v>379</v>
      </c>
      <c r="H76" s="125" t="s">
        <v>525</v>
      </c>
    </row>
    <row r="77" spans="2:8" x14ac:dyDescent="0.3">
      <c r="B77" s="125" t="s">
        <v>498</v>
      </c>
      <c r="C77" s="125" t="s">
        <v>377</v>
      </c>
      <c r="D77" s="125" t="s">
        <v>526</v>
      </c>
      <c r="E77" s="126">
        <v>43294</v>
      </c>
      <c r="F77" s="126">
        <v>46947</v>
      </c>
      <c r="G77" s="125" t="s">
        <v>379</v>
      </c>
      <c r="H77" s="125" t="s">
        <v>527</v>
      </c>
    </row>
    <row r="78" spans="2:8" x14ac:dyDescent="0.3">
      <c r="B78" s="125" t="s">
        <v>498</v>
      </c>
      <c r="C78" s="125" t="s">
        <v>377</v>
      </c>
      <c r="D78" s="125" t="s">
        <v>528</v>
      </c>
      <c r="E78" s="126">
        <v>45363</v>
      </c>
      <c r="F78" s="126">
        <v>49015</v>
      </c>
      <c r="G78" s="125" t="s">
        <v>379</v>
      </c>
      <c r="H78" s="125" t="s">
        <v>529</v>
      </c>
    </row>
    <row r="79" spans="2:8" x14ac:dyDescent="0.3">
      <c r="B79" s="125" t="s">
        <v>498</v>
      </c>
      <c r="C79" s="125" t="s">
        <v>377</v>
      </c>
      <c r="D79" s="125" t="s">
        <v>530</v>
      </c>
      <c r="E79" s="126">
        <v>45551</v>
      </c>
      <c r="F79" s="126">
        <v>48473</v>
      </c>
      <c r="G79" s="125" t="s">
        <v>379</v>
      </c>
      <c r="H79" s="125" t="s">
        <v>531</v>
      </c>
    </row>
    <row r="80" spans="2:8" x14ac:dyDescent="0.3">
      <c r="B80" s="125" t="s">
        <v>498</v>
      </c>
      <c r="C80" s="125" t="s">
        <v>377</v>
      </c>
      <c r="D80" s="125" t="s">
        <v>532</v>
      </c>
      <c r="E80" s="126">
        <v>45159</v>
      </c>
      <c r="F80" s="126">
        <v>46986</v>
      </c>
      <c r="G80" s="125" t="s">
        <v>379</v>
      </c>
      <c r="H80" s="125" t="s">
        <v>533</v>
      </c>
    </row>
    <row r="81" spans="2:8" x14ac:dyDescent="0.3">
      <c r="B81" s="125" t="s">
        <v>498</v>
      </c>
      <c r="C81" s="125" t="s">
        <v>377</v>
      </c>
      <c r="D81" s="125" t="s">
        <v>534</v>
      </c>
      <c r="E81" s="126">
        <v>45287</v>
      </c>
      <c r="F81" s="126">
        <v>48940</v>
      </c>
      <c r="G81" s="125" t="s">
        <v>379</v>
      </c>
      <c r="H81" s="125" t="s">
        <v>535</v>
      </c>
    </row>
    <row r="82" spans="2:8" x14ac:dyDescent="0.3">
      <c r="B82" s="125" t="s">
        <v>498</v>
      </c>
      <c r="C82" s="125" t="s">
        <v>377</v>
      </c>
      <c r="D82" s="125" t="s">
        <v>536</v>
      </c>
      <c r="E82" s="126">
        <v>45365</v>
      </c>
      <c r="F82" s="126">
        <v>47192</v>
      </c>
      <c r="G82" s="125" t="s">
        <v>379</v>
      </c>
      <c r="H82" s="125" t="s">
        <v>537</v>
      </c>
    </row>
    <row r="83" spans="2:8" x14ac:dyDescent="0.3">
      <c r="B83" s="125" t="s">
        <v>498</v>
      </c>
      <c r="C83" s="125" t="s">
        <v>377</v>
      </c>
      <c r="D83" s="125" t="s">
        <v>538</v>
      </c>
      <c r="E83" s="126">
        <v>44377</v>
      </c>
      <c r="F83" s="126">
        <v>47817</v>
      </c>
      <c r="G83" s="125" t="s">
        <v>379</v>
      </c>
      <c r="H83" s="125" t="s">
        <v>539</v>
      </c>
    </row>
    <row r="84" spans="2:8" x14ac:dyDescent="0.3">
      <c r="B84" s="125" t="s">
        <v>498</v>
      </c>
      <c r="C84" s="125" t="s">
        <v>377</v>
      </c>
      <c r="D84" s="125" t="s">
        <v>540</v>
      </c>
      <c r="E84" s="126">
        <v>45523</v>
      </c>
      <c r="F84" s="126">
        <v>47349</v>
      </c>
      <c r="G84" s="125" t="s">
        <v>379</v>
      </c>
      <c r="H84" s="125" t="s">
        <v>541</v>
      </c>
    </row>
    <row r="85" spans="2:8" x14ac:dyDescent="0.3">
      <c r="B85" s="125" t="s">
        <v>498</v>
      </c>
      <c r="C85" s="125" t="s">
        <v>377</v>
      </c>
      <c r="D85" s="125" t="s">
        <v>542</v>
      </c>
      <c r="E85" s="126">
        <v>44858</v>
      </c>
      <c r="F85" s="126">
        <v>48511</v>
      </c>
      <c r="G85" s="125" t="s">
        <v>379</v>
      </c>
      <c r="H85" s="125" t="s">
        <v>543</v>
      </c>
    </row>
    <row r="86" spans="2:8" x14ac:dyDescent="0.3">
      <c r="B86" s="125" t="s">
        <v>498</v>
      </c>
      <c r="C86" s="125" t="s">
        <v>377</v>
      </c>
      <c r="D86" s="125" t="s">
        <v>544</v>
      </c>
      <c r="E86" s="126">
        <v>44475</v>
      </c>
      <c r="F86" s="126">
        <v>48127</v>
      </c>
      <c r="G86" s="125" t="s">
        <v>379</v>
      </c>
      <c r="H86" s="125" t="s">
        <v>545</v>
      </c>
    </row>
    <row r="87" spans="2:8" x14ac:dyDescent="0.3">
      <c r="B87" s="125" t="s">
        <v>498</v>
      </c>
      <c r="C87" s="125" t="s">
        <v>377</v>
      </c>
      <c r="D87" s="125" t="s">
        <v>546</v>
      </c>
      <c r="E87" s="126">
        <v>43530</v>
      </c>
      <c r="F87" s="126">
        <v>46811</v>
      </c>
      <c r="G87" s="125" t="s">
        <v>379</v>
      </c>
      <c r="H87" s="125" t="s">
        <v>547</v>
      </c>
    </row>
    <row r="88" spans="2:8" x14ac:dyDescent="0.3">
      <c r="B88" s="125" t="s">
        <v>498</v>
      </c>
      <c r="C88" s="125" t="s">
        <v>377</v>
      </c>
      <c r="D88" s="125" t="s">
        <v>548</v>
      </c>
      <c r="E88" s="126">
        <v>42632</v>
      </c>
      <c r="F88" s="126">
        <v>46284</v>
      </c>
      <c r="G88" s="125" t="s">
        <v>379</v>
      </c>
      <c r="H88" s="125" t="s">
        <v>549</v>
      </c>
    </row>
    <row r="89" spans="2:8" x14ac:dyDescent="0.3">
      <c r="B89" s="125" t="s">
        <v>498</v>
      </c>
      <c r="C89" s="125" t="s">
        <v>377</v>
      </c>
      <c r="D89" s="125" t="s">
        <v>550</v>
      </c>
      <c r="E89" s="126">
        <v>44327</v>
      </c>
      <c r="F89" s="126">
        <v>47980</v>
      </c>
      <c r="G89" s="125" t="s">
        <v>379</v>
      </c>
      <c r="H89" s="125" t="s">
        <v>551</v>
      </c>
    </row>
    <row r="90" spans="2:8" x14ac:dyDescent="0.3">
      <c r="B90" s="125" t="s">
        <v>498</v>
      </c>
      <c r="C90" s="125" t="s">
        <v>377</v>
      </c>
      <c r="D90" s="125" t="s">
        <v>552</v>
      </c>
      <c r="E90" s="126">
        <v>45350</v>
      </c>
      <c r="F90" s="126">
        <v>47177</v>
      </c>
      <c r="G90" s="125" t="s">
        <v>379</v>
      </c>
      <c r="H90" s="125" t="s">
        <v>553</v>
      </c>
    </row>
    <row r="91" spans="2:8" x14ac:dyDescent="0.3">
      <c r="B91" s="125" t="s">
        <v>498</v>
      </c>
      <c r="C91" s="125" t="s">
        <v>377</v>
      </c>
      <c r="D91" s="125" t="s">
        <v>554</v>
      </c>
      <c r="E91" s="126">
        <v>45092</v>
      </c>
      <c r="F91" s="126">
        <v>46553</v>
      </c>
      <c r="G91" s="125" t="s">
        <v>379</v>
      </c>
      <c r="H91" s="125" t="s">
        <v>555</v>
      </c>
    </row>
    <row r="92" spans="2:8" x14ac:dyDescent="0.3">
      <c r="B92" s="125" t="s">
        <v>498</v>
      </c>
      <c r="C92" s="125" t="s">
        <v>377</v>
      </c>
      <c r="D92" s="125" t="s">
        <v>556</v>
      </c>
      <c r="E92" s="126">
        <v>44998</v>
      </c>
      <c r="F92" s="126">
        <v>48651</v>
      </c>
      <c r="G92" s="125" t="s">
        <v>379</v>
      </c>
      <c r="H92" s="125" t="s">
        <v>557</v>
      </c>
    </row>
    <row r="93" spans="2:8" x14ac:dyDescent="0.3">
      <c r="B93" s="125" t="s">
        <v>498</v>
      </c>
      <c r="C93" s="125" t="s">
        <v>377</v>
      </c>
      <c r="D93" s="125" t="s">
        <v>558</v>
      </c>
      <c r="E93" s="126">
        <v>45470</v>
      </c>
      <c r="F93" s="126">
        <v>47297</v>
      </c>
      <c r="G93" s="125" t="s">
        <v>379</v>
      </c>
      <c r="H93" s="125" t="s">
        <v>559</v>
      </c>
    </row>
    <row r="94" spans="2:8" x14ac:dyDescent="0.3">
      <c r="B94" s="125" t="s">
        <v>498</v>
      </c>
      <c r="C94" s="125" t="s">
        <v>377</v>
      </c>
      <c r="D94" s="125" t="s">
        <v>560</v>
      </c>
      <c r="E94" s="126">
        <v>44337</v>
      </c>
      <c r="F94" s="126">
        <v>47989</v>
      </c>
      <c r="G94" s="125" t="s">
        <v>379</v>
      </c>
      <c r="H94" s="125" t="s">
        <v>561</v>
      </c>
    </row>
    <row r="95" spans="2:8" x14ac:dyDescent="0.3">
      <c r="B95" s="125" t="s">
        <v>498</v>
      </c>
      <c r="C95" s="125" t="s">
        <v>377</v>
      </c>
      <c r="D95" s="125" t="s">
        <v>562</v>
      </c>
      <c r="E95" s="126">
        <v>42632</v>
      </c>
      <c r="F95" s="126">
        <v>46283</v>
      </c>
      <c r="G95" s="125" t="s">
        <v>379</v>
      </c>
      <c r="H95" s="125" t="s">
        <v>563</v>
      </c>
    </row>
    <row r="96" spans="2:8" x14ac:dyDescent="0.3">
      <c r="B96" s="125" t="s">
        <v>498</v>
      </c>
      <c r="C96" s="125" t="s">
        <v>377</v>
      </c>
      <c r="D96" s="125" t="s">
        <v>564</v>
      </c>
      <c r="E96" s="126">
        <v>42577</v>
      </c>
      <c r="F96" s="126">
        <v>44403</v>
      </c>
      <c r="G96" s="125" t="s">
        <v>411</v>
      </c>
      <c r="H96" s="125" t="s">
        <v>565</v>
      </c>
    </row>
    <row r="97" spans="2:8" x14ac:dyDescent="0.3">
      <c r="B97" s="125" t="s">
        <v>498</v>
      </c>
      <c r="C97" s="125" t="s">
        <v>377</v>
      </c>
      <c r="D97" s="125" t="s">
        <v>566</v>
      </c>
      <c r="E97" s="126">
        <v>43765</v>
      </c>
      <c r="F97" s="126">
        <v>45957</v>
      </c>
      <c r="G97" s="125" t="s">
        <v>411</v>
      </c>
      <c r="H97" s="125" t="s">
        <v>567</v>
      </c>
    </row>
    <row r="98" spans="2:8" x14ac:dyDescent="0.3">
      <c r="B98" s="125" t="s">
        <v>498</v>
      </c>
      <c r="C98" s="125" t="s">
        <v>377</v>
      </c>
      <c r="D98" s="125" t="s">
        <v>568</v>
      </c>
      <c r="E98" s="126">
        <v>43797</v>
      </c>
      <c r="F98" s="126">
        <v>45258</v>
      </c>
      <c r="G98" s="125" t="s">
        <v>411</v>
      </c>
      <c r="H98" s="125" t="s">
        <v>569</v>
      </c>
    </row>
    <row r="99" spans="2:8" x14ac:dyDescent="0.3">
      <c r="B99" s="125" t="s">
        <v>498</v>
      </c>
      <c r="C99" s="125" t="s">
        <v>377</v>
      </c>
      <c r="D99" s="125" t="s">
        <v>570</v>
      </c>
      <c r="E99" s="126">
        <v>41914</v>
      </c>
      <c r="F99" s="126">
        <v>44106</v>
      </c>
      <c r="G99" s="125" t="s">
        <v>411</v>
      </c>
      <c r="H99" s="125" t="s">
        <v>571</v>
      </c>
    </row>
    <row r="100" spans="2:8" x14ac:dyDescent="0.3">
      <c r="B100" s="125" t="s">
        <v>498</v>
      </c>
      <c r="C100" s="125" t="s">
        <v>377</v>
      </c>
      <c r="D100" s="125" t="s">
        <v>572</v>
      </c>
      <c r="E100" s="126">
        <v>41914</v>
      </c>
      <c r="F100" s="126">
        <v>45567</v>
      </c>
      <c r="G100" s="125" t="s">
        <v>411</v>
      </c>
      <c r="H100" s="125" t="s">
        <v>573</v>
      </c>
    </row>
    <row r="101" spans="2:8" x14ac:dyDescent="0.3">
      <c r="B101" s="125" t="s">
        <v>498</v>
      </c>
      <c r="C101" s="125" t="s">
        <v>377</v>
      </c>
      <c r="D101" s="125" t="s">
        <v>574</v>
      </c>
      <c r="E101" s="126">
        <v>45726</v>
      </c>
      <c r="F101" s="126">
        <v>47552</v>
      </c>
      <c r="G101" s="125" t="s">
        <v>411</v>
      </c>
      <c r="H101" s="125" t="s">
        <v>575</v>
      </c>
    </row>
    <row r="102" spans="2:8" x14ac:dyDescent="0.3">
      <c r="B102" s="125" t="s">
        <v>498</v>
      </c>
      <c r="C102" s="125" t="s">
        <v>377</v>
      </c>
      <c r="D102" s="125" t="s">
        <v>576</v>
      </c>
      <c r="E102" s="126">
        <v>44530</v>
      </c>
      <c r="F102" s="126">
        <v>45991</v>
      </c>
      <c r="G102" s="125" t="s">
        <v>411</v>
      </c>
      <c r="H102" s="125" t="s">
        <v>577</v>
      </c>
    </row>
    <row r="103" spans="2:8" x14ac:dyDescent="0.3">
      <c r="B103" s="125" t="s">
        <v>498</v>
      </c>
      <c r="C103" s="125" t="s">
        <v>395</v>
      </c>
      <c r="D103" s="125" t="s">
        <v>578</v>
      </c>
      <c r="E103" s="126">
        <v>45414</v>
      </c>
      <c r="F103" s="126">
        <v>46144</v>
      </c>
      <c r="G103" s="125" t="s">
        <v>379</v>
      </c>
      <c r="H103" s="125" t="s">
        <v>579</v>
      </c>
    </row>
    <row r="104" spans="2:8" x14ac:dyDescent="0.3">
      <c r="B104" s="125" t="s">
        <v>498</v>
      </c>
      <c r="C104" s="125" t="s">
        <v>395</v>
      </c>
      <c r="D104" s="125" t="s">
        <v>580</v>
      </c>
      <c r="E104" s="126">
        <v>44291</v>
      </c>
      <c r="F104" s="126">
        <v>46116</v>
      </c>
      <c r="G104" s="125" t="s">
        <v>379</v>
      </c>
      <c r="H104" s="125" t="s">
        <v>581</v>
      </c>
    </row>
    <row r="105" spans="2:8" x14ac:dyDescent="0.3">
      <c r="B105" s="125" t="s">
        <v>498</v>
      </c>
      <c r="C105" s="125" t="s">
        <v>395</v>
      </c>
      <c r="D105" s="125" t="s">
        <v>582</v>
      </c>
      <c r="E105" s="126">
        <v>45173</v>
      </c>
      <c r="F105" s="126">
        <v>46269</v>
      </c>
      <c r="G105" s="125" t="s">
        <v>379</v>
      </c>
      <c r="H105" s="125" t="s">
        <v>583</v>
      </c>
    </row>
    <row r="106" spans="2:8" x14ac:dyDescent="0.3">
      <c r="B106" s="125" t="s">
        <v>498</v>
      </c>
      <c r="C106" s="125" t="s">
        <v>395</v>
      </c>
      <c r="D106" s="125" t="s">
        <v>584</v>
      </c>
      <c r="E106" s="126">
        <v>45541</v>
      </c>
      <c r="F106" s="126">
        <v>46271</v>
      </c>
      <c r="G106" s="125" t="s">
        <v>379</v>
      </c>
      <c r="H106" s="125" t="s">
        <v>585</v>
      </c>
    </row>
    <row r="107" spans="2:8" x14ac:dyDescent="0.3">
      <c r="B107" s="125" t="s">
        <v>498</v>
      </c>
      <c r="C107" s="125" t="s">
        <v>395</v>
      </c>
      <c r="D107" s="125" t="s">
        <v>586</v>
      </c>
      <c r="E107" s="126">
        <v>44263</v>
      </c>
      <c r="F107" s="126">
        <v>46088</v>
      </c>
      <c r="G107" s="125" t="s">
        <v>379</v>
      </c>
      <c r="H107" s="125" t="s">
        <v>587</v>
      </c>
    </row>
    <row r="108" spans="2:8" x14ac:dyDescent="0.3">
      <c r="B108" s="125" t="s">
        <v>498</v>
      </c>
      <c r="C108" s="125" t="s">
        <v>395</v>
      </c>
      <c r="D108" s="125" t="s">
        <v>588</v>
      </c>
      <c r="E108" s="126">
        <v>44263</v>
      </c>
      <c r="F108" s="126">
        <v>46088</v>
      </c>
      <c r="G108" s="125" t="s">
        <v>379</v>
      </c>
      <c r="H108" s="125" t="s">
        <v>589</v>
      </c>
    </row>
    <row r="109" spans="2:8" x14ac:dyDescent="0.3">
      <c r="B109" s="125" t="s">
        <v>498</v>
      </c>
      <c r="C109" s="125" t="s">
        <v>395</v>
      </c>
      <c r="D109" s="125" t="s">
        <v>590</v>
      </c>
      <c r="E109" s="126">
        <v>44263</v>
      </c>
      <c r="F109" s="126">
        <v>46088</v>
      </c>
      <c r="G109" s="125" t="s">
        <v>379</v>
      </c>
      <c r="H109" s="125" t="s">
        <v>591</v>
      </c>
    </row>
    <row r="110" spans="2:8" x14ac:dyDescent="0.3">
      <c r="B110" s="125" t="s">
        <v>498</v>
      </c>
      <c r="C110" s="125" t="s">
        <v>395</v>
      </c>
      <c r="D110" s="125" t="s">
        <v>592</v>
      </c>
      <c r="E110" s="126">
        <v>45090</v>
      </c>
      <c r="F110" s="126">
        <v>46185</v>
      </c>
      <c r="G110" s="125" t="s">
        <v>379</v>
      </c>
      <c r="H110" s="125" t="s">
        <v>593</v>
      </c>
    </row>
    <row r="111" spans="2:8" x14ac:dyDescent="0.3">
      <c r="B111" s="125" t="s">
        <v>498</v>
      </c>
      <c r="C111" s="125" t="s">
        <v>395</v>
      </c>
      <c r="D111" s="125" t="s">
        <v>594</v>
      </c>
      <c r="E111" s="126">
        <v>45457</v>
      </c>
      <c r="F111" s="126">
        <v>49109</v>
      </c>
      <c r="G111" s="125" t="s">
        <v>379</v>
      </c>
      <c r="H111" s="125" t="s">
        <v>595</v>
      </c>
    </row>
    <row r="112" spans="2:8" x14ac:dyDescent="0.3">
      <c r="B112" s="125" t="s">
        <v>498</v>
      </c>
      <c r="C112" s="125" t="s">
        <v>395</v>
      </c>
      <c r="D112" s="125" t="s">
        <v>596</v>
      </c>
      <c r="E112" s="126">
        <v>44760</v>
      </c>
      <c r="F112" s="126">
        <v>46952</v>
      </c>
      <c r="G112" s="125" t="s">
        <v>379</v>
      </c>
      <c r="H112" s="125" t="s">
        <v>597</v>
      </c>
    </row>
    <row r="113" spans="2:8" x14ac:dyDescent="0.3">
      <c r="B113" s="125" t="s">
        <v>498</v>
      </c>
      <c r="C113" s="125" t="s">
        <v>395</v>
      </c>
      <c r="D113" s="125" t="s">
        <v>598</v>
      </c>
      <c r="E113" s="126">
        <v>43958</v>
      </c>
      <c r="F113" s="126">
        <v>46149</v>
      </c>
      <c r="G113" s="125" t="s">
        <v>379</v>
      </c>
      <c r="H113" s="125" t="s">
        <v>599</v>
      </c>
    </row>
    <row r="114" spans="2:8" x14ac:dyDescent="0.3">
      <c r="B114" s="125" t="s">
        <v>498</v>
      </c>
      <c r="C114" s="125" t="s">
        <v>395</v>
      </c>
      <c r="D114" s="125" t="s">
        <v>600</v>
      </c>
      <c r="E114" s="126">
        <v>44267</v>
      </c>
      <c r="F114" s="126">
        <v>46092</v>
      </c>
      <c r="G114" s="125" t="s">
        <v>379</v>
      </c>
      <c r="H114" s="125" t="s">
        <v>601</v>
      </c>
    </row>
    <row r="115" spans="2:8" x14ac:dyDescent="0.3">
      <c r="B115" s="125" t="s">
        <v>498</v>
      </c>
      <c r="C115" s="125" t="s">
        <v>395</v>
      </c>
      <c r="D115" s="125" t="s">
        <v>602</v>
      </c>
      <c r="E115" s="126">
        <v>44755</v>
      </c>
      <c r="F115" s="126">
        <v>46215</v>
      </c>
      <c r="G115" s="125" t="s">
        <v>379</v>
      </c>
      <c r="H115" s="125" t="s">
        <v>603</v>
      </c>
    </row>
    <row r="116" spans="2:8" x14ac:dyDescent="0.3">
      <c r="B116" s="125" t="s">
        <v>498</v>
      </c>
      <c r="C116" s="125" t="s">
        <v>395</v>
      </c>
      <c r="D116" s="125" t="s">
        <v>604</v>
      </c>
      <c r="E116" s="126">
        <v>45321</v>
      </c>
      <c r="F116" s="126">
        <v>46782</v>
      </c>
      <c r="G116" s="125" t="s">
        <v>379</v>
      </c>
      <c r="H116" s="125" t="s">
        <v>605</v>
      </c>
    </row>
    <row r="117" spans="2:8" x14ac:dyDescent="0.3">
      <c r="B117" s="125" t="s">
        <v>498</v>
      </c>
      <c r="C117" s="125" t="s">
        <v>395</v>
      </c>
      <c r="D117" s="125" t="s">
        <v>606</v>
      </c>
      <c r="E117" s="126">
        <v>45227</v>
      </c>
      <c r="F117" s="126">
        <v>47419</v>
      </c>
      <c r="G117" s="125" t="s">
        <v>379</v>
      </c>
      <c r="H117" s="125" t="s">
        <v>607</v>
      </c>
    </row>
    <row r="118" spans="2:8" x14ac:dyDescent="0.3">
      <c r="B118" s="125" t="s">
        <v>498</v>
      </c>
      <c r="C118" s="125" t="s">
        <v>395</v>
      </c>
      <c r="D118" s="125" t="s">
        <v>608</v>
      </c>
      <c r="E118" s="126">
        <v>44264</v>
      </c>
      <c r="F118" s="126">
        <v>46089</v>
      </c>
      <c r="G118" s="125" t="s">
        <v>379</v>
      </c>
      <c r="H118" s="125" t="s">
        <v>609</v>
      </c>
    </row>
    <row r="119" spans="2:8" x14ac:dyDescent="0.3">
      <c r="B119" s="125" t="s">
        <v>498</v>
      </c>
      <c r="C119" s="125" t="s">
        <v>395</v>
      </c>
      <c r="D119" s="125" t="s">
        <v>610</v>
      </c>
      <c r="E119" s="126">
        <v>43901</v>
      </c>
      <c r="F119" s="126">
        <v>46091</v>
      </c>
      <c r="G119" s="125" t="s">
        <v>379</v>
      </c>
      <c r="H119" s="125" t="s">
        <v>611</v>
      </c>
    </row>
    <row r="120" spans="2:8" x14ac:dyDescent="0.3">
      <c r="B120" s="125" t="s">
        <v>498</v>
      </c>
      <c r="C120" s="125" t="s">
        <v>395</v>
      </c>
      <c r="D120" s="125" t="s">
        <v>612</v>
      </c>
      <c r="E120" s="126">
        <v>43963</v>
      </c>
      <c r="F120" s="126">
        <v>46153</v>
      </c>
      <c r="G120" s="125" t="s">
        <v>379</v>
      </c>
      <c r="H120" s="125" t="s">
        <v>613</v>
      </c>
    </row>
    <row r="121" spans="2:8" x14ac:dyDescent="0.3">
      <c r="B121" s="125" t="s">
        <v>498</v>
      </c>
      <c r="C121" s="125" t="s">
        <v>395</v>
      </c>
      <c r="D121" s="125" t="s">
        <v>614</v>
      </c>
      <c r="E121" s="126">
        <v>45517</v>
      </c>
      <c r="F121" s="126">
        <v>47708</v>
      </c>
      <c r="G121" s="125" t="s">
        <v>379</v>
      </c>
      <c r="H121" s="125" t="s">
        <v>615</v>
      </c>
    </row>
    <row r="122" spans="2:8" x14ac:dyDescent="0.3">
      <c r="B122" s="125" t="s">
        <v>498</v>
      </c>
      <c r="C122" s="125" t="s">
        <v>395</v>
      </c>
      <c r="D122" s="125" t="s">
        <v>616</v>
      </c>
      <c r="E122" s="126">
        <v>44778</v>
      </c>
      <c r="F122" s="126">
        <v>46603</v>
      </c>
      <c r="G122" s="125" t="s">
        <v>379</v>
      </c>
      <c r="H122" s="125" t="s">
        <v>617</v>
      </c>
    </row>
    <row r="123" spans="2:8" x14ac:dyDescent="0.3">
      <c r="B123" s="125" t="s">
        <v>498</v>
      </c>
      <c r="C123" s="125" t="s">
        <v>395</v>
      </c>
      <c r="D123" s="125" t="s">
        <v>618</v>
      </c>
      <c r="E123" s="126">
        <v>45238</v>
      </c>
      <c r="F123" s="126">
        <v>46699</v>
      </c>
      <c r="G123" s="125" t="s">
        <v>379</v>
      </c>
      <c r="H123" s="125" t="s">
        <v>619</v>
      </c>
    </row>
    <row r="124" spans="2:8" x14ac:dyDescent="0.3">
      <c r="B124" s="125" t="s">
        <v>498</v>
      </c>
      <c r="C124" s="125" t="s">
        <v>395</v>
      </c>
      <c r="D124" s="125" t="s">
        <v>620</v>
      </c>
      <c r="E124" s="126">
        <v>44314</v>
      </c>
      <c r="F124" s="126">
        <v>46517</v>
      </c>
      <c r="G124" s="125" t="s">
        <v>379</v>
      </c>
      <c r="H124" s="125" t="s">
        <v>621</v>
      </c>
    </row>
    <row r="125" spans="2:8" x14ac:dyDescent="0.3">
      <c r="B125" s="125" t="s">
        <v>498</v>
      </c>
      <c r="C125" s="125" t="s">
        <v>395</v>
      </c>
      <c r="D125" s="125" t="s">
        <v>622</v>
      </c>
      <c r="E125" s="126">
        <v>45323</v>
      </c>
      <c r="F125" s="126">
        <v>46784</v>
      </c>
      <c r="G125" s="125" t="s">
        <v>379</v>
      </c>
      <c r="H125" s="125" t="s">
        <v>623</v>
      </c>
    </row>
    <row r="126" spans="2:8" x14ac:dyDescent="0.3">
      <c r="B126" s="125" t="s">
        <v>498</v>
      </c>
      <c r="C126" s="125" t="s">
        <v>395</v>
      </c>
      <c r="D126" s="125" t="s">
        <v>624</v>
      </c>
      <c r="E126" s="126">
        <v>44125</v>
      </c>
      <c r="F126" s="126">
        <v>46316</v>
      </c>
      <c r="G126" s="125" t="s">
        <v>379</v>
      </c>
      <c r="H126" s="125" t="s">
        <v>625</v>
      </c>
    </row>
    <row r="127" spans="2:8" x14ac:dyDescent="0.3">
      <c r="B127" s="125" t="s">
        <v>498</v>
      </c>
      <c r="C127" s="125" t="s">
        <v>395</v>
      </c>
      <c r="D127" s="125" t="s">
        <v>626</v>
      </c>
      <c r="E127" s="126">
        <v>44309</v>
      </c>
      <c r="F127" s="126">
        <v>46500</v>
      </c>
      <c r="G127" s="125" t="s">
        <v>379</v>
      </c>
      <c r="H127" s="125" t="s">
        <v>627</v>
      </c>
    </row>
    <row r="128" spans="2:8" x14ac:dyDescent="0.3">
      <c r="B128" s="125" t="s">
        <v>498</v>
      </c>
      <c r="C128" s="125" t="s">
        <v>395</v>
      </c>
      <c r="D128" s="125" t="s">
        <v>628</v>
      </c>
      <c r="E128" s="126">
        <v>45801</v>
      </c>
      <c r="F128" s="126">
        <v>46897</v>
      </c>
      <c r="G128" s="125" t="s">
        <v>379</v>
      </c>
      <c r="H128" s="125" t="s">
        <v>629</v>
      </c>
    </row>
    <row r="129" spans="2:8" x14ac:dyDescent="0.3">
      <c r="B129" s="125" t="s">
        <v>498</v>
      </c>
      <c r="C129" s="125" t="s">
        <v>395</v>
      </c>
      <c r="D129" s="125" t="s">
        <v>630</v>
      </c>
      <c r="E129" s="126">
        <v>45600</v>
      </c>
      <c r="F129" s="126">
        <v>46695</v>
      </c>
      <c r="G129" s="125" t="s">
        <v>379</v>
      </c>
      <c r="H129" s="125" t="s">
        <v>631</v>
      </c>
    </row>
    <row r="130" spans="2:8" x14ac:dyDescent="0.3">
      <c r="B130" s="125" t="s">
        <v>498</v>
      </c>
      <c r="C130" s="125" t="s">
        <v>395</v>
      </c>
      <c r="D130" s="125" t="s">
        <v>632</v>
      </c>
      <c r="E130" s="126">
        <v>45636</v>
      </c>
      <c r="F130" s="126">
        <v>46573</v>
      </c>
      <c r="G130" s="125" t="s">
        <v>379</v>
      </c>
      <c r="H130" s="125" t="s">
        <v>633</v>
      </c>
    </row>
    <row r="131" spans="2:8" x14ac:dyDescent="0.3">
      <c r="B131" s="125" t="s">
        <v>498</v>
      </c>
      <c r="C131" s="125" t="s">
        <v>395</v>
      </c>
      <c r="D131" s="125" t="s">
        <v>634</v>
      </c>
      <c r="E131" s="126">
        <v>45299</v>
      </c>
      <c r="F131" s="126">
        <v>46394</v>
      </c>
      <c r="G131" s="125" t="s">
        <v>379</v>
      </c>
      <c r="H131" s="125" t="s">
        <v>635</v>
      </c>
    </row>
    <row r="132" spans="2:8" x14ac:dyDescent="0.3">
      <c r="B132" s="125" t="s">
        <v>498</v>
      </c>
      <c r="C132" s="125" t="s">
        <v>395</v>
      </c>
      <c r="D132" s="125" t="s">
        <v>636</v>
      </c>
      <c r="E132" s="126">
        <v>44782</v>
      </c>
      <c r="F132" s="126">
        <v>46607</v>
      </c>
      <c r="G132" s="125" t="s">
        <v>379</v>
      </c>
      <c r="H132" s="125" t="s">
        <v>637</v>
      </c>
    </row>
    <row r="133" spans="2:8" x14ac:dyDescent="0.3">
      <c r="B133" s="125" t="s">
        <v>498</v>
      </c>
      <c r="C133" s="125" t="s">
        <v>395</v>
      </c>
      <c r="D133" s="125" t="s">
        <v>638</v>
      </c>
      <c r="E133" s="126">
        <v>45604</v>
      </c>
      <c r="F133" s="126">
        <v>46699</v>
      </c>
      <c r="G133" s="125" t="s">
        <v>379</v>
      </c>
      <c r="H133" s="125" t="s">
        <v>639</v>
      </c>
    </row>
    <row r="134" spans="2:8" x14ac:dyDescent="0.3">
      <c r="B134" s="125" t="s">
        <v>498</v>
      </c>
      <c r="C134" s="125" t="s">
        <v>395</v>
      </c>
      <c r="D134" s="125" t="s">
        <v>640</v>
      </c>
      <c r="E134" s="126">
        <v>44782</v>
      </c>
      <c r="F134" s="126">
        <v>46608</v>
      </c>
      <c r="G134" s="125" t="s">
        <v>379</v>
      </c>
      <c r="H134" s="125" t="s">
        <v>641</v>
      </c>
    </row>
    <row r="135" spans="2:8" x14ac:dyDescent="0.3">
      <c r="B135" s="125" t="s">
        <v>498</v>
      </c>
      <c r="C135" s="125" t="s">
        <v>395</v>
      </c>
      <c r="D135" s="125" t="s">
        <v>642</v>
      </c>
      <c r="E135" s="126">
        <v>45327</v>
      </c>
      <c r="F135" s="126">
        <v>46788</v>
      </c>
      <c r="G135" s="125" t="s">
        <v>379</v>
      </c>
      <c r="H135" s="125" t="s">
        <v>643</v>
      </c>
    </row>
    <row r="136" spans="2:8" x14ac:dyDescent="0.3">
      <c r="B136" s="125" t="s">
        <v>498</v>
      </c>
      <c r="C136" s="125" t="s">
        <v>395</v>
      </c>
      <c r="D136" s="125" t="s">
        <v>644</v>
      </c>
      <c r="E136" s="126">
        <v>42929</v>
      </c>
      <c r="F136" s="126">
        <v>46581</v>
      </c>
      <c r="G136" s="125" t="s">
        <v>379</v>
      </c>
      <c r="H136" s="125" t="s">
        <v>645</v>
      </c>
    </row>
    <row r="137" spans="2:8" x14ac:dyDescent="0.3">
      <c r="B137" s="125" t="s">
        <v>498</v>
      </c>
      <c r="C137" s="125" t="s">
        <v>395</v>
      </c>
      <c r="D137" s="125" t="s">
        <v>646</v>
      </c>
      <c r="E137" s="126">
        <v>45258</v>
      </c>
      <c r="F137" s="126">
        <v>46704</v>
      </c>
      <c r="G137" s="125" t="s">
        <v>379</v>
      </c>
      <c r="H137" s="125" t="s">
        <v>647</v>
      </c>
    </row>
    <row r="138" spans="2:8" x14ac:dyDescent="0.3">
      <c r="B138" s="125" t="s">
        <v>498</v>
      </c>
      <c r="C138" s="125" t="s">
        <v>395</v>
      </c>
      <c r="D138" s="125" t="s">
        <v>648</v>
      </c>
      <c r="E138" s="126">
        <v>45567</v>
      </c>
      <c r="F138" s="126">
        <v>46048</v>
      </c>
      <c r="G138" s="125" t="s">
        <v>379</v>
      </c>
      <c r="H138" s="125" t="s">
        <v>649</v>
      </c>
    </row>
    <row r="139" spans="2:8" x14ac:dyDescent="0.3">
      <c r="B139" s="125" t="s">
        <v>498</v>
      </c>
      <c r="C139" s="125" t="s">
        <v>395</v>
      </c>
      <c r="D139" s="125" t="s">
        <v>650</v>
      </c>
      <c r="E139" s="126">
        <v>45292</v>
      </c>
      <c r="F139" s="126">
        <v>47114</v>
      </c>
      <c r="G139" s="125" t="s">
        <v>379</v>
      </c>
      <c r="H139" s="125" t="s">
        <v>651</v>
      </c>
    </row>
    <row r="140" spans="2:8" x14ac:dyDescent="0.3">
      <c r="B140" s="125" t="s">
        <v>498</v>
      </c>
      <c r="C140" s="125" t="s">
        <v>395</v>
      </c>
      <c r="D140" s="125" t="s">
        <v>652</v>
      </c>
      <c r="E140" s="126">
        <v>45300</v>
      </c>
      <c r="F140" s="126">
        <v>47034</v>
      </c>
      <c r="G140" s="125" t="s">
        <v>379</v>
      </c>
      <c r="H140" s="125" t="s">
        <v>653</v>
      </c>
    </row>
    <row r="141" spans="2:8" x14ac:dyDescent="0.3">
      <c r="B141" s="125" t="s">
        <v>498</v>
      </c>
      <c r="C141" s="125" t="s">
        <v>395</v>
      </c>
      <c r="D141" s="125" t="s">
        <v>654</v>
      </c>
      <c r="E141" s="126">
        <v>44637</v>
      </c>
      <c r="F141" s="126">
        <v>46462</v>
      </c>
      <c r="G141" s="125" t="s">
        <v>379</v>
      </c>
      <c r="H141" s="125" t="s">
        <v>655</v>
      </c>
    </row>
    <row r="142" spans="2:8" x14ac:dyDescent="0.3">
      <c r="B142" s="125" t="s">
        <v>498</v>
      </c>
      <c r="C142" s="125" t="s">
        <v>395</v>
      </c>
      <c r="D142" s="125" t="s">
        <v>656</v>
      </c>
      <c r="E142" s="126">
        <v>45315</v>
      </c>
      <c r="F142" s="126">
        <v>46441</v>
      </c>
      <c r="G142" s="125" t="s">
        <v>379</v>
      </c>
      <c r="H142" s="125" t="s">
        <v>657</v>
      </c>
    </row>
    <row r="143" spans="2:8" x14ac:dyDescent="0.3">
      <c r="B143" s="125" t="s">
        <v>498</v>
      </c>
      <c r="C143" s="125" t="s">
        <v>395</v>
      </c>
      <c r="D143" s="125" t="s">
        <v>658</v>
      </c>
      <c r="E143" s="126">
        <v>45715</v>
      </c>
      <c r="F143" s="126">
        <v>46791</v>
      </c>
      <c r="G143" s="125" t="s">
        <v>379</v>
      </c>
      <c r="H143" s="125" t="s">
        <v>659</v>
      </c>
    </row>
    <row r="144" spans="2:8" x14ac:dyDescent="0.3">
      <c r="B144" s="125" t="s">
        <v>498</v>
      </c>
      <c r="C144" s="125" t="s">
        <v>395</v>
      </c>
      <c r="D144" s="125" t="s">
        <v>660</v>
      </c>
      <c r="E144" s="126">
        <v>45772</v>
      </c>
      <c r="F144" s="126">
        <v>47232</v>
      </c>
      <c r="G144" s="125" t="s">
        <v>379</v>
      </c>
      <c r="H144" s="125" t="s">
        <v>661</v>
      </c>
    </row>
    <row r="145" spans="2:8" x14ac:dyDescent="0.3">
      <c r="B145" s="125" t="s">
        <v>498</v>
      </c>
      <c r="C145" s="125" t="s">
        <v>395</v>
      </c>
      <c r="D145" s="125" t="s">
        <v>662</v>
      </c>
      <c r="E145" s="126">
        <v>45776</v>
      </c>
      <c r="F145" s="126">
        <v>49426</v>
      </c>
      <c r="G145" s="125" t="s">
        <v>379</v>
      </c>
      <c r="H145" s="125" t="s">
        <v>663</v>
      </c>
    </row>
    <row r="146" spans="2:8" x14ac:dyDescent="0.3">
      <c r="B146" s="125" t="s">
        <v>498</v>
      </c>
      <c r="C146" s="125" t="s">
        <v>395</v>
      </c>
      <c r="D146" s="125" t="s">
        <v>664</v>
      </c>
      <c r="E146" s="126">
        <v>45772</v>
      </c>
      <c r="F146" s="126">
        <v>49422</v>
      </c>
      <c r="G146" s="125" t="s">
        <v>379</v>
      </c>
      <c r="H146" s="125" t="s">
        <v>665</v>
      </c>
    </row>
    <row r="147" spans="2:8" x14ac:dyDescent="0.3">
      <c r="B147" s="125" t="s">
        <v>498</v>
      </c>
      <c r="C147" s="125" t="s">
        <v>395</v>
      </c>
      <c r="D147" s="125" t="s">
        <v>666</v>
      </c>
      <c r="E147" s="126">
        <v>45776</v>
      </c>
      <c r="F147" s="126">
        <v>49426</v>
      </c>
      <c r="G147" s="125" t="s">
        <v>379</v>
      </c>
      <c r="H147" s="125" t="s">
        <v>667</v>
      </c>
    </row>
    <row r="148" spans="2:8" x14ac:dyDescent="0.3">
      <c r="B148" s="125" t="s">
        <v>498</v>
      </c>
      <c r="C148" s="125" t="s">
        <v>395</v>
      </c>
      <c r="D148" s="125" t="s">
        <v>668</v>
      </c>
      <c r="E148" s="126">
        <v>45782</v>
      </c>
      <c r="F148" s="126">
        <v>47238</v>
      </c>
      <c r="G148" s="125" t="s">
        <v>379</v>
      </c>
      <c r="H148" s="125" t="s">
        <v>669</v>
      </c>
    </row>
    <row r="149" spans="2:8" x14ac:dyDescent="0.3">
      <c r="B149" s="125" t="s">
        <v>498</v>
      </c>
      <c r="C149" s="125" t="s">
        <v>395</v>
      </c>
      <c r="D149" s="125" t="s">
        <v>670</v>
      </c>
      <c r="E149" s="126">
        <v>45797</v>
      </c>
      <c r="F149" s="126">
        <v>46527</v>
      </c>
      <c r="G149" s="125" t="s">
        <v>379</v>
      </c>
      <c r="H149" s="125" t="s">
        <v>671</v>
      </c>
    </row>
    <row r="150" spans="2:8" x14ac:dyDescent="0.3">
      <c r="B150" s="125" t="s">
        <v>498</v>
      </c>
      <c r="C150" s="125" t="s">
        <v>395</v>
      </c>
      <c r="D150" s="125" t="s">
        <v>672</v>
      </c>
      <c r="E150" s="126">
        <v>45798</v>
      </c>
      <c r="F150" s="126">
        <v>46528</v>
      </c>
      <c r="G150" s="125" t="s">
        <v>379</v>
      </c>
      <c r="H150" s="125" t="s">
        <v>673</v>
      </c>
    </row>
    <row r="151" spans="2:8" x14ac:dyDescent="0.3">
      <c r="B151" s="125" t="s">
        <v>498</v>
      </c>
      <c r="C151" s="125" t="s">
        <v>395</v>
      </c>
      <c r="D151" s="125" t="s">
        <v>674</v>
      </c>
      <c r="E151" s="126">
        <v>45800</v>
      </c>
      <c r="F151" s="126">
        <v>47569</v>
      </c>
      <c r="G151" s="125" t="s">
        <v>379</v>
      </c>
      <c r="H151" s="125" t="s">
        <v>675</v>
      </c>
    </row>
    <row r="152" spans="2:8" x14ac:dyDescent="0.3">
      <c r="B152" s="125" t="s">
        <v>498</v>
      </c>
      <c r="C152" s="125" t="s">
        <v>395</v>
      </c>
      <c r="D152" s="125" t="s">
        <v>676</v>
      </c>
      <c r="E152" s="126">
        <v>42406</v>
      </c>
      <c r="F152" s="126">
        <v>47423</v>
      </c>
      <c r="G152" s="125" t="s">
        <v>379</v>
      </c>
      <c r="H152" s="125" t="s">
        <v>677</v>
      </c>
    </row>
    <row r="153" spans="2:8" x14ac:dyDescent="0.3">
      <c r="B153" s="125" t="s">
        <v>498</v>
      </c>
      <c r="C153" s="125" t="s">
        <v>395</v>
      </c>
      <c r="D153" s="125" t="s">
        <v>678</v>
      </c>
      <c r="E153" s="126">
        <v>44201</v>
      </c>
      <c r="F153" s="126">
        <v>47853</v>
      </c>
      <c r="G153" s="125" t="s">
        <v>379</v>
      </c>
      <c r="H153" s="125" t="s">
        <v>679</v>
      </c>
    </row>
    <row r="154" spans="2:8" x14ac:dyDescent="0.3">
      <c r="B154" s="125" t="s">
        <v>498</v>
      </c>
      <c r="C154" s="125" t="s">
        <v>395</v>
      </c>
      <c r="D154" s="125" t="s">
        <v>680</v>
      </c>
      <c r="E154" s="126">
        <v>45188</v>
      </c>
      <c r="F154" s="126">
        <v>46616</v>
      </c>
      <c r="G154" s="125" t="s">
        <v>379</v>
      </c>
      <c r="H154" s="125" t="s">
        <v>681</v>
      </c>
    </row>
    <row r="155" spans="2:8" x14ac:dyDescent="0.3">
      <c r="B155" s="125" t="s">
        <v>498</v>
      </c>
      <c r="C155" s="125" t="s">
        <v>395</v>
      </c>
      <c r="D155" s="125" t="s">
        <v>682</v>
      </c>
      <c r="E155" s="126">
        <v>40128</v>
      </c>
      <c r="F155" s="126">
        <v>47433</v>
      </c>
      <c r="G155" s="125" t="s">
        <v>379</v>
      </c>
      <c r="H155" s="125" t="s">
        <v>683</v>
      </c>
    </row>
    <row r="156" spans="2:8" x14ac:dyDescent="0.3">
      <c r="B156" s="125" t="s">
        <v>498</v>
      </c>
      <c r="C156" s="125" t="s">
        <v>395</v>
      </c>
      <c r="D156" s="125" t="s">
        <v>684</v>
      </c>
      <c r="E156" s="126">
        <v>45499</v>
      </c>
      <c r="F156" s="126">
        <v>46960</v>
      </c>
      <c r="G156" s="125" t="s">
        <v>379</v>
      </c>
      <c r="H156" s="125" t="s">
        <v>685</v>
      </c>
    </row>
    <row r="157" spans="2:8" x14ac:dyDescent="0.3">
      <c r="B157" s="125" t="s">
        <v>498</v>
      </c>
      <c r="C157" s="125" t="s">
        <v>395</v>
      </c>
      <c r="D157" s="125">
        <v>3675453</v>
      </c>
      <c r="E157" s="126">
        <v>45499</v>
      </c>
      <c r="F157" s="126">
        <v>46960</v>
      </c>
      <c r="G157" s="125" t="s">
        <v>379</v>
      </c>
      <c r="H157" s="125" t="s">
        <v>686</v>
      </c>
    </row>
    <row r="158" spans="2:8" x14ac:dyDescent="0.3">
      <c r="B158" s="125" t="s">
        <v>498</v>
      </c>
      <c r="C158" s="125" t="s">
        <v>395</v>
      </c>
      <c r="D158" s="125" t="s">
        <v>687</v>
      </c>
      <c r="E158" s="126">
        <v>44708</v>
      </c>
      <c r="F158" s="126">
        <v>46169</v>
      </c>
      <c r="G158" s="125" t="s">
        <v>379</v>
      </c>
      <c r="H158" s="125" t="s">
        <v>688</v>
      </c>
    </row>
    <row r="159" spans="2:8" x14ac:dyDescent="0.3">
      <c r="B159" s="125" t="s">
        <v>498</v>
      </c>
      <c r="C159" s="125" t="s">
        <v>395</v>
      </c>
      <c r="D159" s="125" t="s">
        <v>689</v>
      </c>
      <c r="E159" s="126">
        <v>45643</v>
      </c>
      <c r="F159" s="126">
        <v>46373</v>
      </c>
      <c r="G159" s="125" t="s">
        <v>379</v>
      </c>
      <c r="H159" s="125" t="s">
        <v>690</v>
      </c>
    </row>
    <row r="160" spans="2:8" x14ac:dyDescent="0.3">
      <c r="B160" s="125" t="s">
        <v>498</v>
      </c>
      <c r="C160" s="125" t="s">
        <v>395</v>
      </c>
      <c r="D160" s="125" t="s">
        <v>691</v>
      </c>
      <c r="E160" s="126">
        <v>45684</v>
      </c>
      <c r="F160" s="126">
        <v>47145</v>
      </c>
      <c r="G160" s="125" t="s">
        <v>379</v>
      </c>
      <c r="H160" s="125" t="s">
        <v>692</v>
      </c>
    </row>
    <row r="161" spans="2:8" x14ac:dyDescent="0.3">
      <c r="B161" s="125" t="s">
        <v>498</v>
      </c>
      <c r="C161" s="125" t="s">
        <v>395</v>
      </c>
      <c r="D161" s="125" t="s">
        <v>693</v>
      </c>
      <c r="E161" s="126">
        <v>45726</v>
      </c>
      <c r="F161" s="126">
        <v>46822</v>
      </c>
      <c r="G161" s="125" t="s">
        <v>379</v>
      </c>
      <c r="H161" s="125" t="s">
        <v>694</v>
      </c>
    </row>
    <row r="162" spans="2:8" x14ac:dyDescent="0.3">
      <c r="B162" s="125" t="s">
        <v>498</v>
      </c>
      <c r="C162" s="125" t="s">
        <v>395</v>
      </c>
      <c r="D162" s="125" t="s">
        <v>695</v>
      </c>
      <c r="E162" s="126">
        <v>45030</v>
      </c>
      <c r="F162" s="126">
        <v>46855</v>
      </c>
      <c r="G162" s="125" t="s">
        <v>379</v>
      </c>
      <c r="H162" s="125" t="s">
        <v>696</v>
      </c>
    </row>
    <row r="163" spans="2:8" x14ac:dyDescent="0.3">
      <c r="B163" s="125" t="s">
        <v>498</v>
      </c>
      <c r="C163" s="125" t="s">
        <v>395</v>
      </c>
      <c r="D163" s="125" t="s">
        <v>697</v>
      </c>
      <c r="E163" s="126">
        <v>45734</v>
      </c>
      <c r="F163" s="126">
        <v>47184</v>
      </c>
      <c r="G163" s="125" t="s">
        <v>379</v>
      </c>
      <c r="H163" s="125" t="s">
        <v>698</v>
      </c>
    </row>
    <row r="164" spans="2:8" x14ac:dyDescent="0.3">
      <c r="B164" s="125" t="s">
        <v>498</v>
      </c>
      <c r="C164" s="125" t="s">
        <v>395</v>
      </c>
      <c r="D164" s="125" t="s">
        <v>699</v>
      </c>
      <c r="E164" s="126">
        <v>45691</v>
      </c>
      <c r="F164" s="126">
        <v>47882</v>
      </c>
      <c r="G164" s="125" t="s">
        <v>379</v>
      </c>
      <c r="H164" s="125" t="s">
        <v>700</v>
      </c>
    </row>
    <row r="165" spans="2:8" x14ac:dyDescent="0.3">
      <c r="B165" s="125" t="s">
        <v>498</v>
      </c>
      <c r="C165" s="125" t="s">
        <v>395</v>
      </c>
      <c r="D165" s="125" t="s">
        <v>701</v>
      </c>
      <c r="E165" s="126">
        <v>45691</v>
      </c>
      <c r="F165" s="126">
        <v>47882</v>
      </c>
      <c r="G165" s="125" t="s">
        <v>379</v>
      </c>
      <c r="H165" s="125" t="s">
        <v>702</v>
      </c>
    </row>
    <row r="166" spans="2:8" x14ac:dyDescent="0.3">
      <c r="B166" s="125" t="s">
        <v>498</v>
      </c>
      <c r="C166" s="125" t="s">
        <v>395</v>
      </c>
      <c r="D166" s="125" t="s">
        <v>703</v>
      </c>
      <c r="E166" s="126">
        <v>45723</v>
      </c>
      <c r="F166" s="126">
        <v>47914</v>
      </c>
      <c r="G166" s="125" t="s">
        <v>379</v>
      </c>
      <c r="H166" s="125" t="s">
        <v>704</v>
      </c>
    </row>
    <row r="167" spans="2:8" x14ac:dyDescent="0.3">
      <c r="B167" s="125" t="s">
        <v>498</v>
      </c>
      <c r="C167" s="125" t="s">
        <v>395</v>
      </c>
      <c r="D167" s="125" t="s">
        <v>705</v>
      </c>
      <c r="E167" s="126">
        <v>44028</v>
      </c>
      <c r="F167" s="126">
        <v>46218</v>
      </c>
      <c r="G167" s="125" t="s">
        <v>379</v>
      </c>
      <c r="H167" s="125" t="s">
        <v>706</v>
      </c>
    </row>
    <row r="168" spans="2:8" x14ac:dyDescent="0.3">
      <c r="B168" s="125" t="s">
        <v>498</v>
      </c>
      <c r="C168" s="125" t="s">
        <v>395</v>
      </c>
      <c r="D168" s="125" t="s">
        <v>707</v>
      </c>
      <c r="E168" s="126">
        <v>42069</v>
      </c>
      <c r="F168" s="126">
        <v>47376</v>
      </c>
      <c r="G168" s="125" t="s">
        <v>379</v>
      </c>
      <c r="H168" s="125" t="s">
        <v>708</v>
      </c>
    </row>
    <row r="169" spans="2:8" x14ac:dyDescent="0.3">
      <c r="B169" s="125" t="s">
        <v>498</v>
      </c>
      <c r="C169" s="125" t="s">
        <v>395</v>
      </c>
      <c r="D169" s="125" t="s">
        <v>709</v>
      </c>
      <c r="E169" s="126">
        <v>43937</v>
      </c>
      <c r="F169" s="126">
        <v>46127</v>
      </c>
      <c r="G169" s="125" t="s">
        <v>379</v>
      </c>
      <c r="H169" s="125" t="s">
        <v>710</v>
      </c>
    </row>
    <row r="170" spans="2:8" x14ac:dyDescent="0.3">
      <c r="B170" s="125" t="s">
        <v>498</v>
      </c>
      <c r="C170" s="125" t="s">
        <v>395</v>
      </c>
      <c r="D170" s="125" t="s">
        <v>711</v>
      </c>
      <c r="E170" s="126">
        <v>44118</v>
      </c>
      <c r="F170" s="126">
        <v>46308</v>
      </c>
      <c r="G170" s="125" t="s">
        <v>379</v>
      </c>
      <c r="H170" s="125" t="s">
        <v>712</v>
      </c>
    </row>
    <row r="171" spans="2:8" x14ac:dyDescent="0.3">
      <c r="B171" s="125" t="s">
        <v>498</v>
      </c>
      <c r="C171" s="125" t="s">
        <v>395</v>
      </c>
      <c r="D171" s="125" t="s">
        <v>713</v>
      </c>
      <c r="E171" s="126">
        <v>45705</v>
      </c>
      <c r="F171" s="126">
        <v>46800</v>
      </c>
      <c r="G171" s="125" t="s">
        <v>379</v>
      </c>
      <c r="H171" s="125" t="s">
        <v>714</v>
      </c>
    </row>
    <row r="172" spans="2:8" x14ac:dyDescent="0.3">
      <c r="B172" s="125" t="s">
        <v>498</v>
      </c>
      <c r="C172" s="125" t="s">
        <v>395</v>
      </c>
      <c r="D172" s="125" t="s">
        <v>715</v>
      </c>
      <c r="E172" s="126">
        <v>43323</v>
      </c>
      <c r="F172" s="126">
        <v>47037</v>
      </c>
      <c r="G172" s="125" t="s">
        <v>379</v>
      </c>
      <c r="H172" s="125" t="s">
        <v>716</v>
      </c>
    </row>
    <row r="173" spans="2:8" x14ac:dyDescent="0.3">
      <c r="B173" s="125" t="s">
        <v>498</v>
      </c>
      <c r="C173" s="125" t="s">
        <v>395</v>
      </c>
      <c r="D173" s="125" t="s">
        <v>717</v>
      </c>
      <c r="E173" s="126">
        <v>45736</v>
      </c>
      <c r="F173" s="126">
        <v>46832</v>
      </c>
      <c r="G173" s="125" t="s">
        <v>379</v>
      </c>
      <c r="H173" s="125" t="s">
        <v>718</v>
      </c>
    </row>
    <row r="174" spans="2:8" x14ac:dyDescent="0.3">
      <c r="B174" s="125" t="s">
        <v>498</v>
      </c>
      <c r="C174" s="125" t="s">
        <v>395</v>
      </c>
      <c r="D174" s="125" t="s">
        <v>719</v>
      </c>
      <c r="E174" s="126">
        <v>45154</v>
      </c>
      <c r="F174" s="126">
        <v>46615</v>
      </c>
      <c r="G174" s="125" t="s">
        <v>379</v>
      </c>
      <c r="H174" s="125" t="s">
        <v>720</v>
      </c>
    </row>
    <row r="175" spans="2:8" x14ac:dyDescent="0.3">
      <c r="B175" s="125" t="s">
        <v>498</v>
      </c>
      <c r="C175" s="125" t="s">
        <v>395</v>
      </c>
      <c r="D175" s="125" t="s">
        <v>721</v>
      </c>
      <c r="E175" s="126">
        <v>43501</v>
      </c>
      <c r="F175" s="126">
        <v>47154</v>
      </c>
      <c r="G175" s="125" t="s">
        <v>379</v>
      </c>
      <c r="H175" s="125" t="s">
        <v>722</v>
      </c>
    </row>
    <row r="176" spans="2:8" x14ac:dyDescent="0.3">
      <c r="B176" s="125" t="s">
        <v>498</v>
      </c>
      <c r="C176" s="125" t="s">
        <v>395</v>
      </c>
      <c r="D176" s="125" t="s">
        <v>723</v>
      </c>
      <c r="E176" s="126">
        <v>44505</v>
      </c>
      <c r="F176" s="126">
        <v>46293</v>
      </c>
      <c r="G176" s="125" t="s">
        <v>379</v>
      </c>
      <c r="H176" s="125" t="s">
        <v>724</v>
      </c>
    </row>
    <row r="177" spans="2:8" x14ac:dyDescent="0.3">
      <c r="B177" s="125" t="s">
        <v>498</v>
      </c>
      <c r="C177" s="125" t="s">
        <v>395</v>
      </c>
      <c r="D177" s="125" t="s">
        <v>725</v>
      </c>
      <c r="E177" s="126">
        <v>42452</v>
      </c>
      <c r="F177" s="126">
        <v>46104</v>
      </c>
      <c r="G177" s="125" t="s">
        <v>379</v>
      </c>
      <c r="H177" s="125" t="s">
        <v>726</v>
      </c>
    </row>
    <row r="178" spans="2:8" x14ac:dyDescent="0.3">
      <c r="B178" s="125" t="s">
        <v>498</v>
      </c>
      <c r="C178" s="125" t="s">
        <v>395</v>
      </c>
      <c r="D178" s="125" t="s">
        <v>727</v>
      </c>
      <c r="E178" s="126">
        <v>45847</v>
      </c>
      <c r="F178" s="126">
        <v>48038</v>
      </c>
      <c r="G178" s="125" t="s">
        <v>379</v>
      </c>
      <c r="H178" s="125" t="s">
        <v>728</v>
      </c>
    </row>
    <row r="179" spans="2:8" x14ac:dyDescent="0.3">
      <c r="B179" s="125" t="s">
        <v>498</v>
      </c>
      <c r="C179" s="125" t="s">
        <v>395</v>
      </c>
      <c r="D179" s="125" t="s">
        <v>729</v>
      </c>
      <c r="E179" s="126">
        <v>44888</v>
      </c>
      <c r="F179" s="126">
        <v>48541</v>
      </c>
      <c r="G179" s="125" t="s">
        <v>379</v>
      </c>
      <c r="H179" s="125" t="s">
        <v>730</v>
      </c>
    </row>
    <row r="180" spans="2:8" x14ac:dyDescent="0.3">
      <c r="B180" s="125" t="s">
        <v>498</v>
      </c>
      <c r="C180" s="125" t="s">
        <v>395</v>
      </c>
      <c r="D180" s="127">
        <v>45809</v>
      </c>
      <c r="E180" s="126">
        <v>45681</v>
      </c>
      <c r="F180" s="126">
        <v>47141</v>
      </c>
      <c r="G180" s="125" t="s">
        <v>379</v>
      </c>
      <c r="H180" s="125" t="s">
        <v>731</v>
      </c>
    </row>
    <row r="181" spans="2:8" x14ac:dyDescent="0.3">
      <c r="B181" s="125" t="s">
        <v>498</v>
      </c>
      <c r="C181" s="125" t="s">
        <v>395</v>
      </c>
      <c r="D181" s="125" t="s">
        <v>732</v>
      </c>
      <c r="E181" s="126">
        <v>45609</v>
      </c>
      <c r="F181" s="126">
        <v>46704</v>
      </c>
      <c r="G181" s="125" t="s">
        <v>379</v>
      </c>
      <c r="H181" s="125" t="s">
        <v>733</v>
      </c>
    </row>
    <row r="182" spans="2:8" x14ac:dyDescent="0.3">
      <c r="B182" s="125" t="s">
        <v>498</v>
      </c>
      <c r="C182" s="125" t="s">
        <v>395</v>
      </c>
      <c r="D182" s="125" t="s">
        <v>734</v>
      </c>
      <c r="E182" s="126">
        <v>45337</v>
      </c>
      <c r="F182" s="126">
        <v>48987</v>
      </c>
      <c r="G182" s="125" t="s">
        <v>379</v>
      </c>
      <c r="H182" s="125" t="s">
        <v>735</v>
      </c>
    </row>
    <row r="183" spans="2:8" x14ac:dyDescent="0.3">
      <c r="B183" s="125" t="s">
        <v>498</v>
      </c>
      <c r="C183" s="125" t="s">
        <v>395</v>
      </c>
      <c r="D183" s="125" t="s">
        <v>736</v>
      </c>
      <c r="E183" s="126">
        <v>45198</v>
      </c>
      <c r="F183" s="126">
        <v>48851</v>
      </c>
      <c r="G183" s="125" t="s">
        <v>379</v>
      </c>
      <c r="H183" s="125" t="s">
        <v>737</v>
      </c>
    </row>
    <row r="184" spans="2:8" x14ac:dyDescent="0.3">
      <c r="B184" s="125" t="s">
        <v>498</v>
      </c>
      <c r="C184" s="125" t="s">
        <v>395</v>
      </c>
      <c r="D184" s="125" t="s">
        <v>738</v>
      </c>
      <c r="E184" s="126">
        <v>45566</v>
      </c>
      <c r="F184" s="126">
        <v>49216</v>
      </c>
      <c r="G184" s="125" t="s">
        <v>379</v>
      </c>
      <c r="H184" s="125" t="s">
        <v>739</v>
      </c>
    </row>
    <row r="185" spans="2:8" x14ac:dyDescent="0.3">
      <c r="B185" s="125" t="s">
        <v>498</v>
      </c>
      <c r="C185" s="125" t="s">
        <v>395</v>
      </c>
      <c r="D185" s="125" t="s">
        <v>740</v>
      </c>
      <c r="E185" s="126">
        <v>45184</v>
      </c>
      <c r="F185" s="126">
        <v>47009</v>
      </c>
      <c r="G185" s="125" t="s">
        <v>379</v>
      </c>
      <c r="H185" s="125" t="s">
        <v>741</v>
      </c>
    </row>
    <row r="186" spans="2:8" x14ac:dyDescent="0.3">
      <c r="B186" s="125" t="s">
        <v>498</v>
      </c>
      <c r="C186" s="125" t="s">
        <v>395</v>
      </c>
      <c r="D186" s="125" t="s">
        <v>742</v>
      </c>
      <c r="E186" s="126">
        <v>44224</v>
      </c>
      <c r="F186" s="126">
        <v>46049</v>
      </c>
      <c r="G186" s="125" t="s">
        <v>379</v>
      </c>
      <c r="H186" s="125" t="s">
        <v>743</v>
      </c>
    </row>
    <row r="187" spans="2:8" x14ac:dyDescent="0.3">
      <c r="B187" s="125" t="s">
        <v>498</v>
      </c>
      <c r="C187" s="125" t="s">
        <v>395</v>
      </c>
      <c r="D187" s="125" t="s">
        <v>744</v>
      </c>
      <c r="E187" s="126">
        <v>44739</v>
      </c>
      <c r="F187" s="126">
        <v>48389</v>
      </c>
      <c r="G187" s="125" t="s">
        <v>379</v>
      </c>
      <c r="H187" s="125" t="s">
        <v>745</v>
      </c>
    </row>
    <row r="188" spans="2:8" x14ac:dyDescent="0.3">
      <c r="B188" s="125" t="s">
        <v>498</v>
      </c>
      <c r="C188" s="125" t="s">
        <v>395</v>
      </c>
      <c r="D188" s="125" t="s">
        <v>746</v>
      </c>
      <c r="E188" s="126">
        <v>45148</v>
      </c>
      <c r="F188" s="126">
        <v>48801</v>
      </c>
      <c r="G188" s="125" t="s">
        <v>379</v>
      </c>
      <c r="H188" s="125" t="s">
        <v>747</v>
      </c>
    </row>
    <row r="189" spans="2:8" x14ac:dyDescent="0.3">
      <c r="B189" s="125" t="s">
        <v>498</v>
      </c>
      <c r="C189" s="125" t="s">
        <v>395</v>
      </c>
      <c r="D189" s="125" t="s">
        <v>748</v>
      </c>
      <c r="E189" s="126">
        <v>45224</v>
      </c>
      <c r="F189" s="126">
        <v>48874</v>
      </c>
      <c r="G189" s="125" t="s">
        <v>379</v>
      </c>
      <c r="H189" s="125" t="s">
        <v>749</v>
      </c>
    </row>
    <row r="190" spans="2:8" x14ac:dyDescent="0.3">
      <c r="B190" s="125" t="s">
        <v>498</v>
      </c>
      <c r="C190" s="125" t="s">
        <v>395</v>
      </c>
      <c r="D190" s="125" t="s">
        <v>750</v>
      </c>
      <c r="E190" s="126">
        <v>45210</v>
      </c>
      <c r="F190" s="126">
        <v>48860</v>
      </c>
      <c r="G190" s="125" t="s">
        <v>379</v>
      </c>
      <c r="H190" s="125" t="s">
        <v>751</v>
      </c>
    </row>
    <row r="191" spans="2:8" x14ac:dyDescent="0.3">
      <c r="B191" s="125" t="s">
        <v>498</v>
      </c>
      <c r="C191" s="125" t="s">
        <v>395</v>
      </c>
      <c r="D191" s="125" t="s">
        <v>752</v>
      </c>
      <c r="E191" s="126">
        <v>45553</v>
      </c>
      <c r="F191" s="126">
        <v>47378</v>
      </c>
      <c r="G191" s="125" t="s">
        <v>379</v>
      </c>
      <c r="H191" s="125" t="s">
        <v>753</v>
      </c>
    </row>
    <row r="192" spans="2:8" x14ac:dyDescent="0.3">
      <c r="B192" s="125" t="s">
        <v>498</v>
      </c>
      <c r="C192" s="125" t="s">
        <v>395</v>
      </c>
      <c r="D192" s="125" t="s">
        <v>754</v>
      </c>
      <c r="E192" s="126">
        <v>42452</v>
      </c>
      <c r="F192" s="126">
        <v>46141</v>
      </c>
      <c r="G192" s="125" t="s">
        <v>379</v>
      </c>
      <c r="H192" s="125" t="s">
        <v>755</v>
      </c>
    </row>
    <row r="193" spans="2:8" x14ac:dyDescent="0.3">
      <c r="B193" s="125" t="s">
        <v>498</v>
      </c>
      <c r="C193" s="125" t="s">
        <v>395</v>
      </c>
      <c r="D193" s="125" t="s">
        <v>756</v>
      </c>
      <c r="E193" s="126">
        <v>45554</v>
      </c>
      <c r="F193" s="126">
        <v>47745</v>
      </c>
      <c r="G193" s="125" t="s">
        <v>379</v>
      </c>
      <c r="H193" s="125" t="s">
        <v>757</v>
      </c>
    </row>
    <row r="194" spans="2:8" x14ac:dyDescent="0.3">
      <c r="B194" s="125" t="s">
        <v>498</v>
      </c>
      <c r="C194" s="125" t="s">
        <v>395</v>
      </c>
      <c r="D194" s="125" t="s">
        <v>758</v>
      </c>
      <c r="E194" s="126">
        <v>42998</v>
      </c>
      <c r="F194" s="126">
        <v>46650</v>
      </c>
      <c r="G194" s="125" t="s">
        <v>379</v>
      </c>
      <c r="H194" s="125" t="s">
        <v>759</v>
      </c>
    </row>
    <row r="195" spans="2:8" x14ac:dyDescent="0.3">
      <c r="B195" s="125" t="s">
        <v>498</v>
      </c>
      <c r="C195" s="125" t="s">
        <v>395</v>
      </c>
      <c r="D195" s="125" t="s">
        <v>760</v>
      </c>
      <c r="E195" s="126">
        <v>45678</v>
      </c>
      <c r="F195" s="126">
        <v>47138</v>
      </c>
      <c r="G195" s="125" t="s">
        <v>379</v>
      </c>
      <c r="H195" s="125" t="s">
        <v>761</v>
      </c>
    </row>
    <row r="196" spans="2:8" x14ac:dyDescent="0.3">
      <c r="B196" s="125" t="s">
        <v>498</v>
      </c>
      <c r="C196" s="125" t="s">
        <v>395</v>
      </c>
      <c r="D196" s="125" t="s">
        <v>762</v>
      </c>
      <c r="E196" s="126">
        <v>44516</v>
      </c>
      <c r="F196" s="126">
        <v>46341</v>
      </c>
      <c r="G196" s="125" t="s">
        <v>379</v>
      </c>
      <c r="H196" s="125" t="s">
        <v>763</v>
      </c>
    </row>
    <row r="197" spans="2:8" x14ac:dyDescent="0.3">
      <c r="B197" s="125" t="s">
        <v>498</v>
      </c>
      <c r="C197" s="125" t="s">
        <v>395</v>
      </c>
      <c r="D197" s="125" t="s">
        <v>764</v>
      </c>
      <c r="E197" s="126">
        <v>45328</v>
      </c>
      <c r="F197" s="126">
        <v>48978</v>
      </c>
      <c r="G197" s="125" t="s">
        <v>379</v>
      </c>
      <c r="H197" s="125" t="s">
        <v>765</v>
      </c>
    </row>
    <row r="198" spans="2:8" x14ac:dyDescent="0.3">
      <c r="B198" s="125" t="s">
        <v>498</v>
      </c>
      <c r="C198" s="125" t="s">
        <v>395</v>
      </c>
      <c r="D198" s="125" t="s">
        <v>766</v>
      </c>
      <c r="E198" s="126">
        <v>45078</v>
      </c>
      <c r="F198" s="126">
        <v>46903</v>
      </c>
      <c r="G198" s="125" t="s">
        <v>379</v>
      </c>
      <c r="H198" s="125" t="s">
        <v>767</v>
      </c>
    </row>
    <row r="199" spans="2:8" x14ac:dyDescent="0.3">
      <c r="B199" s="125" t="s">
        <v>498</v>
      </c>
      <c r="C199" s="125" t="s">
        <v>395</v>
      </c>
      <c r="D199" s="125" t="s">
        <v>768</v>
      </c>
      <c r="E199" s="126">
        <v>45709</v>
      </c>
      <c r="F199" s="126">
        <v>46804</v>
      </c>
      <c r="G199" s="125" t="s">
        <v>379</v>
      </c>
      <c r="H199" s="125" t="s">
        <v>769</v>
      </c>
    </row>
    <row r="200" spans="2:8" x14ac:dyDescent="0.3">
      <c r="B200" s="125" t="s">
        <v>498</v>
      </c>
      <c r="C200" s="125" t="s">
        <v>395</v>
      </c>
      <c r="D200" s="125" t="s">
        <v>770</v>
      </c>
      <c r="E200" s="126">
        <v>45565</v>
      </c>
      <c r="F200" s="126">
        <v>46660</v>
      </c>
      <c r="G200" s="125" t="s">
        <v>379</v>
      </c>
      <c r="H200" s="125" t="s">
        <v>771</v>
      </c>
    </row>
    <row r="201" spans="2:8" x14ac:dyDescent="0.3">
      <c r="B201" s="125" t="s">
        <v>498</v>
      </c>
      <c r="C201" s="125" t="s">
        <v>395</v>
      </c>
      <c r="D201" s="125" t="s">
        <v>772</v>
      </c>
      <c r="E201" s="126">
        <v>44400</v>
      </c>
      <c r="F201" s="126">
        <v>46225</v>
      </c>
      <c r="G201" s="125" t="s">
        <v>379</v>
      </c>
      <c r="H201" s="125" t="s">
        <v>773</v>
      </c>
    </row>
    <row r="202" spans="2:8" x14ac:dyDescent="0.3">
      <c r="B202" s="125" t="s">
        <v>498</v>
      </c>
      <c r="C202" s="125" t="s">
        <v>395</v>
      </c>
      <c r="D202" s="125" t="s">
        <v>774</v>
      </c>
      <c r="E202" s="126">
        <v>45609</v>
      </c>
      <c r="F202" s="126">
        <v>46704</v>
      </c>
      <c r="G202" s="125" t="s">
        <v>379</v>
      </c>
      <c r="H202" s="125" t="s">
        <v>775</v>
      </c>
    </row>
    <row r="203" spans="2:8" x14ac:dyDescent="0.3">
      <c r="B203" s="125" t="s">
        <v>498</v>
      </c>
      <c r="C203" s="125" t="s">
        <v>395</v>
      </c>
      <c r="D203" s="125" t="s">
        <v>776</v>
      </c>
      <c r="E203" s="126">
        <v>44316</v>
      </c>
      <c r="F203" s="126">
        <v>46141</v>
      </c>
      <c r="G203" s="125" t="s">
        <v>379</v>
      </c>
      <c r="H203" s="125" t="s">
        <v>777</v>
      </c>
    </row>
    <row r="204" spans="2:8" x14ac:dyDescent="0.3">
      <c r="B204" s="125" t="s">
        <v>498</v>
      </c>
      <c r="C204" s="125" t="s">
        <v>395</v>
      </c>
      <c r="D204" s="125" t="s">
        <v>778</v>
      </c>
      <c r="E204" s="126">
        <v>45519</v>
      </c>
      <c r="F204" s="126">
        <v>46614</v>
      </c>
      <c r="G204" s="125" t="s">
        <v>379</v>
      </c>
      <c r="H204" s="125" t="s">
        <v>779</v>
      </c>
    </row>
    <row r="205" spans="2:8" x14ac:dyDescent="0.3">
      <c r="B205" s="125" t="s">
        <v>498</v>
      </c>
      <c r="C205" s="125" t="s">
        <v>395</v>
      </c>
      <c r="D205" s="125" t="s">
        <v>780</v>
      </c>
      <c r="E205" s="126">
        <v>44271</v>
      </c>
      <c r="F205" s="126">
        <v>45945</v>
      </c>
      <c r="G205" s="125" t="s">
        <v>411</v>
      </c>
      <c r="H205" s="125" t="s">
        <v>781</v>
      </c>
    </row>
    <row r="206" spans="2:8" x14ac:dyDescent="0.3">
      <c r="B206" s="125" t="s">
        <v>498</v>
      </c>
      <c r="C206" s="125" t="s">
        <v>395</v>
      </c>
      <c r="D206" s="125" t="s">
        <v>782</v>
      </c>
      <c r="E206" s="126">
        <v>43395</v>
      </c>
      <c r="F206" s="126">
        <v>44060</v>
      </c>
      <c r="G206" s="125" t="s">
        <v>411</v>
      </c>
      <c r="H206" s="125" t="s">
        <v>783</v>
      </c>
    </row>
    <row r="207" spans="2:8" x14ac:dyDescent="0.3">
      <c r="B207" s="125" t="s">
        <v>498</v>
      </c>
      <c r="C207" s="125" t="s">
        <v>395</v>
      </c>
      <c r="D207" s="125" t="s">
        <v>784</v>
      </c>
      <c r="E207" s="126">
        <v>43517</v>
      </c>
      <c r="F207" s="126">
        <v>45709</v>
      </c>
      <c r="G207" s="125" t="s">
        <v>411</v>
      </c>
      <c r="H207" s="125" t="s">
        <v>785</v>
      </c>
    </row>
    <row r="208" spans="2:8" x14ac:dyDescent="0.3">
      <c r="B208" s="125" t="s">
        <v>498</v>
      </c>
      <c r="C208" s="125" t="s">
        <v>395</v>
      </c>
      <c r="D208" s="125" t="s">
        <v>786</v>
      </c>
      <c r="E208" s="126">
        <v>41960</v>
      </c>
      <c r="F208" s="126">
        <v>43428</v>
      </c>
      <c r="G208" s="125" t="s">
        <v>411</v>
      </c>
      <c r="H208" s="125" t="s">
        <v>787</v>
      </c>
    </row>
    <row r="209" spans="2:8" x14ac:dyDescent="0.3">
      <c r="B209" s="125" t="s">
        <v>498</v>
      </c>
      <c r="C209" s="125" t="s">
        <v>395</v>
      </c>
      <c r="D209" s="125" t="s">
        <v>788</v>
      </c>
      <c r="E209" s="126">
        <v>44557</v>
      </c>
      <c r="F209" s="126">
        <v>45630</v>
      </c>
      <c r="G209" s="125" t="s">
        <v>411</v>
      </c>
      <c r="H209" s="125" t="s">
        <v>789</v>
      </c>
    </row>
    <row r="210" spans="2:8" x14ac:dyDescent="0.3">
      <c r="B210" s="125" t="s">
        <v>498</v>
      </c>
      <c r="C210" s="125" t="s">
        <v>395</v>
      </c>
      <c r="D210" s="125" t="s">
        <v>790</v>
      </c>
      <c r="E210" s="126">
        <v>42927</v>
      </c>
      <c r="F210" s="126">
        <v>44242</v>
      </c>
      <c r="G210" s="125" t="s">
        <v>411</v>
      </c>
      <c r="H210" s="125" t="s">
        <v>791</v>
      </c>
    </row>
    <row r="211" spans="2:8" x14ac:dyDescent="0.3">
      <c r="B211" s="125" t="s">
        <v>498</v>
      </c>
      <c r="C211" s="125" t="s">
        <v>395</v>
      </c>
      <c r="D211" s="125" t="s">
        <v>792</v>
      </c>
      <c r="E211" s="126">
        <v>43154</v>
      </c>
      <c r="F211" s="126">
        <v>44615</v>
      </c>
      <c r="G211" s="125" t="s">
        <v>411</v>
      </c>
      <c r="H211" s="125" t="s">
        <v>623</v>
      </c>
    </row>
    <row r="212" spans="2:8" x14ac:dyDescent="0.3">
      <c r="B212" s="125" t="s">
        <v>498</v>
      </c>
      <c r="C212" s="125" t="s">
        <v>395</v>
      </c>
      <c r="D212" s="125" t="s">
        <v>793</v>
      </c>
      <c r="E212" s="126">
        <v>45184</v>
      </c>
      <c r="F212" s="126">
        <v>45915</v>
      </c>
      <c r="G212" s="125" t="s">
        <v>411</v>
      </c>
      <c r="H212" s="125" t="s">
        <v>794</v>
      </c>
    </row>
    <row r="213" spans="2:8" x14ac:dyDescent="0.3">
      <c r="B213" s="125" t="s">
        <v>498</v>
      </c>
      <c r="C213" s="125" t="s">
        <v>395</v>
      </c>
      <c r="D213" s="125" t="s">
        <v>795</v>
      </c>
      <c r="E213" s="126">
        <v>45174</v>
      </c>
      <c r="F213" s="126">
        <v>45905</v>
      </c>
      <c r="G213" s="125" t="s">
        <v>411</v>
      </c>
      <c r="H213" s="125" t="s">
        <v>796</v>
      </c>
    </row>
    <row r="214" spans="2:8" x14ac:dyDescent="0.3">
      <c r="B214" s="125" t="s">
        <v>498</v>
      </c>
      <c r="C214" s="125" t="s">
        <v>395</v>
      </c>
      <c r="D214" s="125" t="s">
        <v>797</v>
      </c>
      <c r="E214" s="126">
        <v>43796</v>
      </c>
      <c r="F214" s="126">
        <v>45988</v>
      </c>
      <c r="G214" s="125" t="s">
        <v>411</v>
      </c>
      <c r="H214" s="125" t="s">
        <v>798</v>
      </c>
    </row>
    <row r="215" spans="2:8" x14ac:dyDescent="0.3">
      <c r="B215" s="125" t="s">
        <v>498</v>
      </c>
      <c r="C215" s="125" t="s">
        <v>395</v>
      </c>
      <c r="D215" s="125" t="s">
        <v>799</v>
      </c>
      <c r="E215" s="126">
        <v>45184</v>
      </c>
      <c r="F215" s="126">
        <v>45915</v>
      </c>
      <c r="G215" s="125" t="s">
        <v>411</v>
      </c>
      <c r="H215" s="125" t="s">
        <v>800</v>
      </c>
    </row>
    <row r="216" spans="2:8" x14ac:dyDescent="0.3">
      <c r="B216" s="125" t="s">
        <v>498</v>
      </c>
      <c r="C216" s="125" t="s">
        <v>395</v>
      </c>
      <c r="D216" s="125" t="s">
        <v>801</v>
      </c>
      <c r="E216" s="126">
        <v>45174</v>
      </c>
      <c r="F216" s="126">
        <v>45905</v>
      </c>
      <c r="G216" s="125" t="s">
        <v>411</v>
      </c>
      <c r="H216" s="125" t="s">
        <v>802</v>
      </c>
    </row>
    <row r="217" spans="2:8" x14ac:dyDescent="0.3">
      <c r="B217" s="125" t="s">
        <v>498</v>
      </c>
      <c r="C217" s="125" t="s">
        <v>395</v>
      </c>
      <c r="D217" s="125" t="s">
        <v>803</v>
      </c>
      <c r="E217" s="126">
        <v>45194</v>
      </c>
      <c r="F217" s="126">
        <v>45925</v>
      </c>
      <c r="G217" s="125" t="s">
        <v>411</v>
      </c>
      <c r="H217" s="125" t="s">
        <v>804</v>
      </c>
    </row>
    <row r="218" spans="2:8" x14ac:dyDescent="0.3">
      <c r="B218" s="125" t="s">
        <v>498</v>
      </c>
      <c r="C218" s="125" t="s">
        <v>395</v>
      </c>
      <c r="D218" s="125" t="s">
        <v>805</v>
      </c>
      <c r="E218" s="126">
        <v>41781</v>
      </c>
      <c r="F218" s="126">
        <v>45497</v>
      </c>
      <c r="G218" s="125" t="s">
        <v>411</v>
      </c>
      <c r="H218" s="125" t="s">
        <v>806</v>
      </c>
    </row>
    <row r="219" spans="2:8" x14ac:dyDescent="0.3">
      <c r="B219" s="125" t="s">
        <v>498</v>
      </c>
      <c r="C219" s="125" t="s">
        <v>395</v>
      </c>
      <c r="D219" s="125" t="s">
        <v>807</v>
      </c>
      <c r="E219" s="126">
        <v>45440</v>
      </c>
      <c r="F219" s="126">
        <v>46080</v>
      </c>
      <c r="G219" s="125" t="s">
        <v>411</v>
      </c>
      <c r="H219" s="125" t="s">
        <v>808</v>
      </c>
    </row>
    <row r="220" spans="2:8" x14ac:dyDescent="0.3">
      <c r="B220" s="125" t="s">
        <v>498</v>
      </c>
      <c r="C220" s="125" t="s">
        <v>395</v>
      </c>
      <c r="D220" s="125" t="s">
        <v>809</v>
      </c>
      <c r="E220" s="126">
        <v>44988</v>
      </c>
      <c r="F220" s="126">
        <v>45954</v>
      </c>
      <c r="G220" s="125" t="s">
        <v>411</v>
      </c>
      <c r="H220" s="125" t="s">
        <v>810</v>
      </c>
    </row>
    <row r="221" spans="2:8" x14ac:dyDescent="0.3">
      <c r="B221" s="125" t="s">
        <v>498</v>
      </c>
      <c r="C221" s="125" t="s">
        <v>395</v>
      </c>
      <c r="D221" s="125" t="s">
        <v>811</v>
      </c>
      <c r="E221" s="126">
        <v>42514</v>
      </c>
      <c r="F221" s="126">
        <v>44340</v>
      </c>
      <c r="G221" s="125" t="s">
        <v>411</v>
      </c>
      <c r="H221" s="125" t="s">
        <v>812</v>
      </c>
    </row>
    <row r="222" spans="2:8" x14ac:dyDescent="0.3">
      <c r="B222" s="125" t="s">
        <v>498</v>
      </c>
      <c r="C222" s="125" t="s">
        <v>395</v>
      </c>
      <c r="D222" s="125" t="s">
        <v>813</v>
      </c>
      <c r="E222" s="126">
        <v>44138</v>
      </c>
      <c r="F222" s="126">
        <v>45233</v>
      </c>
      <c r="G222" s="125" t="s">
        <v>411</v>
      </c>
      <c r="H222" s="125" t="s">
        <v>814</v>
      </c>
    </row>
    <row r="223" spans="2:8" x14ac:dyDescent="0.3">
      <c r="B223" s="125" t="s">
        <v>498</v>
      </c>
      <c r="C223" s="125" t="s">
        <v>395</v>
      </c>
      <c r="D223" s="125" t="s">
        <v>815</v>
      </c>
      <c r="E223" s="126">
        <v>44442</v>
      </c>
      <c r="F223" s="126">
        <v>45902</v>
      </c>
      <c r="G223" s="125" t="s">
        <v>411</v>
      </c>
      <c r="H223" s="125" t="s">
        <v>816</v>
      </c>
    </row>
    <row r="224" spans="2:8" x14ac:dyDescent="0.3">
      <c r="B224" s="125" t="s">
        <v>498</v>
      </c>
      <c r="C224" s="125" t="s">
        <v>395</v>
      </c>
      <c r="D224" s="125" t="s">
        <v>817</v>
      </c>
      <c r="E224" s="126">
        <v>44490</v>
      </c>
      <c r="F224" s="126">
        <v>45951</v>
      </c>
      <c r="G224" s="125" t="s">
        <v>411</v>
      </c>
      <c r="H224" s="125" t="s">
        <v>818</v>
      </c>
    </row>
    <row r="225" spans="2:8" x14ac:dyDescent="0.3">
      <c r="B225" s="125" t="s">
        <v>498</v>
      </c>
      <c r="C225" s="125" t="s">
        <v>395</v>
      </c>
      <c r="D225" s="125" t="s">
        <v>819</v>
      </c>
      <c r="E225" s="126">
        <v>44523</v>
      </c>
      <c r="F225" s="126">
        <v>45862</v>
      </c>
      <c r="G225" s="125" t="s">
        <v>411</v>
      </c>
      <c r="H225" s="125" t="s">
        <v>820</v>
      </c>
    </row>
    <row r="226" spans="2:8" x14ac:dyDescent="0.3">
      <c r="B226" s="125" t="s">
        <v>498</v>
      </c>
      <c r="C226" s="125" t="s">
        <v>395</v>
      </c>
      <c r="D226" s="125" t="s">
        <v>821</v>
      </c>
      <c r="E226" s="126">
        <v>44242</v>
      </c>
      <c r="F226" s="126">
        <v>45702</v>
      </c>
      <c r="G226" s="125" t="s">
        <v>411</v>
      </c>
      <c r="H226" s="125" t="s">
        <v>822</v>
      </c>
    </row>
    <row r="227" spans="2:8" x14ac:dyDescent="0.3">
      <c r="B227" s="125" t="s">
        <v>498</v>
      </c>
      <c r="C227" s="125" t="s">
        <v>395</v>
      </c>
      <c r="D227" s="125" t="s">
        <v>823</v>
      </c>
      <c r="E227" s="126">
        <v>43360</v>
      </c>
      <c r="F227" s="126">
        <v>43920</v>
      </c>
      <c r="G227" s="125" t="s">
        <v>411</v>
      </c>
      <c r="H227" s="125" t="s">
        <v>824</v>
      </c>
    </row>
    <row r="228" spans="2:8" x14ac:dyDescent="0.3">
      <c r="B228" s="125" t="s">
        <v>498</v>
      </c>
      <c r="C228" s="125" t="s">
        <v>395</v>
      </c>
      <c r="D228" s="125" t="s">
        <v>825</v>
      </c>
      <c r="E228" s="126">
        <v>44008</v>
      </c>
      <c r="F228" s="126">
        <v>45833</v>
      </c>
      <c r="G228" s="125" t="s">
        <v>411</v>
      </c>
      <c r="H228" s="125" t="s">
        <v>826</v>
      </c>
    </row>
    <row r="229" spans="2:8" x14ac:dyDescent="0.3">
      <c r="B229" s="125" t="s">
        <v>498</v>
      </c>
      <c r="C229" s="125" t="s">
        <v>395</v>
      </c>
      <c r="D229" s="125" t="s">
        <v>827</v>
      </c>
      <c r="E229" s="126">
        <v>44049</v>
      </c>
      <c r="F229" s="126">
        <v>45874</v>
      </c>
      <c r="G229" s="125" t="s">
        <v>411</v>
      </c>
      <c r="H229" s="125" t="s">
        <v>828</v>
      </c>
    </row>
    <row r="230" spans="2:8" x14ac:dyDescent="0.3">
      <c r="B230" s="125" t="s">
        <v>498</v>
      </c>
      <c r="C230" s="125" t="s">
        <v>395</v>
      </c>
      <c r="D230" s="125" t="s">
        <v>829</v>
      </c>
      <c r="E230" s="126">
        <v>45188</v>
      </c>
      <c r="F230" s="126">
        <v>45919</v>
      </c>
      <c r="G230" s="125" t="s">
        <v>411</v>
      </c>
      <c r="H230" s="125" t="s">
        <v>830</v>
      </c>
    </row>
    <row r="231" spans="2:8" x14ac:dyDescent="0.3">
      <c r="B231" s="125" t="s">
        <v>498</v>
      </c>
      <c r="C231" s="125" t="s">
        <v>395</v>
      </c>
      <c r="D231" s="125" t="s">
        <v>831</v>
      </c>
      <c r="E231" s="126">
        <v>41669</v>
      </c>
      <c r="F231" s="126">
        <v>42731</v>
      </c>
      <c r="G231" s="125" t="s">
        <v>411</v>
      </c>
      <c r="H231" s="125" t="s">
        <v>832</v>
      </c>
    </row>
    <row r="232" spans="2:8" x14ac:dyDescent="0.3">
      <c r="B232" s="125" t="s">
        <v>498</v>
      </c>
      <c r="C232" s="125" t="s">
        <v>395</v>
      </c>
      <c r="D232" s="125" t="s">
        <v>833</v>
      </c>
      <c r="E232" s="126">
        <v>45000</v>
      </c>
      <c r="F232" s="126">
        <v>45981</v>
      </c>
      <c r="G232" s="125" t="s">
        <v>411</v>
      </c>
      <c r="H232" s="125" t="s">
        <v>834</v>
      </c>
    </row>
    <row r="233" spans="2:8" x14ac:dyDescent="0.3">
      <c r="B233" s="125" t="s">
        <v>498</v>
      </c>
      <c r="C233" s="125" t="s">
        <v>395</v>
      </c>
      <c r="D233" s="125" t="s">
        <v>835</v>
      </c>
      <c r="E233" s="126">
        <v>42789</v>
      </c>
      <c r="F233" s="126">
        <v>43884</v>
      </c>
      <c r="G233" s="125" t="s">
        <v>411</v>
      </c>
      <c r="H233" s="125" t="s">
        <v>659</v>
      </c>
    </row>
    <row r="234" spans="2:8" x14ac:dyDescent="0.3">
      <c r="B234" s="125" t="s">
        <v>498</v>
      </c>
      <c r="C234" s="125" t="s">
        <v>395</v>
      </c>
      <c r="D234" s="125" t="s">
        <v>836</v>
      </c>
      <c r="E234" s="126">
        <v>43448</v>
      </c>
      <c r="F234" s="126">
        <v>45640</v>
      </c>
      <c r="G234" s="125" t="s">
        <v>411</v>
      </c>
      <c r="H234" s="125" t="s">
        <v>837</v>
      </c>
    </row>
    <row r="235" spans="2:8" x14ac:dyDescent="0.3">
      <c r="B235" s="125" t="s">
        <v>498</v>
      </c>
      <c r="C235" s="125" t="s">
        <v>395</v>
      </c>
      <c r="D235" s="125" t="s">
        <v>838</v>
      </c>
      <c r="E235" s="126">
        <v>43165</v>
      </c>
      <c r="F235" s="126">
        <v>44991</v>
      </c>
      <c r="G235" s="125" t="s">
        <v>839</v>
      </c>
      <c r="H235" s="125" t="s">
        <v>840</v>
      </c>
    </row>
    <row r="236" spans="2:8" x14ac:dyDescent="0.3">
      <c r="B236" s="125" t="s">
        <v>498</v>
      </c>
      <c r="C236" s="125" t="s">
        <v>395</v>
      </c>
      <c r="D236" s="125" t="s">
        <v>841</v>
      </c>
      <c r="E236" s="126">
        <v>39657</v>
      </c>
      <c r="F236" s="126">
        <v>40775</v>
      </c>
      <c r="G236" s="125" t="s">
        <v>839</v>
      </c>
      <c r="H236" s="125" t="s">
        <v>842</v>
      </c>
    </row>
    <row r="237" spans="2:8" x14ac:dyDescent="0.3">
      <c r="B237" s="125" t="s">
        <v>498</v>
      </c>
      <c r="C237" s="125" t="s">
        <v>445</v>
      </c>
      <c r="D237" s="125" t="s">
        <v>843</v>
      </c>
      <c r="E237" s="126">
        <v>45324</v>
      </c>
      <c r="F237" s="126">
        <v>46785</v>
      </c>
      <c r="G237" s="125" t="s">
        <v>379</v>
      </c>
      <c r="H237" s="125" t="s">
        <v>844</v>
      </c>
    </row>
    <row r="238" spans="2:8" x14ac:dyDescent="0.3">
      <c r="B238" s="125" t="s">
        <v>498</v>
      </c>
      <c r="C238" s="125" t="s">
        <v>445</v>
      </c>
      <c r="D238" s="125" t="s">
        <v>845</v>
      </c>
      <c r="E238" s="126">
        <v>45089</v>
      </c>
      <c r="F238" s="126">
        <v>46914</v>
      </c>
      <c r="G238" s="125" t="s">
        <v>379</v>
      </c>
      <c r="H238" s="125" t="s">
        <v>846</v>
      </c>
    </row>
    <row r="239" spans="2:8" x14ac:dyDescent="0.3">
      <c r="B239" s="125" t="s">
        <v>498</v>
      </c>
      <c r="C239" s="125" t="s">
        <v>445</v>
      </c>
      <c r="D239" s="125" t="s">
        <v>847</v>
      </c>
      <c r="E239" s="126">
        <v>44644</v>
      </c>
      <c r="F239" s="126">
        <v>46105</v>
      </c>
      <c r="G239" s="125" t="s">
        <v>379</v>
      </c>
      <c r="H239" s="125" t="s">
        <v>848</v>
      </c>
    </row>
    <row r="240" spans="2:8" x14ac:dyDescent="0.3">
      <c r="B240" s="125" t="s">
        <v>498</v>
      </c>
      <c r="C240" s="125" t="s">
        <v>445</v>
      </c>
      <c r="D240" s="125" t="s">
        <v>849</v>
      </c>
      <c r="E240" s="126">
        <v>45105</v>
      </c>
      <c r="F240" s="126">
        <v>46566</v>
      </c>
      <c r="G240" s="125" t="s">
        <v>379</v>
      </c>
      <c r="H240" s="125" t="s">
        <v>850</v>
      </c>
    </row>
    <row r="241" spans="2:8" x14ac:dyDescent="0.3">
      <c r="B241" s="125" t="s">
        <v>498</v>
      </c>
      <c r="C241" s="125" t="s">
        <v>445</v>
      </c>
      <c r="D241" s="125" t="s">
        <v>851</v>
      </c>
      <c r="E241" s="126">
        <v>45317</v>
      </c>
      <c r="F241" s="126">
        <v>46778</v>
      </c>
      <c r="G241" s="125" t="s">
        <v>379</v>
      </c>
      <c r="H241" s="125" t="s">
        <v>852</v>
      </c>
    </row>
    <row r="242" spans="2:8" x14ac:dyDescent="0.3">
      <c r="B242" s="125" t="s">
        <v>498</v>
      </c>
      <c r="C242" s="125" t="s">
        <v>445</v>
      </c>
      <c r="D242" s="125" t="s">
        <v>853</v>
      </c>
      <c r="E242" s="126">
        <v>44236</v>
      </c>
      <c r="F242" s="126">
        <v>46061</v>
      </c>
      <c r="G242" s="125" t="s">
        <v>379</v>
      </c>
      <c r="H242" s="125" t="s">
        <v>854</v>
      </c>
    </row>
    <row r="243" spans="2:8" x14ac:dyDescent="0.3">
      <c r="B243" s="125" t="s">
        <v>498</v>
      </c>
      <c r="C243" s="125" t="s">
        <v>445</v>
      </c>
      <c r="D243" s="125" t="s">
        <v>855</v>
      </c>
      <c r="E243" s="126">
        <v>45202</v>
      </c>
      <c r="F243" s="126">
        <v>46663</v>
      </c>
      <c r="G243" s="125" t="s">
        <v>379</v>
      </c>
      <c r="H243" s="125" t="s">
        <v>856</v>
      </c>
    </row>
    <row r="244" spans="2:8" x14ac:dyDescent="0.3">
      <c r="B244" s="125" t="s">
        <v>498</v>
      </c>
      <c r="C244" s="125" t="s">
        <v>445</v>
      </c>
      <c r="D244" s="125" t="s">
        <v>857</v>
      </c>
      <c r="E244" s="126">
        <v>45369</v>
      </c>
      <c r="F244" s="126">
        <v>46813</v>
      </c>
      <c r="G244" s="125" t="s">
        <v>379</v>
      </c>
      <c r="H244" s="125" t="s">
        <v>858</v>
      </c>
    </row>
    <row r="245" spans="2:8" x14ac:dyDescent="0.3">
      <c r="B245" s="125" t="s">
        <v>498</v>
      </c>
      <c r="C245" s="125" t="s">
        <v>445</v>
      </c>
      <c r="D245" s="125" t="s">
        <v>859</v>
      </c>
      <c r="E245" s="126">
        <v>45371</v>
      </c>
      <c r="F245" s="126">
        <v>46813</v>
      </c>
      <c r="G245" s="125" t="s">
        <v>379</v>
      </c>
      <c r="H245" s="125" t="s">
        <v>860</v>
      </c>
    </row>
    <row r="246" spans="2:8" x14ac:dyDescent="0.3">
      <c r="B246" s="125" t="s">
        <v>498</v>
      </c>
      <c r="C246" s="125" t="s">
        <v>445</v>
      </c>
      <c r="D246" s="125" t="s">
        <v>861</v>
      </c>
      <c r="E246" s="126">
        <v>45324</v>
      </c>
      <c r="F246" s="126">
        <v>46785</v>
      </c>
      <c r="G246" s="125" t="s">
        <v>379</v>
      </c>
      <c r="H246" s="125" t="s">
        <v>862</v>
      </c>
    </row>
    <row r="247" spans="2:8" x14ac:dyDescent="0.3">
      <c r="B247" s="125" t="s">
        <v>498</v>
      </c>
      <c r="C247" s="125" t="s">
        <v>445</v>
      </c>
      <c r="D247" s="125" t="s">
        <v>863</v>
      </c>
      <c r="E247" s="126">
        <v>45236</v>
      </c>
      <c r="F247" s="126">
        <v>47061</v>
      </c>
      <c r="G247" s="125" t="s">
        <v>379</v>
      </c>
      <c r="H247" s="125" t="s">
        <v>864</v>
      </c>
    </row>
    <row r="248" spans="2:8" x14ac:dyDescent="0.3">
      <c r="B248" s="125" t="s">
        <v>498</v>
      </c>
      <c r="C248" s="125" t="s">
        <v>445</v>
      </c>
      <c r="D248" s="125" t="s">
        <v>865</v>
      </c>
      <c r="E248" s="126">
        <v>45404</v>
      </c>
      <c r="F248" s="126">
        <v>49056</v>
      </c>
      <c r="G248" s="125" t="s">
        <v>379</v>
      </c>
      <c r="H248" s="125" t="s">
        <v>866</v>
      </c>
    </row>
    <row r="249" spans="2:8" x14ac:dyDescent="0.3">
      <c r="B249" s="125" t="s">
        <v>498</v>
      </c>
      <c r="C249" s="125" t="s">
        <v>445</v>
      </c>
      <c r="D249" s="125" t="s">
        <v>867</v>
      </c>
      <c r="E249" s="126">
        <v>45324</v>
      </c>
      <c r="F249" s="126">
        <v>46785</v>
      </c>
      <c r="G249" s="125" t="s">
        <v>379</v>
      </c>
      <c r="H249" s="125" t="s">
        <v>868</v>
      </c>
    </row>
    <row r="250" spans="2:8" x14ac:dyDescent="0.3">
      <c r="B250" s="125" t="s">
        <v>498</v>
      </c>
      <c r="C250" s="125" t="s">
        <v>445</v>
      </c>
      <c r="D250" s="125" t="s">
        <v>869</v>
      </c>
      <c r="E250" s="126">
        <v>45608</v>
      </c>
      <c r="F250" s="126">
        <v>47069</v>
      </c>
      <c r="G250" s="125" t="s">
        <v>379</v>
      </c>
      <c r="H250" s="125" t="s">
        <v>870</v>
      </c>
    </row>
    <row r="251" spans="2:8" x14ac:dyDescent="0.3">
      <c r="B251" s="125" t="s">
        <v>498</v>
      </c>
      <c r="C251" s="125" t="s">
        <v>445</v>
      </c>
      <c r="D251" s="125" t="s">
        <v>871</v>
      </c>
      <c r="E251" s="126">
        <v>44936</v>
      </c>
      <c r="F251" s="126">
        <v>47126</v>
      </c>
      <c r="G251" s="125" t="s">
        <v>379</v>
      </c>
      <c r="H251" s="125" t="s">
        <v>872</v>
      </c>
    </row>
    <row r="252" spans="2:8" x14ac:dyDescent="0.3">
      <c r="B252" s="125" t="s">
        <v>498</v>
      </c>
      <c r="C252" s="125" t="s">
        <v>445</v>
      </c>
      <c r="D252" s="125" t="s">
        <v>873</v>
      </c>
      <c r="E252" s="126">
        <v>44071</v>
      </c>
      <c r="F252" s="126">
        <v>47723</v>
      </c>
      <c r="G252" s="125" t="s">
        <v>379</v>
      </c>
      <c r="H252" s="125" t="s">
        <v>874</v>
      </c>
    </row>
    <row r="253" spans="2:8" x14ac:dyDescent="0.3">
      <c r="B253" s="125" t="s">
        <v>498</v>
      </c>
      <c r="C253" s="125" t="s">
        <v>445</v>
      </c>
      <c r="D253" s="125" t="s">
        <v>875</v>
      </c>
      <c r="E253" s="126">
        <v>45533</v>
      </c>
      <c r="F253" s="126">
        <v>47724</v>
      </c>
      <c r="G253" s="125" t="s">
        <v>379</v>
      </c>
      <c r="H253" s="125" t="s">
        <v>876</v>
      </c>
    </row>
    <row r="254" spans="2:8" x14ac:dyDescent="0.3">
      <c r="B254" s="125" t="s">
        <v>498</v>
      </c>
      <c r="C254" s="125" t="s">
        <v>445</v>
      </c>
      <c r="D254" s="125" t="s">
        <v>877</v>
      </c>
      <c r="E254" s="126">
        <v>45548</v>
      </c>
      <c r="F254" s="126">
        <v>47738</v>
      </c>
      <c r="G254" s="125" t="s">
        <v>379</v>
      </c>
      <c r="H254" s="125" t="s">
        <v>878</v>
      </c>
    </row>
    <row r="255" spans="2:8" x14ac:dyDescent="0.3">
      <c r="B255" s="125" t="s">
        <v>498</v>
      </c>
      <c r="C255" s="125" t="s">
        <v>445</v>
      </c>
      <c r="D255" s="125" t="s">
        <v>879</v>
      </c>
      <c r="E255" s="126">
        <v>45512</v>
      </c>
      <c r="F255" s="126">
        <v>49164</v>
      </c>
      <c r="G255" s="125" t="s">
        <v>379</v>
      </c>
      <c r="H255" s="125" t="s">
        <v>880</v>
      </c>
    </row>
    <row r="256" spans="2:8" x14ac:dyDescent="0.3">
      <c r="B256" s="125" t="s">
        <v>498</v>
      </c>
      <c r="C256" s="125" t="s">
        <v>445</v>
      </c>
      <c r="D256" s="125" t="s">
        <v>881</v>
      </c>
      <c r="E256" s="126">
        <v>45009</v>
      </c>
      <c r="F256" s="126">
        <v>47206</v>
      </c>
      <c r="G256" s="125" t="s">
        <v>379</v>
      </c>
      <c r="H256" s="125" t="s">
        <v>882</v>
      </c>
    </row>
    <row r="257" spans="2:8" x14ac:dyDescent="0.3">
      <c r="B257" s="125" t="s">
        <v>498</v>
      </c>
      <c r="C257" s="125" t="s">
        <v>445</v>
      </c>
      <c r="D257" s="125" t="s">
        <v>883</v>
      </c>
      <c r="E257" s="126">
        <v>45533</v>
      </c>
      <c r="F257" s="126">
        <v>47723</v>
      </c>
      <c r="G257" s="125" t="s">
        <v>379</v>
      </c>
      <c r="H257" s="125" t="s">
        <v>884</v>
      </c>
    </row>
    <row r="258" spans="2:8" x14ac:dyDescent="0.3">
      <c r="B258" s="125" t="s">
        <v>498</v>
      </c>
      <c r="C258" s="125" t="s">
        <v>445</v>
      </c>
      <c r="D258" s="125" t="s">
        <v>885</v>
      </c>
      <c r="E258" s="126">
        <v>44943</v>
      </c>
      <c r="F258" s="126">
        <v>46765</v>
      </c>
      <c r="G258" s="125" t="s">
        <v>379</v>
      </c>
      <c r="H258" s="125" t="s">
        <v>886</v>
      </c>
    </row>
    <row r="259" spans="2:8" x14ac:dyDescent="0.3">
      <c r="B259" s="125" t="s">
        <v>498</v>
      </c>
      <c r="C259" s="125" t="s">
        <v>445</v>
      </c>
      <c r="D259" s="125" t="s">
        <v>887</v>
      </c>
      <c r="E259" s="126">
        <v>44028</v>
      </c>
      <c r="F259" s="126">
        <v>45853</v>
      </c>
      <c r="G259" s="125" t="s">
        <v>411</v>
      </c>
      <c r="H259" s="125" t="s">
        <v>888</v>
      </c>
    </row>
    <row r="260" spans="2:8" x14ac:dyDescent="0.3">
      <c r="B260" s="125" t="s">
        <v>498</v>
      </c>
      <c r="C260" s="125" t="s">
        <v>445</v>
      </c>
      <c r="D260" s="125" t="s">
        <v>889</v>
      </c>
      <c r="E260" s="126">
        <v>42634</v>
      </c>
      <c r="F260" s="126">
        <v>43349</v>
      </c>
      <c r="G260" s="125" t="s">
        <v>411</v>
      </c>
      <c r="H260" s="125" t="s">
        <v>890</v>
      </c>
    </row>
    <row r="261" spans="2:8" x14ac:dyDescent="0.3">
      <c r="B261" s="125" t="s">
        <v>498</v>
      </c>
      <c r="C261" s="125" t="s">
        <v>445</v>
      </c>
      <c r="D261" s="125" t="s">
        <v>891</v>
      </c>
      <c r="E261" s="126">
        <v>41430</v>
      </c>
      <c r="F261" s="126">
        <v>44260</v>
      </c>
      <c r="G261" s="125" t="s">
        <v>411</v>
      </c>
      <c r="H261" s="125" t="s">
        <v>892</v>
      </c>
    </row>
    <row r="262" spans="2:8" x14ac:dyDescent="0.3">
      <c r="B262" s="125" t="s">
        <v>498</v>
      </c>
      <c r="C262" s="125" t="s">
        <v>445</v>
      </c>
      <c r="D262" s="125" t="s">
        <v>893</v>
      </c>
      <c r="E262" s="126">
        <v>41430</v>
      </c>
      <c r="F262" s="126">
        <v>44260</v>
      </c>
      <c r="G262" s="125" t="s">
        <v>411</v>
      </c>
      <c r="H262" s="125" t="s">
        <v>894</v>
      </c>
    </row>
    <row r="263" spans="2:8" x14ac:dyDescent="0.3">
      <c r="B263" s="125" t="s">
        <v>498</v>
      </c>
      <c r="C263" s="125" t="s">
        <v>445</v>
      </c>
      <c r="D263" s="125" t="s">
        <v>895</v>
      </c>
      <c r="E263" s="126">
        <v>44083</v>
      </c>
      <c r="F263" s="126">
        <v>45908</v>
      </c>
      <c r="G263" s="125" t="s">
        <v>411</v>
      </c>
      <c r="H263" s="125" t="s">
        <v>896</v>
      </c>
    </row>
    <row r="264" spans="2:8" x14ac:dyDescent="0.3">
      <c r="B264" s="125" t="s">
        <v>498</v>
      </c>
      <c r="C264" s="125" t="s">
        <v>445</v>
      </c>
      <c r="D264" s="125" t="s">
        <v>897</v>
      </c>
      <c r="E264" s="126">
        <v>37519</v>
      </c>
      <c r="F264" s="126">
        <v>38980</v>
      </c>
      <c r="G264" s="125" t="s">
        <v>411</v>
      </c>
      <c r="H264" s="125" t="s">
        <v>898</v>
      </c>
    </row>
    <row r="265" spans="2:8" x14ac:dyDescent="0.3">
      <c r="B265" s="125" t="s">
        <v>498</v>
      </c>
      <c r="C265" s="125" t="s">
        <v>445</v>
      </c>
      <c r="D265" s="125" t="s">
        <v>899</v>
      </c>
      <c r="E265" s="126">
        <v>41331</v>
      </c>
      <c r="F265" s="126">
        <v>44253</v>
      </c>
      <c r="G265" s="125" t="s">
        <v>411</v>
      </c>
      <c r="H265" s="125" t="s">
        <v>900</v>
      </c>
    </row>
    <row r="266" spans="2:8" x14ac:dyDescent="0.3">
      <c r="B266" s="125" t="s">
        <v>498</v>
      </c>
      <c r="C266" s="125" t="s">
        <v>445</v>
      </c>
      <c r="D266" s="125" t="s">
        <v>901</v>
      </c>
      <c r="E266" s="126">
        <v>42509</v>
      </c>
      <c r="F266" s="126">
        <v>44335</v>
      </c>
      <c r="G266" s="125" t="s">
        <v>411</v>
      </c>
      <c r="H266" s="125" t="s">
        <v>902</v>
      </c>
    </row>
    <row r="267" spans="2:8" x14ac:dyDescent="0.3">
      <c r="B267" s="125" t="s">
        <v>498</v>
      </c>
      <c r="C267" s="125" t="s">
        <v>445</v>
      </c>
      <c r="D267" s="125" t="s">
        <v>903</v>
      </c>
      <c r="E267" s="126">
        <v>41333</v>
      </c>
      <c r="F267" s="126">
        <v>44255</v>
      </c>
      <c r="G267" s="125" t="s">
        <v>411</v>
      </c>
      <c r="H267" s="125" t="s">
        <v>904</v>
      </c>
    </row>
    <row r="268" spans="2:8" x14ac:dyDescent="0.3">
      <c r="B268" s="125" t="s">
        <v>498</v>
      </c>
      <c r="C268" s="125" t="s">
        <v>445</v>
      </c>
      <c r="D268" s="125" t="s">
        <v>905</v>
      </c>
      <c r="E268" s="126">
        <v>44438</v>
      </c>
      <c r="F268" s="126">
        <v>45899</v>
      </c>
      <c r="G268" s="125" t="s">
        <v>411</v>
      </c>
      <c r="H268" s="125" t="s">
        <v>906</v>
      </c>
    </row>
    <row r="269" spans="2:8" x14ac:dyDescent="0.3">
      <c r="B269" s="125" t="s">
        <v>498</v>
      </c>
      <c r="C269" s="125" t="s">
        <v>445</v>
      </c>
      <c r="D269" s="125" t="s">
        <v>907</v>
      </c>
      <c r="E269" s="126">
        <v>42177</v>
      </c>
      <c r="F269" s="126">
        <v>43637</v>
      </c>
      <c r="G269" s="125" t="s">
        <v>411</v>
      </c>
      <c r="H269" s="125" t="s">
        <v>908</v>
      </c>
    </row>
    <row r="270" spans="2:8" x14ac:dyDescent="0.3">
      <c r="B270" s="125" t="s">
        <v>498</v>
      </c>
      <c r="C270" s="125" t="s">
        <v>445</v>
      </c>
      <c r="D270" s="125" t="s">
        <v>909</v>
      </c>
      <c r="E270" s="126">
        <v>43978</v>
      </c>
      <c r="F270" s="126">
        <v>45439</v>
      </c>
      <c r="G270" s="125" t="s">
        <v>411</v>
      </c>
      <c r="H270" s="125" t="s">
        <v>910</v>
      </c>
    </row>
    <row r="271" spans="2:8" x14ac:dyDescent="0.3">
      <c r="B271" s="125" t="s">
        <v>498</v>
      </c>
      <c r="C271" s="125" t="s">
        <v>445</v>
      </c>
      <c r="D271" s="125" t="s">
        <v>911</v>
      </c>
      <c r="E271" s="126">
        <v>45457</v>
      </c>
      <c r="F271" s="126">
        <v>45922</v>
      </c>
      <c r="G271" s="125" t="s">
        <v>411</v>
      </c>
      <c r="H271" s="125" t="s">
        <v>912</v>
      </c>
    </row>
    <row r="272" spans="2:8" x14ac:dyDescent="0.3">
      <c r="B272" s="125" t="s">
        <v>498</v>
      </c>
      <c r="C272" s="125" t="s">
        <v>445</v>
      </c>
      <c r="D272" s="125" t="s">
        <v>913</v>
      </c>
      <c r="E272" s="126">
        <v>41884</v>
      </c>
      <c r="F272" s="126">
        <v>44959</v>
      </c>
      <c r="G272" s="125" t="s">
        <v>411</v>
      </c>
      <c r="H272" s="125" t="s">
        <v>914</v>
      </c>
    </row>
    <row r="273" spans="2:8" x14ac:dyDescent="0.3">
      <c r="B273" s="125" t="s">
        <v>498</v>
      </c>
      <c r="C273" s="125" t="s">
        <v>445</v>
      </c>
      <c r="D273" s="125" t="s">
        <v>915</v>
      </c>
      <c r="E273" s="126">
        <v>40805</v>
      </c>
      <c r="F273" s="126">
        <v>44458</v>
      </c>
      <c r="G273" s="125" t="s">
        <v>411</v>
      </c>
      <c r="H273" s="125" t="s">
        <v>916</v>
      </c>
    </row>
    <row r="274" spans="2:8" x14ac:dyDescent="0.3">
      <c r="B274" s="125" t="s">
        <v>498</v>
      </c>
      <c r="C274" s="125" t="s">
        <v>445</v>
      </c>
      <c r="D274" s="125" t="s">
        <v>917</v>
      </c>
      <c r="E274" s="126">
        <v>42587</v>
      </c>
      <c r="F274" s="126">
        <v>44412</v>
      </c>
      <c r="G274" s="125" t="s">
        <v>411</v>
      </c>
      <c r="H274" s="125" t="s">
        <v>918</v>
      </c>
    </row>
    <row r="275" spans="2:8" x14ac:dyDescent="0.3">
      <c r="B275" s="125" t="s">
        <v>498</v>
      </c>
      <c r="C275" s="125" t="s">
        <v>445</v>
      </c>
      <c r="D275" s="125" t="s">
        <v>919</v>
      </c>
      <c r="E275" s="126">
        <v>43256</v>
      </c>
      <c r="F275" s="126">
        <v>44716</v>
      </c>
      <c r="G275" s="125" t="s">
        <v>411</v>
      </c>
      <c r="H275" s="125" t="s">
        <v>920</v>
      </c>
    </row>
    <row r="276" spans="2:8" x14ac:dyDescent="0.3">
      <c r="B276" s="125" t="s">
        <v>498</v>
      </c>
      <c r="C276" s="125" t="s">
        <v>445</v>
      </c>
      <c r="D276" s="125" t="s">
        <v>921</v>
      </c>
      <c r="E276" s="126">
        <v>41723</v>
      </c>
      <c r="F276" s="126">
        <v>44099</v>
      </c>
      <c r="G276" s="125" t="s">
        <v>411</v>
      </c>
      <c r="H276" s="125" t="s">
        <v>922</v>
      </c>
    </row>
    <row r="277" spans="2:8" x14ac:dyDescent="0.3">
      <c r="B277" s="125" t="s">
        <v>498</v>
      </c>
      <c r="C277" s="125" t="s">
        <v>445</v>
      </c>
      <c r="D277" s="125" t="s">
        <v>923</v>
      </c>
      <c r="E277" s="126">
        <v>44368</v>
      </c>
      <c r="F277" s="126">
        <v>45824</v>
      </c>
      <c r="G277" s="125" t="s">
        <v>411</v>
      </c>
      <c r="H277" s="125" t="s">
        <v>924</v>
      </c>
    </row>
    <row r="278" spans="2:8" x14ac:dyDescent="0.3">
      <c r="B278" s="125" t="s">
        <v>498</v>
      </c>
      <c r="C278" s="125" t="s">
        <v>445</v>
      </c>
      <c r="D278" s="125" t="s">
        <v>925</v>
      </c>
      <c r="E278" s="126">
        <v>44438</v>
      </c>
      <c r="F278" s="126">
        <v>45899</v>
      </c>
      <c r="G278" s="125" t="s">
        <v>411</v>
      </c>
      <c r="H278" s="125" t="s">
        <v>926</v>
      </c>
    </row>
    <row r="279" spans="2:8" x14ac:dyDescent="0.3">
      <c r="B279" s="125" t="s">
        <v>498</v>
      </c>
      <c r="C279" s="125" t="s">
        <v>469</v>
      </c>
      <c r="D279" s="125" t="s">
        <v>927</v>
      </c>
      <c r="E279" s="126">
        <v>44760</v>
      </c>
      <c r="F279" s="126">
        <v>46220</v>
      </c>
      <c r="G279" s="125" t="s">
        <v>379</v>
      </c>
      <c r="H279" s="125" t="s">
        <v>928</v>
      </c>
    </row>
    <row r="280" spans="2:8" x14ac:dyDescent="0.3">
      <c r="B280" s="125" t="s">
        <v>498</v>
      </c>
      <c r="C280" s="125" t="s">
        <v>469</v>
      </c>
      <c r="D280" s="125" t="s">
        <v>929</v>
      </c>
      <c r="E280" s="126">
        <v>45622</v>
      </c>
      <c r="F280" s="126">
        <v>47813</v>
      </c>
      <c r="G280" s="125" t="s">
        <v>379</v>
      </c>
      <c r="H280" s="125" t="s">
        <v>930</v>
      </c>
    </row>
    <row r="281" spans="2:8" x14ac:dyDescent="0.3">
      <c r="B281" s="125" t="s">
        <v>498</v>
      </c>
      <c r="C281" s="125" t="s">
        <v>469</v>
      </c>
      <c r="D281" s="125" t="s">
        <v>931</v>
      </c>
      <c r="E281" s="126">
        <v>44616</v>
      </c>
      <c r="F281" s="126">
        <v>46442</v>
      </c>
      <c r="G281" s="125" t="s">
        <v>379</v>
      </c>
      <c r="H281" s="125" t="s">
        <v>932</v>
      </c>
    </row>
    <row r="282" spans="2:8" x14ac:dyDescent="0.3">
      <c r="B282" s="125" t="s">
        <v>498</v>
      </c>
      <c r="C282" s="125" t="s">
        <v>469</v>
      </c>
      <c r="D282" s="125" t="s">
        <v>933</v>
      </c>
      <c r="E282" s="126">
        <v>43977</v>
      </c>
      <c r="F282" s="126">
        <v>47629</v>
      </c>
      <c r="G282" s="125" t="s">
        <v>379</v>
      </c>
      <c r="H282" s="125" t="s">
        <v>934</v>
      </c>
    </row>
    <row r="283" spans="2:8" x14ac:dyDescent="0.3">
      <c r="B283" s="125" t="s">
        <v>498</v>
      </c>
      <c r="C283" s="125" t="s">
        <v>469</v>
      </c>
      <c r="D283" s="125" t="s">
        <v>935</v>
      </c>
      <c r="E283" s="126">
        <v>45131</v>
      </c>
      <c r="F283" s="126">
        <v>46591</v>
      </c>
      <c r="G283" s="125" t="s">
        <v>379</v>
      </c>
      <c r="H283" s="125" t="s">
        <v>936</v>
      </c>
    </row>
    <row r="284" spans="2:8" x14ac:dyDescent="0.3">
      <c r="B284" s="125" t="s">
        <v>498</v>
      </c>
      <c r="C284" s="125" t="s">
        <v>469</v>
      </c>
      <c r="D284" s="125" t="s">
        <v>937</v>
      </c>
      <c r="E284" s="126">
        <v>44532</v>
      </c>
      <c r="F284" s="126">
        <v>46358</v>
      </c>
      <c r="G284" s="125" t="s">
        <v>379</v>
      </c>
      <c r="H284" s="125" t="s">
        <v>938</v>
      </c>
    </row>
    <row r="285" spans="2:8" x14ac:dyDescent="0.3">
      <c r="B285" s="125" t="s">
        <v>498</v>
      </c>
      <c r="C285" s="125" t="s">
        <v>469</v>
      </c>
      <c r="D285" s="125">
        <v>1405</v>
      </c>
      <c r="E285" s="126">
        <v>45595</v>
      </c>
      <c r="F285" s="126">
        <v>49247</v>
      </c>
      <c r="G285" s="125" t="s">
        <v>379</v>
      </c>
      <c r="H285" s="125" t="s">
        <v>939</v>
      </c>
    </row>
    <row r="286" spans="2:8" x14ac:dyDescent="0.3">
      <c r="B286" s="125" t="s">
        <v>498</v>
      </c>
      <c r="C286" s="125" t="s">
        <v>469</v>
      </c>
      <c r="D286" s="125">
        <v>1702</v>
      </c>
      <c r="E286" s="126">
        <v>45595</v>
      </c>
      <c r="F286" s="126">
        <v>49247</v>
      </c>
      <c r="G286" s="125" t="s">
        <v>379</v>
      </c>
      <c r="H286" s="125" t="s">
        <v>940</v>
      </c>
    </row>
    <row r="287" spans="2:8" x14ac:dyDescent="0.3">
      <c r="B287" s="125" t="s">
        <v>498</v>
      </c>
      <c r="C287" s="125" t="s">
        <v>469</v>
      </c>
      <c r="D287" s="125">
        <v>1406</v>
      </c>
      <c r="E287" s="126">
        <v>45595</v>
      </c>
      <c r="F287" s="126">
        <v>49247</v>
      </c>
      <c r="G287" s="125" t="s">
        <v>379</v>
      </c>
      <c r="H287" s="125" t="s">
        <v>941</v>
      </c>
    </row>
    <row r="288" spans="2:8" x14ac:dyDescent="0.3">
      <c r="B288" s="125" t="s">
        <v>498</v>
      </c>
      <c r="C288" s="125" t="s">
        <v>469</v>
      </c>
      <c r="D288" s="125" t="s">
        <v>942</v>
      </c>
      <c r="E288" s="126">
        <v>41536</v>
      </c>
      <c r="F288" s="126">
        <v>2557064</v>
      </c>
      <c r="G288" s="125" t="s">
        <v>379</v>
      </c>
      <c r="H288" s="125" t="s">
        <v>943</v>
      </c>
    </row>
    <row r="289" spans="2:8" x14ac:dyDescent="0.3">
      <c r="B289" s="125" t="s">
        <v>498</v>
      </c>
      <c r="C289" s="125" t="s">
        <v>469</v>
      </c>
      <c r="D289" s="125" t="s">
        <v>944</v>
      </c>
      <c r="E289" s="126">
        <v>44662</v>
      </c>
      <c r="F289" s="126">
        <v>46488</v>
      </c>
      <c r="G289" s="125" t="s">
        <v>379</v>
      </c>
      <c r="H289" s="125" t="s">
        <v>945</v>
      </c>
    </row>
    <row r="290" spans="2:8" x14ac:dyDescent="0.3">
      <c r="B290" s="125" t="s">
        <v>498</v>
      </c>
      <c r="C290" s="125" t="s">
        <v>469</v>
      </c>
      <c r="D290" s="125" t="s">
        <v>946</v>
      </c>
      <c r="E290" s="126">
        <v>44250</v>
      </c>
      <c r="F290" s="126">
        <v>47902</v>
      </c>
      <c r="G290" s="125" t="s">
        <v>379</v>
      </c>
      <c r="H290" s="125" t="s">
        <v>947</v>
      </c>
    </row>
    <row r="291" spans="2:8" x14ac:dyDescent="0.3">
      <c r="B291" s="125" t="s">
        <v>498</v>
      </c>
      <c r="C291" s="125" t="s">
        <v>469</v>
      </c>
      <c r="D291" s="125" t="s">
        <v>948</v>
      </c>
      <c r="E291" s="126">
        <v>45128</v>
      </c>
      <c r="F291" s="126">
        <v>46148</v>
      </c>
      <c r="G291" s="125" t="s">
        <v>379</v>
      </c>
      <c r="H291" s="125" t="s">
        <v>949</v>
      </c>
    </row>
    <row r="292" spans="2:8" x14ac:dyDescent="0.3">
      <c r="B292" s="125" t="s">
        <v>498</v>
      </c>
      <c r="C292" s="125" t="s">
        <v>469</v>
      </c>
      <c r="D292" s="125" t="s">
        <v>950</v>
      </c>
      <c r="E292" s="126">
        <v>41191</v>
      </c>
      <c r="F292" s="126">
        <v>2557064</v>
      </c>
      <c r="G292" s="125" t="s">
        <v>379</v>
      </c>
      <c r="H292" s="125" t="s">
        <v>951</v>
      </c>
    </row>
    <row r="293" spans="2:8" x14ac:dyDescent="0.3">
      <c r="B293" s="125" t="s">
        <v>498</v>
      </c>
      <c r="C293" s="125" t="s">
        <v>469</v>
      </c>
      <c r="D293" s="125" t="s">
        <v>952</v>
      </c>
      <c r="E293" s="126">
        <v>40473</v>
      </c>
      <c r="F293" s="126">
        <v>2557064</v>
      </c>
      <c r="G293" s="125" t="s">
        <v>379</v>
      </c>
      <c r="H293" s="125" t="s">
        <v>953</v>
      </c>
    </row>
    <row r="294" spans="2:8" x14ac:dyDescent="0.3">
      <c r="B294" s="125" t="s">
        <v>498</v>
      </c>
      <c r="C294" s="125" t="s">
        <v>469</v>
      </c>
      <c r="D294" s="125" t="s">
        <v>954</v>
      </c>
      <c r="E294" s="126">
        <v>40473</v>
      </c>
      <c r="F294" s="126">
        <v>2557064</v>
      </c>
      <c r="G294" s="125" t="s">
        <v>379</v>
      </c>
      <c r="H294" s="125" t="s">
        <v>955</v>
      </c>
    </row>
    <row r="295" spans="2:8" x14ac:dyDescent="0.3">
      <c r="B295" s="125" t="s">
        <v>498</v>
      </c>
      <c r="C295" s="125" t="s">
        <v>469</v>
      </c>
      <c r="D295" s="125" t="s">
        <v>956</v>
      </c>
      <c r="E295" s="126">
        <v>40473</v>
      </c>
      <c r="F295" s="126">
        <v>2557064</v>
      </c>
      <c r="G295" s="125" t="s">
        <v>379</v>
      </c>
      <c r="H295" s="125" t="s">
        <v>957</v>
      </c>
    </row>
    <row r="296" spans="2:8" x14ac:dyDescent="0.3">
      <c r="B296" s="125" t="s">
        <v>498</v>
      </c>
      <c r="C296" s="125" t="s">
        <v>469</v>
      </c>
      <c r="D296" s="125" t="s">
        <v>958</v>
      </c>
      <c r="E296" s="126">
        <v>40473</v>
      </c>
      <c r="F296" s="126">
        <v>2557064</v>
      </c>
      <c r="G296" s="125" t="s">
        <v>379</v>
      </c>
      <c r="H296" s="125" t="s">
        <v>959</v>
      </c>
    </row>
    <row r="297" spans="2:8" x14ac:dyDescent="0.3">
      <c r="B297" s="125" t="s">
        <v>498</v>
      </c>
      <c r="C297" s="125" t="s">
        <v>469</v>
      </c>
      <c r="D297" s="125" t="s">
        <v>960</v>
      </c>
      <c r="E297" s="126">
        <v>40473</v>
      </c>
      <c r="F297" s="126">
        <v>2557064</v>
      </c>
      <c r="G297" s="125" t="s">
        <v>379</v>
      </c>
      <c r="H297" s="125" t="s">
        <v>961</v>
      </c>
    </row>
    <row r="298" spans="2:8" x14ac:dyDescent="0.3">
      <c r="B298" s="125" t="s">
        <v>498</v>
      </c>
      <c r="C298" s="125" t="s">
        <v>469</v>
      </c>
      <c r="D298" s="125" t="s">
        <v>962</v>
      </c>
      <c r="E298" s="126">
        <v>40473</v>
      </c>
      <c r="F298" s="126">
        <v>2557064</v>
      </c>
      <c r="G298" s="125" t="s">
        <v>379</v>
      </c>
      <c r="H298" s="125" t="s">
        <v>963</v>
      </c>
    </row>
    <row r="299" spans="2:8" x14ac:dyDescent="0.3">
      <c r="B299" s="125" t="s">
        <v>498</v>
      </c>
      <c r="C299" s="125" t="s">
        <v>469</v>
      </c>
      <c r="D299" s="125" t="s">
        <v>964</v>
      </c>
      <c r="E299" s="126">
        <v>40473</v>
      </c>
      <c r="F299" s="126">
        <v>2557064</v>
      </c>
      <c r="G299" s="125" t="s">
        <v>379</v>
      </c>
      <c r="H299" s="125" t="s">
        <v>965</v>
      </c>
    </row>
    <row r="300" spans="2:8" x14ac:dyDescent="0.3">
      <c r="B300" s="125" t="s">
        <v>498</v>
      </c>
      <c r="C300" s="125" t="s">
        <v>469</v>
      </c>
      <c r="D300" s="125" t="s">
        <v>966</v>
      </c>
      <c r="E300" s="126">
        <v>41186</v>
      </c>
      <c r="F300" s="126">
        <v>2557064</v>
      </c>
      <c r="G300" s="125" t="s">
        <v>379</v>
      </c>
      <c r="H300" s="125" t="s">
        <v>967</v>
      </c>
    </row>
    <row r="301" spans="2:8" x14ac:dyDescent="0.3">
      <c r="B301" s="125" t="s">
        <v>498</v>
      </c>
      <c r="C301" s="125" t="s">
        <v>469</v>
      </c>
      <c r="D301" s="125" t="s">
        <v>968</v>
      </c>
      <c r="E301" s="126">
        <v>41186</v>
      </c>
      <c r="F301" s="126">
        <v>2557064</v>
      </c>
      <c r="G301" s="125" t="s">
        <v>379</v>
      </c>
      <c r="H301" s="125" t="s">
        <v>969</v>
      </c>
    </row>
    <row r="302" spans="2:8" x14ac:dyDescent="0.3">
      <c r="B302" s="125" t="s">
        <v>498</v>
      </c>
      <c r="C302" s="125" t="s">
        <v>469</v>
      </c>
      <c r="D302" s="125" t="s">
        <v>970</v>
      </c>
      <c r="E302" s="126">
        <v>44825</v>
      </c>
      <c r="F302" s="126">
        <v>48478</v>
      </c>
      <c r="G302" s="125" t="s">
        <v>379</v>
      </c>
      <c r="H302" s="125" t="s">
        <v>971</v>
      </c>
    </row>
    <row r="303" spans="2:8" x14ac:dyDescent="0.3">
      <c r="B303" s="125" t="s">
        <v>498</v>
      </c>
      <c r="C303" s="125" t="s">
        <v>469</v>
      </c>
      <c r="D303" s="125" t="s">
        <v>972</v>
      </c>
      <c r="E303" s="126">
        <v>40514</v>
      </c>
      <c r="F303" s="126">
        <v>2557064</v>
      </c>
      <c r="G303" s="125" t="s">
        <v>379</v>
      </c>
      <c r="H303" s="125" t="s">
        <v>973</v>
      </c>
    </row>
    <row r="304" spans="2:8" x14ac:dyDescent="0.3">
      <c r="B304" s="125" t="s">
        <v>498</v>
      </c>
      <c r="C304" s="125" t="s">
        <v>469</v>
      </c>
      <c r="D304" s="125">
        <v>310905</v>
      </c>
      <c r="E304" s="126">
        <v>45265</v>
      </c>
      <c r="F304" s="126">
        <v>47092</v>
      </c>
      <c r="G304" s="125" t="s">
        <v>379</v>
      </c>
      <c r="H304" s="125" t="s">
        <v>974</v>
      </c>
    </row>
    <row r="305" spans="2:8" x14ac:dyDescent="0.3">
      <c r="B305" s="125" t="s">
        <v>498</v>
      </c>
      <c r="C305" s="125" t="s">
        <v>469</v>
      </c>
      <c r="D305" s="125" t="s">
        <v>975</v>
      </c>
      <c r="E305" s="126">
        <v>45015</v>
      </c>
      <c r="F305" s="126">
        <v>48668</v>
      </c>
      <c r="G305" s="125" t="s">
        <v>379</v>
      </c>
      <c r="H305" s="125" t="s">
        <v>976</v>
      </c>
    </row>
    <row r="306" spans="2:8" x14ac:dyDescent="0.3">
      <c r="B306" s="125" t="s">
        <v>498</v>
      </c>
      <c r="C306" s="125" t="s">
        <v>469</v>
      </c>
      <c r="D306" s="125" t="s">
        <v>977</v>
      </c>
      <c r="E306" s="126">
        <v>45188</v>
      </c>
      <c r="F306" s="126">
        <v>48841</v>
      </c>
      <c r="G306" s="125" t="s">
        <v>379</v>
      </c>
      <c r="H306" s="125" t="s">
        <v>978</v>
      </c>
    </row>
    <row r="307" spans="2:8" x14ac:dyDescent="0.3">
      <c r="B307" s="125" t="s">
        <v>498</v>
      </c>
      <c r="C307" s="125" t="s">
        <v>469</v>
      </c>
      <c r="D307" s="125" t="s">
        <v>979</v>
      </c>
      <c r="E307" s="126">
        <v>45061</v>
      </c>
      <c r="F307" s="126">
        <v>47983</v>
      </c>
      <c r="G307" s="125" t="s">
        <v>379</v>
      </c>
      <c r="H307" s="125" t="s">
        <v>980</v>
      </c>
    </row>
    <row r="308" spans="2:8" x14ac:dyDescent="0.3">
      <c r="B308" s="125" t="s">
        <v>498</v>
      </c>
      <c r="C308" s="125" t="s">
        <v>469</v>
      </c>
      <c r="D308" s="125" t="s">
        <v>981</v>
      </c>
      <c r="E308" s="126">
        <v>43416</v>
      </c>
      <c r="F308" s="126">
        <v>47069</v>
      </c>
      <c r="G308" s="125" t="s">
        <v>379</v>
      </c>
      <c r="H308" s="125" t="s">
        <v>982</v>
      </c>
    </row>
    <row r="309" spans="2:8" x14ac:dyDescent="0.3">
      <c r="B309" s="125" t="s">
        <v>498</v>
      </c>
      <c r="C309" s="125" t="s">
        <v>469</v>
      </c>
      <c r="D309" s="127">
        <v>43556</v>
      </c>
      <c r="E309" s="126">
        <v>43587</v>
      </c>
      <c r="F309" s="126">
        <v>47240</v>
      </c>
      <c r="G309" s="125" t="s">
        <v>379</v>
      </c>
      <c r="H309" s="125" t="s">
        <v>983</v>
      </c>
    </row>
    <row r="310" spans="2:8" x14ac:dyDescent="0.3">
      <c r="B310" s="125" t="s">
        <v>498</v>
      </c>
      <c r="C310" s="125" t="s">
        <v>469</v>
      </c>
      <c r="D310" s="125" t="s">
        <v>984</v>
      </c>
      <c r="E310" s="126">
        <v>44470</v>
      </c>
      <c r="F310" s="126">
        <v>47220</v>
      </c>
      <c r="G310" s="125" t="s">
        <v>379</v>
      </c>
      <c r="H310" s="125" t="s">
        <v>985</v>
      </c>
    </row>
    <row r="311" spans="2:8" x14ac:dyDescent="0.3">
      <c r="B311" s="125" t="s">
        <v>498</v>
      </c>
      <c r="C311" s="125" t="s">
        <v>469</v>
      </c>
      <c r="D311" s="125" t="s">
        <v>986</v>
      </c>
      <c r="E311" s="126">
        <v>45638</v>
      </c>
      <c r="F311" s="126">
        <v>49290</v>
      </c>
      <c r="G311" s="125" t="s">
        <v>379</v>
      </c>
      <c r="H311" s="125" t="s">
        <v>987</v>
      </c>
    </row>
    <row r="312" spans="2:8" x14ac:dyDescent="0.3">
      <c r="B312" s="125" t="s">
        <v>498</v>
      </c>
      <c r="C312" s="125" t="s">
        <v>469</v>
      </c>
      <c r="D312" s="125" t="s">
        <v>988</v>
      </c>
      <c r="E312" s="126">
        <v>45687</v>
      </c>
      <c r="F312" s="126">
        <v>49339</v>
      </c>
      <c r="G312" s="125" t="s">
        <v>379</v>
      </c>
      <c r="H312" s="125" t="s">
        <v>989</v>
      </c>
    </row>
    <row r="313" spans="2:8" x14ac:dyDescent="0.3">
      <c r="B313" s="125" t="s">
        <v>498</v>
      </c>
      <c r="C313" s="125" t="s">
        <v>469</v>
      </c>
      <c r="D313" s="125" t="s">
        <v>990</v>
      </c>
      <c r="E313" s="126">
        <v>43580</v>
      </c>
      <c r="F313" s="126">
        <v>47233</v>
      </c>
      <c r="G313" s="125" t="s">
        <v>379</v>
      </c>
      <c r="H313" s="125" t="s">
        <v>991</v>
      </c>
    </row>
    <row r="314" spans="2:8" x14ac:dyDescent="0.3">
      <c r="B314" s="125" t="s">
        <v>498</v>
      </c>
      <c r="C314" s="125" t="s">
        <v>469</v>
      </c>
      <c r="D314" s="125" t="s">
        <v>992</v>
      </c>
      <c r="E314" s="126">
        <v>45653</v>
      </c>
      <c r="F314" s="126">
        <v>47479</v>
      </c>
      <c r="G314" s="125" t="s">
        <v>379</v>
      </c>
      <c r="H314" s="125" t="s">
        <v>993</v>
      </c>
    </row>
    <row r="315" spans="2:8" x14ac:dyDescent="0.3">
      <c r="B315" s="125" t="s">
        <v>498</v>
      </c>
      <c r="C315" s="125" t="s">
        <v>469</v>
      </c>
      <c r="D315" s="125" t="s">
        <v>994</v>
      </c>
      <c r="E315" s="126">
        <v>45586</v>
      </c>
      <c r="F315" s="126">
        <v>49238</v>
      </c>
      <c r="G315" s="125" t="s">
        <v>379</v>
      </c>
      <c r="H315" s="125" t="s">
        <v>995</v>
      </c>
    </row>
    <row r="316" spans="2:8" x14ac:dyDescent="0.3">
      <c r="B316" s="125" t="s">
        <v>498</v>
      </c>
      <c r="C316" s="125" t="s">
        <v>469</v>
      </c>
      <c r="D316" s="125" t="s">
        <v>996</v>
      </c>
      <c r="E316" s="126">
        <v>42612</v>
      </c>
      <c r="F316" s="126">
        <v>46264</v>
      </c>
      <c r="G316" s="125" t="s">
        <v>379</v>
      </c>
      <c r="H316" s="125" t="s">
        <v>997</v>
      </c>
    </row>
    <row r="317" spans="2:8" x14ac:dyDescent="0.3">
      <c r="B317" s="125" t="s">
        <v>498</v>
      </c>
      <c r="C317" s="125" t="s">
        <v>469</v>
      </c>
      <c r="D317" s="125" t="s">
        <v>998</v>
      </c>
      <c r="E317" s="126">
        <v>40514</v>
      </c>
      <c r="F317" s="126">
        <v>2557064</v>
      </c>
      <c r="G317" s="125" t="s">
        <v>379</v>
      </c>
      <c r="H317" s="125" t="s">
        <v>999</v>
      </c>
    </row>
    <row r="318" spans="2:8" x14ac:dyDescent="0.3">
      <c r="B318" s="125" t="s">
        <v>498</v>
      </c>
      <c r="C318" s="125" t="s">
        <v>469</v>
      </c>
      <c r="D318" s="125" t="s">
        <v>1000</v>
      </c>
      <c r="E318" s="126">
        <v>40473</v>
      </c>
      <c r="F318" s="126">
        <v>2557064</v>
      </c>
      <c r="G318" s="125" t="s">
        <v>379</v>
      </c>
      <c r="H318" s="125" t="s">
        <v>1001</v>
      </c>
    </row>
    <row r="319" spans="2:8" x14ac:dyDescent="0.3">
      <c r="B319" s="125" t="s">
        <v>498</v>
      </c>
      <c r="C319" s="125" t="s">
        <v>469</v>
      </c>
      <c r="D319" s="125" t="s">
        <v>1002</v>
      </c>
      <c r="E319" s="126">
        <v>40514</v>
      </c>
      <c r="F319" s="126">
        <v>2557064</v>
      </c>
      <c r="G319" s="125" t="s">
        <v>379</v>
      </c>
      <c r="H319" s="125" t="s">
        <v>1003</v>
      </c>
    </row>
    <row r="320" spans="2:8" x14ac:dyDescent="0.3">
      <c r="B320" s="125" t="s">
        <v>498</v>
      </c>
      <c r="C320" s="125" t="s">
        <v>469</v>
      </c>
      <c r="D320" s="125" t="s">
        <v>1004</v>
      </c>
      <c r="E320" s="126">
        <v>45301</v>
      </c>
      <c r="F320" s="126">
        <v>46009</v>
      </c>
      <c r="G320" s="125" t="s">
        <v>379</v>
      </c>
      <c r="H320" s="125" t="s">
        <v>1005</v>
      </c>
    </row>
    <row r="321" spans="2:8" x14ac:dyDescent="0.3">
      <c r="B321" s="125" t="s">
        <v>498</v>
      </c>
      <c r="C321" s="125" t="s">
        <v>469</v>
      </c>
      <c r="D321" s="125" t="s">
        <v>1006</v>
      </c>
      <c r="E321" s="126">
        <v>44109</v>
      </c>
      <c r="F321" s="126">
        <v>46300</v>
      </c>
      <c r="G321" s="125" t="s">
        <v>379</v>
      </c>
      <c r="H321" s="125" t="s">
        <v>1007</v>
      </c>
    </row>
    <row r="322" spans="2:8" x14ac:dyDescent="0.3">
      <c r="B322" s="125" t="s">
        <v>498</v>
      </c>
      <c r="C322" s="125" t="s">
        <v>469</v>
      </c>
      <c r="D322" s="125" t="s">
        <v>1008</v>
      </c>
      <c r="E322" s="126">
        <v>44476</v>
      </c>
      <c r="F322" s="126">
        <v>46301</v>
      </c>
      <c r="G322" s="125" t="s">
        <v>379</v>
      </c>
      <c r="H322" s="125" t="s">
        <v>1009</v>
      </c>
    </row>
    <row r="323" spans="2:8" x14ac:dyDescent="0.3">
      <c r="B323" s="125" t="s">
        <v>498</v>
      </c>
      <c r="C323" s="125" t="s">
        <v>469</v>
      </c>
      <c r="D323" s="125" t="s">
        <v>1010</v>
      </c>
      <c r="E323" s="126">
        <v>40647</v>
      </c>
      <c r="F323" s="126">
        <v>2557064</v>
      </c>
      <c r="G323" s="125" t="s">
        <v>379</v>
      </c>
      <c r="H323" s="125" t="s">
        <v>1011</v>
      </c>
    </row>
    <row r="324" spans="2:8" x14ac:dyDescent="0.3">
      <c r="B324" s="125" t="s">
        <v>498</v>
      </c>
      <c r="C324" s="125" t="s">
        <v>469</v>
      </c>
      <c r="D324" s="125" t="s">
        <v>1012</v>
      </c>
      <c r="E324" s="126">
        <v>40514</v>
      </c>
      <c r="F324" s="126">
        <v>2557064</v>
      </c>
      <c r="G324" s="125" t="s">
        <v>379</v>
      </c>
      <c r="H324" s="125" t="s">
        <v>1013</v>
      </c>
    </row>
    <row r="325" spans="2:8" x14ac:dyDescent="0.3">
      <c r="B325" s="125" t="s">
        <v>498</v>
      </c>
      <c r="C325" s="125" t="s">
        <v>469</v>
      </c>
      <c r="D325" s="125" t="s">
        <v>1014</v>
      </c>
      <c r="E325" s="126">
        <v>40514</v>
      </c>
      <c r="F325" s="126">
        <v>2557064</v>
      </c>
      <c r="G325" s="125" t="s">
        <v>379</v>
      </c>
      <c r="H325" s="125" t="s">
        <v>1015</v>
      </c>
    </row>
    <row r="326" spans="2:8" x14ac:dyDescent="0.3">
      <c r="B326" s="125" t="s">
        <v>498</v>
      </c>
      <c r="C326" s="125" t="s">
        <v>469</v>
      </c>
      <c r="D326" s="125" t="s">
        <v>1016</v>
      </c>
      <c r="E326" s="126">
        <v>40504</v>
      </c>
      <c r="F326" s="126">
        <v>2557064</v>
      </c>
      <c r="G326" s="125" t="s">
        <v>379</v>
      </c>
      <c r="H326" s="125" t="s">
        <v>1017</v>
      </c>
    </row>
    <row r="327" spans="2:8" x14ac:dyDescent="0.3">
      <c r="B327" s="125" t="s">
        <v>498</v>
      </c>
      <c r="C327" s="125" t="s">
        <v>469</v>
      </c>
      <c r="D327" s="125" t="s">
        <v>1018</v>
      </c>
      <c r="E327" s="126">
        <v>40514</v>
      </c>
      <c r="F327" s="126">
        <v>2557064</v>
      </c>
      <c r="G327" s="125" t="s">
        <v>379</v>
      </c>
      <c r="H327" s="125" t="s">
        <v>1019</v>
      </c>
    </row>
    <row r="328" spans="2:8" x14ac:dyDescent="0.3">
      <c r="B328" s="125" t="s">
        <v>498</v>
      </c>
      <c r="C328" s="125" t="s">
        <v>469</v>
      </c>
      <c r="D328" s="125" t="s">
        <v>1020</v>
      </c>
      <c r="E328" s="126">
        <v>42975</v>
      </c>
      <c r="F328" s="126">
        <v>46627</v>
      </c>
      <c r="G328" s="125" t="s">
        <v>379</v>
      </c>
      <c r="H328" s="125" t="s">
        <v>1021</v>
      </c>
    </row>
    <row r="329" spans="2:8" x14ac:dyDescent="0.3">
      <c r="B329" s="125" t="s">
        <v>498</v>
      </c>
      <c r="C329" s="125" t="s">
        <v>469</v>
      </c>
      <c r="D329" s="125" t="s">
        <v>1022</v>
      </c>
      <c r="E329" s="126">
        <v>41186</v>
      </c>
      <c r="F329" s="126">
        <v>2557064</v>
      </c>
      <c r="G329" s="125" t="s">
        <v>379</v>
      </c>
      <c r="H329" s="125" t="s">
        <v>1023</v>
      </c>
    </row>
    <row r="330" spans="2:8" x14ac:dyDescent="0.3">
      <c r="B330" s="125" t="s">
        <v>498</v>
      </c>
      <c r="C330" s="125" t="s">
        <v>469</v>
      </c>
      <c r="D330" s="125" t="s">
        <v>1024</v>
      </c>
      <c r="E330" s="126">
        <v>43803</v>
      </c>
      <c r="F330" s="126">
        <v>47456</v>
      </c>
      <c r="G330" s="125" t="s">
        <v>379</v>
      </c>
      <c r="H330" s="125" t="s">
        <v>1025</v>
      </c>
    </row>
    <row r="331" spans="2:8" x14ac:dyDescent="0.3">
      <c r="B331" s="125" t="s">
        <v>498</v>
      </c>
      <c r="C331" s="125" t="s">
        <v>469</v>
      </c>
      <c r="D331" s="125" t="s">
        <v>1026</v>
      </c>
      <c r="E331" s="126">
        <v>43481</v>
      </c>
      <c r="F331" s="126">
        <v>47134</v>
      </c>
      <c r="G331" s="125" t="s">
        <v>379</v>
      </c>
      <c r="H331" s="125" t="s">
        <v>1027</v>
      </c>
    </row>
    <row r="332" spans="2:8" x14ac:dyDescent="0.3">
      <c r="B332" s="125" t="s">
        <v>498</v>
      </c>
      <c r="C332" s="125" t="s">
        <v>469</v>
      </c>
      <c r="D332" s="125" t="s">
        <v>1028</v>
      </c>
      <c r="E332" s="126">
        <v>40533</v>
      </c>
      <c r="F332" s="126">
        <v>2557064</v>
      </c>
      <c r="G332" s="125" t="s">
        <v>379</v>
      </c>
      <c r="H332" s="125" t="s">
        <v>1029</v>
      </c>
    </row>
    <row r="333" spans="2:8" x14ac:dyDescent="0.3">
      <c r="B333" s="125" t="s">
        <v>498</v>
      </c>
      <c r="C333" s="125" t="s">
        <v>469</v>
      </c>
      <c r="D333" s="125" t="s">
        <v>1030</v>
      </c>
      <c r="E333" s="126">
        <v>43781</v>
      </c>
      <c r="F333" s="126">
        <v>47431</v>
      </c>
      <c r="G333" s="125" t="s">
        <v>379</v>
      </c>
      <c r="H333" s="125" t="s">
        <v>1031</v>
      </c>
    </row>
    <row r="334" spans="2:8" x14ac:dyDescent="0.3">
      <c r="B334" s="125" t="s">
        <v>498</v>
      </c>
      <c r="C334" s="125" t="s">
        <v>469</v>
      </c>
      <c r="D334" s="125" t="s">
        <v>1032</v>
      </c>
      <c r="E334" s="126">
        <v>41186</v>
      </c>
      <c r="F334" s="126">
        <v>401680</v>
      </c>
      <c r="G334" s="125" t="s">
        <v>379</v>
      </c>
      <c r="H334" s="125" t="s">
        <v>1033</v>
      </c>
    </row>
    <row r="335" spans="2:8" x14ac:dyDescent="0.3">
      <c r="B335" s="125" t="s">
        <v>498</v>
      </c>
      <c r="C335" s="125" t="s">
        <v>469</v>
      </c>
      <c r="D335" s="125" t="s">
        <v>1034</v>
      </c>
      <c r="E335" s="126">
        <v>40647</v>
      </c>
      <c r="F335" s="126">
        <v>2557064</v>
      </c>
      <c r="G335" s="125" t="s">
        <v>379</v>
      </c>
      <c r="H335" s="125" t="s">
        <v>1035</v>
      </c>
    </row>
    <row r="336" spans="2:8" x14ac:dyDescent="0.3">
      <c r="B336" s="125" t="s">
        <v>498</v>
      </c>
      <c r="C336" s="125" t="s">
        <v>469</v>
      </c>
      <c r="D336" s="125" t="s">
        <v>1036</v>
      </c>
      <c r="E336" s="126">
        <v>44869</v>
      </c>
      <c r="F336" s="126">
        <v>47791</v>
      </c>
      <c r="G336" s="125" t="s">
        <v>379</v>
      </c>
      <c r="H336" s="125" t="s">
        <v>1037</v>
      </c>
    </row>
    <row r="337" spans="2:8" x14ac:dyDescent="0.3">
      <c r="B337" s="125" t="s">
        <v>498</v>
      </c>
      <c r="C337" s="125" t="s">
        <v>469</v>
      </c>
      <c r="D337" s="125" t="s">
        <v>1038</v>
      </c>
      <c r="E337" s="126">
        <v>44684</v>
      </c>
      <c r="F337" s="126">
        <v>49067</v>
      </c>
      <c r="G337" s="125" t="s">
        <v>379</v>
      </c>
      <c r="H337" s="125" t="s">
        <v>1039</v>
      </c>
    </row>
    <row r="338" spans="2:8" x14ac:dyDescent="0.3">
      <c r="B338" s="125" t="s">
        <v>498</v>
      </c>
      <c r="C338" s="125" t="s">
        <v>469</v>
      </c>
      <c r="D338" s="125" t="s">
        <v>1040</v>
      </c>
      <c r="E338" s="126">
        <v>40647</v>
      </c>
      <c r="F338" s="126">
        <v>2557064</v>
      </c>
      <c r="G338" s="125" t="s">
        <v>379</v>
      </c>
      <c r="H338" s="125" t="s">
        <v>1041</v>
      </c>
    </row>
    <row r="339" spans="2:8" x14ac:dyDescent="0.3">
      <c r="B339" s="125" t="s">
        <v>498</v>
      </c>
      <c r="C339" s="125" t="s">
        <v>469</v>
      </c>
      <c r="D339" s="125" t="s">
        <v>1042</v>
      </c>
      <c r="E339" s="126">
        <v>41186</v>
      </c>
      <c r="F339" s="126">
        <v>2557064</v>
      </c>
      <c r="G339" s="125" t="s">
        <v>379</v>
      </c>
      <c r="H339" s="125" t="s">
        <v>1043</v>
      </c>
    </row>
    <row r="340" spans="2:8" x14ac:dyDescent="0.3">
      <c r="B340" s="125" t="s">
        <v>498</v>
      </c>
      <c r="C340" s="125" t="s">
        <v>469</v>
      </c>
      <c r="D340" s="125" t="s">
        <v>1044</v>
      </c>
      <c r="E340" s="126">
        <v>41087</v>
      </c>
      <c r="F340" s="126">
        <v>2557064</v>
      </c>
      <c r="G340" s="125" t="s">
        <v>379</v>
      </c>
      <c r="H340" s="125" t="s">
        <v>1045</v>
      </c>
    </row>
    <row r="341" spans="2:8" x14ac:dyDescent="0.3">
      <c r="B341" s="125" t="s">
        <v>498</v>
      </c>
      <c r="C341" s="125" t="s">
        <v>469</v>
      </c>
      <c r="D341" s="125" t="s">
        <v>1046</v>
      </c>
      <c r="E341" s="126">
        <v>43783</v>
      </c>
      <c r="F341" s="126">
        <v>47433</v>
      </c>
      <c r="G341" s="125" t="s">
        <v>379</v>
      </c>
      <c r="H341" s="125" t="s">
        <v>1047</v>
      </c>
    </row>
    <row r="342" spans="2:8" x14ac:dyDescent="0.3">
      <c r="B342" s="125" t="s">
        <v>498</v>
      </c>
      <c r="C342" s="125" t="s">
        <v>469</v>
      </c>
      <c r="D342" s="125">
        <v>2262</v>
      </c>
      <c r="E342" s="126">
        <v>42003</v>
      </c>
      <c r="F342" s="126">
        <v>45656</v>
      </c>
      <c r="G342" s="125" t="s">
        <v>411</v>
      </c>
      <c r="H342" s="125" t="s">
        <v>1048</v>
      </c>
    </row>
    <row r="343" spans="2:8" x14ac:dyDescent="0.3">
      <c r="B343" s="125" t="s">
        <v>498</v>
      </c>
      <c r="C343" s="125" t="s">
        <v>469</v>
      </c>
      <c r="D343" s="125" t="s">
        <v>1049</v>
      </c>
      <c r="E343" s="126">
        <v>41660</v>
      </c>
      <c r="F343" s="126">
        <v>44582</v>
      </c>
      <c r="G343" s="125" t="s">
        <v>411</v>
      </c>
      <c r="H343" s="125" t="s">
        <v>1050</v>
      </c>
    </row>
    <row r="344" spans="2:8" x14ac:dyDescent="0.3">
      <c r="B344" s="125" t="s">
        <v>498</v>
      </c>
      <c r="C344" s="125" t="s">
        <v>469</v>
      </c>
      <c r="D344" s="125" t="s">
        <v>1051</v>
      </c>
      <c r="E344" s="126">
        <v>43994</v>
      </c>
      <c r="F344" s="126">
        <v>45820</v>
      </c>
      <c r="G344" s="125" t="s">
        <v>411</v>
      </c>
      <c r="H344" s="125" t="s">
        <v>1052</v>
      </c>
    </row>
    <row r="345" spans="2:8" x14ac:dyDescent="0.3">
      <c r="B345" s="125" t="s">
        <v>498</v>
      </c>
      <c r="C345" s="125" t="s">
        <v>469</v>
      </c>
      <c r="D345" s="125" t="s">
        <v>1053</v>
      </c>
      <c r="E345" s="126">
        <v>44104</v>
      </c>
      <c r="F345" s="126">
        <v>45581</v>
      </c>
      <c r="G345" s="125" t="s">
        <v>411</v>
      </c>
      <c r="H345" s="125" t="s">
        <v>1054</v>
      </c>
    </row>
    <row r="346" spans="2:8" x14ac:dyDescent="0.3">
      <c r="B346" s="125" t="s">
        <v>498</v>
      </c>
      <c r="C346" s="125" t="s">
        <v>469</v>
      </c>
      <c r="D346" s="125" t="s">
        <v>1055</v>
      </c>
      <c r="E346" s="126">
        <v>37256</v>
      </c>
      <c r="F346" s="126">
        <v>38717</v>
      </c>
      <c r="G346" s="125" t="s">
        <v>411</v>
      </c>
      <c r="H346" s="125" t="s">
        <v>1056</v>
      </c>
    </row>
    <row r="347" spans="2:8" x14ac:dyDescent="0.3">
      <c r="B347" s="125" t="s">
        <v>498</v>
      </c>
      <c r="C347" s="125" t="s">
        <v>469</v>
      </c>
      <c r="D347" s="125" t="s">
        <v>1057</v>
      </c>
      <c r="E347" s="126">
        <v>37907</v>
      </c>
      <c r="F347" s="126">
        <v>39368</v>
      </c>
      <c r="G347" s="125" t="s">
        <v>411</v>
      </c>
      <c r="H347" s="125" t="s">
        <v>1058</v>
      </c>
    </row>
    <row r="348" spans="2:8" x14ac:dyDescent="0.3">
      <c r="B348" s="125" t="s">
        <v>498</v>
      </c>
      <c r="C348" s="125" t="s">
        <v>469</v>
      </c>
      <c r="D348" s="125" t="s">
        <v>1059</v>
      </c>
      <c r="E348" s="126">
        <v>42304</v>
      </c>
      <c r="F348" s="126">
        <v>44131</v>
      </c>
      <c r="G348" s="125" t="s">
        <v>411</v>
      </c>
      <c r="H348" s="125" t="s">
        <v>1060</v>
      </c>
    </row>
    <row r="349" spans="2:8" x14ac:dyDescent="0.3">
      <c r="B349" s="125" t="s">
        <v>498</v>
      </c>
      <c r="C349" s="125" t="s">
        <v>469</v>
      </c>
      <c r="D349" s="125" t="s">
        <v>1061</v>
      </c>
      <c r="E349" s="126">
        <v>41768</v>
      </c>
      <c r="F349" s="126">
        <v>45421</v>
      </c>
      <c r="G349" s="125" t="s">
        <v>411</v>
      </c>
      <c r="H349" s="125" t="s">
        <v>1062</v>
      </c>
    </row>
    <row r="350" spans="2:8" x14ac:dyDescent="0.3">
      <c r="B350" s="125" t="s">
        <v>498</v>
      </c>
      <c r="C350" s="125" t="s">
        <v>469</v>
      </c>
      <c r="D350" s="125" t="s">
        <v>1063</v>
      </c>
      <c r="E350" s="126">
        <v>43263</v>
      </c>
      <c r="F350" s="126">
        <v>45453</v>
      </c>
      <c r="G350" s="125" t="s">
        <v>411</v>
      </c>
      <c r="H350" s="125" t="s">
        <v>1064</v>
      </c>
    </row>
    <row r="351" spans="2:8" x14ac:dyDescent="0.3">
      <c r="B351" s="125" t="s">
        <v>498</v>
      </c>
      <c r="C351" s="125" t="s">
        <v>469</v>
      </c>
      <c r="D351" s="125">
        <v>2091</v>
      </c>
      <c r="E351" s="126">
        <v>41165</v>
      </c>
      <c r="F351" s="126">
        <v>44817</v>
      </c>
      <c r="G351" s="125" t="s">
        <v>411</v>
      </c>
      <c r="H351" s="125" t="s">
        <v>1065</v>
      </c>
    </row>
    <row r="352" spans="2:8" x14ac:dyDescent="0.3">
      <c r="B352" s="125" t="s">
        <v>498</v>
      </c>
      <c r="C352" s="125" t="s">
        <v>469</v>
      </c>
      <c r="D352" s="125">
        <v>26005833</v>
      </c>
      <c r="E352" s="126">
        <v>43602</v>
      </c>
      <c r="F352" s="126">
        <v>45063</v>
      </c>
      <c r="G352" s="125" t="s">
        <v>411</v>
      </c>
      <c r="H352" s="125" t="s">
        <v>1066</v>
      </c>
    </row>
    <row r="353" spans="2:8" x14ac:dyDescent="0.3">
      <c r="B353" s="125" t="s">
        <v>498</v>
      </c>
      <c r="C353" s="125" t="s">
        <v>469</v>
      </c>
      <c r="D353" s="125" t="s">
        <v>1067</v>
      </c>
      <c r="E353" s="126">
        <v>38126</v>
      </c>
      <c r="F353" s="126">
        <v>39587</v>
      </c>
      <c r="G353" s="125" t="s">
        <v>411</v>
      </c>
      <c r="H353" s="125" t="s">
        <v>1068</v>
      </c>
    </row>
    <row r="354" spans="2:8" x14ac:dyDescent="0.3">
      <c r="B354" s="125" t="s">
        <v>498</v>
      </c>
      <c r="C354" s="125" t="s">
        <v>469</v>
      </c>
      <c r="D354" s="125" t="s">
        <v>1069</v>
      </c>
      <c r="E354" s="126">
        <v>44138</v>
      </c>
      <c r="F354" s="126">
        <v>45599</v>
      </c>
      <c r="G354" s="125" t="s">
        <v>411</v>
      </c>
      <c r="H354" s="125" t="s">
        <v>1070</v>
      </c>
    </row>
    <row r="355" spans="2:8" x14ac:dyDescent="0.3">
      <c r="B355" s="125" t="s">
        <v>498</v>
      </c>
      <c r="C355" s="125" t="s">
        <v>469</v>
      </c>
      <c r="D355" s="125" t="s">
        <v>1071</v>
      </c>
      <c r="E355" s="126">
        <v>41695</v>
      </c>
      <c r="F355" s="126">
        <v>43886</v>
      </c>
      <c r="G355" s="125" t="s">
        <v>839</v>
      </c>
      <c r="H355" s="125" t="s">
        <v>1072</v>
      </c>
    </row>
    <row r="356" spans="2:8" x14ac:dyDescent="0.3">
      <c r="B356" s="125" t="s">
        <v>308</v>
      </c>
      <c r="C356" s="125" t="s">
        <v>138</v>
      </c>
      <c r="D356" s="125" t="s">
        <v>1073</v>
      </c>
      <c r="E356" s="126">
        <v>45772</v>
      </c>
      <c r="F356" s="126">
        <v>49424</v>
      </c>
      <c r="G356" s="125" t="s">
        <v>379</v>
      </c>
      <c r="H356" s="125"/>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3391-5C4A-47A8-AA04-0391BE642780}">
  <sheetPr codeName="Planilha7"/>
  <dimension ref="B3:Q1473"/>
  <sheetViews>
    <sheetView topLeftCell="A3" workbookViewId="0">
      <pane ySplit="1" topLeftCell="A4" activePane="bottomLeft" state="frozen"/>
      <selection activeCell="L34" sqref="L34"/>
      <selection pane="bottomLeft" activeCell="L34" sqref="L34"/>
    </sheetView>
  </sheetViews>
  <sheetFormatPr defaultRowHeight="13" x14ac:dyDescent="0.3"/>
  <cols>
    <col min="2" max="2" width="22.09765625" bestFit="1" customWidth="1"/>
    <col min="3" max="3" width="25.59765625" customWidth="1"/>
    <col min="4" max="4" width="24.296875" customWidth="1"/>
    <col min="5" max="5" width="25.59765625" customWidth="1"/>
    <col min="6" max="6" width="14.09765625" bestFit="1" customWidth="1"/>
    <col min="7" max="7" width="79.296875" customWidth="1"/>
    <col min="8" max="8" width="34.3984375" customWidth="1"/>
  </cols>
  <sheetData>
    <row r="3" spans="2:17" ht="26" x14ac:dyDescent="0.3">
      <c r="B3" s="123" t="s">
        <v>1074</v>
      </c>
      <c r="C3" s="123" t="s">
        <v>21</v>
      </c>
      <c r="D3" s="123" t="s">
        <v>1075</v>
      </c>
      <c r="E3" s="123" t="s">
        <v>1076</v>
      </c>
      <c r="F3" s="123" t="s">
        <v>19</v>
      </c>
      <c r="G3" s="123" t="s">
        <v>1077</v>
      </c>
      <c r="H3" s="123" t="s">
        <v>1078</v>
      </c>
    </row>
    <row r="4" spans="2:17" x14ac:dyDescent="0.3">
      <c r="B4" t="s">
        <v>1079</v>
      </c>
      <c r="C4" t="s">
        <v>498</v>
      </c>
      <c r="D4" t="s">
        <v>1080</v>
      </c>
      <c r="E4" t="s">
        <v>1081</v>
      </c>
      <c r="F4" t="s">
        <v>1082</v>
      </c>
      <c r="G4" t="s">
        <v>1083</v>
      </c>
    </row>
    <row r="5" spans="2:17" x14ac:dyDescent="0.3">
      <c r="B5" t="s">
        <v>1084</v>
      </c>
      <c r="C5" t="s">
        <v>498</v>
      </c>
      <c r="D5" t="s">
        <v>1080</v>
      </c>
      <c r="E5" t="s">
        <v>1081</v>
      </c>
      <c r="F5" t="s">
        <v>1085</v>
      </c>
      <c r="G5" t="s">
        <v>1086</v>
      </c>
    </row>
    <row r="6" spans="2:17" x14ac:dyDescent="0.3">
      <c r="B6" t="s">
        <v>1087</v>
      </c>
      <c r="C6" t="s">
        <v>498</v>
      </c>
      <c r="D6" t="s">
        <v>1080</v>
      </c>
      <c r="E6" t="s">
        <v>1081</v>
      </c>
      <c r="F6" t="s">
        <v>1082</v>
      </c>
      <c r="G6" t="s">
        <v>1088</v>
      </c>
    </row>
    <row r="7" spans="2:17" x14ac:dyDescent="0.3">
      <c r="B7" t="s">
        <v>1089</v>
      </c>
      <c r="C7" t="s">
        <v>498</v>
      </c>
      <c r="D7" t="s">
        <v>1080</v>
      </c>
      <c r="E7" t="s">
        <v>1081</v>
      </c>
      <c r="F7" t="s">
        <v>1090</v>
      </c>
      <c r="G7" t="s">
        <v>1091</v>
      </c>
    </row>
    <row r="8" spans="2:17" x14ac:dyDescent="0.3">
      <c r="B8" t="s">
        <v>1092</v>
      </c>
      <c r="C8" t="s">
        <v>498</v>
      </c>
      <c r="D8" t="s">
        <v>1080</v>
      </c>
      <c r="E8" t="s">
        <v>1081</v>
      </c>
      <c r="F8" t="s">
        <v>1090</v>
      </c>
      <c r="G8" t="s">
        <v>1093</v>
      </c>
    </row>
    <row r="9" spans="2:17" x14ac:dyDescent="0.3">
      <c r="B9" t="s">
        <v>1094</v>
      </c>
      <c r="C9" t="s">
        <v>498</v>
      </c>
      <c r="D9" t="s">
        <v>1080</v>
      </c>
      <c r="E9" t="s">
        <v>1081</v>
      </c>
      <c r="F9" t="s">
        <v>1090</v>
      </c>
      <c r="G9" t="s">
        <v>1095</v>
      </c>
    </row>
    <row r="10" spans="2:17" x14ac:dyDescent="0.3">
      <c r="B10" t="s">
        <v>1096</v>
      </c>
      <c r="C10" t="s">
        <v>498</v>
      </c>
      <c r="D10" t="s">
        <v>1080</v>
      </c>
      <c r="E10" t="s">
        <v>1081</v>
      </c>
      <c r="F10" t="s">
        <v>1090</v>
      </c>
      <c r="G10" t="s">
        <v>1097</v>
      </c>
    </row>
    <row r="11" spans="2:17" x14ac:dyDescent="0.3">
      <c r="B11" t="s">
        <v>1098</v>
      </c>
      <c r="C11" t="s">
        <v>498</v>
      </c>
      <c r="D11" t="s">
        <v>1080</v>
      </c>
      <c r="E11" t="s">
        <v>1081</v>
      </c>
      <c r="F11" t="s">
        <v>1099</v>
      </c>
      <c r="G11" t="s">
        <v>1100</v>
      </c>
      <c r="K11" t="str" cm="1">
        <f t="array" ref="K11:Q158">_xlfn._xlws.FILTER(RMGDE[],RMGDE[Categoria do Investimento]="RGP","")</f>
        <v>T2023-201</v>
      </c>
      <c r="L11" t="str">
        <v>Transmissão</v>
      </c>
      <c r="M11" t="str">
        <v>Corporativo</v>
      </c>
      <c r="N11" t="str">
        <v>RGP</v>
      </c>
      <c r="O11" t="str">
        <v>CGT ELETROSUL</v>
      </c>
      <c r="P11" t="str">
        <v>Reforço na SE Anastácio: Instalação do 2º reator de barra de 27 Mvar em 230 Kv</v>
      </c>
      <c r="Q11">
        <v>0</v>
      </c>
    </row>
    <row r="12" spans="2:17" x14ac:dyDescent="0.3">
      <c r="B12" t="s">
        <v>1101</v>
      </c>
      <c r="C12" t="s">
        <v>498</v>
      </c>
      <c r="D12" t="s">
        <v>1080</v>
      </c>
      <c r="E12" t="s">
        <v>1081</v>
      </c>
      <c r="F12" t="s">
        <v>1099</v>
      </c>
      <c r="G12" t="s">
        <v>1102</v>
      </c>
      <c r="K12" t="str">
        <v>T2023-104</v>
      </c>
      <c r="L12" t="str">
        <v>Transmissão</v>
      </c>
      <c r="M12" t="str">
        <v>Corporativo</v>
      </c>
      <c r="N12" t="str">
        <v>RGP</v>
      </c>
      <c r="O12" t="str">
        <v>ELETRONORTE</v>
      </c>
      <c r="P12" t="str">
        <v>Reforço na SE Sorriso: Instalação do 4º TF 230/69/13,8 kV, 1 x 60 MVA trifásico</v>
      </c>
      <c r="Q12">
        <v>0</v>
      </c>
    </row>
    <row r="13" spans="2:17" x14ac:dyDescent="0.3">
      <c r="B13" t="s">
        <v>1103</v>
      </c>
      <c r="C13" t="s">
        <v>498</v>
      </c>
      <c r="D13" t="s">
        <v>1080</v>
      </c>
      <c r="E13" t="s">
        <v>1081</v>
      </c>
      <c r="F13" t="s">
        <v>1082</v>
      </c>
      <c r="G13" t="s">
        <v>1104</v>
      </c>
      <c r="K13" t="str">
        <v>T2023-142</v>
      </c>
      <c r="L13" t="str">
        <v>Transmissão</v>
      </c>
      <c r="M13" t="str">
        <v>Corporativo</v>
      </c>
      <c r="N13" t="str">
        <v>RGP</v>
      </c>
      <c r="O13" t="str">
        <v>CGT ELETROSUL</v>
      </c>
      <c r="P13" t="str">
        <v>Reforço SE Joinville: substituição TF1 138/69 kV - 50 MVA por TF de 138/69 kV – 66 MVA</v>
      </c>
      <c r="Q13">
        <v>0</v>
      </c>
    </row>
    <row r="14" spans="2:17" x14ac:dyDescent="0.3">
      <c r="B14" t="s">
        <v>1105</v>
      </c>
      <c r="C14" t="s">
        <v>498</v>
      </c>
      <c r="D14" t="s">
        <v>1080</v>
      </c>
      <c r="E14" t="s">
        <v>1081</v>
      </c>
      <c r="F14" t="s">
        <v>1085</v>
      </c>
      <c r="G14" t="s">
        <v>1106</v>
      </c>
      <c r="K14" t="str">
        <v>T2023-160</v>
      </c>
      <c r="L14" t="str">
        <v>Transmissão</v>
      </c>
      <c r="M14" t="str">
        <v>Corporativo</v>
      </c>
      <c r="N14" t="str">
        <v>RGP</v>
      </c>
      <c r="O14" t="str">
        <v>CHESF</v>
      </c>
      <c r="P14" t="str">
        <v>Reforço na SE Açu II: Substituição do TR4 230/69 kV - 39 MVA para 100 MVA</v>
      </c>
      <c r="Q14">
        <v>0</v>
      </c>
    </row>
    <row r="15" spans="2:17" x14ac:dyDescent="0.3">
      <c r="B15" t="s">
        <v>1107</v>
      </c>
      <c r="C15" t="s">
        <v>498</v>
      </c>
      <c r="D15" t="s">
        <v>1080</v>
      </c>
      <c r="E15" t="s">
        <v>1081</v>
      </c>
      <c r="F15" t="s">
        <v>1085</v>
      </c>
      <c r="G15" t="s">
        <v>1108</v>
      </c>
      <c r="K15" t="str">
        <v>T2023-159</v>
      </c>
      <c r="L15" t="str">
        <v>Transmissão</v>
      </c>
      <c r="M15" t="str">
        <v>Corporativo</v>
      </c>
      <c r="N15" t="str">
        <v>RGP</v>
      </c>
      <c r="O15" t="str">
        <v>CHESF</v>
      </c>
      <c r="P15" t="str">
        <v>Reforço na SE Bom Jesus da Lapa: Substituição do TR2 230/69 kV - 33 MVA para 100 MVA</v>
      </c>
      <c r="Q15">
        <v>0</v>
      </c>
    </row>
    <row r="16" spans="2:17" x14ac:dyDescent="0.3">
      <c r="B16" t="s">
        <v>1109</v>
      </c>
      <c r="C16" t="s">
        <v>498</v>
      </c>
      <c r="D16" t="s">
        <v>1080</v>
      </c>
      <c r="E16" t="s">
        <v>1081</v>
      </c>
      <c r="F16" t="s">
        <v>1090</v>
      </c>
      <c r="G16" t="s">
        <v>1110</v>
      </c>
      <c r="K16" t="str">
        <v>T2023-161</v>
      </c>
      <c r="L16" t="str">
        <v>Transmissão</v>
      </c>
      <c r="M16" t="str">
        <v>Corporativo</v>
      </c>
      <c r="N16" t="str">
        <v>RGP</v>
      </c>
      <c r="O16" t="str">
        <v>CHESF</v>
      </c>
      <c r="P16" t="str">
        <v>Reforço na SE Irecê: Substituição do TR2 e TR3 230/69 kV - 33 MVA por dois TRs de 100 MVA</v>
      </c>
      <c r="Q16">
        <v>0</v>
      </c>
    </row>
    <row r="17" spans="2:17" x14ac:dyDescent="0.3">
      <c r="B17" t="s">
        <v>1111</v>
      </c>
      <c r="C17" t="s">
        <v>498</v>
      </c>
      <c r="D17" t="s">
        <v>1080</v>
      </c>
      <c r="E17" t="s">
        <v>1112</v>
      </c>
      <c r="F17" t="s">
        <v>1082</v>
      </c>
      <c r="G17" t="s">
        <v>1113</v>
      </c>
      <c r="K17" t="str">
        <v>T2023-181</v>
      </c>
      <c r="L17" t="str">
        <v>Transmissão</v>
      </c>
      <c r="M17" t="str">
        <v>Corporativo</v>
      </c>
      <c r="N17" t="str">
        <v>RGP</v>
      </c>
      <c r="O17" t="str">
        <v>CHESF</v>
      </c>
      <c r="P17" t="str">
        <v>Reforço na SE Olindina: Instalação do 3º banco de reatores de barra de 3 x 50 Mvar em 500 kV</v>
      </c>
      <c r="Q17">
        <v>0</v>
      </c>
    </row>
    <row r="18" spans="2:17" x14ac:dyDescent="0.3">
      <c r="B18" t="s">
        <v>1114</v>
      </c>
      <c r="C18" t="s">
        <v>498</v>
      </c>
      <c r="D18" t="s">
        <v>1080</v>
      </c>
      <c r="E18" t="s">
        <v>1112</v>
      </c>
      <c r="F18" t="s">
        <v>1082</v>
      </c>
      <c r="G18" t="s">
        <v>1115</v>
      </c>
      <c r="K18" t="str">
        <v>T2023-167</v>
      </c>
      <c r="L18" t="str">
        <v>Transmissão</v>
      </c>
      <c r="M18" t="str">
        <v>Corporativo</v>
      </c>
      <c r="N18" t="str">
        <v>RGP</v>
      </c>
      <c r="O18" t="str">
        <v>FURNAS</v>
      </c>
      <c r="P18" t="str">
        <v>Reforço na SE Resende: Instalação do 1º RTB 500 kV - (3+1)x66,66 Mvar</v>
      </c>
      <c r="Q18">
        <v>0</v>
      </c>
    </row>
    <row r="19" spans="2:17" x14ac:dyDescent="0.3">
      <c r="B19" t="s">
        <v>1116</v>
      </c>
      <c r="C19" t="s">
        <v>498</v>
      </c>
      <c r="D19" t="s">
        <v>1080</v>
      </c>
      <c r="E19" t="s">
        <v>1112</v>
      </c>
      <c r="F19" t="s">
        <v>1082</v>
      </c>
      <c r="G19" t="s">
        <v>1117</v>
      </c>
      <c r="K19" t="str">
        <v>T2023-167-A</v>
      </c>
      <c r="L19" t="str">
        <v>Transmissão</v>
      </c>
      <c r="M19" t="str">
        <v>Corporativo</v>
      </c>
      <c r="N19" t="str">
        <v>RGP</v>
      </c>
      <c r="O19" t="str">
        <v>FURNAS</v>
      </c>
      <c r="P19" t="str">
        <v>Instalação da fase reserva para o 1º RTB 500 kV - (3+1)x66,66 Mvar, na SE Resende.</v>
      </c>
      <c r="Q19">
        <v>0</v>
      </c>
    </row>
    <row r="20" spans="2:17" x14ac:dyDescent="0.3">
      <c r="B20" t="s">
        <v>1118</v>
      </c>
      <c r="C20" t="s">
        <v>498</v>
      </c>
      <c r="D20" t="s">
        <v>1080</v>
      </c>
      <c r="E20" t="s">
        <v>1112</v>
      </c>
      <c r="F20" t="s">
        <v>1082</v>
      </c>
      <c r="G20" t="s">
        <v>1119</v>
      </c>
      <c r="K20" t="str">
        <v>T2023-149</v>
      </c>
      <c r="L20" t="str">
        <v>Transmissão</v>
      </c>
      <c r="M20" t="str">
        <v>Corporativo</v>
      </c>
      <c r="N20" t="str">
        <v>RGP</v>
      </c>
      <c r="O20" t="str">
        <v>CGT ELETROSUL</v>
      </c>
      <c r="P20" t="str">
        <v>Reforço na SE Jorge Lacerda A: substituição do TF9 - 138/69 kV - 50 MVA existente, por TF de 60 MVA</v>
      </c>
      <c r="Q20">
        <v>0</v>
      </c>
    </row>
    <row r="21" spans="2:17" x14ac:dyDescent="0.3">
      <c r="B21" t="s">
        <v>1120</v>
      </c>
      <c r="C21" t="s">
        <v>498</v>
      </c>
      <c r="D21" t="s">
        <v>1080</v>
      </c>
      <c r="E21" t="s">
        <v>1112</v>
      </c>
      <c r="F21" t="s">
        <v>1082</v>
      </c>
      <c r="G21" t="s">
        <v>1121</v>
      </c>
      <c r="K21" t="str">
        <v>T2023-134</v>
      </c>
      <c r="L21" t="str">
        <v>Transmissão</v>
      </c>
      <c r="M21" t="str">
        <v>Corporativo</v>
      </c>
      <c r="N21" t="str">
        <v>RGP</v>
      </c>
      <c r="O21" t="str">
        <v>ELETRONORTE</v>
      </c>
      <c r="P21" t="str">
        <v>Reforço na SE Presidente Dutra: substituição do TR1 500/230 kV, (3+1)x100 MVA, por (3+1)x150 MVA.</v>
      </c>
      <c r="Q21">
        <v>0</v>
      </c>
    </row>
    <row r="22" spans="2:17" x14ac:dyDescent="0.3">
      <c r="B22" t="s">
        <v>1122</v>
      </c>
      <c r="C22" t="s">
        <v>498</v>
      </c>
      <c r="D22" t="s">
        <v>1080</v>
      </c>
      <c r="E22" t="s">
        <v>1112</v>
      </c>
      <c r="F22" t="s">
        <v>1082</v>
      </c>
      <c r="G22" t="s">
        <v>1123</v>
      </c>
      <c r="K22" t="str">
        <v>T2023-114</v>
      </c>
      <c r="L22" t="str">
        <v>Transmissão</v>
      </c>
      <c r="M22" t="str">
        <v>Corporativo</v>
      </c>
      <c r="N22" t="str">
        <v>RGP</v>
      </c>
      <c r="O22" t="str">
        <v>ELETRONORTE</v>
      </c>
      <c r="P22" t="str">
        <v>Reforço na SE Pimenta Bueno: Instalação do 3° Autotransformador 230/138 kV, 55 MVA.</v>
      </c>
      <c r="Q22">
        <v>0</v>
      </c>
    </row>
    <row r="23" spans="2:17" x14ac:dyDescent="0.3">
      <c r="B23" t="s">
        <v>1124</v>
      </c>
      <c r="C23" t="s">
        <v>498</v>
      </c>
      <c r="D23" t="s">
        <v>1080</v>
      </c>
      <c r="E23" t="s">
        <v>1112</v>
      </c>
      <c r="F23" t="s">
        <v>1082</v>
      </c>
      <c r="G23" t="s">
        <v>1125</v>
      </c>
      <c r="K23" t="str">
        <v>T2023-109</v>
      </c>
      <c r="L23" t="str">
        <v>Transmissão</v>
      </c>
      <c r="M23" t="str">
        <v>Corporativo</v>
      </c>
      <c r="N23" t="str">
        <v>RGP</v>
      </c>
      <c r="O23" t="str">
        <v>CHESF</v>
      </c>
      <c r="P23" t="str">
        <v>Reforço na SE Bom Nome: Instalação do 4º TF 230/138 kV - 100 MVA</v>
      </c>
      <c r="Q23">
        <v>0</v>
      </c>
    </row>
    <row r="24" spans="2:17" x14ac:dyDescent="0.3">
      <c r="B24" t="s">
        <v>1126</v>
      </c>
      <c r="C24" t="s">
        <v>498</v>
      </c>
      <c r="D24" t="s">
        <v>1080</v>
      </c>
      <c r="E24" t="s">
        <v>1112</v>
      </c>
      <c r="F24" t="s">
        <v>1082</v>
      </c>
      <c r="G24" t="s">
        <v>1127</v>
      </c>
      <c r="K24" t="str">
        <v>T2023-136</v>
      </c>
      <c r="L24" t="str">
        <v>Transmissão</v>
      </c>
      <c r="M24" t="str">
        <v>Corporativo</v>
      </c>
      <c r="N24" t="str">
        <v>RGP</v>
      </c>
      <c r="O24" t="str">
        <v>ELETRONORTE</v>
      </c>
      <c r="P24" t="str">
        <v>Reforço na SE Marabá: substituição do TR1 500/230 kV, 3x100 MVA, por 3x150 MVA.</v>
      </c>
      <c r="Q24">
        <v>0</v>
      </c>
    </row>
    <row r="25" spans="2:17" x14ac:dyDescent="0.3">
      <c r="B25" t="s">
        <v>1128</v>
      </c>
      <c r="C25" t="s">
        <v>498</v>
      </c>
      <c r="D25" t="s">
        <v>1080</v>
      </c>
      <c r="E25" t="s">
        <v>1112</v>
      </c>
      <c r="F25" t="s">
        <v>1082</v>
      </c>
      <c r="G25" t="s">
        <v>1129</v>
      </c>
      <c r="K25" t="str">
        <v>T2023-162</v>
      </c>
      <c r="L25" t="str">
        <v>Transmissão</v>
      </c>
      <c r="M25" t="str">
        <v>Corporativo</v>
      </c>
      <c r="N25" t="str">
        <v>RGP</v>
      </c>
      <c r="O25" t="str">
        <v>CHESF</v>
      </c>
      <c r="P25" t="str">
        <v>Reforço na SE Itabaiana: Substituição do 1º e 2º TR 230/69 kV - 100 MVA para 150 MVA</v>
      </c>
      <c r="Q25">
        <v>0</v>
      </c>
    </row>
    <row r="26" spans="2:17" x14ac:dyDescent="0.3">
      <c r="B26" t="s">
        <v>1130</v>
      </c>
      <c r="C26" t="s">
        <v>498</v>
      </c>
      <c r="D26" t="s">
        <v>1080</v>
      </c>
      <c r="E26" t="s">
        <v>1112</v>
      </c>
      <c r="F26" t="s">
        <v>1082</v>
      </c>
      <c r="G26" t="s">
        <v>1131</v>
      </c>
      <c r="K26" t="str">
        <v>T2022-069</v>
      </c>
      <c r="L26" t="str">
        <v>Transmissão</v>
      </c>
      <c r="M26" t="str">
        <v>Corporativo</v>
      </c>
      <c r="N26" t="str">
        <v>RGP</v>
      </c>
      <c r="O26" t="str">
        <v>CGT ELETROSUL</v>
      </c>
      <c r="P26" t="str">
        <v>Reforço na SE Gravataí - Instalação de banco de reatores de barra 525 kV, (3+1R)x50 Mvar e conexões</v>
      </c>
      <c r="Q26">
        <v>0</v>
      </c>
    </row>
    <row r="27" spans="2:17" x14ac:dyDescent="0.3">
      <c r="B27" t="s">
        <v>1132</v>
      </c>
      <c r="C27" t="s">
        <v>498</v>
      </c>
      <c r="D27" t="s">
        <v>1080</v>
      </c>
      <c r="E27" t="s">
        <v>1112</v>
      </c>
      <c r="F27" t="s">
        <v>1082</v>
      </c>
      <c r="G27" t="s">
        <v>1133</v>
      </c>
      <c r="K27" t="str">
        <v>T2024-005</v>
      </c>
      <c r="L27" t="str">
        <v>Transmissão</v>
      </c>
      <c r="M27" t="str">
        <v>Corporativo</v>
      </c>
      <c r="N27" t="str">
        <v>RGP</v>
      </c>
      <c r="O27" t="str">
        <v>CGT ELETROSUL</v>
      </c>
      <c r="P27" t="str">
        <v>SE GRAVATAÍ 3: Instalação do 2º Transformador 230/69 kV, 3x 55 MVA, na SE Gravataí 3.</v>
      </c>
      <c r="Q27">
        <v>0</v>
      </c>
    </row>
    <row r="28" spans="2:17" x14ac:dyDescent="0.3">
      <c r="B28" t="s">
        <v>1134</v>
      </c>
      <c r="C28" t="s">
        <v>498</v>
      </c>
      <c r="D28" t="s">
        <v>1080</v>
      </c>
      <c r="E28" t="s">
        <v>1112</v>
      </c>
      <c r="F28" t="s">
        <v>1082</v>
      </c>
      <c r="G28" t="s">
        <v>1135</v>
      </c>
      <c r="K28" t="str">
        <v>T2023-190</v>
      </c>
      <c r="L28" t="str">
        <v>Transmissão</v>
      </c>
      <c r="M28" t="str">
        <v>Corporativo</v>
      </c>
      <c r="N28" t="str">
        <v>RGP</v>
      </c>
      <c r="O28" t="str">
        <v>FURNAS</v>
      </c>
      <c r="P28" t="str">
        <v xml:space="preserve">Reforço na SE Vitória: Substituição do ATR1 345/138 kV por novo banco (3+1)x133,33MVA. </v>
      </c>
      <c r="Q28">
        <v>0</v>
      </c>
    </row>
    <row r="29" spans="2:17" x14ac:dyDescent="0.3">
      <c r="B29" t="s">
        <v>1136</v>
      </c>
      <c r="C29" t="s">
        <v>498</v>
      </c>
      <c r="D29" t="s">
        <v>1080</v>
      </c>
      <c r="E29" t="s">
        <v>1112</v>
      </c>
      <c r="F29" t="s">
        <v>1082</v>
      </c>
      <c r="G29" t="s">
        <v>1137</v>
      </c>
      <c r="K29" t="str">
        <v>T2023-169</v>
      </c>
      <c r="L29" t="str">
        <v>Transmissão</v>
      </c>
      <c r="M29" t="str">
        <v>Corporativo</v>
      </c>
      <c r="N29" t="str">
        <v>RGP</v>
      </c>
      <c r="O29" t="str">
        <v>FURNAS</v>
      </c>
      <c r="P29" t="str">
        <v>Reforço na SE Ibiúna: Instalação do 1º RTB 345 kV - 3x44 Mvar</v>
      </c>
      <c r="Q29">
        <v>0</v>
      </c>
    </row>
    <row r="30" spans="2:17" x14ac:dyDescent="0.3">
      <c r="B30" t="s">
        <v>1138</v>
      </c>
      <c r="C30" t="s">
        <v>498</v>
      </c>
      <c r="D30" t="s">
        <v>1080</v>
      </c>
      <c r="E30" t="s">
        <v>1112</v>
      </c>
      <c r="F30" t="s">
        <v>1082</v>
      </c>
      <c r="G30" t="s">
        <v>1139</v>
      </c>
      <c r="K30" t="str">
        <v>T2023-169-A</v>
      </c>
      <c r="L30" t="str">
        <v>Transmissão</v>
      </c>
      <c r="M30" t="str">
        <v>Corporativo</v>
      </c>
      <c r="N30" t="str">
        <v>RGP</v>
      </c>
      <c r="O30" t="str">
        <v>FURNAS</v>
      </c>
      <c r="P30" t="str">
        <v>Instalação da fase reserva para o 1º RTB 345 kV - (3+1)x44 Mvar, na SE Ibiúna.</v>
      </c>
      <c r="Q30">
        <v>0</v>
      </c>
    </row>
    <row r="31" spans="2:17" x14ac:dyDescent="0.3">
      <c r="B31" t="s">
        <v>1140</v>
      </c>
      <c r="C31" t="s">
        <v>498</v>
      </c>
      <c r="D31" t="s">
        <v>1080</v>
      </c>
      <c r="E31" t="s">
        <v>1112</v>
      </c>
      <c r="F31" t="s">
        <v>1082</v>
      </c>
      <c r="G31" t="s">
        <v>1141</v>
      </c>
      <c r="K31" t="str">
        <v>T2023-171</v>
      </c>
      <c r="L31" t="str">
        <v>Transmissão</v>
      </c>
      <c r="M31" t="str">
        <v>Corporativo</v>
      </c>
      <c r="N31" t="str">
        <v>RGP</v>
      </c>
      <c r="O31" t="str">
        <v>FURNAS</v>
      </c>
      <c r="P31" t="str">
        <v>Reforço na SE Ibiúna: Instalação do 2º RTB 345 kV - 3x44 Mvar</v>
      </c>
      <c r="Q31">
        <v>0</v>
      </c>
    </row>
    <row r="32" spans="2:17" x14ac:dyDescent="0.3">
      <c r="B32" t="s">
        <v>1142</v>
      </c>
      <c r="C32" t="s">
        <v>498</v>
      </c>
      <c r="D32" t="s">
        <v>1080</v>
      </c>
      <c r="E32" t="s">
        <v>1112</v>
      </c>
      <c r="F32" t="s">
        <v>1085</v>
      </c>
      <c r="G32" t="s">
        <v>1143</v>
      </c>
      <c r="K32" t="str">
        <v>T2023-171-A</v>
      </c>
      <c r="L32" t="str">
        <v>Transmissão</v>
      </c>
      <c r="M32" t="str">
        <v>Corporativo</v>
      </c>
      <c r="N32" t="str">
        <v>RGP</v>
      </c>
      <c r="O32" t="str">
        <v>FURNAS</v>
      </c>
      <c r="P32" t="str">
        <v>Instalação da fase reserva para o 2º RTB 345 kV - (3+1)x44 Mvar, na SE Ibiúna</v>
      </c>
      <c r="Q32">
        <v>0</v>
      </c>
    </row>
    <row r="33" spans="2:17" x14ac:dyDescent="0.3">
      <c r="B33" t="s">
        <v>1144</v>
      </c>
      <c r="C33" t="s">
        <v>498</v>
      </c>
      <c r="D33" t="s">
        <v>1080</v>
      </c>
      <c r="E33" t="s">
        <v>1112</v>
      </c>
      <c r="F33" t="s">
        <v>1085</v>
      </c>
      <c r="G33" t="s">
        <v>1145</v>
      </c>
      <c r="K33" t="str">
        <v>T2024-001</v>
      </c>
      <c r="L33" t="str">
        <v>Transmissão</v>
      </c>
      <c r="M33" t="str">
        <v>Corporativo</v>
      </c>
      <c r="N33" t="str">
        <v>RGP</v>
      </c>
      <c r="O33" t="str">
        <v>FURNAS</v>
      </c>
      <c r="P33" t="str">
        <v>SE Guarulhos: Instalação do primeiro banco de reatores de barras em 345 kV</v>
      </c>
      <c r="Q33">
        <v>0</v>
      </c>
    </row>
    <row r="34" spans="2:17" x14ac:dyDescent="0.3">
      <c r="B34" t="s">
        <v>1146</v>
      </c>
      <c r="C34" t="s">
        <v>498</v>
      </c>
      <c r="D34" t="s">
        <v>1080</v>
      </c>
      <c r="E34" t="s">
        <v>1081</v>
      </c>
      <c r="F34" t="s">
        <v>1085</v>
      </c>
      <c r="G34" t="s">
        <v>1147</v>
      </c>
      <c r="K34" t="str">
        <v>T2024-002</v>
      </c>
      <c r="L34" t="str">
        <v>Transmissão</v>
      </c>
      <c r="M34" t="str">
        <v>Corporativo</v>
      </c>
      <c r="N34" t="str">
        <v>RGP</v>
      </c>
      <c r="O34" t="str">
        <v>FURNAS</v>
      </c>
      <c r="P34" t="str">
        <v>SE Guarulhos: Instalação de uma fase reserva para o RT1, 345 kV, 44MVar</v>
      </c>
      <c r="Q34">
        <v>0</v>
      </c>
    </row>
    <row r="35" spans="2:17" x14ac:dyDescent="0.3">
      <c r="B35" t="s">
        <v>1148</v>
      </c>
      <c r="C35" t="s">
        <v>498</v>
      </c>
      <c r="D35" t="s">
        <v>1080</v>
      </c>
      <c r="E35" t="s">
        <v>1112</v>
      </c>
      <c r="F35" t="s">
        <v>1099</v>
      </c>
      <c r="G35" t="s">
        <v>1149</v>
      </c>
      <c r="K35" t="str">
        <v>T2024-003</v>
      </c>
      <c r="L35" t="str">
        <v>Transmissão</v>
      </c>
      <c r="M35" t="str">
        <v>Corporativo</v>
      </c>
      <c r="N35" t="str">
        <v>RGP</v>
      </c>
      <c r="O35" t="str">
        <v>FURNAS</v>
      </c>
      <c r="P35" t="str">
        <v>SE Guarulhos: Instalação do segundo banco de reatores de barras, 345 kV, 3x44MVar</v>
      </c>
      <c r="Q35">
        <v>0</v>
      </c>
    </row>
    <row r="36" spans="2:17" x14ac:dyDescent="0.3">
      <c r="B36" t="s">
        <v>1150</v>
      </c>
      <c r="C36" t="s">
        <v>498</v>
      </c>
      <c r="D36" t="s">
        <v>1080</v>
      </c>
      <c r="E36" t="s">
        <v>1081</v>
      </c>
      <c r="F36" t="s">
        <v>1090</v>
      </c>
      <c r="G36" t="s">
        <v>1151</v>
      </c>
      <c r="K36" t="str">
        <v>T2024-004</v>
      </c>
      <c r="L36" t="str">
        <v>Transmissão</v>
      </c>
      <c r="M36" t="str">
        <v>Corporativo</v>
      </c>
      <c r="N36" t="str">
        <v>RGP</v>
      </c>
      <c r="O36" t="str">
        <v>FURNAS</v>
      </c>
      <c r="P36" t="str">
        <v>SE Guarulhos: Instalação de uma fase reserva para o RT2, 345 kV, 44MVar</v>
      </c>
      <c r="Q36">
        <v>0</v>
      </c>
    </row>
    <row r="37" spans="2:17" x14ac:dyDescent="0.3">
      <c r="B37" t="s">
        <v>1152</v>
      </c>
      <c r="C37" t="s">
        <v>498</v>
      </c>
      <c r="D37" t="s">
        <v>1080</v>
      </c>
      <c r="E37" t="s">
        <v>1112</v>
      </c>
      <c r="F37" t="s">
        <v>1085</v>
      </c>
      <c r="G37" t="s">
        <v>1153</v>
      </c>
      <c r="K37" t="str">
        <v>T2024-122</v>
      </c>
      <c r="L37" t="str">
        <v>Transmissão</v>
      </c>
      <c r="M37" t="str">
        <v>Corporativo</v>
      </c>
      <c r="N37" t="str">
        <v>RGP</v>
      </c>
      <c r="O37" t="str">
        <v>FURNAS</v>
      </c>
      <c r="P37" t="str">
        <v>Reforço na SE Campinas: Substituição do banco de autotransformadores TR1, de 345/138 kV</v>
      </c>
      <c r="Q37">
        <v>0</v>
      </c>
    </row>
    <row r="38" spans="2:17" x14ac:dyDescent="0.3">
      <c r="B38" t="s">
        <v>1154</v>
      </c>
      <c r="C38" t="s">
        <v>498</v>
      </c>
      <c r="D38" t="s">
        <v>1080</v>
      </c>
      <c r="E38" t="s">
        <v>1112</v>
      </c>
      <c r="F38" t="s">
        <v>1085</v>
      </c>
      <c r="G38" t="s">
        <v>1155</v>
      </c>
      <c r="K38" t="str">
        <v>T2024-123</v>
      </c>
      <c r="L38" t="str">
        <v>Transmissão</v>
      </c>
      <c r="M38" t="str">
        <v>Corporativo</v>
      </c>
      <c r="N38" t="str">
        <v>RGP</v>
      </c>
      <c r="O38" t="str">
        <v>FURNAS</v>
      </c>
      <c r="P38" t="str">
        <v>Reforço na SE Campinas: Substituição do autotransformador reserva 345/138 kV, de 50MVA para 100 MVA</v>
      </c>
      <c r="Q38">
        <v>0</v>
      </c>
    </row>
    <row r="39" spans="2:17" x14ac:dyDescent="0.3">
      <c r="B39" t="s">
        <v>1156</v>
      </c>
      <c r="C39" t="s">
        <v>498</v>
      </c>
      <c r="D39" t="s">
        <v>1080</v>
      </c>
      <c r="E39" t="s">
        <v>1112</v>
      </c>
      <c r="F39" t="s">
        <v>1085</v>
      </c>
      <c r="G39" t="s">
        <v>1157</v>
      </c>
      <c r="K39" t="str">
        <v>T2024-133</v>
      </c>
      <c r="L39" t="str">
        <v>Transmissão</v>
      </c>
      <c r="M39" t="str">
        <v>Corporativo</v>
      </c>
      <c r="N39" t="str">
        <v>RGP</v>
      </c>
      <c r="O39" t="str">
        <v>FURNAS</v>
      </c>
      <c r="P39" t="str">
        <v>Reforço na SE Campinas: Substituição do banco de autotransformadores TR2, de 345/138 kV</v>
      </c>
      <c r="Q39">
        <v>0</v>
      </c>
    </row>
    <row r="40" spans="2:17" x14ac:dyDescent="0.3">
      <c r="B40" t="s">
        <v>1158</v>
      </c>
      <c r="C40" t="s">
        <v>498</v>
      </c>
      <c r="D40" t="s">
        <v>1080</v>
      </c>
      <c r="E40" t="s">
        <v>1112</v>
      </c>
      <c r="F40" t="s">
        <v>1099</v>
      </c>
      <c r="G40" t="s">
        <v>1159</v>
      </c>
      <c r="K40" t="str">
        <v>T2024-134</v>
      </c>
      <c r="L40" t="str">
        <v>Transmissão</v>
      </c>
      <c r="M40" t="str">
        <v>Corporativo</v>
      </c>
      <c r="N40" t="str">
        <v>RGP</v>
      </c>
      <c r="O40" t="str">
        <v>FURNAS</v>
      </c>
      <c r="P40" t="str">
        <v>Reforço na SE Campinas: Substituição do banco de autotransformadores TR3, de 345/138 kV</v>
      </c>
      <c r="Q40">
        <v>0</v>
      </c>
    </row>
    <row r="41" spans="2:17" x14ac:dyDescent="0.3">
      <c r="B41" t="s">
        <v>1160</v>
      </c>
      <c r="C41" t="s">
        <v>498</v>
      </c>
      <c r="D41" t="s">
        <v>1080</v>
      </c>
      <c r="E41" t="s">
        <v>1112</v>
      </c>
      <c r="F41" t="s">
        <v>1099</v>
      </c>
      <c r="G41" t="s">
        <v>1161</v>
      </c>
      <c r="K41" t="str">
        <v>T2024-135</v>
      </c>
      <c r="L41" t="str">
        <v>Transmissão</v>
      </c>
      <c r="M41" t="str">
        <v>Corporativo</v>
      </c>
      <c r="N41" t="str">
        <v>RGP</v>
      </c>
      <c r="O41" t="str">
        <v>FURNAS</v>
      </c>
      <c r="P41" t="str">
        <v>Reforço na SE Campinas: Substituição do banco de autotransformadores TR4, de 345/138 kV</v>
      </c>
      <c r="Q41">
        <v>0</v>
      </c>
    </row>
    <row r="42" spans="2:17" x14ac:dyDescent="0.3">
      <c r="B42" t="s">
        <v>1162</v>
      </c>
      <c r="C42" t="s">
        <v>498</v>
      </c>
      <c r="D42" t="s">
        <v>1080</v>
      </c>
      <c r="E42" t="s">
        <v>1112</v>
      </c>
      <c r="F42" t="s">
        <v>1099</v>
      </c>
      <c r="G42" t="s">
        <v>1163</v>
      </c>
      <c r="K42" t="str">
        <v>T2023-131</v>
      </c>
      <c r="L42" t="str">
        <v>Transmissão</v>
      </c>
      <c r="M42" t="str">
        <v>Corporativo</v>
      </c>
      <c r="N42" t="str">
        <v>RGP</v>
      </c>
      <c r="O42" t="str">
        <v>CHESF</v>
      </c>
      <c r="P42" t="str">
        <v>Reforço - Seccionamento da LT P.Afonso III-Floresta II C1 na SE Tacaratu.</v>
      </c>
      <c r="Q42">
        <v>0</v>
      </c>
    </row>
    <row r="43" spans="2:17" x14ac:dyDescent="0.3">
      <c r="B43" t="s">
        <v>1164</v>
      </c>
      <c r="C43" t="s">
        <v>498</v>
      </c>
      <c r="D43" t="s">
        <v>1080</v>
      </c>
      <c r="E43" t="s">
        <v>1112</v>
      </c>
      <c r="F43" t="s">
        <v>1099</v>
      </c>
      <c r="G43" t="s">
        <v>1165</v>
      </c>
      <c r="K43" t="str">
        <v>T2021-026</v>
      </c>
      <c r="L43" t="str">
        <v>Transmissão</v>
      </c>
      <c r="M43" t="str">
        <v>Corporativo</v>
      </c>
      <c r="N43" t="str">
        <v>RGP</v>
      </c>
      <c r="O43" t="str">
        <v>CHESF</v>
      </c>
      <c r="P43" t="str">
        <v>SE Angelim II 500 kV - instalação do 2º banco de reatores de barra 500 kV</v>
      </c>
      <c r="Q43">
        <v>0</v>
      </c>
    </row>
    <row r="44" spans="2:17" x14ac:dyDescent="0.3">
      <c r="B44" t="s">
        <v>1166</v>
      </c>
      <c r="C44" t="s">
        <v>498</v>
      </c>
      <c r="D44" t="s">
        <v>1080</v>
      </c>
      <c r="E44" t="s">
        <v>1112</v>
      </c>
      <c r="F44" t="s">
        <v>1085</v>
      </c>
      <c r="G44" t="s">
        <v>1167</v>
      </c>
      <c r="K44" t="str">
        <v>T2021-028</v>
      </c>
      <c r="L44" t="str">
        <v>Transmissão</v>
      </c>
      <c r="M44" t="str">
        <v>Corporativo</v>
      </c>
      <c r="N44" t="str">
        <v>RGP</v>
      </c>
      <c r="O44" t="str">
        <v>CHESF</v>
      </c>
      <c r="P44" t="str">
        <v>SE Olindina - instalação do segundo banco de reator de barra 500kV</v>
      </c>
      <c r="Q44">
        <v>0</v>
      </c>
    </row>
    <row r="45" spans="2:17" x14ac:dyDescent="0.3">
      <c r="B45" t="s">
        <v>1168</v>
      </c>
      <c r="C45" t="s">
        <v>498</v>
      </c>
      <c r="D45" t="s">
        <v>1080</v>
      </c>
      <c r="E45" t="s">
        <v>1112</v>
      </c>
      <c r="F45" t="s">
        <v>1085</v>
      </c>
      <c r="G45" t="s">
        <v>1169</v>
      </c>
      <c r="K45" t="str">
        <v>T2023-129</v>
      </c>
      <c r="L45" t="str">
        <v>Transmissão</v>
      </c>
      <c r="M45" t="str">
        <v>Corporativo</v>
      </c>
      <c r="N45" t="str">
        <v>RGP</v>
      </c>
      <c r="O45" t="str">
        <v>CHESF</v>
      </c>
      <c r="P45" t="str">
        <v>Reforço - Seccionamento da LT P.Afonso III-Bom Nome C3 na SE Floresta II.</v>
      </c>
      <c r="Q45">
        <v>0</v>
      </c>
    </row>
    <row r="46" spans="2:17" x14ac:dyDescent="0.3">
      <c r="B46" t="s">
        <v>1170</v>
      </c>
      <c r="C46" t="s">
        <v>498</v>
      </c>
      <c r="D46" t="s">
        <v>1080</v>
      </c>
      <c r="E46" t="s">
        <v>1112</v>
      </c>
      <c r="F46" t="s">
        <v>1085</v>
      </c>
      <c r="G46" t="s">
        <v>1171</v>
      </c>
      <c r="K46" t="str">
        <v>T2023-128</v>
      </c>
      <c r="L46" t="str">
        <v>Transmissão</v>
      </c>
      <c r="M46" t="str">
        <v>Corporativo</v>
      </c>
      <c r="N46" t="str">
        <v>RGP</v>
      </c>
      <c r="O46" t="str">
        <v>CHESF</v>
      </c>
      <c r="P46" t="str">
        <v>Reforço - Seccionamento da LT Banabuiú-Milagres C2 na SE Icó.</v>
      </c>
      <c r="Q46">
        <v>0</v>
      </c>
    </row>
    <row r="47" spans="2:17" x14ac:dyDescent="0.3">
      <c r="B47" t="s">
        <v>1172</v>
      </c>
      <c r="C47" t="s">
        <v>498</v>
      </c>
      <c r="D47" t="s">
        <v>1080</v>
      </c>
      <c r="E47" t="s">
        <v>1112</v>
      </c>
      <c r="F47" t="s">
        <v>1085</v>
      </c>
      <c r="G47" t="s">
        <v>1173</v>
      </c>
      <c r="K47" t="str">
        <v>T2023-137</v>
      </c>
      <c r="L47" t="str">
        <v>Transmissão</v>
      </c>
      <c r="M47" t="str">
        <v>Corporativo</v>
      </c>
      <c r="N47" t="str">
        <v>RGP</v>
      </c>
      <c r="O47" t="str">
        <v>ELETRONORTE</v>
      </c>
      <c r="P47" t="str">
        <v>Reforço na SE Marabá: substituição do TF3 230/69 kV, 33 MVA, por nova unidade de 100 MVA.</v>
      </c>
      <c r="Q47">
        <v>0</v>
      </c>
    </row>
    <row r="48" spans="2:17" x14ac:dyDescent="0.3">
      <c r="B48" t="s">
        <v>1174</v>
      </c>
      <c r="C48" t="s">
        <v>498</v>
      </c>
      <c r="D48" t="s">
        <v>1080</v>
      </c>
      <c r="E48" t="s">
        <v>1112</v>
      </c>
      <c r="F48" t="s">
        <v>1085</v>
      </c>
      <c r="G48" t="s">
        <v>1175</v>
      </c>
      <c r="K48" t="str">
        <v>T2019-074</v>
      </c>
      <c r="L48" t="str">
        <v>Transmissão</v>
      </c>
      <c r="M48" t="str">
        <v>Corporativo</v>
      </c>
      <c r="N48" t="str">
        <v>RGP</v>
      </c>
      <c r="O48" t="str">
        <v>CHESF</v>
      </c>
      <c r="P48" t="str">
        <v>Seccionamento da LT 500 kV Sobradinho - Luiz Gonzaga C2 na SE Juazeiro III</v>
      </c>
      <c r="Q48">
        <v>0</v>
      </c>
    </row>
    <row r="49" spans="2:17" x14ac:dyDescent="0.3">
      <c r="B49" t="s">
        <v>1176</v>
      </c>
      <c r="C49" t="s">
        <v>498</v>
      </c>
      <c r="D49" t="s">
        <v>1080</v>
      </c>
      <c r="E49" t="s">
        <v>1112</v>
      </c>
      <c r="F49" t="s">
        <v>1099</v>
      </c>
      <c r="G49" t="s">
        <v>1177</v>
      </c>
      <c r="K49" t="str">
        <v>T2022-028</v>
      </c>
      <c r="L49" t="str">
        <v>Transmissão</v>
      </c>
      <c r="M49" t="str">
        <v>Corporativo</v>
      </c>
      <c r="N49" t="str">
        <v>RGP</v>
      </c>
      <c r="O49" t="str">
        <v>CHESF</v>
      </c>
      <c r="P49" t="str">
        <v>SE Campina Grande III - instalação de banco de reatores de barra 500kV - 3x50Mvar</v>
      </c>
      <c r="Q49">
        <v>0</v>
      </c>
    </row>
    <row r="50" spans="2:17" x14ac:dyDescent="0.3">
      <c r="B50" t="s">
        <v>1178</v>
      </c>
      <c r="C50" t="s">
        <v>498</v>
      </c>
      <c r="D50" t="s">
        <v>1080</v>
      </c>
      <c r="E50" t="s">
        <v>1112</v>
      </c>
      <c r="F50" t="s">
        <v>1082</v>
      </c>
      <c r="G50" t="s">
        <v>1179</v>
      </c>
      <c r="K50" t="str">
        <v>T2024-006</v>
      </c>
      <c r="L50" t="str">
        <v>Transmissão</v>
      </c>
      <c r="M50" t="str">
        <v>Corporativo</v>
      </c>
      <c r="N50" t="str">
        <v>RGP</v>
      </c>
      <c r="O50" t="str">
        <v>CHESF</v>
      </c>
      <c r="P50" t="str">
        <v>SE MOSSORÓ IV: Instalação do 2º Transformador de 230/69 kV</v>
      </c>
      <c r="Q50">
        <v>0</v>
      </c>
    </row>
    <row r="51" spans="2:17" x14ac:dyDescent="0.3">
      <c r="B51" t="s">
        <v>1180</v>
      </c>
      <c r="C51" t="s">
        <v>498</v>
      </c>
      <c r="D51" t="s">
        <v>1080</v>
      </c>
      <c r="E51" t="s">
        <v>1112</v>
      </c>
      <c r="F51" t="s">
        <v>1082</v>
      </c>
      <c r="G51" t="s">
        <v>1181</v>
      </c>
      <c r="K51" t="str">
        <v>T2019-090</v>
      </c>
      <c r="L51" t="str">
        <v>Transmissão</v>
      </c>
      <c r="M51" t="str">
        <v>Corporativo</v>
      </c>
      <c r="N51" t="str">
        <v>RGP</v>
      </c>
      <c r="O51" t="str">
        <v>CHESF</v>
      </c>
      <c r="P51" t="str">
        <v>Seccionamento da LT 500 kV Luiz Gonzaga - Milagres C1 na SE Milagres II</v>
      </c>
      <c r="Q51">
        <v>0</v>
      </c>
    </row>
    <row r="52" spans="2:17" x14ac:dyDescent="0.3">
      <c r="B52" t="s">
        <v>1182</v>
      </c>
      <c r="C52" t="s">
        <v>498</v>
      </c>
      <c r="D52" t="s">
        <v>1080</v>
      </c>
      <c r="E52" t="s">
        <v>1112</v>
      </c>
      <c r="F52" t="s">
        <v>1082</v>
      </c>
      <c r="G52" t="s">
        <v>1183</v>
      </c>
      <c r="K52" t="str">
        <v>T2022-112</v>
      </c>
      <c r="L52" t="str">
        <v>Transmissão</v>
      </c>
      <c r="M52" t="str">
        <v>Corporativo</v>
      </c>
      <c r="N52" t="str">
        <v>RGP</v>
      </c>
      <c r="O52" t="str">
        <v>FURNAS</v>
      </c>
      <c r="P52" t="str">
        <v>Seccionamento da LT 345 kV Venda das Pedras – Macaé C1 na SE Lagos</v>
      </c>
      <c r="Q52">
        <v>0</v>
      </c>
    </row>
    <row r="53" spans="2:17" x14ac:dyDescent="0.3">
      <c r="B53" t="s">
        <v>1184</v>
      </c>
      <c r="C53" t="s">
        <v>498</v>
      </c>
      <c r="D53" t="s">
        <v>1080</v>
      </c>
      <c r="E53" t="s">
        <v>1112</v>
      </c>
      <c r="F53" t="s">
        <v>1082</v>
      </c>
      <c r="G53" t="s">
        <v>1185</v>
      </c>
      <c r="K53" t="str">
        <v>T2023-202</v>
      </c>
      <c r="L53" t="str">
        <v>Transmissão</v>
      </c>
      <c r="M53" t="str">
        <v>Corporativo</v>
      </c>
      <c r="N53" t="str">
        <v>RGP</v>
      </c>
      <c r="O53" t="str">
        <v>CGT ELETROSUL</v>
      </c>
      <c r="P53" t="str">
        <v>Reforço na SE Dourados: Substituição do Reator de Barra 1 de 27 Mvar por 1x50Mvar, 230 kV</v>
      </c>
      <c r="Q53">
        <v>0</v>
      </c>
    </row>
    <row r="54" spans="2:17" x14ac:dyDescent="0.3">
      <c r="B54" t="s">
        <v>1186</v>
      </c>
      <c r="C54" t="s">
        <v>498</v>
      </c>
      <c r="D54" t="s">
        <v>1080</v>
      </c>
      <c r="E54" t="s">
        <v>1112</v>
      </c>
      <c r="F54" t="s">
        <v>1082</v>
      </c>
      <c r="G54" t="s">
        <v>1187</v>
      </c>
      <c r="K54" t="str">
        <v>T2022-113</v>
      </c>
      <c r="L54" t="str">
        <v>Transmissão</v>
      </c>
      <c r="M54" t="str">
        <v>Corporativo</v>
      </c>
      <c r="N54" t="str">
        <v>RGP</v>
      </c>
      <c r="O54" t="str">
        <v>CHESF</v>
      </c>
      <c r="P54" t="str">
        <v>Seccionamento da LT 230 kV OLINDINA – CATU C1 na SE ALAGOINHAS II</v>
      </c>
      <c r="Q54">
        <v>0</v>
      </c>
    </row>
    <row r="55" spans="2:17" x14ac:dyDescent="0.3">
      <c r="B55" t="s">
        <v>1188</v>
      </c>
      <c r="C55" t="s">
        <v>498</v>
      </c>
      <c r="D55" t="s">
        <v>1080</v>
      </c>
      <c r="E55" t="s">
        <v>1112</v>
      </c>
      <c r="F55" t="s">
        <v>1082</v>
      </c>
      <c r="G55" t="s">
        <v>1189</v>
      </c>
      <c r="K55" t="str">
        <v>T2023-130</v>
      </c>
      <c r="L55" t="str">
        <v>Transmissão</v>
      </c>
      <c r="M55" t="str">
        <v>Corporativo</v>
      </c>
      <c r="N55" t="str">
        <v>RGP</v>
      </c>
      <c r="O55" t="str">
        <v>CHESF</v>
      </c>
      <c r="P55" t="str">
        <v xml:space="preserve">Reforço - Seccionamento da LT P.Afonso III-Bom Nome C2 na SE Tacaratu. </v>
      </c>
      <c r="Q55">
        <v>0</v>
      </c>
    </row>
    <row r="56" spans="2:17" x14ac:dyDescent="0.3">
      <c r="B56" t="s">
        <v>1190</v>
      </c>
      <c r="C56" t="s">
        <v>498</v>
      </c>
      <c r="D56" t="s">
        <v>1080</v>
      </c>
      <c r="E56" t="s">
        <v>1112</v>
      </c>
      <c r="F56" t="s">
        <v>1082</v>
      </c>
      <c r="G56" t="s">
        <v>1191</v>
      </c>
      <c r="K56" t="str">
        <v>T2023-187</v>
      </c>
      <c r="L56" t="str">
        <v>Transmissão</v>
      </c>
      <c r="M56" t="str">
        <v>Corporativo</v>
      </c>
      <c r="N56" t="str">
        <v>RGP</v>
      </c>
      <c r="O56" t="str">
        <v>FURNAS</v>
      </c>
      <c r="P56" t="str">
        <v>SE 138/13,8 kV Angra - Transformação 138/13,8 kV - 15 MVA.</v>
      </c>
      <c r="Q56">
        <v>0</v>
      </c>
    </row>
    <row r="57" spans="2:17" x14ac:dyDescent="0.3">
      <c r="B57" t="s">
        <v>1192</v>
      </c>
      <c r="C57" t="s">
        <v>498</v>
      </c>
      <c r="D57" t="s">
        <v>1080</v>
      </c>
      <c r="E57" t="s">
        <v>1081</v>
      </c>
      <c r="F57" t="s">
        <v>1082</v>
      </c>
      <c r="G57" t="s">
        <v>1193</v>
      </c>
      <c r="K57" t="str">
        <v>T2023-154</v>
      </c>
      <c r="L57" t="str">
        <v>Transmissão</v>
      </c>
      <c r="M57" t="str">
        <v>Corporativo</v>
      </c>
      <c r="N57" t="str">
        <v>RGP</v>
      </c>
      <c r="O57" t="str">
        <v>ELETRONORTE</v>
      </c>
      <c r="P57" t="str">
        <v>SE Imperatriz- Substituição BC1 500 kV, 390MVAr, da LT Imperatriz-PDutra, por outro de 543MVAr.</v>
      </c>
      <c r="Q57">
        <v>0</v>
      </c>
    </row>
    <row r="58" spans="2:17" x14ac:dyDescent="0.3">
      <c r="B58" t="s">
        <v>1194</v>
      </c>
      <c r="C58" t="s">
        <v>498</v>
      </c>
      <c r="D58" t="s">
        <v>1080</v>
      </c>
      <c r="E58" t="s">
        <v>1112</v>
      </c>
      <c r="F58" t="s">
        <v>1082</v>
      </c>
      <c r="G58" t="s">
        <v>1195</v>
      </c>
      <c r="K58" t="str">
        <v>T2023-153</v>
      </c>
      <c r="L58" t="str">
        <v>Transmissão</v>
      </c>
      <c r="M58" t="str">
        <v>Corporativo</v>
      </c>
      <c r="N58" t="str">
        <v>RGP</v>
      </c>
      <c r="O58" t="str">
        <v>ELETRONORTE</v>
      </c>
      <c r="P58" t="str">
        <v>SE P. Dutra- Substituição do BC1 500 kV, 390MVAr, da LT Imperatriz-PDutra, por outro de 543MVAr.</v>
      </c>
      <c r="Q58">
        <v>0</v>
      </c>
    </row>
    <row r="59" spans="2:17" x14ac:dyDescent="0.3">
      <c r="B59" t="s">
        <v>1196</v>
      </c>
      <c r="C59" t="s">
        <v>498</v>
      </c>
      <c r="D59" t="s">
        <v>1080</v>
      </c>
      <c r="E59" t="s">
        <v>1081</v>
      </c>
      <c r="F59" t="s">
        <v>1082</v>
      </c>
      <c r="G59" t="s">
        <v>1197</v>
      </c>
      <c r="K59" t="str">
        <v>T2023-138</v>
      </c>
      <c r="L59" t="str">
        <v>Transmissão</v>
      </c>
      <c r="M59" t="str">
        <v>Corporativo</v>
      </c>
      <c r="N59" t="str">
        <v>RGP</v>
      </c>
      <c r="O59" t="str">
        <v>CGT ELETROSUL</v>
      </c>
      <c r="P59" t="str">
        <v>Reforço SE Jorge Lacerda A: substituição TF5 230/138 kV - 79 MVA por TF de 230/138 kV – 120 MVA</v>
      </c>
      <c r="Q59">
        <v>0</v>
      </c>
    </row>
    <row r="60" spans="2:17" x14ac:dyDescent="0.3">
      <c r="B60" t="s">
        <v>1198</v>
      </c>
      <c r="C60" t="s">
        <v>498</v>
      </c>
      <c r="D60" t="s">
        <v>1080</v>
      </c>
      <c r="E60" t="s">
        <v>1081</v>
      </c>
      <c r="F60" t="s">
        <v>1099</v>
      </c>
      <c r="G60" t="s">
        <v>1199</v>
      </c>
      <c r="K60" t="str">
        <v>T2023-145</v>
      </c>
      <c r="L60" t="str">
        <v>Transmissão</v>
      </c>
      <c r="M60" t="str">
        <v>Corporativo</v>
      </c>
      <c r="N60" t="str">
        <v>RGP</v>
      </c>
      <c r="O60" t="str">
        <v>CGT ELETROSUL</v>
      </c>
      <c r="P60" t="str">
        <v>Reforço na SE Jorge Lacerda A: substituição do TF7 230/138 kV - 79 MVA, por TR de 120 MVA</v>
      </c>
      <c r="Q60">
        <v>0</v>
      </c>
    </row>
    <row r="61" spans="2:17" x14ac:dyDescent="0.3">
      <c r="B61" t="s">
        <v>1200</v>
      </c>
      <c r="C61" t="s">
        <v>498</v>
      </c>
      <c r="D61" t="s">
        <v>1080</v>
      </c>
      <c r="E61" t="s">
        <v>1081</v>
      </c>
      <c r="F61" t="s">
        <v>1099</v>
      </c>
      <c r="G61" t="s">
        <v>1201</v>
      </c>
      <c r="K61" t="str">
        <v>T2023-148</v>
      </c>
      <c r="L61" t="str">
        <v>Transmissão</v>
      </c>
      <c r="M61" t="str">
        <v>Corporativo</v>
      </c>
      <c r="N61" t="str">
        <v>RGP</v>
      </c>
      <c r="O61" t="str">
        <v>CGT ELETROSUL</v>
      </c>
      <c r="P61" t="str">
        <v>Reforço na SE Jorge Lacerda A: substituição do TF8 138/69 kV - 25 MVA existente, por TF de 60 MVA</v>
      </c>
      <c r="Q61">
        <v>0</v>
      </c>
    </row>
    <row r="62" spans="2:17" x14ac:dyDescent="0.3">
      <c r="B62" t="s">
        <v>1202</v>
      </c>
      <c r="C62" t="s">
        <v>498</v>
      </c>
      <c r="D62" t="s">
        <v>1080</v>
      </c>
      <c r="E62" t="s">
        <v>1081</v>
      </c>
      <c r="F62" t="s">
        <v>1099</v>
      </c>
      <c r="G62" t="s">
        <v>1203</v>
      </c>
      <c r="K62" t="str">
        <v>T2023-166-A</v>
      </c>
      <c r="L62" t="str">
        <v>Transmissão</v>
      </c>
      <c r="M62" t="str">
        <v>Corporativo</v>
      </c>
      <c r="N62" t="str">
        <v>RGP</v>
      </c>
      <c r="O62" t="str">
        <v>FURNAS</v>
      </c>
      <c r="P62" t="str">
        <v>Instalação da fase reserva para o 2º RTB 765 kV - (3+1)x66,66 Mvar, na SE Ivaiporã</v>
      </c>
      <c r="Q62">
        <v>0</v>
      </c>
    </row>
    <row r="63" spans="2:17" x14ac:dyDescent="0.3">
      <c r="B63" t="s">
        <v>1204</v>
      </c>
      <c r="C63" t="s">
        <v>498</v>
      </c>
      <c r="D63" t="s">
        <v>1080</v>
      </c>
      <c r="E63" t="s">
        <v>1081</v>
      </c>
      <c r="F63" t="s">
        <v>1099</v>
      </c>
      <c r="G63" t="s">
        <v>1205</v>
      </c>
      <c r="K63" t="str">
        <v>T2023-166</v>
      </c>
      <c r="L63" t="str">
        <v>Transmissão</v>
      </c>
      <c r="M63" t="str">
        <v>Corporativo</v>
      </c>
      <c r="N63" t="str">
        <v>RGP</v>
      </c>
      <c r="O63" t="str">
        <v>FURNAS</v>
      </c>
      <c r="P63" t="str">
        <v>Reforço na SE Ivaiporã: Instalação do 2º RTB 765 kV - 3x110 Mvar</v>
      </c>
      <c r="Q63">
        <v>0</v>
      </c>
    </row>
    <row r="64" spans="2:17" x14ac:dyDescent="0.3">
      <c r="B64" t="s">
        <v>1206</v>
      </c>
      <c r="C64" t="s">
        <v>498</v>
      </c>
      <c r="D64" t="s">
        <v>1080</v>
      </c>
      <c r="E64" t="s">
        <v>1081</v>
      </c>
      <c r="F64" t="s">
        <v>1099</v>
      </c>
      <c r="G64" t="s">
        <v>1207</v>
      </c>
      <c r="K64" t="str">
        <v>T2023-168-A</v>
      </c>
      <c r="L64" t="str">
        <v>Transmissão</v>
      </c>
      <c r="M64" t="str">
        <v>Corporativo</v>
      </c>
      <c r="N64" t="str">
        <v>RGP</v>
      </c>
      <c r="O64" t="str">
        <v>FURNAS</v>
      </c>
      <c r="P64" t="str">
        <v>Instalação da fase reserva para o 1º RTB 500 kV - (3+1)x66,66 Mvar, na SE Baixada Fluminense</v>
      </c>
      <c r="Q64">
        <v>0</v>
      </c>
    </row>
    <row r="65" spans="2:17" x14ac:dyDescent="0.3">
      <c r="B65" t="s">
        <v>1208</v>
      </c>
      <c r="C65" t="s">
        <v>498</v>
      </c>
      <c r="D65" t="s">
        <v>1080</v>
      </c>
      <c r="E65" t="s">
        <v>1081</v>
      </c>
      <c r="F65" t="s">
        <v>1099</v>
      </c>
      <c r="G65" t="s">
        <v>1209</v>
      </c>
      <c r="K65" t="str">
        <v>T2023-168</v>
      </c>
      <c r="L65" t="str">
        <v>Transmissão</v>
      </c>
      <c r="M65" t="str">
        <v>Corporativo</v>
      </c>
      <c r="N65" t="str">
        <v>RGP</v>
      </c>
      <c r="O65" t="str">
        <v>FURNAS</v>
      </c>
      <c r="P65" t="str">
        <v>Reforço na SE Baixada Fluminense: Instalação do 1º RTB 500 kV - (3+1)x66,66 Mvar</v>
      </c>
      <c r="Q65">
        <v>0</v>
      </c>
    </row>
    <row r="66" spans="2:17" x14ac:dyDescent="0.3">
      <c r="B66" t="s">
        <v>1210</v>
      </c>
      <c r="C66" t="s">
        <v>498</v>
      </c>
      <c r="D66" t="s">
        <v>1080</v>
      </c>
      <c r="E66" t="s">
        <v>1081</v>
      </c>
      <c r="F66" t="s">
        <v>1099</v>
      </c>
      <c r="G66" t="s">
        <v>1211</v>
      </c>
      <c r="K66" t="str">
        <v>T2024-011</v>
      </c>
      <c r="L66" t="str">
        <v>Transmissão</v>
      </c>
      <c r="M66" t="str">
        <v>Corporativo</v>
      </c>
      <c r="N66" t="str">
        <v>RGP</v>
      </c>
      <c r="O66" t="str">
        <v>CHESF</v>
      </c>
      <c r="P66" t="str">
        <v>Reforço na SE Camaçari IV: Instalação do 1º Banco de Reatores de Barra em 500 kV</v>
      </c>
      <c r="Q66">
        <v>0</v>
      </c>
    </row>
    <row r="67" spans="2:17" x14ac:dyDescent="0.3">
      <c r="B67" t="s">
        <v>1212</v>
      </c>
      <c r="C67" t="s">
        <v>498</v>
      </c>
      <c r="D67" t="s">
        <v>1080</v>
      </c>
      <c r="E67" t="s">
        <v>1081</v>
      </c>
      <c r="F67" t="s">
        <v>1099</v>
      </c>
      <c r="G67" t="s">
        <v>1213</v>
      </c>
      <c r="K67" t="str">
        <v>T2024-103</v>
      </c>
      <c r="L67" t="str">
        <v>Transmissão</v>
      </c>
      <c r="M67" t="str">
        <v>Corporativo</v>
      </c>
      <c r="N67" t="str">
        <v>RGP</v>
      </c>
      <c r="O67" t="str">
        <v>CHESF</v>
      </c>
      <c r="P67" t="str">
        <v xml:space="preserve">Reforço na SE Coremas: Instalação do 4º TR 230/69 kV </v>
      </c>
      <c r="Q67">
        <v>0</v>
      </c>
    </row>
    <row r="68" spans="2:17" x14ac:dyDescent="0.3">
      <c r="B68" t="s">
        <v>1214</v>
      </c>
      <c r="C68" t="s">
        <v>498</v>
      </c>
      <c r="D68" t="s">
        <v>1080</v>
      </c>
      <c r="E68" t="s">
        <v>1081</v>
      </c>
      <c r="F68" t="s">
        <v>1099</v>
      </c>
      <c r="G68" t="s">
        <v>1215</v>
      </c>
      <c r="K68" t="str">
        <v>T2024-034</v>
      </c>
      <c r="L68" t="str">
        <v>Transmissão</v>
      </c>
      <c r="M68" t="str">
        <v>Corporativo</v>
      </c>
      <c r="N68" t="str">
        <v>RGP</v>
      </c>
      <c r="O68" t="str">
        <v>CHESF</v>
      </c>
      <c r="P68" t="str">
        <v>Reforço na SE Zebu: Instalação do 4º TF 230/69</v>
      </c>
      <c r="Q68">
        <v>0</v>
      </c>
    </row>
    <row r="69" spans="2:17" x14ac:dyDescent="0.3">
      <c r="B69" t="s">
        <v>1216</v>
      </c>
      <c r="C69" t="s">
        <v>498</v>
      </c>
      <c r="D69" t="s">
        <v>1080</v>
      </c>
      <c r="E69" t="s">
        <v>1081</v>
      </c>
      <c r="F69" t="s">
        <v>1099</v>
      </c>
      <c r="G69" t="s">
        <v>1217</v>
      </c>
      <c r="K69" t="str">
        <v>T2024-127</v>
      </c>
      <c r="L69" t="str">
        <v>Transmissão</v>
      </c>
      <c r="M69" t="str">
        <v>Corporativo</v>
      </c>
      <c r="N69" t="str">
        <v>RGP</v>
      </c>
      <c r="O69" t="str">
        <v>ELETRONORTE</v>
      </c>
      <c r="P69" t="str">
        <v>Reforço na SE Rondonópolis: substituição do transformador RPAT6-02 230/138/13,8 kV</v>
      </c>
      <c r="Q69">
        <v>0</v>
      </c>
    </row>
    <row r="70" spans="2:17" x14ac:dyDescent="0.3">
      <c r="B70" t="s">
        <v>1218</v>
      </c>
      <c r="C70" t="s">
        <v>498</v>
      </c>
      <c r="D70" t="s">
        <v>1080</v>
      </c>
      <c r="E70" t="s">
        <v>1081</v>
      </c>
      <c r="F70" t="s">
        <v>1099</v>
      </c>
      <c r="G70" t="s">
        <v>1219</v>
      </c>
      <c r="K70" t="str">
        <v>T2024-119</v>
      </c>
      <c r="L70" t="str">
        <v>Transmissão</v>
      </c>
      <c r="M70" t="str">
        <v>Corporativo</v>
      </c>
      <c r="N70" t="str">
        <v>RGP</v>
      </c>
      <c r="O70" t="str">
        <v>ELETRONORTE</v>
      </c>
      <c r="P70" t="str">
        <v>Reforço na SE Rondonópolis: substituição do transformador RPAT6-01 230/138/13,8 kV</v>
      </c>
      <c r="Q70">
        <v>0</v>
      </c>
    </row>
    <row r="71" spans="2:17" x14ac:dyDescent="0.3">
      <c r="B71" t="s">
        <v>1220</v>
      </c>
      <c r="C71" t="s">
        <v>498</v>
      </c>
      <c r="D71" t="s">
        <v>1080</v>
      </c>
      <c r="E71" t="s">
        <v>1081</v>
      </c>
      <c r="F71" t="s">
        <v>1099</v>
      </c>
      <c r="G71" t="s">
        <v>1221</v>
      </c>
      <c r="K71" t="str">
        <v>T2015-048</v>
      </c>
      <c r="L71" t="str">
        <v>Transmissão</v>
      </c>
      <c r="M71" t="str">
        <v>Corporativo</v>
      </c>
      <c r="N71" t="str">
        <v>RGP</v>
      </c>
      <c r="O71" t="str">
        <v>FURNAS</v>
      </c>
      <c r="P71" t="str">
        <v>LT 138kV ANGRA/ANGRA (AMPLA) - Reconstrução do circuito simples, substituindo cabo 397MCM por 954MCM</v>
      </c>
      <c r="Q71">
        <v>0</v>
      </c>
    </row>
    <row r="72" spans="2:17" x14ac:dyDescent="0.3">
      <c r="B72" t="s">
        <v>1222</v>
      </c>
      <c r="C72" t="s">
        <v>498</v>
      </c>
      <c r="D72" t="s">
        <v>1080</v>
      </c>
      <c r="E72" t="s">
        <v>1081</v>
      </c>
      <c r="F72" t="s">
        <v>1099</v>
      </c>
      <c r="G72" t="s">
        <v>1223</v>
      </c>
      <c r="K72" t="str">
        <v>T2021-046</v>
      </c>
      <c r="L72" t="str">
        <v>Transmissão</v>
      </c>
      <c r="M72" t="str">
        <v>Corporativo</v>
      </c>
      <c r="N72" t="str">
        <v>RGP</v>
      </c>
      <c r="O72" t="str">
        <v>FURNAS</v>
      </c>
      <c r="P72" t="str">
        <v>SE Itaberá - Instalação 3° reator de barra 765kV, (3+1)x110 MVAr e um IB.</v>
      </c>
      <c r="Q72">
        <v>0</v>
      </c>
    </row>
    <row r="73" spans="2:17" x14ac:dyDescent="0.3">
      <c r="B73" t="s">
        <v>1224</v>
      </c>
      <c r="C73" t="s">
        <v>498</v>
      </c>
      <c r="D73" t="s">
        <v>1080</v>
      </c>
      <c r="E73" t="s">
        <v>1081</v>
      </c>
      <c r="F73" t="s">
        <v>1099</v>
      </c>
      <c r="G73" t="s">
        <v>1225</v>
      </c>
      <c r="K73" t="str">
        <v>T2021-052</v>
      </c>
      <c r="L73" t="str">
        <v>Transmissão</v>
      </c>
      <c r="M73" t="str">
        <v>Corporativo</v>
      </c>
      <c r="N73" t="str">
        <v>RGP</v>
      </c>
      <c r="O73" t="str">
        <v>FURNAS</v>
      </c>
      <c r="P73" t="str">
        <v>SE Adrianópolis - instalação do 1º banco de reatores de barra em 500 kV,  (3+1) x 45,3 Mvar</v>
      </c>
      <c r="Q73">
        <v>0</v>
      </c>
    </row>
    <row r="74" spans="2:17" x14ac:dyDescent="0.3">
      <c r="B74" t="s">
        <v>1226</v>
      </c>
      <c r="C74" t="s">
        <v>498</v>
      </c>
      <c r="D74" t="s">
        <v>1080</v>
      </c>
      <c r="E74" t="s">
        <v>1112</v>
      </c>
      <c r="F74" t="s">
        <v>1099</v>
      </c>
      <c r="G74" t="s">
        <v>1227</v>
      </c>
      <c r="K74" t="str">
        <v>T2022-099</v>
      </c>
      <c r="L74" t="str">
        <v>Transmissão</v>
      </c>
      <c r="M74" t="str">
        <v>Corporativo</v>
      </c>
      <c r="N74" t="str">
        <v>RGP</v>
      </c>
      <c r="O74" t="str">
        <v>CHESF</v>
      </c>
      <c r="P74" t="str">
        <v>SE Camaçari IV - Instalação do 1° Capacitor em Derivação 230 kV, 1 x 100 Mvar trifásico</v>
      </c>
      <c r="Q74">
        <v>0</v>
      </c>
    </row>
    <row r="75" spans="2:17" x14ac:dyDescent="0.3">
      <c r="B75" t="s">
        <v>1228</v>
      </c>
      <c r="C75" t="s">
        <v>498</v>
      </c>
      <c r="D75" t="s">
        <v>1080</v>
      </c>
      <c r="E75" t="s">
        <v>1112</v>
      </c>
      <c r="F75" t="s">
        <v>1099</v>
      </c>
      <c r="G75" t="s">
        <v>1229</v>
      </c>
      <c r="K75" t="str">
        <v>T2022-032</v>
      </c>
      <c r="L75" t="str">
        <v>Transmissão</v>
      </c>
      <c r="M75" t="str">
        <v>Corporativo</v>
      </c>
      <c r="N75" t="str">
        <v>RGP</v>
      </c>
      <c r="O75" t="str">
        <v>CHESF</v>
      </c>
      <c r="P75" t="str">
        <v>SE Bongi - Instalação do 5ª transformador  e substituição de três transformadores</v>
      </c>
      <c r="Q75">
        <v>0</v>
      </c>
    </row>
    <row r="76" spans="2:17" x14ac:dyDescent="0.3">
      <c r="B76" t="s">
        <v>1230</v>
      </c>
      <c r="C76" t="s">
        <v>498</v>
      </c>
      <c r="D76" t="s">
        <v>1080</v>
      </c>
      <c r="E76" t="s">
        <v>1112</v>
      </c>
      <c r="F76" t="s">
        <v>1099</v>
      </c>
      <c r="G76" t="s">
        <v>1231</v>
      </c>
      <c r="K76" t="str">
        <v>T2017-068</v>
      </c>
      <c r="L76" t="str">
        <v>Transmissão</v>
      </c>
      <c r="M76" t="str">
        <v>Corporativo</v>
      </c>
      <c r="N76" t="str">
        <v>RGP</v>
      </c>
      <c r="O76" t="str">
        <v>FURNAS</v>
      </c>
      <c r="P76" t="str">
        <v>SE ANGRA - remanejamento de vãos 500 kV</v>
      </c>
      <c r="Q76">
        <v>0</v>
      </c>
    </row>
    <row r="77" spans="2:17" x14ac:dyDescent="0.3">
      <c r="B77" t="s">
        <v>1232</v>
      </c>
      <c r="C77" t="s">
        <v>498</v>
      </c>
      <c r="D77" t="s">
        <v>1080</v>
      </c>
      <c r="E77" t="s">
        <v>1112</v>
      </c>
      <c r="F77" t="s">
        <v>1099</v>
      </c>
      <c r="G77" t="s">
        <v>1233</v>
      </c>
      <c r="K77" t="str">
        <v>T2021-065</v>
      </c>
      <c r="L77" t="str">
        <v>Transmissão</v>
      </c>
      <c r="M77" t="str">
        <v>Corporativo</v>
      </c>
      <c r="N77" t="str">
        <v>RGP</v>
      </c>
      <c r="O77" t="str">
        <v>CHESF</v>
      </c>
      <c r="P77" t="str">
        <v>SE Poções II - Instalação do 3° transformador 230/138 kV, 100 MVA.</v>
      </c>
      <c r="Q77">
        <v>0</v>
      </c>
    </row>
    <row r="78" spans="2:17" x14ac:dyDescent="0.3">
      <c r="B78" t="s">
        <v>1234</v>
      </c>
      <c r="C78" t="s">
        <v>498</v>
      </c>
      <c r="D78" t="s">
        <v>1080</v>
      </c>
      <c r="E78" t="s">
        <v>1081</v>
      </c>
      <c r="F78" t="s">
        <v>1090</v>
      </c>
      <c r="G78" t="s">
        <v>1235</v>
      </c>
      <c r="K78" t="str">
        <v>T2019-029</v>
      </c>
      <c r="L78" t="str">
        <v>Transmissão</v>
      </c>
      <c r="M78" t="str">
        <v>Corporativo</v>
      </c>
      <c r="N78" t="str">
        <v>RGP</v>
      </c>
      <c r="O78" t="str">
        <v>CHESF</v>
      </c>
      <c r="P78" t="str">
        <v>SE São João do Piauí - Instalação do segundo autotransformador 500/230 kV, 300 MVA e conexões.</v>
      </c>
      <c r="Q78">
        <v>0</v>
      </c>
    </row>
    <row r="79" spans="2:17" x14ac:dyDescent="0.3">
      <c r="B79" t="s">
        <v>1236</v>
      </c>
      <c r="C79" t="s">
        <v>498</v>
      </c>
      <c r="D79" t="s">
        <v>1080</v>
      </c>
      <c r="E79" t="s">
        <v>1112</v>
      </c>
      <c r="F79" t="s">
        <v>1085</v>
      </c>
      <c r="G79" t="s">
        <v>1237</v>
      </c>
      <c r="K79" t="str">
        <v>T2021-072</v>
      </c>
      <c r="L79" t="str">
        <v>Transmissão</v>
      </c>
      <c r="M79" t="str">
        <v>Corporativo</v>
      </c>
      <c r="N79" t="str">
        <v>RGP</v>
      </c>
      <c r="O79" t="str">
        <v>ELETRONORTE</v>
      </c>
      <c r="P79" t="str">
        <v>Seccionamento da LT 138kV Rondonópolis-Couto Magalhães na SE Petrovina</v>
      </c>
      <c r="Q79">
        <v>0</v>
      </c>
    </row>
    <row r="80" spans="2:17" x14ac:dyDescent="0.3">
      <c r="B80" t="s">
        <v>1238</v>
      </c>
      <c r="C80" t="s">
        <v>498</v>
      </c>
      <c r="D80" t="s">
        <v>1080</v>
      </c>
      <c r="E80" t="s">
        <v>1112</v>
      </c>
      <c r="F80" t="s">
        <v>1085</v>
      </c>
      <c r="G80" t="s">
        <v>1239</v>
      </c>
      <c r="K80" t="str">
        <v>T2020-031</v>
      </c>
      <c r="L80" t="str">
        <v>Transmissão</v>
      </c>
      <c r="M80" t="str">
        <v>Corporativo</v>
      </c>
      <c r="N80" t="str">
        <v>RGP</v>
      </c>
      <c r="O80" t="str">
        <v>ELETRONORTE</v>
      </c>
      <c r="P80" t="str">
        <v>SE Porto Velho: Instalação de 2 reatores de barra 500 kV, (6 + 1R) x 50 Mvar e módulos de conexão</v>
      </c>
      <c r="Q80">
        <v>0</v>
      </c>
    </row>
    <row r="81" spans="2:17" x14ac:dyDescent="0.3">
      <c r="B81" t="s">
        <v>1240</v>
      </c>
      <c r="C81" t="s">
        <v>498</v>
      </c>
      <c r="D81" t="s">
        <v>1080</v>
      </c>
      <c r="E81" t="s">
        <v>1112</v>
      </c>
      <c r="F81" t="s">
        <v>1085</v>
      </c>
      <c r="G81" t="s">
        <v>1241</v>
      </c>
      <c r="K81" t="str">
        <v>T2021-053</v>
      </c>
      <c r="L81" t="str">
        <v>Transmissão</v>
      </c>
      <c r="M81" t="str">
        <v>Corporativo</v>
      </c>
      <c r="N81" t="str">
        <v>RGP</v>
      </c>
      <c r="O81" t="str">
        <v>FURNAS</v>
      </c>
      <c r="P81" t="str">
        <v>SE Campinas - instalação do 1º reator de barra 500 kV e remanejamento de um reator de linha.</v>
      </c>
      <c r="Q81">
        <v>0</v>
      </c>
    </row>
    <row r="82" spans="2:17" x14ac:dyDescent="0.3">
      <c r="B82" t="s">
        <v>1242</v>
      </c>
      <c r="C82" t="s">
        <v>498</v>
      </c>
      <c r="D82" t="s">
        <v>1080</v>
      </c>
      <c r="E82" t="s">
        <v>1112</v>
      </c>
      <c r="F82" t="s">
        <v>1085</v>
      </c>
      <c r="G82" t="s">
        <v>1243</v>
      </c>
      <c r="K82" t="str">
        <v>T2021-075</v>
      </c>
      <c r="L82" t="str">
        <v>Transmissão</v>
      </c>
      <c r="M82" t="str">
        <v>Corporativo</v>
      </c>
      <c r="N82" t="str">
        <v>RGP</v>
      </c>
      <c r="O82" t="str">
        <v>FURNAS</v>
      </c>
      <c r="P82" t="str">
        <v>SE Poços de Caldas - substituição do transformador 500/345 kV</v>
      </c>
      <c r="Q82">
        <v>0</v>
      </c>
    </row>
    <row r="83" spans="2:17" x14ac:dyDescent="0.3">
      <c r="B83" t="s">
        <v>1244</v>
      </c>
      <c r="C83" t="s">
        <v>498</v>
      </c>
      <c r="D83" t="s">
        <v>1080</v>
      </c>
      <c r="E83" t="s">
        <v>1112</v>
      </c>
      <c r="F83" t="s">
        <v>1085</v>
      </c>
      <c r="G83" t="s">
        <v>1245</v>
      </c>
      <c r="K83" t="str">
        <v>T2022-066</v>
      </c>
      <c r="L83" t="str">
        <v>Transmissão</v>
      </c>
      <c r="M83" t="str">
        <v>Corporativo</v>
      </c>
      <c r="N83" t="str">
        <v>RGP</v>
      </c>
      <c r="O83" t="str">
        <v>FURNAS</v>
      </c>
      <c r="P83" t="str">
        <v>Reforço na SE Viana - instalação do 1º banco de reatores de barra (3+1)x20 Mvar, 345 kV</v>
      </c>
      <c r="Q83">
        <v>0</v>
      </c>
    </row>
    <row r="84" spans="2:17" x14ac:dyDescent="0.3">
      <c r="B84" t="s">
        <v>1246</v>
      </c>
      <c r="C84" t="s">
        <v>498</v>
      </c>
      <c r="D84" t="s">
        <v>1080</v>
      </c>
      <c r="E84" t="s">
        <v>1112</v>
      </c>
      <c r="F84" t="s">
        <v>1090</v>
      </c>
      <c r="G84" t="s">
        <v>1247</v>
      </c>
      <c r="K84" t="str">
        <v>T2019-073</v>
      </c>
      <c r="L84" t="str">
        <v>Transmissão</v>
      </c>
      <c r="M84" t="str">
        <v>Corporativo</v>
      </c>
      <c r="N84" t="str">
        <v>RGP</v>
      </c>
      <c r="O84" t="str">
        <v>CHESF</v>
      </c>
      <c r="P84" t="str">
        <v>Secc. LT 500 kV Angelim II - Recife II na SE Suape II.</v>
      </c>
      <c r="Q84">
        <v>0</v>
      </c>
    </row>
    <row r="85" spans="2:17" x14ac:dyDescent="0.3">
      <c r="B85" t="s">
        <v>1248</v>
      </c>
      <c r="C85" t="s">
        <v>498</v>
      </c>
      <c r="D85" t="s">
        <v>1080</v>
      </c>
      <c r="E85" t="s">
        <v>1081</v>
      </c>
      <c r="F85" t="s">
        <v>1090</v>
      </c>
      <c r="G85" t="s">
        <v>1249</v>
      </c>
      <c r="K85" t="str">
        <v>T2019-032</v>
      </c>
      <c r="L85" t="str">
        <v>Transmissão</v>
      </c>
      <c r="M85" t="str">
        <v>Corporativo</v>
      </c>
      <c r="N85" t="str">
        <v>RGP</v>
      </c>
      <c r="O85" t="str">
        <v>CHESF</v>
      </c>
      <c r="P85" t="str">
        <v>SE Milagres - Instalação do quarto transformador 230/69 kV, 100 MVA e conexões</v>
      </c>
      <c r="Q85">
        <v>0</v>
      </c>
    </row>
    <row r="86" spans="2:17" x14ac:dyDescent="0.3">
      <c r="B86" t="s">
        <v>1250</v>
      </c>
      <c r="C86" t="s">
        <v>498</v>
      </c>
      <c r="D86" t="s">
        <v>1080</v>
      </c>
      <c r="E86" t="s">
        <v>1081</v>
      </c>
      <c r="F86" t="s">
        <v>1090</v>
      </c>
      <c r="G86" t="s">
        <v>1251</v>
      </c>
      <c r="K86" t="str">
        <v>T2019-072</v>
      </c>
      <c r="L86" t="str">
        <v>Transmissão</v>
      </c>
      <c r="M86" t="str">
        <v>Corporativo</v>
      </c>
      <c r="N86" t="str">
        <v>RGP</v>
      </c>
      <c r="O86" t="str">
        <v>CHESF</v>
      </c>
      <c r="P86" t="str">
        <v>Instalação do 1° Banco de Reatores de Barra 500 kV - 3X50 MVA na SE Sobral III</v>
      </c>
      <c r="Q86">
        <v>0</v>
      </c>
    </row>
    <row r="87" spans="2:17" x14ac:dyDescent="0.3">
      <c r="B87" t="s">
        <v>1252</v>
      </c>
      <c r="C87" t="s">
        <v>498</v>
      </c>
      <c r="D87" t="s">
        <v>1080</v>
      </c>
      <c r="E87" t="s">
        <v>1081</v>
      </c>
      <c r="F87" t="s">
        <v>1090</v>
      </c>
      <c r="G87" t="s">
        <v>1253</v>
      </c>
      <c r="K87" t="str">
        <v>T2022-065</v>
      </c>
      <c r="L87" t="str">
        <v>Transmissão</v>
      </c>
      <c r="M87" t="str">
        <v>Corporativo</v>
      </c>
      <c r="N87" t="str">
        <v>RGP</v>
      </c>
      <c r="O87" t="str">
        <v>CHESF</v>
      </c>
      <c r="P87" t="str">
        <v>Reforço na SE Teresina II - Instalação do 2º banco de reatores de barra 500 kV (3+1)x66,6 Mvar</v>
      </c>
      <c r="Q87">
        <v>0</v>
      </c>
    </row>
    <row r="88" spans="2:17" x14ac:dyDescent="0.3">
      <c r="B88" t="s">
        <v>1254</v>
      </c>
      <c r="C88" t="s">
        <v>498</v>
      </c>
      <c r="D88" t="s">
        <v>1080</v>
      </c>
      <c r="E88" t="s">
        <v>1081</v>
      </c>
      <c r="F88" t="s">
        <v>1090</v>
      </c>
      <c r="G88" t="s">
        <v>1255</v>
      </c>
      <c r="K88" t="str">
        <v>T2019-066</v>
      </c>
      <c r="L88" t="str">
        <v>Transmissão</v>
      </c>
      <c r="M88" t="str">
        <v>Corporativo</v>
      </c>
      <c r="N88" t="str">
        <v>RGP</v>
      </c>
      <c r="O88" t="str">
        <v>FURNAS</v>
      </c>
      <c r="P88" t="str">
        <v>Seccionamento na SE Iriri da LT 138 kV Rocha Leão – Campos C1</v>
      </c>
      <c r="Q88">
        <v>0</v>
      </c>
    </row>
    <row r="89" spans="2:17" x14ac:dyDescent="0.3">
      <c r="B89" t="s">
        <v>1256</v>
      </c>
      <c r="C89" t="s">
        <v>498</v>
      </c>
      <c r="D89" t="s">
        <v>1080</v>
      </c>
      <c r="E89" t="s">
        <v>1081</v>
      </c>
      <c r="F89" t="s">
        <v>1085</v>
      </c>
      <c r="G89" t="s">
        <v>1257</v>
      </c>
      <c r="K89" t="str">
        <v>T2017-073</v>
      </c>
      <c r="L89" t="str">
        <v>Transmissão</v>
      </c>
      <c r="M89" t="str">
        <v>Corporativo</v>
      </c>
      <c r="N89" t="str">
        <v>RGP</v>
      </c>
      <c r="O89" t="str">
        <v>FURNAS</v>
      </c>
      <c r="P89" t="str">
        <v>SE Campos - adequação do setor de 138 kV</v>
      </c>
      <c r="Q89">
        <v>0</v>
      </c>
    </row>
    <row r="90" spans="2:17" x14ac:dyDescent="0.3">
      <c r="B90" t="s">
        <v>1258</v>
      </c>
      <c r="C90" t="s">
        <v>498</v>
      </c>
      <c r="D90" t="s">
        <v>1080</v>
      </c>
      <c r="E90" t="s">
        <v>1081</v>
      </c>
      <c r="F90" t="s">
        <v>1090</v>
      </c>
      <c r="G90" t="s">
        <v>1259</v>
      </c>
      <c r="K90" t="str">
        <v>T2022-070</v>
      </c>
      <c r="L90" t="str">
        <v>Transmissão</v>
      </c>
      <c r="M90" t="str">
        <v>Corporativo</v>
      </c>
      <c r="N90" t="str">
        <v>RGP</v>
      </c>
      <c r="O90" t="str">
        <v>FURNAS</v>
      </c>
      <c r="P90" t="str">
        <v>Reforço na SE Vitória - Instalação do 1º banco de reatores de barra 345 kV, (3+1)x20 Mvar</v>
      </c>
      <c r="Q90">
        <v>0</v>
      </c>
    </row>
    <row r="91" spans="2:17" x14ac:dyDescent="0.3">
      <c r="B91" t="s">
        <v>1260</v>
      </c>
      <c r="C91" t="s">
        <v>498</v>
      </c>
      <c r="D91" t="s">
        <v>1080</v>
      </c>
      <c r="E91" t="s">
        <v>1112</v>
      </c>
      <c r="F91" t="s">
        <v>1090</v>
      </c>
      <c r="G91" t="s">
        <v>1261</v>
      </c>
      <c r="K91" t="str">
        <v>T2022-134</v>
      </c>
      <c r="L91" t="str">
        <v>Transmissão</v>
      </c>
      <c r="M91" t="str">
        <v>Corporativo</v>
      </c>
      <c r="N91" t="str">
        <v>RGP</v>
      </c>
      <c r="O91" t="str">
        <v>FURNAS</v>
      </c>
      <c r="P91" t="str">
        <v>SE USI CAMPOS - substituição do AT03 de 67 MVA pelo TR03 de 73 MVA</v>
      </c>
      <c r="Q91">
        <v>0</v>
      </c>
    </row>
    <row r="92" spans="2:17" x14ac:dyDescent="0.3">
      <c r="B92" t="s">
        <v>1262</v>
      </c>
      <c r="C92" t="s">
        <v>498</v>
      </c>
      <c r="D92" t="s">
        <v>1080</v>
      </c>
      <c r="E92" t="s">
        <v>1112</v>
      </c>
      <c r="F92" t="s">
        <v>1090</v>
      </c>
      <c r="G92" t="s">
        <v>1263</v>
      </c>
      <c r="K92" t="str">
        <v>T2022-101</v>
      </c>
      <c r="L92" t="str">
        <v>Transmissão</v>
      </c>
      <c r="M92" t="str">
        <v>Corporativo</v>
      </c>
      <c r="N92" t="str">
        <v>RGP</v>
      </c>
      <c r="O92" t="str">
        <v>CHESF</v>
      </c>
      <c r="P92" t="str">
        <v>SE São João do Piauí - Instalação do terceiro autotransformador 500/230 kV, 3X100 MVA e conexões.</v>
      </c>
      <c r="Q92">
        <v>0</v>
      </c>
    </row>
    <row r="93" spans="2:17" x14ac:dyDescent="0.3">
      <c r="B93" t="s">
        <v>1264</v>
      </c>
      <c r="C93" t="s">
        <v>498</v>
      </c>
      <c r="D93" t="s">
        <v>1080</v>
      </c>
      <c r="E93" t="s">
        <v>1081</v>
      </c>
      <c r="F93" t="s">
        <v>1090</v>
      </c>
      <c r="G93" t="s">
        <v>1265</v>
      </c>
      <c r="K93" t="str">
        <v>T2022-133</v>
      </c>
      <c r="L93" t="str">
        <v>Transmissão</v>
      </c>
      <c r="M93" t="str">
        <v>Corporativo</v>
      </c>
      <c r="N93" t="str">
        <v>RGP</v>
      </c>
      <c r="O93" t="str">
        <v>FURNAS</v>
      </c>
      <c r="P93" t="str">
        <v>SE USI CAMPOS - substituição do AT01 de 20 MVA pelo TR01 de 73 MVA</v>
      </c>
      <c r="Q93">
        <v>0</v>
      </c>
    </row>
    <row r="94" spans="2:17" x14ac:dyDescent="0.3">
      <c r="B94" t="s">
        <v>1266</v>
      </c>
      <c r="C94" t="s">
        <v>498</v>
      </c>
      <c r="D94" t="s">
        <v>1080</v>
      </c>
      <c r="E94" t="s">
        <v>1081</v>
      </c>
      <c r="F94" t="s">
        <v>1090</v>
      </c>
      <c r="G94" t="s">
        <v>1267</v>
      </c>
      <c r="K94" t="str">
        <v>T2023-110</v>
      </c>
      <c r="L94" t="str">
        <v>Transmissão</v>
      </c>
      <c r="M94" t="str">
        <v>Corporativo</v>
      </c>
      <c r="N94" t="str">
        <v>RGP</v>
      </c>
      <c r="O94" t="str">
        <v>CHESF</v>
      </c>
      <c r="P94" t="str">
        <v>Reforço na SE Bom Jesus da Lapa: substituição do TR3 230/69 kV</v>
      </c>
      <c r="Q94">
        <v>0</v>
      </c>
    </row>
    <row r="95" spans="2:17" x14ac:dyDescent="0.3">
      <c r="B95" t="s">
        <v>1268</v>
      </c>
      <c r="C95" t="s">
        <v>498</v>
      </c>
      <c r="D95" t="s">
        <v>1080</v>
      </c>
      <c r="E95" t="s">
        <v>1081</v>
      </c>
      <c r="F95" t="s">
        <v>1090</v>
      </c>
      <c r="G95" t="s">
        <v>1269</v>
      </c>
      <c r="K95" t="str">
        <v>T2023-113</v>
      </c>
      <c r="L95" t="str">
        <v>Transmissão</v>
      </c>
      <c r="M95" t="str">
        <v>Corporativo</v>
      </c>
      <c r="N95" t="str">
        <v>RGP</v>
      </c>
      <c r="O95" t="str">
        <v>CHESF</v>
      </c>
      <c r="P95" t="str">
        <v>Reforço na SE S. João do Piauí: substituição do TR4 230/69 kV 33 MVA por 100 MVA</v>
      </c>
      <c r="Q95">
        <v>0</v>
      </c>
    </row>
    <row r="96" spans="2:17" x14ac:dyDescent="0.3">
      <c r="B96" t="s">
        <v>1270</v>
      </c>
      <c r="C96" t="s">
        <v>498</v>
      </c>
      <c r="D96" t="s">
        <v>1080</v>
      </c>
      <c r="E96" t="s">
        <v>1112</v>
      </c>
      <c r="F96" t="s">
        <v>1082</v>
      </c>
      <c r="G96" t="s">
        <v>1271</v>
      </c>
      <c r="K96" t="str">
        <v>T2023-107</v>
      </c>
      <c r="L96" t="str">
        <v>Transmissão</v>
      </c>
      <c r="M96" t="str">
        <v>Corporativo</v>
      </c>
      <c r="N96" t="str">
        <v>RGP</v>
      </c>
      <c r="O96" t="str">
        <v>CHESF</v>
      </c>
      <c r="P96" t="str">
        <v>Reforço na SE Boa Esperança: substituição do banco ATR1 500/230 kV</v>
      </c>
      <c r="Q96">
        <v>0</v>
      </c>
    </row>
    <row r="97" spans="2:17" x14ac:dyDescent="0.3">
      <c r="B97" t="s">
        <v>1272</v>
      </c>
      <c r="C97" t="s">
        <v>498</v>
      </c>
      <c r="D97" t="s">
        <v>1080</v>
      </c>
      <c r="E97" t="s">
        <v>1081</v>
      </c>
      <c r="F97" t="s">
        <v>1099</v>
      </c>
      <c r="G97" t="s">
        <v>1273</v>
      </c>
      <c r="K97" t="str">
        <v>T2023-108</v>
      </c>
      <c r="L97" t="str">
        <v>Transmissão</v>
      </c>
      <c r="M97" t="str">
        <v>Corporativo</v>
      </c>
      <c r="N97" t="str">
        <v>RGP</v>
      </c>
      <c r="O97" t="str">
        <v>CHESF</v>
      </c>
      <c r="P97" t="str">
        <v>Reforço na SE Boa Esprança: substituição da fase reserva do ATR1 500/230 kV</v>
      </c>
      <c r="Q97">
        <v>0</v>
      </c>
    </row>
    <row r="98" spans="2:17" x14ac:dyDescent="0.3">
      <c r="B98" t="s">
        <v>1274</v>
      </c>
      <c r="C98" t="s">
        <v>498</v>
      </c>
      <c r="D98" t="s">
        <v>1080</v>
      </c>
      <c r="E98" t="s">
        <v>1081</v>
      </c>
      <c r="F98" t="s">
        <v>1082</v>
      </c>
      <c r="G98" t="s">
        <v>1275</v>
      </c>
      <c r="K98" t="str">
        <v>T2023-112</v>
      </c>
      <c r="L98" t="str">
        <v>Transmissão</v>
      </c>
      <c r="M98" t="str">
        <v>Corporativo</v>
      </c>
      <c r="N98" t="str">
        <v>RGP</v>
      </c>
      <c r="O98" t="str">
        <v>CHESF</v>
      </c>
      <c r="P98" t="str">
        <v>Reforço na SE S. João do Piauí: substituição do TR3 230/69 kV 33 MVA por 100 MVA</v>
      </c>
      <c r="Q98">
        <v>0</v>
      </c>
    </row>
    <row r="99" spans="2:17" x14ac:dyDescent="0.3">
      <c r="B99" t="s">
        <v>1276</v>
      </c>
      <c r="C99" t="s">
        <v>498</v>
      </c>
      <c r="D99" t="s">
        <v>1080</v>
      </c>
      <c r="E99" t="s">
        <v>1112</v>
      </c>
      <c r="F99" t="s">
        <v>1099</v>
      </c>
      <c r="G99" t="s">
        <v>1277</v>
      </c>
      <c r="K99" t="str">
        <v>T2023-080</v>
      </c>
      <c r="L99" t="str">
        <v>Transmissão</v>
      </c>
      <c r="M99" t="str">
        <v>Corporativo</v>
      </c>
      <c r="N99" t="str">
        <v>RGP</v>
      </c>
      <c r="O99" t="str">
        <v>CHESF</v>
      </c>
      <c r="P99" t="str">
        <v>Reforço na SE Barreiras: instalação do TR3, 230/138 kV, de 100 MVA.</v>
      </c>
      <c r="Q99">
        <v>0</v>
      </c>
    </row>
    <row r="100" spans="2:17" x14ac:dyDescent="0.3">
      <c r="B100" t="s">
        <v>1278</v>
      </c>
      <c r="C100" t="s">
        <v>498</v>
      </c>
      <c r="D100" t="s">
        <v>1080</v>
      </c>
      <c r="E100" t="s">
        <v>1081</v>
      </c>
      <c r="F100" t="s">
        <v>1090</v>
      </c>
      <c r="G100" t="s">
        <v>1279</v>
      </c>
      <c r="K100" t="str">
        <v>T2022-102</v>
      </c>
      <c r="L100" t="str">
        <v>Transmissão</v>
      </c>
      <c r="M100" t="str">
        <v>Corporativo</v>
      </c>
      <c r="N100" t="str">
        <v>RGP</v>
      </c>
      <c r="O100" t="str">
        <v>ELETRONORTE</v>
      </c>
      <c r="P100" t="str">
        <v>SE Imperatriz - Substituição do Banco de Capacitores Série.</v>
      </c>
      <c r="Q100">
        <v>0</v>
      </c>
    </row>
    <row r="101" spans="2:17" x14ac:dyDescent="0.3">
      <c r="B101" t="s">
        <v>1280</v>
      </c>
      <c r="C101" t="s">
        <v>498</v>
      </c>
      <c r="D101" t="s">
        <v>1080</v>
      </c>
      <c r="E101" t="s">
        <v>1081</v>
      </c>
      <c r="F101" t="s">
        <v>1090</v>
      </c>
      <c r="G101" t="s">
        <v>1281</v>
      </c>
      <c r="K101" t="str">
        <v>T2019-030</v>
      </c>
      <c r="L101" t="str">
        <v>Transmissão</v>
      </c>
      <c r="M101" t="str">
        <v>Corporativo</v>
      </c>
      <c r="N101" t="str">
        <v>RGP</v>
      </c>
      <c r="O101" t="str">
        <v>CHESF</v>
      </c>
      <c r="P101" t="str">
        <v>SE Morro do Chapéu II - Instalação do segundo transformador 230/69 kV, 150 MVA e conexões.</v>
      </c>
      <c r="Q101">
        <v>0</v>
      </c>
    </row>
    <row r="102" spans="2:17" x14ac:dyDescent="0.3">
      <c r="B102" t="s">
        <v>1282</v>
      </c>
      <c r="C102" t="s">
        <v>498</v>
      </c>
      <c r="D102" t="s">
        <v>1080</v>
      </c>
      <c r="E102" t="s">
        <v>1081</v>
      </c>
      <c r="F102" t="s">
        <v>1099</v>
      </c>
      <c r="G102" t="s">
        <v>1283</v>
      </c>
      <c r="K102" t="str">
        <v>T2019-031</v>
      </c>
      <c r="L102" t="str">
        <v>Transmissão</v>
      </c>
      <c r="M102" t="str">
        <v>Corporativo</v>
      </c>
      <c r="N102" t="str">
        <v>RGP</v>
      </c>
      <c r="O102" t="str">
        <v>CHESF</v>
      </c>
      <c r="P102" t="str">
        <v>SE Icó - Instalação do terceiro transformador, 230/69 kV, 100 MVA e conexões.</v>
      </c>
      <c r="Q102">
        <v>0</v>
      </c>
    </row>
    <row r="103" spans="2:17" x14ac:dyDescent="0.3">
      <c r="B103" t="s">
        <v>1284</v>
      </c>
      <c r="C103" t="s">
        <v>498</v>
      </c>
      <c r="D103" t="s">
        <v>1080</v>
      </c>
      <c r="E103" t="s">
        <v>1081</v>
      </c>
      <c r="F103" t="s">
        <v>1085</v>
      </c>
      <c r="G103" t="s">
        <v>1285</v>
      </c>
      <c r="K103" t="str">
        <v>T2019-068</v>
      </c>
      <c r="L103" t="str">
        <v>Transmissão</v>
      </c>
      <c r="M103" t="str">
        <v>Corporativo</v>
      </c>
      <c r="N103" t="str">
        <v>RGP</v>
      </c>
      <c r="O103" t="str">
        <v>CHESF</v>
      </c>
      <c r="P103" t="str">
        <v>SE Eunápolis - instalação do primeiro banco de capacitores em derivação trifásico 230 kV - 20 MVar</v>
      </c>
      <c r="Q103">
        <v>0</v>
      </c>
    </row>
    <row r="104" spans="2:17" x14ac:dyDescent="0.3">
      <c r="B104" t="s">
        <v>1286</v>
      </c>
      <c r="C104" t="s">
        <v>498</v>
      </c>
      <c r="D104" t="s">
        <v>1080</v>
      </c>
      <c r="E104" t="s">
        <v>1081</v>
      </c>
      <c r="F104" t="s">
        <v>1085</v>
      </c>
      <c r="G104" t="s">
        <v>1287</v>
      </c>
      <c r="K104" t="str">
        <v>T2019-067</v>
      </c>
      <c r="L104" t="str">
        <v>Transmissão</v>
      </c>
      <c r="M104" t="str">
        <v>Corporativo</v>
      </c>
      <c r="N104" t="str">
        <v>RGP</v>
      </c>
      <c r="O104" t="str">
        <v>CHESF</v>
      </c>
      <c r="P104" t="str">
        <v>3° BANCO DE AUTORANSFORMADOR 500/230-13,8 kV, 3x200 MVA e conexões, na SE Messias.</v>
      </c>
      <c r="Q104">
        <v>0</v>
      </c>
    </row>
    <row r="105" spans="2:17" x14ac:dyDescent="0.3">
      <c r="B105" t="s">
        <v>1288</v>
      </c>
      <c r="C105" t="s">
        <v>498</v>
      </c>
      <c r="D105" t="s">
        <v>1080</v>
      </c>
      <c r="E105" t="s">
        <v>1112</v>
      </c>
      <c r="F105" t="s">
        <v>1082</v>
      </c>
      <c r="G105" t="s">
        <v>1289</v>
      </c>
      <c r="K105" t="str">
        <v>T2016-048</v>
      </c>
      <c r="L105" t="str">
        <v>Transmissão</v>
      </c>
      <c r="M105" t="str">
        <v>Corporativo</v>
      </c>
      <c r="N105" t="str">
        <v>RGP</v>
      </c>
      <c r="O105" t="str">
        <v>CHESF</v>
      </c>
      <c r="P105" t="str">
        <v>LT 230 kV PIRIPIRI / SOBRAL - recapacitação da capacidade de curta duração de 595 A para 630 A.</v>
      </c>
      <c r="Q105">
        <v>0</v>
      </c>
    </row>
    <row r="106" spans="2:17" x14ac:dyDescent="0.3">
      <c r="B106" t="s">
        <v>1290</v>
      </c>
      <c r="C106" t="s">
        <v>498</v>
      </c>
      <c r="D106" t="s">
        <v>1080</v>
      </c>
      <c r="E106" t="s">
        <v>1112</v>
      </c>
      <c r="F106" t="s">
        <v>1082</v>
      </c>
      <c r="G106" t="s">
        <v>1291</v>
      </c>
      <c r="K106" t="str">
        <v>T2016-062</v>
      </c>
      <c r="L106" t="str">
        <v>Transmissão</v>
      </c>
      <c r="M106" t="str">
        <v>Corporativo</v>
      </c>
      <c r="N106" t="str">
        <v>RGP</v>
      </c>
      <c r="O106" t="str">
        <v>CHESF</v>
      </c>
      <c r="P106" t="str">
        <v>SE Fortaleza - instalação do quinto transformador 230/69 kV</v>
      </c>
      <c r="Q106">
        <v>0</v>
      </c>
    </row>
    <row r="107" spans="2:17" x14ac:dyDescent="0.3">
      <c r="B107" t="s">
        <v>1292</v>
      </c>
      <c r="C107" t="s">
        <v>498</v>
      </c>
      <c r="D107" t="s">
        <v>1080</v>
      </c>
      <c r="E107" t="s">
        <v>1112</v>
      </c>
      <c r="F107" t="s">
        <v>1082</v>
      </c>
      <c r="G107" t="s">
        <v>1293</v>
      </c>
      <c r="K107" t="str">
        <v>T2016-088</v>
      </c>
      <c r="L107" t="str">
        <v>Transmissão</v>
      </c>
      <c r="M107" t="str">
        <v>Corporativo</v>
      </c>
      <c r="N107" t="str">
        <v>RGP</v>
      </c>
      <c r="O107" t="str">
        <v>CHESF</v>
      </c>
      <c r="P107" t="str">
        <v>SE Camaçari II - Seccionamento longitudinal das barras de 230 kV e adequações associadas.</v>
      </c>
      <c r="Q107">
        <v>0</v>
      </c>
    </row>
    <row r="108" spans="2:17" x14ac:dyDescent="0.3">
      <c r="B108" t="s">
        <v>1294</v>
      </c>
      <c r="C108" t="s">
        <v>498</v>
      </c>
      <c r="D108" t="s">
        <v>1080</v>
      </c>
      <c r="E108" t="s">
        <v>1081</v>
      </c>
      <c r="F108" t="s">
        <v>1082</v>
      </c>
      <c r="G108" t="s">
        <v>1295</v>
      </c>
      <c r="K108" t="str">
        <v>T2016-087</v>
      </c>
      <c r="L108" t="str">
        <v>Transmissão</v>
      </c>
      <c r="M108" t="str">
        <v>Corporativo</v>
      </c>
      <c r="N108" t="str">
        <v>RGP</v>
      </c>
      <c r="O108" t="str">
        <v>CHESF</v>
      </c>
      <c r="P108" t="str">
        <v>SE Recife II - Seccionamento longitudinal das barras de 230 kV e adequações associadas.</v>
      </c>
      <c r="Q108">
        <v>0</v>
      </c>
    </row>
    <row r="109" spans="2:17" x14ac:dyDescent="0.3">
      <c r="B109" t="s">
        <v>1296</v>
      </c>
      <c r="C109" t="s">
        <v>498</v>
      </c>
      <c r="D109" t="s">
        <v>1080</v>
      </c>
      <c r="E109" t="s">
        <v>1081</v>
      </c>
      <c r="F109" t="s">
        <v>1082</v>
      </c>
      <c r="G109" t="s">
        <v>1297</v>
      </c>
      <c r="K109" t="str">
        <v>T2020-030</v>
      </c>
      <c r="L109" t="str">
        <v>Transmissão</v>
      </c>
      <c r="M109" t="str">
        <v>Corporativo</v>
      </c>
      <c r="N109" t="str">
        <v>RGP</v>
      </c>
      <c r="O109" t="str">
        <v>CGT ELETROSUL</v>
      </c>
      <c r="P109" t="str">
        <v>LT Cascavel Oeste - Guaíra: alteração da tensão operativa de 230kV para 500kV.</v>
      </c>
      <c r="Q109">
        <v>0</v>
      </c>
    </row>
    <row r="110" spans="2:17" x14ac:dyDescent="0.3">
      <c r="B110" t="s">
        <v>1298</v>
      </c>
      <c r="C110" t="s">
        <v>498</v>
      </c>
      <c r="D110" t="s">
        <v>1080</v>
      </c>
      <c r="E110" t="s">
        <v>1081</v>
      </c>
      <c r="F110" t="s">
        <v>1082</v>
      </c>
      <c r="G110" t="s">
        <v>1299</v>
      </c>
      <c r="K110" t="str">
        <v>T2020-024</v>
      </c>
      <c r="L110" t="str">
        <v>Transmissão</v>
      </c>
      <c r="M110" t="str">
        <v>Corporativo</v>
      </c>
      <c r="N110" t="str">
        <v>RGP</v>
      </c>
      <c r="O110" t="str">
        <v>CGT ELETROSUL</v>
      </c>
      <c r="P110" t="str">
        <v>Seccionamento da LT 230kV Londrina ESUL-Maringá na SE Sarandi</v>
      </c>
      <c r="Q110">
        <v>0</v>
      </c>
    </row>
    <row r="111" spans="2:17" x14ac:dyDescent="0.3">
      <c r="B111" t="s">
        <v>1300</v>
      </c>
      <c r="C111" t="s">
        <v>498</v>
      </c>
      <c r="D111" t="s">
        <v>1080</v>
      </c>
      <c r="E111" t="s">
        <v>1112</v>
      </c>
      <c r="F111" t="s">
        <v>1099</v>
      </c>
      <c r="G111" t="s">
        <v>1301</v>
      </c>
      <c r="K111" t="str">
        <v>T2019-005</v>
      </c>
      <c r="L111" t="str">
        <v>Transmissão</v>
      </c>
      <c r="M111" t="str">
        <v>Corporativo</v>
      </c>
      <c r="N111" t="str">
        <v>RGP</v>
      </c>
      <c r="O111" t="str">
        <v>FURNAS</v>
      </c>
      <c r="P111" t="str">
        <v>SE Itumbiara - Instalação dos módulos de conexão 345 e 230 kV para o 4º TR 345/230 kV – 225 MVA</v>
      </c>
      <c r="Q111">
        <v>0</v>
      </c>
    </row>
    <row r="112" spans="2:17" x14ac:dyDescent="0.3">
      <c r="B112" t="s">
        <v>1302</v>
      </c>
      <c r="C112" t="s">
        <v>498</v>
      </c>
      <c r="D112" t="s">
        <v>1080</v>
      </c>
      <c r="E112" t="s">
        <v>1081</v>
      </c>
      <c r="F112" t="s">
        <v>1099</v>
      </c>
      <c r="G112" t="s">
        <v>1303</v>
      </c>
      <c r="K112" t="str">
        <v>T2019-004</v>
      </c>
      <c r="L112" t="str">
        <v>Transmissão</v>
      </c>
      <c r="M112" t="str">
        <v>Corporativo</v>
      </c>
      <c r="N112" t="str">
        <v>RGP</v>
      </c>
      <c r="O112" t="str">
        <v>FURNAS</v>
      </c>
      <c r="P112" t="str">
        <v>SE Itumbiara - Instalar dois novos disjuntores nos vãos do TR 53 e da LT para Marimbondo</v>
      </c>
      <c r="Q112">
        <v>0</v>
      </c>
    </row>
    <row r="113" spans="2:17" x14ac:dyDescent="0.3">
      <c r="B113" t="s">
        <v>1304</v>
      </c>
      <c r="C113" t="s">
        <v>498</v>
      </c>
      <c r="D113" t="s">
        <v>1080</v>
      </c>
      <c r="E113" t="s">
        <v>1081</v>
      </c>
      <c r="F113" t="s">
        <v>1099</v>
      </c>
      <c r="G113" t="s">
        <v>1305</v>
      </c>
      <c r="K113" t="str">
        <v>T2019-065</v>
      </c>
      <c r="L113" t="str">
        <v>Transmissão</v>
      </c>
      <c r="M113" t="str">
        <v>Corporativo</v>
      </c>
      <c r="N113" t="str">
        <v>RGP</v>
      </c>
      <c r="O113" t="str">
        <v>FURNAS</v>
      </c>
      <c r="P113" t="str">
        <v>SE Barreiro 1: Adequação da entrada de linha para a SE Pimenta (345KV - BDDD.)</v>
      </c>
      <c r="Q113">
        <v>0</v>
      </c>
    </row>
    <row r="114" spans="2:17" x14ac:dyDescent="0.3">
      <c r="B114" t="s">
        <v>1306</v>
      </c>
      <c r="C114" t="s">
        <v>498</v>
      </c>
      <c r="D114" t="s">
        <v>1080</v>
      </c>
      <c r="E114" t="s">
        <v>1081</v>
      </c>
      <c r="F114" t="s">
        <v>1099</v>
      </c>
      <c r="G114" t="s">
        <v>1307</v>
      </c>
      <c r="K114" t="str">
        <v>T2014-061</v>
      </c>
      <c r="L114" t="str">
        <v>Transmissão</v>
      </c>
      <c r="M114" t="str">
        <v>Corporativo</v>
      </c>
      <c r="N114" t="str">
        <v>RGP</v>
      </c>
      <c r="O114" t="str">
        <v>CHESF</v>
      </c>
      <c r="P114" t="str">
        <v>Instalação na SE Aquiraz II do 4º Transformador Trifásico e do 2º Transformador de Aterramento</v>
      </c>
      <c r="Q114">
        <v>0</v>
      </c>
    </row>
    <row r="115" spans="2:17" x14ac:dyDescent="0.3">
      <c r="B115" t="s">
        <v>1308</v>
      </c>
      <c r="C115" t="s">
        <v>498</v>
      </c>
      <c r="D115" t="s">
        <v>1080</v>
      </c>
      <c r="E115" t="s">
        <v>1081</v>
      </c>
      <c r="F115" t="s">
        <v>1099</v>
      </c>
      <c r="G115" t="s">
        <v>1309</v>
      </c>
      <c r="K115" t="str">
        <v>T2020-063</v>
      </c>
      <c r="L115" t="str">
        <v>Transmissão</v>
      </c>
      <c r="M115" t="str">
        <v>Corporativo</v>
      </c>
      <c r="N115" t="str">
        <v>RGP</v>
      </c>
      <c r="O115" t="str">
        <v>FURNAS</v>
      </c>
      <c r="P115" t="str">
        <v>Instalação do 2º ATF 500/138-13,8 kV, 3 x 300 MVA, na SE Zona Oeste</v>
      </c>
      <c r="Q115">
        <v>0</v>
      </c>
    </row>
    <row r="116" spans="2:17" x14ac:dyDescent="0.3">
      <c r="B116" t="s">
        <v>1310</v>
      </c>
      <c r="C116" t="s">
        <v>498</v>
      </c>
      <c r="D116" t="s">
        <v>1080</v>
      </c>
      <c r="E116" t="s">
        <v>1081</v>
      </c>
      <c r="F116" t="s">
        <v>1090</v>
      </c>
      <c r="G116" t="s">
        <v>1311</v>
      </c>
      <c r="K116" t="str">
        <v>T2021-002</v>
      </c>
      <c r="L116" t="str">
        <v>Transmissão</v>
      </c>
      <c r="M116" t="str">
        <v>Corporativo</v>
      </c>
      <c r="N116" t="str">
        <v>RGP</v>
      </c>
      <c r="O116" t="str">
        <v>CGT ELETROSUL</v>
      </c>
      <c r="P116" t="str">
        <v>Recapacitação LT 230kV Blumenau - Joinville Norte</v>
      </c>
      <c r="Q116">
        <v>0</v>
      </c>
    </row>
    <row r="117" spans="2:17" x14ac:dyDescent="0.3">
      <c r="B117" t="s">
        <v>1312</v>
      </c>
      <c r="C117" t="s">
        <v>498</v>
      </c>
      <c r="D117" t="s">
        <v>1080</v>
      </c>
      <c r="E117" t="s">
        <v>1112</v>
      </c>
      <c r="F117" t="s">
        <v>1099</v>
      </c>
      <c r="G117" t="s">
        <v>1313</v>
      </c>
      <c r="K117" t="str">
        <v>T2021-004</v>
      </c>
      <c r="L117" t="str">
        <v>Transmissão</v>
      </c>
      <c r="M117" t="str">
        <v>Corporativo</v>
      </c>
      <c r="N117" t="str">
        <v>RGP</v>
      </c>
      <c r="O117" t="str">
        <v>CGT ELETROSUL</v>
      </c>
      <c r="P117" t="str">
        <v>Recapacitação LT 230 kV Blumenau - Joinville</v>
      </c>
      <c r="Q117">
        <v>0</v>
      </c>
    </row>
    <row r="118" spans="2:17" x14ac:dyDescent="0.3">
      <c r="B118" t="s">
        <v>1314</v>
      </c>
      <c r="C118" t="s">
        <v>498</v>
      </c>
      <c r="D118" t="s">
        <v>1080</v>
      </c>
      <c r="E118" t="s">
        <v>1112</v>
      </c>
      <c r="F118" t="s">
        <v>1099</v>
      </c>
      <c r="G118" t="s">
        <v>1315</v>
      </c>
      <c r="K118" t="str">
        <v>T2020-022</v>
      </c>
      <c r="L118" t="str">
        <v>Transmissão</v>
      </c>
      <c r="M118" t="str">
        <v>Corporativo</v>
      </c>
      <c r="N118" t="str">
        <v>RGP</v>
      </c>
      <c r="O118" t="str">
        <v>ELETRONORTE</v>
      </c>
      <c r="P118" t="str">
        <v>SE Miranda II - Instalação do TR3 230/69 kV, 100MVA.</v>
      </c>
      <c r="Q118">
        <v>0</v>
      </c>
    </row>
    <row r="119" spans="2:17" x14ac:dyDescent="0.3">
      <c r="B119" t="s">
        <v>1316</v>
      </c>
      <c r="C119" t="s">
        <v>498</v>
      </c>
      <c r="D119" t="s">
        <v>1080</v>
      </c>
      <c r="E119" t="s">
        <v>1081</v>
      </c>
      <c r="F119" t="s">
        <v>1090</v>
      </c>
      <c r="G119" t="s">
        <v>1317</v>
      </c>
      <c r="K119" t="str">
        <v>T2021-031</v>
      </c>
      <c r="L119" t="str">
        <v>Transmissão</v>
      </c>
      <c r="M119" t="str">
        <v>Corporativo</v>
      </c>
      <c r="N119" t="str">
        <v>RGP</v>
      </c>
      <c r="O119" t="str">
        <v>ELETRONORTE</v>
      </c>
      <c r="P119" t="str">
        <v>SE Vilhena - instalação de um reator de barra 230kV</v>
      </c>
      <c r="Q119">
        <v>0</v>
      </c>
    </row>
    <row r="120" spans="2:17" x14ac:dyDescent="0.3">
      <c r="B120" t="s">
        <v>1318</v>
      </c>
      <c r="C120" t="s">
        <v>498</v>
      </c>
      <c r="D120" t="s">
        <v>1080</v>
      </c>
      <c r="E120" t="s">
        <v>1112</v>
      </c>
      <c r="F120" t="s">
        <v>1090</v>
      </c>
      <c r="G120" t="s">
        <v>1319</v>
      </c>
      <c r="K120" t="str">
        <v>T2021-051</v>
      </c>
      <c r="L120" t="str">
        <v>Transmissão</v>
      </c>
      <c r="M120" t="str">
        <v>Corporativo</v>
      </c>
      <c r="N120" t="str">
        <v>RGP</v>
      </c>
      <c r="O120" t="str">
        <v>ELETRONORTE</v>
      </c>
      <c r="P120" t="str">
        <v>SE Vilhena - instalação de um reator de barra 230kV.</v>
      </c>
      <c r="Q120">
        <v>0</v>
      </c>
    </row>
    <row r="121" spans="2:17" x14ac:dyDescent="0.3">
      <c r="B121" t="s">
        <v>1320</v>
      </c>
      <c r="C121" t="s">
        <v>498</v>
      </c>
      <c r="D121" t="s">
        <v>1080</v>
      </c>
      <c r="E121" t="s">
        <v>1081</v>
      </c>
      <c r="F121" t="s">
        <v>1090</v>
      </c>
      <c r="G121" t="s">
        <v>1321</v>
      </c>
      <c r="K121" t="str">
        <v>T2021-079</v>
      </c>
      <c r="L121" t="str">
        <v>Transmissão</v>
      </c>
      <c r="M121" t="str">
        <v>Corporativo</v>
      </c>
      <c r="N121" t="str">
        <v>RGP</v>
      </c>
      <c r="O121" t="str">
        <v>FURNAS</v>
      </c>
      <c r="P121" t="str">
        <v>SE Rio Verde - instalação de um banco de capacitores de 80 Mvar, 138 kV.</v>
      </c>
      <c r="Q121">
        <v>0</v>
      </c>
    </row>
    <row r="122" spans="2:17" x14ac:dyDescent="0.3">
      <c r="B122" t="s">
        <v>1322</v>
      </c>
      <c r="C122" t="s">
        <v>498</v>
      </c>
      <c r="D122" t="s">
        <v>1080</v>
      </c>
      <c r="E122" t="s">
        <v>1112</v>
      </c>
      <c r="F122" t="s">
        <v>1099</v>
      </c>
      <c r="G122" t="s">
        <v>1323</v>
      </c>
      <c r="K122" t="str">
        <v>T2021-080</v>
      </c>
      <c r="L122" t="str">
        <v>Transmissão</v>
      </c>
      <c r="M122" t="str">
        <v>Corporativo</v>
      </c>
      <c r="N122" t="str">
        <v>RGP</v>
      </c>
      <c r="O122" t="str">
        <v>CGT ELETROSUL</v>
      </c>
      <c r="P122" t="str">
        <v>Instalação do 1º reator de barra 230kV na SE Anastácio</v>
      </c>
      <c r="Q122">
        <v>0</v>
      </c>
    </row>
    <row r="123" spans="2:17" x14ac:dyDescent="0.3">
      <c r="B123" t="s">
        <v>1324</v>
      </c>
      <c r="C123" t="s">
        <v>498</v>
      </c>
      <c r="D123" t="s">
        <v>1080</v>
      </c>
      <c r="E123" t="s">
        <v>1112</v>
      </c>
      <c r="F123" t="s">
        <v>1090</v>
      </c>
      <c r="G123" t="s">
        <v>1325</v>
      </c>
      <c r="K123" t="str">
        <v>T2020-071</v>
      </c>
      <c r="L123" t="str">
        <v>Transmissão</v>
      </c>
      <c r="M123" t="str">
        <v>Corporativo</v>
      </c>
      <c r="N123" t="str">
        <v>RGP</v>
      </c>
      <c r="O123" t="str">
        <v>ELETRONORTE</v>
      </c>
      <c r="P123" t="str">
        <v>SE Marabá: Substituição TF2 230/69 kV, 33MVA, por unidade de 100 MVA.</v>
      </c>
      <c r="Q123">
        <v>0</v>
      </c>
    </row>
    <row r="124" spans="2:17" x14ac:dyDescent="0.3">
      <c r="B124" t="s">
        <v>1326</v>
      </c>
      <c r="C124" t="s">
        <v>498</v>
      </c>
      <c r="D124" t="s">
        <v>1080</v>
      </c>
      <c r="E124" t="s">
        <v>1112</v>
      </c>
      <c r="F124" t="s">
        <v>1090</v>
      </c>
      <c r="G124" t="s">
        <v>1327</v>
      </c>
      <c r="K124" t="str">
        <v>T2021-078</v>
      </c>
      <c r="L124" t="str">
        <v>Transmissão</v>
      </c>
      <c r="M124" t="str">
        <v>Corporativo</v>
      </c>
      <c r="N124" t="str">
        <v>RGP</v>
      </c>
      <c r="O124" t="str">
        <v>FURNAS</v>
      </c>
      <c r="P124" t="str">
        <v>SE Bandeirantes - instalação de fase reserva para o AT05</v>
      </c>
      <c r="Q124">
        <v>0</v>
      </c>
    </row>
    <row r="125" spans="2:17" x14ac:dyDescent="0.3">
      <c r="B125" t="s">
        <v>1328</v>
      </c>
      <c r="C125" t="s">
        <v>498</v>
      </c>
      <c r="D125" t="s">
        <v>1080</v>
      </c>
      <c r="E125" t="s">
        <v>1112</v>
      </c>
      <c r="F125" t="s">
        <v>1090</v>
      </c>
      <c r="G125" t="s">
        <v>1329</v>
      </c>
      <c r="K125" t="str">
        <v>T2024-191</v>
      </c>
      <c r="L125" t="str">
        <v>Transmissão</v>
      </c>
      <c r="M125" t="str">
        <v>Corporativo</v>
      </c>
      <c r="N125" t="str">
        <v>RGP</v>
      </c>
      <c r="O125" t="str">
        <v>CHESF</v>
      </c>
      <c r="P125" t="str">
        <v>Reforço na SE Arapiraca III: Instalação do 3º Transformador de Potência Trifásico de 230/69 kV</v>
      </c>
      <c r="Q125">
        <v>0</v>
      </c>
    </row>
    <row r="126" spans="2:17" x14ac:dyDescent="0.3">
      <c r="B126" t="s">
        <v>1330</v>
      </c>
      <c r="C126" t="s">
        <v>498</v>
      </c>
      <c r="D126" t="s">
        <v>1080</v>
      </c>
      <c r="E126" t="s">
        <v>1112</v>
      </c>
      <c r="F126" t="s">
        <v>1090</v>
      </c>
      <c r="G126" t="s">
        <v>1331</v>
      </c>
      <c r="K126" t="str">
        <v>T2024-192</v>
      </c>
      <c r="L126" t="str">
        <v>Transmissão</v>
      </c>
      <c r="M126" t="str">
        <v>Corporativo</v>
      </c>
      <c r="N126" t="str">
        <v>RGP</v>
      </c>
      <c r="O126" t="str">
        <v>CHESF</v>
      </c>
      <c r="P126" t="str">
        <v>Reforço na SE Teixeira de Freitas II: Instalação do 3º AT Monofásico de 230/138 kV - 3 x 33,33 MVA</v>
      </c>
      <c r="Q126">
        <v>0</v>
      </c>
    </row>
    <row r="127" spans="2:17" x14ac:dyDescent="0.3">
      <c r="B127" t="s">
        <v>1332</v>
      </c>
      <c r="C127" t="s">
        <v>498</v>
      </c>
      <c r="D127" t="s">
        <v>1080</v>
      </c>
      <c r="E127" t="s">
        <v>1112</v>
      </c>
      <c r="F127" t="s">
        <v>1099</v>
      </c>
      <c r="G127" t="s">
        <v>1333</v>
      </c>
      <c r="K127" t="str">
        <v>T2024-151</v>
      </c>
      <c r="L127" t="str">
        <v>Transmissão</v>
      </c>
      <c r="M127" t="str">
        <v>Corporativo</v>
      </c>
      <c r="N127" t="str">
        <v>RGP</v>
      </c>
      <c r="O127" t="str">
        <v>ELETRONORTE</v>
      </c>
      <c r="P127" t="str">
        <v xml:space="preserve">Reforço na SE Imperatriz: Instalação do 4º TR230/69 kV - 100 MVA e conexões </v>
      </c>
      <c r="Q127">
        <v>0</v>
      </c>
    </row>
    <row r="128" spans="2:17" x14ac:dyDescent="0.3">
      <c r="B128" t="s">
        <v>1334</v>
      </c>
      <c r="C128" t="s">
        <v>498</v>
      </c>
      <c r="D128" t="s">
        <v>1080</v>
      </c>
      <c r="E128" t="s">
        <v>1112</v>
      </c>
      <c r="F128" t="s">
        <v>1099</v>
      </c>
      <c r="G128" t="s">
        <v>1335</v>
      </c>
      <c r="K128" t="str">
        <v>T2024-152</v>
      </c>
      <c r="L128" t="str">
        <v>Transmissão</v>
      </c>
      <c r="M128" t="str">
        <v>Corporativo</v>
      </c>
      <c r="N128" t="str">
        <v>RGP</v>
      </c>
      <c r="O128" t="str">
        <v>ELETRONORTE</v>
      </c>
      <c r="P128" t="str">
        <v>Reforço na SE Ji-Paraná: Substituição do TR1 230/69 kV de 60 MVA por 100 MVA</v>
      </c>
      <c r="Q128">
        <v>0</v>
      </c>
    </row>
    <row r="129" spans="2:17" x14ac:dyDescent="0.3">
      <c r="B129" t="s">
        <v>1336</v>
      </c>
      <c r="C129" t="s">
        <v>498</v>
      </c>
      <c r="D129" t="s">
        <v>1080</v>
      </c>
      <c r="E129" t="s">
        <v>1112</v>
      </c>
      <c r="F129" t="s">
        <v>1099</v>
      </c>
      <c r="G129" t="s">
        <v>1337</v>
      </c>
      <c r="K129" t="str">
        <v>T2024-153</v>
      </c>
      <c r="L129" t="str">
        <v>Transmissão</v>
      </c>
      <c r="M129" t="str">
        <v>Corporativo</v>
      </c>
      <c r="N129" t="str">
        <v>RGP</v>
      </c>
      <c r="O129" t="str">
        <v>ELETRONORTE</v>
      </c>
      <c r="P129" t="str">
        <v xml:space="preserve">Reforço na SE Ji-Paraná: Instalação do 3º TF 230/138/13,8 kV </v>
      </c>
      <c r="Q129">
        <v>0</v>
      </c>
    </row>
    <row r="130" spans="2:17" x14ac:dyDescent="0.3">
      <c r="B130" t="s">
        <v>1338</v>
      </c>
      <c r="C130" t="s">
        <v>498</v>
      </c>
      <c r="D130" t="s">
        <v>1080</v>
      </c>
      <c r="E130" t="s">
        <v>1112</v>
      </c>
      <c r="F130" t="s">
        <v>1099</v>
      </c>
      <c r="G130" t="s">
        <v>1339</v>
      </c>
      <c r="K130" t="str">
        <v>T2024-156</v>
      </c>
      <c r="L130" t="str">
        <v>Transmissão</v>
      </c>
      <c r="M130" t="str">
        <v>Corporativo</v>
      </c>
      <c r="N130" t="str">
        <v>RGP</v>
      </c>
      <c r="O130" t="str">
        <v>ELETRONORTE</v>
      </c>
      <c r="P130" t="str">
        <v>Reforço na SE Presidente Dutra: Fase reserva  reator de barra 50 MVar - 550 kV</v>
      </c>
      <c r="Q130">
        <v>0</v>
      </c>
    </row>
    <row r="131" spans="2:17" x14ac:dyDescent="0.3">
      <c r="B131" t="s">
        <v>1340</v>
      </c>
      <c r="C131" t="s">
        <v>498</v>
      </c>
      <c r="D131" t="s">
        <v>1080</v>
      </c>
      <c r="E131" t="s">
        <v>1112</v>
      </c>
      <c r="F131" t="s">
        <v>1099</v>
      </c>
      <c r="G131" t="s">
        <v>1341</v>
      </c>
      <c r="K131" t="str">
        <v>T2024-157</v>
      </c>
      <c r="L131" t="str">
        <v>Transmissão</v>
      </c>
      <c r="M131" t="str">
        <v>Corporativo</v>
      </c>
      <c r="N131" t="str">
        <v>RGP</v>
      </c>
      <c r="O131" t="str">
        <v>ELETRONORTE</v>
      </c>
      <c r="P131" t="str">
        <v>Reforço na SE Vilhena: 3° TF 230/69/13,8 kV</v>
      </c>
      <c r="Q131">
        <v>0</v>
      </c>
    </row>
    <row r="132" spans="2:17" x14ac:dyDescent="0.3">
      <c r="B132" t="s">
        <v>1342</v>
      </c>
      <c r="C132" t="s">
        <v>498</v>
      </c>
      <c r="D132" t="s">
        <v>1080</v>
      </c>
      <c r="E132" t="s">
        <v>1112</v>
      </c>
      <c r="F132" t="s">
        <v>1099</v>
      </c>
      <c r="G132" t="s">
        <v>1343</v>
      </c>
      <c r="K132" t="str">
        <v>T2024-215</v>
      </c>
      <c r="L132" t="str">
        <v>Transmissão</v>
      </c>
      <c r="M132" t="str">
        <v>Corporativo</v>
      </c>
      <c r="N132" t="str">
        <v>RGP</v>
      </c>
      <c r="O132" t="str">
        <v>ELETRONORTE</v>
      </c>
      <c r="P132" t="str">
        <v>Reforço na SE Ji-Paraná: Substituição do TR2 230/69 kV de 60 MVA por 100 MVA</v>
      </c>
      <c r="Q132">
        <v>0</v>
      </c>
    </row>
    <row r="133" spans="2:17" x14ac:dyDescent="0.3">
      <c r="B133" t="s">
        <v>1344</v>
      </c>
      <c r="C133" t="s">
        <v>498</v>
      </c>
      <c r="D133" t="s">
        <v>1080</v>
      </c>
      <c r="E133" t="s">
        <v>1112</v>
      </c>
      <c r="F133" t="s">
        <v>1099</v>
      </c>
      <c r="G133" t="s">
        <v>1345</v>
      </c>
      <c r="K133" t="str">
        <v>T2024-154</v>
      </c>
      <c r="L133" t="str">
        <v>Transmissão</v>
      </c>
      <c r="M133" t="str">
        <v>Corporativo</v>
      </c>
      <c r="N133" t="str">
        <v>RGP</v>
      </c>
      <c r="O133" t="str">
        <v>ELETRONORTE</v>
      </c>
      <c r="P133" t="str">
        <v>Reforço na SE Nobres: Instalação do 3º TF 230/138/13,8 kV</v>
      </c>
      <c r="Q133">
        <v>0</v>
      </c>
    </row>
    <row r="134" spans="2:17" x14ac:dyDescent="0.3">
      <c r="B134" t="s">
        <v>1346</v>
      </c>
      <c r="C134" t="s">
        <v>498</v>
      </c>
      <c r="D134" t="s">
        <v>1080</v>
      </c>
      <c r="E134" t="s">
        <v>1112</v>
      </c>
      <c r="F134" t="s">
        <v>1099</v>
      </c>
      <c r="G134" t="s">
        <v>1347</v>
      </c>
      <c r="K134" t="str">
        <v>T2024-155</v>
      </c>
      <c r="L134" t="str">
        <v>Transmissão</v>
      </c>
      <c r="M134" t="str">
        <v>Corporativo</v>
      </c>
      <c r="N134" t="str">
        <v>RGP</v>
      </c>
      <c r="O134" t="str">
        <v>ELETRONORTE</v>
      </c>
      <c r="P134" t="str">
        <v>Reforço na SE Porto Franco: 4º TR 230/69/13,8 kV - 100 MVA e conexões</v>
      </c>
      <c r="Q134">
        <v>0</v>
      </c>
    </row>
    <row r="135" spans="2:17" x14ac:dyDescent="0.3">
      <c r="B135" t="s">
        <v>1348</v>
      </c>
      <c r="C135" t="s">
        <v>498</v>
      </c>
      <c r="D135" t="s">
        <v>1080</v>
      </c>
      <c r="E135" t="s">
        <v>1112</v>
      </c>
      <c r="F135" t="s">
        <v>1099</v>
      </c>
      <c r="G135" t="s">
        <v>1349</v>
      </c>
      <c r="K135" t="str">
        <v>T2024-228</v>
      </c>
      <c r="L135" t="str">
        <v>Transmissão</v>
      </c>
      <c r="M135" t="str">
        <v>Corporativo</v>
      </c>
      <c r="N135" t="str">
        <v>RGP</v>
      </c>
      <c r="O135" t="str">
        <v>ELETRONORTE</v>
      </c>
      <c r="P135" t="str">
        <v>Reforço na SE Porto Velho: Instalação do 5º TF 230/69 kV – 1 x 150 MVA e Conexoes</v>
      </c>
      <c r="Q135">
        <v>0</v>
      </c>
    </row>
    <row r="136" spans="2:17" x14ac:dyDescent="0.3">
      <c r="B136" t="s">
        <v>1350</v>
      </c>
      <c r="C136" t="s">
        <v>498</v>
      </c>
      <c r="D136" t="s">
        <v>1080</v>
      </c>
      <c r="E136" t="s">
        <v>1112</v>
      </c>
      <c r="F136" t="s">
        <v>1099</v>
      </c>
      <c r="G136" t="s">
        <v>1351</v>
      </c>
      <c r="K136" t="str">
        <v>T2024-230</v>
      </c>
      <c r="L136" t="str">
        <v>Transmissão</v>
      </c>
      <c r="M136" t="str">
        <v>Corporativo</v>
      </c>
      <c r="N136" t="str">
        <v>RGP</v>
      </c>
      <c r="O136" t="str">
        <v>CHESF</v>
      </c>
      <c r="P136" t="str">
        <v>Reforço na SE IBICOARA: Instalação do 3° ATF 230/138 kV, 1 x 100 MVA 3? e conexões</v>
      </c>
      <c r="Q136">
        <v>0</v>
      </c>
    </row>
    <row r="137" spans="2:17" x14ac:dyDescent="0.3">
      <c r="B137" t="s">
        <v>1352</v>
      </c>
      <c r="C137" t="s">
        <v>498</v>
      </c>
      <c r="D137" t="s">
        <v>1080</v>
      </c>
      <c r="E137" t="s">
        <v>1112</v>
      </c>
      <c r="F137" t="s">
        <v>1099</v>
      </c>
      <c r="G137" t="s">
        <v>1353</v>
      </c>
      <c r="K137" t="str">
        <v>T2024-237</v>
      </c>
      <c r="L137" t="str">
        <v>Transmissão</v>
      </c>
      <c r="M137" t="str">
        <v>Corporativo</v>
      </c>
      <c r="N137" t="str">
        <v>RGP</v>
      </c>
      <c r="O137" t="str">
        <v>CHESF</v>
      </c>
      <c r="P137" t="str">
        <v>Reforço: Seccionamento da LT 230kV Bom Nome-PauloAfonso III C3 na SE Zebu III</v>
      </c>
      <c r="Q137">
        <v>0</v>
      </c>
    </row>
    <row r="138" spans="2:17" x14ac:dyDescent="0.3">
      <c r="B138" t="s">
        <v>1354</v>
      </c>
      <c r="C138" t="s">
        <v>498</v>
      </c>
      <c r="D138" t="s">
        <v>1080</v>
      </c>
      <c r="E138" t="s">
        <v>1112</v>
      </c>
      <c r="F138" t="s">
        <v>1085</v>
      </c>
      <c r="G138" t="s">
        <v>1355</v>
      </c>
      <c r="K138" t="str">
        <v>T2024-238</v>
      </c>
      <c r="L138" t="str">
        <v>Transmissão</v>
      </c>
      <c r="M138" t="str">
        <v>Corporativo</v>
      </c>
      <c r="N138" t="str">
        <v>RGP</v>
      </c>
      <c r="O138" t="str">
        <v>CHESF</v>
      </c>
      <c r="P138" t="str">
        <v>Reforço: Seccionamento da LT 230kV Floresta II-PauloAfonso III C2 na SE Zebu III.</v>
      </c>
      <c r="Q138">
        <v>0</v>
      </c>
    </row>
    <row r="139" spans="2:17" x14ac:dyDescent="0.3">
      <c r="B139" t="s">
        <v>1356</v>
      </c>
      <c r="C139" t="s">
        <v>498</v>
      </c>
      <c r="D139" t="s">
        <v>1080</v>
      </c>
      <c r="E139" t="s">
        <v>1112</v>
      </c>
      <c r="F139" t="s">
        <v>1099</v>
      </c>
      <c r="G139" t="s">
        <v>1357</v>
      </c>
      <c r="K139" t="str">
        <v>T2024-225</v>
      </c>
      <c r="L139" t="str">
        <v>Transmissão</v>
      </c>
      <c r="M139" t="str">
        <v>Corporativo</v>
      </c>
      <c r="N139" t="str">
        <v>RGP</v>
      </c>
      <c r="O139" t="str">
        <v>Eletrobras</v>
      </c>
      <c r="P139" t="str">
        <v>Reforço na SE São José: Substituição do TR11 pelo TF 500/138kV, 3 x 300 MVA</v>
      </c>
      <c r="Q139">
        <v>0</v>
      </c>
    </row>
    <row r="140" spans="2:17" x14ac:dyDescent="0.3">
      <c r="B140" t="s">
        <v>1358</v>
      </c>
      <c r="C140" t="s">
        <v>498</v>
      </c>
      <c r="D140" t="s">
        <v>1080</v>
      </c>
      <c r="E140" t="s">
        <v>1112</v>
      </c>
      <c r="F140" t="s">
        <v>1099</v>
      </c>
      <c r="G140" t="s">
        <v>1359</v>
      </c>
      <c r="K140" t="str">
        <v>T2024-226</v>
      </c>
      <c r="L140" t="str">
        <v>Transmissão</v>
      </c>
      <c r="M140" t="str">
        <v>Corporativo</v>
      </c>
      <c r="N140" t="str">
        <v>RGP</v>
      </c>
      <c r="O140" t="str">
        <v>Eletrobras</v>
      </c>
      <c r="P140" t="str">
        <v>Reforço na SE São José: Substituição do TR12 pelo TF 500/138kV, 3 x 300 MVA</v>
      </c>
      <c r="Q140">
        <v>0</v>
      </c>
    </row>
    <row r="141" spans="2:17" x14ac:dyDescent="0.3">
      <c r="B141" t="s">
        <v>1360</v>
      </c>
      <c r="C141" t="s">
        <v>498</v>
      </c>
      <c r="D141" t="s">
        <v>1080</v>
      </c>
      <c r="E141" t="s">
        <v>1112</v>
      </c>
      <c r="F141" t="s">
        <v>1099</v>
      </c>
      <c r="G141" t="s">
        <v>1361</v>
      </c>
      <c r="K141" t="str">
        <v>T2024-227</v>
      </c>
      <c r="L141" t="str">
        <v>Transmissão</v>
      </c>
      <c r="M141" t="str">
        <v>Corporativo</v>
      </c>
      <c r="N141" t="str">
        <v>RGP</v>
      </c>
      <c r="O141" t="str">
        <v>Eletrobras</v>
      </c>
      <c r="P141" t="str">
        <v>Reforço na SE São José: Substituição da Fase Reserva para o TR11 e TR12 - TF 500/138kV, 1 x 300 MVA</v>
      </c>
      <c r="Q141">
        <v>0</v>
      </c>
    </row>
    <row r="142" spans="2:17" x14ac:dyDescent="0.3">
      <c r="B142" t="s">
        <v>1362</v>
      </c>
      <c r="C142" t="s">
        <v>498</v>
      </c>
      <c r="D142" t="s">
        <v>1080</v>
      </c>
      <c r="E142" t="s">
        <v>1112</v>
      </c>
      <c r="F142" t="s">
        <v>1099</v>
      </c>
      <c r="G142" t="s">
        <v>1363</v>
      </c>
      <c r="K142" t="str">
        <v>T2025-001</v>
      </c>
      <c r="L142" t="str">
        <v>Transmissão</v>
      </c>
      <c r="M142" t="str">
        <v>Corporativo</v>
      </c>
      <c r="N142" t="str">
        <v>RGP</v>
      </c>
      <c r="O142" t="str">
        <v>CHESF</v>
      </c>
      <c r="P142" t="str">
        <v>Reforço: Recondutoramento LT 230 kVSAPEAÇU - SANTO ANTONIO DE JESUS C-1.</v>
      </c>
      <c r="Q142">
        <v>0</v>
      </c>
    </row>
    <row r="143" spans="2:17" x14ac:dyDescent="0.3">
      <c r="B143" t="s">
        <v>1364</v>
      </c>
      <c r="C143" t="s">
        <v>498</v>
      </c>
      <c r="D143" t="s">
        <v>1080</v>
      </c>
      <c r="E143" t="s">
        <v>1112</v>
      </c>
      <c r="F143" t="s">
        <v>1099</v>
      </c>
      <c r="G143" t="s">
        <v>1365</v>
      </c>
      <c r="K143" t="str">
        <v>T2025-002</v>
      </c>
      <c r="L143" t="str">
        <v>Transmissão</v>
      </c>
      <c r="M143" t="str">
        <v>Corporativo</v>
      </c>
      <c r="N143" t="str">
        <v>RGP</v>
      </c>
      <c r="O143" t="str">
        <v>CHESF</v>
      </c>
      <c r="P143" t="str">
        <v>Reforço: Recondutoramento LT 230 kVSAPEAÇU - SANTO ANTONIO DE JESUS C-2.</v>
      </c>
      <c r="Q143">
        <v>0</v>
      </c>
    </row>
    <row r="144" spans="2:17" x14ac:dyDescent="0.3">
      <c r="B144" t="s">
        <v>1366</v>
      </c>
      <c r="C144" t="s">
        <v>498</v>
      </c>
      <c r="D144" t="s">
        <v>1080</v>
      </c>
      <c r="E144" t="s">
        <v>1112</v>
      </c>
      <c r="F144" t="s">
        <v>1099</v>
      </c>
      <c r="G144" t="s">
        <v>1367</v>
      </c>
      <c r="K144" t="str">
        <v>T2025-004</v>
      </c>
      <c r="L144" t="str">
        <v>Transmissão</v>
      </c>
      <c r="M144" t="str">
        <v>Corporativo</v>
      </c>
      <c r="N144" t="str">
        <v>RGP</v>
      </c>
      <c r="O144" t="str">
        <v>ELETRONORTE</v>
      </c>
      <c r="P144" t="str">
        <v>Reforço SE Rondonopolis: Instalação do 3º ATF 230/138 kV – 150 MVA (5° unidade da subestação).</v>
      </c>
      <c r="Q144">
        <v>0</v>
      </c>
    </row>
    <row r="145" spans="2:17" x14ac:dyDescent="0.3">
      <c r="B145" t="s">
        <v>1368</v>
      </c>
      <c r="C145" t="s">
        <v>498</v>
      </c>
      <c r="D145" t="s">
        <v>1080</v>
      </c>
      <c r="E145" t="s">
        <v>1112</v>
      </c>
      <c r="F145" t="s">
        <v>1085</v>
      </c>
      <c r="G145" t="s">
        <v>1369</v>
      </c>
      <c r="K145" t="str">
        <v>T2025-005</v>
      </c>
      <c r="L145" t="str">
        <v>Transmissão</v>
      </c>
      <c r="M145" t="str">
        <v>Corporativo</v>
      </c>
      <c r="N145" t="str">
        <v>RGP</v>
      </c>
      <c r="O145" t="str">
        <v>ELETRONORTE</v>
      </c>
      <c r="P145" t="str">
        <v>Reforço SE Sinop: Instalação do 4º ATF 230/138 kV – 150 MVA.</v>
      </c>
      <c r="Q145">
        <v>0</v>
      </c>
    </row>
    <row r="146" spans="2:17" x14ac:dyDescent="0.3">
      <c r="B146" t="s">
        <v>1370</v>
      </c>
      <c r="C146" t="s">
        <v>498</v>
      </c>
      <c r="D146" t="s">
        <v>1080</v>
      </c>
      <c r="E146" t="s">
        <v>1112</v>
      </c>
      <c r="F146" t="s">
        <v>1085</v>
      </c>
      <c r="G146" t="s">
        <v>1371</v>
      </c>
      <c r="K146" t="str">
        <v>T2025-006</v>
      </c>
      <c r="L146" t="str">
        <v>Transmissão</v>
      </c>
      <c r="M146" t="str">
        <v>Corporativo</v>
      </c>
      <c r="N146" t="str">
        <v>RGP</v>
      </c>
      <c r="O146" t="str">
        <v>ELETRONORTE</v>
      </c>
      <c r="P146" t="str">
        <v>Reforço SE Nova Mutum: Instalação do 4º ATF 230/69 kV – 75 MVA.</v>
      </c>
      <c r="Q146">
        <v>0</v>
      </c>
    </row>
    <row r="147" spans="2:17" x14ac:dyDescent="0.3">
      <c r="B147" t="s">
        <v>1372</v>
      </c>
      <c r="C147" t="s">
        <v>498</v>
      </c>
      <c r="D147" t="s">
        <v>1080</v>
      </c>
      <c r="E147" t="s">
        <v>1112</v>
      </c>
      <c r="F147" t="s">
        <v>1085</v>
      </c>
      <c r="G147" t="s">
        <v>1373</v>
      </c>
      <c r="K147" t="str">
        <v>T2025-007</v>
      </c>
      <c r="L147" t="str">
        <v>Transmissão</v>
      </c>
      <c r="M147" t="str">
        <v>Corporativo</v>
      </c>
      <c r="N147" t="str">
        <v>RGP</v>
      </c>
      <c r="O147" t="str">
        <v>ELETRONORTE</v>
      </c>
      <c r="P147" t="str">
        <v>Reforço SE Nova Mutum: Substituição TF1 230/69 kV.</v>
      </c>
      <c r="Q147">
        <v>0</v>
      </c>
    </row>
    <row r="148" spans="2:17" x14ac:dyDescent="0.3">
      <c r="B148" t="s">
        <v>1374</v>
      </c>
      <c r="C148" t="s">
        <v>498</v>
      </c>
      <c r="D148" t="s">
        <v>1080</v>
      </c>
      <c r="E148" t="s">
        <v>1112</v>
      </c>
      <c r="F148" t="s">
        <v>1085</v>
      </c>
      <c r="G148" t="s">
        <v>1375</v>
      </c>
      <c r="K148" t="str">
        <v>T2024-242</v>
      </c>
      <c r="L148" t="str">
        <v>Transmissão</v>
      </c>
      <c r="M148" t="str">
        <v>Corporativo</v>
      </c>
      <c r="N148" t="str">
        <v>RGP</v>
      </c>
      <c r="O148" t="str">
        <v>CHESF</v>
      </c>
      <c r="P148" t="str">
        <v>Reforço: Recondutoramento LT 230 kV ITAPEBI /EUNAPOLIS C-1 BA.</v>
      </c>
      <c r="Q148">
        <v>0</v>
      </c>
    </row>
    <row r="149" spans="2:17" x14ac:dyDescent="0.3">
      <c r="B149" t="s">
        <v>1376</v>
      </c>
      <c r="C149" t="s">
        <v>498</v>
      </c>
      <c r="D149" t="s">
        <v>1080</v>
      </c>
      <c r="E149" t="s">
        <v>1112</v>
      </c>
      <c r="F149" t="s">
        <v>1085</v>
      </c>
      <c r="G149" t="s">
        <v>1377</v>
      </c>
      <c r="K149" t="str">
        <v>T2024-243</v>
      </c>
      <c r="L149" t="str">
        <v>Transmissão</v>
      </c>
      <c r="M149" t="str">
        <v>Corporativo</v>
      </c>
      <c r="N149" t="str">
        <v>RGP</v>
      </c>
      <c r="O149" t="str">
        <v>CHESF</v>
      </c>
      <c r="P149" t="str">
        <v xml:space="preserve">Reforço: Recondutoramento LT 230 kV ITAPEBI /EUNAPOLIS C2 BA </v>
      </c>
      <c r="Q149">
        <v>0</v>
      </c>
    </row>
    <row r="150" spans="2:17" x14ac:dyDescent="0.3">
      <c r="B150" t="s">
        <v>1378</v>
      </c>
      <c r="C150" t="s">
        <v>498</v>
      </c>
      <c r="D150" t="s">
        <v>1080</v>
      </c>
      <c r="E150" t="s">
        <v>1081</v>
      </c>
      <c r="F150" t="s">
        <v>1085</v>
      </c>
      <c r="G150" t="s">
        <v>1379</v>
      </c>
      <c r="K150" t="str">
        <v>T2025-032</v>
      </c>
      <c r="L150" t="str">
        <v>Transmissão</v>
      </c>
      <c r="M150" t="str">
        <v>Corporativo</v>
      </c>
      <c r="N150" t="str">
        <v>RGP</v>
      </c>
      <c r="O150" t="str">
        <v>ELETROBRAS</v>
      </c>
      <c r="P150" t="str">
        <v>Reforço na SE Poços de Caldas: Instalação do 2° ATF 500/345 kV, 3 x 200 MVA.</v>
      </c>
      <c r="Q150">
        <v>0</v>
      </c>
    </row>
    <row r="151" spans="2:17" x14ac:dyDescent="0.3">
      <c r="B151" t="s">
        <v>1380</v>
      </c>
      <c r="C151" t="s">
        <v>498</v>
      </c>
      <c r="D151" t="s">
        <v>1080</v>
      </c>
      <c r="E151" t="s">
        <v>1081</v>
      </c>
      <c r="F151" t="s">
        <v>1085</v>
      </c>
      <c r="G151" t="s">
        <v>1381</v>
      </c>
      <c r="K151" t="str">
        <v>T2025-036</v>
      </c>
      <c r="L151" t="str">
        <v>Transmissão</v>
      </c>
      <c r="M151" t="str">
        <v>Corporativo</v>
      </c>
      <c r="N151" t="str">
        <v>RGP</v>
      </c>
      <c r="O151" t="str">
        <v>CHESF</v>
      </c>
      <c r="P151" t="str">
        <v>Reforço na SE 230/69 kV Mirueira: Substituição do transformador 04TR3 (100 MVA)</v>
      </c>
      <c r="Q151">
        <v>0</v>
      </c>
    </row>
    <row r="152" spans="2:17" x14ac:dyDescent="0.3">
      <c r="B152" t="s">
        <v>1382</v>
      </c>
      <c r="C152" t="s">
        <v>498</v>
      </c>
      <c r="D152" t="s">
        <v>1080</v>
      </c>
      <c r="E152" t="s">
        <v>1112</v>
      </c>
      <c r="F152" t="s">
        <v>1099</v>
      </c>
      <c r="G152" t="s">
        <v>1383</v>
      </c>
      <c r="K152" t="str">
        <v>T2025-037</v>
      </c>
      <c r="L152" t="str">
        <v>Transmissão</v>
      </c>
      <c r="M152" t="str">
        <v>Corporativo</v>
      </c>
      <c r="N152" t="str">
        <v>RGP</v>
      </c>
      <c r="O152" t="str">
        <v>CHESF</v>
      </c>
      <c r="P152" t="str">
        <v>Reforço na SE 230/69 kV Mirueira: Substituição do transformador 04TR4 (100 MVA)</v>
      </c>
      <c r="Q152">
        <v>0</v>
      </c>
    </row>
    <row r="153" spans="2:17" x14ac:dyDescent="0.3">
      <c r="B153" t="s">
        <v>1384</v>
      </c>
      <c r="C153" t="s">
        <v>498</v>
      </c>
      <c r="D153" t="s">
        <v>1080</v>
      </c>
      <c r="E153" t="s">
        <v>1081</v>
      </c>
      <c r="F153" t="s">
        <v>1099</v>
      </c>
      <c r="G153" t="s">
        <v>1385</v>
      </c>
      <c r="K153" t="str">
        <v>T2025-041</v>
      </c>
      <c r="L153" t="str">
        <v>Transmissão</v>
      </c>
      <c r="M153" t="str">
        <v>Corporativo</v>
      </c>
      <c r="N153" t="str">
        <v>RGP</v>
      </c>
      <c r="O153" t="str">
        <v>ELETRONORTE</v>
      </c>
      <c r="P153" t="str">
        <v>Reforço na SE Sorriso: Substituição do TF 230/69 kV, T-01, 1 x 30 MVA por uma 1 x 100 MVA</v>
      </c>
      <c r="Q153">
        <v>0</v>
      </c>
    </row>
    <row r="154" spans="2:17" x14ac:dyDescent="0.3">
      <c r="B154" t="s">
        <v>1386</v>
      </c>
      <c r="C154" t="s">
        <v>498</v>
      </c>
      <c r="D154" t="s">
        <v>1080</v>
      </c>
      <c r="E154" t="s">
        <v>1112</v>
      </c>
      <c r="F154" t="s">
        <v>1099</v>
      </c>
      <c r="G154" t="s">
        <v>1387</v>
      </c>
      <c r="K154" t="str">
        <v>T2025-042</v>
      </c>
      <c r="L154" t="str">
        <v>Transmissão</v>
      </c>
      <c r="M154" t="str">
        <v>Corporativo</v>
      </c>
      <c r="N154" t="str">
        <v>RGP</v>
      </c>
      <c r="O154" t="str">
        <v>ELETRONORTE</v>
      </c>
      <c r="P154" t="str">
        <v>Reforço na SE Sorriso: instalação do 5° TF 230/69 kV, 1 x 100 MVA</v>
      </c>
      <c r="Q154">
        <v>0</v>
      </c>
    </row>
    <row r="155" spans="2:17" x14ac:dyDescent="0.3">
      <c r="B155" t="s">
        <v>1388</v>
      </c>
      <c r="C155" t="s">
        <v>498</v>
      </c>
      <c r="D155" t="s">
        <v>1080</v>
      </c>
      <c r="E155" t="s">
        <v>1112</v>
      </c>
      <c r="F155" t="s">
        <v>1082</v>
      </c>
      <c r="G155" t="s">
        <v>1389</v>
      </c>
      <c r="K155" t="str">
        <v>T2025-045</v>
      </c>
      <c r="L155" t="str">
        <v>Transmissão</v>
      </c>
      <c r="M155" t="str">
        <v>Corporativo</v>
      </c>
      <c r="N155" t="str">
        <v>RGP</v>
      </c>
      <c r="O155" t="str">
        <v>ELETROBRAS</v>
      </c>
      <c r="P155" t="str">
        <v>Reforço na SE Jacarepaguá: Instalação do 1º reator de barra trifásico - 30 Mvar/138 kV</v>
      </c>
      <c r="Q155">
        <v>0</v>
      </c>
    </row>
    <row r="156" spans="2:17" x14ac:dyDescent="0.3">
      <c r="B156" t="s">
        <v>1390</v>
      </c>
      <c r="C156" t="s">
        <v>498</v>
      </c>
      <c r="D156" t="s">
        <v>1080</v>
      </c>
      <c r="E156" t="s">
        <v>1081</v>
      </c>
      <c r="F156" t="s">
        <v>1099</v>
      </c>
      <c r="G156" t="s">
        <v>1391</v>
      </c>
      <c r="K156" t="str">
        <v>T2025-047</v>
      </c>
      <c r="L156" t="str">
        <v>Transmissão</v>
      </c>
      <c r="M156" t="str">
        <v>Corporativo</v>
      </c>
      <c r="N156" t="str">
        <v>RGP</v>
      </c>
      <c r="O156" t="str">
        <v>CHESF</v>
      </c>
      <c r="P156" t="str">
        <v>Reforço na SE Mirueira II: Instalação do 3° TF 230/69 kV, 1 x 150 MVA</v>
      </c>
      <c r="Q156">
        <v>0</v>
      </c>
    </row>
    <row r="157" spans="2:17" x14ac:dyDescent="0.3">
      <c r="B157" t="s">
        <v>1392</v>
      </c>
      <c r="C157" t="s">
        <v>498</v>
      </c>
      <c r="D157" t="s">
        <v>1080</v>
      </c>
      <c r="E157" t="s">
        <v>1081</v>
      </c>
      <c r="F157" t="s">
        <v>1099</v>
      </c>
      <c r="G157" t="s">
        <v>1393</v>
      </c>
      <c r="K157" t="str">
        <v>T2025-050</v>
      </c>
      <c r="L157" t="str">
        <v>Transmissão</v>
      </c>
      <c r="M157" t="str">
        <v>Corporativo</v>
      </c>
      <c r="N157" t="str">
        <v>RGP</v>
      </c>
      <c r="O157" t="str">
        <v>ELETRONORTE</v>
      </c>
      <c r="P157" t="str">
        <v>Reforço na SE Lucas do Rio Verde: instalação do 3° ATF 230/138 kV, 3 x 25 MVA</v>
      </c>
      <c r="Q157">
        <v>0</v>
      </c>
    </row>
    <row r="158" spans="2:17" x14ac:dyDescent="0.3">
      <c r="B158" t="s">
        <v>1394</v>
      </c>
      <c r="C158" t="s">
        <v>498</v>
      </c>
      <c r="D158" t="s">
        <v>1080</v>
      </c>
      <c r="E158" t="s">
        <v>1081</v>
      </c>
      <c r="F158" t="s">
        <v>1090</v>
      </c>
      <c r="G158" t="s">
        <v>1395</v>
      </c>
      <c r="K158" t="str">
        <v>T2025-052</v>
      </c>
      <c r="L158" t="str">
        <v>Transmissão</v>
      </c>
      <c r="M158" t="str">
        <v>Corporativo</v>
      </c>
      <c r="N158" t="str">
        <v>RGP</v>
      </c>
      <c r="O158" t="str">
        <v>CGT ELETROSUL</v>
      </c>
      <c r="P158" t="str">
        <v>Reforço na SE Siderópolis: instalação do 4º TF 230/69 kV – 150 MVA</v>
      </c>
      <c r="Q158">
        <v>0</v>
      </c>
    </row>
    <row r="159" spans="2:17" x14ac:dyDescent="0.3">
      <c r="B159" t="s">
        <v>1396</v>
      </c>
      <c r="C159" t="s">
        <v>498</v>
      </c>
      <c r="D159" t="s">
        <v>1080</v>
      </c>
      <c r="E159" t="s">
        <v>1081</v>
      </c>
      <c r="F159" t="s">
        <v>1090</v>
      </c>
      <c r="G159" t="s">
        <v>1397</v>
      </c>
    </row>
    <row r="160" spans="2:17" x14ac:dyDescent="0.3">
      <c r="B160" t="s">
        <v>1398</v>
      </c>
      <c r="C160" t="s">
        <v>498</v>
      </c>
      <c r="D160" t="s">
        <v>1080</v>
      </c>
      <c r="E160" t="s">
        <v>1112</v>
      </c>
      <c r="F160" t="s">
        <v>1099</v>
      </c>
      <c r="G160" t="s">
        <v>1399</v>
      </c>
    </row>
    <row r="161" spans="2:7" x14ac:dyDescent="0.3">
      <c r="B161" t="s">
        <v>1400</v>
      </c>
      <c r="C161" t="s">
        <v>498</v>
      </c>
      <c r="D161" t="s">
        <v>1080</v>
      </c>
      <c r="E161" t="s">
        <v>1081</v>
      </c>
      <c r="F161" t="s">
        <v>1099</v>
      </c>
      <c r="G161" t="s">
        <v>1401</v>
      </c>
    </row>
    <row r="162" spans="2:7" x14ac:dyDescent="0.3">
      <c r="B162" t="s">
        <v>1402</v>
      </c>
      <c r="C162" t="s">
        <v>498</v>
      </c>
      <c r="D162" t="s">
        <v>1080</v>
      </c>
      <c r="E162" t="s">
        <v>1081</v>
      </c>
      <c r="F162" t="s">
        <v>1090</v>
      </c>
      <c r="G162" t="s">
        <v>1403</v>
      </c>
    </row>
    <row r="163" spans="2:7" x14ac:dyDescent="0.3">
      <c r="B163" t="s">
        <v>1404</v>
      </c>
      <c r="C163" t="s">
        <v>498</v>
      </c>
      <c r="D163" t="s">
        <v>1080</v>
      </c>
      <c r="E163" t="s">
        <v>1081</v>
      </c>
      <c r="F163" t="s">
        <v>1090</v>
      </c>
      <c r="G163" t="s">
        <v>1405</v>
      </c>
    </row>
    <row r="164" spans="2:7" x14ac:dyDescent="0.3">
      <c r="B164" t="s">
        <v>1406</v>
      </c>
      <c r="C164" t="s">
        <v>498</v>
      </c>
      <c r="D164" t="s">
        <v>1080</v>
      </c>
      <c r="E164" t="s">
        <v>1081</v>
      </c>
      <c r="F164" t="s">
        <v>1085</v>
      </c>
      <c r="G164" t="s">
        <v>1407</v>
      </c>
    </row>
    <row r="165" spans="2:7" x14ac:dyDescent="0.3">
      <c r="B165" t="s">
        <v>1408</v>
      </c>
      <c r="C165" t="s">
        <v>498</v>
      </c>
      <c r="D165" t="s">
        <v>1080</v>
      </c>
      <c r="E165" t="s">
        <v>1112</v>
      </c>
      <c r="F165" t="s">
        <v>1099</v>
      </c>
      <c r="G165" t="s">
        <v>1409</v>
      </c>
    </row>
    <row r="166" spans="2:7" x14ac:dyDescent="0.3">
      <c r="B166" t="s">
        <v>1410</v>
      </c>
      <c r="C166" t="s">
        <v>498</v>
      </c>
      <c r="D166" t="s">
        <v>1080</v>
      </c>
      <c r="E166" t="s">
        <v>1112</v>
      </c>
      <c r="F166" t="s">
        <v>1099</v>
      </c>
      <c r="G166" t="s">
        <v>1411</v>
      </c>
    </row>
    <row r="167" spans="2:7" x14ac:dyDescent="0.3">
      <c r="B167" t="s">
        <v>1412</v>
      </c>
      <c r="C167" t="s">
        <v>498</v>
      </c>
      <c r="D167" t="s">
        <v>1080</v>
      </c>
      <c r="E167" t="s">
        <v>1112</v>
      </c>
      <c r="F167" t="s">
        <v>1099</v>
      </c>
      <c r="G167" t="s">
        <v>1413</v>
      </c>
    </row>
    <row r="168" spans="2:7" x14ac:dyDescent="0.3">
      <c r="B168" t="s">
        <v>1414</v>
      </c>
      <c r="C168" t="s">
        <v>498</v>
      </c>
      <c r="D168" t="s">
        <v>1080</v>
      </c>
      <c r="E168" t="s">
        <v>1112</v>
      </c>
      <c r="F168" t="s">
        <v>1099</v>
      </c>
      <c r="G168" t="s">
        <v>1415</v>
      </c>
    </row>
    <row r="169" spans="2:7" x14ac:dyDescent="0.3">
      <c r="B169" t="s">
        <v>1416</v>
      </c>
      <c r="C169" t="s">
        <v>498</v>
      </c>
      <c r="D169" t="s">
        <v>1080</v>
      </c>
      <c r="E169" t="s">
        <v>1081</v>
      </c>
      <c r="F169" t="s">
        <v>1085</v>
      </c>
      <c r="G169" t="s">
        <v>1417</v>
      </c>
    </row>
    <row r="170" spans="2:7" x14ac:dyDescent="0.3">
      <c r="B170" t="s">
        <v>1418</v>
      </c>
      <c r="C170" t="s">
        <v>498</v>
      </c>
      <c r="D170" t="s">
        <v>1080</v>
      </c>
      <c r="E170" t="s">
        <v>1081</v>
      </c>
      <c r="F170" t="s">
        <v>1099</v>
      </c>
      <c r="G170" t="s">
        <v>1419</v>
      </c>
    </row>
    <row r="171" spans="2:7" x14ac:dyDescent="0.3">
      <c r="B171" t="s">
        <v>1420</v>
      </c>
      <c r="C171" t="s">
        <v>498</v>
      </c>
      <c r="D171" t="s">
        <v>1080</v>
      </c>
      <c r="E171" t="s">
        <v>1112</v>
      </c>
      <c r="F171" t="s">
        <v>1090</v>
      </c>
      <c r="G171" t="s">
        <v>1421</v>
      </c>
    </row>
    <row r="172" spans="2:7" x14ac:dyDescent="0.3">
      <c r="B172" t="s">
        <v>1422</v>
      </c>
      <c r="C172" t="s">
        <v>498</v>
      </c>
      <c r="D172" t="s">
        <v>1080</v>
      </c>
      <c r="E172" t="s">
        <v>1081</v>
      </c>
      <c r="F172" t="s">
        <v>1099</v>
      </c>
      <c r="G172" t="s">
        <v>1423</v>
      </c>
    </row>
    <row r="173" spans="2:7" x14ac:dyDescent="0.3">
      <c r="B173" t="s">
        <v>1424</v>
      </c>
      <c r="C173" t="s">
        <v>498</v>
      </c>
      <c r="D173" t="s">
        <v>1080</v>
      </c>
      <c r="E173" t="s">
        <v>1112</v>
      </c>
      <c r="F173" t="s">
        <v>1099</v>
      </c>
      <c r="G173" t="s">
        <v>1425</v>
      </c>
    </row>
    <row r="174" spans="2:7" x14ac:dyDescent="0.3">
      <c r="B174" t="s">
        <v>1426</v>
      </c>
      <c r="C174" t="s">
        <v>498</v>
      </c>
      <c r="D174" t="s">
        <v>1080</v>
      </c>
      <c r="E174" t="s">
        <v>1081</v>
      </c>
      <c r="F174" t="s">
        <v>1099</v>
      </c>
      <c r="G174" t="s">
        <v>1427</v>
      </c>
    </row>
    <row r="175" spans="2:7" x14ac:dyDescent="0.3">
      <c r="B175" t="s">
        <v>1428</v>
      </c>
      <c r="C175" t="s">
        <v>498</v>
      </c>
      <c r="D175" t="s">
        <v>1080</v>
      </c>
      <c r="E175" t="s">
        <v>1112</v>
      </c>
      <c r="F175" t="s">
        <v>1099</v>
      </c>
      <c r="G175" t="s">
        <v>1429</v>
      </c>
    </row>
    <row r="176" spans="2:7" x14ac:dyDescent="0.3">
      <c r="B176" t="s">
        <v>1430</v>
      </c>
      <c r="C176" t="s">
        <v>498</v>
      </c>
      <c r="D176" t="s">
        <v>1080</v>
      </c>
      <c r="E176" t="s">
        <v>1112</v>
      </c>
      <c r="F176" t="s">
        <v>1085</v>
      </c>
      <c r="G176" t="s">
        <v>1431</v>
      </c>
    </row>
    <row r="177" spans="2:7" x14ac:dyDescent="0.3">
      <c r="B177" t="s">
        <v>1432</v>
      </c>
      <c r="C177" t="s">
        <v>498</v>
      </c>
      <c r="D177" t="s">
        <v>1080</v>
      </c>
      <c r="E177" t="s">
        <v>1112</v>
      </c>
      <c r="F177" t="s">
        <v>1082</v>
      </c>
      <c r="G177" t="s">
        <v>1433</v>
      </c>
    </row>
    <row r="178" spans="2:7" x14ac:dyDescent="0.3">
      <c r="B178" t="s">
        <v>1434</v>
      </c>
      <c r="C178" t="s">
        <v>498</v>
      </c>
      <c r="D178" t="s">
        <v>1080</v>
      </c>
      <c r="E178" t="s">
        <v>1112</v>
      </c>
      <c r="F178" t="s">
        <v>1099</v>
      </c>
      <c r="G178" t="s">
        <v>1435</v>
      </c>
    </row>
    <row r="179" spans="2:7" x14ac:dyDescent="0.3">
      <c r="B179" t="s">
        <v>1436</v>
      </c>
      <c r="C179" t="s">
        <v>498</v>
      </c>
      <c r="D179" t="s">
        <v>1080</v>
      </c>
      <c r="E179" t="s">
        <v>1112</v>
      </c>
      <c r="F179" t="s">
        <v>1082</v>
      </c>
      <c r="G179" t="s">
        <v>1437</v>
      </c>
    </row>
    <row r="180" spans="2:7" x14ac:dyDescent="0.3">
      <c r="B180" t="s">
        <v>1438</v>
      </c>
      <c r="C180" t="s">
        <v>498</v>
      </c>
      <c r="D180" t="s">
        <v>1080</v>
      </c>
      <c r="E180" t="s">
        <v>1112</v>
      </c>
      <c r="F180" t="s">
        <v>1085</v>
      </c>
      <c r="G180" t="s">
        <v>1439</v>
      </c>
    </row>
    <row r="181" spans="2:7" x14ac:dyDescent="0.3">
      <c r="B181" t="s">
        <v>1440</v>
      </c>
      <c r="C181" t="s">
        <v>498</v>
      </c>
      <c r="D181" t="s">
        <v>1080</v>
      </c>
      <c r="E181" t="s">
        <v>1112</v>
      </c>
      <c r="F181" t="s">
        <v>1099</v>
      </c>
      <c r="G181" t="s">
        <v>1441</v>
      </c>
    </row>
    <row r="182" spans="2:7" x14ac:dyDescent="0.3">
      <c r="B182" t="s">
        <v>1442</v>
      </c>
      <c r="C182" t="s">
        <v>498</v>
      </c>
      <c r="D182" t="s">
        <v>1080</v>
      </c>
      <c r="E182" t="s">
        <v>1112</v>
      </c>
      <c r="F182" t="s">
        <v>1099</v>
      </c>
      <c r="G182" t="s">
        <v>1443</v>
      </c>
    </row>
    <row r="183" spans="2:7" x14ac:dyDescent="0.3">
      <c r="B183" t="s">
        <v>1444</v>
      </c>
      <c r="C183" t="s">
        <v>498</v>
      </c>
      <c r="D183" t="s">
        <v>1080</v>
      </c>
      <c r="E183" t="s">
        <v>1112</v>
      </c>
      <c r="F183" t="s">
        <v>1099</v>
      </c>
      <c r="G183" t="s">
        <v>1445</v>
      </c>
    </row>
    <row r="184" spans="2:7" x14ac:dyDescent="0.3">
      <c r="B184" t="s">
        <v>1446</v>
      </c>
      <c r="C184" t="s">
        <v>498</v>
      </c>
      <c r="D184" t="s">
        <v>1080</v>
      </c>
      <c r="E184" t="s">
        <v>1112</v>
      </c>
      <c r="F184" t="s">
        <v>1082</v>
      </c>
      <c r="G184" t="s">
        <v>1447</v>
      </c>
    </row>
    <row r="185" spans="2:7" x14ac:dyDescent="0.3">
      <c r="B185" t="s">
        <v>1448</v>
      </c>
      <c r="C185" t="s">
        <v>498</v>
      </c>
      <c r="D185" t="s">
        <v>1080</v>
      </c>
      <c r="E185" t="s">
        <v>1112</v>
      </c>
      <c r="F185" t="s">
        <v>1099</v>
      </c>
      <c r="G185" t="s">
        <v>1449</v>
      </c>
    </row>
    <row r="186" spans="2:7" x14ac:dyDescent="0.3">
      <c r="B186" t="s">
        <v>1450</v>
      </c>
      <c r="C186" t="s">
        <v>498</v>
      </c>
      <c r="D186" t="s">
        <v>1080</v>
      </c>
      <c r="E186" t="s">
        <v>1081</v>
      </c>
      <c r="F186" t="s">
        <v>1090</v>
      </c>
      <c r="G186" t="s">
        <v>1451</v>
      </c>
    </row>
    <row r="187" spans="2:7" x14ac:dyDescent="0.3">
      <c r="B187" t="s">
        <v>1452</v>
      </c>
      <c r="C187" t="s">
        <v>498</v>
      </c>
      <c r="D187" t="s">
        <v>1080</v>
      </c>
      <c r="E187" t="s">
        <v>1081</v>
      </c>
      <c r="F187" t="s">
        <v>1090</v>
      </c>
      <c r="G187" t="s">
        <v>1453</v>
      </c>
    </row>
    <row r="188" spans="2:7" x14ac:dyDescent="0.3">
      <c r="B188" t="s">
        <v>1454</v>
      </c>
      <c r="C188" t="s">
        <v>498</v>
      </c>
      <c r="D188" t="s">
        <v>1080</v>
      </c>
      <c r="E188" t="s">
        <v>1112</v>
      </c>
      <c r="F188" t="s">
        <v>1082</v>
      </c>
      <c r="G188" t="s">
        <v>1455</v>
      </c>
    </row>
    <row r="189" spans="2:7" x14ac:dyDescent="0.3">
      <c r="B189" t="s">
        <v>1456</v>
      </c>
      <c r="C189" t="s">
        <v>498</v>
      </c>
      <c r="D189" t="s">
        <v>1080</v>
      </c>
      <c r="E189" t="s">
        <v>1112</v>
      </c>
      <c r="F189" t="s">
        <v>1099</v>
      </c>
      <c r="G189" t="s">
        <v>1457</v>
      </c>
    </row>
    <row r="190" spans="2:7" x14ac:dyDescent="0.3">
      <c r="B190" t="s">
        <v>1458</v>
      </c>
      <c r="C190" t="s">
        <v>498</v>
      </c>
      <c r="D190" t="s">
        <v>1080</v>
      </c>
      <c r="E190" t="s">
        <v>1112</v>
      </c>
      <c r="F190" t="s">
        <v>1099</v>
      </c>
      <c r="G190" t="s">
        <v>1459</v>
      </c>
    </row>
    <row r="191" spans="2:7" x14ac:dyDescent="0.3">
      <c r="B191" t="s">
        <v>1460</v>
      </c>
      <c r="C191" t="s">
        <v>498</v>
      </c>
      <c r="D191" t="s">
        <v>1080</v>
      </c>
      <c r="E191" t="s">
        <v>1112</v>
      </c>
      <c r="F191" t="s">
        <v>1099</v>
      </c>
      <c r="G191" t="s">
        <v>1461</v>
      </c>
    </row>
    <row r="192" spans="2:7" x14ac:dyDescent="0.3">
      <c r="B192" t="s">
        <v>1462</v>
      </c>
      <c r="C192" t="s">
        <v>498</v>
      </c>
      <c r="D192" t="s">
        <v>1080</v>
      </c>
      <c r="E192" t="s">
        <v>1112</v>
      </c>
      <c r="F192" t="s">
        <v>1099</v>
      </c>
      <c r="G192" t="s">
        <v>1463</v>
      </c>
    </row>
    <row r="193" spans="2:7" x14ac:dyDescent="0.3">
      <c r="B193" t="s">
        <v>1464</v>
      </c>
      <c r="C193" t="s">
        <v>498</v>
      </c>
      <c r="D193" t="s">
        <v>1080</v>
      </c>
      <c r="E193" t="s">
        <v>1081</v>
      </c>
      <c r="F193" t="s">
        <v>1090</v>
      </c>
      <c r="G193" t="s">
        <v>1465</v>
      </c>
    </row>
    <row r="194" spans="2:7" x14ac:dyDescent="0.3">
      <c r="B194" t="s">
        <v>1466</v>
      </c>
      <c r="C194" t="s">
        <v>498</v>
      </c>
      <c r="D194" t="s">
        <v>1080</v>
      </c>
      <c r="E194" t="s">
        <v>1081</v>
      </c>
      <c r="F194" t="s">
        <v>1090</v>
      </c>
      <c r="G194" t="s">
        <v>1467</v>
      </c>
    </row>
    <row r="195" spans="2:7" x14ac:dyDescent="0.3">
      <c r="B195" t="s">
        <v>1468</v>
      </c>
      <c r="C195" t="s">
        <v>498</v>
      </c>
      <c r="D195" t="s">
        <v>1080</v>
      </c>
      <c r="E195" t="s">
        <v>1112</v>
      </c>
      <c r="F195" t="s">
        <v>1099</v>
      </c>
      <c r="G195" t="s">
        <v>1469</v>
      </c>
    </row>
    <row r="196" spans="2:7" x14ac:dyDescent="0.3">
      <c r="B196" t="s">
        <v>1470</v>
      </c>
      <c r="C196" t="s">
        <v>498</v>
      </c>
      <c r="D196" t="s">
        <v>1080</v>
      </c>
      <c r="E196" t="s">
        <v>1081</v>
      </c>
      <c r="F196" t="s">
        <v>1099</v>
      </c>
      <c r="G196" t="s">
        <v>1471</v>
      </c>
    </row>
    <row r="197" spans="2:7" x14ac:dyDescent="0.3">
      <c r="B197" t="s">
        <v>1472</v>
      </c>
      <c r="C197" t="s">
        <v>498</v>
      </c>
      <c r="D197" t="s">
        <v>1080</v>
      </c>
      <c r="E197" t="s">
        <v>1112</v>
      </c>
      <c r="F197" t="s">
        <v>1099</v>
      </c>
      <c r="G197" t="s">
        <v>1473</v>
      </c>
    </row>
    <row r="198" spans="2:7" x14ac:dyDescent="0.3">
      <c r="B198" t="s">
        <v>1474</v>
      </c>
      <c r="C198" t="s">
        <v>498</v>
      </c>
      <c r="D198" t="s">
        <v>1080</v>
      </c>
      <c r="E198" t="s">
        <v>1112</v>
      </c>
      <c r="F198" t="s">
        <v>1099</v>
      </c>
      <c r="G198" t="s">
        <v>1475</v>
      </c>
    </row>
    <row r="199" spans="2:7" x14ac:dyDescent="0.3">
      <c r="B199" t="s">
        <v>1476</v>
      </c>
      <c r="C199" t="s">
        <v>498</v>
      </c>
      <c r="D199" t="s">
        <v>1080</v>
      </c>
      <c r="E199" t="s">
        <v>1081</v>
      </c>
      <c r="F199" t="s">
        <v>1099</v>
      </c>
      <c r="G199" t="s">
        <v>1477</v>
      </c>
    </row>
    <row r="200" spans="2:7" x14ac:dyDescent="0.3">
      <c r="B200" t="s">
        <v>1478</v>
      </c>
      <c r="C200" t="s">
        <v>498</v>
      </c>
      <c r="D200" t="s">
        <v>1080</v>
      </c>
      <c r="E200" t="s">
        <v>1112</v>
      </c>
      <c r="F200" t="s">
        <v>1085</v>
      </c>
      <c r="G200" t="s">
        <v>1479</v>
      </c>
    </row>
    <row r="201" spans="2:7" x14ac:dyDescent="0.3">
      <c r="B201" t="s">
        <v>1480</v>
      </c>
      <c r="C201" t="s">
        <v>498</v>
      </c>
      <c r="D201" t="s">
        <v>1080</v>
      </c>
      <c r="E201" t="s">
        <v>1081</v>
      </c>
      <c r="F201" t="s">
        <v>1099</v>
      </c>
      <c r="G201" t="s">
        <v>1481</v>
      </c>
    </row>
    <row r="202" spans="2:7" x14ac:dyDescent="0.3">
      <c r="B202" t="s">
        <v>1482</v>
      </c>
      <c r="C202" t="s">
        <v>498</v>
      </c>
      <c r="D202" t="s">
        <v>1080</v>
      </c>
      <c r="E202" t="s">
        <v>1112</v>
      </c>
      <c r="F202" t="s">
        <v>1099</v>
      </c>
      <c r="G202" t="s">
        <v>1483</v>
      </c>
    </row>
    <row r="203" spans="2:7" x14ac:dyDescent="0.3">
      <c r="B203" t="s">
        <v>1484</v>
      </c>
      <c r="C203" t="s">
        <v>498</v>
      </c>
      <c r="D203" t="s">
        <v>1080</v>
      </c>
      <c r="E203" t="s">
        <v>1112</v>
      </c>
      <c r="F203" t="s">
        <v>1099</v>
      </c>
      <c r="G203" t="s">
        <v>1485</v>
      </c>
    </row>
    <row r="204" spans="2:7" x14ac:dyDescent="0.3">
      <c r="B204" t="s">
        <v>1486</v>
      </c>
      <c r="C204" t="s">
        <v>498</v>
      </c>
      <c r="D204" t="s">
        <v>1080</v>
      </c>
      <c r="E204" t="s">
        <v>1112</v>
      </c>
      <c r="F204" t="s">
        <v>1082</v>
      </c>
      <c r="G204" t="s">
        <v>1487</v>
      </c>
    </row>
    <row r="205" spans="2:7" x14ac:dyDescent="0.3">
      <c r="B205" t="s">
        <v>1488</v>
      </c>
      <c r="C205" t="s">
        <v>498</v>
      </c>
      <c r="D205" t="s">
        <v>1080</v>
      </c>
      <c r="E205" t="s">
        <v>1112</v>
      </c>
      <c r="F205" t="s">
        <v>1082</v>
      </c>
      <c r="G205" t="s">
        <v>1489</v>
      </c>
    </row>
    <row r="206" spans="2:7" x14ac:dyDescent="0.3">
      <c r="B206" t="s">
        <v>1490</v>
      </c>
      <c r="C206" t="s">
        <v>498</v>
      </c>
      <c r="D206" t="s">
        <v>1080</v>
      </c>
      <c r="E206" t="s">
        <v>1081</v>
      </c>
      <c r="F206" t="s">
        <v>1099</v>
      </c>
      <c r="G206" t="s">
        <v>1491</v>
      </c>
    </row>
    <row r="207" spans="2:7" x14ac:dyDescent="0.3">
      <c r="B207" t="s">
        <v>1492</v>
      </c>
      <c r="C207" t="s">
        <v>498</v>
      </c>
      <c r="D207" t="s">
        <v>1080</v>
      </c>
      <c r="E207" t="s">
        <v>1112</v>
      </c>
      <c r="F207" t="s">
        <v>1082</v>
      </c>
      <c r="G207" t="s">
        <v>1493</v>
      </c>
    </row>
    <row r="208" spans="2:7" x14ac:dyDescent="0.3">
      <c r="B208" t="s">
        <v>1494</v>
      </c>
      <c r="C208" t="s">
        <v>498</v>
      </c>
      <c r="D208" t="s">
        <v>1080</v>
      </c>
      <c r="E208" t="s">
        <v>1112</v>
      </c>
      <c r="F208" t="s">
        <v>1085</v>
      </c>
      <c r="G208" t="s">
        <v>1495</v>
      </c>
    </row>
    <row r="209" spans="2:7" x14ac:dyDescent="0.3">
      <c r="B209" t="s">
        <v>1496</v>
      </c>
      <c r="C209" t="s">
        <v>498</v>
      </c>
      <c r="D209" t="s">
        <v>1080</v>
      </c>
      <c r="E209" t="s">
        <v>1112</v>
      </c>
      <c r="F209" t="s">
        <v>1085</v>
      </c>
      <c r="G209" t="s">
        <v>1497</v>
      </c>
    </row>
    <row r="210" spans="2:7" x14ac:dyDescent="0.3">
      <c r="B210" t="s">
        <v>1498</v>
      </c>
      <c r="C210" t="s">
        <v>498</v>
      </c>
      <c r="D210" t="s">
        <v>1080</v>
      </c>
      <c r="E210" t="s">
        <v>1112</v>
      </c>
      <c r="F210" t="s">
        <v>1085</v>
      </c>
      <c r="G210" t="s">
        <v>1499</v>
      </c>
    </row>
    <row r="211" spans="2:7" x14ac:dyDescent="0.3">
      <c r="B211" t="s">
        <v>1500</v>
      </c>
      <c r="C211" t="s">
        <v>498</v>
      </c>
      <c r="D211" t="s">
        <v>1080</v>
      </c>
      <c r="E211" t="s">
        <v>1112</v>
      </c>
      <c r="F211" t="s">
        <v>1085</v>
      </c>
      <c r="G211" t="s">
        <v>1501</v>
      </c>
    </row>
    <row r="212" spans="2:7" x14ac:dyDescent="0.3">
      <c r="B212" t="s">
        <v>1502</v>
      </c>
      <c r="C212" t="s">
        <v>498</v>
      </c>
      <c r="D212" t="s">
        <v>1080</v>
      </c>
      <c r="E212" t="s">
        <v>1112</v>
      </c>
      <c r="F212" t="s">
        <v>1099</v>
      </c>
      <c r="G212" t="s">
        <v>1503</v>
      </c>
    </row>
    <row r="213" spans="2:7" x14ac:dyDescent="0.3">
      <c r="B213" t="s">
        <v>1504</v>
      </c>
      <c r="C213" t="s">
        <v>498</v>
      </c>
      <c r="D213" t="s">
        <v>1080</v>
      </c>
      <c r="E213" t="s">
        <v>1112</v>
      </c>
      <c r="F213" t="s">
        <v>1090</v>
      </c>
      <c r="G213" t="s">
        <v>1505</v>
      </c>
    </row>
    <row r="214" spans="2:7" x14ac:dyDescent="0.3">
      <c r="B214" t="s">
        <v>1506</v>
      </c>
      <c r="C214" t="s">
        <v>498</v>
      </c>
      <c r="D214" t="s">
        <v>1080</v>
      </c>
      <c r="E214" t="s">
        <v>1081</v>
      </c>
      <c r="F214" t="s">
        <v>1090</v>
      </c>
      <c r="G214" t="s">
        <v>1507</v>
      </c>
    </row>
    <row r="215" spans="2:7" x14ac:dyDescent="0.3">
      <c r="B215" t="s">
        <v>1508</v>
      </c>
      <c r="C215" t="s">
        <v>498</v>
      </c>
      <c r="D215" t="s">
        <v>1080</v>
      </c>
      <c r="E215" t="s">
        <v>1081</v>
      </c>
      <c r="F215" t="s">
        <v>1099</v>
      </c>
      <c r="G215" t="s">
        <v>1509</v>
      </c>
    </row>
    <row r="216" spans="2:7" x14ac:dyDescent="0.3">
      <c r="B216" t="s">
        <v>1510</v>
      </c>
      <c r="C216" t="s">
        <v>498</v>
      </c>
      <c r="D216" t="s">
        <v>1080</v>
      </c>
      <c r="E216" t="s">
        <v>1112</v>
      </c>
      <c r="F216" t="s">
        <v>1090</v>
      </c>
      <c r="G216" t="s">
        <v>1511</v>
      </c>
    </row>
    <row r="217" spans="2:7" x14ac:dyDescent="0.3">
      <c r="B217" t="s">
        <v>1512</v>
      </c>
      <c r="C217" t="s">
        <v>498</v>
      </c>
      <c r="D217" t="s">
        <v>1080</v>
      </c>
      <c r="E217" t="s">
        <v>1112</v>
      </c>
      <c r="F217" t="s">
        <v>1090</v>
      </c>
      <c r="G217" t="s">
        <v>1513</v>
      </c>
    </row>
    <row r="218" spans="2:7" x14ac:dyDescent="0.3">
      <c r="B218" t="s">
        <v>1514</v>
      </c>
      <c r="C218" t="s">
        <v>498</v>
      </c>
      <c r="D218" t="s">
        <v>1080</v>
      </c>
      <c r="E218" t="s">
        <v>1112</v>
      </c>
      <c r="F218" t="s">
        <v>1090</v>
      </c>
      <c r="G218" t="s">
        <v>1515</v>
      </c>
    </row>
    <row r="219" spans="2:7" x14ac:dyDescent="0.3">
      <c r="B219" t="s">
        <v>1516</v>
      </c>
      <c r="C219" t="s">
        <v>498</v>
      </c>
      <c r="D219" t="s">
        <v>1080</v>
      </c>
      <c r="E219" t="s">
        <v>1112</v>
      </c>
      <c r="F219" t="s">
        <v>1090</v>
      </c>
      <c r="G219" t="s">
        <v>1517</v>
      </c>
    </row>
    <row r="220" spans="2:7" x14ac:dyDescent="0.3">
      <c r="B220" t="s">
        <v>1518</v>
      </c>
      <c r="C220" t="s">
        <v>498</v>
      </c>
      <c r="D220" t="s">
        <v>1080</v>
      </c>
      <c r="E220" t="s">
        <v>1112</v>
      </c>
      <c r="F220" t="s">
        <v>1085</v>
      </c>
      <c r="G220" t="s">
        <v>1519</v>
      </c>
    </row>
    <row r="221" spans="2:7" x14ac:dyDescent="0.3">
      <c r="B221" t="s">
        <v>1520</v>
      </c>
      <c r="C221" t="s">
        <v>498</v>
      </c>
      <c r="D221" t="s">
        <v>1080</v>
      </c>
      <c r="E221" t="s">
        <v>1081</v>
      </c>
      <c r="F221" t="s">
        <v>1090</v>
      </c>
      <c r="G221" t="s">
        <v>1521</v>
      </c>
    </row>
    <row r="222" spans="2:7" x14ac:dyDescent="0.3">
      <c r="B222" t="s">
        <v>1522</v>
      </c>
      <c r="C222" t="s">
        <v>498</v>
      </c>
      <c r="D222" t="s">
        <v>1080</v>
      </c>
      <c r="E222" t="s">
        <v>1081</v>
      </c>
      <c r="F222" t="s">
        <v>1090</v>
      </c>
      <c r="G222" t="s">
        <v>1523</v>
      </c>
    </row>
    <row r="223" spans="2:7" x14ac:dyDescent="0.3">
      <c r="B223" t="s">
        <v>1524</v>
      </c>
      <c r="C223" t="s">
        <v>498</v>
      </c>
      <c r="D223" t="s">
        <v>1080</v>
      </c>
      <c r="E223" t="s">
        <v>1081</v>
      </c>
      <c r="F223" t="s">
        <v>1090</v>
      </c>
      <c r="G223" t="s">
        <v>1525</v>
      </c>
    </row>
    <row r="224" spans="2:7" x14ac:dyDescent="0.3">
      <c r="B224" t="s">
        <v>1526</v>
      </c>
      <c r="C224" t="s">
        <v>498</v>
      </c>
      <c r="D224" t="s">
        <v>1080</v>
      </c>
      <c r="E224" t="s">
        <v>1081</v>
      </c>
      <c r="F224" t="s">
        <v>1090</v>
      </c>
      <c r="G224" t="s">
        <v>1527</v>
      </c>
    </row>
    <row r="225" spans="2:7" x14ac:dyDescent="0.3">
      <c r="B225" t="s">
        <v>1528</v>
      </c>
      <c r="C225" t="s">
        <v>498</v>
      </c>
      <c r="D225" t="s">
        <v>1080</v>
      </c>
      <c r="E225" t="s">
        <v>1081</v>
      </c>
      <c r="F225" t="s">
        <v>1090</v>
      </c>
      <c r="G225" t="s">
        <v>1529</v>
      </c>
    </row>
    <row r="226" spans="2:7" x14ac:dyDescent="0.3">
      <c r="B226" t="s">
        <v>1530</v>
      </c>
      <c r="C226" t="s">
        <v>498</v>
      </c>
      <c r="D226" t="s">
        <v>1080</v>
      </c>
      <c r="E226" t="s">
        <v>1112</v>
      </c>
      <c r="F226" t="s">
        <v>1085</v>
      </c>
      <c r="G226" t="s">
        <v>1531</v>
      </c>
    </row>
    <row r="227" spans="2:7" x14ac:dyDescent="0.3">
      <c r="B227" t="s">
        <v>1532</v>
      </c>
      <c r="C227" t="s">
        <v>498</v>
      </c>
      <c r="D227" t="s">
        <v>1080</v>
      </c>
      <c r="E227" t="s">
        <v>1081</v>
      </c>
      <c r="F227" t="s">
        <v>1090</v>
      </c>
      <c r="G227" t="s">
        <v>1533</v>
      </c>
    </row>
    <row r="228" spans="2:7" x14ac:dyDescent="0.3">
      <c r="B228" t="s">
        <v>1534</v>
      </c>
      <c r="C228" t="s">
        <v>498</v>
      </c>
      <c r="D228" t="s">
        <v>1080</v>
      </c>
      <c r="E228" t="s">
        <v>1112</v>
      </c>
      <c r="F228" t="s">
        <v>1090</v>
      </c>
      <c r="G228" t="s">
        <v>1535</v>
      </c>
    </row>
    <row r="229" spans="2:7" x14ac:dyDescent="0.3">
      <c r="B229" t="s">
        <v>1536</v>
      </c>
      <c r="C229" t="s">
        <v>498</v>
      </c>
      <c r="D229" t="s">
        <v>1080</v>
      </c>
      <c r="E229" t="s">
        <v>1112</v>
      </c>
      <c r="F229" t="s">
        <v>1090</v>
      </c>
      <c r="G229" t="s">
        <v>1537</v>
      </c>
    </row>
    <row r="230" spans="2:7" x14ac:dyDescent="0.3">
      <c r="B230" t="s">
        <v>1538</v>
      </c>
      <c r="C230" t="s">
        <v>498</v>
      </c>
      <c r="D230" t="s">
        <v>1080</v>
      </c>
      <c r="E230" t="s">
        <v>1112</v>
      </c>
      <c r="F230" t="s">
        <v>1090</v>
      </c>
      <c r="G230" t="s">
        <v>1539</v>
      </c>
    </row>
    <row r="231" spans="2:7" x14ac:dyDescent="0.3">
      <c r="B231" t="s">
        <v>1540</v>
      </c>
      <c r="C231" t="s">
        <v>498</v>
      </c>
      <c r="D231" t="s">
        <v>1080</v>
      </c>
      <c r="E231" t="s">
        <v>1112</v>
      </c>
      <c r="F231" t="s">
        <v>1082</v>
      </c>
      <c r="G231" t="s">
        <v>1541</v>
      </c>
    </row>
    <row r="232" spans="2:7" x14ac:dyDescent="0.3">
      <c r="B232" t="s">
        <v>1542</v>
      </c>
      <c r="C232" t="s">
        <v>498</v>
      </c>
      <c r="D232" t="s">
        <v>1080</v>
      </c>
      <c r="E232" t="s">
        <v>1112</v>
      </c>
      <c r="F232" t="s">
        <v>1085</v>
      </c>
      <c r="G232" t="s">
        <v>1543</v>
      </c>
    </row>
    <row r="233" spans="2:7" x14ac:dyDescent="0.3">
      <c r="B233" t="s">
        <v>1544</v>
      </c>
      <c r="C233" t="s">
        <v>498</v>
      </c>
      <c r="D233" t="s">
        <v>1080</v>
      </c>
      <c r="E233" t="s">
        <v>1112</v>
      </c>
      <c r="F233" t="s">
        <v>1082</v>
      </c>
      <c r="G233" t="s">
        <v>1545</v>
      </c>
    </row>
    <row r="234" spans="2:7" x14ac:dyDescent="0.3">
      <c r="B234" t="s">
        <v>1546</v>
      </c>
      <c r="C234" t="s">
        <v>498</v>
      </c>
      <c r="D234" t="s">
        <v>1080</v>
      </c>
      <c r="E234" t="s">
        <v>1112</v>
      </c>
      <c r="F234" t="s">
        <v>1082</v>
      </c>
      <c r="G234" t="s">
        <v>1547</v>
      </c>
    </row>
    <row r="235" spans="2:7" x14ac:dyDescent="0.3">
      <c r="B235" t="s">
        <v>1548</v>
      </c>
      <c r="C235" t="s">
        <v>498</v>
      </c>
      <c r="D235" t="s">
        <v>1080</v>
      </c>
      <c r="E235" t="s">
        <v>1112</v>
      </c>
      <c r="F235" t="s">
        <v>1082</v>
      </c>
      <c r="G235" t="s">
        <v>1549</v>
      </c>
    </row>
    <row r="236" spans="2:7" x14ac:dyDescent="0.3">
      <c r="B236" t="s">
        <v>1550</v>
      </c>
      <c r="C236" t="s">
        <v>498</v>
      </c>
      <c r="D236" t="s">
        <v>1080</v>
      </c>
      <c r="E236" t="s">
        <v>1112</v>
      </c>
      <c r="F236" t="s">
        <v>1090</v>
      </c>
      <c r="G236" t="s">
        <v>1551</v>
      </c>
    </row>
    <row r="237" spans="2:7" x14ac:dyDescent="0.3">
      <c r="B237" t="s">
        <v>1552</v>
      </c>
      <c r="C237" t="s">
        <v>498</v>
      </c>
      <c r="D237" t="s">
        <v>1080</v>
      </c>
      <c r="E237" t="s">
        <v>1112</v>
      </c>
      <c r="F237" t="s">
        <v>1090</v>
      </c>
      <c r="G237" t="s">
        <v>1553</v>
      </c>
    </row>
    <row r="238" spans="2:7" x14ac:dyDescent="0.3">
      <c r="B238" t="s">
        <v>1554</v>
      </c>
      <c r="C238" t="s">
        <v>498</v>
      </c>
      <c r="D238" t="s">
        <v>1080</v>
      </c>
      <c r="E238" t="s">
        <v>1081</v>
      </c>
      <c r="F238" t="s">
        <v>1085</v>
      </c>
      <c r="G238" t="s">
        <v>1555</v>
      </c>
    </row>
    <row r="239" spans="2:7" x14ac:dyDescent="0.3">
      <c r="B239" t="s">
        <v>1556</v>
      </c>
      <c r="C239" t="s">
        <v>498</v>
      </c>
      <c r="D239" t="s">
        <v>1080</v>
      </c>
      <c r="E239" t="s">
        <v>1112</v>
      </c>
      <c r="F239" t="s">
        <v>1090</v>
      </c>
      <c r="G239" t="s">
        <v>1557</v>
      </c>
    </row>
    <row r="240" spans="2:7" x14ac:dyDescent="0.3">
      <c r="B240" t="s">
        <v>1558</v>
      </c>
      <c r="C240" t="s">
        <v>498</v>
      </c>
      <c r="D240" t="s">
        <v>1080</v>
      </c>
      <c r="E240" t="s">
        <v>1112</v>
      </c>
      <c r="F240" t="s">
        <v>1090</v>
      </c>
      <c r="G240" t="s">
        <v>1559</v>
      </c>
    </row>
    <row r="241" spans="2:7" x14ac:dyDescent="0.3">
      <c r="B241" t="s">
        <v>1560</v>
      </c>
      <c r="C241" t="s">
        <v>498</v>
      </c>
      <c r="D241" t="s">
        <v>1080</v>
      </c>
      <c r="E241" t="s">
        <v>1112</v>
      </c>
      <c r="F241" t="s">
        <v>1090</v>
      </c>
      <c r="G241" t="s">
        <v>1561</v>
      </c>
    </row>
    <row r="242" spans="2:7" x14ac:dyDescent="0.3">
      <c r="B242" t="s">
        <v>1562</v>
      </c>
      <c r="C242" t="s">
        <v>498</v>
      </c>
      <c r="D242" t="s">
        <v>1080</v>
      </c>
      <c r="E242" t="s">
        <v>1081</v>
      </c>
      <c r="F242" t="s">
        <v>1090</v>
      </c>
      <c r="G242" t="s">
        <v>1563</v>
      </c>
    </row>
    <row r="243" spans="2:7" x14ac:dyDescent="0.3">
      <c r="B243" t="s">
        <v>1564</v>
      </c>
      <c r="C243" t="s">
        <v>498</v>
      </c>
      <c r="D243" t="s">
        <v>1080</v>
      </c>
      <c r="E243" t="s">
        <v>1112</v>
      </c>
      <c r="F243" t="s">
        <v>1090</v>
      </c>
      <c r="G243" t="s">
        <v>1565</v>
      </c>
    </row>
    <row r="244" spans="2:7" x14ac:dyDescent="0.3">
      <c r="B244" t="s">
        <v>1566</v>
      </c>
      <c r="C244" t="s">
        <v>498</v>
      </c>
      <c r="D244" t="s">
        <v>1080</v>
      </c>
      <c r="E244" t="s">
        <v>1081</v>
      </c>
      <c r="F244" t="s">
        <v>1090</v>
      </c>
      <c r="G244" t="s">
        <v>1567</v>
      </c>
    </row>
    <row r="245" spans="2:7" x14ac:dyDescent="0.3">
      <c r="B245" t="s">
        <v>1568</v>
      </c>
      <c r="C245" t="s">
        <v>498</v>
      </c>
      <c r="D245" t="s">
        <v>1080</v>
      </c>
      <c r="E245" t="s">
        <v>1081</v>
      </c>
      <c r="F245" t="s">
        <v>1090</v>
      </c>
      <c r="G245" t="s">
        <v>1569</v>
      </c>
    </row>
    <row r="246" spans="2:7" x14ac:dyDescent="0.3">
      <c r="B246" t="s">
        <v>1570</v>
      </c>
      <c r="C246" t="s">
        <v>498</v>
      </c>
      <c r="D246" t="s">
        <v>1080</v>
      </c>
      <c r="E246" t="s">
        <v>1081</v>
      </c>
      <c r="F246" t="s">
        <v>1090</v>
      </c>
      <c r="G246" t="s">
        <v>1571</v>
      </c>
    </row>
    <row r="247" spans="2:7" x14ac:dyDescent="0.3">
      <c r="B247" t="s">
        <v>1572</v>
      </c>
      <c r="C247" t="s">
        <v>498</v>
      </c>
      <c r="D247" t="s">
        <v>1080</v>
      </c>
      <c r="E247" t="s">
        <v>1081</v>
      </c>
      <c r="F247" t="s">
        <v>1090</v>
      </c>
      <c r="G247" t="s">
        <v>1573</v>
      </c>
    </row>
    <row r="248" spans="2:7" x14ac:dyDescent="0.3">
      <c r="B248" t="s">
        <v>1574</v>
      </c>
      <c r="C248" t="s">
        <v>498</v>
      </c>
      <c r="D248" t="s">
        <v>1080</v>
      </c>
      <c r="E248" t="s">
        <v>1081</v>
      </c>
      <c r="F248" t="s">
        <v>1090</v>
      </c>
      <c r="G248" t="s">
        <v>1575</v>
      </c>
    </row>
    <row r="249" spans="2:7" x14ac:dyDescent="0.3">
      <c r="B249" t="s">
        <v>1576</v>
      </c>
      <c r="C249" t="s">
        <v>498</v>
      </c>
      <c r="D249" t="s">
        <v>1080</v>
      </c>
      <c r="E249" t="s">
        <v>1081</v>
      </c>
      <c r="F249" t="s">
        <v>1090</v>
      </c>
      <c r="G249" t="s">
        <v>1577</v>
      </c>
    </row>
    <row r="250" spans="2:7" x14ac:dyDescent="0.3">
      <c r="B250" t="s">
        <v>1578</v>
      </c>
      <c r="C250" t="s">
        <v>498</v>
      </c>
      <c r="D250" t="s">
        <v>1080</v>
      </c>
      <c r="E250" t="s">
        <v>1081</v>
      </c>
      <c r="F250" t="s">
        <v>1090</v>
      </c>
      <c r="G250" t="s">
        <v>1579</v>
      </c>
    </row>
    <row r="251" spans="2:7" x14ac:dyDescent="0.3">
      <c r="B251" t="s">
        <v>1580</v>
      </c>
      <c r="C251" t="s">
        <v>498</v>
      </c>
      <c r="D251" t="s">
        <v>1080</v>
      </c>
      <c r="E251" t="s">
        <v>1081</v>
      </c>
      <c r="F251" t="s">
        <v>1082</v>
      </c>
      <c r="G251" t="s">
        <v>1581</v>
      </c>
    </row>
    <row r="252" spans="2:7" x14ac:dyDescent="0.3">
      <c r="B252" t="s">
        <v>1582</v>
      </c>
      <c r="C252" t="s">
        <v>498</v>
      </c>
      <c r="D252" t="s">
        <v>1080</v>
      </c>
      <c r="E252" t="s">
        <v>1081</v>
      </c>
      <c r="F252" t="s">
        <v>1082</v>
      </c>
      <c r="G252" t="s">
        <v>1583</v>
      </c>
    </row>
    <row r="253" spans="2:7" x14ac:dyDescent="0.3">
      <c r="B253" t="s">
        <v>1584</v>
      </c>
      <c r="C253" t="s">
        <v>498</v>
      </c>
      <c r="D253" t="s">
        <v>1080</v>
      </c>
      <c r="E253" t="s">
        <v>1081</v>
      </c>
      <c r="F253" t="s">
        <v>1099</v>
      </c>
      <c r="G253" t="s">
        <v>1585</v>
      </c>
    </row>
    <row r="254" spans="2:7" x14ac:dyDescent="0.3">
      <c r="B254" t="s">
        <v>1586</v>
      </c>
      <c r="C254" t="s">
        <v>498</v>
      </c>
      <c r="D254" t="s">
        <v>1080</v>
      </c>
      <c r="E254" t="s">
        <v>1081</v>
      </c>
      <c r="F254" t="s">
        <v>1099</v>
      </c>
      <c r="G254" t="s">
        <v>1587</v>
      </c>
    </row>
    <row r="255" spans="2:7" x14ac:dyDescent="0.3">
      <c r="B255" t="s">
        <v>1588</v>
      </c>
      <c r="C255" t="s">
        <v>498</v>
      </c>
      <c r="D255" t="s">
        <v>1080</v>
      </c>
      <c r="E255" t="s">
        <v>1112</v>
      </c>
      <c r="F255" t="s">
        <v>1099</v>
      </c>
      <c r="G255" t="s">
        <v>1589</v>
      </c>
    </row>
    <row r="256" spans="2:7" x14ac:dyDescent="0.3">
      <c r="B256" t="s">
        <v>1590</v>
      </c>
      <c r="C256" t="s">
        <v>498</v>
      </c>
      <c r="D256" t="s">
        <v>1080</v>
      </c>
      <c r="E256" t="s">
        <v>1081</v>
      </c>
      <c r="F256" t="s">
        <v>1099</v>
      </c>
      <c r="G256" t="s">
        <v>1591</v>
      </c>
    </row>
    <row r="257" spans="2:7" x14ac:dyDescent="0.3">
      <c r="B257" t="s">
        <v>1592</v>
      </c>
      <c r="C257" t="s">
        <v>498</v>
      </c>
      <c r="D257" t="s">
        <v>1080</v>
      </c>
      <c r="E257" t="s">
        <v>1081</v>
      </c>
      <c r="F257" t="s">
        <v>1090</v>
      </c>
      <c r="G257" t="s">
        <v>1593</v>
      </c>
    </row>
    <row r="258" spans="2:7" x14ac:dyDescent="0.3">
      <c r="B258" t="s">
        <v>1594</v>
      </c>
      <c r="C258" t="s">
        <v>498</v>
      </c>
      <c r="D258" t="s">
        <v>1080</v>
      </c>
      <c r="E258" t="s">
        <v>1081</v>
      </c>
      <c r="F258" t="s">
        <v>1099</v>
      </c>
      <c r="G258" t="s">
        <v>1595</v>
      </c>
    </row>
    <row r="259" spans="2:7" x14ac:dyDescent="0.3">
      <c r="B259" t="s">
        <v>1596</v>
      </c>
      <c r="C259" t="s">
        <v>498</v>
      </c>
      <c r="D259" t="s">
        <v>1080</v>
      </c>
      <c r="E259" t="s">
        <v>1081</v>
      </c>
      <c r="F259" t="s">
        <v>1082</v>
      </c>
      <c r="G259" t="s">
        <v>1597</v>
      </c>
    </row>
    <row r="260" spans="2:7" x14ac:dyDescent="0.3">
      <c r="B260" t="s">
        <v>1598</v>
      </c>
      <c r="C260" t="s">
        <v>498</v>
      </c>
      <c r="D260" t="s">
        <v>1080</v>
      </c>
      <c r="E260" t="s">
        <v>1081</v>
      </c>
      <c r="F260" t="s">
        <v>1082</v>
      </c>
      <c r="G260" t="s">
        <v>1599</v>
      </c>
    </row>
    <row r="261" spans="2:7" x14ac:dyDescent="0.3">
      <c r="B261" t="s">
        <v>1600</v>
      </c>
      <c r="C261" t="s">
        <v>498</v>
      </c>
      <c r="D261" t="s">
        <v>1080</v>
      </c>
      <c r="E261" t="s">
        <v>1112</v>
      </c>
      <c r="F261" t="s">
        <v>1090</v>
      </c>
      <c r="G261" t="s">
        <v>1601</v>
      </c>
    </row>
    <row r="262" spans="2:7" x14ac:dyDescent="0.3">
      <c r="B262" t="s">
        <v>1602</v>
      </c>
      <c r="C262" t="s">
        <v>498</v>
      </c>
      <c r="D262" t="s">
        <v>1080</v>
      </c>
      <c r="E262" t="s">
        <v>1112</v>
      </c>
      <c r="F262" t="s">
        <v>1090</v>
      </c>
      <c r="G262" t="s">
        <v>1603</v>
      </c>
    </row>
    <row r="263" spans="2:7" x14ac:dyDescent="0.3">
      <c r="B263" t="s">
        <v>1604</v>
      </c>
      <c r="C263" t="s">
        <v>498</v>
      </c>
      <c r="D263" t="s">
        <v>1080</v>
      </c>
      <c r="E263" t="s">
        <v>1112</v>
      </c>
      <c r="F263" t="s">
        <v>1085</v>
      </c>
      <c r="G263" t="s">
        <v>1605</v>
      </c>
    </row>
    <row r="264" spans="2:7" x14ac:dyDescent="0.3">
      <c r="B264" t="s">
        <v>1606</v>
      </c>
      <c r="C264" t="s">
        <v>498</v>
      </c>
      <c r="D264" t="s">
        <v>1080</v>
      </c>
      <c r="E264" t="s">
        <v>1112</v>
      </c>
      <c r="F264" t="s">
        <v>1085</v>
      </c>
      <c r="G264" t="s">
        <v>1607</v>
      </c>
    </row>
    <row r="265" spans="2:7" x14ac:dyDescent="0.3">
      <c r="B265" t="s">
        <v>1608</v>
      </c>
      <c r="C265" t="s">
        <v>498</v>
      </c>
      <c r="D265" t="s">
        <v>1080</v>
      </c>
      <c r="E265" t="s">
        <v>1112</v>
      </c>
      <c r="F265" t="s">
        <v>1085</v>
      </c>
      <c r="G265" t="s">
        <v>1609</v>
      </c>
    </row>
    <row r="266" spans="2:7" x14ac:dyDescent="0.3">
      <c r="B266" t="s">
        <v>1610</v>
      </c>
      <c r="C266" t="s">
        <v>498</v>
      </c>
      <c r="D266" t="s">
        <v>1080</v>
      </c>
      <c r="E266" t="s">
        <v>1112</v>
      </c>
      <c r="F266" t="s">
        <v>1085</v>
      </c>
      <c r="G266" t="s">
        <v>1611</v>
      </c>
    </row>
    <row r="267" spans="2:7" x14ac:dyDescent="0.3">
      <c r="B267" t="s">
        <v>1612</v>
      </c>
      <c r="C267" t="s">
        <v>498</v>
      </c>
      <c r="D267" t="s">
        <v>1080</v>
      </c>
      <c r="E267" t="s">
        <v>1112</v>
      </c>
      <c r="F267" t="s">
        <v>1085</v>
      </c>
      <c r="G267" t="s">
        <v>1613</v>
      </c>
    </row>
    <row r="268" spans="2:7" x14ac:dyDescent="0.3">
      <c r="B268" t="s">
        <v>1614</v>
      </c>
      <c r="C268" t="s">
        <v>498</v>
      </c>
      <c r="D268" t="s">
        <v>1080</v>
      </c>
      <c r="E268" t="s">
        <v>1112</v>
      </c>
      <c r="F268" t="s">
        <v>1085</v>
      </c>
      <c r="G268" t="s">
        <v>1615</v>
      </c>
    </row>
    <row r="269" spans="2:7" x14ac:dyDescent="0.3">
      <c r="B269" t="s">
        <v>1616</v>
      </c>
      <c r="C269" t="s">
        <v>498</v>
      </c>
      <c r="D269" t="s">
        <v>1080</v>
      </c>
      <c r="E269" t="s">
        <v>1112</v>
      </c>
      <c r="F269" t="s">
        <v>1085</v>
      </c>
      <c r="G269" t="s">
        <v>1617</v>
      </c>
    </row>
    <row r="270" spans="2:7" x14ac:dyDescent="0.3">
      <c r="B270" t="s">
        <v>1618</v>
      </c>
      <c r="C270" t="s">
        <v>498</v>
      </c>
      <c r="D270" t="s">
        <v>1080</v>
      </c>
      <c r="E270" t="s">
        <v>1112</v>
      </c>
      <c r="F270" t="s">
        <v>1085</v>
      </c>
      <c r="G270" t="s">
        <v>1619</v>
      </c>
    </row>
    <row r="271" spans="2:7" x14ac:dyDescent="0.3">
      <c r="B271" t="s">
        <v>1620</v>
      </c>
      <c r="C271" t="s">
        <v>498</v>
      </c>
      <c r="D271" t="s">
        <v>1080</v>
      </c>
      <c r="E271" t="s">
        <v>1112</v>
      </c>
      <c r="F271" t="s">
        <v>1085</v>
      </c>
      <c r="G271" t="s">
        <v>1621</v>
      </c>
    </row>
    <row r="272" spans="2:7" x14ac:dyDescent="0.3">
      <c r="B272" t="s">
        <v>1622</v>
      </c>
      <c r="C272" t="s">
        <v>498</v>
      </c>
      <c r="D272" t="s">
        <v>1080</v>
      </c>
      <c r="E272" t="s">
        <v>1112</v>
      </c>
      <c r="F272" t="s">
        <v>1085</v>
      </c>
      <c r="G272" t="s">
        <v>1623</v>
      </c>
    </row>
    <row r="273" spans="2:7" x14ac:dyDescent="0.3">
      <c r="B273" t="s">
        <v>1624</v>
      </c>
      <c r="C273" t="s">
        <v>498</v>
      </c>
      <c r="D273" t="s">
        <v>1080</v>
      </c>
      <c r="E273" t="s">
        <v>1112</v>
      </c>
      <c r="F273" t="s">
        <v>1085</v>
      </c>
      <c r="G273" t="s">
        <v>1625</v>
      </c>
    </row>
    <row r="274" spans="2:7" x14ac:dyDescent="0.3">
      <c r="B274" t="s">
        <v>1626</v>
      </c>
      <c r="C274" t="s">
        <v>498</v>
      </c>
      <c r="D274" t="s">
        <v>1080</v>
      </c>
      <c r="E274" t="s">
        <v>1112</v>
      </c>
      <c r="F274" t="s">
        <v>1085</v>
      </c>
      <c r="G274" t="s">
        <v>1627</v>
      </c>
    </row>
    <row r="275" spans="2:7" x14ac:dyDescent="0.3">
      <c r="B275" t="s">
        <v>1628</v>
      </c>
      <c r="C275" t="s">
        <v>498</v>
      </c>
      <c r="D275" t="s">
        <v>1080</v>
      </c>
      <c r="E275" t="s">
        <v>1112</v>
      </c>
      <c r="F275" t="s">
        <v>1085</v>
      </c>
      <c r="G275" t="s">
        <v>1629</v>
      </c>
    </row>
    <row r="276" spans="2:7" x14ac:dyDescent="0.3">
      <c r="B276" t="s">
        <v>1630</v>
      </c>
      <c r="C276" t="s">
        <v>498</v>
      </c>
      <c r="D276" t="s">
        <v>1080</v>
      </c>
      <c r="E276" t="s">
        <v>1112</v>
      </c>
      <c r="F276" t="s">
        <v>1085</v>
      </c>
      <c r="G276" t="s">
        <v>1631</v>
      </c>
    </row>
    <row r="277" spans="2:7" x14ac:dyDescent="0.3">
      <c r="B277" t="s">
        <v>1632</v>
      </c>
      <c r="C277" t="s">
        <v>498</v>
      </c>
      <c r="D277" t="s">
        <v>1080</v>
      </c>
      <c r="E277" t="s">
        <v>1112</v>
      </c>
      <c r="F277" t="s">
        <v>1085</v>
      </c>
      <c r="G277" t="s">
        <v>1633</v>
      </c>
    </row>
    <row r="278" spans="2:7" x14ac:dyDescent="0.3">
      <c r="B278" t="s">
        <v>1634</v>
      </c>
      <c r="C278" t="s">
        <v>498</v>
      </c>
      <c r="D278" t="s">
        <v>1080</v>
      </c>
      <c r="E278" t="s">
        <v>1081</v>
      </c>
      <c r="F278" t="s">
        <v>1085</v>
      </c>
      <c r="G278" t="s">
        <v>1635</v>
      </c>
    </row>
    <row r="279" spans="2:7" x14ac:dyDescent="0.3">
      <c r="B279" t="s">
        <v>1636</v>
      </c>
      <c r="C279" t="s">
        <v>498</v>
      </c>
      <c r="D279" t="s">
        <v>1080</v>
      </c>
      <c r="E279" t="s">
        <v>1081</v>
      </c>
      <c r="F279" t="s">
        <v>1085</v>
      </c>
      <c r="G279" t="s">
        <v>1637</v>
      </c>
    </row>
    <row r="280" spans="2:7" x14ac:dyDescent="0.3">
      <c r="B280" t="s">
        <v>1638</v>
      </c>
      <c r="C280" t="s">
        <v>498</v>
      </c>
      <c r="D280" t="s">
        <v>1080</v>
      </c>
      <c r="E280" t="s">
        <v>1081</v>
      </c>
      <c r="F280" t="s">
        <v>1085</v>
      </c>
      <c r="G280" t="s">
        <v>1639</v>
      </c>
    </row>
    <row r="281" spans="2:7" x14ac:dyDescent="0.3">
      <c r="B281" t="s">
        <v>1640</v>
      </c>
      <c r="C281" t="s">
        <v>498</v>
      </c>
      <c r="D281" t="s">
        <v>1080</v>
      </c>
      <c r="E281" t="s">
        <v>1112</v>
      </c>
      <c r="F281" t="s">
        <v>1099</v>
      </c>
      <c r="G281" t="s">
        <v>1641</v>
      </c>
    </row>
    <row r="282" spans="2:7" x14ac:dyDescent="0.3">
      <c r="B282" t="s">
        <v>1642</v>
      </c>
      <c r="C282" t="s">
        <v>498</v>
      </c>
      <c r="D282" t="s">
        <v>1080</v>
      </c>
      <c r="E282" t="s">
        <v>1081</v>
      </c>
      <c r="F282" t="s">
        <v>1099</v>
      </c>
      <c r="G282" t="s">
        <v>1643</v>
      </c>
    </row>
    <row r="283" spans="2:7" x14ac:dyDescent="0.3">
      <c r="B283" t="s">
        <v>1644</v>
      </c>
      <c r="C283" t="s">
        <v>498</v>
      </c>
      <c r="D283" t="s">
        <v>1080</v>
      </c>
      <c r="E283" t="s">
        <v>1081</v>
      </c>
      <c r="F283" t="s">
        <v>1082</v>
      </c>
      <c r="G283" t="s">
        <v>1645</v>
      </c>
    </row>
    <row r="284" spans="2:7" x14ac:dyDescent="0.3">
      <c r="B284" t="s">
        <v>1646</v>
      </c>
      <c r="C284" t="s">
        <v>498</v>
      </c>
      <c r="D284" t="s">
        <v>1080</v>
      </c>
      <c r="E284" t="s">
        <v>1112</v>
      </c>
      <c r="F284" t="s">
        <v>1082</v>
      </c>
      <c r="G284" t="s">
        <v>1647</v>
      </c>
    </row>
    <row r="285" spans="2:7" x14ac:dyDescent="0.3">
      <c r="B285" t="s">
        <v>1648</v>
      </c>
      <c r="C285" t="s">
        <v>498</v>
      </c>
      <c r="D285" t="s">
        <v>1080</v>
      </c>
      <c r="E285" t="s">
        <v>1112</v>
      </c>
      <c r="F285" t="s">
        <v>1082</v>
      </c>
      <c r="G285" t="s">
        <v>1649</v>
      </c>
    </row>
    <row r="286" spans="2:7" x14ac:dyDescent="0.3">
      <c r="B286" t="s">
        <v>1650</v>
      </c>
      <c r="C286" t="s">
        <v>498</v>
      </c>
      <c r="D286" t="s">
        <v>1080</v>
      </c>
      <c r="E286" t="s">
        <v>1081</v>
      </c>
      <c r="F286" t="s">
        <v>1085</v>
      </c>
      <c r="G286" t="s">
        <v>1651</v>
      </c>
    </row>
    <row r="287" spans="2:7" x14ac:dyDescent="0.3">
      <c r="B287" t="s">
        <v>1652</v>
      </c>
      <c r="C287" t="s">
        <v>498</v>
      </c>
      <c r="D287" t="s">
        <v>1080</v>
      </c>
      <c r="E287" t="s">
        <v>1112</v>
      </c>
      <c r="F287" t="s">
        <v>1099</v>
      </c>
      <c r="G287" t="s">
        <v>1653</v>
      </c>
    </row>
    <row r="288" spans="2:7" x14ac:dyDescent="0.3">
      <c r="B288" t="s">
        <v>1654</v>
      </c>
      <c r="C288" t="s">
        <v>498</v>
      </c>
      <c r="D288" t="s">
        <v>1080</v>
      </c>
      <c r="E288" t="s">
        <v>1112</v>
      </c>
      <c r="F288" t="s">
        <v>1099</v>
      </c>
      <c r="G288" t="s">
        <v>1655</v>
      </c>
    </row>
    <row r="289" spans="2:7" x14ac:dyDescent="0.3">
      <c r="B289" t="s">
        <v>1656</v>
      </c>
      <c r="C289" t="s">
        <v>498</v>
      </c>
      <c r="D289" t="s">
        <v>1080</v>
      </c>
      <c r="E289" t="s">
        <v>1112</v>
      </c>
      <c r="F289" t="s">
        <v>1085</v>
      </c>
      <c r="G289" t="s">
        <v>1657</v>
      </c>
    </row>
    <row r="290" spans="2:7" x14ac:dyDescent="0.3">
      <c r="B290" t="s">
        <v>1658</v>
      </c>
      <c r="C290" t="s">
        <v>498</v>
      </c>
      <c r="D290" t="s">
        <v>1080</v>
      </c>
      <c r="E290" t="s">
        <v>1081</v>
      </c>
      <c r="F290" t="s">
        <v>1099</v>
      </c>
      <c r="G290" t="s">
        <v>1659</v>
      </c>
    </row>
    <row r="291" spans="2:7" x14ac:dyDescent="0.3">
      <c r="B291" t="s">
        <v>1660</v>
      </c>
      <c r="C291" t="s">
        <v>498</v>
      </c>
      <c r="D291" t="s">
        <v>1080</v>
      </c>
      <c r="E291" t="s">
        <v>1112</v>
      </c>
      <c r="F291" t="s">
        <v>1085</v>
      </c>
      <c r="G291" t="s">
        <v>1661</v>
      </c>
    </row>
    <row r="292" spans="2:7" x14ac:dyDescent="0.3">
      <c r="B292" t="s">
        <v>1662</v>
      </c>
      <c r="C292" t="s">
        <v>498</v>
      </c>
      <c r="D292" t="s">
        <v>1080</v>
      </c>
      <c r="E292" t="s">
        <v>1081</v>
      </c>
      <c r="F292" t="s">
        <v>1090</v>
      </c>
      <c r="G292" t="s">
        <v>1663</v>
      </c>
    </row>
    <row r="293" spans="2:7" x14ac:dyDescent="0.3">
      <c r="B293" t="s">
        <v>1664</v>
      </c>
      <c r="C293" t="s">
        <v>498</v>
      </c>
      <c r="D293" t="s">
        <v>1080</v>
      </c>
      <c r="E293" t="s">
        <v>1081</v>
      </c>
      <c r="F293" t="s">
        <v>1090</v>
      </c>
      <c r="G293" t="s">
        <v>1665</v>
      </c>
    </row>
    <row r="294" spans="2:7" x14ac:dyDescent="0.3">
      <c r="B294" t="s">
        <v>1666</v>
      </c>
      <c r="C294" t="s">
        <v>498</v>
      </c>
      <c r="D294" t="s">
        <v>1080</v>
      </c>
      <c r="E294" t="s">
        <v>1112</v>
      </c>
      <c r="F294" t="s">
        <v>1667</v>
      </c>
      <c r="G294" t="s">
        <v>1668</v>
      </c>
    </row>
    <row r="295" spans="2:7" x14ac:dyDescent="0.3">
      <c r="B295" t="s">
        <v>1669</v>
      </c>
      <c r="C295" t="s">
        <v>498</v>
      </c>
      <c r="D295" t="s">
        <v>1080</v>
      </c>
      <c r="E295" t="s">
        <v>1081</v>
      </c>
      <c r="F295" t="s">
        <v>1085</v>
      </c>
      <c r="G295" t="s">
        <v>1670</v>
      </c>
    </row>
    <row r="296" spans="2:7" x14ac:dyDescent="0.3">
      <c r="B296" t="s">
        <v>1671</v>
      </c>
      <c r="C296" t="s">
        <v>498</v>
      </c>
      <c r="D296" t="s">
        <v>1080</v>
      </c>
      <c r="E296" t="s">
        <v>1081</v>
      </c>
      <c r="F296" t="s">
        <v>1085</v>
      </c>
      <c r="G296" t="s">
        <v>1672</v>
      </c>
    </row>
    <row r="297" spans="2:7" x14ac:dyDescent="0.3">
      <c r="B297" t="s">
        <v>1673</v>
      </c>
      <c r="C297" t="s">
        <v>498</v>
      </c>
      <c r="D297" t="s">
        <v>1080</v>
      </c>
      <c r="E297" t="s">
        <v>1081</v>
      </c>
      <c r="F297" t="s">
        <v>1085</v>
      </c>
      <c r="G297" t="s">
        <v>1674</v>
      </c>
    </row>
    <row r="298" spans="2:7" x14ac:dyDescent="0.3">
      <c r="B298" t="s">
        <v>1675</v>
      </c>
      <c r="C298" t="s">
        <v>498</v>
      </c>
      <c r="D298" t="s">
        <v>1080</v>
      </c>
      <c r="E298" t="s">
        <v>1081</v>
      </c>
      <c r="F298" t="s">
        <v>1085</v>
      </c>
      <c r="G298" t="s">
        <v>1676</v>
      </c>
    </row>
    <row r="299" spans="2:7" x14ac:dyDescent="0.3">
      <c r="B299" t="s">
        <v>1677</v>
      </c>
      <c r="C299" t="s">
        <v>498</v>
      </c>
      <c r="D299" t="s">
        <v>1080</v>
      </c>
      <c r="E299" t="s">
        <v>1081</v>
      </c>
      <c r="F299" t="s">
        <v>1085</v>
      </c>
      <c r="G299" t="s">
        <v>1678</v>
      </c>
    </row>
    <row r="300" spans="2:7" x14ac:dyDescent="0.3">
      <c r="B300" t="s">
        <v>1679</v>
      </c>
      <c r="C300" t="s">
        <v>498</v>
      </c>
      <c r="D300" t="s">
        <v>1080</v>
      </c>
      <c r="E300" t="s">
        <v>1081</v>
      </c>
      <c r="F300" t="s">
        <v>1085</v>
      </c>
      <c r="G300" t="s">
        <v>1680</v>
      </c>
    </row>
    <row r="301" spans="2:7" x14ac:dyDescent="0.3">
      <c r="B301" t="s">
        <v>1681</v>
      </c>
      <c r="C301" t="s">
        <v>498</v>
      </c>
      <c r="D301" t="s">
        <v>1080</v>
      </c>
      <c r="E301" t="s">
        <v>1081</v>
      </c>
      <c r="F301" t="s">
        <v>1085</v>
      </c>
      <c r="G301" t="s">
        <v>1682</v>
      </c>
    </row>
    <row r="302" spans="2:7" x14ac:dyDescent="0.3">
      <c r="B302" t="s">
        <v>1683</v>
      </c>
      <c r="C302" t="s">
        <v>498</v>
      </c>
      <c r="D302" t="s">
        <v>1080</v>
      </c>
      <c r="E302" t="s">
        <v>1081</v>
      </c>
      <c r="F302" t="s">
        <v>1085</v>
      </c>
      <c r="G302" t="s">
        <v>1684</v>
      </c>
    </row>
    <row r="303" spans="2:7" x14ac:dyDescent="0.3">
      <c r="B303" t="s">
        <v>1685</v>
      </c>
      <c r="C303" t="s">
        <v>498</v>
      </c>
      <c r="D303" t="s">
        <v>1080</v>
      </c>
      <c r="E303" t="s">
        <v>1081</v>
      </c>
      <c r="F303" t="s">
        <v>1085</v>
      </c>
      <c r="G303" t="s">
        <v>1686</v>
      </c>
    </row>
    <row r="304" spans="2:7" x14ac:dyDescent="0.3">
      <c r="B304" t="s">
        <v>1687</v>
      </c>
      <c r="C304" t="s">
        <v>498</v>
      </c>
      <c r="D304" t="s">
        <v>1080</v>
      </c>
      <c r="E304" t="s">
        <v>1081</v>
      </c>
      <c r="F304" t="s">
        <v>1090</v>
      </c>
      <c r="G304" t="s">
        <v>1688</v>
      </c>
    </row>
    <row r="305" spans="2:7" x14ac:dyDescent="0.3">
      <c r="B305" t="s">
        <v>1689</v>
      </c>
      <c r="C305" t="s">
        <v>498</v>
      </c>
      <c r="D305" t="s">
        <v>1080</v>
      </c>
      <c r="E305" t="s">
        <v>1081</v>
      </c>
      <c r="F305" t="s">
        <v>1090</v>
      </c>
      <c r="G305" t="s">
        <v>1690</v>
      </c>
    </row>
    <row r="306" spans="2:7" x14ac:dyDescent="0.3">
      <c r="B306" t="s">
        <v>1691</v>
      </c>
      <c r="C306" t="s">
        <v>498</v>
      </c>
      <c r="D306" t="s">
        <v>1080</v>
      </c>
      <c r="E306" t="s">
        <v>1081</v>
      </c>
      <c r="F306" t="s">
        <v>1090</v>
      </c>
      <c r="G306" t="s">
        <v>1692</v>
      </c>
    </row>
    <row r="307" spans="2:7" x14ac:dyDescent="0.3">
      <c r="B307" t="s">
        <v>1693</v>
      </c>
      <c r="C307" t="s">
        <v>498</v>
      </c>
      <c r="D307" t="s">
        <v>1080</v>
      </c>
      <c r="E307" t="s">
        <v>1081</v>
      </c>
      <c r="F307" t="s">
        <v>1667</v>
      </c>
      <c r="G307" t="s">
        <v>1694</v>
      </c>
    </row>
    <row r="308" spans="2:7" x14ac:dyDescent="0.3">
      <c r="B308" t="s">
        <v>1695</v>
      </c>
      <c r="C308" t="s">
        <v>498</v>
      </c>
      <c r="D308" t="s">
        <v>1080</v>
      </c>
      <c r="E308" t="s">
        <v>1081</v>
      </c>
      <c r="F308" t="s">
        <v>1667</v>
      </c>
      <c r="G308" t="s">
        <v>1696</v>
      </c>
    </row>
    <row r="309" spans="2:7" x14ac:dyDescent="0.3">
      <c r="B309" t="s">
        <v>1697</v>
      </c>
      <c r="C309" t="s">
        <v>498</v>
      </c>
      <c r="D309" t="s">
        <v>1080</v>
      </c>
      <c r="E309" t="s">
        <v>1081</v>
      </c>
      <c r="F309" t="s">
        <v>1667</v>
      </c>
      <c r="G309" t="s">
        <v>1698</v>
      </c>
    </row>
    <row r="310" spans="2:7" x14ac:dyDescent="0.3">
      <c r="B310" t="s">
        <v>1699</v>
      </c>
      <c r="C310" t="s">
        <v>498</v>
      </c>
      <c r="D310" t="s">
        <v>1080</v>
      </c>
      <c r="E310" t="s">
        <v>1081</v>
      </c>
      <c r="F310" t="s">
        <v>1090</v>
      </c>
      <c r="G310" t="s">
        <v>1700</v>
      </c>
    </row>
    <row r="311" spans="2:7" x14ac:dyDescent="0.3">
      <c r="B311" t="s">
        <v>1701</v>
      </c>
      <c r="C311" t="s">
        <v>498</v>
      </c>
      <c r="D311" t="s">
        <v>1080</v>
      </c>
      <c r="E311" t="s">
        <v>1081</v>
      </c>
      <c r="F311" t="s">
        <v>1090</v>
      </c>
      <c r="G311" t="s">
        <v>1702</v>
      </c>
    </row>
    <row r="312" spans="2:7" x14ac:dyDescent="0.3">
      <c r="B312" t="s">
        <v>1703</v>
      </c>
      <c r="C312" t="s">
        <v>498</v>
      </c>
      <c r="D312" t="s">
        <v>1080</v>
      </c>
      <c r="E312" t="s">
        <v>1081</v>
      </c>
      <c r="F312" t="s">
        <v>1085</v>
      </c>
      <c r="G312" t="s">
        <v>1704</v>
      </c>
    </row>
    <row r="313" spans="2:7" x14ac:dyDescent="0.3">
      <c r="B313" t="s">
        <v>1705</v>
      </c>
      <c r="C313" t="s">
        <v>498</v>
      </c>
      <c r="D313" t="s">
        <v>1080</v>
      </c>
      <c r="E313" t="s">
        <v>1081</v>
      </c>
      <c r="F313" t="s">
        <v>1085</v>
      </c>
      <c r="G313" t="s">
        <v>1706</v>
      </c>
    </row>
    <row r="314" spans="2:7" x14ac:dyDescent="0.3">
      <c r="B314" t="s">
        <v>1707</v>
      </c>
      <c r="C314" t="s">
        <v>498</v>
      </c>
      <c r="D314" t="s">
        <v>1080</v>
      </c>
      <c r="E314" t="s">
        <v>1081</v>
      </c>
      <c r="F314" t="s">
        <v>1085</v>
      </c>
      <c r="G314" t="s">
        <v>1708</v>
      </c>
    </row>
    <row r="315" spans="2:7" x14ac:dyDescent="0.3">
      <c r="B315" t="s">
        <v>1709</v>
      </c>
      <c r="C315" t="s">
        <v>498</v>
      </c>
      <c r="D315" t="s">
        <v>1080</v>
      </c>
      <c r="E315" t="s">
        <v>1081</v>
      </c>
      <c r="F315" t="s">
        <v>1085</v>
      </c>
      <c r="G315" t="s">
        <v>1710</v>
      </c>
    </row>
    <row r="316" spans="2:7" x14ac:dyDescent="0.3">
      <c r="B316" t="s">
        <v>1711</v>
      </c>
      <c r="C316" t="s">
        <v>498</v>
      </c>
      <c r="D316" t="s">
        <v>1080</v>
      </c>
      <c r="E316" t="s">
        <v>1081</v>
      </c>
      <c r="F316" t="s">
        <v>1090</v>
      </c>
      <c r="G316" t="s">
        <v>1712</v>
      </c>
    </row>
    <row r="317" spans="2:7" x14ac:dyDescent="0.3">
      <c r="B317" t="s">
        <v>1713</v>
      </c>
      <c r="C317" t="s">
        <v>498</v>
      </c>
      <c r="D317" t="s">
        <v>1080</v>
      </c>
      <c r="E317" t="s">
        <v>1081</v>
      </c>
      <c r="F317" t="s">
        <v>1090</v>
      </c>
      <c r="G317" t="s">
        <v>1714</v>
      </c>
    </row>
    <row r="318" spans="2:7" x14ac:dyDescent="0.3">
      <c r="B318" t="s">
        <v>1715</v>
      </c>
      <c r="C318" t="s">
        <v>498</v>
      </c>
      <c r="D318" t="s">
        <v>1080</v>
      </c>
      <c r="E318" t="s">
        <v>1112</v>
      </c>
      <c r="F318" t="s">
        <v>1716</v>
      </c>
      <c r="G318" t="s">
        <v>1717</v>
      </c>
    </row>
    <row r="319" spans="2:7" x14ac:dyDescent="0.3">
      <c r="B319" t="s">
        <v>1718</v>
      </c>
      <c r="C319" t="s">
        <v>498</v>
      </c>
      <c r="D319" t="s">
        <v>1080</v>
      </c>
      <c r="E319" t="s">
        <v>1112</v>
      </c>
      <c r="F319" t="s">
        <v>1716</v>
      </c>
      <c r="G319" t="s">
        <v>1719</v>
      </c>
    </row>
    <row r="320" spans="2:7" x14ac:dyDescent="0.3">
      <c r="B320" t="s">
        <v>1720</v>
      </c>
      <c r="C320" t="s">
        <v>498</v>
      </c>
      <c r="D320" t="s">
        <v>1080</v>
      </c>
      <c r="E320" t="s">
        <v>1112</v>
      </c>
      <c r="F320" t="s">
        <v>1716</v>
      </c>
      <c r="G320" t="s">
        <v>1721</v>
      </c>
    </row>
    <row r="321" spans="2:8" x14ac:dyDescent="0.3">
      <c r="B321" t="s">
        <v>1722</v>
      </c>
      <c r="C321" t="s">
        <v>498</v>
      </c>
      <c r="D321" t="s">
        <v>1080</v>
      </c>
      <c r="E321" t="s">
        <v>1112</v>
      </c>
      <c r="F321" t="s">
        <v>1716</v>
      </c>
      <c r="G321" t="s">
        <v>1723</v>
      </c>
    </row>
    <row r="322" spans="2:8" x14ac:dyDescent="0.3">
      <c r="B322" t="s">
        <v>1724</v>
      </c>
      <c r="C322" t="s">
        <v>498</v>
      </c>
      <c r="D322" t="s">
        <v>1080</v>
      </c>
      <c r="E322" t="s">
        <v>1112</v>
      </c>
      <c r="F322" t="s">
        <v>1716</v>
      </c>
      <c r="G322" t="s">
        <v>1725</v>
      </c>
    </row>
    <row r="323" spans="2:8" x14ac:dyDescent="0.3">
      <c r="B323" t="s">
        <v>1726</v>
      </c>
      <c r="C323" t="s">
        <v>498</v>
      </c>
      <c r="D323" t="s">
        <v>1080</v>
      </c>
      <c r="E323" t="s">
        <v>1112</v>
      </c>
      <c r="F323" t="s">
        <v>1716</v>
      </c>
      <c r="G323" t="s">
        <v>1727</v>
      </c>
    </row>
    <row r="324" spans="2:8" x14ac:dyDescent="0.3">
      <c r="B324" t="s">
        <v>1728</v>
      </c>
      <c r="C324" t="s">
        <v>498</v>
      </c>
      <c r="D324" t="s">
        <v>1080</v>
      </c>
      <c r="E324" t="s">
        <v>1112</v>
      </c>
      <c r="F324" t="s">
        <v>1716</v>
      </c>
      <c r="G324" t="s">
        <v>1729</v>
      </c>
    </row>
    <row r="325" spans="2:8" x14ac:dyDescent="0.3">
      <c r="B325" t="s">
        <v>1730</v>
      </c>
      <c r="C325" t="s">
        <v>498</v>
      </c>
      <c r="D325" t="s">
        <v>1080</v>
      </c>
      <c r="E325" t="s">
        <v>1112</v>
      </c>
      <c r="F325" t="s">
        <v>1716</v>
      </c>
      <c r="G325" t="s">
        <v>1731</v>
      </c>
    </row>
    <row r="326" spans="2:8" x14ac:dyDescent="0.3">
      <c r="B326" t="s">
        <v>1732</v>
      </c>
      <c r="C326" t="s">
        <v>498</v>
      </c>
      <c r="D326" t="s">
        <v>1080</v>
      </c>
      <c r="E326" t="s">
        <v>1081</v>
      </c>
      <c r="F326" t="s">
        <v>1716</v>
      </c>
      <c r="G326" t="s">
        <v>1733</v>
      </c>
    </row>
    <row r="327" spans="2:8" x14ac:dyDescent="0.3">
      <c r="B327" t="s">
        <v>1734</v>
      </c>
      <c r="C327" t="s">
        <v>498</v>
      </c>
      <c r="D327" t="s">
        <v>1080</v>
      </c>
      <c r="E327" t="s">
        <v>1081</v>
      </c>
      <c r="F327" t="s">
        <v>1090</v>
      </c>
      <c r="G327" t="s">
        <v>1735</v>
      </c>
    </row>
    <row r="328" spans="2:8" x14ac:dyDescent="0.3">
      <c r="B328" t="s">
        <v>1736</v>
      </c>
      <c r="C328" t="s">
        <v>498</v>
      </c>
      <c r="D328" t="s">
        <v>1080</v>
      </c>
      <c r="E328" t="s">
        <v>1081</v>
      </c>
      <c r="F328" t="s">
        <v>1090</v>
      </c>
      <c r="G328" t="s">
        <v>1737</v>
      </c>
    </row>
    <row r="329" spans="2:8" x14ac:dyDescent="0.3">
      <c r="B329" t="s">
        <v>1738</v>
      </c>
      <c r="C329" t="s">
        <v>498</v>
      </c>
      <c r="D329" t="s">
        <v>1080</v>
      </c>
      <c r="E329" t="s">
        <v>1081</v>
      </c>
      <c r="F329" t="s">
        <v>1085</v>
      </c>
      <c r="G329" t="s">
        <v>1739</v>
      </c>
    </row>
    <row r="330" spans="2:8" x14ac:dyDescent="0.3">
      <c r="B330" t="s">
        <v>1740</v>
      </c>
      <c r="C330" t="s">
        <v>498</v>
      </c>
      <c r="D330" t="s">
        <v>1080</v>
      </c>
      <c r="E330" t="s">
        <v>1081</v>
      </c>
      <c r="F330" t="s">
        <v>1085</v>
      </c>
      <c r="G330" t="s">
        <v>1741</v>
      </c>
    </row>
    <row r="331" spans="2:8" x14ac:dyDescent="0.3">
      <c r="B331" t="s">
        <v>1742</v>
      </c>
      <c r="C331" t="s">
        <v>498</v>
      </c>
      <c r="D331" t="s">
        <v>1080</v>
      </c>
      <c r="E331" t="s">
        <v>1081</v>
      </c>
      <c r="F331" t="s">
        <v>1716</v>
      </c>
      <c r="G331" t="s">
        <v>1743</v>
      </c>
    </row>
    <row r="332" spans="2:8" x14ac:dyDescent="0.3">
      <c r="B332" t="s">
        <v>1744</v>
      </c>
      <c r="C332" t="s">
        <v>498</v>
      </c>
      <c r="D332" t="s">
        <v>1080</v>
      </c>
      <c r="E332" t="s">
        <v>1081</v>
      </c>
      <c r="F332" t="s">
        <v>1090</v>
      </c>
      <c r="G332" t="s">
        <v>1745</v>
      </c>
    </row>
    <row r="333" spans="2:8" x14ac:dyDescent="0.3">
      <c r="B333" t="s">
        <v>1746</v>
      </c>
      <c r="C333" t="s">
        <v>498</v>
      </c>
      <c r="D333" t="s">
        <v>1080</v>
      </c>
      <c r="E333" t="s">
        <v>1081</v>
      </c>
      <c r="F333" t="s">
        <v>1085</v>
      </c>
      <c r="G333" t="s">
        <v>1747</v>
      </c>
    </row>
    <row r="334" spans="2:8" x14ac:dyDescent="0.3">
      <c r="B334" t="s">
        <v>1748</v>
      </c>
      <c r="C334" t="s">
        <v>498</v>
      </c>
      <c r="D334" t="s">
        <v>1080</v>
      </c>
      <c r="E334" t="s">
        <v>1081</v>
      </c>
      <c r="F334" t="s">
        <v>1082</v>
      </c>
      <c r="G334" t="s">
        <v>1749</v>
      </c>
    </row>
    <row r="335" spans="2:8" x14ac:dyDescent="0.3">
      <c r="B335" t="s">
        <v>1750</v>
      </c>
      <c r="C335" t="s">
        <v>498</v>
      </c>
      <c r="D335" t="s">
        <v>1080</v>
      </c>
      <c r="E335" t="s">
        <v>1112</v>
      </c>
      <c r="F335" t="s">
        <v>1099</v>
      </c>
      <c r="G335" t="s">
        <v>1751</v>
      </c>
    </row>
    <row r="336" spans="2:8" x14ac:dyDescent="0.3">
      <c r="B336" t="s">
        <v>1752</v>
      </c>
      <c r="C336" t="s">
        <v>498</v>
      </c>
      <c r="D336" t="s">
        <v>1080</v>
      </c>
      <c r="E336" t="s">
        <v>1753</v>
      </c>
      <c r="F336" t="s">
        <v>1090</v>
      </c>
      <c r="G336" t="s">
        <v>1754</v>
      </c>
      <c r="H336" t="s">
        <v>1755</v>
      </c>
    </row>
    <row r="337" spans="2:8" x14ac:dyDescent="0.3">
      <c r="B337" t="s">
        <v>1752</v>
      </c>
      <c r="C337" t="s">
        <v>498</v>
      </c>
      <c r="D337" t="s">
        <v>1080</v>
      </c>
      <c r="E337" t="s">
        <v>1753</v>
      </c>
      <c r="F337" t="s">
        <v>1090</v>
      </c>
      <c r="G337" t="s">
        <v>1756</v>
      </c>
      <c r="H337" t="s">
        <v>1757</v>
      </c>
    </row>
    <row r="338" spans="2:8" x14ac:dyDescent="0.3">
      <c r="B338" t="s">
        <v>1752</v>
      </c>
      <c r="C338" t="s">
        <v>498</v>
      </c>
      <c r="D338" t="s">
        <v>1080</v>
      </c>
      <c r="E338" t="s">
        <v>1753</v>
      </c>
      <c r="F338" t="s">
        <v>1090</v>
      </c>
      <c r="G338" t="s">
        <v>1758</v>
      </c>
      <c r="H338" t="s">
        <v>1759</v>
      </c>
    </row>
    <row r="339" spans="2:8" x14ac:dyDescent="0.3">
      <c r="B339" t="s">
        <v>1752</v>
      </c>
      <c r="C339" t="s">
        <v>498</v>
      </c>
      <c r="D339" t="s">
        <v>1080</v>
      </c>
      <c r="E339" t="s">
        <v>1753</v>
      </c>
      <c r="F339" t="s">
        <v>1090</v>
      </c>
      <c r="G339" t="s">
        <v>1760</v>
      </c>
      <c r="H339" t="s">
        <v>1761</v>
      </c>
    </row>
    <row r="340" spans="2:8" x14ac:dyDescent="0.3">
      <c r="B340" t="s">
        <v>1752</v>
      </c>
      <c r="C340" t="s">
        <v>498</v>
      </c>
      <c r="D340" t="s">
        <v>1080</v>
      </c>
      <c r="E340" t="s">
        <v>1753</v>
      </c>
      <c r="F340" t="s">
        <v>1090</v>
      </c>
      <c r="G340" t="s">
        <v>1762</v>
      </c>
      <c r="H340" t="s">
        <v>1759</v>
      </c>
    </row>
    <row r="341" spans="2:8" x14ac:dyDescent="0.3">
      <c r="B341" t="s">
        <v>1752</v>
      </c>
      <c r="C341" t="s">
        <v>498</v>
      </c>
      <c r="D341" t="s">
        <v>1080</v>
      </c>
      <c r="E341" t="s">
        <v>1753</v>
      </c>
      <c r="F341" t="s">
        <v>1090</v>
      </c>
      <c r="G341" t="s">
        <v>1763</v>
      </c>
      <c r="H341" t="s">
        <v>1761</v>
      </c>
    </row>
    <row r="342" spans="2:8" x14ac:dyDescent="0.3">
      <c r="B342" t="s">
        <v>1752</v>
      </c>
      <c r="C342" t="s">
        <v>498</v>
      </c>
      <c r="D342" t="s">
        <v>1080</v>
      </c>
      <c r="E342" t="s">
        <v>1753</v>
      </c>
      <c r="F342" t="s">
        <v>1090</v>
      </c>
      <c r="G342" t="s">
        <v>1764</v>
      </c>
      <c r="H342" t="s">
        <v>1759</v>
      </c>
    </row>
    <row r="343" spans="2:8" x14ac:dyDescent="0.3">
      <c r="B343" t="s">
        <v>1752</v>
      </c>
      <c r="C343" t="s">
        <v>498</v>
      </c>
      <c r="D343" t="s">
        <v>1080</v>
      </c>
      <c r="E343" t="s">
        <v>1753</v>
      </c>
      <c r="F343" t="s">
        <v>1090</v>
      </c>
      <c r="G343" t="s">
        <v>1765</v>
      </c>
      <c r="H343" t="s">
        <v>1757</v>
      </c>
    </row>
    <row r="344" spans="2:8" x14ac:dyDescent="0.3">
      <c r="B344" t="s">
        <v>1752</v>
      </c>
      <c r="C344" t="s">
        <v>498</v>
      </c>
      <c r="D344" t="s">
        <v>1080</v>
      </c>
      <c r="E344" t="s">
        <v>1753</v>
      </c>
      <c r="F344" t="s">
        <v>1090</v>
      </c>
      <c r="G344" t="s">
        <v>1766</v>
      </c>
      <c r="H344" t="s">
        <v>1757</v>
      </c>
    </row>
    <row r="345" spans="2:8" x14ac:dyDescent="0.3">
      <c r="B345" t="s">
        <v>1767</v>
      </c>
      <c r="C345" t="s">
        <v>498</v>
      </c>
      <c r="D345" t="s">
        <v>1080</v>
      </c>
      <c r="E345" t="s">
        <v>1753</v>
      </c>
      <c r="F345" t="s">
        <v>1090</v>
      </c>
      <c r="G345" t="s">
        <v>1768</v>
      </c>
      <c r="H345" t="s">
        <v>1755</v>
      </c>
    </row>
    <row r="346" spans="2:8" x14ac:dyDescent="0.3">
      <c r="B346" t="s">
        <v>1767</v>
      </c>
      <c r="C346" t="s">
        <v>498</v>
      </c>
      <c r="D346" t="s">
        <v>1080</v>
      </c>
      <c r="E346" t="s">
        <v>1753</v>
      </c>
      <c r="F346" t="s">
        <v>1090</v>
      </c>
      <c r="G346" t="s">
        <v>1769</v>
      </c>
      <c r="H346" t="s">
        <v>1761</v>
      </c>
    </row>
    <row r="347" spans="2:8" x14ac:dyDescent="0.3">
      <c r="B347" t="s">
        <v>1767</v>
      </c>
      <c r="C347" t="s">
        <v>498</v>
      </c>
      <c r="D347" t="s">
        <v>1080</v>
      </c>
      <c r="E347" t="s">
        <v>1753</v>
      </c>
      <c r="F347" t="s">
        <v>1090</v>
      </c>
      <c r="G347" t="s">
        <v>1770</v>
      </c>
      <c r="H347" t="s">
        <v>1755</v>
      </c>
    </row>
    <row r="348" spans="2:8" x14ac:dyDescent="0.3">
      <c r="B348" t="s">
        <v>1767</v>
      </c>
      <c r="C348" t="s">
        <v>498</v>
      </c>
      <c r="D348" t="s">
        <v>1080</v>
      </c>
      <c r="E348" t="s">
        <v>1753</v>
      </c>
      <c r="F348" t="s">
        <v>1090</v>
      </c>
      <c r="G348" t="s">
        <v>1771</v>
      </c>
      <c r="H348" t="s">
        <v>1757</v>
      </c>
    </row>
    <row r="349" spans="2:8" x14ac:dyDescent="0.3">
      <c r="B349" t="s">
        <v>1767</v>
      </c>
      <c r="C349" t="s">
        <v>498</v>
      </c>
      <c r="D349" t="s">
        <v>1080</v>
      </c>
      <c r="E349" t="s">
        <v>1753</v>
      </c>
      <c r="F349" t="s">
        <v>1090</v>
      </c>
      <c r="G349" t="s">
        <v>1772</v>
      </c>
      <c r="H349" t="s">
        <v>1757</v>
      </c>
    </row>
    <row r="350" spans="2:8" x14ac:dyDescent="0.3">
      <c r="B350" t="s">
        <v>1767</v>
      </c>
      <c r="C350" t="s">
        <v>498</v>
      </c>
      <c r="D350" t="s">
        <v>1080</v>
      </c>
      <c r="E350" t="s">
        <v>1753</v>
      </c>
      <c r="F350" t="s">
        <v>1090</v>
      </c>
      <c r="G350" t="s">
        <v>1773</v>
      </c>
      <c r="H350" t="s">
        <v>1761</v>
      </c>
    </row>
    <row r="351" spans="2:8" x14ac:dyDescent="0.3">
      <c r="B351" t="s">
        <v>1767</v>
      </c>
      <c r="C351" t="s">
        <v>498</v>
      </c>
      <c r="D351" t="s">
        <v>1080</v>
      </c>
      <c r="E351" t="s">
        <v>1753</v>
      </c>
      <c r="F351" t="s">
        <v>1090</v>
      </c>
      <c r="G351" t="s">
        <v>1774</v>
      </c>
      <c r="H351" t="s">
        <v>1759</v>
      </c>
    </row>
    <row r="352" spans="2:8" x14ac:dyDescent="0.3">
      <c r="B352" t="s">
        <v>1767</v>
      </c>
      <c r="C352" t="s">
        <v>498</v>
      </c>
      <c r="D352" t="s">
        <v>1080</v>
      </c>
      <c r="E352" t="s">
        <v>1753</v>
      </c>
      <c r="F352" t="s">
        <v>1090</v>
      </c>
      <c r="G352" t="s">
        <v>1775</v>
      </c>
      <c r="H352" t="s">
        <v>1759</v>
      </c>
    </row>
    <row r="353" spans="2:8" x14ac:dyDescent="0.3">
      <c r="B353" t="s">
        <v>1767</v>
      </c>
      <c r="C353" t="s">
        <v>498</v>
      </c>
      <c r="D353" t="s">
        <v>1080</v>
      </c>
      <c r="E353" t="s">
        <v>1753</v>
      </c>
      <c r="F353" t="s">
        <v>1090</v>
      </c>
      <c r="G353" t="s">
        <v>1776</v>
      </c>
      <c r="H353" t="s">
        <v>1759</v>
      </c>
    </row>
    <row r="354" spans="2:8" x14ac:dyDescent="0.3">
      <c r="B354" t="s">
        <v>1767</v>
      </c>
      <c r="C354" t="s">
        <v>498</v>
      </c>
      <c r="D354" t="s">
        <v>1080</v>
      </c>
      <c r="E354" t="s">
        <v>1753</v>
      </c>
      <c r="F354" t="s">
        <v>1090</v>
      </c>
      <c r="G354" t="s">
        <v>1777</v>
      </c>
      <c r="H354" t="s">
        <v>1757</v>
      </c>
    </row>
    <row r="355" spans="2:8" x14ac:dyDescent="0.3">
      <c r="B355" t="s">
        <v>1767</v>
      </c>
      <c r="C355" t="s">
        <v>498</v>
      </c>
      <c r="D355" t="s">
        <v>1080</v>
      </c>
      <c r="E355" t="s">
        <v>1753</v>
      </c>
      <c r="F355" t="s">
        <v>1090</v>
      </c>
      <c r="G355" t="s">
        <v>1778</v>
      </c>
      <c r="H355" t="s">
        <v>1779</v>
      </c>
    </row>
    <row r="356" spans="2:8" x14ac:dyDescent="0.3">
      <c r="B356" t="s">
        <v>1752</v>
      </c>
      <c r="C356" t="s">
        <v>498</v>
      </c>
      <c r="D356" t="s">
        <v>1080</v>
      </c>
      <c r="E356" t="s">
        <v>1753</v>
      </c>
      <c r="F356" t="s">
        <v>1090</v>
      </c>
      <c r="G356" t="s">
        <v>1780</v>
      </c>
      <c r="H356" t="s">
        <v>1779</v>
      </c>
    </row>
    <row r="357" spans="2:8" x14ac:dyDescent="0.3">
      <c r="B357" t="s">
        <v>1767</v>
      </c>
      <c r="C357" t="s">
        <v>498</v>
      </c>
      <c r="D357" t="s">
        <v>1080</v>
      </c>
      <c r="E357" t="s">
        <v>1753</v>
      </c>
      <c r="F357" t="s">
        <v>1090</v>
      </c>
      <c r="G357" t="s">
        <v>1781</v>
      </c>
      <c r="H357" t="s">
        <v>1779</v>
      </c>
    </row>
    <row r="358" spans="2:8" x14ac:dyDescent="0.3">
      <c r="B358" t="s">
        <v>1752</v>
      </c>
      <c r="C358" t="s">
        <v>498</v>
      </c>
      <c r="D358" t="s">
        <v>1080</v>
      </c>
      <c r="E358" t="s">
        <v>1753</v>
      </c>
      <c r="F358" t="s">
        <v>1090</v>
      </c>
      <c r="G358" t="s">
        <v>1782</v>
      </c>
      <c r="H358" t="s">
        <v>1779</v>
      </c>
    </row>
    <row r="359" spans="2:8" x14ac:dyDescent="0.3">
      <c r="B359" t="s">
        <v>1752</v>
      </c>
      <c r="C359" t="s">
        <v>498</v>
      </c>
      <c r="D359" t="s">
        <v>1080</v>
      </c>
      <c r="E359" t="s">
        <v>1112</v>
      </c>
      <c r="F359" t="s">
        <v>1090</v>
      </c>
      <c r="G359" t="s">
        <v>1783</v>
      </c>
      <c r="H359" t="s">
        <v>1784</v>
      </c>
    </row>
    <row r="360" spans="2:8" x14ac:dyDescent="0.3">
      <c r="B360" t="s">
        <v>1785</v>
      </c>
      <c r="C360" t="s">
        <v>498</v>
      </c>
      <c r="D360" t="s">
        <v>1080</v>
      </c>
      <c r="E360" t="s">
        <v>1112</v>
      </c>
      <c r="F360" t="s">
        <v>1085</v>
      </c>
      <c r="G360" t="s">
        <v>1786</v>
      </c>
      <c r="H360" t="s">
        <v>1787</v>
      </c>
    </row>
    <row r="361" spans="2:8" x14ac:dyDescent="0.3">
      <c r="B361" t="s">
        <v>1785</v>
      </c>
      <c r="C361" t="s">
        <v>498</v>
      </c>
      <c r="D361" t="s">
        <v>1080</v>
      </c>
      <c r="E361" t="s">
        <v>1753</v>
      </c>
      <c r="F361" t="s">
        <v>1085</v>
      </c>
      <c r="G361" t="s">
        <v>1788</v>
      </c>
      <c r="H361" t="s">
        <v>1779</v>
      </c>
    </row>
    <row r="362" spans="2:8" x14ac:dyDescent="0.3">
      <c r="B362" t="s">
        <v>1789</v>
      </c>
      <c r="C362" t="s">
        <v>498</v>
      </c>
      <c r="D362" t="s">
        <v>1080</v>
      </c>
      <c r="E362" t="s">
        <v>1112</v>
      </c>
      <c r="F362" t="s">
        <v>1085</v>
      </c>
      <c r="G362" t="s">
        <v>1790</v>
      </c>
      <c r="H362" t="s">
        <v>1784</v>
      </c>
    </row>
    <row r="363" spans="2:8" x14ac:dyDescent="0.3">
      <c r="B363" t="s">
        <v>1789</v>
      </c>
      <c r="C363" t="s">
        <v>498</v>
      </c>
      <c r="D363" t="s">
        <v>1080</v>
      </c>
      <c r="E363" t="s">
        <v>1753</v>
      </c>
      <c r="F363" t="s">
        <v>1085</v>
      </c>
      <c r="G363" t="s">
        <v>1791</v>
      </c>
      <c r="H363" t="s">
        <v>1779</v>
      </c>
    </row>
    <row r="364" spans="2:8" x14ac:dyDescent="0.3">
      <c r="B364" t="s">
        <v>1789</v>
      </c>
      <c r="C364" t="s">
        <v>498</v>
      </c>
      <c r="D364" t="s">
        <v>1080</v>
      </c>
      <c r="E364" t="s">
        <v>1753</v>
      </c>
      <c r="F364" t="s">
        <v>1085</v>
      </c>
      <c r="G364" t="s">
        <v>1792</v>
      </c>
      <c r="H364" t="s">
        <v>1779</v>
      </c>
    </row>
    <row r="365" spans="2:8" x14ac:dyDescent="0.3">
      <c r="B365" t="s">
        <v>1789</v>
      </c>
      <c r="C365" t="s">
        <v>498</v>
      </c>
      <c r="D365" t="s">
        <v>1080</v>
      </c>
      <c r="E365" t="s">
        <v>1753</v>
      </c>
      <c r="F365" t="s">
        <v>1085</v>
      </c>
      <c r="G365" t="s">
        <v>1793</v>
      </c>
      <c r="H365" t="s">
        <v>1779</v>
      </c>
    </row>
    <row r="366" spans="2:8" x14ac:dyDescent="0.3">
      <c r="B366" t="s">
        <v>1789</v>
      </c>
      <c r="C366" t="s">
        <v>498</v>
      </c>
      <c r="D366" t="s">
        <v>1080</v>
      </c>
      <c r="E366" t="s">
        <v>1753</v>
      </c>
      <c r="F366" t="s">
        <v>1085</v>
      </c>
      <c r="G366" t="s">
        <v>1794</v>
      </c>
      <c r="H366" t="s">
        <v>1757</v>
      </c>
    </row>
    <row r="367" spans="2:8" x14ac:dyDescent="0.3">
      <c r="B367" t="s">
        <v>1789</v>
      </c>
      <c r="C367" t="s">
        <v>498</v>
      </c>
      <c r="D367" t="s">
        <v>1080</v>
      </c>
      <c r="E367" t="s">
        <v>1753</v>
      </c>
      <c r="F367" t="s">
        <v>1085</v>
      </c>
      <c r="G367" t="s">
        <v>1795</v>
      </c>
      <c r="H367" t="s">
        <v>1757</v>
      </c>
    </row>
    <row r="368" spans="2:8" x14ac:dyDescent="0.3">
      <c r="B368" t="s">
        <v>1789</v>
      </c>
      <c r="C368" t="s">
        <v>498</v>
      </c>
      <c r="D368" t="s">
        <v>1080</v>
      </c>
      <c r="E368" t="s">
        <v>1753</v>
      </c>
      <c r="F368" t="s">
        <v>1085</v>
      </c>
      <c r="G368" t="s">
        <v>1796</v>
      </c>
      <c r="H368" t="s">
        <v>1757</v>
      </c>
    </row>
    <row r="369" spans="2:8" x14ac:dyDescent="0.3">
      <c r="B369" t="s">
        <v>1789</v>
      </c>
      <c r="C369" t="s">
        <v>498</v>
      </c>
      <c r="D369" t="s">
        <v>1080</v>
      </c>
      <c r="E369" t="s">
        <v>1753</v>
      </c>
      <c r="F369" t="s">
        <v>1085</v>
      </c>
      <c r="G369" t="s">
        <v>1797</v>
      </c>
      <c r="H369" t="s">
        <v>1757</v>
      </c>
    </row>
    <row r="370" spans="2:8" x14ac:dyDescent="0.3">
      <c r="B370" t="s">
        <v>1789</v>
      </c>
      <c r="C370" t="s">
        <v>498</v>
      </c>
      <c r="D370" t="s">
        <v>1080</v>
      </c>
      <c r="E370" t="s">
        <v>1753</v>
      </c>
      <c r="F370" t="s">
        <v>1085</v>
      </c>
      <c r="G370" t="s">
        <v>1798</v>
      </c>
      <c r="H370" t="s">
        <v>1757</v>
      </c>
    </row>
    <row r="371" spans="2:8" x14ac:dyDescent="0.3">
      <c r="B371" t="s">
        <v>1789</v>
      </c>
      <c r="C371" t="s">
        <v>498</v>
      </c>
      <c r="D371" t="s">
        <v>1080</v>
      </c>
      <c r="E371" t="s">
        <v>1753</v>
      </c>
      <c r="F371" t="s">
        <v>1085</v>
      </c>
      <c r="G371" t="s">
        <v>1799</v>
      </c>
      <c r="H371" t="s">
        <v>1757</v>
      </c>
    </row>
    <row r="372" spans="2:8" x14ac:dyDescent="0.3">
      <c r="B372" t="s">
        <v>1800</v>
      </c>
      <c r="C372" t="s">
        <v>498</v>
      </c>
      <c r="D372" t="s">
        <v>1080</v>
      </c>
      <c r="E372" t="s">
        <v>1112</v>
      </c>
      <c r="F372" t="s">
        <v>1085</v>
      </c>
      <c r="G372" t="s">
        <v>1801</v>
      </c>
      <c r="H372" t="s">
        <v>1784</v>
      </c>
    </row>
    <row r="373" spans="2:8" x14ac:dyDescent="0.3">
      <c r="B373" t="s">
        <v>1800</v>
      </c>
      <c r="C373" t="s">
        <v>498</v>
      </c>
      <c r="D373" t="s">
        <v>1080</v>
      </c>
      <c r="E373" t="s">
        <v>1753</v>
      </c>
      <c r="F373" t="s">
        <v>1085</v>
      </c>
      <c r="G373" t="s">
        <v>1802</v>
      </c>
      <c r="H373" t="s">
        <v>1779</v>
      </c>
    </row>
    <row r="374" spans="2:8" x14ac:dyDescent="0.3">
      <c r="B374" t="s">
        <v>1800</v>
      </c>
      <c r="C374" t="s">
        <v>498</v>
      </c>
      <c r="D374" t="s">
        <v>1080</v>
      </c>
      <c r="E374" t="s">
        <v>1753</v>
      </c>
      <c r="F374" t="s">
        <v>1085</v>
      </c>
      <c r="G374" t="s">
        <v>1803</v>
      </c>
      <c r="H374" t="s">
        <v>1779</v>
      </c>
    </row>
    <row r="375" spans="2:8" x14ac:dyDescent="0.3">
      <c r="B375" t="s">
        <v>1800</v>
      </c>
      <c r="C375" t="s">
        <v>498</v>
      </c>
      <c r="D375" t="s">
        <v>1080</v>
      </c>
      <c r="E375" t="s">
        <v>1753</v>
      </c>
      <c r="F375" t="s">
        <v>1085</v>
      </c>
      <c r="G375" t="s">
        <v>1804</v>
      </c>
      <c r="H375" t="s">
        <v>1779</v>
      </c>
    </row>
    <row r="376" spans="2:8" x14ac:dyDescent="0.3">
      <c r="B376" t="s">
        <v>1800</v>
      </c>
      <c r="C376" t="s">
        <v>498</v>
      </c>
      <c r="D376" t="s">
        <v>1080</v>
      </c>
      <c r="E376" t="s">
        <v>1753</v>
      </c>
      <c r="F376" t="s">
        <v>1085</v>
      </c>
      <c r="G376" t="s">
        <v>1805</v>
      </c>
      <c r="H376" t="s">
        <v>1757</v>
      </c>
    </row>
    <row r="377" spans="2:8" x14ac:dyDescent="0.3">
      <c r="B377" t="s">
        <v>1800</v>
      </c>
      <c r="C377" t="s">
        <v>498</v>
      </c>
      <c r="D377" t="s">
        <v>1080</v>
      </c>
      <c r="E377" t="s">
        <v>1753</v>
      </c>
      <c r="F377" t="s">
        <v>1085</v>
      </c>
      <c r="G377" t="s">
        <v>1806</v>
      </c>
      <c r="H377" t="s">
        <v>1757</v>
      </c>
    </row>
    <row r="378" spans="2:8" x14ac:dyDescent="0.3">
      <c r="B378" t="s">
        <v>1800</v>
      </c>
      <c r="C378" t="s">
        <v>498</v>
      </c>
      <c r="D378" t="s">
        <v>1080</v>
      </c>
      <c r="E378" t="s">
        <v>1753</v>
      </c>
      <c r="F378" t="s">
        <v>1085</v>
      </c>
      <c r="G378" t="s">
        <v>1807</v>
      </c>
      <c r="H378" t="s">
        <v>1757</v>
      </c>
    </row>
    <row r="379" spans="2:8" x14ac:dyDescent="0.3">
      <c r="B379" t="s">
        <v>1800</v>
      </c>
      <c r="C379" t="s">
        <v>498</v>
      </c>
      <c r="D379" t="s">
        <v>1080</v>
      </c>
      <c r="E379" t="s">
        <v>1753</v>
      </c>
      <c r="F379" t="s">
        <v>1085</v>
      </c>
      <c r="G379" t="s">
        <v>1808</v>
      </c>
      <c r="H379" t="s">
        <v>1757</v>
      </c>
    </row>
    <row r="380" spans="2:8" x14ac:dyDescent="0.3">
      <c r="B380" t="s">
        <v>1800</v>
      </c>
      <c r="C380" t="s">
        <v>498</v>
      </c>
      <c r="D380" t="s">
        <v>1080</v>
      </c>
      <c r="E380" t="s">
        <v>1753</v>
      </c>
      <c r="F380" t="s">
        <v>1085</v>
      </c>
      <c r="G380" t="s">
        <v>1809</v>
      </c>
      <c r="H380" t="s">
        <v>1757</v>
      </c>
    </row>
    <row r="381" spans="2:8" x14ac:dyDescent="0.3">
      <c r="B381" t="s">
        <v>1800</v>
      </c>
      <c r="C381" t="s">
        <v>498</v>
      </c>
      <c r="D381" t="s">
        <v>1080</v>
      </c>
      <c r="E381" t="s">
        <v>1753</v>
      </c>
      <c r="F381" t="s">
        <v>1085</v>
      </c>
      <c r="G381" t="s">
        <v>1810</v>
      </c>
      <c r="H381" t="s">
        <v>1757</v>
      </c>
    </row>
    <row r="382" spans="2:8" x14ac:dyDescent="0.3">
      <c r="B382" t="s">
        <v>1800</v>
      </c>
      <c r="C382" t="s">
        <v>498</v>
      </c>
      <c r="D382" t="s">
        <v>1080</v>
      </c>
      <c r="E382" t="s">
        <v>1753</v>
      </c>
      <c r="F382" t="s">
        <v>1085</v>
      </c>
      <c r="G382" t="s">
        <v>1811</v>
      </c>
      <c r="H382" t="s">
        <v>1761</v>
      </c>
    </row>
    <row r="383" spans="2:8" x14ac:dyDescent="0.3">
      <c r="B383" t="s">
        <v>1800</v>
      </c>
      <c r="C383" t="s">
        <v>498</v>
      </c>
      <c r="D383" t="s">
        <v>1080</v>
      </c>
      <c r="E383" t="s">
        <v>1753</v>
      </c>
      <c r="F383" t="s">
        <v>1085</v>
      </c>
      <c r="G383" t="s">
        <v>1812</v>
      </c>
      <c r="H383" t="s">
        <v>1761</v>
      </c>
    </row>
    <row r="384" spans="2:8" x14ac:dyDescent="0.3">
      <c r="B384" t="s">
        <v>1800</v>
      </c>
      <c r="C384" t="s">
        <v>498</v>
      </c>
      <c r="D384" t="s">
        <v>1080</v>
      </c>
      <c r="E384" t="s">
        <v>1753</v>
      </c>
      <c r="F384" t="s">
        <v>1085</v>
      </c>
      <c r="G384" t="s">
        <v>1813</v>
      </c>
      <c r="H384" t="s">
        <v>1761</v>
      </c>
    </row>
    <row r="385" spans="2:8" x14ac:dyDescent="0.3">
      <c r="B385" t="s">
        <v>1800</v>
      </c>
      <c r="C385" t="s">
        <v>498</v>
      </c>
      <c r="D385" t="s">
        <v>1080</v>
      </c>
      <c r="E385" t="s">
        <v>1753</v>
      </c>
      <c r="F385" t="s">
        <v>1085</v>
      </c>
      <c r="G385" t="s">
        <v>1814</v>
      </c>
      <c r="H385" t="s">
        <v>1761</v>
      </c>
    </row>
    <row r="386" spans="2:8" x14ac:dyDescent="0.3">
      <c r="B386" t="s">
        <v>1800</v>
      </c>
      <c r="C386" t="s">
        <v>498</v>
      </c>
      <c r="D386" t="s">
        <v>1080</v>
      </c>
      <c r="E386" t="s">
        <v>1753</v>
      </c>
      <c r="F386" t="s">
        <v>1085</v>
      </c>
      <c r="G386" t="s">
        <v>1815</v>
      </c>
      <c r="H386" t="s">
        <v>1761</v>
      </c>
    </row>
    <row r="387" spans="2:8" x14ac:dyDescent="0.3">
      <c r="B387" t="s">
        <v>1800</v>
      </c>
      <c r="C387" t="s">
        <v>498</v>
      </c>
      <c r="D387" t="s">
        <v>1080</v>
      </c>
      <c r="E387" t="s">
        <v>1753</v>
      </c>
      <c r="F387" t="s">
        <v>1085</v>
      </c>
      <c r="G387" t="s">
        <v>1816</v>
      </c>
      <c r="H387" t="s">
        <v>1759</v>
      </c>
    </row>
    <row r="388" spans="2:8" x14ac:dyDescent="0.3">
      <c r="B388" t="s">
        <v>1800</v>
      </c>
      <c r="C388" t="s">
        <v>498</v>
      </c>
      <c r="D388" t="s">
        <v>1080</v>
      </c>
      <c r="E388" t="s">
        <v>1753</v>
      </c>
      <c r="F388" t="s">
        <v>1085</v>
      </c>
      <c r="G388" t="s">
        <v>1817</v>
      </c>
      <c r="H388" t="s">
        <v>1759</v>
      </c>
    </row>
    <row r="389" spans="2:8" x14ac:dyDescent="0.3">
      <c r="B389" t="s">
        <v>1800</v>
      </c>
      <c r="C389" t="s">
        <v>498</v>
      </c>
      <c r="D389" t="s">
        <v>1080</v>
      </c>
      <c r="E389" t="s">
        <v>1753</v>
      </c>
      <c r="F389" t="s">
        <v>1085</v>
      </c>
      <c r="G389" t="s">
        <v>1818</v>
      </c>
      <c r="H389" t="s">
        <v>1759</v>
      </c>
    </row>
    <row r="390" spans="2:8" x14ac:dyDescent="0.3">
      <c r="B390" t="s">
        <v>1819</v>
      </c>
      <c r="C390" t="s">
        <v>498</v>
      </c>
      <c r="D390" t="s">
        <v>1080</v>
      </c>
      <c r="E390" t="s">
        <v>1112</v>
      </c>
      <c r="F390" t="s">
        <v>1090</v>
      </c>
      <c r="G390" t="s">
        <v>1820</v>
      </c>
      <c r="H390" t="s">
        <v>1787</v>
      </c>
    </row>
    <row r="391" spans="2:8" x14ac:dyDescent="0.3">
      <c r="B391" t="s">
        <v>1819</v>
      </c>
      <c r="C391" t="s">
        <v>498</v>
      </c>
      <c r="D391" t="s">
        <v>1080</v>
      </c>
      <c r="E391" t="s">
        <v>1753</v>
      </c>
      <c r="F391" t="s">
        <v>1090</v>
      </c>
      <c r="G391" t="s">
        <v>1821</v>
      </c>
      <c r="H391" t="s">
        <v>1822</v>
      </c>
    </row>
    <row r="392" spans="2:8" x14ac:dyDescent="0.3">
      <c r="B392" t="s">
        <v>1823</v>
      </c>
      <c r="C392" t="s">
        <v>498</v>
      </c>
      <c r="D392" t="s">
        <v>1080</v>
      </c>
      <c r="E392" t="s">
        <v>1753</v>
      </c>
      <c r="F392" t="s">
        <v>1090</v>
      </c>
      <c r="G392" t="s">
        <v>1824</v>
      </c>
      <c r="H392" t="s">
        <v>1761</v>
      </c>
    </row>
    <row r="393" spans="2:8" x14ac:dyDescent="0.3">
      <c r="B393" t="s">
        <v>1823</v>
      </c>
      <c r="C393" t="s">
        <v>498</v>
      </c>
      <c r="D393" t="s">
        <v>1080</v>
      </c>
      <c r="E393" t="s">
        <v>1753</v>
      </c>
      <c r="F393" t="s">
        <v>1090</v>
      </c>
      <c r="G393" t="s">
        <v>1825</v>
      </c>
      <c r="H393" t="s">
        <v>1757</v>
      </c>
    </row>
    <row r="394" spans="2:8" x14ac:dyDescent="0.3">
      <c r="B394" t="s">
        <v>1823</v>
      </c>
      <c r="C394" t="s">
        <v>498</v>
      </c>
      <c r="D394" t="s">
        <v>1080</v>
      </c>
      <c r="E394" t="s">
        <v>1753</v>
      </c>
      <c r="F394" t="s">
        <v>1090</v>
      </c>
      <c r="G394" t="s">
        <v>1826</v>
      </c>
      <c r="H394" t="s">
        <v>1755</v>
      </c>
    </row>
    <row r="395" spans="2:8" x14ac:dyDescent="0.3">
      <c r="B395" t="s">
        <v>1827</v>
      </c>
      <c r="C395" t="s">
        <v>498</v>
      </c>
      <c r="D395" t="s">
        <v>1080</v>
      </c>
      <c r="E395" t="s">
        <v>1753</v>
      </c>
      <c r="F395" t="s">
        <v>1090</v>
      </c>
      <c r="G395" t="s">
        <v>1828</v>
      </c>
      <c r="H395" t="s">
        <v>1829</v>
      </c>
    </row>
    <row r="396" spans="2:8" x14ac:dyDescent="0.3">
      <c r="B396" t="s">
        <v>1827</v>
      </c>
      <c r="C396" t="s">
        <v>498</v>
      </c>
      <c r="D396" t="s">
        <v>1080</v>
      </c>
      <c r="E396" t="s">
        <v>1753</v>
      </c>
      <c r="F396" t="s">
        <v>1090</v>
      </c>
      <c r="G396" t="s">
        <v>1830</v>
      </c>
      <c r="H396" t="s">
        <v>1829</v>
      </c>
    </row>
    <row r="397" spans="2:8" x14ac:dyDescent="0.3">
      <c r="B397" t="s">
        <v>1823</v>
      </c>
      <c r="C397" t="s">
        <v>498</v>
      </c>
      <c r="D397" t="s">
        <v>1080</v>
      </c>
      <c r="E397" t="s">
        <v>1753</v>
      </c>
      <c r="F397" t="s">
        <v>1090</v>
      </c>
      <c r="G397" t="s">
        <v>1831</v>
      </c>
      <c r="H397" t="s">
        <v>1757</v>
      </c>
    </row>
    <row r="398" spans="2:8" x14ac:dyDescent="0.3">
      <c r="B398" t="s">
        <v>1823</v>
      </c>
      <c r="C398" t="s">
        <v>498</v>
      </c>
      <c r="D398" t="s">
        <v>1080</v>
      </c>
      <c r="E398" t="s">
        <v>1753</v>
      </c>
      <c r="F398" t="s">
        <v>1090</v>
      </c>
      <c r="G398" t="s">
        <v>1832</v>
      </c>
      <c r="H398" t="s">
        <v>1761</v>
      </c>
    </row>
    <row r="399" spans="2:8" x14ac:dyDescent="0.3">
      <c r="B399" t="s">
        <v>1827</v>
      </c>
      <c r="C399" t="s">
        <v>498</v>
      </c>
      <c r="D399" t="s">
        <v>1080</v>
      </c>
      <c r="E399" t="s">
        <v>1753</v>
      </c>
      <c r="F399" t="s">
        <v>1090</v>
      </c>
      <c r="G399" t="s">
        <v>1833</v>
      </c>
      <c r="H399" t="s">
        <v>1834</v>
      </c>
    </row>
    <row r="400" spans="2:8" x14ac:dyDescent="0.3">
      <c r="B400" t="s">
        <v>1823</v>
      </c>
      <c r="C400" t="s">
        <v>498</v>
      </c>
      <c r="D400" t="s">
        <v>1080</v>
      </c>
      <c r="E400" t="s">
        <v>1753</v>
      </c>
      <c r="F400" t="s">
        <v>1090</v>
      </c>
      <c r="G400" t="s">
        <v>1835</v>
      </c>
      <c r="H400" t="s">
        <v>1757</v>
      </c>
    </row>
    <row r="401" spans="2:8" x14ac:dyDescent="0.3">
      <c r="B401" t="s">
        <v>1823</v>
      </c>
      <c r="C401" t="s">
        <v>498</v>
      </c>
      <c r="D401" t="s">
        <v>1080</v>
      </c>
      <c r="E401" t="s">
        <v>1753</v>
      </c>
      <c r="F401" t="s">
        <v>1090</v>
      </c>
      <c r="G401" t="s">
        <v>1836</v>
      </c>
      <c r="H401" t="s">
        <v>1761</v>
      </c>
    </row>
    <row r="402" spans="2:8" x14ac:dyDescent="0.3">
      <c r="B402" t="s">
        <v>1823</v>
      </c>
      <c r="C402" t="s">
        <v>498</v>
      </c>
      <c r="D402" t="s">
        <v>1080</v>
      </c>
      <c r="E402" t="s">
        <v>1753</v>
      </c>
      <c r="F402" t="s">
        <v>1090</v>
      </c>
      <c r="G402" t="s">
        <v>1837</v>
      </c>
      <c r="H402" t="s">
        <v>1761</v>
      </c>
    </row>
    <row r="403" spans="2:8" x14ac:dyDescent="0.3">
      <c r="B403" t="s">
        <v>1823</v>
      </c>
      <c r="C403" t="s">
        <v>498</v>
      </c>
      <c r="D403" t="s">
        <v>1080</v>
      </c>
      <c r="E403" t="s">
        <v>1753</v>
      </c>
      <c r="F403" t="s">
        <v>1090</v>
      </c>
      <c r="G403" t="s">
        <v>1838</v>
      </c>
      <c r="H403" t="s">
        <v>1761</v>
      </c>
    </row>
    <row r="404" spans="2:8" x14ac:dyDescent="0.3">
      <c r="B404" t="s">
        <v>1823</v>
      </c>
      <c r="C404" t="s">
        <v>498</v>
      </c>
      <c r="D404" t="s">
        <v>1080</v>
      </c>
      <c r="E404" t="s">
        <v>1753</v>
      </c>
      <c r="F404" t="s">
        <v>1090</v>
      </c>
      <c r="G404" t="s">
        <v>1839</v>
      </c>
      <c r="H404" t="s">
        <v>1755</v>
      </c>
    </row>
    <row r="405" spans="2:8" x14ac:dyDescent="0.3">
      <c r="B405" t="s">
        <v>1827</v>
      </c>
      <c r="C405" t="s">
        <v>498</v>
      </c>
      <c r="D405" t="s">
        <v>1080</v>
      </c>
      <c r="E405" t="s">
        <v>1112</v>
      </c>
      <c r="F405" t="s">
        <v>1090</v>
      </c>
      <c r="G405" t="s">
        <v>1840</v>
      </c>
      <c r="H405" t="s">
        <v>1787</v>
      </c>
    </row>
    <row r="406" spans="2:8" x14ac:dyDescent="0.3">
      <c r="B406" t="s">
        <v>1841</v>
      </c>
      <c r="C406" t="s">
        <v>498</v>
      </c>
      <c r="D406" t="s">
        <v>1080</v>
      </c>
      <c r="E406" t="s">
        <v>1112</v>
      </c>
      <c r="F406" t="s">
        <v>1090</v>
      </c>
      <c r="G406" t="s">
        <v>1842</v>
      </c>
      <c r="H406" t="s">
        <v>1834</v>
      </c>
    </row>
    <row r="407" spans="2:8" x14ac:dyDescent="0.3">
      <c r="B407" t="s">
        <v>1841</v>
      </c>
      <c r="C407" t="s">
        <v>498</v>
      </c>
      <c r="D407" t="s">
        <v>1080</v>
      </c>
      <c r="E407" t="s">
        <v>1753</v>
      </c>
      <c r="F407" t="s">
        <v>1090</v>
      </c>
      <c r="G407" t="s">
        <v>1843</v>
      </c>
      <c r="H407" t="s">
        <v>1779</v>
      </c>
    </row>
    <row r="408" spans="2:8" x14ac:dyDescent="0.3">
      <c r="B408" t="s">
        <v>1844</v>
      </c>
      <c r="C408" t="s">
        <v>498</v>
      </c>
      <c r="D408" t="s">
        <v>1080</v>
      </c>
      <c r="E408" t="s">
        <v>1112</v>
      </c>
      <c r="F408" t="s">
        <v>1090</v>
      </c>
      <c r="G408" t="s">
        <v>1845</v>
      </c>
      <c r="H408" t="s">
        <v>1784</v>
      </c>
    </row>
    <row r="409" spans="2:8" x14ac:dyDescent="0.3">
      <c r="B409" t="s">
        <v>1844</v>
      </c>
      <c r="C409" t="s">
        <v>498</v>
      </c>
      <c r="D409" t="s">
        <v>1080</v>
      </c>
      <c r="E409" t="s">
        <v>1112</v>
      </c>
      <c r="F409" t="s">
        <v>1090</v>
      </c>
      <c r="G409" t="s">
        <v>1846</v>
      </c>
      <c r="H409" t="s">
        <v>1784</v>
      </c>
    </row>
    <row r="410" spans="2:8" x14ac:dyDescent="0.3">
      <c r="B410" t="s">
        <v>1847</v>
      </c>
      <c r="C410" t="s">
        <v>498</v>
      </c>
      <c r="D410" t="s">
        <v>1080</v>
      </c>
      <c r="E410" t="s">
        <v>1112</v>
      </c>
      <c r="F410" t="s">
        <v>1090</v>
      </c>
      <c r="G410" t="s">
        <v>1848</v>
      </c>
      <c r="H410" t="s">
        <v>1787</v>
      </c>
    </row>
    <row r="411" spans="2:8" x14ac:dyDescent="0.3">
      <c r="B411" t="s">
        <v>1849</v>
      </c>
      <c r="C411" t="s">
        <v>498</v>
      </c>
      <c r="D411" t="s">
        <v>1080</v>
      </c>
      <c r="E411" t="s">
        <v>1112</v>
      </c>
      <c r="F411" t="s">
        <v>1090</v>
      </c>
      <c r="G411" t="s">
        <v>1850</v>
      </c>
      <c r="H411" t="s">
        <v>1834</v>
      </c>
    </row>
    <row r="412" spans="2:8" x14ac:dyDescent="0.3">
      <c r="B412" t="s">
        <v>1844</v>
      </c>
      <c r="C412" t="s">
        <v>498</v>
      </c>
      <c r="D412" t="s">
        <v>1080</v>
      </c>
      <c r="E412" t="s">
        <v>1753</v>
      </c>
      <c r="F412" t="s">
        <v>1090</v>
      </c>
      <c r="G412" t="s">
        <v>1851</v>
      </c>
      <c r="H412" t="s">
        <v>1779</v>
      </c>
    </row>
    <row r="413" spans="2:8" x14ac:dyDescent="0.3">
      <c r="B413" t="s">
        <v>1844</v>
      </c>
      <c r="C413" t="s">
        <v>498</v>
      </c>
      <c r="D413" t="s">
        <v>1080</v>
      </c>
      <c r="E413" t="s">
        <v>1753</v>
      </c>
      <c r="F413" t="s">
        <v>1090</v>
      </c>
      <c r="G413" t="s">
        <v>1852</v>
      </c>
      <c r="H413" t="s">
        <v>1779</v>
      </c>
    </row>
    <row r="414" spans="2:8" x14ac:dyDescent="0.3">
      <c r="B414" t="s">
        <v>1853</v>
      </c>
      <c r="C414" t="s">
        <v>498</v>
      </c>
      <c r="D414" t="s">
        <v>1080</v>
      </c>
      <c r="E414" t="s">
        <v>1112</v>
      </c>
      <c r="F414" t="s">
        <v>1099</v>
      </c>
      <c r="G414" t="s">
        <v>1854</v>
      </c>
      <c r="H414" t="s">
        <v>1784</v>
      </c>
    </row>
    <row r="415" spans="2:8" x14ac:dyDescent="0.3">
      <c r="B415" t="s">
        <v>1853</v>
      </c>
      <c r="C415" t="s">
        <v>498</v>
      </c>
      <c r="D415" t="s">
        <v>1080</v>
      </c>
      <c r="E415" t="s">
        <v>1112</v>
      </c>
      <c r="F415" t="s">
        <v>1099</v>
      </c>
      <c r="G415" t="s">
        <v>1855</v>
      </c>
      <c r="H415" t="s">
        <v>1784</v>
      </c>
    </row>
    <row r="416" spans="2:8" x14ac:dyDescent="0.3">
      <c r="B416" t="s">
        <v>1853</v>
      </c>
      <c r="C416" t="s">
        <v>498</v>
      </c>
      <c r="D416" t="s">
        <v>1080</v>
      </c>
      <c r="E416" t="s">
        <v>1112</v>
      </c>
      <c r="F416" t="s">
        <v>1099</v>
      </c>
      <c r="G416" t="s">
        <v>1856</v>
      </c>
      <c r="H416" t="s">
        <v>1784</v>
      </c>
    </row>
    <row r="417" spans="2:8" x14ac:dyDescent="0.3">
      <c r="B417" t="s">
        <v>1853</v>
      </c>
      <c r="C417" t="s">
        <v>498</v>
      </c>
      <c r="D417" t="s">
        <v>1080</v>
      </c>
      <c r="E417" t="s">
        <v>1753</v>
      </c>
      <c r="F417" t="s">
        <v>1099</v>
      </c>
      <c r="G417" t="s">
        <v>1857</v>
      </c>
      <c r="H417" t="s">
        <v>1755</v>
      </c>
    </row>
    <row r="418" spans="2:8" x14ac:dyDescent="0.3">
      <c r="B418" t="s">
        <v>1853</v>
      </c>
      <c r="C418" t="s">
        <v>498</v>
      </c>
      <c r="D418" t="s">
        <v>1080</v>
      </c>
      <c r="E418" t="s">
        <v>1753</v>
      </c>
      <c r="F418" t="s">
        <v>1099</v>
      </c>
      <c r="G418" t="s">
        <v>1858</v>
      </c>
      <c r="H418" t="s">
        <v>1761</v>
      </c>
    </row>
    <row r="419" spans="2:8" x14ac:dyDescent="0.3">
      <c r="B419" t="s">
        <v>1853</v>
      </c>
      <c r="C419" t="s">
        <v>498</v>
      </c>
      <c r="D419" t="s">
        <v>1080</v>
      </c>
      <c r="E419" t="s">
        <v>1753</v>
      </c>
      <c r="F419" t="s">
        <v>1099</v>
      </c>
      <c r="G419" t="s">
        <v>1859</v>
      </c>
      <c r="H419" t="s">
        <v>1761</v>
      </c>
    </row>
    <row r="420" spans="2:8" x14ac:dyDescent="0.3">
      <c r="B420" t="s">
        <v>1853</v>
      </c>
      <c r="C420" t="s">
        <v>498</v>
      </c>
      <c r="D420" t="s">
        <v>1080</v>
      </c>
      <c r="E420" t="s">
        <v>1753</v>
      </c>
      <c r="F420" t="s">
        <v>1099</v>
      </c>
      <c r="G420" t="s">
        <v>1860</v>
      </c>
      <c r="H420" t="s">
        <v>1761</v>
      </c>
    </row>
    <row r="421" spans="2:8" x14ac:dyDescent="0.3">
      <c r="B421" t="s">
        <v>1853</v>
      </c>
      <c r="C421" t="s">
        <v>498</v>
      </c>
      <c r="D421" t="s">
        <v>1080</v>
      </c>
      <c r="E421" t="s">
        <v>1753</v>
      </c>
      <c r="F421" t="s">
        <v>1099</v>
      </c>
      <c r="G421" t="s">
        <v>1861</v>
      </c>
      <c r="H421" t="s">
        <v>1761</v>
      </c>
    </row>
    <row r="422" spans="2:8" x14ac:dyDescent="0.3">
      <c r="B422" t="s">
        <v>1853</v>
      </c>
      <c r="C422" t="s">
        <v>498</v>
      </c>
      <c r="D422" t="s">
        <v>1080</v>
      </c>
      <c r="E422" t="s">
        <v>1753</v>
      </c>
      <c r="F422" t="s">
        <v>1099</v>
      </c>
      <c r="G422" t="s">
        <v>1862</v>
      </c>
      <c r="H422" t="s">
        <v>1761</v>
      </c>
    </row>
    <row r="423" spans="2:8" x14ac:dyDescent="0.3">
      <c r="B423" t="s">
        <v>1863</v>
      </c>
      <c r="C423" t="s">
        <v>498</v>
      </c>
      <c r="D423" t="s">
        <v>1080</v>
      </c>
      <c r="E423" t="s">
        <v>1112</v>
      </c>
      <c r="F423" t="s">
        <v>1099</v>
      </c>
      <c r="G423" t="s">
        <v>1864</v>
      </c>
      <c r="H423" t="s">
        <v>1787</v>
      </c>
    </row>
    <row r="424" spans="2:8" x14ac:dyDescent="0.3">
      <c r="B424" t="s">
        <v>1865</v>
      </c>
      <c r="C424" t="s">
        <v>498</v>
      </c>
      <c r="D424" t="s">
        <v>1080</v>
      </c>
      <c r="E424" t="s">
        <v>1753</v>
      </c>
      <c r="F424" t="s">
        <v>1099</v>
      </c>
      <c r="G424" t="s">
        <v>1866</v>
      </c>
      <c r="H424" t="s">
        <v>1757</v>
      </c>
    </row>
    <row r="425" spans="2:8" x14ac:dyDescent="0.3">
      <c r="B425" t="s">
        <v>1865</v>
      </c>
      <c r="C425" t="s">
        <v>498</v>
      </c>
      <c r="D425" t="s">
        <v>1080</v>
      </c>
      <c r="E425" t="s">
        <v>1753</v>
      </c>
      <c r="F425" t="s">
        <v>1099</v>
      </c>
      <c r="G425" t="s">
        <v>1867</v>
      </c>
      <c r="H425" t="s">
        <v>1757</v>
      </c>
    </row>
    <row r="426" spans="2:8" x14ac:dyDescent="0.3">
      <c r="B426" t="s">
        <v>1865</v>
      </c>
      <c r="C426" t="s">
        <v>498</v>
      </c>
      <c r="D426" t="s">
        <v>1080</v>
      </c>
      <c r="E426" t="s">
        <v>1753</v>
      </c>
      <c r="F426" t="s">
        <v>1099</v>
      </c>
      <c r="G426" t="s">
        <v>1868</v>
      </c>
      <c r="H426" t="s">
        <v>1757</v>
      </c>
    </row>
    <row r="427" spans="2:8" x14ac:dyDescent="0.3">
      <c r="B427" t="s">
        <v>1865</v>
      </c>
      <c r="C427" t="s">
        <v>498</v>
      </c>
      <c r="D427" t="s">
        <v>1080</v>
      </c>
      <c r="E427" t="s">
        <v>1753</v>
      </c>
      <c r="F427" t="s">
        <v>1099</v>
      </c>
      <c r="G427" t="s">
        <v>1869</v>
      </c>
      <c r="H427" t="s">
        <v>1761</v>
      </c>
    </row>
    <row r="428" spans="2:8" x14ac:dyDescent="0.3">
      <c r="B428" t="s">
        <v>1865</v>
      </c>
      <c r="C428" t="s">
        <v>498</v>
      </c>
      <c r="D428" t="s">
        <v>1080</v>
      </c>
      <c r="E428" t="s">
        <v>1753</v>
      </c>
      <c r="F428" t="s">
        <v>1099</v>
      </c>
      <c r="G428" t="s">
        <v>1870</v>
      </c>
      <c r="H428" t="s">
        <v>1761</v>
      </c>
    </row>
    <row r="429" spans="2:8" x14ac:dyDescent="0.3">
      <c r="B429" t="s">
        <v>1865</v>
      </c>
      <c r="C429" t="s">
        <v>498</v>
      </c>
      <c r="D429" t="s">
        <v>1080</v>
      </c>
      <c r="E429" t="s">
        <v>1753</v>
      </c>
      <c r="F429" t="s">
        <v>1099</v>
      </c>
      <c r="G429" t="s">
        <v>1871</v>
      </c>
      <c r="H429" t="s">
        <v>1761</v>
      </c>
    </row>
    <row r="430" spans="2:8" x14ac:dyDescent="0.3">
      <c r="B430" t="s">
        <v>1865</v>
      </c>
      <c r="C430" t="s">
        <v>498</v>
      </c>
      <c r="D430" t="s">
        <v>1080</v>
      </c>
      <c r="E430" t="s">
        <v>1753</v>
      </c>
      <c r="F430" t="s">
        <v>1099</v>
      </c>
      <c r="G430" t="s">
        <v>1872</v>
      </c>
      <c r="H430" t="s">
        <v>1761</v>
      </c>
    </row>
    <row r="431" spans="2:8" x14ac:dyDescent="0.3">
      <c r="B431" t="s">
        <v>1853</v>
      </c>
      <c r="C431" t="s">
        <v>498</v>
      </c>
      <c r="D431" t="s">
        <v>1080</v>
      </c>
      <c r="E431" t="s">
        <v>1753</v>
      </c>
      <c r="F431" t="s">
        <v>1099</v>
      </c>
      <c r="G431" t="s">
        <v>1873</v>
      </c>
      <c r="H431" t="s">
        <v>1779</v>
      </c>
    </row>
    <row r="432" spans="2:8" x14ac:dyDescent="0.3">
      <c r="B432" t="s">
        <v>1874</v>
      </c>
      <c r="C432" t="s">
        <v>498</v>
      </c>
      <c r="D432" t="s">
        <v>1080</v>
      </c>
      <c r="E432" t="s">
        <v>1112</v>
      </c>
      <c r="F432" t="s">
        <v>1085</v>
      </c>
      <c r="G432" t="s">
        <v>1875</v>
      </c>
      <c r="H432" t="s">
        <v>1784</v>
      </c>
    </row>
    <row r="433" spans="2:8" x14ac:dyDescent="0.3">
      <c r="B433" t="s">
        <v>1874</v>
      </c>
      <c r="C433" t="s">
        <v>498</v>
      </c>
      <c r="D433" t="s">
        <v>1080</v>
      </c>
      <c r="E433" t="s">
        <v>1112</v>
      </c>
      <c r="F433" t="s">
        <v>1085</v>
      </c>
      <c r="G433" t="s">
        <v>1876</v>
      </c>
      <c r="H433" t="s">
        <v>1784</v>
      </c>
    </row>
    <row r="434" spans="2:8" x14ac:dyDescent="0.3">
      <c r="B434" t="s">
        <v>1874</v>
      </c>
      <c r="C434" t="s">
        <v>498</v>
      </c>
      <c r="D434" t="s">
        <v>1080</v>
      </c>
      <c r="E434" t="s">
        <v>1753</v>
      </c>
      <c r="F434" t="s">
        <v>1085</v>
      </c>
      <c r="G434" t="s">
        <v>1877</v>
      </c>
      <c r="H434" t="s">
        <v>1878</v>
      </c>
    </row>
    <row r="435" spans="2:8" x14ac:dyDescent="0.3">
      <c r="B435" t="s">
        <v>1874</v>
      </c>
      <c r="C435" t="s">
        <v>498</v>
      </c>
      <c r="D435" t="s">
        <v>1080</v>
      </c>
      <c r="E435" t="s">
        <v>1753</v>
      </c>
      <c r="F435" t="s">
        <v>1085</v>
      </c>
      <c r="G435" t="s">
        <v>1879</v>
      </c>
      <c r="H435" t="s">
        <v>1880</v>
      </c>
    </row>
    <row r="436" spans="2:8" x14ac:dyDescent="0.3">
      <c r="B436" t="s">
        <v>1874</v>
      </c>
      <c r="C436" t="s">
        <v>498</v>
      </c>
      <c r="D436" t="s">
        <v>1080</v>
      </c>
      <c r="E436" t="s">
        <v>1753</v>
      </c>
      <c r="F436" t="s">
        <v>1085</v>
      </c>
      <c r="G436" t="s">
        <v>1881</v>
      </c>
      <c r="H436" t="s">
        <v>1755</v>
      </c>
    </row>
    <row r="437" spans="2:8" x14ac:dyDescent="0.3">
      <c r="B437" t="s">
        <v>1874</v>
      </c>
      <c r="C437" t="s">
        <v>498</v>
      </c>
      <c r="D437" t="s">
        <v>1080</v>
      </c>
      <c r="E437" t="s">
        <v>1753</v>
      </c>
      <c r="F437" t="s">
        <v>1085</v>
      </c>
      <c r="G437" t="s">
        <v>1882</v>
      </c>
      <c r="H437" t="s">
        <v>1757</v>
      </c>
    </row>
    <row r="438" spans="2:8" x14ac:dyDescent="0.3">
      <c r="B438" t="s">
        <v>1874</v>
      </c>
      <c r="C438" t="s">
        <v>498</v>
      </c>
      <c r="D438" t="s">
        <v>1080</v>
      </c>
      <c r="E438" t="s">
        <v>1753</v>
      </c>
      <c r="F438" t="s">
        <v>1085</v>
      </c>
      <c r="G438" t="s">
        <v>1883</v>
      </c>
      <c r="H438" t="s">
        <v>1757</v>
      </c>
    </row>
    <row r="439" spans="2:8" x14ac:dyDescent="0.3">
      <c r="B439" t="s">
        <v>1884</v>
      </c>
      <c r="C439" t="s">
        <v>498</v>
      </c>
      <c r="D439" t="s">
        <v>1080</v>
      </c>
      <c r="E439" t="s">
        <v>1112</v>
      </c>
      <c r="F439" t="s">
        <v>1085</v>
      </c>
      <c r="G439" t="s">
        <v>1885</v>
      </c>
      <c r="H439" t="s">
        <v>1784</v>
      </c>
    </row>
    <row r="440" spans="2:8" x14ac:dyDescent="0.3">
      <c r="B440" t="s">
        <v>1884</v>
      </c>
      <c r="C440" t="s">
        <v>498</v>
      </c>
      <c r="D440" t="s">
        <v>1080</v>
      </c>
      <c r="E440" t="s">
        <v>1753</v>
      </c>
      <c r="F440" t="s">
        <v>1085</v>
      </c>
      <c r="G440" t="s">
        <v>1886</v>
      </c>
      <c r="H440" t="s">
        <v>1757</v>
      </c>
    </row>
    <row r="441" spans="2:8" x14ac:dyDescent="0.3">
      <c r="B441" t="s">
        <v>1884</v>
      </c>
      <c r="C441" t="s">
        <v>498</v>
      </c>
      <c r="D441" t="s">
        <v>1080</v>
      </c>
      <c r="E441" t="s">
        <v>1753</v>
      </c>
      <c r="F441" t="s">
        <v>1085</v>
      </c>
      <c r="G441" t="s">
        <v>1887</v>
      </c>
      <c r="H441" t="s">
        <v>1757</v>
      </c>
    </row>
    <row r="442" spans="2:8" x14ac:dyDescent="0.3">
      <c r="B442" t="s">
        <v>1884</v>
      </c>
      <c r="C442" t="s">
        <v>498</v>
      </c>
      <c r="D442" t="s">
        <v>1080</v>
      </c>
      <c r="E442" t="s">
        <v>1753</v>
      </c>
      <c r="F442" t="s">
        <v>1085</v>
      </c>
      <c r="G442" t="s">
        <v>1888</v>
      </c>
      <c r="H442" t="s">
        <v>1757</v>
      </c>
    </row>
    <row r="443" spans="2:8" x14ac:dyDescent="0.3">
      <c r="B443" t="s">
        <v>1889</v>
      </c>
      <c r="C443" t="s">
        <v>498</v>
      </c>
      <c r="D443" t="s">
        <v>1080</v>
      </c>
      <c r="E443" t="s">
        <v>1112</v>
      </c>
      <c r="F443" t="s">
        <v>1085</v>
      </c>
      <c r="G443" t="s">
        <v>1890</v>
      </c>
      <c r="H443" t="s">
        <v>1787</v>
      </c>
    </row>
    <row r="444" spans="2:8" x14ac:dyDescent="0.3">
      <c r="B444" t="s">
        <v>1884</v>
      </c>
      <c r="C444" t="s">
        <v>498</v>
      </c>
      <c r="D444" t="s">
        <v>1080</v>
      </c>
      <c r="E444" t="s">
        <v>1112</v>
      </c>
      <c r="F444" t="s">
        <v>1085</v>
      </c>
      <c r="G444" t="s">
        <v>1891</v>
      </c>
      <c r="H444" t="s">
        <v>1784</v>
      </c>
    </row>
    <row r="445" spans="2:8" x14ac:dyDescent="0.3">
      <c r="B445" t="s">
        <v>1884</v>
      </c>
      <c r="C445" t="s">
        <v>498</v>
      </c>
      <c r="D445" t="s">
        <v>1080</v>
      </c>
      <c r="E445" t="s">
        <v>1753</v>
      </c>
      <c r="F445" t="s">
        <v>1085</v>
      </c>
      <c r="G445" t="s">
        <v>1892</v>
      </c>
      <c r="H445" t="s">
        <v>1779</v>
      </c>
    </row>
    <row r="446" spans="2:8" x14ac:dyDescent="0.3">
      <c r="B446" t="s">
        <v>1889</v>
      </c>
      <c r="C446" t="s">
        <v>498</v>
      </c>
      <c r="D446" t="s">
        <v>1080</v>
      </c>
      <c r="E446" t="s">
        <v>1753</v>
      </c>
      <c r="F446" t="s">
        <v>1085</v>
      </c>
      <c r="G446" t="s">
        <v>1893</v>
      </c>
      <c r="H446" t="s">
        <v>1779</v>
      </c>
    </row>
    <row r="447" spans="2:8" x14ac:dyDescent="0.3">
      <c r="B447" t="s">
        <v>1889</v>
      </c>
      <c r="C447" t="s">
        <v>498</v>
      </c>
      <c r="D447" t="s">
        <v>1080</v>
      </c>
      <c r="E447" t="s">
        <v>1753</v>
      </c>
      <c r="F447" t="s">
        <v>1085</v>
      </c>
      <c r="G447" t="s">
        <v>1894</v>
      </c>
      <c r="H447" t="s">
        <v>1779</v>
      </c>
    </row>
    <row r="448" spans="2:8" x14ac:dyDescent="0.3">
      <c r="B448" t="s">
        <v>1889</v>
      </c>
      <c r="C448" t="s">
        <v>498</v>
      </c>
      <c r="D448" t="s">
        <v>1080</v>
      </c>
      <c r="E448" t="s">
        <v>1753</v>
      </c>
      <c r="F448" t="s">
        <v>1085</v>
      </c>
      <c r="G448" t="s">
        <v>1895</v>
      </c>
      <c r="H448" t="s">
        <v>1779</v>
      </c>
    </row>
    <row r="449" spans="2:8" x14ac:dyDescent="0.3">
      <c r="B449" t="s">
        <v>1874</v>
      </c>
      <c r="C449" t="s">
        <v>498</v>
      </c>
      <c r="D449" t="s">
        <v>1080</v>
      </c>
      <c r="E449" t="s">
        <v>1753</v>
      </c>
      <c r="F449" t="s">
        <v>1085</v>
      </c>
      <c r="G449" t="s">
        <v>1896</v>
      </c>
      <c r="H449" t="s">
        <v>1757</v>
      </c>
    </row>
    <row r="450" spans="2:8" x14ac:dyDescent="0.3">
      <c r="B450" t="s">
        <v>1874</v>
      </c>
      <c r="C450" t="s">
        <v>498</v>
      </c>
      <c r="D450" t="s">
        <v>1080</v>
      </c>
      <c r="E450" t="s">
        <v>1753</v>
      </c>
      <c r="F450" t="s">
        <v>1085</v>
      </c>
      <c r="G450" t="s">
        <v>1897</v>
      </c>
      <c r="H450" t="s">
        <v>1779</v>
      </c>
    </row>
    <row r="451" spans="2:8" x14ac:dyDescent="0.3">
      <c r="B451" t="s">
        <v>1874</v>
      </c>
      <c r="C451" t="s">
        <v>498</v>
      </c>
      <c r="D451" t="s">
        <v>1080</v>
      </c>
      <c r="E451" t="s">
        <v>1753</v>
      </c>
      <c r="F451" t="s">
        <v>1085</v>
      </c>
      <c r="G451" t="s">
        <v>1898</v>
      </c>
      <c r="H451" t="s">
        <v>1779</v>
      </c>
    </row>
    <row r="452" spans="2:8" x14ac:dyDescent="0.3">
      <c r="B452" t="s">
        <v>1874</v>
      </c>
      <c r="C452" t="s">
        <v>498</v>
      </c>
      <c r="D452" t="s">
        <v>1080</v>
      </c>
      <c r="E452" t="s">
        <v>1753</v>
      </c>
      <c r="F452" t="s">
        <v>1085</v>
      </c>
      <c r="G452" t="s">
        <v>1899</v>
      </c>
      <c r="H452" t="s">
        <v>1759</v>
      </c>
    </row>
    <row r="453" spans="2:8" x14ac:dyDescent="0.3">
      <c r="B453" t="s">
        <v>1874</v>
      </c>
      <c r="C453" t="s">
        <v>498</v>
      </c>
      <c r="D453" t="s">
        <v>1080</v>
      </c>
      <c r="E453" t="s">
        <v>1753</v>
      </c>
      <c r="F453" t="s">
        <v>1085</v>
      </c>
      <c r="G453" t="s">
        <v>1900</v>
      </c>
      <c r="H453" t="s">
        <v>1759</v>
      </c>
    </row>
    <row r="454" spans="2:8" x14ac:dyDescent="0.3">
      <c r="B454" t="s">
        <v>1874</v>
      </c>
      <c r="C454" t="s">
        <v>498</v>
      </c>
      <c r="D454" t="s">
        <v>1080</v>
      </c>
      <c r="E454" t="s">
        <v>1753</v>
      </c>
      <c r="F454" t="s">
        <v>1085</v>
      </c>
      <c r="G454" t="s">
        <v>1901</v>
      </c>
      <c r="H454" t="s">
        <v>1759</v>
      </c>
    </row>
    <row r="455" spans="2:8" x14ac:dyDescent="0.3">
      <c r="B455" t="s">
        <v>1874</v>
      </c>
      <c r="C455" t="s">
        <v>498</v>
      </c>
      <c r="D455" t="s">
        <v>1080</v>
      </c>
      <c r="E455" t="s">
        <v>1753</v>
      </c>
      <c r="F455" t="s">
        <v>1085</v>
      </c>
      <c r="G455" t="s">
        <v>1902</v>
      </c>
      <c r="H455" t="s">
        <v>1903</v>
      </c>
    </row>
    <row r="456" spans="2:8" x14ac:dyDescent="0.3">
      <c r="B456" t="s">
        <v>1874</v>
      </c>
      <c r="C456" t="s">
        <v>498</v>
      </c>
      <c r="D456" t="s">
        <v>1080</v>
      </c>
      <c r="E456" t="s">
        <v>1753</v>
      </c>
      <c r="F456" t="s">
        <v>1085</v>
      </c>
      <c r="G456" t="s">
        <v>1904</v>
      </c>
      <c r="H456" t="s">
        <v>1903</v>
      </c>
    </row>
    <row r="457" spans="2:8" x14ac:dyDescent="0.3">
      <c r="B457" t="s">
        <v>1874</v>
      </c>
      <c r="C457" t="s">
        <v>498</v>
      </c>
      <c r="D457" t="s">
        <v>1080</v>
      </c>
      <c r="E457" t="s">
        <v>1753</v>
      </c>
      <c r="F457" t="s">
        <v>1085</v>
      </c>
      <c r="G457" t="s">
        <v>1905</v>
      </c>
      <c r="H457" t="s">
        <v>1903</v>
      </c>
    </row>
    <row r="458" spans="2:8" x14ac:dyDescent="0.3">
      <c r="B458" t="s">
        <v>1874</v>
      </c>
      <c r="C458" t="s">
        <v>498</v>
      </c>
      <c r="D458" t="s">
        <v>1080</v>
      </c>
      <c r="E458" t="s">
        <v>1753</v>
      </c>
      <c r="F458" t="s">
        <v>1085</v>
      </c>
      <c r="G458" t="s">
        <v>1906</v>
      </c>
      <c r="H458" t="s">
        <v>1779</v>
      </c>
    </row>
    <row r="459" spans="2:8" x14ac:dyDescent="0.3">
      <c r="B459" t="s">
        <v>1874</v>
      </c>
      <c r="C459" t="s">
        <v>498</v>
      </c>
      <c r="D459" t="s">
        <v>1080</v>
      </c>
      <c r="E459" t="s">
        <v>1753</v>
      </c>
      <c r="F459" t="s">
        <v>1085</v>
      </c>
      <c r="G459" t="s">
        <v>1907</v>
      </c>
      <c r="H459" t="s">
        <v>1779</v>
      </c>
    </row>
    <row r="460" spans="2:8" x14ac:dyDescent="0.3">
      <c r="B460" t="s">
        <v>1908</v>
      </c>
      <c r="C460" t="s">
        <v>498</v>
      </c>
      <c r="D460" t="s">
        <v>1080</v>
      </c>
      <c r="E460" t="s">
        <v>1753</v>
      </c>
      <c r="F460" t="s">
        <v>1099</v>
      </c>
      <c r="G460" t="s">
        <v>1909</v>
      </c>
      <c r="H460" t="s">
        <v>1779</v>
      </c>
    </row>
    <row r="461" spans="2:8" x14ac:dyDescent="0.3">
      <c r="B461" t="s">
        <v>1908</v>
      </c>
      <c r="C461" t="s">
        <v>498</v>
      </c>
      <c r="D461" t="s">
        <v>1080</v>
      </c>
      <c r="E461" t="s">
        <v>1753</v>
      </c>
      <c r="F461" t="s">
        <v>1099</v>
      </c>
      <c r="G461" t="s">
        <v>1910</v>
      </c>
      <c r="H461" t="s">
        <v>1779</v>
      </c>
    </row>
    <row r="462" spans="2:8" x14ac:dyDescent="0.3">
      <c r="B462" t="s">
        <v>1908</v>
      </c>
      <c r="C462" t="s">
        <v>498</v>
      </c>
      <c r="D462" t="s">
        <v>1080</v>
      </c>
      <c r="E462" t="s">
        <v>1753</v>
      </c>
      <c r="F462" t="s">
        <v>1099</v>
      </c>
      <c r="G462" t="s">
        <v>1911</v>
      </c>
      <c r="H462" t="s">
        <v>1779</v>
      </c>
    </row>
    <row r="463" spans="2:8" x14ac:dyDescent="0.3">
      <c r="B463" t="s">
        <v>1908</v>
      </c>
      <c r="C463" t="s">
        <v>498</v>
      </c>
      <c r="D463" t="s">
        <v>1080</v>
      </c>
      <c r="E463" t="s">
        <v>1753</v>
      </c>
      <c r="F463" t="s">
        <v>1099</v>
      </c>
      <c r="G463" t="s">
        <v>1912</v>
      </c>
      <c r="H463" t="s">
        <v>1779</v>
      </c>
    </row>
    <row r="464" spans="2:8" x14ac:dyDescent="0.3">
      <c r="B464" t="s">
        <v>1908</v>
      </c>
      <c r="C464" t="s">
        <v>498</v>
      </c>
      <c r="D464" t="s">
        <v>1080</v>
      </c>
      <c r="E464" t="s">
        <v>1753</v>
      </c>
      <c r="F464" t="s">
        <v>1099</v>
      </c>
      <c r="G464" t="s">
        <v>1913</v>
      </c>
      <c r="H464" t="s">
        <v>1779</v>
      </c>
    </row>
    <row r="465" spans="2:8" x14ac:dyDescent="0.3">
      <c r="B465" t="s">
        <v>1908</v>
      </c>
      <c r="C465" t="s">
        <v>498</v>
      </c>
      <c r="D465" t="s">
        <v>1080</v>
      </c>
      <c r="E465" t="s">
        <v>1753</v>
      </c>
      <c r="F465" t="s">
        <v>1099</v>
      </c>
      <c r="G465" t="s">
        <v>1914</v>
      </c>
      <c r="H465" t="s">
        <v>1779</v>
      </c>
    </row>
    <row r="466" spans="2:8" x14ac:dyDescent="0.3">
      <c r="B466" t="s">
        <v>1908</v>
      </c>
      <c r="C466" t="s">
        <v>498</v>
      </c>
      <c r="D466" t="s">
        <v>1080</v>
      </c>
      <c r="E466" t="s">
        <v>1753</v>
      </c>
      <c r="F466" t="s">
        <v>1099</v>
      </c>
      <c r="G466" t="s">
        <v>1915</v>
      </c>
      <c r="H466" t="s">
        <v>1779</v>
      </c>
    </row>
    <row r="467" spans="2:8" x14ac:dyDescent="0.3">
      <c r="B467" t="s">
        <v>1908</v>
      </c>
      <c r="C467" t="s">
        <v>498</v>
      </c>
      <c r="D467" t="s">
        <v>1080</v>
      </c>
      <c r="E467" t="s">
        <v>1753</v>
      </c>
      <c r="F467" t="s">
        <v>1099</v>
      </c>
      <c r="G467" t="s">
        <v>1916</v>
      </c>
      <c r="H467" t="s">
        <v>1779</v>
      </c>
    </row>
    <row r="468" spans="2:8" x14ac:dyDescent="0.3">
      <c r="B468" t="s">
        <v>1908</v>
      </c>
      <c r="C468" t="s">
        <v>498</v>
      </c>
      <c r="D468" t="s">
        <v>1080</v>
      </c>
      <c r="E468" t="s">
        <v>1753</v>
      </c>
      <c r="F468" t="s">
        <v>1099</v>
      </c>
      <c r="G468" t="s">
        <v>1917</v>
      </c>
      <c r="H468" t="s">
        <v>1779</v>
      </c>
    </row>
    <row r="469" spans="2:8" x14ac:dyDescent="0.3">
      <c r="B469" t="s">
        <v>1908</v>
      </c>
      <c r="C469" t="s">
        <v>498</v>
      </c>
      <c r="D469" t="s">
        <v>1080</v>
      </c>
      <c r="E469" t="s">
        <v>1753</v>
      </c>
      <c r="F469" t="s">
        <v>1099</v>
      </c>
      <c r="G469" t="s">
        <v>1918</v>
      </c>
      <c r="H469" t="s">
        <v>1779</v>
      </c>
    </row>
    <row r="470" spans="2:8" x14ac:dyDescent="0.3">
      <c r="B470" t="s">
        <v>1908</v>
      </c>
      <c r="C470" t="s">
        <v>498</v>
      </c>
      <c r="D470" t="s">
        <v>1080</v>
      </c>
      <c r="E470" t="s">
        <v>1753</v>
      </c>
      <c r="F470" t="s">
        <v>1099</v>
      </c>
      <c r="G470" t="s">
        <v>1919</v>
      </c>
      <c r="H470" t="s">
        <v>1779</v>
      </c>
    </row>
    <row r="471" spans="2:8" x14ac:dyDescent="0.3">
      <c r="B471" t="s">
        <v>1908</v>
      </c>
      <c r="C471" t="s">
        <v>498</v>
      </c>
      <c r="D471" t="s">
        <v>1080</v>
      </c>
      <c r="E471" t="s">
        <v>1753</v>
      </c>
      <c r="F471" t="s">
        <v>1099</v>
      </c>
      <c r="G471" t="s">
        <v>1920</v>
      </c>
      <c r="H471" t="s">
        <v>1779</v>
      </c>
    </row>
    <row r="472" spans="2:8" x14ac:dyDescent="0.3">
      <c r="B472" t="s">
        <v>1908</v>
      </c>
      <c r="C472" t="s">
        <v>498</v>
      </c>
      <c r="D472" t="s">
        <v>1080</v>
      </c>
      <c r="E472" t="s">
        <v>1753</v>
      </c>
      <c r="F472" t="s">
        <v>1099</v>
      </c>
      <c r="G472" t="s">
        <v>1921</v>
      </c>
      <c r="H472" t="s">
        <v>1779</v>
      </c>
    </row>
    <row r="473" spans="2:8" x14ac:dyDescent="0.3">
      <c r="B473" t="s">
        <v>1922</v>
      </c>
      <c r="C473" t="s">
        <v>498</v>
      </c>
      <c r="D473" t="s">
        <v>1080</v>
      </c>
      <c r="E473" t="s">
        <v>1112</v>
      </c>
      <c r="F473" t="s">
        <v>1082</v>
      </c>
      <c r="G473" t="s">
        <v>1923</v>
      </c>
      <c r="H473" t="s">
        <v>1834</v>
      </c>
    </row>
    <row r="474" spans="2:8" x14ac:dyDescent="0.3">
      <c r="B474" t="s">
        <v>1922</v>
      </c>
      <c r="C474" t="s">
        <v>498</v>
      </c>
      <c r="D474" t="s">
        <v>1080</v>
      </c>
      <c r="E474" t="s">
        <v>1112</v>
      </c>
      <c r="F474" t="s">
        <v>1082</v>
      </c>
      <c r="G474" t="s">
        <v>1924</v>
      </c>
      <c r="H474" t="s">
        <v>1834</v>
      </c>
    </row>
    <row r="475" spans="2:8" x14ac:dyDescent="0.3">
      <c r="B475" t="s">
        <v>1922</v>
      </c>
      <c r="C475" t="s">
        <v>498</v>
      </c>
      <c r="D475" t="s">
        <v>1080</v>
      </c>
      <c r="E475" t="s">
        <v>1112</v>
      </c>
      <c r="F475" t="s">
        <v>1082</v>
      </c>
      <c r="G475" t="s">
        <v>1925</v>
      </c>
      <c r="H475" t="s">
        <v>1834</v>
      </c>
    </row>
    <row r="476" spans="2:8" x14ac:dyDescent="0.3">
      <c r="B476" t="s">
        <v>1922</v>
      </c>
      <c r="C476" t="s">
        <v>498</v>
      </c>
      <c r="D476" t="s">
        <v>1080</v>
      </c>
      <c r="E476" t="s">
        <v>1112</v>
      </c>
      <c r="F476" t="s">
        <v>1082</v>
      </c>
      <c r="G476" t="s">
        <v>1926</v>
      </c>
      <c r="H476" t="s">
        <v>1834</v>
      </c>
    </row>
    <row r="477" spans="2:8" x14ac:dyDescent="0.3">
      <c r="B477" t="s">
        <v>1927</v>
      </c>
      <c r="C477" t="s">
        <v>498</v>
      </c>
      <c r="D477" t="s">
        <v>1080</v>
      </c>
      <c r="E477" t="s">
        <v>1112</v>
      </c>
      <c r="F477" t="s">
        <v>1082</v>
      </c>
      <c r="G477" t="s">
        <v>1928</v>
      </c>
      <c r="H477" t="s">
        <v>1784</v>
      </c>
    </row>
    <row r="478" spans="2:8" x14ac:dyDescent="0.3">
      <c r="B478" t="s">
        <v>1927</v>
      </c>
      <c r="C478" t="s">
        <v>498</v>
      </c>
      <c r="D478" t="s">
        <v>1080</v>
      </c>
      <c r="E478" t="s">
        <v>1112</v>
      </c>
      <c r="F478" t="s">
        <v>1082</v>
      </c>
      <c r="G478" t="s">
        <v>1929</v>
      </c>
      <c r="H478" t="s">
        <v>1784</v>
      </c>
    </row>
    <row r="479" spans="2:8" x14ac:dyDescent="0.3">
      <c r="B479" t="s">
        <v>1927</v>
      </c>
      <c r="C479" t="s">
        <v>498</v>
      </c>
      <c r="D479" t="s">
        <v>1080</v>
      </c>
      <c r="E479" t="s">
        <v>1753</v>
      </c>
      <c r="F479" t="s">
        <v>1082</v>
      </c>
      <c r="G479" t="s">
        <v>1930</v>
      </c>
      <c r="H479" t="s">
        <v>1759</v>
      </c>
    </row>
    <row r="480" spans="2:8" x14ac:dyDescent="0.3">
      <c r="B480" t="s">
        <v>1927</v>
      </c>
      <c r="C480" t="s">
        <v>498</v>
      </c>
      <c r="D480" t="s">
        <v>1080</v>
      </c>
      <c r="E480" t="s">
        <v>1753</v>
      </c>
      <c r="F480" t="s">
        <v>1082</v>
      </c>
      <c r="G480" t="s">
        <v>1931</v>
      </c>
      <c r="H480" t="s">
        <v>1759</v>
      </c>
    </row>
    <row r="481" spans="2:8" x14ac:dyDescent="0.3">
      <c r="B481" t="s">
        <v>1922</v>
      </c>
      <c r="C481" t="s">
        <v>498</v>
      </c>
      <c r="D481" t="s">
        <v>1080</v>
      </c>
      <c r="E481" t="s">
        <v>1753</v>
      </c>
      <c r="F481" t="s">
        <v>1082</v>
      </c>
      <c r="G481" t="s">
        <v>1932</v>
      </c>
      <c r="H481" t="s">
        <v>1757</v>
      </c>
    </row>
    <row r="482" spans="2:8" x14ac:dyDescent="0.3">
      <c r="B482" t="s">
        <v>1933</v>
      </c>
      <c r="C482" t="s">
        <v>498</v>
      </c>
      <c r="D482" t="s">
        <v>1080</v>
      </c>
      <c r="E482" t="s">
        <v>1112</v>
      </c>
      <c r="F482" t="s">
        <v>1085</v>
      </c>
      <c r="G482" t="s">
        <v>1934</v>
      </c>
      <c r="H482" t="s">
        <v>1935</v>
      </c>
    </row>
    <row r="483" spans="2:8" x14ac:dyDescent="0.3">
      <c r="B483" t="s">
        <v>1933</v>
      </c>
      <c r="C483" t="s">
        <v>498</v>
      </c>
      <c r="D483" t="s">
        <v>1080</v>
      </c>
      <c r="E483" t="s">
        <v>1753</v>
      </c>
      <c r="F483" t="s">
        <v>1085</v>
      </c>
      <c r="G483" t="s">
        <v>1936</v>
      </c>
      <c r="H483" t="s">
        <v>1759</v>
      </c>
    </row>
    <row r="484" spans="2:8" x14ac:dyDescent="0.3">
      <c r="B484" t="s">
        <v>1933</v>
      </c>
      <c r="C484" t="s">
        <v>498</v>
      </c>
      <c r="D484" t="s">
        <v>1080</v>
      </c>
      <c r="E484" t="s">
        <v>1753</v>
      </c>
      <c r="F484" t="s">
        <v>1085</v>
      </c>
      <c r="G484" t="s">
        <v>1937</v>
      </c>
      <c r="H484" t="s">
        <v>1759</v>
      </c>
    </row>
    <row r="485" spans="2:8" x14ac:dyDescent="0.3">
      <c r="B485" t="s">
        <v>1933</v>
      </c>
      <c r="C485" t="s">
        <v>498</v>
      </c>
      <c r="D485" t="s">
        <v>1080</v>
      </c>
      <c r="E485" t="s">
        <v>1753</v>
      </c>
      <c r="F485" t="s">
        <v>1085</v>
      </c>
      <c r="G485" t="s">
        <v>1938</v>
      </c>
      <c r="H485" t="s">
        <v>1759</v>
      </c>
    </row>
    <row r="486" spans="2:8" x14ac:dyDescent="0.3">
      <c r="B486" t="s">
        <v>1933</v>
      </c>
      <c r="C486" t="s">
        <v>498</v>
      </c>
      <c r="D486" t="s">
        <v>1080</v>
      </c>
      <c r="E486" t="s">
        <v>1753</v>
      </c>
      <c r="F486" t="s">
        <v>1085</v>
      </c>
      <c r="G486" t="s">
        <v>1939</v>
      </c>
      <c r="H486" t="s">
        <v>1759</v>
      </c>
    </row>
    <row r="487" spans="2:8" x14ac:dyDescent="0.3">
      <c r="B487" t="s">
        <v>1933</v>
      </c>
      <c r="C487" t="s">
        <v>498</v>
      </c>
      <c r="D487" t="s">
        <v>1080</v>
      </c>
      <c r="E487" t="s">
        <v>1753</v>
      </c>
      <c r="F487" t="s">
        <v>1085</v>
      </c>
      <c r="G487" t="s">
        <v>1940</v>
      </c>
      <c r="H487" t="s">
        <v>1779</v>
      </c>
    </row>
    <row r="488" spans="2:8" x14ac:dyDescent="0.3">
      <c r="B488" t="s">
        <v>1941</v>
      </c>
      <c r="C488" t="s">
        <v>498</v>
      </c>
      <c r="D488" t="s">
        <v>1080</v>
      </c>
      <c r="E488" t="s">
        <v>1112</v>
      </c>
      <c r="F488" t="s">
        <v>1085</v>
      </c>
      <c r="G488" t="s">
        <v>1942</v>
      </c>
      <c r="H488" t="s">
        <v>1935</v>
      </c>
    </row>
    <row r="489" spans="2:8" x14ac:dyDescent="0.3">
      <c r="B489" t="s">
        <v>1941</v>
      </c>
      <c r="C489" t="s">
        <v>498</v>
      </c>
      <c r="D489" t="s">
        <v>1080</v>
      </c>
      <c r="E489" t="s">
        <v>1753</v>
      </c>
      <c r="F489" t="s">
        <v>1085</v>
      </c>
      <c r="G489" t="s">
        <v>1943</v>
      </c>
      <c r="H489" t="s">
        <v>1759</v>
      </c>
    </row>
    <row r="490" spans="2:8" x14ac:dyDescent="0.3">
      <c r="B490" t="s">
        <v>1944</v>
      </c>
      <c r="C490" t="s">
        <v>498</v>
      </c>
      <c r="D490" t="s">
        <v>1080</v>
      </c>
      <c r="E490" t="s">
        <v>1112</v>
      </c>
      <c r="F490" t="s">
        <v>1085</v>
      </c>
      <c r="G490" t="s">
        <v>1945</v>
      </c>
      <c r="H490" t="s">
        <v>1935</v>
      </c>
    </row>
    <row r="491" spans="2:8" x14ac:dyDescent="0.3">
      <c r="B491" t="s">
        <v>1944</v>
      </c>
      <c r="C491" t="s">
        <v>498</v>
      </c>
      <c r="D491" t="s">
        <v>1080</v>
      </c>
      <c r="E491" t="s">
        <v>1753</v>
      </c>
      <c r="F491" t="s">
        <v>1085</v>
      </c>
      <c r="G491" t="s">
        <v>1946</v>
      </c>
      <c r="H491" t="s">
        <v>1759</v>
      </c>
    </row>
    <row r="492" spans="2:8" x14ac:dyDescent="0.3">
      <c r="B492" t="s">
        <v>1947</v>
      </c>
      <c r="C492" t="s">
        <v>498</v>
      </c>
      <c r="D492" t="s">
        <v>1080</v>
      </c>
      <c r="E492" t="s">
        <v>1112</v>
      </c>
      <c r="F492" t="s">
        <v>1085</v>
      </c>
      <c r="G492" t="s">
        <v>1948</v>
      </c>
      <c r="H492" t="s">
        <v>1935</v>
      </c>
    </row>
    <row r="493" spans="2:8" x14ac:dyDescent="0.3">
      <c r="B493" t="s">
        <v>1947</v>
      </c>
      <c r="C493" t="s">
        <v>498</v>
      </c>
      <c r="D493" t="s">
        <v>1080</v>
      </c>
      <c r="E493" t="s">
        <v>1753</v>
      </c>
      <c r="F493" t="s">
        <v>1085</v>
      </c>
      <c r="G493" t="s">
        <v>1949</v>
      </c>
      <c r="H493" t="s">
        <v>1759</v>
      </c>
    </row>
    <row r="494" spans="2:8" x14ac:dyDescent="0.3">
      <c r="B494" t="s">
        <v>1947</v>
      </c>
      <c r="C494" t="s">
        <v>498</v>
      </c>
      <c r="D494" t="s">
        <v>1080</v>
      </c>
      <c r="E494" t="s">
        <v>1753</v>
      </c>
      <c r="F494" t="s">
        <v>1085</v>
      </c>
      <c r="G494" t="s">
        <v>1950</v>
      </c>
      <c r="H494" t="s">
        <v>1759</v>
      </c>
    </row>
    <row r="495" spans="2:8" x14ac:dyDescent="0.3">
      <c r="B495" t="s">
        <v>1947</v>
      </c>
      <c r="C495" t="s">
        <v>498</v>
      </c>
      <c r="D495" t="s">
        <v>1080</v>
      </c>
      <c r="E495" t="s">
        <v>1753</v>
      </c>
      <c r="F495" t="s">
        <v>1085</v>
      </c>
      <c r="G495" t="s">
        <v>1951</v>
      </c>
      <c r="H495" t="s">
        <v>1759</v>
      </c>
    </row>
    <row r="496" spans="2:8" x14ac:dyDescent="0.3">
      <c r="B496" t="s">
        <v>1947</v>
      </c>
      <c r="C496" t="s">
        <v>498</v>
      </c>
      <c r="D496" t="s">
        <v>1080</v>
      </c>
      <c r="E496" t="s">
        <v>1753</v>
      </c>
      <c r="F496" t="s">
        <v>1085</v>
      </c>
      <c r="G496" t="s">
        <v>1952</v>
      </c>
      <c r="H496" t="s">
        <v>1759</v>
      </c>
    </row>
    <row r="497" spans="2:8" x14ac:dyDescent="0.3">
      <c r="B497" t="s">
        <v>1947</v>
      </c>
      <c r="C497" t="s">
        <v>498</v>
      </c>
      <c r="D497" t="s">
        <v>1080</v>
      </c>
      <c r="E497" t="s">
        <v>1753</v>
      </c>
      <c r="F497" t="s">
        <v>1085</v>
      </c>
      <c r="G497" t="s">
        <v>1953</v>
      </c>
      <c r="H497" t="s">
        <v>1779</v>
      </c>
    </row>
    <row r="498" spans="2:8" x14ac:dyDescent="0.3">
      <c r="B498" t="s">
        <v>1954</v>
      </c>
      <c r="C498" t="s">
        <v>498</v>
      </c>
      <c r="D498" t="s">
        <v>1080</v>
      </c>
      <c r="E498" t="s">
        <v>1112</v>
      </c>
      <c r="F498" t="s">
        <v>1085</v>
      </c>
      <c r="G498" t="s">
        <v>1955</v>
      </c>
      <c r="H498" t="s">
        <v>1935</v>
      </c>
    </row>
    <row r="499" spans="2:8" x14ac:dyDescent="0.3">
      <c r="B499" t="s">
        <v>1954</v>
      </c>
      <c r="C499" t="s">
        <v>498</v>
      </c>
      <c r="D499" t="s">
        <v>1080</v>
      </c>
      <c r="E499" t="s">
        <v>1753</v>
      </c>
      <c r="F499" t="s">
        <v>1085</v>
      </c>
      <c r="G499" t="s">
        <v>1956</v>
      </c>
      <c r="H499" t="s">
        <v>1759</v>
      </c>
    </row>
    <row r="500" spans="2:8" x14ac:dyDescent="0.3">
      <c r="B500" t="s">
        <v>1957</v>
      </c>
      <c r="C500" t="s">
        <v>498</v>
      </c>
      <c r="D500" t="s">
        <v>1080</v>
      </c>
      <c r="E500" t="s">
        <v>1112</v>
      </c>
      <c r="F500" t="s">
        <v>1085</v>
      </c>
      <c r="G500" t="s">
        <v>1958</v>
      </c>
      <c r="H500" t="s">
        <v>1935</v>
      </c>
    </row>
    <row r="501" spans="2:8" x14ac:dyDescent="0.3">
      <c r="B501" t="s">
        <v>1957</v>
      </c>
      <c r="C501" t="s">
        <v>498</v>
      </c>
      <c r="D501" t="s">
        <v>1080</v>
      </c>
      <c r="E501" t="s">
        <v>1753</v>
      </c>
      <c r="F501" t="s">
        <v>1085</v>
      </c>
      <c r="G501" t="s">
        <v>1959</v>
      </c>
      <c r="H501" t="s">
        <v>1759</v>
      </c>
    </row>
    <row r="502" spans="2:8" x14ac:dyDescent="0.3">
      <c r="B502" t="s">
        <v>1957</v>
      </c>
      <c r="C502" t="s">
        <v>498</v>
      </c>
      <c r="D502" t="s">
        <v>1080</v>
      </c>
      <c r="E502" t="s">
        <v>1753</v>
      </c>
      <c r="F502" t="s">
        <v>1085</v>
      </c>
      <c r="G502" t="s">
        <v>1960</v>
      </c>
      <c r="H502" t="s">
        <v>1759</v>
      </c>
    </row>
    <row r="503" spans="2:8" x14ac:dyDescent="0.3">
      <c r="B503" t="s">
        <v>1957</v>
      </c>
      <c r="C503" t="s">
        <v>498</v>
      </c>
      <c r="D503" t="s">
        <v>1080</v>
      </c>
      <c r="E503" t="s">
        <v>1753</v>
      </c>
      <c r="F503" t="s">
        <v>1085</v>
      </c>
      <c r="G503" t="s">
        <v>1961</v>
      </c>
      <c r="H503" t="s">
        <v>1759</v>
      </c>
    </row>
    <row r="504" spans="2:8" x14ac:dyDescent="0.3">
      <c r="B504" t="s">
        <v>1957</v>
      </c>
      <c r="C504" t="s">
        <v>498</v>
      </c>
      <c r="D504" t="s">
        <v>1080</v>
      </c>
      <c r="E504" t="s">
        <v>1753</v>
      </c>
      <c r="F504" t="s">
        <v>1085</v>
      </c>
      <c r="G504" t="s">
        <v>1962</v>
      </c>
      <c r="H504" t="s">
        <v>1759</v>
      </c>
    </row>
    <row r="505" spans="2:8" x14ac:dyDescent="0.3">
      <c r="B505" t="s">
        <v>1957</v>
      </c>
      <c r="C505" t="s">
        <v>498</v>
      </c>
      <c r="D505" t="s">
        <v>1080</v>
      </c>
      <c r="E505" t="s">
        <v>1753</v>
      </c>
      <c r="F505" t="s">
        <v>1085</v>
      </c>
      <c r="G505" t="s">
        <v>1963</v>
      </c>
      <c r="H505" t="s">
        <v>1779</v>
      </c>
    </row>
    <row r="506" spans="2:8" x14ac:dyDescent="0.3">
      <c r="B506" t="s">
        <v>1964</v>
      </c>
      <c r="C506" t="s">
        <v>498</v>
      </c>
      <c r="D506" t="s">
        <v>1080</v>
      </c>
      <c r="E506" t="s">
        <v>1112</v>
      </c>
      <c r="F506" t="s">
        <v>1085</v>
      </c>
      <c r="G506" t="s">
        <v>1965</v>
      </c>
      <c r="H506" t="s">
        <v>1935</v>
      </c>
    </row>
    <row r="507" spans="2:8" x14ac:dyDescent="0.3">
      <c r="B507" t="s">
        <v>1964</v>
      </c>
      <c r="C507" t="s">
        <v>498</v>
      </c>
      <c r="D507" t="s">
        <v>1080</v>
      </c>
      <c r="E507" t="s">
        <v>1753</v>
      </c>
      <c r="F507" t="s">
        <v>1085</v>
      </c>
      <c r="G507" t="s">
        <v>1966</v>
      </c>
      <c r="H507" t="s">
        <v>1759</v>
      </c>
    </row>
    <row r="508" spans="2:8" x14ac:dyDescent="0.3">
      <c r="B508" t="s">
        <v>1967</v>
      </c>
      <c r="C508" t="s">
        <v>498</v>
      </c>
      <c r="D508" t="s">
        <v>1080</v>
      </c>
      <c r="E508" t="s">
        <v>1112</v>
      </c>
      <c r="F508" t="s">
        <v>1085</v>
      </c>
      <c r="G508" t="s">
        <v>1968</v>
      </c>
      <c r="H508" t="s">
        <v>1935</v>
      </c>
    </row>
    <row r="509" spans="2:8" x14ac:dyDescent="0.3">
      <c r="B509" t="s">
        <v>1967</v>
      </c>
      <c r="C509" t="s">
        <v>498</v>
      </c>
      <c r="D509" t="s">
        <v>1080</v>
      </c>
      <c r="E509" t="s">
        <v>1753</v>
      </c>
      <c r="F509" t="s">
        <v>1085</v>
      </c>
      <c r="G509" t="s">
        <v>1969</v>
      </c>
      <c r="H509" t="s">
        <v>1759</v>
      </c>
    </row>
    <row r="510" spans="2:8" x14ac:dyDescent="0.3">
      <c r="B510" t="s">
        <v>1970</v>
      </c>
      <c r="C510" t="s">
        <v>498</v>
      </c>
      <c r="D510" t="s">
        <v>1080</v>
      </c>
      <c r="E510" t="s">
        <v>1112</v>
      </c>
      <c r="F510" t="s">
        <v>1085</v>
      </c>
      <c r="G510" t="s">
        <v>1971</v>
      </c>
      <c r="H510" t="s">
        <v>1935</v>
      </c>
    </row>
    <row r="511" spans="2:8" x14ac:dyDescent="0.3">
      <c r="B511" t="s">
        <v>1970</v>
      </c>
      <c r="C511" t="s">
        <v>498</v>
      </c>
      <c r="D511" t="s">
        <v>1080</v>
      </c>
      <c r="E511" t="s">
        <v>1753</v>
      </c>
      <c r="F511" t="s">
        <v>1085</v>
      </c>
      <c r="G511" t="s">
        <v>1972</v>
      </c>
      <c r="H511" t="s">
        <v>1759</v>
      </c>
    </row>
    <row r="512" spans="2:8" x14ac:dyDescent="0.3">
      <c r="B512" t="s">
        <v>1970</v>
      </c>
      <c r="C512" t="s">
        <v>498</v>
      </c>
      <c r="D512" t="s">
        <v>1080</v>
      </c>
      <c r="E512" t="s">
        <v>1753</v>
      </c>
      <c r="F512" t="s">
        <v>1085</v>
      </c>
      <c r="G512" t="s">
        <v>1973</v>
      </c>
      <c r="H512" t="s">
        <v>1759</v>
      </c>
    </row>
    <row r="513" spans="2:8" x14ac:dyDescent="0.3">
      <c r="B513" t="s">
        <v>1970</v>
      </c>
      <c r="C513" t="s">
        <v>498</v>
      </c>
      <c r="D513" t="s">
        <v>1080</v>
      </c>
      <c r="E513" t="s">
        <v>1753</v>
      </c>
      <c r="F513" t="s">
        <v>1085</v>
      </c>
      <c r="G513" t="s">
        <v>1974</v>
      </c>
      <c r="H513" t="s">
        <v>1759</v>
      </c>
    </row>
    <row r="514" spans="2:8" x14ac:dyDescent="0.3">
      <c r="B514" t="s">
        <v>1970</v>
      </c>
      <c r="C514" t="s">
        <v>498</v>
      </c>
      <c r="D514" t="s">
        <v>1080</v>
      </c>
      <c r="E514" t="s">
        <v>1753</v>
      </c>
      <c r="F514" t="s">
        <v>1085</v>
      </c>
      <c r="G514" t="s">
        <v>1975</v>
      </c>
      <c r="H514" t="s">
        <v>1759</v>
      </c>
    </row>
    <row r="515" spans="2:8" x14ac:dyDescent="0.3">
      <c r="B515" t="s">
        <v>1970</v>
      </c>
      <c r="C515" t="s">
        <v>498</v>
      </c>
      <c r="D515" t="s">
        <v>1080</v>
      </c>
      <c r="E515" t="s">
        <v>1753</v>
      </c>
      <c r="F515" t="s">
        <v>1085</v>
      </c>
      <c r="G515" t="s">
        <v>1976</v>
      </c>
      <c r="H515" t="s">
        <v>1779</v>
      </c>
    </row>
    <row r="516" spans="2:8" x14ac:dyDescent="0.3">
      <c r="B516" t="s">
        <v>1977</v>
      </c>
      <c r="C516" t="s">
        <v>498</v>
      </c>
      <c r="D516" t="s">
        <v>1080</v>
      </c>
      <c r="E516" t="s">
        <v>1112</v>
      </c>
      <c r="F516" t="s">
        <v>1085</v>
      </c>
      <c r="G516" t="s">
        <v>1978</v>
      </c>
      <c r="H516" t="s">
        <v>1935</v>
      </c>
    </row>
    <row r="517" spans="2:8" x14ac:dyDescent="0.3">
      <c r="B517" t="s">
        <v>1977</v>
      </c>
      <c r="C517" t="s">
        <v>498</v>
      </c>
      <c r="D517" t="s">
        <v>1080</v>
      </c>
      <c r="E517" t="s">
        <v>1753</v>
      </c>
      <c r="F517" t="s">
        <v>1085</v>
      </c>
      <c r="G517" t="s">
        <v>1979</v>
      </c>
      <c r="H517" t="s">
        <v>1759</v>
      </c>
    </row>
    <row r="518" spans="2:8" x14ac:dyDescent="0.3">
      <c r="B518" t="s">
        <v>1980</v>
      </c>
      <c r="C518" t="s">
        <v>498</v>
      </c>
      <c r="D518" t="s">
        <v>1080</v>
      </c>
      <c r="E518" t="s">
        <v>1112</v>
      </c>
      <c r="F518" t="s">
        <v>1090</v>
      </c>
      <c r="G518" t="s">
        <v>1981</v>
      </c>
      <c r="H518" t="s">
        <v>1784</v>
      </c>
    </row>
    <row r="519" spans="2:8" x14ac:dyDescent="0.3">
      <c r="B519" t="s">
        <v>1980</v>
      </c>
      <c r="C519" t="s">
        <v>498</v>
      </c>
      <c r="D519" t="s">
        <v>1080</v>
      </c>
      <c r="E519" t="s">
        <v>1753</v>
      </c>
      <c r="F519" t="s">
        <v>1090</v>
      </c>
      <c r="G519" t="s">
        <v>1982</v>
      </c>
      <c r="H519" t="s">
        <v>1757</v>
      </c>
    </row>
    <row r="520" spans="2:8" x14ac:dyDescent="0.3">
      <c r="B520" t="s">
        <v>1980</v>
      </c>
      <c r="C520" t="s">
        <v>498</v>
      </c>
      <c r="D520" t="s">
        <v>1080</v>
      </c>
      <c r="E520" t="s">
        <v>1753</v>
      </c>
      <c r="F520" t="s">
        <v>1090</v>
      </c>
      <c r="G520" t="s">
        <v>1983</v>
      </c>
      <c r="H520" t="s">
        <v>1761</v>
      </c>
    </row>
    <row r="521" spans="2:8" x14ac:dyDescent="0.3">
      <c r="B521" t="s">
        <v>1980</v>
      </c>
      <c r="C521" t="s">
        <v>498</v>
      </c>
      <c r="D521" t="s">
        <v>1080</v>
      </c>
      <c r="E521" t="s">
        <v>1753</v>
      </c>
      <c r="F521" t="s">
        <v>1090</v>
      </c>
      <c r="G521" t="s">
        <v>1984</v>
      </c>
      <c r="H521" t="s">
        <v>1757</v>
      </c>
    </row>
    <row r="522" spans="2:8" x14ac:dyDescent="0.3">
      <c r="B522" t="s">
        <v>1980</v>
      </c>
      <c r="C522" t="s">
        <v>498</v>
      </c>
      <c r="D522" t="s">
        <v>1080</v>
      </c>
      <c r="E522" t="s">
        <v>1753</v>
      </c>
      <c r="F522" t="s">
        <v>1090</v>
      </c>
      <c r="G522" t="s">
        <v>1985</v>
      </c>
      <c r="H522" t="s">
        <v>1755</v>
      </c>
    </row>
    <row r="523" spans="2:8" x14ac:dyDescent="0.3">
      <c r="B523" t="s">
        <v>1980</v>
      </c>
      <c r="C523" t="s">
        <v>498</v>
      </c>
      <c r="D523" t="s">
        <v>1080</v>
      </c>
      <c r="E523" t="s">
        <v>1753</v>
      </c>
      <c r="F523" t="s">
        <v>1090</v>
      </c>
      <c r="G523" t="s">
        <v>1986</v>
      </c>
      <c r="H523" t="s">
        <v>1759</v>
      </c>
    </row>
    <row r="524" spans="2:8" x14ac:dyDescent="0.3">
      <c r="B524" t="s">
        <v>1980</v>
      </c>
      <c r="C524" t="s">
        <v>498</v>
      </c>
      <c r="D524" t="s">
        <v>1080</v>
      </c>
      <c r="E524" t="s">
        <v>1753</v>
      </c>
      <c r="F524" t="s">
        <v>1090</v>
      </c>
      <c r="G524" t="s">
        <v>1987</v>
      </c>
      <c r="H524" t="s">
        <v>1757</v>
      </c>
    </row>
    <row r="525" spans="2:8" x14ac:dyDescent="0.3">
      <c r="B525" t="s">
        <v>1980</v>
      </c>
      <c r="C525" t="s">
        <v>498</v>
      </c>
      <c r="D525" t="s">
        <v>1080</v>
      </c>
      <c r="E525" t="s">
        <v>1753</v>
      </c>
      <c r="F525" t="s">
        <v>1090</v>
      </c>
      <c r="G525" t="s">
        <v>1988</v>
      </c>
      <c r="H525" t="s">
        <v>1755</v>
      </c>
    </row>
    <row r="526" spans="2:8" x14ac:dyDescent="0.3">
      <c r="B526" t="s">
        <v>1980</v>
      </c>
      <c r="C526" t="s">
        <v>498</v>
      </c>
      <c r="D526" t="s">
        <v>1080</v>
      </c>
      <c r="E526" t="s">
        <v>1753</v>
      </c>
      <c r="F526" t="s">
        <v>1090</v>
      </c>
      <c r="G526" t="s">
        <v>1989</v>
      </c>
      <c r="H526" t="s">
        <v>1761</v>
      </c>
    </row>
    <row r="527" spans="2:8" x14ac:dyDescent="0.3">
      <c r="B527" t="s">
        <v>1980</v>
      </c>
      <c r="C527" t="s">
        <v>498</v>
      </c>
      <c r="D527" t="s">
        <v>1080</v>
      </c>
      <c r="E527" t="s">
        <v>1753</v>
      </c>
      <c r="F527" t="s">
        <v>1090</v>
      </c>
      <c r="G527" t="s">
        <v>1990</v>
      </c>
      <c r="H527" t="s">
        <v>1761</v>
      </c>
    </row>
    <row r="528" spans="2:8" x14ac:dyDescent="0.3">
      <c r="B528" t="s">
        <v>1980</v>
      </c>
      <c r="C528" t="s">
        <v>498</v>
      </c>
      <c r="D528" t="s">
        <v>1080</v>
      </c>
      <c r="E528" t="s">
        <v>1753</v>
      </c>
      <c r="F528" t="s">
        <v>1090</v>
      </c>
      <c r="G528" t="s">
        <v>1991</v>
      </c>
      <c r="H528" t="s">
        <v>1761</v>
      </c>
    </row>
    <row r="529" spans="2:8" x14ac:dyDescent="0.3">
      <c r="B529" t="s">
        <v>1980</v>
      </c>
      <c r="C529" t="s">
        <v>498</v>
      </c>
      <c r="D529" t="s">
        <v>1080</v>
      </c>
      <c r="E529" t="s">
        <v>1753</v>
      </c>
      <c r="F529" t="s">
        <v>1090</v>
      </c>
      <c r="G529" t="s">
        <v>1992</v>
      </c>
      <c r="H529" t="s">
        <v>1759</v>
      </c>
    </row>
    <row r="530" spans="2:8" x14ac:dyDescent="0.3">
      <c r="B530" t="s">
        <v>1980</v>
      </c>
      <c r="C530" t="s">
        <v>498</v>
      </c>
      <c r="D530" t="s">
        <v>1080</v>
      </c>
      <c r="E530" t="s">
        <v>1753</v>
      </c>
      <c r="F530" t="s">
        <v>1090</v>
      </c>
      <c r="G530" t="s">
        <v>1993</v>
      </c>
      <c r="H530" t="s">
        <v>1757</v>
      </c>
    </row>
    <row r="531" spans="2:8" x14ac:dyDescent="0.3">
      <c r="B531" t="s">
        <v>1980</v>
      </c>
      <c r="C531" t="s">
        <v>498</v>
      </c>
      <c r="D531" t="s">
        <v>1080</v>
      </c>
      <c r="E531" t="s">
        <v>1753</v>
      </c>
      <c r="F531" t="s">
        <v>1090</v>
      </c>
      <c r="G531" t="s">
        <v>1994</v>
      </c>
      <c r="H531" t="s">
        <v>1757</v>
      </c>
    </row>
    <row r="532" spans="2:8" x14ac:dyDescent="0.3">
      <c r="B532" t="s">
        <v>1980</v>
      </c>
      <c r="C532" t="s">
        <v>498</v>
      </c>
      <c r="D532" t="s">
        <v>1080</v>
      </c>
      <c r="E532" t="s">
        <v>1753</v>
      </c>
      <c r="F532" t="s">
        <v>1090</v>
      </c>
      <c r="G532" t="s">
        <v>1995</v>
      </c>
      <c r="H532" t="s">
        <v>1757</v>
      </c>
    </row>
    <row r="533" spans="2:8" x14ac:dyDescent="0.3">
      <c r="B533" t="s">
        <v>1980</v>
      </c>
      <c r="C533" t="s">
        <v>498</v>
      </c>
      <c r="D533" t="s">
        <v>1080</v>
      </c>
      <c r="E533" t="s">
        <v>1753</v>
      </c>
      <c r="F533" t="s">
        <v>1090</v>
      </c>
      <c r="G533" t="s">
        <v>1996</v>
      </c>
      <c r="H533" t="s">
        <v>1759</v>
      </c>
    </row>
    <row r="534" spans="2:8" x14ac:dyDescent="0.3">
      <c r="B534" t="s">
        <v>1997</v>
      </c>
      <c r="C534" t="s">
        <v>498</v>
      </c>
      <c r="D534" t="s">
        <v>1080</v>
      </c>
      <c r="E534" t="s">
        <v>1112</v>
      </c>
      <c r="F534" t="s">
        <v>1090</v>
      </c>
      <c r="G534" t="s">
        <v>1998</v>
      </c>
      <c r="H534" t="s">
        <v>1784</v>
      </c>
    </row>
    <row r="535" spans="2:8" x14ac:dyDescent="0.3">
      <c r="B535" t="s">
        <v>1997</v>
      </c>
      <c r="C535" t="s">
        <v>498</v>
      </c>
      <c r="D535" t="s">
        <v>1080</v>
      </c>
      <c r="E535" t="s">
        <v>1753</v>
      </c>
      <c r="F535" t="s">
        <v>1090</v>
      </c>
      <c r="G535" t="s">
        <v>1999</v>
      </c>
      <c r="H535" t="s">
        <v>1761</v>
      </c>
    </row>
    <row r="536" spans="2:8" x14ac:dyDescent="0.3">
      <c r="B536" t="s">
        <v>1997</v>
      </c>
      <c r="C536" t="s">
        <v>498</v>
      </c>
      <c r="D536" t="s">
        <v>1080</v>
      </c>
      <c r="E536" t="s">
        <v>1753</v>
      </c>
      <c r="F536" t="s">
        <v>1090</v>
      </c>
      <c r="G536" t="s">
        <v>2000</v>
      </c>
      <c r="H536" t="s">
        <v>1757</v>
      </c>
    </row>
    <row r="537" spans="2:8" x14ac:dyDescent="0.3">
      <c r="B537" t="s">
        <v>1997</v>
      </c>
      <c r="C537" t="s">
        <v>498</v>
      </c>
      <c r="D537" t="s">
        <v>1080</v>
      </c>
      <c r="E537" t="s">
        <v>1753</v>
      </c>
      <c r="F537" t="s">
        <v>1090</v>
      </c>
      <c r="G537" t="s">
        <v>2001</v>
      </c>
      <c r="H537" t="s">
        <v>1761</v>
      </c>
    </row>
    <row r="538" spans="2:8" x14ac:dyDescent="0.3">
      <c r="B538" t="s">
        <v>1997</v>
      </c>
      <c r="C538" t="s">
        <v>498</v>
      </c>
      <c r="D538" t="s">
        <v>1080</v>
      </c>
      <c r="E538" t="s">
        <v>1753</v>
      </c>
      <c r="F538" t="s">
        <v>1090</v>
      </c>
      <c r="G538" t="s">
        <v>2002</v>
      </c>
      <c r="H538" t="s">
        <v>1759</v>
      </c>
    </row>
    <row r="539" spans="2:8" x14ac:dyDescent="0.3">
      <c r="B539" t="s">
        <v>1997</v>
      </c>
      <c r="C539" t="s">
        <v>498</v>
      </c>
      <c r="D539" t="s">
        <v>1080</v>
      </c>
      <c r="E539" t="s">
        <v>1753</v>
      </c>
      <c r="F539" t="s">
        <v>1090</v>
      </c>
      <c r="G539" t="s">
        <v>2003</v>
      </c>
      <c r="H539" t="s">
        <v>1759</v>
      </c>
    </row>
    <row r="540" spans="2:8" x14ac:dyDescent="0.3">
      <c r="B540" t="s">
        <v>1997</v>
      </c>
      <c r="C540" t="s">
        <v>498</v>
      </c>
      <c r="D540" t="s">
        <v>1080</v>
      </c>
      <c r="E540" t="s">
        <v>1753</v>
      </c>
      <c r="F540" t="s">
        <v>1090</v>
      </c>
      <c r="G540" t="s">
        <v>2004</v>
      </c>
      <c r="H540" t="s">
        <v>1757</v>
      </c>
    </row>
    <row r="541" spans="2:8" x14ac:dyDescent="0.3">
      <c r="B541" t="s">
        <v>1997</v>
      </c>
      <c r="C541" t="s">
        <v>498</v>
      </c>
      <c r="D541" t="s">
        <v>1080</v>
      </c>
      <c r="E541" t="s">
        <v>1753</v>
      </c>
      <c r="F541" t="s">
        <v>1090</v>
      </c>
      <c r="G541" t="s">
        <v>2005</v>
      </c>
      <c r="H541" t="s">
        <v>1757</v>
      </c>
    </row>
    <row r="542" spans="2:8" x14ac:dyDescent="0.3">
      <c r="B542" t="s">
        <v>1997</v>
      </c>
      <c r="C542" t="s">
        <v>498</v>
      </c>
      <c r="D542" t="s">
        <v>1080</v>
      </c>
      <c r="E542" t="s">
        <v>1753</v>
      </c>
      <c r="F542" t="s">
        <v>1090</v>
      </c>
      <c r="G542" t="s">
        <v>2006</v>
      </c>
      <c r="H542" t="s">
        <v>1755</v>
      </c>
    </row>
    <row r="543" spans="2:8" x14ac:dyDescent="0.3">
      <c r="B543" t="s">
        <v>1997</v>
      </c>
      <c r="C543" t="s">
        <v>498</v>
      </c>
      <c r="D543" t="s">
        <v>1080</v>
      </c>
      <c r="E543" t="s">
        <v>1753</v>
      </c>
      <c r="F543" t="s">
        <v>1090</v>
      </c>
      <c r="G543" t="s">
        <v>2007</v>
      </c>
      <c r="H543" t="s">
        <v>1757</v>
      </c>
    </row>
    <row r="544" spans="2:8" x14ac:dyDescent="0.3">
      <c r="B544" t="s">
        <v>1997</v>
      </c>
      <c r="C544" t="s">
        <v>498</v>
      </c>
      <c r="D544" t="s">
        <v>1080</v>
      </c>
      <c r="E544" t="s">
        <v>1753</v>
      </c>
      <c r="F544" t="s">
        <v>1090</v>
      </c>
      <c r="G544" t="s">
        <v>2008</v>
      </c>
      <c r="H544" t="s">
        <v>1761</v>
      </c>
    </row>
    <row r="545" spans="2:8" x14ac:dyDescent="0.3">
      <c r="B545" t="s">
        <v>1997</v>
      </c>
      <c r="C545" t="s">
        <v>498</v>
      </c>
      <c r="D545" t="s">
        <v>1080</v>
      </c>
      <c r="E545" t="s">
        <v>1753</v>
      </c>
      <c r="F545" t="s">
        <v>1090</v>
      </c>
      <c r="G545" t="s">
        <v>2009</v>
      </c>
      <c r="H545" t="s">
        <v>1829</v>
      </c>
    </row>
    <row r="546" spans="2:8" x14ac:dyDescent="0.3">
      <c r="B546" t="s">
        <v>1997</v>
      </c>
      <c r="C546" t="s">
        <v>498</v>
      </c>
      <c r="D546" t="s">
        <v>1080</v>
      </c>
      <c r="E546" t="s">
        <v>1753</v>
      </c>
      <c r="F546" t="s">
        <v>1090</v>
      </c>
      <c r="G546" t="s">
        <v>2010</v>
      </c>
      <c r="H546" t="s">
        <v>1759</v>
      </c>
    </row>
    <row r="547" spans="2:8" x14ac:dyDescent="0.3">
      <c r="B547" t="s">
        <v>1997</v>
      </c>
      <c r="C547" t="s">
        <v>498</v>
      </c>
      <c r="D547" t="s">
        <v>1080</v>
      </c>
      <c r="E547" t="s">
        <v>1753</v>
      </c>
      <c r="F547" t="s">
        <v>1090</v>
      </c>
      <c r="G547" t="s">
        <v>2011</v>
      </c>
      <c r="H547" t="s">
        <v>1761</v>
      </c>
    </row>
    <row r="548" spans="2:8" x14ac:dyDescent="0.3">
      <c r="B548" t="s">
        <v>1997</v>
      </c>
      <c r="C548" t="s">
        <v>498</v>
      </c>
      <c r="D548" t="s">
        <v>1080</v>
      </c>
      <c r="E548" t="s">
        <v>1753</v>
      </c>
      <c r="F548" t="s">
        <v>1090</v>
      </c>
      <c r="G548" t="s">
        <v>2012</v>
      </c>
      <c r="H548" t="s">
        <v>1757</v>
      </c>
    </row>
    <row r="549" spans="2:8" x14ac:dyDescent="0.3">
      <c r="B549" t="s">
        <v>1997</v>
      </c>
      <c r="C549" t="s">
        <v>498</v>
      </c>
      <c r="D549" t="s">
        <v>1080</v>
      </c>
      <c r="E549" t="s">
        <v>1753</v>
      </c>
      <c r="F549" t="s">
        <v>1090</v>
      </c>
      <c r="G549" t="s">
        <v>2013</v>
      </c>
      <c r="H549" t="s">
        <v>1829</v>
      </c>
    </row>
    <row r="550" spans="2:8" x14ac:dyDescent="0.3">
      <c r="B550" t="s">
        <v>1997</v>
      </c>
      <c r="C550" t="s">
        <v>498</v>
      </c>
      <c r="D550" t="s">
        <v>1080</v>
      </c>
      <c r="E550" t="s">
        <v>1753</v>
      </c>
      <c r="F550" t="s">
        <v>1090</v>
      </c>
      <c r="G550" t="s">
        <v>2014</v>
      </c>
      <c r="H550" t="s">
        <v>1757</v>
      </c>
    </row>
    <row r="551" spans="2:8" x14ac:dyDescent="0.3">
      <c r="B551" t="s">
        <v>1997</v>
      </c>
      <c r="C551" t="s">
        <v>498</v>
      </c>
      <c r="D551" t="s">
        <v>1080</v>
      </c>
      <c r="E551" t="s">
        <v>1753</v>
      </c>
      <c r="F551" t="s">
        <v>1090</v>
      </c>
      <c r="G551" t="s">
        <v>2015</v>
      </c>
      <c r="H551" t="s">
        <v>1755</v>
      </c>
    </row>
    <row r="552" spans="2:8" x14ac:dyDescent="0.3">
      <c r="B552" t="s">
        <v>1997</v>
      </c>
      <c r="C552" t="s">
        <v>498</v>
      </c>
      <c r="D552" t="s">
        <v>1080</v>
      </c>
      <c r="E552" t="s">
        <v>1753</v>
      </c>
      <c r="F552" t="s">
        <v>1090</v>
      </c>
      <c r="G552" t="s">
        <v>2016</v>
      </c>
      <c r="H552" t="s">
        <v>1829</v>
      </c>
    </row>
    <row r="553" spans="2:8" x14ac:dyDescent="0.3">
      <c r="B553" t="s">
        <v>1997</v>
      </c>
      <c r="C553" t="s">
        <v>498</v>
      </c>
      <c r="D553" t="s">
        <v>1080</v>
      </c>
      <c r="E553" t="s">
        <v>1753</v>
      </c>
      <c r="F553" t="s">
        <v>1090</v>
      </c>
      <c r="G553" t="s">
        <v>2017</v>
      </c>
      <c r="H553" t="s">
        <v>1779</v>
      </c>
    </row>
    <row r="554" spans="2:8" x14ac:dyDescent="0.3">
      <c r="B554" t="s">
        <v>1980</v>
      </c>
      <c r="C554" t="s">
        <v>498</v>
      </c>
      <c r="D554" t="s">
        <v>1080</v>
      </c>
      <c r="E554" t="s">
        <v>1753</v>
      </c>
      <c r="F554" t="s">
        <v>1090</v>
      </c>
      <c r="G554" t="s">
        <v>2018</v>
      </c>
      <c r="H554" t="s">
        <v>1779</v>
      </c>
    </row>
    <row r="555" spans="2:8" x14ac:dyDescent="0.3">
      <c r="B555" t="s">
        <v>1997</v>
      </c>
      <c r="C555" t="s">
        <v>498</v>
      </c>
      <c r="D555" t="s">
        <v>1080</v>
      </c>
      <c r="E555" t="s">
        <v>1753</v>
      </c>
      <c r="F555" t="s">
        <v>1090</v>
      </c>
      <c r="G555" t="s">
        <v>2019</v>
      </c>
      <c r="H555" t="s">
        <v>1779</v>
      </c>
    </row>
    <row r="556" spans="2:8" x14ac:dyDescent="0.3">
      <c r="B556" t="s">
        <v>1980</v>
      </c>
      <c r="C556" t="s">
        <v>498</v>
      </c>
      <c r="D556" t="s">
        <v>1080</v>
      </c>
      <c r="E556" t="s">
        <v>1753</v>
      </c>
      <c r="F556" t="s">
        <v>1090</v>
      </c>
      <c r="G556" t="s">
        <v>2020</v>
      </c>
      <c r="H556" t="s">
        <v>1779</v>
      </c>
    </row>
    <row r="557" spans="2:8" x14ac:dyDescent="0.3">
      <c r="B557" t="s">
        <v>2021</v>
      </c>
      <c r="C557" t="s">
        <v>498</v>
      </c>
      <c r="D557" t="s">
        <v>1080</v>
      </c>
      <c r="E557" t="s">
        <v>1112</v>
      </c>
      <c r="F557" t="s">
        <v>1099</v>
      </c>
      <c r="G557" t="s">
        <v>2022</v>
      </c>
      <c r="H557" t="s">
        <v>1784</v>
      </c>
    </row>
    <row r="558" spans="2:8" x14ac:dyDescent="0.3">
      <c r="B558" t="s">
        <v>2021</v>
      </c>
      <c r="C558" t="s">
        <v>498</v>
      </c>
      <c r="D558" t="s">
        <v>1080</v>
      </c>
      <c r="E558" t="s">
        <v>1753</v>
      </c>
      <c r="F558" t="s">
        <v>1099</v>
      </c>
      <c r="G558" t="s">
        <v>2023</v>
      </c>
      <c r="H558" t="s">
        <v>1757</v>
      </c>
    </row>
    <row r="559" spans="2:8" x14ac:dyDescent="0.3">
      <c r="B559" t="s">
        <v>2021</v>
      </c>
      <c r="C559" t="s">
        <v>498</v>
      </c>
      <c r="D559" t="s">
        <v>1080</v>
      </c>
      <c r="E559" t="s">
        <v>1753</v>
      </c>
      <c r="F559" t="s">
        <v>1099</v>
      </c>
      <c r="G559" t="s">
        <v>2024</v>
      </c>
      <c r="H559" t="s">
        <v>1757</v>
      </c>
    </row>
    <row r="560" spans="2:8" x14ac:dyDescent="0.3">
      <c r="B560" t="s">
        <v>2021</v>
      </c>
      <c r="C560" t="s">
        <v>498</v>
      </c>
      <c r="D560" t="s">
        <v>1080</v>
      </c>
      <c r="E560" t="s">
        <v>1753</v>
      </c>
      <c r="F560" t="s">
        <v>1099</v>
      </c>
      <c r="G560" t="s">
        <v>2025</v>
      </c>
      <c r="H560" t="s">
        <v>1757</v>
      </c>
    </row>
    <row r="561" spans="2:8" x14ac:dyDescent="0.3">
      <c r="B561" t="s">
        <v>2021</v>
      </c>
      <c r="C561" t="s">
        <v>498</v>
      </c>
      <c r="D561" t="s">
        <v>1080</v>
      </c>
      <c r="E561" t="s">
        <v>1753</v>
      </c>
      <c r="F561" t="s">
        <v>1099</v>
      </c>
      <c r="G561" t="s">
        <v>2026</v>
      </c>
      <c r="H561" t="s">
        <v>1761</v>
      </c>
    </row>
    <row r="562" spans="2:8" x14ac:dyDescent="0.3">
      <c r="B562" t="s">
        <v>2021</v>
      </c>
      <c r="C562" t="s">
        <v>498</v>
      </c>
      <c r="D562" t="s">
        <v>1080</v>
      </c>
      <c r="E562" t="s">
        <v>1753</v>
      </c>
      <c r="F562" t="s">
        <v>1099</v>
      </c>
      <c r="G562" t="s">
        <v>2027</v>
      </c>
      <c r="H562" t="s">
        <v>1761</v>
      </c>
    </row>
    <row r="563" spans="2:8" x14ac:dyDescent="0.3">
      <c r="B563" t="s">
        <v>2021</v>
      </c>
      <c r="C563" t="s">
        <v>498</v>
      </c>
      <c r="D563" t="s">
        <v>1080</v>
      </c>
      <c r="E563" t="s">
        <v>1753</v>
      </c>
      <c r="F563" t="s">
        <v>1099</v>
      </c>
      <c r="G563" t="s">
        <v>2028</v>
      </c>
      <c r="H563" t="s">
        <v>1761</v>
      </c>
    </row>
    <row r="564" spans="2:8" x14ac:dyDescent="0.3">
      <c r="B564" t="s">
        <v>2021</v>
      </c>
      <c r="C564" t="s">
        <v>498</v>
      </c>
      <c r="D564" t="s">
        <v>1080</v>
      </c>
      <c r="E564" t="s">
        <v>1753</v>
      </c>
      <c r="F564" t="s">
        <v>1099</v>
      </c>
      <c r="G564" t="s">
        <v>2029</v>
      </c>
      <c r="H564" t="s">
        <v>1761</v>
      </c>
    </row>
    <row r="565" spans="2:8" x14ac:dyDescent="0.3">
      <c r="B565" t="s">
        <v>2021</v>
      </c>
      <c r="C565" t="s">
        <v>498</v>
      </c>
      <c r="D565" t="s">
        <v>1080</v>
      </c>
      <c r="E565" t="s">
        <v>1753</v>
      </c>
      <c r="F565" t="s">
        <v>1099</v>
      </c>
      <c r="G565" t="s">
        <v>2030</v>
      </c>
      <c r="H565" t="s">
        <v>1761</v>
      </c>
    </row>
    <row r="566" spans="2:8" x14ac:dyDescent="0.3">
      <c r="B566" t="s">
        <v>2021</v>
      </c>
      <c r="C566" t="s">
        <v>498</v>
      </c>
      <c r="D566" t="s">
        <v>1080</v>
      </c>
      <c r="E566" t="s">
        <v>1753</v>
      </c>
      <c r="F566" t="s">
        <v>1099</v>
      </c>
      <c r="G566" t="s">
        <v>2031</v>
      </c>
      <c r="H566" t="s">
        <v>1759</v>
      </c>
    </row>
    <row r="567" spans="2:8" x14ac:dyDescent="0.3">
      <c r="B567" t="s">
        <v>2021</v>
      </c>
      <c r="C567" t="s">
        <v>498</v>
      </c>
      <c r="D567" t="s">
        <v>1080</v>
      </c>
      <c r="E567" t="s">
        <v>1753</v>
      </c>
      <c r="F567" t="s">
        <v>1099</v>
      </c>
      <c r="G567" t="s">
        <v>2032</v>
      </c>
      <c r="H567" t="s">
        <v>1759</v>
      </c>
    </row>
    <row r="568" spans="2:8" x14ac:dyDescent="0.3">
      <c r="B568" t="s">
        <v>2021</v>
      </c>
      <c r="C568" t="s">
        <v>498</v>
      </c>
      <c r="D568" t="s">
        <v>1080</v>
      </c>
      <c r="E568" t="s">
        <v>1753</v>
      </c>
      <c r="F568" t="s">
        <v>1099</v>
      </c>
      <c r="G568" t="s">
        <v>2033</v>
      </c>
      <c r="H568" t="s">
        <v>1759</v>
      </c>
    </row>
    <row r="569" spans="2:8" x14ac:dyDescent="0.3">
      <c r="B569" t="s">
        <v>2021</v>
      </c>
      <c r="C569" t="s">
        <v>498</v>
      </c>
      <c r="D569" t="s">
        <v>1080</v>
      </c>
      <c r="E569" t="s">
        <v>1753</v>
      </c>
      <c r="F569" t="s">
        <v>1099</v>
      </c>
      <c r="G569" t="s">
        <v>2034</v>
      </c>
      <c r="H569" t="s">
        <v>1757</v>
      </c>
    </row>
    <row r="570" spans="2:8" x14ac:dyDescent="0.3">
      <c r="B570" t="s">
        <v>2021</v>
      </c>
      <c r="C570" t="s">
        <v>498</v>
      </c>
      <c r="D570" t="s">
        <v>1080</v>
      </c>
      <c r="E570" t="s">
        <v>1753</v>
      </c>
      <c r="F570" t="s">
        <v>1099</v>
      </c>
      <c r="G570" t="s">
        <v>2035</v>
      </c>
      <c r="H570" t="s">
        <v>1757</v>
      </c>
    </row>
    <row r="571" spans="2:8" x14ac:dyDescent="0.3">
      <c r="B571" t="s">
        <v>2021</v>
      </c>
      <c r="C571" t="s">
        <v>498</v>
      </c>
      <c r="D571" t="s">
        <v>1080</v>
      </c>
      <c r="E571" t="s">
        <v>1753</v>
      </c>
      <c r="F571" t="s">
        <v>1099</v>
      </c>
      <c r="G571" t="s">
        <v>2036</v>
      </c>
      <c r="H571" t="s">
        <v>1757</v>
      </c>
    </row>
    <row r="572" spans="2:8" x14ac:dyDescent="0.3">
      <c r="B572" t="s">
        <v>2021</v>
      </c>
      <c r="C572" t="s">
        <v>498</v>
      </c>
      <c r="D572" t="s">
        <v>1080</v>
      </c>
      <c r="E572" t="s">
        <v>1753</v>
      </c>
      <c r="F572" t="s">
        <v>1099</v>
      </c>
      <c r="G572" t="s">
        <v>2037</v>
      </c>
      <c r="H572" t="s">
        <v>1761</v>
      </c>
    </row>
    <row r="573" spans="2:8" x14ac:dyDescent="0.3">
      <c r="B573" t="s">
        <v>2021</v>
      </c>
      <c r="C573" t="s">
        <v>498</v>
      </c>
      <c r="D573" t="s">
        <v>1080</v>
      </c>
      <c r="E573" t="s">
        <v>1753</v>
      </c>
      <c r="F573" t="s">
        <v>1099</v>
      </c>
      <c r="G573" t="s">
        <v>2038</v>
      </c>
      <c r="H573" t="s">
        <v>1761</v>
      </c>
    </row>
    <row r="574" spans="2:8" x14ac:dyDescent="0.3">
      <c r="B574" t="s">
        <v>2021</v>
      </c>
      <c r="C574" t="s">
        <v>498</v>
      </c>
      <c r="D574" t="s">
        <v>1080</v>
      </c>
      <c r="E574" t="s">
        <v>1753</v>
      </c>
      <c r="F574" t="s">
        <v>1099</v>
      </c>
      <c r="G574" t="s">
        <v>2039</v>
      </c>
      <c r="H574" t="s">
        <v>1761</v>
      </c>
    </row>
    <row r="575" spans="2:8" x14ac:dyDescent="0.3">
      <c r="B575" t="s">
        <v>2021</v>
      </c>
      <c r="C575" t="s">
        <v>498</v>
      </c>
      <c r="D575" t="s">
        <v>1080</v>
      </c>
      <c r="E575" t="s">
        <v>1753</v>
      </c>
      <c r="F575" t="s">
        <v>1099</v>
      </c>
      <c r="G575" t="s">
        <v>2040</v>
      </c>
      <c r="H575" t="s">
        <v>1759</v>
      </c>
    </row>
    <row r="576" spans="2:8" x14ac:dyDescent="0.3">
      <c r="B576" t="s">
        <v>2021</v>
      </c>
      <c r="C576" t="s">
        <v>498</v>
      </c>
      <c r="D576" t="s">
        <v>1080</v>
      </c>
      <c r="E576" t="s">
        <v>1753</v>
      </c>
      <c r="F576" t="s">
        <v>1099</v>
      </c>
      <c r="G576" t="s">
        <v>2041</v>
      </c>
      <c r="H576" t="s">
        <v>1759</v>
      </c>
    </row>
    <row r="577" spans="2:8" x14ac:dyDescent="0.3">
      <c r="B577" t="s">
        <v>2021</v>
      </c>
      <c r="C577" t="s">
        <v>498</v>
      </c>
      <c r="D577" t="s">
        <v>1080</v>
      </c>
      <c r="E577" t="s">
        <v>1753</v>
      </c>
      <c r="F577" t="s">
        <v>1099</v>
      </c>
      <c r="G577" t="s">
        <v>2042</v>
      </c>
      <c r="H577" t="s">
        <v>1759</v>
      </c>
    </row>
    <row r="578" spans="2:8" x14ac:dyDescent="0.3">
      <c r="B578" t="s">
        <v>2021</v>
      </c>
      <c r="C578" t="s">
        <v>498</v>
      </c>
      <c r="D578" t="s">
        <v>1080</v>
      </c>
      <c r="E578" t="s">
        <v>1112</v>
      </c>
      <c r="F578" t="s">
        <v>1099</v>
      </c>
      <c r="G578" t="s">
        <v>2043</v>
      </c>
      <c r="H578" t="s">
        <v>1784</v>
      </c>
    </row>
    <row r="579" spans="2:8" x14ac:dyDescent="0.3">
      <c r="B579" t="s">
        <v>2021</v>
      </c>
      <c r="C579" t="s">
        <v>498</v>
      </c>
      <c r="D579" t="s">
        <v>1080</v>
      </c>
      <c r="E579" t="s">
        <v>1112</v>
      </c>
      <c r="F579" t="s">
        <v>1099</v>
      </c>
      <c r="G579" t="s">
        <v>2044</v>
      </c>
      <c r="H579" t="s">
        <v>1784</v>
      </c>
    </row>
    <row r="580" spans="2:8" x14ac:dyDescent="0.3">
      <c r="B580" t="s">
        <v>2021</v>
      </c>
      <c r="C580" t="s">
        <v>498</v>
      </c>
      <c r="D580" t="s">
        <v>1080</v>
      </c>
      <c r="E580" t="s">
        <v>1112</v>
      </c>
      <c r="F580" t="s">
        <v>1099</v>
      </c>
      <c r="G580" t="s">
        <v>2045</v>
      </c>
      <c r="H580" t="s">
        <v>1784</v>
      </c>
    </row>
    <row r="581" spans="2:8" x14ac:dyDescent="0.3">
      <c r="B581" t="s">
        <v>2021</v>
      </c>
      <c r="C581" t="s">
        <v>498</v>
      </c>
      <c r="D581" t="s">
        <v>1080</v>
      </c>
      <c r="E581" t="s">
        <v>1753</v>
      </c>
      <c r="F581" t="s">
        <v>1099</v>
      </c>
      <c r="G581" t="s">
        <v>2046</v>
      </c>
      <c r="H581" t="s">
        <v>1757</v>
      </c>
    </row>
    <row r="582" spans="2:8" x14ac:dyDescent="0.3">
      <c r="B582" t="s">
        <v>2021</v>
      </c>
      <c r="C582" t="s">
        <v>498</v>
      </c>
      <c r="D582" t="s">
        <v>1080</v>
      </c>
      <c r="E582" t="s">
        <v>1753</v>
      </c>
      <c r="F582" t="s">
        <v>1099</v>
      </c>
      <c r="G582" t="s">
        <v>2047</v>
      </c>
      <c r="H582" t="s">
        <v>1757</v>
      </c>
    </row>
    <row r="583" spans="2:8" x14ac:dyDescent="0.3">
      <c r="B583" t="s">
        <v>2021</v>
      </c>
      <c r="C583" t="s">
        <v>498</v>
      </c>
      <c r="D583" t="s">
        <v>1080</v>
      </c>
      <c r="E583" t="s">
        <v>1753</v>
      </c>
      <c r="F583" t="s">
        <v>1099</v>
      </c>
      <c r="G583" t="s">
        <v>2048</v>
      </c>
      <c r="H583" t="s">
        <v>1757</v>
      </c>
    </row>
    <row r="584" spans="2:8" x14ac:dyDescent="0.3">
      <c r="B584" t="s">
        <v>2021</v>
      </c>
      <c r="C584" t="s">
        <v>498</v>
      </c>
      <c r="D584" t="s">
        <v>1080</v>
      </c>
      <c r="E584" t="s">
        <v>1753</v>
      </c>
      <c r="F584" t="s">
        <v>1099</v>
      </c>
      <c r="G584" t="s">
        <v>2049</v>
      </c>
      <c r="H584" t="s">
        <v>2050</v>
      </c>
    </row>
    <row r="585" spans="2:8" x14ac:dyDescent="0.3">
      <c r="B585" t="s">
        <v>2021</v>
      </c>
      <c r="C585" t="s">
        <v>498</v>
      </c>
      <c r="D585" t="s">
        <v>1080</v>
      </c>
      <c r="E585" t="s">
        <v>1753</v>
      </c>
      <c r="F585" t="s">
        <v>1099</v>
      </c>
      <c r="G585" t="s">
        <v>2051</v>
      </c>
      <c r="H585" t="s">
        <v>2050</v>
      </c>
    </row>
    <row r="586" spans="2:8" x14ac:dyDescent="0.3">
      <c r="B586" t="s">
        <v>2021</v>
      </c>
      <c r="C586" t="s">
        <v>498</v>
      </c>
      <c r="D586" t="s">
        <v>1080</v>
      </c>
      <c r="E586" t="s">
        <v>1753</v>
      </c>
      <c r="F586" t="s">
        <v>1099</v>
      </c>
      <c r="G586" t="s">
        <v>2052</v>
      </c>
      <c r="H586" t="s">
        <v>2050</v>
      </c>
    </row>
    <row r="587" spans="2:8" x14ac:dyDescent="0.3">
      <c r="B587" t="s">
        <v>2021</v>
      </c>
      <c r="C587" t="s">
        <v>498</v>
      </c>
      <c r="D587" t="s">
        <v>1080</v>
      </c>
      <c r="E587" t="s">
        <v>1753</v>
      </c>
      <c r="F587" t="s">
        <v>1099</v>
      </c>
      <c r="G587" t="s">
        <v>2053</v>
      </c>
      <c r="H587" t="s">
        <v>1779</v>
      </c>
    </row>
    <row r="588" spans="2:8" x14ac:dyDescent="0.3">
      <c r="B588" t="s">
        <v>2021</v>
      </c>
      <c r="C588" t="s">
        <v>498</v>
      </c>
      <c r="D588" t="s">
        <v>1080</v>
      </c>
      <c r="E588" t="s">
        <v>1753</v>
      </c>
      <c r="F588" t="s">
        <v>1099</v>
      </c>
      <c r="G588" t="s">
        <v>2054</v>
      </c>
      <c r="H588" t="s">
        <v>1779</v>
      </c>
    </row>
    <row r="589" spans="2:8" x14ac:dyDescent="0.3">
      <c r="B589" t="s">
        <v>2021</v>
      </c>
      <c r="C589" t="s">
        <v>498</v>
      </c>
      <c r="D589" t="s">
        <v>1080</v>
      </c>
      <c r="E589" t="s">
        <v>1753</v>
      </c>
      <c r="F589" t="s">
        <v>1099</v>
      </c>
      <c r="G589" t="s">
        <v>2055</v>
      </c>
      <c r="H589" t="s">
        <v>1779</v>
      </c>
    </row>
    <row r="590" spans="2:8" x14ac:dyDescent="0.3">
      <c r="B590" t="s">
        <v>2021</v>
      </c>
      <c r="C590" t="s">
        <v>498</v>
      </c>
      <c r="D590" t="s">
        <v>1080</v>
      </c>
      <c r="E590" t="s">
        <v>1753</v>
      </c>
      <c r="F590" t="s">
        <v>1099</v>
      </c>
      <c r="G590" t="s">
        <v>2056</v>
      </c>
      <c r="H590" t="s">
        <v>1779</v>
      </c>
    </row>
    <row r="591" spans="2:8" x14ac:dyDescent="0.3">
      <c r="B591" t="s">
        <v>2057</v>
      </c>
      <c r="C591" t="s">
        <v>498</v>
      </c>
      <c r="D591" t="s">
        <v>1080</v>
      </c>
      <c r="E591" t="s">
        <v>1112</v>
      </c>
      <c r="F591" t="s">
        <v>1090</v>
      </c>
      <c r="G591" t="s">
        <v>2058</v>
      </c>
      <c r="H591" t="s">
        <v>1834</v>
      </c>
    </row>
    <row r="592" spans="2:8" x14ac:dyDescent="0.3">
      <c r="B592" t="s">
        <v>2059</v>
      </c>
      <c r="C592" t="s">
        <v>498</v>
      </c>
      <c r="D592" t="s">
        <v>1080</v>
      </c>
      <c r="E592" t="s">
        <v>1112</v>
      </c>
      <c r="F592" t="s">
        <v>1090</v>
      </c>
      <c r="G592" t="s">
        <v>2060</v>
      </c>
      <c r="H592" t="s">
        <v>1834</v>
      </c>
    </row>
    <row r="593" spans="2:8" x14ac:dyDescent="0.3">
      <c r="B593" t="s">
        <v>2061</v>
      </c>
      <c r="C593" t="s">
        <v>498</v>
      </c>
      <c r="D593" t="s">
        <v>1080</v>
      </c>
      <c r="E593" t="s">
        <v>1112</v>
      </c>
      <c r="F593" t="s">
        <v>1090</v>
      </c>
      <c r="G593" t="s">
        <v>2062</v>
      </c>
      <c r="H593" t="s">
        <v>1784</v>
      </c>
    </row>
    <row r="594" spans="2:8" x14ac:dyDescent="0.3">
      <c r="B594" t="s">
        <v>2061</v>
      </c>
      <c r="C594" t="s">
        <v>498</v>
      </c>
      <c r="D594" t="s">
        <v>1080</v>
      </c>
      <c r="E594" t="s">
        <v>1112</v>
      </c>
      <c r="F594" t="s">
        <v>1090</v>
      </c>
      <c r="G594" t="s">
        <v>2063</v>
      </c>
      <c r="H594" t="s">
        <v>1784</v>
      </c>
    </row>
    <row r="595" spans="2:8" x14ac:dyDescent="0.3">
      <c r="B595" t="s">
        <v>2061</v>
      </c>
      <c r="C595" t="s">
        <v>498</v>
      </c>
      <c r="D595" t="s">
        <v>1080</v>
      </c>
      <c r="E595" t="s">
        <v>1112</v>
      </c>
      <c r="F595" t="s">
        <v>1090</v>
      </c>
      <c r="G595" t="s">
        <v>2064</v>
      </c>
      <c r="H595" t="s">
        <v>1784</v>
      </c>
    </row>
    <row r="596" spans="2:8" x14ac:dyDescent="0.3">
      <c r="B596" t="s">
        <v>2061</v>
      </c>
      <c r="C596" t="s">
        <v>498</v>
      </c>
      <c r="D596" t="s">
        <v>1080</v>
      </c>
      <c r="E596" t="s">
        <v>1753</v>
      </c>
      <c r="F596" t="s">
        <v>1090</v>
      </c>
      <c r="G596" t="s">
        <v>2065</v>
      </c>
      <c r="H596" t="s">
        <v>1761</v>
      </c>
    </row>
    <row r="597" spans="2:8" x14ac:dyDescent="0.3">
      <c r="B597" t="s">
        <v>2066</v>
      </c>
      <c r="C597" t="s">
        <v>498</v>
      </c>
      <c r="D597" t="s">
        <v>1080</v>
      </c>
      <c r="E597" t="s">
        <v>1112</v>
      </c>
      <c r="F597" t="s">
        <v>1090</v>
      </c>
      <c r="G597" t="s">
        <v>2067</v>
      </c>
      <c r="H597" t="s">
        <v>1784</v>
      </c>
    </row>
    <row r="598" spans="2:8" x14ac:dyDescent="0.3">
      <c r="B598" t="s">
        <v>2068</v>
      </c>
      <c r="C598" t="s">
        <v>498</v>
      </c>
      <c r="D598" t="s">
        <v>1080</v>
      </c>
      <c r="E598" t="s">
        <v>1112</v>
      </c>
      <c r="F598" t="s">
        <v>1090</v>
      </c>
      <c r="G598" t="s">
        <v>2069</v>
      </c>
      <c r="H598" t="s">
        <v>1784</v>
      </c>
    </row>
    <row r="599" spans="2:8" x14ac:dyDescent="0.3">
      <c r="B599" t="s">
        <v>2068</v>
      </c>
      <c r="C599" t="s">
        <v>498</v>
      </c>
      <c r="D599" t="s">
        <v>1080</v>
      </c>
      <c r="E599" t="s">
        <v>1112</v>
      </c>
      <c r="F599" t="s">
        <v>1090</v>
      </c>
      <c r="G599" t="s">
        <v>2070</v>
      </c>
      <c r="H599" t="s">
        <v>1784</v>
      </c>
    </row>
    <row r="600" spans="2:8" x14ac:dyDescent="0.3">
      <c r="B600" t="s">
        <v>2068</v>
      </c>
      <c r="C600" t="s">
        <v>498</v>
      </c>
      <c r="D600" t="s">
        <v>1080</v>
      </c>
      <c r="E600" t="s">
        <v>1112</v>
      </c>
      <c r="F600" t="s">
        <v>1090</v>
      </c>
      <c r="G600" t="s">
        <v>2071</v>
      </c>
      <c r="H600" t="s">
        <v>1784</v>
      </c>
    </row>
    <row r="601" spans="2:8" x14ac:dyDescent="0.3">
      <c r="B601" t="s">
        <v>2061</v>
      </c>
      <c r="C601" t="s">
        <v>498</v>
      </c>
      <c r="D601" t="s">
        <v>1080</v>
      </c>
      <c r="E601" t="s">
        <v>1753</v>
      </c>
      <c r="F601" t="s">
        <v>1090</v>
      </c>
      <c r="G601" t="s">
        <v>2072</v>
      </c>
      <c r="H601" t="s">
        <v>1779</v>
      </c>
    </row>
    <row r="602" spans="2:8" x14ac:dyDescent="0.3">
      <c r="B602" t="s">
        <v>2061</v>
      </c>
      <c r="C602" t="s">
        <v>498</v>
      </c>
      <c r="D602" t="s">
        <v>1080</v>
      </c>
      <c r="E602" t="s">
        <v>1753</v>
      </c>
      <c r="F602" t="s">
        <v>1090</v>
      </c>
      <c r="G602" t="s">
        <v>2073</v>
      </c>
      <c r="H602" t="s">
        <v>1779</v>
      </c>
    </row>
    <row r="603" spans="2:8" x14ac:dyDescent="0.3">
      <c r="B603" t="s">
        <v>2074</v>
      </c>
      <c r="C603" t="s">
        <v>498</v>
      </c>
      <c r="D603" t="s">
        <v>1080</v>
      </c>
      <c r="E603" t="s">
        <v>1753</v>
      </c>
      <c r="F603" t="s">
        <v>1099</v>
      </c>
      <c r="G603" t="s">
        <v>2075</v>
      </c>
      <c r="H603" t="s">
        <v>1761</v>
      </c>
    </row>
    <row r="604" spans="2:8" x14ac:dyDescent="0.3">
      <c r="B604" t="s">
        <v>2074</v>
      </c>
      <c r="C604" t="s">
        <v>498</v>
      </c>
      <c r="D604" t="s">
        <v>1080</v>
      </c>
      <c r="E604" t="s">
        <v>1753</v>
      </c>
      <c r="F604" t="s">
        <v>1099</v>
      </c>
      <c r="G604" t="s">
        <v>2076</v>
      </c>
      <c r="H604" t="s">
        <v>1761</v>
      </c>
    </row>
    <row r="605" spans="2:8" x14ac:dyDescent="0.3">
      <c r="B605" t="s">
        <v>2074</v>
      </c>
      <c r="C605" t="s">
        <v>498</v>
      </c>
      <c r="D605" t="s">
        <v>1080</v>
      </c>
      <c r="E605" t="s">
        <v>1753</v>
      </c>
      <c r="F605" t="s">
        <v>1099</v>
      </c>
      <c r="G605" t="s">
        <v>2077</v>
      </c>
      <c r="H605" t="s">
        <v>1761</v>
      </c>
    </row>
    <row r="606" spans="2:8" x14ac:dyDescent="0.3">
      <c r="B606" t="s">
        <v>2074</v>
      </c>
      <c r="C606" t="s">
        <v>498</v>
      </c>
      <c r="D606" t="s">
        <v>1080</v>
      </c>
      <c r="E606" t="s">
        <v>1753</v>
      </c>
      <c r="F606" t="s">
        <v>1099</v>
      </c>
      <c r="G606" t="s">
        <v>2078</v>
      </c>
      <c r="H606" t="s">
        <v>1761</v>
      </c>
    </row>
    <row r="607" spans="2:8" x14ac:dyDescent="0.3">
      <c r="B607" t="s">
        <v>2074</v>
      </c>
      <c r="C607" t="s">
        <v>498</v>
      </c>
      <c r="D607" t="s">
        <v>1080</v>
      </c>
      <c r="E607" t="s">
        <v>1753</v>
      </c>
      <c r="F607" t="s">
        <v>1099</v>
      </c>
      <c r="G607" t="s">
        <v>2079</v>
      </c>
      <c r="H607" t="s">
        <v>1761</v>
      </c>
    </row>
    <row r="608" spans="2:8" x14ac:dyDescent="0.3">
      <c r="B608" t="s">
        <v>2074</v>
      </c>
      <c r="C608" t="s">
        <v>498</v>
      </c>
      <c r="D608" t="s">
        <v>1080</v>
      </c>
      <c r="E608" t="s">
        <v>1753</v>
      </c>
      <c r="F608" t="s">
        <v>1099</v>
      </c>
      <c r="G608" t="s">
        <v>2080</v>
      </c>
      <c r="H608" t="s">
        <v>1761</v>
      </c>
    </row>
    <row r="609" spans="2:8" x14ac:dyDescent="0.3">
      <c r="B609" t="s">
        <v>2074</v>
      </c>
      <c r="C609" t="s">
        <v>498</v>
      </c>
      <c r="D609" t="s">
        <v>1080</v>
      </c>
      <c r="E609" t="s">
        <v>1753</v>
      </c>
      <c r="F609" t="s">
        <v>1099</v>
      </c>
      <c r="G609" t="s">
        <v>2081</v>
      </c>
      <c r="H609" t="s">
        <v>1755</v>
      </c>
    </row>
    <row r="610" spans="2:8" x14ac:dyDescent="0.3">
      <c r="B610" t="s">
        <v>2074</v>
      </c>
      <c r="C610" t="s">
        <v>498</v>
      </c>
      <c r="D610" t="s">
        <v>1080</v>
      </c>
      <c r="E610" t="s">
        <v>1753</v>
      </c>
      <c r="F610" t="s">
        <v>1099</v>
      </c>
      <c r="G610" t="s">
        <v>2082</v>
      </c>
      <c r="H610" t="s">
        <v>1755</v>
      </c>
    </row>
    <row r="611" spans="2:8" x14ac:dyDescent="0.3">
      <c r="B611" t="s">
        <v>2074</v>
      </c>
      <c r="C611" t="s">
        <v>498</v>
      </c>
      <c r="D611" t="s">
        <v>1080</v>
      </c>
      <c r="E611" t="s">
        <v>1753</v>
      </c>
      <c r="F611" t="s">
        <v>1099</v>
      </c>
      <c r="G611" t="s">
        <v>2083</v>
      </c>
      <c r="H611" t="s">
        <v>1759</v>
      </c>
    </row>
    <row r="612" spans="2:8" x14ac:dyDescent="0.3">
      <c r="B612" t="s">
        <v>2074</v>
      </c>
      <c r="C612" t="s">
        <v>498</v>
      </c>
      <c r="D612" t="s">
        <v>1080</v>
      </c>
      <c r="E612" t="s">
        <v>1753</v>
      </c>
      <c r="F612" t="s">
        <v>1099</v>
      </c>
      <c r="G612" t="s">
        <v>2084</v>
      </c>
      <c r="H612" t="s">
        <v>1759</v>
      </c>
    </row>
    <row r="613" spans="2:8" x14ac:dyDescent="0.3">
      <c r="B613" t="s">
        <v>2074</v>
      </c>
      <c r="C613" t="s">
        <v>498</v>
      </c>
      <c r="D613" t="s">
        <v>1080</v>
      </c>
      <c r="E613" t="s">
        <v>1753</v>
      </c>
      <c r="F613" t="s">
        <v>1099</v>
      </c>
      <c r="G613" t="s">
        <v>2085</v>
      </c>
      <c r="H613" t="s">
        <v>1759</v>
      </c>
    </row>
    <row r="614" spans="2:8" x14ac:dyDescent="0.3">
      <c r="B614" t="s">
        <v>2074</v>
      </c>
      <c r="C614" t="s">
        <v>498</v>
      </c>
      <c r="D614" t="s">
        <v>1080</v>
      </c>
      <c r="E614" t="s">
        <v>1753</v>
      </c>
      <c r="F614" t="s">
        <v>1099</v>
      </c>
      <c r="G614" t="s">
        <v>2086</v>
      </c>
      <c r="H614" t="s">
        <v>1759</v>
      </c>
    </row>
    <row r="615" spans="2:8" x14ac:dyDescent="0.3">
      <c r="B615" t="s">
        <v>2074</v>
      </c>
      <c r="C615" t="s">
        <v>498</v>
      </c>
      <c r="D615" t="s">
        <v>1080</v>
      </c>
      <c r="E615" t="s">
        <v>1753</v>
      </c>
      <c r="F615" t="s">
        <v>1099</v>
      </c>
      <c r="G615" t="s">
        <v>2087</v>
      </c>
      <c r="H615" t="s">
        <v>1759</v>
      </c>
    </row>
    <row r="616" spans="2:8" x14ac:dyDescent="0.3">
      <c r="B616" t="s">
        <v>2074</v>
      </c>
      <c r="C616" t="s">
        <v>498</v>
      </c>
      <c r="D616" t="s">
        <v>1080</v>
      </c>
      <c r="E616" t="s">
        <v>1753</v>
      </c>
      <c r="F616" t="s">
        <v>1099</v>
      </c>
      <c r="G616" t="s">
        <v>2088</v>
      </c>
      <c r="H616" t="s">
        <v>1759</v>
      </c>
    </row>
    <row r="617" spans="2:8" x14ac:dyDescent="0.3">
      <c r="B617" t="s">
        <v>2074</v>
      </c>
      <c r="C617" t="s">
        <v>498</v>
      </c>
      <c r="D617" t="s">
        <v>1080</v>
      </c>
      <c r="E617" t="s">
        <v>1753</v>
      </c>
      <c r="F617" t="s">
        <v>1099</v>
      </c>
      <c r="G617" t="s">
        <v>2089</v>
      </c>
      <c r="H617" t="s">
        <v>1779</v>
      </c>
    </row>
    <row r="618" spans="2:8" x14ac:dyDescent="0.3">
      <c r="B618" t="s">
        <v>2074</v>
      </c>
      <c r="C618" t="s">
        <v>498</v>
      </c>
      <c r="D618" t="s">
        <v>1080</v>
      </c>
      <c r="E618" t="s">
        <v>1753</v>
      </c>
      <c r="F618" t="s">
        <v>1099</v>
      </c>
      <c r="G618" t="s">
        <v>2090</v>
      </c>
      <c r="H618" t="s">
        <v>1779</v>
      </c>
    </row>
    <row r="619" spans="2:8" x14ac:dyDescent="0.3">
      <c r="B619" t="s">
        <v>2074</v>
      </c>
      <c r="C619" t="s">
        <v>498</v>
      </c>
      <c r="D619" t="s">
        <v>1080</v>
      </c>
      <c r="E619" t="s">
        <v>1753</v>
      </c>
      <c r="F619" t="s">
        <v>1099</v>
      </c>
      <c r="G619" t="s">
        <v>2091</v>
      </c>
      <c r="H619" t="s">
        <v>1779</v>
      </c>
    </row>
    <row r="620" spans="2:8" x14ac:dyDescent="0.3">
      <c r="B620" t="s">
        <v>2074</v>
      </c>
      <c r="C620" t="s">
        <v>498</v>
      </c>
      <c r="D620" t="s">
        <v>1080</v>
      </c>
      <c r="E620" t="s">
        <v>1753</v>
      </c>
      <c r="F620" t="s">
        <v>1099</v>
      </c>
      <c r="G620" t="s">
        <v>2092</v>
      </c>
      <c r="H620" t="s">
        <v>1779</v>
      </c>
    </row>
    <row r="621" spans="2:8" x14ac:dyDescent="0.3">
      <c r="B621" t="s">
        <v>2074</v>
      </c>
      <c r="C621" t="s">
        <v>498</v>
      </c>
      <c r="D621" t="s">
        <v>1080</v>
      </c>
      <c r="E621" t="s">
        <v>1753</v>
      </c>
      <c r="F621" t="s">
        <v>1099</v>
      </c>
      <c r="G621" t="s">
        <v>2093</v>
      </c>
      <c r="H621" t="s">
        <v>1779</v>
      </c>
    </row>
    <row r="622" spans="2:8" x14ac:dyDescent="0.3">
      <c r="B622" t="s">
        <v>2094</v>
      </c>
      <c r="C622" t="s">
        <v>498</v>
      </c>
      <c r="D622" t="s">
        <v>1080</v>
      </c>
      <c r="E622" t="s">
        <v>1112</v>
      </c>
      <c r="F622" t="s">
        <v>1099</v>
      </c>
      <c r="G622" t="s">
        <v>2095</v>
      </c>
      <c r="H622" t="s">
        <v>1787</v>
      </c>
    </row>
    <row r="623" spans="2:8" x14ac:dyDescent="0.3">
      <c r="B623" t="s">
        <v>2094</v>
      </c>
      <c r="C623" t="s">
        <v>498</v>
      </c>
      <c r="D623" t="s">
        <v>1080</v>
      </c>
      <c r="E623" t="s">
        <v>1112</v>
      </c>
      <c r="F623" t="s">
        <v>1099</v>
      </c>
      <c r="G623" t="s">
        <v>2096</v>
      </c>
      <c r="H623" t="s">
        <v>1787</v>
      </c>
    </row>
    <row r="624" spans="2:8" x14ac:dyDescent="0.3">
      <c r="B624" t="s">
        <v>2094</v>
      </c>
      <c r="C624" t="s">
        <v>498</v>
      </c>
      <c r="D624" t="s">
        <v>1080</v>
      </c>
      <c r="E624" t="s">
        <v>1112</v>
      </c>
      <c r="F624" t="s">
        <v>1099</v>
      </c>
      <c r="G624" t="s">
        <v>2097</v>
      </c>
      <c r="H624" t="s">
        <v>1787</v>
      </c>
    </row>
    <row r="625" spans="2:8" x14ac:dyDescent="0.3">
      <c r="B625" t="s">
        <v>2094</v>
      </c>
      <c r="C625" t="s">
        <v>498</v>
      </c>
      <c r="D625" t="s">
        <v>1080</v>
      </c>
      <c r="E625" t="s">
        <v>1112</v>
      </c>
      <c r="F625" t="s">
        <v>1099</v>
      </c>
      <c r="G625" t="s">
        <v>2098</v>
      </c>
      <c r="H625" t="s">
        <v>1787</v>
      </c>
    </row>
    <row r="626" spans="2:8" x14ac:dyDescent="0.3">
      <c r="B626" t="s">
        <v>2094</v>
      </c>
      <c r="C626" t="s">
        <v>498</v>
      </c>
      <c r="D626" t="s">
        <v>1080</v>
      </c>
      <c r="E626" t="s">
        <v>1753</v>
      </c>
      <c r="F626" t="s">
        <v>1099</v>
      </c>
      <c r="G626" t="s">
        <v>2099</v>
      </c>
      <c r="H626" t="s">
        <v>1755</v>
      </c>
    </row>
    <row r="627" spans="2:8" x14ac:dyDescent="0.3">
      <c r="B627" t="s">
        <v>2094</v>
      </c>
      <c r="C627" t="s">
        <v>498</v>
      </c>
      <c r="D627" t="s">
        <v>1080</v>
      </c>
      <c r="E627" t="s">
        <v>1753</v>
      </c>
      <c r="F627" t="s">
        <v>1099</v>
      </c>
      <c r="G627" t="s">
        <v>2100</v>
      </c>
      <c r="H627" t="s">
        <v>1761</v>
      </c>
    </row>
    <row r="628" spans="2:8" x14ac:dyDescent="0.3">
      <c r="B628" t="s">
        <v>2094</v>
      </c>
      <c r="C628" t="s">
        <v>498</v>
      </c>
      <c r="D628" t="s">
        <v>1080</v>
      </c>
      <c r="E628" t="s">
        <v>1753</v>
      </c>
      <c r="F628" t="s">
        <v>1099</v>
      </c>
      <c r="G628" t="s">
        <v>2101</v>
      </c>
      <c r="H628" t="s">
        <v>1761</v>
      </c>
    </row>
    <row r="629" spans="2:8" x14ac:dyDescent="0.3">
      <c r="B629" t="s">
        <v>2094</v>
      </c>
      <c r="C629" t="s">
        <v>498</v>
      </c>
      <c r="D629" t="s">
        <v>1080</v>
      </c>
      <c r="E629" t="s">
        <v>1753</v>
      </c>
      <c r="F629" t="s">
        <v>1099</v>
      </c>
      <c r="G629" t="s">
        <v>2102</v>
      </c>
      <c r="H629" t="s">
        <v>1759</v>
      </c>
    </row>
    <row r="630" spans="2:8" x14ac:dyDescent="0.3">
      <c r="B630" t="s">
        <v>2094</v>
      </c>
      <c r="C630" t="s">
        <v>498</v>
      </c>
      <c r="D630" t="s">
        <v>1080</v>
      </c>
      <c r="E630" t="s">
        <v>1753</v>
      </c>
      <c r="F630" t="s">
        <v>1099</v>
      </c>
      <c r="G630" t="s">
        <v>2103</v>
      </c>
      <c r="H630" t="s">
        <v>1761</v>
      </c>
    </row>
    <row r="631" spans="2:8" x14ac:dyDescent="0.3">
      <c r="B631" t="s">
        <v>2094</v>
      </c>
      <c r="C631" t="s">
        <v>498</v>
      </c>
      <c r="D631" t="s">
        <v>1080</v>
      </c>
      <c r="E631" t="s">
        <v>1753</v>
      </c>
      <c r="F631" t="s">
        <v>1099</v>
      </c>
      <c r="G631" t="s">
        <v>2104</v>
      </c>
      <c r="H631" t="s">
        <v>1761</v>
      </c>
    </row>
    <row r="632" spans="2:8" x14ac:dyDescent="0.3">
      <c r="B632" t="s">
        <v>2094</v>
      </c>
      <c r="C632" t="s">
        <v>498</v>
      </c>
      <c r="D632" t="s">
        <v>1080</v>
      </c>
      <c r="E632" t="s">
        <v>1753</v>
      </c>
      <c r="F632" t="s">
        <v>1099</v>
      </c>
      <c r="G632" t="s">
        <v>2105</v>
      </c>
      <c r="H632" t="s">
        <v>1761</v>
      </c>
    </row>
    <row r="633" spans="2:8" x14ac:dyDescent="0.3">
      <c r="B633" t="s">
        <v>2094</v>
      </c>
      <c r="C633" t="s">
        <v>498</v>
      </c>
      <c r="D633" t="s">
        <v>1080</v>
      </c>
      <c r="E633" t="s">
        <v>1753</v>
      </c>
      <c r="F633" t="s">
        <v>1099</v>
      </c>
      <c r="G633" t="s">
        <v>2106</v>
      </c>
      <c r="H633" t="s">
        <v>1759</v>
      </c>
    </row>
    <row r="634" spans="2:8" x14ac:dyDescent="0.3">
      <c r="B634" t="s">
        <v>2094</v>
      </c>
      <c r="C634" t="s">
        <v>498</v>
      </c>
      <c r="D634" t="s">
        <v>1080</v>
      </c>
      <c r="E634" t="s">
        <v>1753</v>
      </c>
      <c r="F634" t="s">
        <v>1099</v>
      </c>
      <c r="G634" t="s">
        <v>2107</v>
      </c>
      <c r="H634" t="s">
        <v>1759</v>
      </c>
    </row>
    <row r="635" spans="2:8" x14ac:dyDescent="0.3">
      <c r="B635" t="s">
        <v>2094</v>
      </c>
      <c r="C635" t="s">
        <v>498</v>
      </c>
      <c r="D635" t="s">
        <v>1080</v>
      </c>
      <c r="E635" t="s">
        <v>1753</v>
      </c>
      <c r="F635" t="s">
        <v>1099</v>
      </c>
      <c r="G635" t="s">
        <v>2108</v>
      </c>
      <c r="H635" t="s">
        <v>1759</v>
      </c>
    </row>
    <row r="636" spans="2:8" x14ac:dyDescent="0.3">
      <c r="B636" t="s">
        <v>2094</v>
      </c>
      <c r="C636" t="s">
        <v>498</v>
      </c>
      <c r="D636" t="s">
        <v>1080</v>
      </c>
      <c r="E636" t="s">
        <v>1753</v>
      </c>
      <c r="F636" t="s">
        <v>1099</v>
      </c>
      <c r="G636" t="s">
        <v>2109</v>
      </c>
      <c r="H636" t="s">
        <v>1779</v>
      </c>
    </row>
    <row r="637" spans="2:8" x14ac:dyDescent="0.3">
      <c r="B637" t="s">
        <v>2094</v>
      </c>
      <c r="C637" t="s">
        <v>498</v>
      </c>
      <c r="D637" t="s">
        <v>1080</v>
      </c>
      <c r="E637" t="s">
        <v>1753</v>
      </c>
      <c r="F637" t="s">
        <v>1099</v>
      </c>
      <c r="G637" t="s">
        <v>2110</v>
      </c>
      <c r="H637" t="s">
        <v>1779</v>
      </c>
    </row>
    <row r="638" spans="2:8" x14ac:dyDescent="0.3">
      <c r="B638" t="s">
        <v>2111</v>
      </c>
      <c r="C638" t="s">
        <v>498</v>
      </c>
      <c r="D638" t="s">
        <v>1080</v>
      </c>
      <c r="E638" t="s">
        <v>1112</v>
      </c>
      <c r="F638" t="s">
        <v>1085</v>
      </c>
      <c r="G638" t="s">
        <v>2112</v>
      </c>
      <c r="H638" t="s">
        <v>1935</v>
      </c>
    </row>
    <row r="639" spans="2:8" x14ac:dyDescent="0.3">
      <c r="B639" t="s">
        <v>2111</v>
      </c>
      <c r="C639" t="s">
        <v>498</v>
      </c>
      <c r="D639" t="s">
        <v>1080</v>
      </c>
      <c r="E639" t="s">
        <v>1753</v>
      </c>
      <c r="F639" t="s">
        <v>1085</v>
      </c>
      <c r="G639" t="s">
        <v>2113</v>
      </c>
      <c r="H639" t="s">
        <v>1779</v>
      </c>
    </row>
    <row r="640" spans="2:8" x14ac:dyDescent="0.3">
      <c r="B640" t="s">
        <v>2111</v>
      </c>
      <c r="C640" t="s">
        <v>498</v>
      </c>
      <c r="D640" t="s">
        <v>1080</v>
      </c>
      <c r="E640" t="s">
        <v>1753</v>
      </c>
      <c r="F640" t="s">
        <v>1085</v>
      </c>
      <c r="G640" t="s">
        <v>2114</v>
      </c>
      <c r="H640" t="s">
        <v>1757</v>
      </c>
    </row>
    <row r="641" spans="2:8" x14ac:dyDescent="0.3">
      <c r="B641" t="s">
        <v>2115</v>
      </c>
      <c r="C641" t="s">
        <v>498</v>
      </c>
      <c r="D641" t="s">
        <v>1080</v>
      </c>
      <c r="E641" t="s">
        <v>1112</v>
      </c>
      <c r="F641" t="s">
        <v>1085</v>
      </c>
      <c r="G641" t="s">
        <v>2116</v>
      </c>
      <c r="H641" t="s">
        <v>1787</v>
      </c>
    </row>
    <row r="642" spans="2:8" x14ac:dyDescent="0.3">
      <c r="B642" t="s">
        <v>2115</v>
      </c>
      <c r="C642" t="s">
        <v>498</v>
      </c>
      <c r="D642" t="s">
        <v>1080</v>
      </c>
      <c r="E642" t="s">
        <v>1753</v>
      </c>
      <c r="F642" t="s">
        <v>1085</v>
      </c>
      <c r="G642" t="s">
        <v>2117</v>
      </c>
      <c r="H642" t="s">
        <v>1761</v>
      </c>
    </row>
    <row r="643" spans="2:8" x14ac:dyDescent="0.3">
      <c r="B643" t="s">
        <v>2118</v>
      </c>
      <c r="C643" t="s">
        <v>498</v>
      </c>
      <c r="D643" t="s">
        <v>1080</v>
      </c>
      <c r="E643" t="s">
        <v>1112</v>
      </c>
      <c r="F643" t="s">
        <v>1090</v>
      </c>
      <c r="G643" t="s">
        <v>2119</v>
      </c>
      <c r="H643" t="s">
        <v>1784</v>
      </c>
    </row>
    <row r="644" spans="2:8" x14ac:dyDescent="0.3">
      <c r="B644" t="s">
        <v>2120</v>
      </c>
      <c r="C644" t="s">
        <v>498</v>
      </c>
      <c r="D644" t="s">
        <v>1080</v>
      </c>
      <c r="E644" t="s">
        <v>1112</v>
      </c>
      <c r="F644" t="s">
        <v>1085</v>
      </c>
      <c r="G644" t="s">
        <v>2121</v>
      </c>
      <c r="H644" t="s">
        <v>1787</v>
      </c>
    </row>
    <row r="645" spans="2:8" x14ac:dyDescent="0.3">
      <c r="B645" t="s">
        <v>2120</v>
      </c>
      <c r="C645" t="s">
        <v>498</v>
      </c>
      <c r="D645" t="s">
        <v>1080</v>
      </c>
      <c r="E645" t="s">
        <v>1753</v>
      </c>
      <c r="F645" t="s">
        <v>1085</v>
      </c>
      <c r="G645" t="s">
        <v>2122</v>
      </c>
      <c r="H645" t="s">
        <v>1757</v>
      </c>
    </row>
    <row r="646" spans="2:8" x14ac:dyDescent="0.3">
      <c r="B646" t="s">
        <v>2120</v>
      </c>
      <c r="C646" t="s">
        <v>498</v>
      </c>
      <c r="D646" t="s">
        <v>1080</v>
      </c>
      <c r="E646" t="s">
        <v>1753</v>
      </c>
      <c r="F646" t="s">
        <v>1085</v>
      </c>
      <c r="G646" t="s">
        <v>2123</v>
      </c>
      <c r="H646" t="s">
        <v>1757</v>
      </c>
    </row>
    <row r="647" spans="2:8" x14ac:dyDescent="0.3">
      <c r="B647" t="s">
        <v>2120</v>
      </c>
      <c r="C647" t="s">
        <v>498</v>
      </c>
      <c r="D647" t="s">
        <v>1080</v>
      </c>
      <c r="E647" t="s">
        <v>1753</v>
      </c>
      <c r="F647" t="s">
        <v>1085</v>
      </c>
      <c r="G647" t="s">
        <v>2124</v>
      </c>
      <c r="H647" t="s">
        <v>1757</v>
      </c>
    </row>
    <row r="648" spans="2:8" x14ac:dyDescent="0.3">
      <c r="B648" t="s">
        <v>2120</v>
      </c>
      <c r="C648" t="s">
        <v>498</v>
      </c>
      <c r="D648" t="s">
        <v>1080</v>
      </c>
      <c r="E648" t="s">
        <v>1753</v>
      </c>
      <c r="F648" t="s">
        <v>1085</v>
      </c>
      <c r="G648" t="s">
        <v>2125</v>
      </c>
      <c r="H648" t="s">
        <v>1761</v>
      </c>
    </row>
    <row r="649" spans="2:8" x14ac:dyDescent="0.3">
      <c r="B649" t="s">
        <v>2120</v>
      </c>
      <c r="C649" t="s">
        <v>498</v>
      </c>
      <c r="D649" t="s">
        <v>1080</v>
      </c>
      <c r="E649" t="s">
        <v>1753</v>
      </c>
      <c r="F649" t="s">
        <v>1085</v>
      </c>
      <c r="G649" t="s">
        <v>2126</v>
      </c>
      <c r="H649" t="s">
        <v>1759</v>
      </c>
    </row>
    <row r="650" spans="2:8" x14ac:dyDescent="0.3">
      <c r="B650" t="s">
        <v>2120</v>
      </c>
      <c r="C650" t="s">
        <v>498</v>
      </c>
      <c r="D650" t="s">
        <v>1080</v>
      </c>
      <c r="E650" t="s">
        <v>1753</v>
      </c>
      <c r="F650" t="s">
        <v>1085</v>
      </c>
      <c r="G650" t="s">
        <v>2127</v>
      </c>
      <c r="H650" t="s">
        <v>1759</v>
      </c>
    </row>
    <row r="651" spans="2:8" x14ac:dyDescent="0.3">
      <c r="B651" t="s">
        <v>2120</v>
      </c>
      <c r="C651" t="s">
        <v>498</v>
      </c>
      <c r="D651" t="s">
        <v>1080</v>
      </c>
      <c r="E651" t="s">
        <v>1753</v>
      </c>
      <c r="F651" t="s">
        <v>1085</v>
      </c>
      <c r="G651" t="s">
        <v>2128</v>
      </c>
      <c r="H651" t="s">
        <v>1759</v>
      </c>
    </row>
    <row r="652" spans="2:8" x14ac:dyDescent="0.3">
      <c r="B652" t="s">
        <v>2129</v>
      </c>
      <c r="C652" t="s">
        <v>498</v>
      </c>
      <c r="D652" t="s">
        <v>1080</v>
      </c>
      <c r="E652" t="s">
        <v>1112</v>
      </c>
      <c r="F652" t="s">
        <v>1082</v>
      </c>
      <c r="G652" t="s">
        <v>2130</v>
      </c>
      <c r="H652" t="s">
        <v>1834</v>
      </c>
    </row>
    <row r="653" spans="2:8" x14ac:dyDescent="0.3">
      <c r="B653" t="s">
        <v>2129</v>
      </c>
      <c r="C653" t="s">
        <v>498</v>
      </c>
      <c r="D653" t="s">
        <v>1080</v>
      </c>
      <c r="E653" t="s">
        <v>1112</v>
      </c>
      <c r="F653" t="s">
        <v>1082</v>
      </c>
      <c r="G653" t="s">
        <v>2131</v>
      </c>
      <c r="H653" t="s">
        <v>1834</v>
      </c>
    </row>
    <row r="654" spans="2:8" x14ac:dyDescent="0.3">
      <c r="B654" t="s">
        <v>2129</v>
      </c>
      <c r="C654" t="s">
        <v>498</v>
      </c>
      <c r="D654" t="s">
        <v>1080</v>
      </c>
      <c r="E654" t="s">
        <v>1753</v>
      </c>
      <c r="F654" t="s">
        <v>1082</v>
      </c>
      <c r="G654" t="s">
        <v>2132</v>
      </c>
      <c r="H654" t="s">
        <v>1757</v>
      </c>
    </row>
    <row r="655" spans="2:8" x14ac:dyDescent="0.3">
      <c r="B655" t="s">
        <v>2133</v>
      </c>
      <c r="C655" t="s">
        <v>498</v>
      </c>
      <c r="D655" t="s">
        <v>1080</v>
      </c>
      <c r="E655" t="s">
        <v>1753</v>
      </c>
      <c r="F655" t="s">
        <v>1090</v>
      </c>
      <c r="G655" t="s">
        <v>2134</v>
      </c>
      <c r="H655" t="s">
        <v>1759</v>
      </c>
    </row>
    <row r="656" spans="2:8" x14ac:dyDescent="0.3">
      <c r="B656" t="s">
        <v>2133</v>
      </c>
      <c r="C656" t="s">
        <v>498</v>
      </c>
      <c r="D656" t="s">
        <v>1080</v>
      </c>
      <c r="E656" t="s">
        <v>1753</v>
      </c>
      <c r="F656" t="s">
        <v>1090</v>
      </c>
      <c r="G656" t="s">
        <v>2135</v>
      </c>
      <c r="H656" t="s">
        <v>1759</v>
      </c>
    </row>
    <row r="657" spans="2:8" x14ac:dyDescent="0.3">
      <c r="B657" t="s">
        <v>2133</v>
      </c>
      <c r="C657" t="s">
        <v>498</v>
      </c>
      <c r="D657" t="s">
        <v>1080</v>
      </c>
      <c r="E657" t="s">
        <v>1753</v>
      </c>
      <c r="F657" t="s">
        <v>1090</v>
      </c>
      <c r="G657" t="s">
        <v>2136</v>
      </c>
      <c r="H657" t="s">
        <v>1759</v>
      </c>
    </row>
    <row r="658" spans="2:8" x14ac:dyDescent="0.3">
      <c r="B658" t="s">
        <v>2137</v>
      </c>
      <c r="C658" t="s">
        <v>498</v>
      </c>
      <c r="D658" t="s">
        <v>1080</v>
      </c>
      <c r="E658" t="s">
        <v>1753</v>
      </c>
      <c r="F658" t="s">
        <v>1082</v>
      </c>
      <c r="G658" t="s">
        <v>2138</v>
      </c>
      <c r="H658" t="s">
        <v>1779</v>
      </c>
    </row>
    <row r="659" spans="2:8" x14ac:dyDescent="0.3">
      <c r="B659" t="s">
        <v>2139</v>
      </c>
      <c r="C659" t="s">
        <v>498</v>
      </c>
      <c r="D659" t="s">
        <v>1080</v>
      </c>
      <c r="E659" t="s">
        <v>1753</v>
      </c>
      <c r="F659" t="s">
        <v>1082</v>
      </c>
      <c r="G659" t="s">
        <v>2140</v>
      </c>
      <c r="H659" t="s">
        <v>1779</v>
      </c>
    </row>
    <row r="660" spans="2:8" x14ac:dyDescent="0.3">
      <c r="B660" t="s">
        <v>2139</v>
      </c>
      <c r="C660" t="s">
        <v>498</v>
      </c>
      <c r="D660" t="s">
        <v>1080</v>
      </c>
      <c r="E660" t="s">
        <v>1753</v>
      </c>
      <c r="F660" t="s">
        <v>1082</v>
      </c>
      <c r="G660" t="s">
        <v>2141</v>
      </c>
      <c r="H660" t="s">
        <v>1779</v>
      </c>
    </row>
    <row r="661" spans="2:8" x14ac:dyDescent="0.3">
      <c r="B661" t="s">
        <v>2142</v>
      </c>
      <c r="C661" t="s">
        <v>498</v>
      </c>
      <c r="D661" t="s">
        <v>1080</v>
      </c>
      <c r="E661" t="s">
        <v>1753</v>
      </c>
      <c r="F661" t="s">
        <v>1099</v>
      </c>
      <c r="G661" t="s">
        <v>2143</v>
      </c>
      <c r="H661" t="s">
        <v>1761</v>
      </c>
    </row>
    <row r="662" spans="2:8" x14ac:dyDescent="0.3">
      <c r="B662" t="s">
        <v>2142</v>
      </c>
      <c r="C662" t="s">
        <v>498</v>
      </c>
      <c r="D662" t="s">
        <v>1080</v>
      </c>
      <c r="E662" t="s">
        <v>1753</v>
      </c>
      <c r="F662" t="s">
        <v>1099</v>
      </c>
      <c r="G662" t="s">
        <v>2144</v>
      </c>
      <c r="H662" t="s">
        <v>1761</v>
      </c>
    </row>
    <row r="663" spans="2:8" x14ac:dyDescent="0.3">
      <c r="B663" t="s">
        <v>2142</v>
      </c>
      <c r="C663" t="s">
        <v>498</v>
      </c>
      <c r="D663" t="s">
        <v>1080</v>
      </c>
      <c r="E663" t="s">
        <v>1753</v>
      </c>
      <c r="F663" t="s">
        <v>1099</v>
      </c>
      <c r="G663" t="s">
        <v>2145</v>
      </c>
      <c r="H663" t="s">
        <v>1759</v>
      </c>
    </row>
    <row r="664" spans="2:8" x14ac:dyDescent="0.3">
      <c r="B664" t="s">
        <v>2142</v>
      </c>
      <c r="C664" t="s">
        <v>498</v>
      </c>
      <c r="D664" t="s">
        <v>1080</v>
      </c>
      <c r="E664" t="s">
        <v>1753</v>
      </c>
      <c r="F664" t="s">
        <v>1099</v>
      </c>
      <c r="G664" t="s">
        <v>2146</v>
      </c>
      <c r="H664" t="s">
        <v>1759</v>
      </c>
    </row>
    <row r="665" spans="2:8" x14ac:dyDescent="0.3">
      <c r="B665" t="s">
        <v>2142</v>
      </c>
      <c r="C665" t="s">
        <v>498</v>
      </c>
      <c r="D665" t="s">
        <v>1080</v>
      </c>
      <c r="E665" t="s">
        <v>1753</v>
      </c>
      <c r="F665" t="s">
        <v>1099</v>
      </c>
      <c r="G665" t="s">
        <v>2147</v>
      </c>
      <c r="H665" t="s">
        <v>1759</v>
      </c>
    </row>
    <row r="666" spans="2:8" x14ac:dyDescent="0.3">
      <c r="B666" t="s">
        <v>2142</v>
      </c>
      <c r="C666" t="s">
        <v>498</v>
      </c>
      <c r="D666" t="s">
        <v>1080</v>
      </c>
      <c r="E666" t="s">
        <v>1753</v>
      </c>
      <c r="F666" t="s">
        <v>1099</v>
      </c>
      <c r="G666" t="s">
        <v>2148</v>
      </c>
      <c r="H666" t="s">
        <v>1761</v>
      </c>
    </row>
    <row r="667" spans="2:8" x14ac:dyDescent="0.3">
      <c r="B667" t="s">
        <v>2142</v>
      </c>
      <c r="C667" t="s">
        <v>498</v>
      </c>
      <c r="D667" t="s">
        <v>1080</v>
      </c>
      <c r="E667" t="s">
        <v>1753</v>
      </c>
      <c r="F667" t="s">
        <v>1099</v>
      </c>
      <c r="G667" t="s">
        <v>2149</v>
      </c>
      <c r="H667" t="s">
        <v>1784</v>
      </c>
    </row>
    <row r="668" spans="2:8" x14ac:dyDescent="0.3">
      <c r="B668" t="s">
        <v>2142</v>
      </c>
      <c r="C668" t="s">
        <v>498</v>
      </c>
      <c r="D668" t="s">
        <v>1080</v>
      </c>
      <c r="E668" t="s">
        <v>1753</v>
      </c>
      <c r="F668" t="s">
        <v>1099</v>
      </c>
      <c r="G668" t="s">
        <v>2150</v>
      </c>
      <c r="H668" t="s">
        <v>1903</v>
      </c>
    </row>
    <row r="669" spans="2:8" x14ac:dyDescent="0.3">
      <c r="B669" t="s">
        <v>2142</v>
      </c>
      <c r="C669" t="s">
        <v>498</v>
      </c>
      <c r="D669" t="s">
        <v>1080</v>
      </c>
      <c r="E669" t="s">
        <v>1753</v>
      </c>
      <c r="F669" t="s">
        <v>1099</v>
      </c>
      <c r="G669" t="s">
        <v>2151</v>
      </c>
      <c r="H669" t="s">
        <v>1903</v>
      </c>
    </row>
    <row r="670" spans="2:8" x14ac:dyDescent="0.3">
      <c r="B670" t="s">
        <v>2142</v>
      </c>
      <c r="C670" t="s">
        <v>498</v>
      </c>
      <c r="D670" t="s">
        <v>1080</v>
      </c>
      <c r="E670" t="s">
        <v>1753</v>
      </c>
      <c r="F670" t="s">
        <v>1099</v>
      </c>
      <c r="G670" t="s">
        <v>2152</v>
      </c>
      <c r="H670" t="s">
        <v>1903</v>
      </c>
    </row>
    <row r="671" spans="2:8" x14ac:dyDescent="0.3">
      <c r="B671" t="s">
        <v>2142</v>
      </c>
      <c r="C671" t="s">
        <v>498</v>
      </c>
      <c r="D671" t="s">
        <v>1080</v>
      </c>
      <c r="E671" t="s">
        <v>1753</v>
      </c>
      <c r="F671" t="s">
        <v>1099</v>
      </c>
      <c r="G671" t="s">
        <v>2153</v>
      </c>
      <c r="H671" t="s">
        <v>1755</v>
      </c>
    </row>
    <row r="672" spans="2:8" x14ac:dyDescent="0.3">
      <c r="B672" t="s">
        <v>2142</v>
      </c>
      <c r="C672" t="s">
        <v>498</v>
      </c>
      <c r="D672" t="s">
        <v>1080</v>
      </c>
      <c r="E672" t="s">
        <v>1753</v>
      </c>
      <c r="F672" t="s">
        <v>1099</v>
      </c>
      <c r="G672" t="s">
        <v>2154</v>
      </c>
      <c r="H672" t="s">
        <v>1761</v>
      </c>
    </row>
    <row r="673" spans="2:8" x14ac:dyDescent="0.3">
      <c r="B673" t="s">
        <v>2142</v>
      </c>
      <c r="C673" t="s">
        <v>498</v>
      </c>
      <c r="D673" t="s">
        <v>1080</v>
      </c>
      <c r="E673" t="s">
        <v>1753</v>
      </c>
      <c r="F673" t="s">
        <v>1099</v>
      </c>
      <c r="G673" t="s">
        <v>2155</v>
      </c>
      <c r="H673" t="s">
        <v>1761</v>
      </c>
    </row>
    <row r="674" spans="2:8" x14ac:dyDescent="0.3">
      <c r="B674" t="s">
        <v>2142</v>
      </c>
      <c r="C674" t="s">
        <v>498</v>
      </c>
      <c r="D674" t="s">
        <v>1080</v>
      </c>
      <c r="E674" t="s">
        <v>1753</v>
      </c>
      <c r="F674" t="s">
        <v>1099</v>
      </c>
      <c r="G674" t="s">
        <v>2156</v>
      </c>
      <c r="H674" t="s">
        <v>1761</v>
      </c>
    </row>
    <row r="675" spans="2:8" x14ac:dyDescent="0.3">
      <c r="B675" t="s">
        <v>2142</v>
      </c>
      <c r="C675" t="s">
        <v>498</v>
      </c>
      <c r="D675" t="s">
        <v>1080</v>
      </c>
      <c r="E675" t="s">
        <v>1753</v>
      </c>
      <c r="F675" t="s">
        <v>1099</v>
      </c>
      <c r="G675" t="s">
        <v>2157</v>
      </c>
      <c r="H675" t="s">
        <v>1759</v>
      </c>
    </row>
    <row r="676" spans="2:8" x14ac:dyDescent="0.3">
      <c r="B676" t="s">
        <v>2142</v>
      </c>
      <c r="C676" t="s">
        <v>498</v>
      </c>
      <c r="D676" t="s">
        <v>1080</v>
      </c>
      <c r="E676" t="s">
        <v>1753</v>
      </c>
      <c r="F676" t="s">
        <v>1099</v>
      </c>
      <c r="G676" t="s">
        <v>2158</v>
      </c>
      <c r="H676" t="s">
        <v>1759</v>
      </c>
    </row>
    <row r="677" spans="2:8" x14ac:dyDescent="0.3">
      <c r="B677" t="s">
        <v>2142</v>
      </c>
      <c r="C677" t="s">
        <v>498</v>
      </c>
      <c r="D677" t="s">
        <v>1080</v>
      </c>
      <c r="E677" t="s">
        <v>1753</v>
      </c>
      <c r="F677" t="s">
        <v>1099</v>
      </c>
      <c r="G677" t="s">
        <v>2159</v>
      </c>
      <c r="H677" t="s">
        <v>1759</v>
      </c>
    </row>
    <row r="678" spans="2:8" x14ac:dyDescent="0.3">
      <c r="B678" t="s">
        <v>2142</v>
      </c>
      <c r="C678" t="s">
        <v>498</v>
      </c>
      <c r="D678" t="s">
        <v>1080</v>
      </c>
      <c r="E678" t="s">
        <v>1112</v>
      </c>
      <c r="F678" t="s">
        <v>1099</v>
      </c>
      <c r="G678" t="s">
        <v>2160</v>
      </c>
      <c r="H678" t="s">
        <v>1784</v>
      </c>
    </row>
    <row r="679" spans="2:8" x14ac:dyDescent="0.3">
      <c r="B679" t="s">
        <v>2142</v>
      </c>
      <c r="C679" t="s">
        <v>498</v>
      </c>
      <c r="D679" t="s">
        <v>1080</v>
      </c>
      <c r="E679" t="s">
        <v>1112</v>
      </c>
      <c r="F679" t="s">
        <v>1099</v>
      </c>
      <c r="G679" t="s">
        <v>2161</v>
      </c>
      <c r="H679" t="s">
        <v>1784</v>
      </c>
    </row>
    <row r="680" spans="2:8" x14ac:dyDescent="0.3">
      <c r="B680" t="s">
        <v>2142</v>
      </c>
      <c r="C680" t="s">
        <v>498</v>
      </c>
      <c r="D680" t="s">
        <v>1080</v>
      </c>
      <c r="E680" t="s">
        <v>1112</v>
      </c>
      <c r="F680" t="s">
        <v>1099</v>
      </c>
      <c r="G680" t="s">
        <v>2162</v>
      </c>
      <c r="H680" t="s">
        <v>1784</v>
      </c>
    </row>
    <row r="681" spans="2:8" x14ac:dyDescent="0.3">
      <c r="B681" t="s">
        <v>2142</v>
      </c>
      <c r="C681" t="s">
        <v>498</v>
      </c>
      <c r="D681" t="s">
        <v>1080</v>
      </c>
      <c r="E681" t="s">
        <v>1112</v>
      </c>
      <c r="F681" t="s">
        <v>1099</v>
      </c>
      <c r="G681" t="s">
        <v>2163</v>
      </c>
      <c r="H681" t="s">
        <v>1784</v>
      </c>
    </row>
    <row r="682" spans="2:8" x14ac:dyDescent="0.3">
      <c r="B682" t="s">
        <v>2142</v>
      </c>
      <c r="C682" t="s">
        <v>498</v>
      </c>
      <c r="D682" t="s">
        <v>1080</v>
      </c>
      <c r="E682" t="s">
        <v>1753</v>
      </c>
      <c r="F682" t="s">
        <v>1099</v>
      </c>
      <c r="G682" t="s">
        <v>2164</v>
      </c>
      <c r="H682" t="s">
        <v>1757</v>
      </c>
    </row>
    <row r="683" spans="2:8" x14ac:dyDescent="0.3">
      <c r="B683" t="s">
        <v>2142</v>
      </c>
      <c r="C683" t="s">
        <v>498</v>
      </c>
      <c r="D683" t="s">
        <v>1080</v>
      </c>
      <c r="E683" t="s">
        <v>1753</v>
      </c>
      <c r="F683" t="s">
        <v>1099</v>
      </c>
      <c r="G683" t="s">
        <v>2165</v>
      </c>
      <c r="H683" t="s">
        <v>1779</v>
      </c>
    </row>
    <row r="684" spans="2:8" x14ac:dyDescent="0.3">
      <c r="B684" t="s">
        <v>2142</v>
      </c>
      <c r="C684" t="s">
        <v>498</v>
      </c>
      <c r="D684" t="s">
        <v>1080</v>
      </c>
      <c r="E684" t="s">
        <v>1753</v>
      </c>
      <c r="F684" t="s">
        <v>1099</v>
      </c>
      <c r="G684" t="s">
        <v>2166</v>
      </c>
      <c r="H684" t="s">
        <v>1779</v>
      </c>
    </row>
    <row r="685" spans="2:8" x14ac:dyDescent="0.3">
      <c r="B685" t="s">
        <v>2167</v>
      </c>
      <c r="C685" t="s">
        <v>498</v>
      </c>
      <c r="D685" t="s">
        <v>1080</v>
      </c>
      <c r="E685" t="s">
        <v>1112</v>
      </c>
      <c r="F685" t="s">
        <v>1090</v>
      </c>
      <c r="G685" t="s">
        <v>2168</v>
      </c>
      <c r="H685" t="s">
        <v>1787</v>
      </c>
    </row>
    <row r="686" spans="2:8" x14ac:dyDescent="0.3">
      <c r="B686" t="s">
        <v>2167</v>
      </c>
      <c r="C686" t="s">
        <v>498</v>
      </c>
      <c r="D686" t="s">
        <v>1080</v>
      </c>
      <c r="E686" t="s">
        <v>1112</v>
      </c>
      <c r="F686" t="s">
        <v>1090</v>
      </c>
      <c r="G686" t="s">
        <v>2169</v>
      </c>
      <c r="H686" t="s">
        <v>1787</v>
      </c>
    </row>
    <row r="687" spans="2:8" x14ac:dyDescent="0.3">
      <c r="B687" t="s">
        <v>2167</v>
      </c>
      <c r="C687" t="s">
        <v>498</v>
      </c>
      <c r="D687" t="s">
        <v>1080</v>
      </c>
      <c r="E687" t="s">
        <v>1112</v>
      </c>
      <c r="F687" t="s">
        <v>1090</v>
      </c>
      <c r="G687" t="s">
        <v>2170</v>
      </c>
      <c r="H687" t="s">
        <v>1787</v>
      </c>
    </row>
    <row r="688" spans="2:8" x14ac:dyDescent="0.3">
      <c r="B688" t="s">
        <v>2167</v>
      </c>
      <c r="C688" t="s">
        <v>498</v>
      </c>
      <c r="D688" t="s">
        <v>1080</v>
      </c>
      <c r="E688" t="s">
        <v>1112</v>
      </c>
      <c r="F688" t="s">
        <v>1090</v>
      </c>
      <c r="G688" t="s">
        <v>2171</v>
      </c>
      <c r="H688" t="s">
        <v>1787</v>
      </c>
    </row>
    <row r="689" spans="2:8" x14ac:dyDescent="0.3">
      <c r="B689" t="s">
        <v>2167</v>
      </c>
      <c r="C689" t="s">
        <v>498</v>
      </c>
      <c r="D689" t="s">
        <v>1080</v>
      </c>
      <c r="E689" t="s">
        <v>1112</v>
      </c>
      <c r="F689" t="s">
        <v>1090</v>
      </c>
      <c r="G689" t="s">
        <v>2172</v>
      </c>
      <c r="H689" t="s">
        <v>1787</v>
      </c>
    </row>
    <row r="690" spans="2:8" x14ac:dyDescent="0.3">
      <c r="B690" t="s">
        <v>2167</v>
      </c>
      <c r="C690" t="s">
        <v>498</v>
      </c>
      <c r="D690" t="s">
        <v>1080</v>
      </c>
      <c r="E690" t="s">
        <v>1112</v>
      </c>
      <c r="F690" t="s">
        <v>1090</v>
      </c>
      <c r="G690" t="s">
        <v>2173</v>
      </c>
      <c r="H690" t="s">
        <v>1787</v>
      </c>
    </row>
    <row r="691" spans="2:8" x14ac:dyDescent="0.3">
      <c r="B691" t="s">
        <v>2167</v>
      </c>
      <c r="C691" t="s">
        <v>498</v>
      </c>
      <c r="D691" t="s">
        <v>1080</v>
      </c>
      <c r="E691" t="s">
        <v>1753</v>
      </c>
      <c r="F691" t="s">
        <v>1090</v>
      </c>
      <c r="G691" t="s">
        <v>2174</v>
      </c>
      <c r="H691" t="s">
        <v>1761</v>
      </c>
    </row>
    <row r="692" spans="2:8" x14ac:dyDescent="0.3">
      <c r="B692" t="s">
        <v>2175</v>
      </c>
      <c r="C692" t="s">
        <v>498</v>
      </c>
      <c r="D692" t="s">
        <v>1080</v>
      </c>
      <c r="E692" t="s">
        <v>1112</v>
      </c>
      <c r="F692" t="s">
        <v>1090</v>
      </c>
      <c r="G692" t="s">
        <v>2176</v>
      </c>
      <c r="H692" t="s">
        <v>1787</v>
      </c>
    </row>
    <row r="693" spans="2:8" x14ac:dyDescent="0.3">
      <c r="B693" t="s">
        <v>2175</v>
      </c>
      <c r="C693" t="s">
        <v>498</v>
      </c>
      <c r="D693" t="s">
        <v>1080</v>
      </c>
      <c r="E693" t="s">
        <v>1753</v>
      </c>
      <c r="F693" t="s">
        <v>1090</v>
      </c>
      <c r="G693" t="s">
        <v>2177</v>
      </c>
      <c r="H693" t="s">
        <v>1761</v>
      </c>
    </row>
    <row r="694" spans="2:8" x14ac:dyDescent="0.3">
      <c r="B694" t="s">
        <v>2175</v>
      </c>
      <c r="C694" t="s">
        <v>498</v>
      </c>
      <c r="D694" t="s">
        <v>1080</v>
      </c>
      <c r="E694" t="s">
        <v>1112</v>
      </c>
      <c r="F694" t="s">
        <v>1090</v>
      </c>
      <c r="G694" t="s">
        <v>2178</v>
      </c>
      <c r="H694" t="s">
        <v>1787</v>
      </c>
    </row>
    <row r="695" spans="2:8" x14ac:dyDescent="0.3">
      <c r="B695" t="s">
        <v>2175</v>
      </c>
      <c r="C695" t="s">
        <v>498</v>
      </c>
      <c r="D695" t="s">
        <v>1080</v>
      </c>
      <c r="E695" t="s">
        <v>1112</v>
      </c>
      <c r="F695" t="s">
        <v>1090</v>
      </c>
      <c r="G695" t="s">
        <v>2179</v>
      </c>
      <c r="H695" t="s">
        <v>1787</v>
      </c>
    </row>
    <row r="696" spans="2:8" x14ac:dyDescent="0.3">
      <c r="B696" t="s">
        <v>2180</v>
      </c>
      <c r="C696" t="s">
        <v>498</v>
      </c>
      <c r="D696" t="s">
        <v>1080</v>
      </c>
      <c r="E696" t="s">
        <v>1112</v>
      </c>
      <c r="F696" t="s">
        <v>1090</v>
      </c>
      <c r="G696" t="s">
        <v>2181</v>
      </c>
      <c r="H696" t="s">
        <v>1834</v>
      </c>
    </row>
    <row r="697" spans="2:8" x14ac:dyDescent="0.3">
      <c r="B697" t="s">
        <v>2182</v>
      </c>
      <c r="C697" t="s">
        <v>498</v>
      </c>
      <c r="D697" t="s">
        <v>1080</v>
      </c>
      <c r="E697" t="s">
        <v>1753</v>
      </c>
      <c r="F697" t="s">
        <v>1090</v>
      </c>
      <c r="G697" t="s">
        <v>2183</v>
      </c>
      <c r="H697" t="s">
        <v>1759</v>
      </c>
    </row>
    <row r="698" spans="2:8" x14ac:dyDescent="0.3">
      <c r="B698" t="s">
        <v>2182</v>
      </c>
      <c r="C698" t="s">
        <v>498</v>
      </c>
      <c r="D698" t="s">
        <v>1080</v>
      </c>
      <c r="E698" t="s">
        <v>1753</v>
      </c>
      <c r="F698" t="s">
        <v>1090</v>
      </c>
      <c r="G698" t="s">
        <v>2184</v>
      </c>
      <c r="H698" t="s">
        <v>1759</v>
      </c>
    </row>
    <row r="699" spans="2:8" x14ac:dyDescent="0.3">
      <c r="B699" t="s">
        <v>2182</v>
      </c>
      <c r="C699" t="s">
        <v>498</v>
      </c>
      <c r="D699" t="s">
        <v>1080</v>
      </c>
      <c r="E699" t="s">
        <v>1753</v>
      </c>
      <c r="F699" t="s">
        <v>1090</v>
      </c>
      <c r="G699" t="s">
        <v>2185</v>
      </c>
      <c r="H699" t="s">
        <v>1759</v>
      </c>
    </row>
    <row r="700" spans="2:8" x14ac:dyDescent="0.3">
      <c r="B700" t="s">
        <v>1908</v>
      </c>
      <c r="C700" t="s">
        <v>498</v>
      </c>
      <c r="D700" t="s">
        <v>1080</v>
      </c>
      <c r="E700" t="s">
        <v>1112</v>
      </c>
      <c r="F700" t="s">
        <v>1099</v>
      </c>
      <c r="G700" t="s">
        <v>2186</v>
      </c>
      <c r="H700" t="s">
        <v>1935</v>
      </c>
    </row>
    <row r="701" spans="2:8" x14ac:dyDescent="0.3">
      <c r="B701" t="s">
        <v>1908</v>
      </c>
      <c r="C701" t="s">
        <v>498</v>
      </c>
      <c r="D701" t="s">
        <v>1080</v>
      </c>
      <c r="E701" t="s">
        <v>1753</v>
      </c>
      <c r="F701" t="s">
        <v>1099</v>
      </c>
      <c r="G701" t="s">
        <v>2187</v>
      </c>
      <c r="H701" t="s">
        <v>1757</v>
      </c>
    </row>
    <row r="702" spans="2:8" x14ac:dyDescent="0.3">
      <c r="B702" t="s">
        <v>1908</v>
      </c>
      <c r="C702" t="s">
        <v>498</v>
      </c>
      <c r="D702" t="s">
        <v>1080</v>
      </c>
      <c r="E702" t="s">
        <v>1753</v>
      </c>
      <c r="F702" t="s">
        <v>1099</v>
      </c>
      <c r="G702" t="s">
        <v>2188</v>
      </c>
      <c r="H702" t="s">
        <v>1757</v>
      </c>
    </row>
    <row r="703" spans="2:8" x14ac:dyDescent="0.3">
      <c r="B703" t="s">
        <v>1908</v>
      </c>
      <c r="C703" t="s">
        <v>498</v>
      </c>
      <c r="D703" t="s">
        <v>1080</v>
      </c>
      <c r="E703" t="s">
        <v>1753</v>
      </c>
      <c r="F703" t="s">
        <v>1099</v>
      </c>
      <c r="G703" t="s">
        <v>2189</v>
      </c>
      <c r="H703" t="s">
        <v>1757</v>
      </c>
    </row>
    <row r="704" spans="2:8" x14ac:dyDescent="0.3">
      <c r="B704" t="s">
        <v>1908</v>
      </c>
      <c r="C704" t="s">
        <v>498</v>
      </c>
      <c r="D704" t="s">
        <v>1080</v>
      </c>
      <c r="E704" t="s">
        <v>1753</v>
      </c>
      <c r="F704" t="s">
        <v>1099</v>
      </c>
      <c r="G704" t="s">
        <v>2190</v>
      </c>
      <c r="H704" t="s">
        <v>1761</v>
      </c>
    </row>
    <row r="705" spans="2:8" x14ac:dyDescent="0.3">
      <c r="B705" t="s">
        <v>1908</v>
      </c>
      <c r="C705" t="s">
        <v>498</v>
      </c>
      <c r="D705" t="s">
        <v>1080</v>
      </c>
      <c r="E705" t="s">
        <v>1753</v>
      </c>
      <c r="F705" t="s">
        <v>1099</v>
      </c>
      <c r="G705" t="s">
        <v>2191</v>
      </c>
      <c r="H705" t="s">
        <v>1761</v>
      </c>
    </row>
    <row r="706" spans="2:8" x14ac:dyDescent="0.3">
      <c r="B706" t="s">
        <v>1908</v>
      </c>
      <c r="C706" t="s">
        <v>498</v>
      </c>
      <c r="D706" t="s">
        <v>1080</v>
      </c>
      <c r="E706" t="s">
        <v>1753</v>
      </c>
      <c r="F706" t="s">
        <v>1099</v>
      </c>
      <c r="G706" t="s">
        <v>2192</v>
      </c>
      <c r="H706" t="s">
        <v>1761</v>
      </c>
    </row>
    <row r="707" spans="2:8" x14ac:dyDescent="0.3">
      <c r="B707" t="s">
        <v>1908</v>
      </c>
      <c r="C707" t="s">
        <v>498</v>
      </c>
      <c r="D707" t="s">
        <v>1080</v>
      </c>
      <c r="E707" t="s">
        <v>1112</v>
      </c>
      <c r="F707" t="s">
        <v>1099</v>
      </c>
      <c r="G707" t="s">
        <v>2193</v>
      </c>
      <c r="H707" t="s">
        <v>1935</v>
      </c>
    </row>
    <row r="708" spans="2:8" x14ac:dyDescent="0.3">
      <c r="B708" t="s">
        <v>1908</v>
      </c>
      <c r="C708" t="s">
        <v>498</v>
      </c>
      <c r="D708" t="s">
        <v>1080</v>
      </c>
      <c r="E708" t="s">
        <v>1753</v>
      </c>
      <c r="F708" t="s">
        <v>1099</v>
      </c>
      <c r="G708" t="s">
        <v>2194</v>
      </c>
      <c r="H708" t="s">
        <v>1757</v>
      </c>
    </row>
    <row r="709" spans="2:8" x14ac:dyDescent="0.3">
      <c r="B709" t="s">
        <v>1908</v>
      </c>
      <c r="C709" t="s">
        <v>498</v>
      </c>
      <c r="D709" t="s">
        <v>1080</v>
      </c>
      <c r="E709" t="s">
        <v>1753</v>
      </c>
      <c r="F709" t="s">
        <v>1099</v>
      </c>
      <c r="G709" t="s">
        <v>2195</v>
      </c>
      <c r="H709" t="s">
        <v>1757</v>
      </c>
    </row>
    <row r="710" spans="2:8" x14ac:dyDescent="0.3">
      <c r="B710" t="s">
        <v>1908</v>
      </c>
      <c r="C710" t="s">
        <v>498</v>
      </c>
      <c r="D710" t="s">
        <v>1080</v>
      </c>
      <c r="E710" t="s">
        <v>1753</v>
      </c>
      <c r="F710" t="s">
        <v>1099</v>
      </c>
      <c r="G710" t="s">
        <v>2196</v>
      </c>
      <c r="H710" t="s">
        <v>1757</v>
      </c>
    </row>
    <row r="711" spans="2:8" x14ac:dyDescent="0.3">
      <c r="B711" t="s">
        <v>1908</v>
      </c>
      <c r="C711" t="s">
        <v>498</v>
      </c>
      <c r="D711" t="s">
        <v>1080</v>
      </c>
      <c r="E711" t="s">
        <v>1753</v>
      </c>
      <c r="F711" t="s">
        <v>1099</v>
      </c>
      <c r="G711" t="s">
        <v>2197</v>
      </c>
      <c r="H711" t="s">
        <v>1761</v>
      </c>
    </row>
    <row r="712" spans="2:8" x14ac:dyDescent="0.3">
      <c r="B712" t="s">
        <v>1908</v>
      </c>
      <c r="C712" t="s">
        <v>498</v>
      </c>
      <c r="D712" t="s">
        <v>1080</v>
      </c>
      <c r="E712" t="s">
        <v>1753</v>
      </c>
      <c r="F712" t="s">
        <v>1099</v>
      </c>
      <c r="G712" t="s">
        <v>2198</v>
      </c>
      <c r="H712" t="s">
        <v>1761</v>
      </c>
    </row>
    <row r="713" spans="2:8" x14ac:dyDescent="0.3">
      <c r="B713" t="s">
        <v>1908</v>
      </c>
      <c r="C713" t="s">
        <v>498</v>
      </c>
      <c r="D713" t="s">
        <v>1080</v>
      </c>
      <c r="E713" t="s">
        <v>1753</v>
      </c>
      <c r="F713" t="s">
        <v>1099</v>
      </c>
      <c r="G713" t="s">
        <v>2199</v>
      </c>
      <c r="H713" t="s">
        <v>1761</v>
      </c>
    </row>
    <row r="714" spans="2:8" x14ac:dyDescent="0.3">
      <c r="B714" t="s">
        <v>1908</v>
      </c>
      <c r="C714" t="s">
        <v>498</v>
      </c>
      <c r="D714" t="s">
        <v>1080</v>
      </c>
      <c r="E714" t="s">
        <v>1753</v>
      </c>
      <c r="F714" t="s">
        <v>1099</v>
      </c>
      <c r="G714" t="s">
        <v>2200</v>
      </c>
      <c r="H714" t="s">
        <v>1779</v>
      </c>
    </row>
    <row r="715" spans="2:8" x14ac:dyDescent="0.3">
      <c r="B715" t="s">
        <v>1908</v>
      </c>
      <c r="C715" t="s">
        <v>498</v>
      </c>
      <c r="D715" t="s">
        <v>1080</v>
      </c>
      <c r="E715" t="s">
        <v>1753</v>
      </c>
      <c r="F715" t="s">
        <v>1099</v>
      </c>
      <c r="G715" t="s">
        <v>2201</v>
      </c>
      <c r="H715" t="s">
        <v>1779</v>
      </c>
    </row>
    <row r="716" spans="2:8" x14ac:dyDescent="0.3">
      <c r="B716" t="s">
        <v>1908</v>
      </c>
      <c r="C716" t="s">
        <v>498</v>
      </c>
      <c r="D716" t="s">
        <v>1080</v>
      </c>
      <c r="E716" t="s">
        <v>1753</v>
      </c>
      <c r="F716" t="s">
        <v>1099</v>
      </c>
      <c r="G716" t="s">
        <v>2202</v>
      </c>
      <c r="H716" t="s">
        <v>1779</v>
      </c>
    </row>
    <row r="717" spans="2:8" x14ac:dyDescent="0.3">
      <c r="B717" t="s">
        <v>1908</v>
      </c>
      <c r="C717" t="s">
        <v>498</v>
      </c>
      <c r="D717" t="s">
        <v>1080</v>
      </c>
      <c r="E717" t="s">
        <v>1753</v>
      </c>
      <c r="F717" t="s">
        <v>1099</v>
      </c>
      <c r="G717" t="s">
        <v>2203</v>
      </c>
      <c r="H717" t="s">
        <v>1779</v>
      </c>
    </row>
    <row r="718" spans="2:8" x14ac:dyDescent="0.3">
      <c r="B718" t="s">
        <v>1908</v>
      </c>
      <c r="C718" t="s">
        <v>498</v>
      </c>
      <c r="D718" t="s">
        <v>1080</v>
      </c>
      <c r="E718" t="s">
        <v>1753</v>
      </c>
      <c r="F718" t="s">
        <v>1099</v>
      </c>
      <c r="G718" t="s">
        <v>2204</v>
      </c>
      <c r="H718" t="s">
        <v>1779</v>
      </c>
    </row>
    <row r="719" spans="2:8" x14ac:dyDescent="0.3">
      <c r="B719" t="s">
        <v>1908</v>
      </c>
      <c r="C719" t="s">
        <v>498</v>
      </c>
      <c r="D719" t="s">
        <v>1080</v>
      </c>
      <c r="E719" t="s">
        <v>1753</v>
      </c>
      <c r="F719" t="s">
        <v>1099</v>
      </c>
      <c r="G719" t="s">
        <v>2205</v>
      </c>
      <c r="H719" t="s">
        <v>1779</v>
      </c>
    </row>
    <row r="720" spans="2:8" x14ac:dyDescent="0.3">
      <c r="B720" t="s">
        <v>1908</v>
      </c>
      <c r="C720" t="s">
        <v>498</v>
      </c>
      <c r="D720" t="s">
        <v>1080</v>
      </c>
      <c r="E720" t="s">
        <v>1753</v>
      </c>
      <c r="F720" t="s">
        <v>1099</v>
      </c>
      <c r="G720" t="s">
        <v>2206</v>
      </c>
      <c r="H720" t="s">
        <v>1779</v>
      </c>
    </row>
    <row r="721" spans="2:8" x14ac:dyDescent="0.3">
      <c r="B721" t="s">
        <v>1908</v>
      </c>
      <c r="C721" t="s">
        <v>498</v>
      </c>
      <c r="D721" t="s">
        <v>1080</v>
      </c>
      <c r="E721" t="s">
        <v>1753</v>
      </c>
      <c r="F721" t="s">
        <v>1099</v>
      </c>
      <c r="G721" t="s">
        <v>2207</v>
      </c>
      <c r="H721" t="s">
        <v>1779</v>
      </c>
    </row>
    <row r="722" spans="2:8" x14ac:dyDescent="0.3">
      <c r="B722" t="s">
        <v>1908</v>
      </c>
      <c r="C722" t="s">
        <v>498</v>
      </c>
      <c r="D722" t="s">
        <v>1080</v>
      </c>
      <c r="E722" t="s">
        <v>1753</v>
      </c>
      <c r="F722" t="s">
        <v>1099</v>
      </c>
      <c r="G722" t="s">
        <v>2208</v>
      </c>
      <c r="H722" t="s">
        <v>1779</v>
      </c>
    </row>
    <row r="723" spans="2:8" x14ac:dyDescent="0.3">
      <c r="B723" t="s">
        <v>1908</v>
      </c>
      <c r="C723" t="s">
        <v>498</v>
      </c>
      <c r="D723" t="s">
        <v>1080</v>
      </c>
      <c r="E723" t="s">
        <v>1753</v>
      </c>
      <c r="F723" t="s">
        <v>1099</v>
      </c>
      <c r="G723" t="s">
        <v>2209</v>
      </c>
      <c r="H723" t="s">
        <v>1779</v>
      </c>
    </row>
    <row r="724" spans="2:8" x14ac:dyDescent="0.3">
      <c r="B724" t="s">
        <v>1908</v>
      </c>
      <c r="C724" t="s">
        <v>498</v>
      </c>
      <c r="D724" t="s">
        <v>1080</v>
      </c>
      <c r="E724" t="s">
        <v>1753</v>
      </c>
      <c r="F724" t="s">
        <v>1099</v>
      </c>
      <c r="G724" t="s">
        <v>2210</v>
      </c>
      <c r="H724" t="s">
        <v>1779</v>
      </c>
    </row>
    <row r="725" spans="2:8" x14ac:dyDescent="0.3">
      <c r="B725" t="s">
        <v>1908</v>
      </c>
      <c r="C725" t="s">
        <v>498</v>
      </c>
      <c r="D725" t="s">
        <v>1080</v>
      </c>
      <c r="E725" t="s">
        <v>1753</v>
      </c>
      <c r="F725" t="s">
        <v>1099</v>
      </c>
      <c r="G725" t="s">
        <v>2211</v>
      </c>
      <c r="H725" t="s">
        <v>1779</v>
      </c>
    </row>
    <row r="726" spans="2:8" x14ac:dyDescent="0.3">
      <c r="B726" t="s">
        <v>1908</v>
      </c>
      <c r="C726" t="s">
        <v>498</v>
      </c>
      <c r="D726" t="s">
        <v>1080</v>
      </c>
      <c r="E726" t="s">
        <v>1753</v>
      </c>
      <c r="F726" t="s">
        <v>1099</v>
      </c>
      <c r="G726" t="s">
        <v>2212</v>
      </c>
      <c r="H726" t="s">
        <v>1779</v>
      </c>
    </row>
    <row r="727" spans="2:8" x14ac:dyDescent="0.3">
      <c r="B727" t="s">
        <v>1908</v>
      </c>
      <c r="C727" t="s">
        <v>498</v>
      </c>
      <c r="D727" t="s">
        <v>1080</v>
      </c>
      <c r="E727" t="s">
        <v>1753</v>
      </c>
      <c r="F727" t="s">
        <v>1099</v>
      </c>
      <c r="G727" t="s">
        <v>2213</v>
      </c>
      <c r="H727" t="s">
        <v>1779</v>
      </c>
    </row>
    <row r="728" spans="2:8" x14ac:dyDescent="0.3">
      <c r="B728" t="s">
        <v>1908</v>
      </c>
      <c r="C728" t="s">
        <v>498</v>
      </c>
      <c r="D728" t="s">
        <v>1080</v>
      </c>
      <c r="E728" t="s">
        <v>1753</v>
      </c>
      <c r="F728" t="s">
        <v>1099</v>
      </c>
      <c r="G728" t="s">
        <v>2214</v>
      </c>
      <c r="H728" t="s">
        <v>1779</v>
      </c>
    </row>
    <row r="729" spans="2:8" x14ac:dyDescent="0.3">
      <c r="B729" t="s">
        <v>1908</v>
      </c>
      <c r="C729" t="s">
        <v>498</v>
      </c>
      <c r="D729" t="s">
        <v>1080</v>
      </c>
      <c r="E729" t="s">
        <v>1753</v>
      </c>
      <c r="F729" t="s">
        <v>1099</v>
      </c>
      <c r="G729" t="s">
        <v>2215</v>
      </c>
      <c r="H729" t="s">
        <v>1779</v>
      </c>
    </row>
    <row r="730" spans="2:8" x14ac:dyDescent="0.3">
      <c r="B730" t="s">
        <v>1908</v>
      </c>
      <c r="C730" t="s">
        <v>498</v>
      </c>
      <c r="D730" t="s">
        <v>1080</v>
      </c>
      <c r="E730" t="s">
        <v>1753</v>
      </c>
      <c r="F730" t="s">
        <v>1099</v>
      </c>
      <c r="G730" t="s">
        <v>2216</v>
      </c>
      <c r="H730" t="s">
        <v>1779</v>
      </c>
    </row>
    <row r="731" spans="2:8" x14ac:dyDescent="0.3">
      <c r="B731" t="s">
        <v>1908</v>
      </c>
      <c r="C731" t="s">
        <v>498</v>
      </c>
      <c r="D731" t="s">
        <v>1080</v>
      </c>
      <c r="E731" t="s">
        <v>1753</v>
      </c>
      <c r="F731" t="s">
        <v>1099</v>
      </c>
      <c r="G731" t="s">
        <v>2217</v>
      </c>
      <c r="H731" t="s">
        <v>1779</v>
      </c>
    </row>
    <row r="732" spans="2:8" x14ac:dyDescent="0.3">
      <c r="B732" t="s">
        <v>1908</v>
      </c>
      <c r="C732" t="s">
        <v>498</v>
      </c>
      <c r="D732" t="s">
        <v>1080</v>
      </c>
      <c r="E732" t="s">
        <v>1753</v>
      </c>
      <c r="F732" t="s">
        <v>1099</v>
      </c>
      <c r="G732" t="s">
        <v>2218</v>
      </c>
      <c r="H732" t="s">
        <v>1779</v>
      </c>
    </row>
    <row r="733" spans="2:8" x14ac:dyDescent="0.3">
      <c r="B733" t="s">
        <v>1908</v>
      </c>
      <c r="C733" t="s">
        <v>498</v>
      </c>
      <c r="D733" t="s">
        <v>1080</v>
      </c>
      <c r="E733" t="s">
        <v>1753</v>
      </c>
      <c r="F733" t="s">
        <v>1099</v>
      </c>
      <c r="G733" t="s">
        <v>2219</v>
      </c>
      <c r="H733" t="s">
        <v>1779</v>
      </c>
    </row>
    <row r="734" spans="2:8" x14ac:dyDescent="0.3">
      <c r="B734" t="s">
        <v>1908</v>
      </c>
      <c r="C734" t="s">
        <v>498</v>
      </c>
      <c r="D734" t="s">
        <v>1080</v>
      </c>
      <c r="E734" t="s">
        <v>1753</v>
      </c>
      <c r="F734" t="s">
        <v>1099</v>
      </c>
      <c r="G734" t="s">
        <v>2220</v>
      </c>
      <c r="H734" t="s">
        <v>1779</v>
      </c>
    </row>
    <row r="735" spans="2:8" x14ac:dyDescent="0.3">
      <c r="B735" t="s">
        <v>1908</v>
      </c>
      <c r="C735" t="s">
        <v>498</v>
      </c>
      <c r="D735" t="s">
        <v>1080</v>
      </c>
      <c r="E735" t="s">
        <v>1753</v>
      </c>
      <c r="F735" t="s">
        <v>1099</v>
      </c>
      <c r="G735" t="s">
        <v>2221</v>
      </c>
      <c r="H735" t="s">
        <v>1779</v>
      </c>
    </row>
    <row r="736" spans="2:8" x14ac:dyDescent="0.3">
      <c r="B736" t="s">
        <v>1908</v>
      </c>
      <c r="C736" t="s">
        <v>498</v>
      </c>
      <c r="D736" t="s">
        <v>1080</v>
      </c>
      <c r="E736" t="s">
        <v>1112</v>
      </c>
      <c r="F736" t="s">
        <v>1099</v>
      </c>
      <c r="G736" t="s">
        <v>2222</v>
      </c>
      <c r="H736" t="s">
        <v>1935</v>
      </c>
    </row>
    <row r="737" spans="2:8" x14ac:dyDescent="0.3">
      <c r="B737" t="s">
        <v>1908</v>
      </c>
      <c r="C737" t="s">
        <v>498</v>
      </c>
      <c r="D737" t="s">
        <v>1080</v>
      </c>
      <c r="E737" t="s">
        <v>1112</v>
      </c>
      <c r="F737" t="s">
        <v>1099</v>
      </c>
      <c r="G737" t="s">
        <v>2223</v>
      </c>
      <c r="H737" t="s">
        <v>1935</v>
      </c>
    </row>
    <row r="738" spans="2:8" x14ac:dyDescent="0.3">
      <c r="B738" t="s">
        <v>1908</v>
      </c>
      <c r="C738" t="s">
        <v>498</v>
      </c>
      <c r="D738" t="s">
        <v>1080</v>
      </c>
      <c r="E738" t="s">
        <v>1112</v>
      </c>
      <c r="F738" t="s">
        <v>1099</v>
      </c>
      <c r="G738" t="s">
        <v>2224</v>
      </c>
      <c r="H738" t="s">
        <v>1935</v>
      </c>
    </row>
    <row r="739" spans="2:8" x14ac:dyDescent="0.3">
      <c r="B739" t="s">
        <v>1908</v>
      </c>
      <c r="C739" t="s">
        <v>498</v>
      </c>
      <c r="D739" t="s">
        <v>1080</v>
      </c>
      <c r="E739" t="s">
        <v>1112</v>
      </c>
      <c r="F739" t="s">
        <v>1099</v>
      </c>
      <c r="G739" t="s">
        <v>2225</v>
      </c>
      <c r="H739" t="s">
        <v>1935</v>
      </c>
    </row>
    <row r="740" spans="2:8" x14ac:dyDescent="0.3">
      <c r="B740" t="s">
        <v>2226</v>
      </c>
      <c r="C740" t="s">
        <v>498</v>
      </c>
      <c r="D740" t="s">
        <v>1080</v>
      </c>
      <c r="E740" t="s">
        <v>1112</v>
      </c>
      <c r="F740" t="s">
        <v>1085</v>
      </c>
      <c r="G740" t="s">
        <v>2227</v>
      </c>
      <c r="H740" t="s">
        <v>1787</v>
      </c>
    </row>
    <row r="741" spans="2:8" x14ac:dyDescent="0.3">
      <c r="B741" t="s">
        <v>2226</v>
      </c>
      <c r="C741" t="s">
        <v>498</v>
      </c>
      <c r="D741" t="s">
        <v>1080</v>
      </c>
      <c r="E741" t="s">
        <v>1112</v>
      </c>
      <c r="F741" t="s">
        <v>1085</v>
      </c>
      <c r="G741" t="s">
        <v>2228</v>
      </c>
      <c r="H741" t="s">
        <v>1787</v>
      </c>
    </row>
    <row r="742" spans="2:8" x14ac:dyDescent="0.3">
      <c r="B742" t="s">
        <v>2226</v>
      </c>
      <c r="C742" t="s">
        <v>498</v>
      </c>
      <c r="D742" t="s">
        <v>1080</v>
      </c>
      <c r="E742" t="s">
        <v>1112</v>
      </c>
      <c r="F742" t="s">
        <v>1085</v>
      </c>
      <c r="G742" t="s">
        <v>2229</v>
      </c>
      <c r="H742" t="s">
        <v>1787</v>
      </c>
    </row>
    <row r="743" spans="2:8" x14ac:dyDescent="0.3">
      <c r="B743" t="s">
        <v>2226</v>
      </c>
      <c r="C743" t="s">
        <v>498</v>
      </c>
      <c r="D743" t="s">
        <v>1080</v>
      </c>
      <c r="E743" t="s">
        <v>1753</v>
      </c>
      <c r="F743" t="s">
        <v>1085</v>
      </c>
      <c r="G743" t="s">
        <v>2230</v>
      </c>
      <c r="H743" t="s">
        <v>1757</v>
      </c>
    </row>
    <row r="744" spans="2:8" x14ac:dyDescent="0.3">
      <c r="B744" t="s">
        <v>2226</v>
      </c>
      <c r="C744" t="s">
        <v>498</v>
      </c>
      <c r="D744" t="s">
        <v>1080</v>
      </c>
      <c r="E744" t="s">
        <v>1753</v>
      </c>
      <c r="F744" t="s">
        <v>1085</v>
      </c>
      <c r="G744" t="s">
        <v>2231</v>
      </c>
      <c r="H744" t="s">
        <v>1757</v>
      </c>
    </row>
    <row r="745" spans="2:8" x14ac:dyDescent="0.3">
      <c r="B745" t="s">
        <v>2226</v>
      </c>
      <c r="C745" t="s">
        <v>498</v>
      </c>
      <c r="D745" t="s">
        <v>1080</v>
      </c>
      <c r="E745" t="s">
        <v>1753</v>
      </c>
      <c r="F745" t="s">
        <v>1085</v>
      </c>
      <c r="G745" t="s">
        <v>2232</v>
      </c>
      <c r="H745" t="s">
        <v>1757</v>
      </c>
    </row>
    <row r="746" spans="2:8" x14ac:dyDescent="0.3">
      <c r="B746" t="s">
        <v>2226</v>
      </c>
      <c r="C746" t="s">
        <v>498</v>
      </c>
      <c r="D746" t="s">
        <v>1080</v>
      </c>
      <c r="E746" t="s">
        <v>1753</v>
      </c>
      <c r="F746" t="s">
        <v>1085</v>
      </c>
      <c r="G746" t="s">
        <v>2233</v>
      </c>
      <c r="H746" t="s">
        <v>1761</v>
      </c>
    </row>
    <row r="747" spans="2:8" x14ac:dyDescent="0.3">
      <c r="B747" t="s">
        <v>2234</v>
      </c>
      <c r="C747" t="s">
        <v>498</v>
      </c>
      <c r="D747" t="s">
        <v>1080</v>
      </c>
      <c r="E747" t="s">
        <v>1112</v>
      </c>
      <c r="F747" t="s">
        <v>1085</v>
      </c>
      <c r="G747" t="s">
        <v>2235</v>
      </c>
      <c r="H747" t="s">
        <v>1834</v>
      </c>
    </row>
    <row r="748" spans="2:8" x14ac:dyDescent="0.3">
      <c r="B748" t="s">
        <v>2234</v>
      </c>
      <c r="C748" t="s">
        <v>498</v>
      </c>
      <c r="D748" t="s">
        <v>1080</v>
      </c>
      <c r="E748" t="s">
        <v>1112</v>
      </c>
      <c r="F748" t="s">
        <v>1085</v>
      </c>
      <c r="G748" t="s">
        <v>2236</v>
      </c>
      <c r="H748" t="s">
        <v>1834</v>
      </c>
    </row>
    <row r="749" spans="2:8" x14ac:dyDescent="0.3">
      <c r="B749" t="s">
        <v>2234</v>
      </c>
      <c r="C749" t="s">
        <v>498</v>
      </c>
      <c r="D749" t="s">
        <v>1080</v>
      </c>
      <c r="E749" t="s">
        <v>1112</v>
      </c>
      <c r="F749" t="s">
        <v>1085</v>
      </c>
      <c r="G749" t="s">
        <v>2237</v>
      </c>
      <c r="H749" t="s">
        <v>1834</v>
      </c>
    </row>
    <row r="750" spans="2:8" x14ac:dyDescent="0.3">
      <c r="B750" t="s">
        <v>2234</v>
      </c>
      <c r="C750" t="s">
        <v>498</v>
      </c>
      <c r="D750" t="s">
        <v>1080</v>
      </c>
      <c r="E750" t="s">
        <v>1112</v>
      </c>
      <c r="F750" t="s">
        <v>1085</v>
      </c>
      <c r="G750" t="s">
        <v>2238</v>
      </c>
      <c r="H750" t="s">
        <v>1834</v>
      </c>
    </row>
    <row r="751" spans="2:8" x14ac:dyDescent="0.3">
      <c r="B751" t="s">
        <v>2234</v>
      </c>
      <c r="C751" t="s">
        <v>498</v>
      </c>
      <c r="D751" t="s">
        <v>1080</v>
      </c>
      <c r="E751" t="s">
        <v>1753</v>
      </c>
      <c r="F751" t="s">
        <v>1085</v>
      </c>
      <c r="G751" t="s">
        <v>2239</v>
      </c>
      <c r="H751" t="s">
        <v>1757</v>
      </c>
    </row>
    <row r="752" spans="2:8" x14ac:dyDescent="0.3">
      <c r="B752" t="s">
        <v>2234</v>
      </c>
      <c r="C752" t="s">
        <v>498</v>
      </c>
      <c r="D752" t="s">
        <v>1080</v>
      </c>
      <c r="E752" t="s">
        <v>1753</v>
      </c>
      <c r="F752" t="s">
        <v>1085</v>
      </c>
      <c r="G752" t="s">
        <v>2240</v>
      </c>
      <c r="H752" t="s">
        <v>1757</v>
      </c>
    </row>
    <row r="753" spans="2:8" x14ac:dyDescent="0.3">
      <c r="B753" t="s">
        <v>2234</v>
      </c>
      <c r="C753" t="s">
        <v>498</v>
      </c>
      <c r="D753" t="s">
        <v>1080</v>
      </c>
      <c r="E753" t="s">
        <v>1753</v>
      </c>
      <c r="F753" t="s">
        <v>1085</v>
      </c>
      <c r="G753" t="s">
        <v>2241</v>
      </c>
      <c r="H753" t="s">
        <v>1757</v>
      </c>
    </row>
    <row r="754" spans="2:8" x14ac:dyDescent="0.3">
      <c r="B754" t="s">
        <v>2234</v>
      </c>
      <c r="C754" t="s">
        <v>498</v>
      </c>
      <c r="D754" t="s">
        <v>1080</v>
      </c>
      <c r="E754" t="s">
        <v>1753</v>
      </c>
      <c r="F754" t="s">
        <v>1085</v>
      </c>
      <c r="G754" t="s">
        <v>2242</v>
      </c>
      <c r="H754" t="s">
        <v>1761</v>
      </c>
    </row>
    <row r="755" spans="2:8" x14ac:dyDescent="0.3">
      <c r="B755" t="s">
        <v>2234</v>
      </c>
      <c r="C755" t="s">
        <v>498</v>
      </c>
      <c r="D755" t="s">
        <v>1080</v>
      </c>
      <c r="E755" t="s">
        <v>1753</v>
      </c>
      <c r="F755" t="s">
        <v>1085</v>
      </c>
      <c r="G755" t="s">
        <v>2243</v>
      </c>
      <c r="H755" t="s">
        <v>1779</v>
      </c>
    </row>
    <row r="756" spans="2:8" x14ac:dyDescent="0.3">
      <c r="B756" t="s">
        <v>2234</v>
      </c>
      <c r="C756" t="s">
        <v>498</v>
      </c>
      <c r="D756" t="s">
        <v>1080</v>
      </c>
      <c r="E756" t="s">
        <v>1753</v>
      </c>
      <c r="F756" t="s">
        <v>1085</v>
      </c>
      <c r="G756" t="s">
        <v>2244</v>
      </c>
      <c r="H756" t="s">
        <v>1779</v>
      </c>
    </row>
    <row r="757" spans="2:8" x14ac:dyDescent="0.3">
      <c r="B757" t="s">
        <v>2245</v>
      </c>
      <c r="C757" t="s">
        <v>498</v>
      </c>
      <c r="D757" t="s">
        <v>1080</v>
      </c>
      <c r="E757" t="s">
        <v>1112</v>
      </c>
      <c r="F757" t="s">
        <v>1085</v>
      </c>
      <c r="G757" t="s">
        <v>2246</v>
      </c>
      <c r="H757" t="s">
        <v>1834</v>
      </c>
    </row>
    <row r="758" spans="2:8" x14ac:dyDescent="0.3">
      <c r="B758" t="s">
        <v>2245</v>
      </c>
      <c r="C758" t="s">
        <v>498</v>
      </c>
      <c r="D758" t="s">
        <v>1080</v>
      </c>
      <c r="E758" t="s">
        <v>1112</v>
      </c>
      <c r="F758" t="s">
        <v>1085</v>
      </c>
      <c r="G758" t="s">
        <v>2247</v>
      </c>
      <c r="H758" t="s">
        <v>1834</v>
      </c>
    </row>
    <row r="759" spans="2:8" x14ac:dyDescent="0.3">
      <c r="B759" t="s">
        <v>2245</v>
      </c>
      <c r="C759" t="s">
        <v>498</v>
      </c>
      <c r="D759" t="s">
        <v>1080</v>
      </c>
      <c r="E759" t="s">
        <v>1112</v>
      </c>
      <c r="F759" t="s">
        <v>1085</v>
      </c>
      <c r="G759" t="s">
        <v>2248</v>
      </c>
      <c r="H759" t="s">
        <v>1834</v>
      </c>
    </row>
    <row r="760" spans="2:8" x14ac:dyDescent="0.3">
      <c r="B760" t="s">
        <v>2245</v>
      </c>
      <c r="C760" t="s">
        <v>498</v>
      </c>
      <c r="D760" t="s">
        <v>1080</v>
      </c>
      <c r="E760" t="s">
        <v>1753</v>
      </c>
      <c r="F760" t="s">
        <v>1085</v>
      </c>
      <c r="G760" t="s">
        <v>2249</v>
      </c>
      <c r="H760" t="s">
        <v>1779</v>
      </c>
    </row>
    <row r="761" spans="2:8" x14ac:dyDescent="0.3">
      <c r="B761" t="s">
        <v>2245</v>
      </c>
      <c r="C761" t="s">
        <v>498</v>
      </c>
      <c r="D761" t="s">
        <v>1080</v>
      </c>
      <c r="E761" t="s">
        <v>1753</v>
      </c>
      <c r="F761" t="s">
        <v>1085</v>
      </c>
      <c r="G761" t="s">
        <v>2250</v>
      </c>
      <c r="H761" t="s">
        <v>1757</v>
      </c>
    </row>
    <row r="762" spans="2:8" x14ac:dyDescent="0.3">
      <c r="B762" t="s">
        <v>2245</v>
      </c>
      <c r="C762" t="s">
        <v>498</v>
      </c>
      <c r="D762" t="s">
        <v>1080</v>
      </c>
      <c r="E762" t="s">
        <v>1753</v>
      </c>
      <c r="F762" t="s">
        <v>1085</v>
      </c>
      <c r="G762" t="s">
        <v>2251</v>
      </c>
      <c r="H762" t="s">
        <v>1761</v>
      </c>
    </row>
    <row r="763" spans="2:8" x14ac:dyDescent="0.3">
      <c r="B763" t="s">
        <v>2245</v>
      </c>
      <c r="C763" t="s">
        <v>498</v>
      </c>
      <c r="D763" t="s">
        <v>1080</v>
      </c>
      <c r="E763" t="s">
        <v>1753</v>
      </c>
      <c r="F763" t="s">
        <v>1085</v>
      </c>
      <c r="G763" t="s">
        <v>2252</v>
      </c>
      <c r="H763" t="s">
        <v>1779</v>
      </c>
    </row>
    <row r="764" spans="2:8" x14ac:dyDescent="0.3">
      <c r="B764" t="s">
        <v>2253</v>
      </c>
      <c r="C764" t="s">
        <v>498</v>
      </c>
      <c r="D764" t="s">
        <v>1080</v>
      </c>
      <c r="E764" t="s">
        <v>1753</v>
      </c>
      <c r="F764" t="s">
        <v>1085</v>
      </c>
      <c r="G764" t="s">
        <v>2254</v>
      </c>
      <c r="H764" t="s">
        <v>1779</v>
      </c>
    </row>
    <row r="765" spans="2:8" x14ac:dyDescent="0.3">
      <c r="B765" t="s">
        <v>2253</v>
      </c>
      <c r="C765" t="s">
        <v>498</v>
      </c>
      <c r="D765" t="s">
        <v>1080</v>
      </c>
      <c r="E765" t="s">
        <v>1753</v>
      </c>
      <c r="F765" t="s">
        <v>1085</v>
      </c>
      <c r="G765" t="s">
        <v>2255</v>
      </c>
      <c r="H765" t="s">
        <v>1757</v>
      </c>
    </row>
    <row r="766" spans="2:8" x14ac:dyDescent="0.3">
      <c r="B766" t="s">
        <v>2253</v>
      </c>
      <c r="C766" t="s">
        <v>498</v>
      </c>
      <c r="D766" t="s">
        <v>1080</v>
      </c>
      <c r="E766" t="s">
        <v>1753</v>
      </c>
      <c r="F766" t="s">
        <v>1085</v>
      </c>
      <c r="G766" t="s">
        <v>2256</v>
      </c>
      <c r="H766" t="s">
        <v>1757</v>
      </c>
    </row>
    <row r="767" spans="2:8" x14ac:dyDescent="0.3">
      <c r="B767" t="s">
        <v>2253</v>
      </c>
      <c r="C767" t="s">
        <v>498</v>
      </c>
      <c r="D767" t="s">
        <v>1080</v>
      </c>
      <c r="E767" t="s">
        <v>1753</v>
      </c>
      <c r="F767" t="s">
        <v>1085</v>
      </c>
      <c r="G767" t="s">
        <v>2257</v>
      </c>
      <c r="H767" t="s">
        <v>1761</v>
      </c>
    </row>
    <row r="768" spans="2:8" x14ac:dyDescent="0.3">
      <c r="B768" t="s">
        <v>2258</v>
      </c>
      <c r="C768" t="s">
        <v>498</v>
      </c>
      <c r="D768" t="s">
        <v>1080</v>
      </c>
      <c r="E768" t="s">
        <v>1753</v>
      </c>
      <c r="F768" t="s">
        <v>1085</v>
      </c>
      <c r="G768" t="s">
        <v>2259</v>
      </c>
      <c r="H768" t="s">
        <v>1761</v>
      </c>
    </row>
    <row r="769" spans="2:8" x14ac:dyDescent="0.3">
      <c r="B769" t="s">
        <v>2260</v>
      </c>
      <c r="C769" t="s">
        <v>498</v>
      </c>
      <c r="D769" t="s">
        <v>1080</v>
      </c>
      <c r="E769" t="s">
        <v>1753</v>
      </c>
      <c r="F769" t="s">
        <v>1090</v>
      </c>
      <c r="G769" t="s">
        <v>2261</v>
      </c>
      <c r="H769" t="s">
        <v>1755</v>
      </c>
    </row>
    <row r="770" spans="2:8" x14ac:dyDescent="0.3">
      <c r="B770" t="s">
        <v>2260</v>
      </c>
      <c r="C770" t="s">
        <v>498</v>
      </c>
      <c r="D770" t="s">
        <v>1080</v>
      </c>
      <c r="E770" t="s">
        <v>1753</v>
      </c>
      <c r="F770" t="s">
        <v>1090</v>
      </c>
      <c r="G770" t="s">
        <v>2262</v>
      </c>
      <c r="H770" t="s">
        <v>1829</v>
      </c>
    </row>
    <row r="771" spans="2:8" x14ac:dyDescent="0.3">
      <c r="B771" t="s">
        <v>2260</v>
      </c>
      <c r="C771" t="s">
        <v>498</v>
      </c>
      <c r="D771" t="s">
        <v>1080</v>
      </c>
      <c r="E771" t="s">
        <v>1753</v>
      </c>
      <c r="F771" t="s">
        <v>1090</v>
      </c>
      <c r="G771" t="s">
        <v>2263</v>
      </c>
      <c r="H771" t="s">
        <v>1829</v>
      </c>
    </row>
    <row r="772" spans="2:8" x14ac:dyDescent="0.3">
      <c r="B772" t="s">
        <v>2260</v>
      </c>
      <c r="C772" t="s">
        <v>498</v>
      </c>
      <c r="D772" t="s">
        <v>1080</v>
      </c>
      <c r="E772" t="s">
        <v>1753</v>
      </c>
      <c r="F772" t="s">
        <v>1090</v>
      </c>
      <c r="G772" t="s">
        <v>2264</v>
      </c>
      <c r="H772" t="s">
        <v>1757</v>
      </c>
    </row>
    <row r="773" spans="2:8" x14ac:dyDescent="0.3">
      <c r="B773" t="s">
        <v>2260</v>
      </c>
      <c r="C773" t="s">
        <v>498</v>
      </c>
      <c r="D773" t="s">
        <v>1080</v>
      </c>
      <c r="E773" t="s">
        <v>1753</v>
      </c>
      <c r="F773" t="s">
        <v>1090</v>
      </c>
      <c r="G773" t="s">
        <v>2265</v>
      </c>
      <c r="H773" t="s">
        <v>1829</v>
      </c>
    </row>
    <row r="774" spans="2:8" x14ac:dyDescent="0.3">
      <c r="B774" t="s">
        <v>2260</v>
      </c>
      <c r="C774" t="s">
        <v>498</v>
      </c>
      <c r="D774" t="s">
        <v>1080</v>
      </c>
      <c r="E774" t="s">
        <v>1753</v>
      </c>
      <c r="F774" t="s">
        <v>1090</v>
      </c>
      <c r="G774" t="s">
        <v>2266</v>
      </c>
      <c r="H774" t="s">
        <v>1757</v>
      </c>
    </row>
    <row r="775" spans="2:8" x14ac:dyDescent="0.3">
      <c r="B775" t="s">
        <v>2260</v>
      </c>
      <c r="C775" t="s">
        <v>498</v>
      </c>
      <c r="D775" t="s">
        <v>1080</v>
      </c>
      <c r="E775" t="s">
        <v>1753</v>
      </c>
      <c r="F775" t="s">
        <v>1090</v>
      </c>
      <c r="G775" t="s">
        <v>2267</v>
      </c>
      <c r="H775" t="s">
        <v>1757</v>
      </c>
    </row>
    <row r="776" spans="2:8" x14ac:dyDescent="0.3">
      <c r="B776" t="s">
        <v>2268</v>
      </c>
      <c r="C776" t="s">
        <v>498</v>
      </c>
      <c r="D776" t="s">
        <v>1080</v>
      </c>
      <c r="E776" t="s">
        <v>1112</v>
      </c>
      <c r="F776" t="s">
        <v>1090</v>
      </c>
      <c r="G776" t="s">
        <v>2269</v>
      </c>
      <c r="H776" t="s">
        <v>1787</v>
      </c>
    </row>
    <row r="777" spans="2:8" x14ac:dyDescent="0.3">
      <c r="B777" t="s">
        <v>2270</v>
      </c>
      <c r="C777" t="s">
        <v>498</v>
      </c>
      <c r="D777" t="s">
        <v>1080</v>
      </c>
      <c r="E777" t="s">
        <v>1753</v>
      </c>
      <c r="F777" t="s">
        <v>1090</v>
      </c>
      <c r="G777" t="s">
        <v>2271</v>
      </c>
      <c r="H777" t="s">
        <v>1757</v>
      </c>
    </row>
    <row r="778" spans="2:8" x14ac:dyDescent="0.3">
      <c r="B778" t="s">
        <v>2270</v>
      </c>
      <c r="C778" t="s">
        <v>498</v>
      </c>
      <c r="D778" t="s">
        <v>1080</v>
      </c>
      <c r="E778" t="s">
        <v>1753</v>
      </c>
      <c r="F778" t="s">
        <v>1090</v>
      </c>
      <c r="G778" t="s">
        <v>2272</v>
      </c>
      <c r="H778" t="s">
        <v>1757</v>
      </c>
    </row>
    <row r="779" spans="2:8" x14ac:dyDescent="0.3">
      <c r="B779" t="s">
        <v>2270</v>
      </c>
      <c r="C779" t="s">
        <v>498</v>
      </c>
      <c r="D779" t="s">
        <v>1080</v>
      </c>
      <c r="E779" t="s">
        <v>1753</v>
      </c>
      <c r="F779" t="s">
        <v>1090</v>
      </c>
      <c r="G779" t="s">
        <v>2273</v>
      </c>
      <c r="H779" t="s">
        <v>1761</v>
      </c>
    </row>
    <row r="780" spans="2:8" x14ac:dyDescent="0.3">
      <c r="B780" t="s">
        <v>2270</v>
      </c>
      <c r="C780" t="s">
        <v>498</v>
      </c>
      <c r="D780" t="s">
        <v>1080</v>
      </c>
      <c r="E780" t="s">
        <v>1753</v>
      </c>
      <c r="F780" t="s">
        <v>1090</v>
      </c>
      <c r="G780" t="s">
        <v>2274</v>
      </c>
      <c r="H780" t="s">
        <v>1757</v>
      </c>
    </row>
    <row r="781" spans="2:8" x14ac:dyDescent="0.3">
      <c r="B781" t="s">
        <v>2270</v>
      </c>
      <c r="C781" t="s">
        <v>498</v>
      </c>
      <c r="D781" t="s">
        <v>1080</v>
      </c>
      <c r="E781" t="s">
        <v>1753</v>
      </c>
      <c r="F781" t="s">
        <v>1090</v>
      </c>
      <c r="G781" t="s">
        <v>2275</v>
      </c>
      <c r="H781" t="s">
        <v>1757</v>
      </c>
    </row>
    <row r="782" spans="2:8" x14ac:dyDescent="0.3">
      <c r="B782" t="s">
        <v>2270</v>
      </c>
      <c r="C782" t="s">
        <v>498</v>
      </c>
      <c r="D782" t="s">
        <v>1080</v>
      </c>
      <c r="E782" t="s">
        <v>1753</v>
      </c>
      <c r="F782" t="s">
        <v>1090</v>
      </c>
      <c r="G782" t="s">
        <v>2276</v>
      </c>
      <c r="H782" t="s">
        <v>1757</v>
      </c>
    </row>
    <row r="783" spans="2:8" x14ac:dyDescent="0.3">
      <c r="B783" t="s">
        <v>2270</v>
      </c>
      <c r="C783" t="s">
        <v>498</v>
      </c>
      <c r="D783" t="s">
        <v>1080</v>
      </c>
      <c r="E783" t="s">
        <v>1753</v>
      </c>
      <c r="F783" t="s">
        <v>1090</v>
      </c>
      <c r="G783" t="s">
        <v>2277</v>
      </c>
      <c r="H783" t="s">
        <v>1757</v>
      </c>
    </row>
    <row r="784" spans="2:8" x14ac:dyDescent="0.3">
      <c r="B784" t="s">
        <v>2270</v>
      </c>
      <c r="C784" t="s">
        <v>498</v>
      </c>
      <c r="D784" t="s">
        <v>1080</v>
      </c>
      <c r="E784" t="s">
        <v>1753</v>
      </c>
      <c r="F784" t="s">
        <v>1090</v>
      </c>
      <c r="G784" t="s">
        <v>2278</v>
      </c>
      <c r="H784" t="s">
        <v>1757</v>
      </c>
    </row>
    <row r="785" spans="2:8" x14ac:dyDescent="0.3">
      <c r="B785" t="s">
        <v>2270</v>
      </c>
      <c r="C785" t="s">
        <v>498</v>
      </c>
      <c r="D785" t="s">
        <v>1080</v>
      </c>
      <c r="E785" t="s">
        <v>1753</v>
      </c>
      <c r="F785" t="s">
        <v>1090</v>
      </c>
      <c r="G785" t="s">
        <v>2279</v>
      </c>
      <c r="H785" t="s">
        <v>1757</v>
      </c>
    </row>
    <row r="786" spans="2:8" x14ac:dyDescent="0.3">
      <c r="B786" t="s">
        <v>2270</v>
      </c>
      <c r="C786" t="s">
        <v>498</v>
      </c>
      <c r="D786" t="s">
        <v>1080</v>
      </c>
      <c r="E786" t="s">
        <v>1753</v>
      </c>
      <c r="F786" t="s">
        <v>1090</v>
      </c>
      <c r="G786" t="s">
        <v>2280</v>
      </c>
      <c r="H786" t="s">
        <v>1757</v>
      </c>
    </row>
    <row r="787" spans="2:8" x14ac:dyDescent="0.3">
      <c r="B787" t="s">
        <v>2281</v>
      </c>
      <c r="C787" t="s">
        <v>498</v>
      </c>
      <c r="D787" t="s">
        <v>1080</v>
      </c>
      <c r="E787" t="s">
        <v>1112</v>
      </c>
      <c r="F787" t="s">
        <v>1090</v>
      </c>
      <c r="G787" t="s">
        <v>2282</v>
      </c>
      <c r="H787" t="s">
        <v>2283</v>
      </c>
    </row>
    <row r="788" spans="2:8" x14ac:dyDescent="0.3">
      <c r="B788" t="s">
        <v>2270</v>
      </c>
      <c r="C788" t="s">
        <v>498</v>
      </c>
      <c r="D788" t="s">
        <v>1080</v>
      </c>
      <c r="E788" t="s">
        <v>1112</v>
      </c>
      <c r="F788" t="s">
        <v>1090</v>
      </c>
      <c r="G788" t="s">
        <v>2284</v>
      </c>
      <c r="H788" t="s">
        <v>1784</v>
      </c>
    </row>
    <row r="789" spans="2:8" x14ac:dyDescent="0.3">
      <c r="B789" t="s">
        <v>2285</v>
      </c>
      <c r="C789" t="s">
        <v>498</v>
      </c>
      <c r="D789" t="s">
        <v>1080</v>
      </c>
      <c r="E789" t="s">
        <v>1753</v>
      </c>
      <c r="F789" t="s">
        <v>1082</v>
      </c>
      <c r="G789" t="s">
        <v>2286</v>
      </c>
      <c r="H789" t="s">
        <v>1779</v>
      </c>
    </row>
    <row r="790" spans="2:8" x14ac:dyDescent="0.3">
      <c r="B790" t="s">
        <v>2285</v>
      </c>
      <c r="C790" t="s">
        <v>498</v>
      </c>
      <c r="D790" t="s">
        <v>1080</v>
      </c>
      <c r="E790" t="s">
        <v>1753</v>
      </c>
      <c r="F790" t="s">
        <v>1082</v>
      </c>
      <c r="G790" t="s">
        <v>2287</v>
      </c>
      <c r="H790" t="s">
        <v>1779</v>
      </c>
    </row>
    <row r="791" spans="2:8" x14ac:dyDescent="0.3">
      <c r="B791" t="s">
        <v>2285</v>
      </c>
      <c r="C791" t="s">
        <v>498</v>
      </c>
      <c r="D791" t="s">
        <v>1080</v>
      </c>
      <c r="E791" t="s">
        <v>1753</v>
      </c>
      <c r="F791" t="s">
        <v>1082</v>
      </c>
      <c r="G791" t="s">
        <v>2288</v>
      </c>
      <c r="H791" t="s">
        <v>1779</v>
      </c>
    </row>
    <row r="792" spans="2:8" x14ac:dyDescent="0.3">
      <c r="B792" t="s">
        <v>2289</v>
      </c>
      <c r="C792" t="s">
        <v>498</v>
      </c>
      <c r="D792" t="s">
        <v>1080</v>
      </c>
      <c r="E792" t="s">
        <v>1753</v>
      </c>
      <c r="F792" t="s">
        <v>1090</v>
      </c>
      <c r="G792" t="s">
        <v>2290</v>
      </c>
      <c r="H792" t="s">
        <v>1759</v>
      </c>
    </row>
    <row r="793" spans="2:8" x14ac:dyDescent="0.3">
      <c r="B793" t="s">
        <v>2289</v>
      </c>
      <c r="C793" t="s">
        <v>498</v>
      </c>
      <c r="D793" t="s">
        <v>1080</v>
      </c>
      <c r="E793" t="s">
        <v>1753</v>
      </c>
      <c r="F793" t="s">
        <v>1090</v>
      </c>
      <c r="G793" t="s">
        <v>2291</v>
      </c>
      <c r="H793" t="s">
        <v>1759</v>
      </c>
    </row>
    <row r="794" spans="2:8" x14ac:dyDescent="0.3">
      <c r="B794" t="s">
        <v>2289</v>
      </c>
      <c r="C794" t="s">
        <v>498</v>
      </c>
      <c r="D794" t="s">
        <v>1080</v>
      </c>
      <c r="E794" t="s">
        <v>1753</v>
      </c>
      <c r="F794" t="s">
        <v>1090</v>
      </c>
      <c r="G794" t="s">
        <v>2292</v>
      </c>
      <c r="H794" t="s">
        <v>1779</v>
      </c>
    </row>
    <row r="795" spans="2:8" x14ac:dyDescent="0.3">
      <c r="B795" t="s">
        <v>2289</v>
      </c>
      <c r="C795" t="s">
        <v>498</v>
      </c>
      <c r="D795" t="s">
        <v>1080</v>
      </c>
      <c r="E795" t="s">
        <v>1753</v>
      </c>
      <c r="F795" t="s">
        <v>1090</v>
      </c>
      <c r="G795" t="s">
        <v>2293</v>
      </c>
      <c r="H795" t="s">
        <v>1779</v>
      </c>
    </row>
    <row r="796" spans="2:8" x14ac:dyDescent="0.3">
      <c r="B796" t="s">
        <v>2289</v>
      </c>
      <c r="C796" t="s">
        <v>498</v>
      </c>
      <c r="D796" t="s">
        <v>1080</v>
      </c>
      <c r="E796" t="s">
        <v>1112</v>
      </c>
      <c r="F796" t="s">
        <v>1090</v>
      </c>
      <c r="G796" t="s">
        <v>2294</v>
      </c>
      <c r="H796" t="s">
        <v>1784</v>
      </c>
    </row>
    <row r="797" spans="2:8" x14ac:dyDescent="0.3">
      <c r="B797" t="s">
        <v>2295</v>
      </c>
      <c r="C797" t="s">
        <v>498</v>
      </c>
      <c r="D797" t="s">
        <v>1080</v>
      </c>
      <c r="E797" t="s">
        <v>1112</v>
      </c>
      <c r="F797" t="s">
        <v>1099</v>
      </c>
      <c r="G797" t="s">
        <v>2296</v>
      </c>
      <c r="H797" t="s">
        <v>1787</v>
      </c>
    </row>
    <row r="798" spans="2:8" x14ac:dyDescent="0.3">
      <c r="B798" t="s">
        <v>2295</v>
      </c>
      <c r="C798" t="s">
        <v>498</v>
      </c>
      <c r="D798" t="s">
        <v>1080</v>
      </c>
      <c r="E798" t="s">
        <v>1112</v>
      </c>
      <c r="F798" t="s">
        <v>1099</v>
      </c>
      <c r="G798" t="s">
        <v>2297</v>
      </c>
      <c r="H798" t="s">
        <v>1787</v>
      </c>
    </row>
    <row r="799" spans="2:8" x14ac:dyDescent="0.3">
      <c r="B799" t="s">
        <v>2298</v>
      </c>
      <c r="C799" t="s">
        <v>498</v>
      </c>
      <c r="D799" t="s">
        <v>1080</v>
      </c>
      <c r="E799" t="s">
        <v>1112</v>
      </c>
      <c r="F799" t="s">
        <v>1099</v>
      </c>
      <c r="G799" t="s">
        <v>2299</v>
      </c>
      <c r="H799" t="s">
        <v>1784</v>
      </c>
    </row>
    <row r="800" spans="2:8" x14ac:dyDescent="0.3">
      <c r="B800" t="s">
        <v>2298</v>
      </c>
      <c r="C800" t="s">
        <v>498</v>
      </c>
      <c r="D800" t="s">
        <v>1080</v>
      </c>
      <c r="E800" t="s">
        <v>1112</v>
      </c>
      <c r="F800" t="s">
        <v>1099</v>
      </c>
      <c r="G800" t="s">
        <v>2300</v>
      </c>
      <c r="H800" t="s">
        <v>1784</v>
      </c>
    </row>
    <row r="801" spans="2:8" x14ac:dyDescent="0.3">
      <c r="B801" t="s">
        <v>2298</v>
      </c>
      <c r="C801" t="s">
        <v>498</v>
      </c>
      <c r="D801" t="s">
        <v>1080</v>
      </c>
      <c r="E801" t="s">
        <v>1112</v>
      </c>
      <c r="F801" t="s">
        <v>1099</v>
      </c>
      <c r="G801" t="s">
        <v>2301</v>
      </c>
      <c r="H801" t="s">
        <v>1784</v>
      </c>
    </row>
    <row r="802" spans="2:8" x14ac:dyDescent="0.3">
      <c r="B802" t="s">
        <v>2298</v>
      </c>
      <c r="C802" t="s">
        <v>498</v>
      </c>
      <c r="D802" t="s">
        <v>1080</v>
      </c>
      <c r="E802" t="s">
        <v>1753</v>
      </c>
      <c r="F802" t="s">
        <v>1099</v>
      </c>
      <c r="G802" t="s">
        <v>2302</v>
      </c>
      <c r="H802" t="s">
        <v>1761</v>
      </c>
    </row>
    <row r="803" spans="2:8" x14ac:dyDescent="0.3">
      <c r="B803" t="s">
        <v>2298</v>
      </c>
      <c r="C803" t="s">
        <v>498</v>
      </c>
      <c r="D803" t="s">
        <v>1080</v>
      </c>
      <c r="E803" t="s">
        <v>1753</v>
      </c>
      <c r="F803" t="s">
        <v>1099</v>
      </c>
      <c r="G803" t="s">
        <v>2303</v>
      </c>
      <c r="H803" t="s">
        <v>1761</v>
      </c>
    </row>
    <row r="804" spans="2:8" x14ac:dyDescent="0.3">
      <c r="B804" t="s">
        <v>2298</v>
      </c>
      <c r="C804" t="s">
        <v>498</v>
      </c>
      <c r="D804" t="s">
        <v>1080</v>
      </c>
      <c r="E804" t="s">
        <v>1753</v>
      </c>
      <c r="F804" t="s">
        <v>1099</v>
      </c>
      <c r="G804" t="s">
        <v>2304</v>
      </c>
      <c r="H804" t="s">
        <v>1761</v>
      </c>
    </row>
    <row r="805" spans="2:8" x14ac:dyDescent="0.3">
      <c r="B805" t="s">
        <v>2298</v>
      </c>
      <c r="C805" t="s">
        <v>498</v>
      </c>
      <c r="D805" t="s">
        <v>1080</v>
      </c>
      <c r="E805" t="s">
        <v>1753</v>
      </c>
      <c r="F805" t="s">
        <v>1099</v>
      </c>
      <c r="G805" t="s">
        <v>2305</v>
      </c>
      <c r="H805" t="s">
        <v>1761</v>
      </c>
    </row>
    <row r="806" spans="2:8" x14ac:dyDescent="0.3">
      <c r="B806" t="s">
        <v>2298</v>
      </c>
      <c r="C806" t="s">
        <v>498</v>
      </c>
      <c r="D806" t="s">
        <v>1080</v>
      </c>
      <c r="E806" t="s">
        <v>1753</v>
      </c>
      <c r="F806" t="s">
        <v>1099</v>
      </c>
      <c r="G806" t="s">
        <v>2306</v>
      </c>
      <c r="H806" t="s">
        <v>1761</v>
      </c>
    </row>
    <row r="807" spans="2:8" x14ac:dyDescent="0.3">
      <c r="B807" t="s">
        <v>2307</v>
      </c>
      <c r="C807" t="s">
        <v>498</v>
      </c>
      <c r="D807" t="s">
        <v>1080</v>
      </c>
      <c r="E807" t="s">
        <v>1753</v>
      </c>
      <c r="F807" t="s">
        <v>1099</v>
      </c>
      <c r="G807" t="s">
        <v>2308</v>
      </c>
      <c r="H807" t="s">
        <v>1761</v>
      </c>
    </row>
    <row r="808" spans="2:8" x14ac:dyDescent="0.3">
      <c r="B808" t="s">
        <v>2307</v>
      </c>
      <c r="C808" t="s">
        <v>498</v>
      </c>
      <c r="D808" t="s">
        <v>1080</v>
      </c>
      <c r="E808" t="s">
        <v>1753</v>
      </c>
      <c r="F808" t="s">
        <v>1099</v>
      </c>
      <c r="G808" t="s">
        <v>2309</v>
      </c>
      <c r="H808" t="s">
        <v>1761</v>
      </c>
    </row>
    <row r="809" spans="2:8" x14ac:dyDescent="0.3">
      <c r="B809" t="s">
        <v>2307</v>
      </c>
      <c r="C809" t="s">
        <v>498</v>
      </c>
      <c r="D809" t="s">
        <v>1080</v>
      </c>
      <c r="E809" t="s">
        <v>1753</v>
      </c>
      <c r="F809" t="s">
        <v>1099</v>
      </c>
      <c r="G809" t="s">
        <v>2310</v>
      </c>
      <c r="H809" t="s">
        <v>1761</v>
      </c>
    </row>
    <row r="810" spans="2:8" x14ac:dyDescent="0.3">
      <c r="B810" t="s">
        <v>2307</v>
      </c>
      <c r="C810" t="s">
        <v>498</v>
      </c>
      <c r="D810" t="s">
        <v>1080</v>
      </c>
      <c r="E810" t="s">
        <v>1753</v>
      </c>
      <c r="F810" t="s">
        <v>1099</v>
      </c>
      <c r="G810" t="s">
        <v>2311</v>
      </c>
      <c r="H810" t="s">
        <v>1761</v>
      </c>
    </row>
    <row r="811" spans="2:8" x14ac:dyDescent="0.3">
      <c r="B811" t="s">
        <v>2307</v>
      </c>
      <c r="C811" t="s">
        <v>498</v>
      </c>
      <c r="D811" t="s">
        <v>1080</v>
      </c>
      <c r="E811" t="s">
        <v>1753</v>
      </c>
      <c r="F811" t="s">
        <v>1099</v>
      </c>
      <c r="G811" t="s">
        <v>2312</v>
      </c>
      <c r="H811" t="s">
        <v>1761</v>
      </c>
    </row>
    <row r="812" spans="2:8" x14ac:dyDescent="0.3">
      <c r="B812" t="s">
        <v>2307</v>
      </c>
      <c r="C812" t="s">
        <v>498</v>
      </c>
      <c r="D812" t="s">
        <v>1080</v>
      </c>
      <c r="E812" t="s">
        <v>1753</v>
      </c>
      <c r="F812" t="s">
        <v>1099</v>
      </c>
      <c r="G812" t="s">
        <v>2313</v>
      </c>
      <c r="H812" t="s">
        <v>1759</v>
      </c>
    </row>
    <row r="813" spans="2:8" x14ac:dyDescent="0.3">
      <c r="B813" t="s">
        <v>2307</v>
      </c>
      <c r="C813" t="s">
        <v>498</v>
      </c>
      <c r="D813" t="s">
        <v>1080</v>
      </c>
      <c r="E813" t="s">
        <v>1753</v>
      </c>
      <c r="F813" t="s">
        <v>1099</v>
      </c>
      <c r="G813" t="s">
        <v>2314</v>
      </c>
      <c r="H813" t="s">
        <v>1759</v>
      </c>
    </row>
    <row r="814" spans="2:8" x14ac:dyDescent="0.3">
      <c r="B814" t="s">
        <v>2307</v>
      </c>
      <c r="C814" t="s">
        <v>498</v>
      </c>
      <c r="D814" t="s">
        <v>1080</v>
      </c>
      <c r="E814" t="s">
        <v>1753</v>
      </c>
      <c r="F814" t="s">
        <v>1099</v>
      </c>
      <c r="G814" t="s">
        <v>2315</v>
      </c>
      <c r="H814" t="s">
        <v>1759</v>
      </c>
    </row>
    <row r="815" spans="2:8" x14ac:dyDescent="0.3">
      <c r="B815" t="s">
        <v>2316</v>
      </c>
      <c r="C815" t="s">
        <v>498</v>
      </c>
      <c r="D815" t="s">
        <v>1080</v>
      </c>
      <c r="E815" t="s">
        <v>1112</v>
      </c>
      <c r="F815" t="s">
        <v>1099</v>
      </c>
      <c r="G815" t="s">
        <v>2317</v>
      </c>
      <c r="H815" t="s">
        <v>1935</v>
      </c>
    </row>
    <row r="816" spans="2:8" x14ac:dyDescent="0.3">
      <c r="B816" t="s">
        <v>2316</v>
      </c>
      <c r="C816" t="s">
        <v>498</v>
      </c>
      <c r="D816" t="s">
        <v>1080</v>
      </c>
      <c r="E816" t="s">
        <v>1753</v>
      </c>
      <c r="F816" t="s">
        <v>1099</v>
      </c>
      <c r="G816" t="s">
        <v>2318</v>
      </c>
      <c r="H816" t="s">
        <v>1761</v>
      </c>
    </row>
    <row r="817" spans="2:8" x14ac:dyDescent="0.3">
      <c r="B817" t="s">
        <v>2316</v>
      </c>
      <c r="C817" t="s">
        <v>498</v>
      </c>
      <c r="D817" t="s">
        <v>1080</v>
      </c>
      <c r="E817" t="s">
        <v>1753</v>
      </c>
      <c r="F817" t="s">
        <v>1099</v>
      </c>
      <c r="G817" t="s">
        <v>2319</v>
      </c>
      <c r="H817" t="s">
        <v>1761</v>
      </c>
    </row>
    <row r="818" spans="2:8" x14ac:dyDescent="0.3">
      <c r="B818" t="s">
        <v>2316</v>
      </c>
      <c r="C818" t="s">
        <v>498</v>
      </c>
      <c r="D818" t="s">
        <v>1080</v>
      </c>
      <c r="E818" t="s">
        <v>1753</v>
      </c>
      <c r="F818" t="s">
        <v>1099</v>
      </c>
      <c r="G818" t="s">
        <v>2320</v>
      </c>
      <c r="H818" t="s">
        <v>1761</v>
      </c>
    </row>
    <row r="819" spans="2:8" x14ac:dyDescent="0.3">
      <c r="B819" t="s">
        <v>2316</v>
      </c>
      <c r="C819" t="s">
        <v>498</v>
      </c>
      <c r="D819" t="s">
        <v>1080</v>
      </c>
      <c r="E819" t="s">
        <v>1753</v>
      </c>
      <c r="F819" t="s">
        <v>1099</v>
      </c>
      <c r="G819" t="s">
        <v>2321</v>
      </c>
      <c r="H819" t="s">
        <v>1761</v>
      </c>
    </row>
    <row r="820" spans="2:8" x14ac:dyDescent="0.3">
      <c r="B820" t="s">
        <v>2316</v>
      </c>
      <c r="C820" t="s">
        <v>498</v>
      </c>
      <c r="D820" t="s">
        <v>1080</v>
      </c>
      <c r="E820" t="s">
        <v>1753</v>
      </c>
      <c r="F820" t="s">
        <v>1099</v>
      </c>
      <c r="G820" t="s">
        <v>2322</v>
      </c>
      <c r="H820" t="s">
        <v>1761</v>
      </c>
    </row>
    <row r="821" spans="2:8" x14ac:dyDescent="0.3">
      <c r="B821" t="s">
        <v>2316</v>
      </c>
      <c r="C821" t="s">
        <v>498</v>
      </c>
      <c r="D821" t="s">
        <v>1080</v>
      </c>
      <c r="E821" t="s">
        <v>1753</v>
      </c>
      <c r="F821" t="s">
        <v>1099</v>
      </c>
      <c r="G821" t="s">
        <v>2323</v>
      </c>
      <c r="H821" t="s">
        <v>1759</v>
      </c>
    </row>
    <row r="822" spans="2:8" x14ac:dyDescent="0.3">
      <c r="B822" t="s">
        <v>2316</v>
      </c>
      <c r="C822" t="s">
        <v>498</v>
      </c>
      <c r="D822" t="s">
        <v>1080</v>
      </c>
      <c r="E822" t="s">
        <v>1753</v>
      </c>
      <c r="F822" t="s">
        <v>1099</v>
      </c>
      <c r="G822" t="s">
        <v>2324</v>
      </c>
      <c r="H822" t="s">
        <v>1759</v>
      </c>
    </row>
    <row r="823" spans="2:8" x14ac:dyDescent="0.3">
      <c r="B823" t="s">
        <v>2316</v>
      </c>
      <c r="C823" t="s">
        <v>498</v>
      </c>
      <c r="D823" t="s">
        <v>1080</v>
      </c>
      <c r="E823" t="s">
        <v>1753</v>
      </c>
      <c r="F823" t="s">
        <v>1099</v>
      </c>
      <c r="G823" t="s">
        <v>2325</v>
      </c>
      <c r="H823" t="s">
        <v>1903</v>
      </c>
    </row>
    <row r="824" spans="2:8" x14ac:dyDescent="0.3">
      <c r="B824" t="s">
        <v>2316</v>
      </c>
      <c r="C824" t="s">
        <v>498</v>
      </c>
      <c r="D824" t="s">
        <v>1080</v>
      </c>
      <c r="E824" t="s">
        <v>1753</v>
      </c>
      <c r="F824" t="s">
        <v>1099</v>
      </c>
      <c r="G824" t="s">
        <v>2326</v>
      </c>
      <c r="H824" t="s">
        <v>1903</v>
      </c>
    </row>
    <row r="825" spans="2:8" x14ac:dyDescent="0.3">
      <c r="B825" t="s">
        <v>2307</v>
      </c>
      <c r="C825" t="s">
        <v>498</v>
      </c>
      <c r="D825" t="s">
        <v>1080</v>
      </c>
      <c r="E825" t="s">
        <v>1112</v>
      </c>
      <c r="F825" t="s">
        <v>1099</v>
      </c>
      <c r="G825" t="s">
        <v>2327</v>
      </c>
      <c r="H825" t="s">
        <v>1935</v>
      </c>
    </row>
    <row r="826" spans="2:8" x14ac:dyDescent="0.3">
      <c r="B826" t="s">
        <v>2307</v>
      </c>
      <c r="C826" t="s">
        <v>498</v>
      </c>
      <c r="D826" t="s">
        <v>1080</v>
      </c>
      <c r="E826" t="s">
        <v>1753</v>
      </c>
      <c r="F826" t="s">
        <v>1099</v>
      </c>
      <c r="G826" t="s">
        <v>2328</v>
      </c>
      <c r="H826" t="s">
        <v>1757</v>
      </c>
    </row>
    <row r="827" spans="2:8" x14ac:dyDescent="0.3">
      <c r="B827" t="s">
        <v>2307</v>
      </c>
      <c r="C827" t="s">
        <v>498</v>
      </c>
      <c r="D827" t="s">
        <v>1080</v>
      </c>
      <c r="E827" t="s">
        <v>1753</v>
      </c>
      <c r="F827" t="s">
        <v>1099</v>
      </c>
      <c r="G827" t="s">
        <v>2329</v>
      </c>
      <c r="H827" t="s">
        <v>1757</v>
      </c>
    </row>
    <row r="828" spans="2:8" x14ac:dyDescent="0.3">
      <c r="B828" t="s">
        <v>2307</v>
      </c>
      <c r="C828" t="s">
        <v>498</v>
      </c>
      <c r="D828" t="s">
        <v>1080</v>
      </c>
      <c r="E828" t="s">
        <v>1753</v>
      </c>
      <c r="F828" t="s">
        <v>1099</v>
      </c>
      <c r="G828" t="s">
        <v>2330</v>
      </c>
      <c r="H828" t="s">
        <v>1757</v>
      </c>
    </row>
    <row r="829" spans="2:8" x14ac:dyDescent="0.3">
      <c r="B829" t="s">
        <v>2331</v>
      </c>
      <c r="C829" t="s">
        <v>498</v>
      </c>
      <c r="D829" t="s">
        <v>1080</v>
      </c>
      <c r="E829" t="s">
        <v>1753</v>
      </c>
      <c r="F829" t="s">
        <v>1099</v>
      </c>
      <c r="G829" t="s">
        <v>2332</v>
      </c>
      <c r="H829" t="s">
        <v>1903</v>
      </c>
    </row>
    <row r="830" spans="2:8" x14ac:dyDescent="0.3">
      <c r="B830" t="s">
        <v>2331</v>
      </c>
      <c r="C830" t="s">
        <v>498</v>
      </c>
      <c r="D830" t="s">
        <v>1080</v>
      </c>
      <c r="E830" t="s">
        <v>1753</v>
      </c>
      <c r="F830" t="s">
        <v>1099</v>
      </c>
      <c r="G830" t="s">
        <v>2333</v>
      </c>
      <c r="H830" t="s">
        <v>1903</v>
      </c>
    </row>
    <row r="831" spans="2:8" x14ac:dyDescent="0.3">
      <c r="B831" t="s">
        <v>2331</v>
      </c>
      <c r="C831" t="s">
        <v>498</v>
      </c>
      <c r="D831" t="s">
        <v>1080</v>
      </c>
      <c r="E831" t="s">
        <v>1753</v>
      </c>
      <c r="F831" t="s">
        <v>1099</v>
      </c>
      <c r="G831" t="s">
        <v>2334</v>
      </c>
      <c r="H831" t="s">
        <v>1903</v>
      </c>
    </row>
    <row r="832" spans="2:8" x14ac:dyDescent="0.3">
      <c r="B832" t="s">
        <v>2316</v>
      </c>
      <c r="C832" t="s">
        <v>498</v>
      </c>
      <c r="D832" t="s">
        <v>1080</v>
      </c>
      <c r="E832" t="s">
        <v>1753</v>
      </c>
      <c r="F832" t="s">
        <v>1099</v>
      </c>
      <c r="G832" t="s">
        <v>2335</v>
      </c>
      <c r="H832" t="s">
        <v>1779</v>
      </c>
    </row>
    <row r="833" spans="2:8" x14ac:dyDescent="0.3">
      <c r="B833" t="s">
        <v>2316</v>
      </c>
      <c r="C833" t="s">
        <v>498</v>
      </c>
      <c r="D833" t="s">
        <v>1080</v>
      </c>
      <c r="E833" t="s">
        <v>1753</v>
      </c>
      <c r="F833" t="s">
        <v>1099</v>
      </c>
      <c r="G833" t="s">
        <v>2336</v>
      </c>
      <c r="H833" t="s">
        <v>1779</v>
      </c>
    </row>
    <row r="834" spans="2:8" x14ac:dyDescent="0.3">
      <c r="B834" t="s">
        <v>2307</v>
      </c>
      <c r="C834" t="s">
        <v>498</v>
      </c>
      <c r="D834" t="s">
        <v>1080</v>
      </c>
      <c r="E834" t="s">
        <v>1753</v>
      </c>
      <c r="F834" t="s">
        <v>1099</v>
      </c>
      <c r="G834" t="s">
        <v>2337</v>
      </c>
      <c r="H834" t="s">
        <v>1779</v>
      </c>
    </row>
    <row r="835" spans="2:8" x14ac:dyDescent="0.3">
      <c r="B835" t="s">
        <v>2307</v>
      </c>
      <c r="C835" t="s">
        <v>498</v>
      </c>
      <c r="D835" t="s">
        <v>1080</v>
      </c>
      <c r="E835" t="s">
        <v>1753</v>
      </c>
      <c r="F835" t="s">
        <v>1099</v>
      </c>
      <c r="G835" t="s">
        <v>2338</v>
      </c>
      <c r="H835" t="s">
        <v>1779</v>
      </c>
    </row>
    <row r="836" spans="2:8" x14ac:dyDescent="0.3">
      <c r="B836" t="s">
        <v>2298</v>
      </c>
      <c r="C836" t="s">
        <v>498</v>
      </c>
      <c r="D836" t="s">
        <v>1080</v>
      </c>
      <c r="E836" t="s">
        <v>1753</v>
      </c>
      <c r="F836" t="s">
        <v>1099</v>
      </c>
      <c r="G836" t="s">
        <v>2339</v>
      </c>
      <c r="H836" t="s">
        <v>1779</v>
      </c>
    </row>
    <row r="837" spans="2:8" x14ac:dyDescent="0.3">
      <c r="B837" t="s">
        <v>2298</v>
      </c>
      <c r="C837" t="s">
        <v>498</v>
      </c>
      <c r="D837" t="s">
        <v>1080</v>
      </c>
      <c r="E837" t="s">
        <v>1753</v>
      </c>
      <c r="F837" t="s">
        <v>1099</v>
      </c>
      <c r="G837" t="s">
        <v>2340</v>
      </c>
      <c r="H837" t="s">
        <v>1779</v>
      </c>
    </row>
    <row r="838" spans="2:8" x14ac:dyDescent="0.3">
      <c r="B838" t="s">
        <v>2316</v>
      </c>
      <c r="C838" t="s">
        <v>498</v>
      </c>
      <c r="D838" t="s">
        <v>1080</v>
      </c>
      <c r="E838" t="s">
        <v>1753</v>
      </c>
      <c r="F838" t="s">
        <v>1099</v>
      </c>
      <c r="G838" t="s">
        <v>2341</v>
      </c>
      <c r="H838" t="s">
        <v>1779</v>
      </c>
    </row>
    <row r="839" spans="2:8" x14ac:dyDescent="0.3">
      <c r="B839" t="s">
        <v>2307</v>
      </c>
      <c r="C839" t="s">
        <v>498</v>
      </c>
      <c r="D839" t="s">
        <v>1080</v>
      </c>
      <c r="E839" t="s">
        <v>1753</v>
      </c>
      <c r="F839" t="s">
        <v>1099</v>
      </c>
      <c r="G839" t="s">
        <v>2342</v>
      </c>
      <c r="H839" t="s">
        <v>1779</v>
      </c>
    </row>
    <row r="840" spans="2:8" x14ac:dyDescent="0.3">
      <c r="B840" t="s">
        <v>2316</v>
      </c>
      <c r="C840" t="s">
        <v>498</v>
      </c>
      <c r="D840" t="s">
        <v>1080</v>
      </c>
      <c r="E840" t="s">
        <v>1112</v>
      </c>
      <c r="F840" t="s">
        <v>1099</v>
      </c>
      <c r="G840" t="s">
        <v>2343</v>
      </c>
      <c r="H840" t="s">
        <v>1935</v>
      </c>
    </row>
    <row r="841" spans="2:8" x14ac:dyDescent="0.3">
      <c r="B841" t="s">
        <v>2316</v>
      </c>
      <c r="C841" t="s">
        <v>498</v>
      </c>
      <c r="D841" t="s">
        <v>1080</v>
      </c>
      <c r="E841" t="s">
        <v>1112</v>
      </c>
      <c r="F841" t="s">
        <v>1099</v>
      </c>
      <c r="G841" t="s">
        <v>2344</v>
      </c>
      <c r="H841" t="s">
        <v>1935</v>
      </c>
    </row>
    <row r="842" spans="2:8" x14ac:dyDescent="0.3">
      <c r="B842" t="s">
        <v>2307</v>
      </c>
      <c r="C842" t="s">
        <v>498</v>
      </c>
      <c r="D842" t="s">
        <v>1080</v>
      </c>
      <c r="E842" t="s">
        <v>1112</v>
      </c>
      <c r="F842" t="s">
        <v>1099</v>
      </c>
      <c r="G842" t="s">
        <v>2345</v>
      </c>
      <c r="H842" t="s">
        <v>1935</v>
      </c>
    </row>
    <row r="843" spans="2:8" x14ac:dyDescent="0.3">
      <c r="B843" t="s">
        <v>2307</v>
      </c>
      <c r="C843" t="s">
        <v>498</v>
      </c>
      <c r="D843" t="s">
        <v>1080</v>
      </c>
      <c r="E843" t="s">
        <v>1112</v>
      </c>
      <c r="F843" t="s">
        <v>1099</v>
      </c>
      <c r="G843" t="s">
        <v>2346</v>
      </c>
      <c r="H843" t="s">
        <v>1935</v>
      </c>
    </row>
    <row r="844" spans="2:8" x14ac:dyDescent="0.3">
      <c r="B844" t="s">
        <v>2295</v>
      </c>
      <c r="C844" t="s">
        <v>498</v>
      </c>
      <c r="D844" t="s">
        <v>1080</v>
      </c>
      <c r="E844" t="s">
        <v>1112</v>
      </c>
      <c r="F844" t="s">
        <v>1099</v>
      </c>
      <c r="G844" t="s">
        <v>2347</v>
      </c>
      <c r="H844" t="s">
        <v>1787</v>
      </c>
    </row>
    <row r="845" spans="2:8" x14ac:dyDescent="0.3">
      <c r="B845" t="s">
        <v>2348</v>
      </c>
      <c r="C845" t="s">
        <v>498</v>
      </c>
      <c r="D845" t="s">
        <v>1080</v>
      </c>
      <c r="E845" t="s">
        <v>1112</v>
      </c>
      <c r="F845" t="s">
        <v>1082</v>
      </c>
      <c r="G845" t="s">
        <v>2349</v>
      </c>
      <c r="H845" t="s">
        <v>1784</v>
      </c>
    </row>
    <row r="846" spans="2:8" x14ac:dyDescent="0.3">
      <c r="B846" t="s">
        <v>2350</v>
      </c>
      <c r="C846" t="s">
        <v>498</v>
      </c>
      <c r="D846" t="s">
        <v>1080</v>
      </c>
      <c r="E846" t="s">
        <v>1112</v>
      </c>
      <c r="F846" t="s">
        <v>1099</v>
      </c>
      <c r="G846" t="s">
        <v>2351</v>
      </c>
      <c r="H846" t="s">
        <v>1784</v>
      </c>
    </row>
    <row r="847" spans="2:8" x14ac:dyDescent="0.3">
      <c r="B847" t="s">
        <v>2350</v>
      </c>
      <c r="C847" t="s">
        <v>498</v>
      </c>
      <c r="D847" t="s">
        <v>1080</v>
      </c>
      <c r="E847" t="s">
        <v>1112</v>
      </c>
      <c r="F847" t="s">
        <v>1099</v>
      </c>
      <c r="G847" t="s">
        <v>2352</v>
      </c>
      <c r="H847" t="s">
        <v>1784</v>
      </c>
    </row>
    <row r="848" spans="2:8" x14ac:dyDescent="0.3">
      <c r="B848" t="s">
        <v>2353</v>
      </c>
      <c r="C848" t="s">
        <v>498</v>
      </c>
      <c r="D848" t="s">
        <v>1080</v>
      </c>
      <c r="E848" t="s">
        <v>1753</v>
      </c>
      <c r="F848" t="s">
        <v>1085</v>
      </c>
      <c r="G848" t="s">
        <v>2354</v>
      </c>
      <c r="H848" t="s">
        <v>1779</v>
      </c>
    </row>
    <row r="849" spans="2:8" x14ac:dyDescent="0.3">
      <c r="B849" t="s">
        <v>2355</v>
      </c>
      <c r="C849" t="s">
        <v>498</v>
      </c>
      <c r="D849" t="s">
        <v>1080</v>
      </c>
      <c r="E849" t="s">
        <v>1112</v>
      </c>
      <c r="F849" t="s">
        <v>1085</v>
      </c>
      <c r="G849" t="s">
        <v>2356</v>
      </c>
      <c r="H849" t="s">
        <v>1935</v>
      </c>
    </row>
    <row r="850" spans="2:8" x14ac:dyDescent="0.3">
      <c r="B850" t="s">
        <v>2357</v>
      </c>
      <c r="C850" t="s">
        <v>498</v>
      </c>
      <c r="D850" t="s">
        <v>1080</v>
      </c>
      <c r="E850" t="s">
        <v>1112</v>
      </c>
      <c r="F850" t="s">
        <v>1085</v>
      </c>
      <c r="G850" t="s">
        <v>2358</v>
      </c>
      <c r="H850" t="s">
        <v>1935</v>
      </c>
    </row>
    <row r="851" spans="2:8" x14ac:dyDescent="0.3">
      <c r="B851" t="s">
        <v>2357</v>
      </c>
      <c r="C851" t="s">
        <v>498</v>
      </c>
      <c r="D851" t="s">
        <v>1080</v>
      </c>
      <c r="E851" t="s">
        <v>1753</v>
      </c>
      <c r="F851" t="s">
        <v>1085</v>
      </c>
      <c r="G851" t="s">
        <v>2359</v>
      </c>
      <c r="H851" t="s">
        <v>1903</v>
      </c>
    </row>
    <row r="852" spans="2:8" x14ac:dyDescent="0.3">
      <c r="B852" t="s">
        <v>2357</v>
      </c>
      <c r="C852" t="s">
        <v>498</v>
      </c>
      <c r="D852" t="s">
        <v>1080</v>
      </c>
      <c r="E852" t="s">
        <v>1753</v>
      </c>
      <c r="F852" t="s">
        <v>1085</v>
      </c>
      <c r="G852" t="s">
        <v>2360</v>
      </c>
      <c r="H852" t="s">
        <v>1903</v>
      </c>
    </row>
    <row r="853" spans="2:8" x14ac:dyDescent="0.3">
      <c r="B853" t="s">
        <v>2357</v>
      </c>
      <c r="C853" t="s">
        <v>498</v>
      </c>
      <c r="D853" t="s">
        <v>1080</v>
      </c>
      <c r="E853" t="s">
        <v>1753</v>
      </c>
      <c r="F853" t="s">
        <v>1085</v>
      </c>
      <c r="G853" t="s">
        <v>2361</v>
      </c>
      <c r="H853" t="s">
        <v>1903</v>
      </c>
    </row>
    <row r="854" spans="2:8" x14ac:dyDescent="0.3">
      <c r="B854" t="s">
        <v>2353</v>
      </c>
      <c r="C854" t="s">
        <v>498</v>
      </c>
      <c r="D854" t="s">
        <v>1080</v>
      </c>
      <c r="E854" t="s">
        <v>1112</v>
      </c>
      <c r="F854" t="s">
        <v>1085</v>
      </c>
      <c r="G854" t="s">
        <v>2362</v>
      </c>
      <c r="H854" t="s">
        <v>1787</v>
      </c>
    </row>
    <row r="855" spans="2:8" x14ac:dyDescent="0.3">
      <c r="B855" t="s">
        <v>2353</v>
      </c>
      <c r="C855" t="s">
        <v>498</v>
      </c>
      <c r="D855" t="s">
        <v>1080</v>
      </c>
      <c r="E855" t="s">
        <v>1753</v>
      </c>
      <c r="F855" t="s">
        <v>1085</v>
      </c>
      <c r="G855" t="s">
        <v>2363</v>
      </c>
      <c r="H855" t="s">
        <v>1757</v>
      </c>
    </row>
    <row r="856" spans="2:8" x14ac:dyDescent="0.3">
      <c r="B856" t="s">
        <v>2353</v>
      </c>
      <c r="C856" t="s">
        <v>498</v>
      </c>
      <c r="D856" t="s">
        <v>1080</v>
      </c>
      <c r="E856" t="s">
        <v>1753</v>
      </c>
      <c r="F856" t="s">
        <v>1085</v>
      </c>
      <c r="G856" t="s">
        <v>2364</v>
      </c>
      <c r="H856" t="s">
        <v>1757</v>
      </c>
    </row>
    <row r="857" spans="2:8" x14ac:dyDescent="0.3">
      <c r="B857" t="s">
        <v>2353</v>
      </c>
      <c r="C857" t="s">
        <v>498</v>
      </c>
      <c r="D857" t="s">
        <v>1080</v>
      </c>
      <c r="E857" t="s">
        <v>1753</v>
      </c>
      <c r="F857" t="s">
        <v>1085</v>
      </c>
      <c r="G857" t="s">
        <v>2365</v>
      </c>
      <c r="H857" t="s">
        <v>1757</v>
      </c>
    </row>
    <row r="858" spans="2:8" x14ac:dyDescent="0.3">
      <c r="B858" t="s">
        <v>2353</v>
      </c>
      <c r="C858" t="s">
        <v>498</v>
      </c>
      <c r="D858" t="s">
        <v>1080</v>
      </c>
      <c r="E858" t="s">
        <v>1753</v>
      </c>
      <c r="F858" t="s">
        <v>1085</v>
      </c>
      <c r="G858" t="s">
        <v>2366</v>
      </c>
      <c r="H858" t="s">
        <v>1761</v>
      </c>
    </row>
    <row r="859" spans="2:8" x14ac:dyDescent="0.3">
      <c r="B859" t="s">
        <v>2367</v>
      </c>
      <c r="C859" t="s">
        <v>498</v>
      </c>
      <c r="D859" t="s">
        <v>1080</v>
      </c>
      <c r="E859" t="s">
        <v>1753</v>
      </c>
      <c r="F859" t="s">
        <v>1082</v>
      </c>
      <c r="G859" t="s">
        <v>2368</v>
      </c>
      <c r="H859" t="s">
        <v>1779</v>
      </c>
    </row>
    <row r="860" spans="2:8" x14ac:dyDescent="0.3">
      <c r="B860" t="s">
        <v>2367</v>
      </c>
      <c r="C860" t="s">
        <v>498</v>
      </c>
      <c r="D860" t="s">
        <v>1080</v>
      </c>
      <c r="E860" t="s">
        <v>1753</v>
      </c>
      <c r="F860" t="s">
        <v>1082</v>
      </c>
      <c r="G860" t="s">
        <v>2369</v>
      </c>
      <c r="H860" t="s">
        <v>1779</v>
      </c>
    </row>
    <row r="861" spans="2:8" x14ac:dyDescent="0.3">
      <c r="B861" t="s">
        <v>2370</v>
      </c>
      <c r="C861" t="s">
        <v>498</v>
      </c>
      <c r="D861" t="s">
        <v>1080</v>
      </c>
      <c r="E861" t="s">
        <v>1112</v>
      </c>
      <c r="F861" t="s">
        <v>1082</v>
      </c>
      <c r="G861" t="s">
        <v>2371</v>
      </c>
      <c r="H861" t="s">
        <v>1784</v>
      </c>
    </row>
    <row r="862" spans="2:8" x14ac:dyDescent="0.3">
      <c r="B862" t="s">
        <v>2372</v>
      </c>
      <c r="C862" t="s">
        <v>498</v>
      </c>
      <c r="D862" t="s">
        <v>1080</v>
      </c>
      <c r="E862" t="s">
        <v>1753</v>
      </c>
      <c r="F862" t="s">
        <v>1082</v>
      </c>
      <c r="G862" t="s">
        <v>2373</v>
      </c>
      <c r="H862" t="s">
        <v>1779</v>
      </c>
    </row>
    <row r="863" spans="2:8" x14ac:dyDescent="0.3">
      <c r="B863" t="s">
        <v>2372</v>
      </c>
      <c r="C863" t="s">
        <v>498</v>
      </c>
      <c r="D863" t="s">
        <v>1080</v>
      </c>
      <c r="E863" t="s">
        <v>1753</v>
      </c>
      <c r="F863" t="s">
        <v>1082</v>
      </c>
      <c r="G863" t="s">
        <v>2374</v>
      </c>
      <c r="H863" t="s">
        <v>1779</v>
      </c>
    </row>
    <row r="864" spans="2:8" x14ac:dyDescent="0.3">
      <c r="B864" t="s">
        <v>2372</v>
      </c>
      <c r="C864" t="s">
        <v>498</v>
      </c>
      <c r="D864" t="s">
        <v>1080</v>
      </c>
      <c r="E864" t="s">
        <v>1753</v>
      </c>
      <c r="F864" t="s">
        <v>1082</v>
      </c>
      <c r="G864" t="s">
        <v>2375</v>
      </c>
      <c r="H864" t="s">
        <v>1779</v>
      </c>
    </row>
    <row r="865" spans="2:8" x14ac:dyDescent="0.3">
      <c r="B865" t="s">
        <v>2372</v>
      </c>
      <c r="C865" t="s">
        <v>498</v>
      </c>
      <c r="D865" t="s">
        <v>1080</v>
      </c>
      <c r="E865" t="s">
        <v>1753</v>
      </c>
      <c r="F865" t="s">
        <v>1082</v>
      </c>
      <c r="G865" t="s">
        <v>2376</v>
      </c>
      <c r="H865" t="s">
        <v>2377</v>
      </c>
    </row>
    <row r="866" spans="2:8" x14ac:dyDescent="0.3">
      <c r="B866" t="s">
        <v>2372</v>
      </c>
      <c r="C866" t="s">
        <v>498</v>
      </c>
      <c r="D866" t="s">
        <v>1080</v>
      </c>
      <c r="E866" t="s">
        <v>1753</v>
      </c>
      <c r="F866" t="s">
        <v>1082</v>
      </c>
      <c r="G866" t="s">
        <v>2378</v>
      </c>
      <c r="H866" t="s">
        <v>2377</v>
      </c>
    </row>
    <row r="867" spans="2:8" x14ac:dyDescent="0.3">
      <c r="B867" t="s">
        <v>2372</v>
      </c>
      <c r="C867" t="s">
        <v>498</v>
      </c>
      <c r="D867" t="s">
        <v>1080</v>
      </c>
      <c r="E867" t="s">
        <v>1753</v>
      </c>
      <c r="F867" t="s">
        <v>1082</v>
      </c>
      <c r="G867" t="s">
        <v>2379</v>
      </c>
      <c r="H867" t="s">
        <v>1779</v>
      </c>
    </row>
    <row r="868" spans="2:8" x14ac:dyDescent="0.3">
      <c r="B868" t="s">
        <v>2372</v>
      </c>
      <c r="C868" t="s">
        <v>498</v>
      </c>
      <c r="D868" t="s">
        <v>1080</v>
      </c>
      <c r="E868" t="s">
        <v>1753</v>
      </c>
      <c r="F868" t="s">
        <v>1082</v>
      </c>
      <c r="G868" t="s">
        <v>2380</v>
      </c>
      <c r="H868" t="s">
        <v>1779</v>
      </c>
    </row>
    <row r="869" spans="2:8" x14ac:dyDescent="0.3">
      <c r="B869" t="s">
        <v>2372</v>
      </c>
      <c r="C869" t="s">
        <v>498</v>
      </c>
      <c r="D869" t="s">
        <v>1080</v>
      </c>
      <c r="E869" t="s">
        <v>1753</v>
      </c>
      <c r="F869" t="s">
        <v>1082</v>
      </c>
      <c r="G869" t="s">
        <v>2381</v>
      </c>
      <c r="H869" t="s">
        <v>1779</v>
      </c>
    </row>
    <row r="870" spans="2:8" x14ac:dyDescent="0.3">
      <c r="B870" t="s">
        <v>2382</v>
      </c>
      <c r="C870" t="s">
        <v>498</v>
      </c>
      <c r="D870" t="s">
        <v>1080</v>
      </c>
      <c r="E870" t="s">
        <v>1753</v>
      </c>
      <c r="F870" t="s">
        <v>1085</v>
      </c>
      <c r="G870" t="s">
        <v>2383</v>
      </c>
      <c r="H870" t="s">
        <v>1761</v>
      </c>
    </row>
    <row r="871" spans="2:8" x14ac:dyDescent="0.3">
      <c r="B871" t="s">
        <v>2384</v>
      </c>
      <c r="C871" t="s">
        <v>498</v>
      </c>
      <c r="D871" t="s">
        <v>1080</v>
      </c>
      <c r="E871" t="s">
        <v>1753</v>
      </c>
      <c r="F871" t="s">
        <v>1085</v>
      </c>
      <c r="G871" t="s">
        <v>2385</v>
      </c>
      <c r="H871" t="s">
        <v>1784</v>
      </c>
    </row>
    <row r="872" spans="2:8" x14ac:dyDescent="0.3">
      <c r="B872" t="s">
        <v>2384</v>
      </c>
      <c r="C872" t="s">
        <v>498</v>
      </c>
      <c r="D872" t="s">
        <v>1080</v>
      </c>
      <c r="E872" t="s">
        <v>1753</v>
      </c>
      <c r="F872" t="s">
        <v>1085</v>
      </c>
      <c r="G872" t="s">
        <v>2386</v>
      </c>
      <c r="H872" t="s">
        <v>1759</v>
      </c>
    </row>
    <row r="873" spans="2:8" x14ac:dyDescent="0.3">
      <c r="B873" t="s">
        <v>2384</v>
      </c>
      <c r="C873" t="s">
        <v>498</v>
      </c>
      <c r="D873" t="s">
        <v>1080</v>
      </c>
      <c r="E873" t="s">
        <v>1753</v>
      </c>
      <c r="F873" t="s">
        <v>1085</v>
      </c>
      <c r="G873" t="s">
        <v>2387</v>
      </c>
      <c r="H873" t="s">
        <v>1759</v>
      </c>
    </row>
    <row r="874" spans="2:8" x14ac:dyDescent="0.3">
      <c r="B874" t="s">
        <v>2384</v>
      </c>
      <c r="C874" t="s">
        <v>498</v>
      </c>
      <c r="D874" t="s">
        <v>1080</v>
      </c>
      <c r="E874" t="s">
        <v>1753</v>
      </c>
      <c r="F874" t="s">
        <v>1085</v>
      </c>
      <c r="G874" t="s">
        <v>2388</v>
      </c>
      <c r="H874" t="s">
        <v>1759</v>
      </c>
    </row>
    <row r="875" spans="2:8" x14ac:dyDescent="0.3">
      <c r="B875" t="s">
        <v>2384</v>
      </c>
      <c r="C875" t="s">
        <v>498</v>
      </c>
      <c r="D875" t="s">
        <v>1080</v>
      </c>
      <c r="E875" t="s">
        <v>1753</v>
      </c>
      <c r="F875" t="s">
        <v>1085</v>
      </c>
      <c r="G875" t="s">
        <v>2389</v>
      </c>
      <c r="H875" t="s">
        <v>1759</v>
      </c>
    </row>
    <row r="876" spans="2:8" x14ac:dyDescent="0.3">
      <c r="B876" t="s">
        <v>2384</v>
      </c>
      <c r="C876" t="s">
        <v>498</v>
      </c>
      <c r="D876" t="s">
        <v>1080</v>
      </c>
      <c r="E876" t="s">
        <v>1753</v>
      </c>
      <c r="F876" t="s">
        <v>1085</v>
      </c>
      <c r="G876" t="s">
        <v>2390</v>
      </c>
      <c r="H876" t="s">
        <v>1759</v>
      </c>
    </row>
    <row r="877" spans="2:8" x14ac:dyDescent="0.3">
      <c r="B877" t="s">
        <v>2384</v>
      </c>
      <c r="C877" t="s">
        <v>498</v>
      </c>
      <c r="D877" t="s">
        <v>1080</v>
      </c>
      <c r="E877" t="s">
        <v>1753</v>
      </c>
      <c r="F877" t="s">
        <v>1085</v>
      </c>
      <c r="G877" t="s">
        <v>2391</v>
      </c>
      <c r="H877" t="s">
        <v>1759</v>
      </c>
    </row>
    <row r="878" spans="2:8" x14ac:dyDescent="0.3">
      <c r="B878" t="s">
        <v>2384</v>
      </c>
      <c r="C878" t="s">
        <v>498</v>
      </c>
      <c r="D878" t="s">
        <v>1080</v>
      </c>
      <c r="E878" t="s">
        <v>1753</v>
      </c>
      <c r="F878" t="s">
        <v>1085</v>
      </c>
      <c r="G878" t="s">
        <v>2392</v>
      </c>
      <c r="H878" t="s">
        <v>1759</v>
      </c>
    </row>
    <row r="879" spans="2:8" x14ac:dyDescent="0.3">
      <c r="B879" t="s">
        <v>2384</v>
      </c>
      <c r="C879" t="s">
        <v>498</v>
      </c>
      <c r="D879" t="s">
        <v>1080</v>
      </c>
      <c r="E879" t="s">
        <v>1753</v>
      </c>
      <c r="F879" t="s">
        <v>1085</v>
      </c>
      <c r="G879" t="s">
        <v>2393</v>
      </c>
      <c r="H879" t="s">
        <v>1759</v>
      </c>
    </row>
    <row r="880" spans="2:8" x14ac:dyDescent="0.3">
      <c r="B880" t="s">
        <v>2384</v>
      </c>
      <c r="C880" t="s">
        <v>498</v>
      </c>
      <c r="D880" t="s">
        <v>1080</v>
      </c>
      <c r="E880" t="s">
        <v>1753</v>
      </c>
      <c r="F880" t="s">
        <v>1085</v>
      </c>
      <c r="G880" t="s">
        <v>2394</v>
      </c>
      <c r="H880" t="s">
        <v>1759</v>
      </c>
    </row>
    <row r="881" spans="2:8" x14ac:dyDescent="0.3">
      <c r="B881" t="s">
        <v>2395</v>
      </c>
      <c r="C881" t="s">
        <v>498</v>
      </c>
      <c r="D881" t="s">
        <v>1080</v>
      </c>
      <c r="E881" t="s">
        <v>1753</v>
      </c>
      <c r="F881" t="s">
        <v>1085</v>
      </c>
      <c r="G881" t="s">
        <v>2396</v>
      </c>
      <c r="H881" t="s">
        <v>1784</v>
      </c>
    </row>
    <row r="882" spans="2:8" x14ac:dyDescent="0.3">
      <c r="B882" t="s">
        <v>2395</v>
      </c>
      <c r="C882" t="s">
        <v>498</v>
      </c>
      <c r="D882" t="s">
        <v>1080</v>
      </c>
      <c r="E882" t="s">
        <v>1753</v>
      </c>
      <c r="F882" t="s">
        <v>1085</v>
      </c>
      <c r="G882" t="s">
        <v>2397</v>
      </c>
      <c r="H882" t="s">
        <v>1784</v>
      </c>
    </row>
    <row r="883" spans="2:8" x14ac:dyDescent="0.3">
      <c r="B883" t="s">
        <v>2395</v>
      </c>
      <c r="C883" t="s">
        <v>498</v>
      </c>
      <c r="D883" t="s">
        <v>1080</v>
      </c>
      <c r="E883" t="s">
        <v>1753</v>
      </c>
      <c r="F883" t="s">
        <v>1085</v>
      </c>
      <c r="G883" t="s">
        <v>2398</v>
      </c>
      <c r="H883" t="s">
        <v>1784</v>
      </c>
    </row>
    <row r="884" spans="2:8" x14ac:dyDescent="0.3">
      <c r="B884" t="s">
        <v>2395</v>
      </c>
      <c r="C884" t="s">
        <v>498</v>
      </c>
      <c r="D884" t="s">
        <v>1080</v>
      </c>
      <c r="E884" t="s">
        <v>1753</v>
      </c>
      <c r="F884" t="s">
        <v>1085</v>
      </c>
      <c r="G884" t="s">
        <v>2399</v>
      </c>
      <c r="H884" t="s">
        <v>1829</v>
      </c>
    </row>
    <row r="885" spans="2:8" x14ac:dyDescent="0.3">
      <c r="B885" t="s">
        <v>2395</v>
      </c>
      <c r="C885" t="s">
        <v>498</v>
      </c>
      <c r="D885" t="s">
        <v>1080</v>
      </c>
      <c r="E885" t="s">
        <v>1753</v>
      </c>
      <c r="F885" t="s">
        <v>1085</v>
      </c>
      <c r="G885" t="s">
        <v>2400</v>
      </c>
      <c r="H885" t="s">
        <v>1829</v>
      </c>
    </row>
    <row r="886" spans="2:8" x14ac:dyDescent="0.3">
      <c r="B886" t="s">
        <v>2395</v>
      </c>
      <c r="C886" t="s">
        <v>498</v>
      </c>
      <c r="D886" t="s">
        <v>1080</v>
      </c>
      <c r="E886" t="s">
        <v>1753</v>
      </c>
      <c r="F886" t="s">
        <v>1085</v>
      </c>
      <c r="G886" t="s">
        <v>2401</v>
      </c>
      <c r="H886" t="s">
        <v>1829</v>
      </c>
    </row>
    <row r="887" spans="2:8" x14ac:dyDescent="0.3">
      <c r="B887" t="s">
        <v>2395</v>
      </c>
      <c r="C887" t="s">
        <v>498</v>
      </c>
      <c r="D887" t="s">
        <v>1080</v>
      </c>
      <c r="E887" t="s">
        <v>1753</v>
      </c>
      <c r="F887" t="s">
        <v>1085</v>
      </c>
      <c r="G887" t="s">
        <v>2402</v>
      </c>
      <c r="H887" t="s">
        <v>1759</v>
      </c>
    </row>
    <row r="888" spans="2:8" x14ac:dyDescent="0.3">
      <c r="B888" t="s">
        <v>2395</v>
      </c>
      <c r="C888" t="s">
        <v>498</v>
      </c>
      <c r="D888" t="s">
        <v>1080</v>
      </c>
      <c r="E888" t="s">
        <v>1753</v>
      </c>
      <c r="F888" t="s">
        <v>1085</v>
      </c>
      <c r="G888" t="s">
        <v>2403</v>
      </c>
      <c r="H888" t="s">
        <v>1759</v>
      </c>
    </row>
    <row r="889" spans="2:8" x14ac:dyDescent="0.3">
      <c r="B889" t="s">
        <v>2395</v>
      </c>
      <c r="C889" t="s">
        <v>498</v>
      </c>
      <c r="D889" t="s">
        <v>1080</v>
      </c>
      <c r="E889" t="s">
        <v>1753</v>
      </c>
      <c r="F889" t="s">
        <v>1085</v>
      </c>
      <c r="G889" t="s">
        <v>2404</v>
      </c>
      <c r="H889" t="s">
        <v>1759</v>
      </c>
    </row>
    <row r="890" spans="2:8" x14ac:dyDescent="0.3">
      <c r="B890" t="s">
        <v>2395</v>
      </c>
      <c r="C890" t="s">
        <v>498</v>
      </c>
      <c r="D890" t="s">
        <v>1080</v>
      </c>
      <c r="E890" t="s">
        <v>1753</v>
      </c>
      <c r="F890" t="s">
        <v>1085</v>
      </c>
      <c r="G890" t="s">
        <v>2405</v>
      </c>
      <c r="H890" t="s">
        <v>1759</v>
      </c>
    </row>
    <row r="891" spans="2:8" x14ac:dyDescent="0.3">
      <c r="B891" t="s">
        <v>2395</v>
      </c>
      <c r="C891" t="s">
        <v>498</v>
      </c>
      <c r="D891" t="s">
        <v>1080</v>
      </c>
      <c r="E891" t="s">
        <v>1753</v>
      </c>
      <c r="F891" t="s">
        <v>1085</v>
      </c>
      <c r="G891" t="s">
        <v>2406</v>
      </c>
      <c r="H891" t="s">
        <v>1759</v>
      </c>
    </row>
    <row r="892" spans="2:8" x14ac:dyDescent="0.3">
      <c r="B892" t="s">
        <v>2395</v>
      </c>
      <c r="C892" t="s">
        <v>498</v>
      </c>
      <c r="D892" t="s">
        <v>1080</v>
      </c>
      <c r="E892" t="s">
        <v>1753</v>
      </c>
      <c r="F892" t="s">
        <v>1085</v>
      </c>
      <c r="G892" t="s">
        <v>2407</v>
      </c>
      <c r="H892" t="s">
        <v>1759</v>
      </c>
    </row>
    <row r="893" spans="2:8" x14ac:dyDescent="0.3">
      <c r="B893" t="s">
        <v>2408</v>
      </c>
      <c r="C893" t="s">
        <v>498</v>
      </c>
      <c r="D893" t="s">
        <v>1080</v>
      </c>
      <c r="E893" t="s">
        <v>1753</v>
      </c>
      <c r="F893" t="s">
        <v>1085</v>
      </c>
      <c r="G893" t="s">
        <v>2409</v>
      </c>
      <c r="H893" t="s">
        <v>1903</v>
      </c>
    </row>
    <row r="894" spans="2:8" x14ac:dyDescent="0.3">
      <c r="B894" t="s">
        <v>2408</v>
      </c>
      <c r="C894" t="s">
        <v>498</v>
      </c>
      <c r="D894" t="s">
        <v>1080</v>
      </c>
      <c r="E894" t="s">
        <v>1753</v>
      </c>
      <c r="F894" t="s">
        <v>1085</v>
      </c>
      <c r="G894" t="s">
        <v>2410</v>
      </c>
      <c r="H894" t="s">
        <v>1903</v>
      </c>
    </row>
    <row r="895" spans="2:8" x14ac:dyDescent="0.3">
      <c r="B895" t="s">
        <v>2408</v>
      </c>
      <c r="C895" t="s">
        <v>498</v>
      </c>
      <c r="D895" t="s">
        <v>1080</v>
      </c>
      <c r="E895" t="s">
        <v>1753</v>
      </c>
      <c r="F895" t="s">
        <v>1085</v>
      </c>
      <c r="G895" t="s">
        <v>2411</v>
      </c>
      <c r="H895" t="s">
        <v>1903</v>
      </c>
    </row>
    <row r="896" spans="2:8" x14ac:dyDescent="0.3">
      <c r="B896" t="s">
        <v>2408</v>
      </c>
      <c r="C896" t="s">
        <v>498</v>
      </c>
      <c r="D896" t="s">
        <v>1080</v>
      </c>
      <c r="E896" t="s">
        <v>1753</v>
      </c>
      <c r="F896" t="s">
        <v>1085</v>
      </c>
      <c r="G896" t="s">
        <v>2412</v>
      </c>
      <c r="H896" t="s">
        <v>1761</v>
      </c>
    </row>
    <row r="897" spans="2:8" x14ac:dyDescent="0.3">
      <c r="B897" t="s">
        <v>2408</v>
      </c>
      <c r="C897" t="s">
        <v>498</v>
      </c>
      <c r="D897" t="s">
        <v>1080</v>
      </c>
      <c r="E897" t="s">
        <v>1753</v>
      </c>
      <c r="F897" t="s">
        <v>1085</v>
      </c>
      <c r="G897" t="s">
        <v>2413</v>
      </c>
      <c r="H897" t="s">
        <v>1761</v>
      </c>
    </row>
    <row r="898" spans="2:8" x14ac:dyDescent="0.3">
      <c r="B898" t="s">
        <v>2408</v>
      </c>
      <c r="C898" t="s">
        <v>498</v>
      </c>
      <c r="D898" t="s">
        <v>1080</v>
      </c>
      <c r="E898" t="s">
        <v>1753</v>
      </c>
      <c r="F898" t="s">
        <v>1085</v>
      </c>
      <c r="G898" t="s">
        <v>2414</v>
      </c>
      <c r="H898" t="s">
        <v>1761</v>
      </c>
    </row>
    <row r="899" spans="2:8" x14ac:dyDescent="0.3">
      <c r="B899" t="s">
        <v>2408</v>
      </c>
      <c r="C899" t="s">
        <v>498</v>
      </c>
      <c r="D899" t="s">
        <v>1080</v>
      </c>
      <c r="E899" t="s">
        <v>1753</v>
      </c>
      <c r="F899" t="s">
        <v>1085</v>
      </c>
      <c r="G899" t="s">
        <v>2415</v>
      </c>
      <c r="H899" t="s">
        <v>1761</v>
      </c>
    </row>
    <row r="900" spans="2:8" x14ac:dyDescent="0.3">
      <c r="B900" t="s">
        <v>2408</v>
      </c>
      <c r="C900" t="s">
        <v>498</v>
      </c>
      <c r="D900" t="s">
        <v>1080</v>
      </c>
      <c r="E900" t="s">
        <v>1753</v>
      </c>
      <c r="F900" t="s">
        <v>1085</v>
      </c>
      <c r="G900" t="s">
        <v>2416</v>
      </c>
      <c r="H900" t="s">
        <v>1761</v>
      </c>
    </row>
    <row r="901" spans="2:8" x14ac:dyDescent="0.3">
      <c r="B901" t="s">
        <v>2408</v>
      </c>
      <c r="C901" t="s">
        <v>498</v>
      </c>
      <c r="D901" t="s">
        <v>1080</v>
      </c>
      <c r="E901" t="s">
        <v>1753</v>
      </c>
      <c r="F901" t="s">
        <v>1085</v>
      </c>
      <c r="G901" t="s">
        <v>2417</v>
      </c>
      <c r="H901" t="s">
        <v>1779</v>
      </c>
    </row>
    <row r="902" spans="2:8" x14ac:dyDescent="0.3">
      <c r="B902" t="s">
        <v>2408</v>
      </c>
      <c r="C902" t="s">
        <v>498</v>
      </c>
      <c r="D902" t="s">
        <v>1080</v>
      </c>
      <c r="E902" t="s">
        <v>1753</v>
      </c>
      <c r="F902" t="s">
        <v>1085</v>
      </c>
      <c r="G902" t="s">
        <v>2418</v>
      </c>
      <c r="H902" t="s">
        <v>1759</v>
      </c>
    </row>
    <row r="903" spans="2:8" x14ac:dyDescent="0.3">
      <c r="B903" t="s">
        <v>2408</v>
      </c>
      <c r="C903" t="s">
        <v>498</v>
      </c>
      <c r="D903" t="s">
        <v>1080</v>
      </c>
      <c r="E903" t="s">
        <v>1753</v>
      </c>
      <c r="F903" t="s">
        <v>1085</v>
      </c>
      <c r="G903" t="s">
        <v>2419</v>
      </c>
      <c r="H903" t="s">
        <v>1759</v>
      </c>
    </row>
    <row r="904" spans="2:8" x14ac:dyDescent="0.3">
      <c r="B904" t="s">
        <v>2408</v>
      </c>
      <c r="C904" t="s">
        <v>498</v>
      </c>
      <c r="D904" t="s">
        <v>1080</v>
      </c>
      <c r="E904" t="s">
        <v>1753</v>
      </c>
      <c r="F904" t="s">
        <v>1085</v>
      </c>
      <c r="G904" t="s">
        <v>2420</v>
      </c>
      <c r="H904" t="s">
        <v>1759</v>
      </c>
    </row>
    <row r="905" spans="2:8" x14ac:dyDescent="0.3">
      <c r="B905" t="s">
        <v>2382</v>
      </c>
      <c r="C905" t="s">
        <v>498</v>
      </c>
      <c r="D905" t="s">
        <v>1080</v>
      </c>
      <c r="E905" t="s">
        <v>1753</v>
      </c>
      <c r="F905" t="s">
        <v>1085</v>
      </c>
      <c r="G905" t="s">
        <v>2421</v>
      </c>
      <c r="H905" t="s">
        <v>1761</v>
      </c>
    </row>
    <row r="906" spans="2:8" x14ac:dyDescent="0.3">
      <c r="B906" t="s">
        <v>2382</v>
      </c>
      <c r="C906" t="s">
        <v>498</v>
      </c>
      <c r="D906" t="s">
        <v>1080</v>
      </c>
      <c r="E906" t="s">
        <v>1753</v>
      </c>
      <c r="F906" t="s">
        <v>1085</v>
      </c>
      <c r="G906" t="s">
        <v>2422</v>
      </c>
      <c r="H906" t="s">
        <v>1761</v>
      </c>
    </row>
    <row r="907" spans="2:8" x14ac:dyDescent="0.3">
      <c r="B907" t="s">
        <v>2382</v>
      </c>
      <c r="C907" t="s">
        <v>498</v>
      </c>
      <c r="D907" t="s">
        <v>1080</v>
      </c>
      <c r="E907" t="s">
        <v>1753</v>
      </c>
      <c r="F907" t="s">
        <v>1085</v>
      </c>
      <c r="G907" t="s">
        <v>2423</v>
      </c>
      <c r="H907" t="s">
        <v>1761</v>
      </c>
    </row>
    <row r="908" spans="2:8" x14ac:dyDescent="0.3">
      <c r="B908" t="s">
        <v>2382</v>
      </c>
      <c r="C908" t="s">
        <v>498</v>
      </c>
      <c r="D908" t="s">
        <v>1080</v>
      </c>
      <c r="E908" t="s">
        <v>1753</v>
      </c>
      <c r="F908" t="s">
        <v>1085</v>
      </c>
      <c r="G908" t="s">
        <v>2424</v>
      </c>
      <c r="H908" t="s">
        <v>1761</v>
      </c>
    </row>
    <row r="909" spans="2:8" x14ac:dyDescent="0.3">
      <c r="B909" t="s">
        <v>2425</v>
      </c>
      <c r="C909" t="s">
        <v>498</v>
      </c>
      <c r="D909" t="s">
        <v>1080</v>
      </c>
      <c r="E909" t="s">
        <v>1753</v>
      </c>
      <c r="F909" t="s">
        <v>1085</v>
      </c>
      <c r="G909" t="s">
        <v>2426</v>
      </c>
      <c r="H909" t="s">
        <v>1757</v>
      </c>
    </row>
    <row r="910" spans="2:8" x14ac:dyDescent="0.3">
      <c r="B910" t="s">
        <v>2425</v>
      </c>
      <c r="C910" t="s">
        <v>498</v>
      </c>
      <c r="D910" t="s">
        <v>1080</v>
      </c>
      <c r="E910" t="s">
        <v>1753</v>
      </c>
      <c r="F910" t="s">
        <v>1085</v>
      </c>
      <c r="G910" t="s">
        <v>2427</v>
      </c>
      <c r="H910" t="s">
        <v>1757</v>
      </c>
    </row>
    <row r="911" spans="2:8" x14ac:dyDescent="0.3">
      <c r="B911" t="s">
        <v>2425</v>
      </c>
      <c r="C911" t="s">
        <v>498</v>
      </c>
      <c r="D911" t="s">
        <v>1080</v>
      </c>
      <c r="E911" t="s">
        <v>1753</v>
      </c>
      <c r="F911" t="s">
        <v>1085</v>
      </c>
      <c r="G911" t="s">
        <v>2428</v>
      </c>
      <c r="H911" t="s">
        <v>1757</v>
      </c>
    </row>
    <row r="912" spans="2:8" x14ac:dyDescent="0.3">
      <c r="B912" t="s">
        <v>2425</v>
      </c>
      <c r="C912" t="s">
        <v>498</v>
      </c>
      <c r="D912" t="s">
        <v>1080</v>
      </c>
      <c r="E912" t="s">
        <v>1753</v>
      </c>
      <c r="F912" t="s">
        <v>1085</v>
      </c>
      <c r="G912" t="s">
        <v>2429</v>
      </c>
      <c r="H912" t="s">
        <v>1903</v>
      </c>
    </row>
    <row r="913" spans="2:8" x14ac:dyDescent="0.3">
      <c r="B913" t="s">
        <v>2425</v>
      </c>
      <c r="C913" t="s">
        <v>498</v>
      </c>
      <c r="D913" t="s">
        <v>1080</v>
      </c>
      <c r="E913" t="s">
        <v>1753</v>
      </c>
      <c r="F913" t="s">
        <v>1085</v>
      </c>
      <c r="G913" t="s">
        <v>2430</v>
      </c>
      <c r="H913" t="s">
        <v>1903</v>
      </c>
    </row>
    <row r="914" spans="2:8" x14ac:dyDescent="0.3">
      <c r="B914" t="s">
        <v>2425</v>
      </c>
      <c r="C914" t="s">
        <v>498</v>
      </c>
      <c r="D914" t="s">
        <v>1080</v>
      </c>
      <c r="E914" t="s">
        <v>1753</v>
      </c>
      <c r="F914" t="s">
        <v>1085</v>
      </c>
      <c r="G914" t="s">
        <v>2431</v>
      </c>
      <c r="H914" t="s">
        <v>1903</v>
      </c>
    </row>
    <row r="915" spans="2:8" x14ac:dyDescent="0.3">
      <c r="B915" t="s">
        <v>2382</v>
      </c>
      <c r="C915" t="s">
        <v>498</v>
      </c>
      <c r="D915" t="s">
        <v>1080</v>
      </c>
      <c r="E915" t="s">
        <v>1753</v>
      </c>
      <c r="F915" t="s">
        <v>1085</v>
      </c>
      <c r="G915" t="s">
        <v>2432</v>
      </c>
      <c r="H915" t="s">
        <v>1755</v>
      </c>
    </row>
    <row r="916" spans="2:8" x14ac:dyDescent="0.3">
      <c r="B916" t="s">
        <v>2382</v>
      </c>
      <c r="C916" t="s">
        <v>498</v>
      </c>
      <c r="D916" t="s">
        <v>1080</v>
      </c>
      <c r="E916" t="s">
        <v>1753</v>
      </c>
      <c r="F916" t="s">
        <v>1085</v>
      </c>
      <c r="G916" t="s">
        <v>2433</v>
      </c>
      <c r="H916" t="s">
        <v>1759</v>
      </c>
    </row>
    <row r="917" spans="2:8" x14ac:dyDescent="0.3">
      <c r="B917" t="s">
        <v>2382</v>
      </c>
      <c r="C917" t="s">
        <v>498</v>
      </c>
      <c r="D917" t="s">
        <v>1080</v>
      </c>
      <c r="E917" t="s">
        <v>1753</v>
      </c>
      <c r="F917" t="s">
        <v>1085</v>
      </c>
      <c r="G917" t="s">
        <v>2434</v>
      </c>
      <c r="H917" t="s">
        <v>1759</v>
      </c>
    </row>
    <row r="918" spans="2:8" x14ac:dyDescent="0.3">
      <c r="B918" t="s">
        <v>2382</v>
      </c>
      <c r="C918" t="s">
        <v>498</v>
      </c>
      <c r="D918" t="s">
        <v>1080</v>
      </c>
      <c r="E918" t="s">
        <v>1753</v>
      </c>
      <c r="F918" t="s">
        <v>1085</v>
      </c>
      <c r="G918" t="s">
        <v>2435</v>
      </c>
      <c r="H918" t="s">
        <v>1759</v>
      </c>
    </row>
    <row r="919" spans="2:8" x14ac:dyDescent="0.3">
      <c r="B919" t="s">
        <v>2382</v>
      </c>
      <c r="C919" t="s">
        <v>498</v>
      </c>
      <c r="D919" t="s">
        <v>1080</v>
      </c>
      <c r="E919" t="s">
        <v>1753</v>
      </c>
      <c r="F919" t="s">
        <v>1085</v>
      </c>
      <c r="G919" t="s">
        <v>2436</v>
      </c>
      <c r="H919" t="s">
        <v>1757</v>
      </c>
    </row>
    <row r="920" spans="2:8" x14ac:dyDescent="0.3">
      <c r="B920" t="s">
        <v>2382</v>
      </c>
      <c r="C920" t="s">
        <v>498</v>
      </c>
      <c r="D920" t="s">
        <v>1080</v>
      </c>
      <c r="E920" t="s">
        <v>1753</v>
      </c>
      <c r="F920" t="s">
        <v>1085</v>
      </c>
      <c r="G920" t="s">
        <v>2437</v>
      </c>
      <c r="H920" t="s">
        <v>1757</v>
      </c>
    </row>
    <row r="921" spans="2:8" x14ac:dyDescent="0.3">
      <c r="B921" t="s">
        <v>2382</v>
      </c>
      <c r="C921" t="s">
        <v>498</v>
      </c>
      <c r="D921" t="s">
        <v>1080</v>
      </c>
      <c r="E921" t="s">
        <v>1753</v>
      </c>
      <c r="F921" t="s">
        <v>1085</v>
      </c>
      <c r="G921" t="s">
        <v>2438</v>
      </c>
      <c r="H921" t="s">
        <v>1757</v>
      </c>
    </row>
    <row r="922" spans="2:8" x14ac:dyDescent="0.3">
      <c r="B922" t="s">
        <v>2382</v>
      </c>
      <c r="C922" t="s">
        <v>498</v>
      </c>
      <c r="D922" t="s">
        <v>1080</v>
      </c>
      <c r="E922" t="s">
        <v>1753</v>
      </c>
      <c r="F922" t="s">
        <v>1085</v>
      </c>
      <c r="G922" t="s">
        <v>2439</v>
      </c>
      <c r="H922" t="s">
        <v>1779</v>
      </c>
    </row>
    <row r="923" spans="2:8" x14ac:dyDescent="0.3">
      <c r="B923" t="s">
        <v>2382</v>
      </c>
      <c r="C923" t="s">
        <v>498</v>
      </c>
      <c r="D923" t="s">
        <v>1080</v>
      </c>
      <c r="E923" t="s">
        <v>1753</v>
      </c>
      <c r="F923" t="s">
        <v>1085</v>
      </c>
      <c r="G923" t="s">
        <v>2440</v>
      </c>
      <c r="H923" t="s">
        <v>1761</v>
      </c>
    </row>
    <row r="924" spans="2:8" x14ac:dyDescent="0.3">
      <c r="B924" t="s">
        <v>2382</v>
      </c>
      <c r="C924" t="s">
        <v>498</v>
      </c>
      <c r="D924" t="s">
        <v>1080</v>
      </c>
      <c r="E924" t="s">
        <v>1753</v>
      </c>
      <c r="F924" t="s">
        <v>1085</v>
      </c>
      <c r="G924" t="s">
        <v>2441</v>
      </c>
      <c r="H924" t="s">
        <v>1761</v>
      </c>
    </row>
    <row r="925" spans="2:8" x14ac:dyDescent="0.3">
      <c r="B925" t="s">
        <v>2382</v>
      </c>
      <c r="C925" t="s">
        <v>498</v>
      </c>
      <c r="D925" t="s">
        <v>1080</v>
      </c>
      <c r="E925" t="s">
        <v>1753</v>
      </c>
      <c r="F925" t="s">
        <v>1085</v>
      </c>
      <c r="G925" t="s">
        <v>2442</v>
      </c>
      <c r="H925" t="s">
        <v>1761</v>
      </c>
    </row>
    <row r="926" spans="2:8" x14ac:dyDescent="0.3">
      <c r="B926" t="s">
        <v>2382</v>
      </c>
      <c r="C926" t="s">
        <v>498</v>
      </c>
      <c r="D926" t="s">
        <v>1080</v>
      </c>
      <c r="E926" t="s">
        <v>1753</v>
      </c>
      <c r="F926" t="s">
        <v>1085</v>
      </c>
      <c r="G926" t="s">
        <v>2443</v>
      </c>
      <c r="H926" t="s">
        <v>1759</v>
      </c>
    </row>
    <row r="927" spans="2:8" x14ac:dyDescent="0.3">
      <c r="B927" t="s">
        <v>2382</v>
      </c>
      <c r="C927" t="s">
        <v>498</v>
      </c>
      <c r="D927" t="s">
        <v>1080</v>
      </c>
      <c r="E927" t="s">
        <v>1753</v>
      </c>
      <c r="F927" t="s">
        <v>1085</v>
      </c>
      <c r="G927" t="s">
        <v>2444</v>
      </c>
      <c r="H927" t="s">
        <v>1759</v>
      </c>
    </row>
    <row r="928" spans="2:8" x14ac:dyDescent="0.3">
      <c r="B928" t="s">
        <v>2382</v>
      </c>
      <c r="C928" t="s">
        <v>498</v>
      </c>
      <c r="D928" t="s">
        <v>1080</v>
      </c>
      <c r="E928" t="s">
        <v>1753</v>
      </c>
      <c r="F928" t="s">
        <v>1085</v>
      </c>
      <c r="G928" t="s">
        <v>2445</v>
      </c>
      <c r="H928" t="s">
        <v>1759</v>
      </c>
    </row>
    <row r="929" spans="2:8" x14ac:dyDescent="0.3">
      <c r="B929" t="s">
        <v>2382</v>
      </c>
      <c r="C929" t="s">
        <v>498</v>
      </c>
      <c r="D929" t="s">
        <v>1080</v>
      </c>
      <c r="E929" t="s">
        <v>1753</v>
      </c>
      <c r="F929" t="s">
        <v>1085</v>
      </c>
      <c r="G929" t="s">
        <v>2446</v>
      </c>
      <c r="H929" t="s">
        <v>1757</v>
      </c>
    </row>
    <row r="930" spans="2:8" x14ac:dyDescent="0.3">
      <c r="B930" t="s">
        <v>2382</v>
      </c>
      <c r="C930" t="s">
        <v>498</v>
      </c>
      <c r="D930" t="s">
        <v>1080</v>
      </c>
      <c r="E930" t="s">
        <v>1753</v>
      </c>
      <c r="F930" t="s">
        <v>1085</v>
      </c>
      <c r="G930" t="s">
        <v>2447</v>
      </c>
      <c r="H930" t="s">
        <v>1757</v>
      </c>
    </row>
    <row r="931" spans="2:8" x14ac:dyDescent="0.3">
      <c r="B931" t="s">
        <v>2382</v>
      </c>
      <c r="C931" t="s">
        <v>498</v>
      </c>
      <c r="D931" t="s">
        <v>1080</v>
      </c>
      <c r="E931" t="s">
        <v>1753</v>
      </c>
      <c r="F931" t="s">
        <v>1085</v>
      </c>
      <c r="G931" t="s">
        <v>2448</v>
      </c>
      <c r="H931" t="s">
        <v>1757</v>
      </c>
    </row>
    <row r="932" spans="2:8" x14ac:dyDescent="0.3">
      <c r="B932" t="s">
        <v>2382</v>
      </c>
      <c r="C932" t="s">
        <v>498</v>
      </c>
      <c r="D932" t="s">
        <v>1080</v>
      </c>
      <c r="E932" t="s">
        <v>1753</v>
      </c>
      <c r="F932" t="s">
        <v>1085</v>
      </c>
      <c r="G932" t="s">
        <v>2449</v>
      </c>
      <c r="H932" t="s">
        <v>1779</v>
      </c>
    </row>
    <row r="933" spans="2:8" x14ac:dyDescent="0.3">
      <c r="B933" t="s">
        <v>2450</v>
      </c>
      <c r="C933" t="s">
        <v>498</v>
      </c>
      <c r="D933" t="s">
        <v>1080</v>
      </c>
      <c r="E933" t="s">
        <v>1112</v>
      </c>
      <c r="F933" t="s">
        <v>1090</v>
      </c>
      <c r="G933" t="s">
        <v>2451</v>
      </c>
      <c r="H933" t="s">
        <v>1784</v>
      </c>
    </row>
    <row r="934" spans="2:8" x14ac:dyDescent="0.3">
      <c r="B934" t="s">
        <v>2452</v>
      </c>
      <c r="C934" t="s">
        <v>498</v>
      </c>
      <c r="D934" t="s">
        <v>1080</v>
      </c>
      <c r="E934" t="s">
        <v>1112</v>
      </c>
      <c r="F934" t="s">
        <v>1085</v>
      </c>
      <c r="G934" t="s">
        <v>2453</v>
      </c>
      <c r="H934" t="s">
        <v>1784</v>
      </c>
    </row>
    <row r="935" spans="2:8" x14ac:dyDescent="0.3">
      <c r="B935" t="s">
        <v>2452</v>
      </c>
      <c r="C935" t="s">
        <v>498</v>
      </c>
      <c r="D935" t="s">
        <v>1080</v>
      </c>
      <c r="E935" t="s">
        <v>1753</v>
      </c>
      <c r="F935" t="s">
        <v>1085</v>
      </c>
      <c r="G935" t="s">
        <v>2454</v>
      </c>
      <c r="H935" t="s">
        <v>1759</v>
      </c>
    </row>
    <row r="936" spans="2:8" x14ac:dyDescent="0.3">
      <c r="B936" t="s">
        <v>2452</v>
      </c>
      <c r="C936" t="s">
        <v>498</v>
      </c>
      <c r="D936" t="s">
        <v>1080</v>
      </c>
      <c r="E936" t="s">
        <v>1753</v>
      </c>
      <c r="F936" t="s">
        <v>1085</v>
      </c>
      <c r="G936" t="s">
        <v>2455</v>
      </c>
      <c r="H936" t="s">
        <v>1759</v>
      </c>
    </row>
    <row r="937" spans="2:8" x14ac:dyDescent="0.3">
      <c r="B937" t="s">
        <v>2452</v>
      </c>
      <c r="C937" t="s">
        <v>498</v>
      </c>
      <c r="D937" t="s">
        <v>1080</v>
      </c>
      <c r="E937" t="s">
        <v>1753</v>
      </c>
      <c r="F937" t="s">
        <v>1085</v>
      </c>
      <c r="G937" t="s">
        <v>2456</v>
      </c>
      <c r="H937" t="s">
        <v>1759</v>
      </c>
    </row>
    <row r="938" spans="2:8" x14ac:dyDescent="0.3">
      <c r="B938" t="s">
        <v>2457</v>
      </c>
      <c r="C938" t="s">
        <v>498</v>
      </c>
      <c r="D938" t="s">
        <v>1080</v>
      </c>
      <c r="E938" t="s">
        <v>1112</v>
      </c>
      <c r="F938" t="s">
        <v>1085</v>
      </c>
      <c r="G938" t="s">
        <v>2458</v>
      </c>
      <c r="H938" t="s">
        <v>1834</v>
      </c>
    </row>
    <row r="939" spans="2:8" x14ac:dyDescent="0.3">
      <c r="B939" t="s">
        <v>2457</v>
      </c>
      <c r="C939" t="s">
        <v>498</v>
      </c>
      <c r="D939" t="s">
        <v>1080</v>
      </c>
      <c r="E939" t="s">
        <v>1753</v>
      </c>
      <c r="F939" t="s">
        <v>1085</v>
      </c>
      <c r="G939" t="s">
        <v>2459</v>
      </c>
      <c r="H939" t="s">
        <v>1779</v>
      </c>
    </row>
    <row r="940" spans="2:8" x14ac:dyDescent="0.3">
      <c r="B940" t="s">
        <v>2457</v>
      </c>
      <c r="C940" t="s">
        <v>498</v>
      </c>
      <c r="D940" t="s">
        <v>1080</v>
      </c>
      <c r="E940" t="s">
        <v>1753</v>
      </c>
      <c r="F940" t="s">
        <v>1085</v>
      </c>
      <c r="G940" t="s">
        <v>2460</v>
      </c>
      <c r="H940" t="s">
        <v>1757</v>
      </c>
    </row>
    <row r="941" spans="2:8" x14ac:dyDescent="0.3">
      <c r="B941" t="s">
        <v>2457</v>
      </c>
      <c r="C941" t="s">
        <v>498</v>
      </c>
      <c r="D941" t="s">
        <v>1080</v>
      </c>
      <c r="E941" t="s">
        <v>1753</v>
      </c>
      <c r="F941" t="s">
        <v>1085</v>
      </c>
      <c r="G941" t="s">
        <v>2461</v>
      </c>
      <c r="H941" t="s">
        <v>1757</v>
      </c>
    </row>
    <row r="942" spans="2:8" x14ac:dyDescent="0.3">
      <c r="B942" t="s">
        <v>2457</v>
      </c>
      <c r="C942" t="s">
        <v>498</v>
      </c>
      <c r="D942" t="s">
        <v>1080</v>
      </c>
      <c r="E942" t="s">
        <v>1753</v>
      </c>
      <c r="F942" t="s">
        <v>1085</v>
      </c>
      <c r="G942" t="s">
        <v>2462</v>
      </c>
      <c r="H942" t="s">
        <v>1757</v>
      </c>
    </row>
    <row r="943" spans="2:8" x14ac:dyDescent="0.3">
      <c r="B943" t="s">
        <v>2457</v>
      </c>
      <c r="C943" t="s">
        <v>498</v>
      </c>
      <c r="D943" t="s">
        <v>1080</v>
      </c>
      <c r="E943" t="s">
        <v>1753</v>
      </c>
      <c r="F943" t="s">
        <v>1085</v>
      </c>
      <c r="G943" t="s">
        <v>2463</v>
      </c>
      <c r="H943" t="s">
        <v>1779</v>
      </c>
    </row>
    <row r="944" spans="2:8" x14ac:dyDescent="0.3">
      <c r="B944" t="s">
        <v>2464</v>
      </c>
      <c r="C944" t="s">
        <v>498</v>
      </c>
      <c r="D944" t="s">
        <v>1080</v>
      </c>
      <c r="E944" t="s">
        <v>1112</v>
      </c>
      <c r="F944" t="s">
        <v>1085</v>
      </c>
      <c r="G944" t="s">
        <v>2465</v>
      </c>
      <c r="H944" t="s">
        <v>1834</v>
      </c>
    </row>
    <row r="945" spans="2:8" x14ac:dyDescent="0.3">
      <c r="B945" t="s">
        <v>2464</v>
      </c>
      <c r="C945" t="s">
        <v>498</v>
      </c>
      <c r="D945" t="s">
        <v>1080</v>
      </c>
      <c r="E945" t="s">
        <v>1753</v>
      </c>
      <c r="F945" t="s">
        <v>1085</v>
      </c>
      <c r="G945" t="s">
        <v>2466</v>
      </c>
      <c r="H945" t="s">
        <v>1779</v>
      </c>
    </row>
    <row r="946" spans="2:8" x14ac:dyDescent="0.3">
      <c r="B946" t="s">
        <v>2464</v>
      </c>
      <c r="C946" t="s">
        <v>498</v>
      </c>
      <c r="D946" t="s">
        <v>1080</v>
      </c>
      <c r="E946" t="s">
        <v>1753</v>
      </c>
      <c r="F946" t="s">
        <v>1085</v>
      </c>
      <c r="G946" t="s">
        <v>2467</v>
      </c>
      <c r="H946" t="s">
        <v>1779</v>
      </c>
    </row>
    <row r="947" spans="2:8" x14ac:dyDescent="0.3">
      <c r="B947" t="s">
        <v>2468</v>
      </c>
      <c r="C947" t="s">
        <v>498</v>
      </c>
      <c r="D947" t="s">
        <v>1080</v>
      </c>
      <c r="E947" t="s">
        <v>1112</v>
      </c>
      <c r="F947" t="s">
        <v>1090</v>
      </c>
      <c r="G947" t="s">
        <v>2469</v>
      </c>
      <c r="H947" t="s">
        <v>1784</v>
      </c>
    </row>
    <row r="948" spans="2:8" x14ac:dyDescent="0.3">
      <c r="B948" t="s">
        <v>2470</v>
      </c>
      <c r="C948" t="s">
        <v>498</v>
      </c>
      <c r="D948" t="s">
        <v>1080</v>
      </c>
      <c r="E948" t="s">
        <v>1112</v>
      </c>
      <c r="F948" t="s">
        <v>1090</v>
      </c>
      <c r="G948" t="s">
        <v>2471</v>
      </c>
      <c r="H948" t="s">
        <v>1784</v>
      </c>
    </row>
    <row r="949" spans="2:8" x14ac:dyDescent="0.3">
      <c r="B949" t="s">
        <v>2472</v>
      </c>
      <c r="C949" t="s">
        <v>498</v>
      </c>
      <c r="D949" t="s">
        <v>1080</v>
      </c>
      <c r="E949" t="s">
        <v>1112</v>
      </c>
      <c r="F949" t="s">
        <v>1090</v>
      </c>
      <c r="G949" t="s">
        <v>2473</v>
      </c>
      <c r="H949" t="s">
        <v>1787</v>
      </c>
    </row>
    <row r="950" spans="2:8" x14ac:dyDescent="0.3">
      <c r="B950" t="s">
        <v>2472</v>
      </c>
      <c r="C950" t="s">
        <v>498</v>
      </c>
      <c r="D950" t="s">
        <v>1080</v>
      </c>
      <c r="E950" t="s">
        <v>1112</v>
      </c>
      <c r="F950" t="s">
        <v>1090</v>
      </c>
      <c r="G950" t="s">
        <v>2474</v>
      </c>
      <c r="H950" t="s">
        <v>1787</v>
      </c>
    </row>
    <row r="951" spans="2:8" x14ac:dyDescent="0.3">
      <c r="B951" t="s">
        <v>2472</v>
      </c>
      <c r="C951" t="s">
        <v>498</v>
      </c>
      <c r="D951" t="s">
        <v>1080</v>
      </c>
      <c r="E951" t="s">
        <v>1112</v>
      </c>
      <c r="F951" t="s">
        <v>1090</v>
      </c>
      <c r="G951" t="s">
        <v>2475</v>
      </c>
      <c r="H951" t="s">
        <v>1787</v>
      </c>
    </row>
    <row r="952" spans="2:8" x14ac:dyDescent="0.3">
      <c r="B952" t="s">
        <v>2472</v>
      </c>
      <c r="C952" t="s">
        <v>498</v>
      </c>
      <c r="D952" t="s">
        <v>1080</v>
      </c>
      <c r="E952" t="s">
        <v>1753</v>
      </c>
      <c r="F952" t="s">
        <v>1090</v>
      </c>
      <c r="G952" t="s">
        <v>2476</v>
      </c>
      <c r="H952" t="s">
        <v>1779</v>
      </c>
    </row>
    <row r="953" spans="2:8" x14ac:dyDescent="0.3">
      <c r="B953" t="s">
        <v>2477</v>
      </c>
      <c r="C953" t="s">
        <v>498</v>
      </c>
      <c r="D953" t="s">
        <v>1080</v>
      </c>
      <c r="E953" t="s">
        <v>1753</v>
      </c>
      <c r="F953" t="s">
        <v>1090</v>
      </c>
      <c r="G953" t="s">
        <v>2478</v>
      </c>
      <c r="H953" t="s">
        <v>1759</v>
      </c>
    </row>
    <row r="954" spans="2:8" x14ac:dyDescent="0.3">
      <c r="B954" t="s">
        <v>2477</v>
      </c>
      <c r="C954" t="s">
        <v>498</v>
      </c>
      <c r="D954" t="s">
        <v>1080</v>
      </c>
      <c r="E954" t="s">
        <v>1753</v>
      </c>
      <c r="F954" t="s">
        <v>1090</v>
      </c>
      <c r="G954" t="s">
        <v>2479</v>
      </c>
      <c r="H954" t="s">
        <v>1759</v>
      </c>
    </row>
    <row r="955" spans="2:8" x14ac:dyDescent="0.3">
      <c r="B955" t="s">
        <v>2477</v>
      </c>
      <c r="C955" t="s">
        <v>498</v>
      </c>
      <c r="D955" t="s">
        <v>1080</v>
      </c>
      <c r="E955" t="s">
        <v>1753</v>
      </c>
      <c r="F955" t="s">
        <v>1090</v>
      </c>
      <c r="G955" t="s">
        <v>2480</v>
      </c>
      <c r="H955" t="s">
        <v>1759</v>
      </c>
    </row>
    <row r="956" spans="2:8" x14ac:dyDescent="0.3">
      <c r="B956" t="s">
        <v>2481</v>
      </c>
      <c r="C956" t="s">
        <v>498</v>
      </c>
      <c r="D956" t="s">
        <v>1080</v>
      </c>
      <c r="E956" t="s">
        <v>1112</v>
      </c>
      <c r="F956" t="s">
        <v>1090</v>
      </c>
      <c r="G956" t="s">
        <v>2482</v>
      </c>
      <c r="H956" t="s">
        <v>1784</v>
      </c>
    </row>
    <row r="957" spans="2:8" x14ac:dyDescent="0.3">
      <c r="B957" t="s">
        <v>2481</v>
      </c>
      <c r="C957" t="s">
        <v>498</v>
      </c>
      <c r="D957" t="s">
        <v>1080</v>
      </c>
      <c r="E957" t="s">
        <v>1753</v>
      </c>
      <c r="F957" t="s">
        <v>1090</v>
      </c>
      <c r="G957" t="s">
        <v>2483</v>
      </c>
      <c r="H957" t="s">
        <v>1755</v>
      </c>
    </row>
    <row r="958" spans="2:8" x14ac:dyDescent="0.3">
      <c r="B958" t="s">
        <v>2481</v>
      </c>
      <c r="C958" t="s">
        <v>498</v>
      </c>
      <c r="D958" t="s">
        <v>1080</v>
      </c>
      <c r="E958" t="s">
        <v>1753</v>
      </c>
      <c r="F958" t="s">
        <v>1090</v>
      </c>
      <c r="G958" t="s">
        <v>2484</v>
      </c>
      <c r="H958" t="s">
        <v>1759</v>
      </c>
    </row>
    <row r="959" spans="2:8" x14ac:dyDescent="0.3">
      <c r="B959" t="s">
        <v>2481</v>
      </c>
      <c r="C959" t="s">
        <v>498</v>
      </c>
      <c r="D959" t="s">
        <v>1080</v>
      </c>
      <c r="E959" t="s">
        <v>1753</v>
      </c>
      <c r="F959" t="s">
        <v>1090</v>
      </c>
      <c r="G959" t="s">
        <v>2485</v>
      </c>
      <c r="H959" t="s">
        <v>1757</v>
      </c>
    </row>
    <row r="960" spans="2:8" x14ac:dyDescent="0.3">
      <c r="B960" t="s">
        <v>2481</v>
      </c>
      <c r="C960" t="s">
        <v>498</v>
      </c>
      <c r="D960" t="s">
        <v>1080</v>
      </c>
      <c r="E960" t="s">
        <v>1753</v>
      </c>
      <c r="F960" t="s">
        <v>1090</v>
      </c>
      <c r="G960" t="s">
        <v>2486</v>
      </c>
      <c r="H960" t="s">
        <v>1757</v>
      </c>
    </row>
    <row r="961" spans="2:8" x14ac:dyDescent="0.3">
      <c r="B961" t="s">
        <v>2481</v>
      </c>
      <c r="C961" t="s">
        <v>498</v>
      </c>
      <c r="D961" t="s">
        <v>1080</v>
      </c>
      <c r="E961" t="s">
        <v>1753</v>
      </c>
      <c r="F961" t="s">
        <v>1090</v>
      </c>
      <c r="G961" t="s">
        <v>2487</v>
      </c>
      <c r="H961" t="s">
        <v>1757</v>
      </c>
    </row>
    <row r="962" spans="2:8" x14ac:dyDescent="0.3">
      <c r="B962" t="s">
        <v>2481</v>
      </c>
      <c r="C962" t="s">
        <v>498</v>
      </c>
      <c r="D962" t="s">
        <v>1080</v>
      </c>
      <c r="E962" t="s">
        <v>1753</v>
      </c>
      <c r="F962" t="s">
        <v>1090</v>
      </c>
      <c r="G962" t="s">
        <v>2488</v>
      </c>
      <c r="H962" t="s">
        <v>1759</v>
      </c>
    </row>
    <row r="963" spans="2:8" x14ac:dyDescent="0.3">
      <c r="B963" t="s">
        <v>2481</v>
      </c>
      <c r="C963" t="s">
        <v>498</v>
      </c>
      <c r="D963" t="s">
        <v>1080</v>
      </c>
      <c r="E963" t="s">
        <v>1753</v>
      </c>
      <c r="F963" t="s">
        <v>1090</v>
      </c>
      <c r="G963" t="s">
        <v>2489</v>
      </c>
      <c r="H963" t="s">
        <v>1779</v>
      </c>
    </row>
    <row r="964" spans="2:8" x14ac:dyDescent="0.3">
      <c r="B964" t="s">
        <v>2481</v>
      </c>
      <c r="C964" t="s">
        <v>498</v>
      </c>
      <c r="D964" t="s">
        <v>1080</v>
      </c>
      <c r="E964" t="s">
        <v>1753</v>
      </c>
      <c r="F964" t="s">
        <v>1090</v>
      </c>
      <c r="G964" t="s">
        <v>2490</v>
      </c>
      <c r="H964" t="s">
        <v>1779</v>
      </c>
    </row>
    <row r="965" spans="2:8" x14ac:dyDescent="0.3">
      <c r="B965" t="s">
        <v>2491</v>
      </c>
      <c r="C965" t="s">
        <v>498</v>
      </c>
      <c r="D965" t="s">
        <v>1080</v>
      </c>
      <c r="E965" t="s">
        <v>1112</v>
      </c>
      <c r="F965" t="s">
        <v>1090</v>
      </c>
      <c r="G965" t="s">
        <v>2492</v>
      </c>
      <c r="H965" t="s">
        <v>1784</v>
      </c>
    </row>
    <row r="966" spans="2:8" x14ac:dyDescent="0.3">
      <c r="B966" t="s">
        <v>2491</v>
      </c>
      <c r="C966" t="s">
        <v>498</v>
      </c>
      <c r="D966" t="s">
        <v>1080</v>
      </c>
      <c r="E966" t="s">
        <v>1112</v>
      </c>
      <c r="F966" t="s">
        <v>1090</v>
      </c>
      <c r="G966" t="s">
        <v>2493</v>
      </c>
      <c r="H966" t="s">
        <v>1784</v>
      </c>
    </row>
    <row r="967" spans="2:8" x14ac:dyDescent="0.3">
      <c r="B967" t="s">
        <v>2491</v>
      </c>
      <c r="C967" t="s">
        <v>498</v>
      </c>
      <c r="D967" t="s">
        <v>1080</v>
      </c>
      <c r="E967" t="s">
        <v>1112</v>
      </c>
      <c r="F967" t="s">
        <v>1090</v>
      </c>
      <c r="G967" t="s">
        <v>2494</v>
      </c>
      <c r="H967" t="s">
        <v>1784</v>
      </c>
    </row>
    <row r="968" spans="2:8" x14ac:dyDescent="0.3">
      <c r="B968" t="s">
        <v>2491</v>
      </c>
      <c r="C968" t="s">
        <v>498</v>
      </c>
      <c r="D968" t="s">
        <v>1080</v>
      </c>
      <c r="E968" t="s">
        <v>1112</v>
      </c>
      <c r="F968" t="s">
        <v>1090</v>
      </c>
      <c r="G968" t="s">
        <v>2495</v>
      </c>
      <c r="H968" t="s">
        <v>1784</v>
      </c>
    </row>
    <row r="969" spans="2:8" x14ac:dyDescent="0.3">
      <c r="B969" t="s">
        <v>2491</v>
      </c>
      <c r="C969" t="s">
        <v>498</v>
      </c>
      <c r="D969" t="s">
        <v>1080</v>
      </c>
      <c r="E969" t="s">
        <v>1753</v>
      </c>
      <c r="F969" t="s">
        <v>1090</v>
      </c>
      <c r="G969" t="s">
        <v>2496</v>
      </c>
      <c r="H969" t="s">
        <v>1761</v>
      </c>
    </row>
    <row r="970" spans="2:8" x14ac:dyDescent="0.3">
      <c r="B970" t="s">
        <v>2491</v>
      </c>
      <c r="C970" t="s">
        <v>498</v>
      </c>
      <c r="D970" t="s">
        <v>1080</v>
      </c>
      <c r="E970" t="s">
        <v>1753</v>
      </c>
      <c r="F970" t="s">
        <v>1090</v>
      </c>
      <c r="G970" t="s">
        <v>2497</v>
      </c>
      <c r="H970" t="s">
        <v>1761</v>
      </c>
    </row>
    <row r="971" spans="2:8" x14ac:dyDescent="0.3">
      <c r="B971" t="s">
        <v>2491</v>
      </c>
      <c r="C971" t="s">
        <v>498</v>
      </c>
      <c r="D971" t="s">
        <v>1080</v>
      </c>
      <c r="E971" t="s">
        <v>1753</v>
      </c>
      <c r="F971" t="s">
        <v>1090</v>
      </c>
      <c r="G971" t="s">
        <v>2498</v>
      </c>
      <c r="H971" t="s">
        <v>1779</v>
      </c>
    </row>
    <row r="972" spans="2:8" x14ac:dyDescent="0.3">
      <c r="B972" t="s">
        <v>2491</v>
      </c>
      <c r="C972" t="s">
        <v>498</v>
      </c>
      <c r="D972" t="s">
        <v>1080</v>
      </c>
      <c r="E972" t="s">
        <v>1753</v>
      </c>
      <c r="F972" t="s">
        <v>1090</v>
      </c>
      <c r="G972" t="s">
        <v>2499</v>
      </c>
      <c r="H972" t="s">
        <v>1779</v>
      </c>
    </row>
    <row r="973" spans="2:8" x14ac:dyDescent="0.3">
      <c r="B973" t="s">
        <v>2500</v>
      </c>
      <c r="C973" t="s">
        <v>498</v>
      </c>
      <c r="D973" t="s">
        <v>1080</v>
      </c>
      <c r="E973" t="s">
        <v>1112</v>
      </c>
      <c r="F973" t="s">
        <v>1085</v>
      </c>
      <c r="G973" t="s">
        <v>2501</v>
      </c>
      <c r="H973" t="s">
        <v>1787</v>
      </c>
    </row>
    <row r="974" spans="2:8" x14ac:dyDescent="0.3">
      <c r="B974" t="s">
        <v>2500</v>
      </c>
      <c r="C974" t="s">
        <v>498</v>
      </c>
      <c r="D974" t="s">
        <v>1080</v>
      </c>
      <c r="E974" t="s">
        <v>1112</v>
      </c>
      <c r="F974" t="s">
        <v>1085</v>
      </c>
      <c r="G974" t="s">
        <v>2502</v>
      </c>
      <c r="H974" t="s">
        <v>1787</v>
      </c>
    </row>
    <row r="975" spans="2:8" x14ac:dyDescent="0.3">
      <c r="B975" t="s">
        <v>2500</v>
      </c>
      <c r="C975" t="s">
        <v>498</v>
      </c>
      <c r="D975" t="s">
        <v>1080</v>
      </c>
      <c r="E975" t="s">
        <v>1112</v>
      </c>
      <c r="F975" t="s">
        <v>1085</v>
      </c>
      <c r="G975" t="s">
        <v>2503</v>
      </c>
      <c r="H975" t="s">
        <v>1787</v>
      </c>
    </row>
    <row r="976" spans="2:8" x14ac:dyDescent="0.3">
      <c r="B976" t="s">
        <v>2500</v>
      </c>
      <c r="C976" t="s">
        <v>498</v>
      </c>
      <c r="D976" t="s">
        <v>1080</v>
      </c>
      <c r="E976" t="s">
        <v>1112</v>
      </c>
      <c r="F976" t="s">
        <v>1085</v>
      </c>
      <c r="G976" t="s">
        <v>2504</v>
      </c>
      <c r="H976" t="s">
        <v>1787</v>
      </c>
    </row>
    <row r="977" spans="2:8" x14ac:dyDescent="0.3">
      <c r="B977" t="s">
        <v>2500</v>
      </c>
      <c r="C977" t="s">
        <v>498</v>
      </c>
      <c r="D977" t="s">
        <v>1080</v>
      </c>
      <c r="E977" t="s">
        <v>1753</v>
      </c>
      <c r="F977" t="s">
        <v>1085</v>
      </c>
      <c r="G977" t="s">
        <v>2505</v>
      </c>
      <c r="H977" t="s">
        <v>1761</v>
      </c>
    </row>
    <row r="978" spans="2:8" x14ac:dyDescent="0.3">
      <c r="B978" t="s">
        <v>2500</v>
      </c>
      <c r="C978" t="s">
        <v>498</v>
      </c>
      <c r="D978" t="s">
        <v>1080</v>
      </c>
      <c r="E978" t="s">
        <v>1753</v>
      </c>
      <c r="F978" t="s">
        <v>1085</v>
      </c>
      <c r="G978" t="s">
        <v>2506</v>
      </c>
      <c r="H978" t="s">
        <v>1761</v>
      </c>
    </row>
    <row r="979" spans="2:8" x14ac:dyDescent="0.3">
      <c r="B979" t="s">
        <v>2500</v>
      </c>
      <c r="C979" t="s">
        <v>498</v>
      </c>
      <c r="D979" t="s">
        <v>1080</v>
      </c>
      <c r="E979" t="s">
        <v>1753</v>
      </c>
      <c r="F979" t="s">
        <v>1085</v>
      </c>
      <c r="G979" t="s">
        <v>2507</v>
      </c>
      <c r="H979" t="s">
        <v>1761</v>
      </c>
    </row>
    <row r="980" spans="2:8" x14ac:dyDescent="0.3">
      <c r="B980" t="s">
        <v>2500</v>
      </c>
      <c r="C980" t="s">
        <v>498</v>
      </c>
      <c r="D980" t="s">
        <v>1080</v>
      </c>
      <c r="E980" t="s">
        <v>1753</v>
      </c>
      <c r="F980" t="s">
        <v>1085</v>
      </c>
      <c r="G980" t="s">
        <v>2508</v>
      </c>
      <c r="H980" t="s">
        <v>1761</v>
      </c>
    </row>
    <row r="981" spans="2:8" x14ac:dyDescent="0.3">
      <c r="B981" t="s">
        <v>2509</v>
      </c>
      <c r="C981" t="s">
        <v>498</v>
      </c>
      <c r="D981" t="s">
        <v>1080</v>
      </c>
      <c r="E981" t="s">
        <v>1112</v>
      </c>
      <c r="F981" t="s">
        <v>1085</v>
      </c>
      <c r="G981" t="s">
        <v>2510</v>
      </c>
      <c r="H981" t="s">
        <v>1834</v>
      </c>
    </row>
    <row r="982" spans="2:8" x14ac:dyDescent="0.3">
      <c r="B982" t="s">
        <v>2509</v>
      </c>
      <c r="C982" t="s">
        <v>498</v>
      </c>
      <c r="D982" t="s">
        <v>1080</v>
      </c>
      <c r="E982" t="s">
        <v>1112</v>
      </c>
      <c r="F982" t="s">
        <v>1085</v>
      </c>
      <c r="G982" t="s">
        <v>2511</v>
      </c>
      <c r="H982" t="s">
        <v>1834</v>
      </c>
    </row>
    <row r="983" spans="2:8" x14ac:dyDescent="0.3">
      <c r="B983" t="s">
        <v>2509</v>
      </c>
      <c r="C983" t="s">
        <v>498</v>
      </c>
      <c r="D983" t="s">
        <v>1080</v>
      </c>
      <c r="E983" t="s">
        <v>1753</v>
      </c>
      <c r="F983" t="s">
        <v>1085</v>
      </c>
      <c r="G983" t="s">
        <v>2512</v>
      </c>
      <c r="H983" t="s">
        <v>1757</v>
      </c>
    </row>
    <row r="984" spans="2:8" x14ac:dyDescent="0.3">
      <c r="B984" t="s">
        <v>2509</v>
      </c>
      <c r="C984" t="s">
        <v>498</v>
      </c>
      <c r="D984" t="s">
        <v>1080</v>
      </c>
      <c r="E984" t="s">
        <v>1753</v>
      </c>
      <c r="F984" t="s">
        <v>1085</v>
      </c>
      <c r="G984" t="s">
        <v>2513</v>
      </c>
      <c r="H984" t="s">
        <v>1757</v>
      </c>
    </row>
    <row r="985" spans="2:8" x14ac:dyDescent="0.3">
      <c r="B985" t="s">
        <v>2509</v>
      </c>
      <c r="C985" t="s">
        <v>498</v>
      </c>
      <c r="D985" t="s">
        <v>1080</v>
      </c>
      <c r="E985" t="s">
        <v>1753</v>
      </c>
      <c r="F985" t="s">
        <v>1085</v>
      </c>
      <c r="G985" t="s">
        <v>2514</v>
      </c>
      <c r="H985" t="s">
        <v>1757</v>
      </c>
    </row>
    <row r="986" spans="2:8" x14ac:dyDescent="0.3">
      <c r="B986" t="s">
        <v>2509</v>
      </c>
      <c r="C986" t="s">
        <v>498</v>
      </c>
      <c r="D986" t="s">
        <v>1080</v>
      </c>
      <c r="E986" t="s">
        <v>1753</v>
      </c>
      <c r="F986" t="s">
        <v>1085</v>
      </c>
      <c r="G986" t="s">
        <v>2515</v>
      </c>
      <c r="H986" t="s">
        <v>1755</v>
      </c>
    </row>
    <row r="987" spans="2:8" x14ac:dyDescent="0.3">
      <c r="B987" t="s">
        <v>2509</v>
      </c>
      <c r="C987" t="s">
        <v>498</v>
      </c>
      <c r="D987" t="s">
        <v>1080</v>
      </c>
      <c r="E987" t="s">
        <v>1753</v>
      </c>
      <c r="F987" t="s">
        <v>1085</v>
      </c>
      <c r="G987" t="s">
        <v>2516</v>
      </c>
      <c r="H987" t="s">
        <v>1761</v>
      </c>
    </row>
    <row r="988" spans="2:8" x14ac:dyDescent="0.3">
      <c r="B988" t="s">
        <v>2509</v>
      </c>
      <c r="C988" t="s">
        <v>498</v>
      </c>
      <c r="D988" t="s">
        <v>1080</v>
      </c>
      <c r="E988" t="s">
        <v>1112</v>
      </c>
      <c r="F988" t="s">
        <v>1085</v>
      </c>
      <c r="G988" t="s">
        <v>2517</v>
      </c>
      <c r="H988" t="s">
        <v>1834</v>
      </c>
    </row>
    <row r="989" spans="2:8" x14ac:dyDescent="0.3">
      <c r="B989" t="s">
        <v>2509</v>
      </c>
      <c r="C989" t="s">
        <v>498</v>
      </c>
      <c r="D989" t="s">
        <v>1080</v>
      </c>
      <c r="E989" t="s">
        <v>1112</v>
      </c>
      <c r="F989" t="s">
        <v>1085</v>
      </c>
      <c r="G989" t="s">
        <v>2518</v>
      </c>
      <c r="H989" t="s">
        <v>1834</v>
      </c>
    </row>
    <row r="990" spans="2:8" x14ac:dyDescent="0.3">
      <c r="B990" t="s">
        <v>2519</v>
      </c>
      <c r="C990" t="s">
        <v>498</v>
      </c>
      <c r="D990" t="s">
        <v>1080</v>
      </c>
      <c r="E990" t="s">
        <v>1112</v>
      </c>
      <c r="F990" t="s">
        <v>1085</v>
      </c>
      <c r="G990" t="s">
        <v>2520</v>
      </c>
      <c r="H990" t="s">
        <v>1784</v>
      </c>
    </row>
    <row r="991" spans="2:8" x14ac:dyDescent="0.3">
      <c r="B991" t="s">
        <v>2519</v>
      </c>
      <c r="C991" t="s">
        <v>498</v>
      </c>
      <c r="D991" t="s">
        <v>1080</v>
      </c>
      <c r="E991" t="s">
        <v>1753</v>
      </c>
      <c r="F991" t="s">
        <v>1085</v>
      </c>
      <c r="G991" t="s">
        <v>2521</v>
      </c>
      <c r="H991" t="s">
        <v>1757</v>
      </c>
    </row>
    <row r="992" spans="2:8" x14ac:dyDescent="0.3">
      <c r="B992" t="s">
        <v>2519</v>
      </c>
      <c r="C992" t="s">
        <v>498</v>
      </c>
      <c r="D992" t="s">
        <v>1080</v>
      </c>
      <c r="E992" t="s">
        <v>1753</v>
      </c>
      <c r="F992" t="s">
        <v>1085</v>
      </c>
      <c r="G992" t="s">
        <v>2522</v>
      </c>
      <c r="H992" t="s">
        <v>1757</v>
      </c>
    </row>
    <row r="993" spans="2:8" x14ac:dyDescent="0.3">
      <c r="B993" t="s">
        <v>2519</v>
      </c>
      <c r="C993" t="s">
        <v>498</v>
      </c>
      <c r="D993" t="s">
        <v>1080</v>
      </c>
      <c r="E993" t="s">
        <v>1753</v>
      </c>
      <c r="F993" t="s">
        <v>1085</v>
      </c>
      <c r="G993" t="s">
        <v>2523</v>
      </c>
      <c r="H993" t="s">
        <v>1757</v>
      </c>
    </row>
    <row r="994" spans="2:8" x14ac:dyDescent="0.3">
      <c r="B994" t="s">
        <v>2519</v>
      </c>
      <c r="C994" t="s">
        <v>498</v>
      </c>
      <c r="D994" t="s">
        <v>1080</v>
      </c>
      <c r="E994" t="s">
        <v>1753</v>
      </c>
      <c r="F994" t="s">
        <v>1085</v>
      </c>
      <c r="G994" t="s">
        <v>2524</v>
      </c>
      <c r="H994" t="s">
        <v>1761</v>
      </c>
    </row>
    <row r="995" spans="2:8" x14ac:dyDescent="0.3">
      <c r="B995" t="s">
        <v>2519</v>
      </c>
      <c r="C995" t="s">
        <v>498</v>
      </c>
      <c r="D995" t="s">
        <v>1080</v>
      </c>
      <c r="E995" t="s">
        <v>1753</v>
      </c>
      <c r="F995" t="s">
        <v>1085</v>
      </c>
      <c r="G995" t="s">
        <v>2525</v>
      </c>
      <c r="H995" t="s">
        <v>1761</v>
      </c>
    </row>
    <row r="996" spans="2:8" x14ac:dyDescent="0.3">
      <c r="B996" t="s">
        <v>2519</v>
      </c>
      <c r="C996" t="s">
        <v>498</v>
      </c>
      <c r="D996" t="s">
        <v>1080</v>
      </c>
      <c r="E996" t="s">
        <v>1753</v>
      </c>
      <c r="F996" t="s">
        <v>1085</v>
      </c>
      <c r="G996" t="s">
        <v>2526</v>
      </c>
      <c r="H996" t="s">
        <v>1779</v>
      </c>
    </row>
    <row r="997" spans="2:8" x14ac:dyDescent="0.3">
      <c r="B997" t="s">
        <v>2519</v>
      </c>
      <c r="C997" t="s">
        <v>498</v>
      </c>
      <c r="D997" t="s">
        <v>1080</v>
      </c>
      <c r="E997" t="s">
        <v>1753</v>
      </c>
      <c r="F997" t="s">
        <v>1085</v>
      </c>
      <c r="G997" t="s">
        <v>2527</v>
      </c>
      <c r="H997" t="s">
        <v>1761</v>
      </c>
    </row>
    <row r="998" spans="2:8" x14ac:dyDescent="0.3">
      <c r="B998" t="s">
        <v>2519</v>
      </c>
      <c r="C998" t="s">
        <v>498</v>
      </c>
      <c r="D998" t="s">
        <v>1080</v>
      </c>
      <c r="E998" t="s">
        <v>1753</v>
      </c>
      <c r="F998" t="s">
        <v>1085</v>
      </c>
      <c r="G998" t="s">
        <v>2528</v>
      </c>
      <c r="H998" t="s">
        <v>1759</v>
      </c>
    </row>
    <row r="999" spans="2:8" x14ac:dyDescent="0.3">
      <c r="B999" t="s">
        <v>2519</v>
      </c>
      <c r="C999" t="s">
        <v>498</v>
      </c>
      <c r="D999" t="s">
        <v>1080</v>
      </c>
      <c r="E999" t="s">
        <v>1753</v>
      </c>
      <c r="F999" t="s">
        <v>1085</v>
      </c>
      <c r="G999" t="s">
        <v>2529</v>
      </c>
      <c r="H999" t="s">
        <v>1759</v>
      </c>
    </row>
    <row r="1000" spans="2:8" x14ac:dyDescent="0.3">
      <c r="B1000" t="s">
        <v>2519</v>
      </c>
      <c r="C1000" t="s">
        <v>498</v>
      </c>
      <c r="D1000" t="s">
        <v>1080</v>
      </c>
      <c r="E1000" t="s">
        <v>1753</v>
      </c>
      <c r="F1000" t="s">
        <v>1085</v>
      </c>
      <c r="G1000" t="s">
        <v>2530</v>
      </c>
      <c r="H1000" t="s">
        <v>1759</v>
      </c>
    </row>
    <row r="1001" spans="2:8" x14ac:dyDescent="0.3">
      <c r="B1001" t="s">
        <v>2519</v>
      </c>
      <c r="C1001" t="s">
        <v>498</v>
      </c>
      <c r="D1001" t="s">
        <v>1080</v>
      </c>
      <c r="E1001" t="s">
        <v>1753</v>
      </c>
      <c r="F1001" t="s">
        <v>1085</v>
      </c>
      <c r="G1001" t="s">
        <v>2531</v>
      </c>
      <c r="H1001" t="s">
        <v>1757</v>
      </c>
    </row>
    <row r="1002" spans="2:8" x14ac:dyDescent="0.3">
      <c r="B1002" t="s">
        <v>2519</v>
      </c>
      <c r="C1002" t="s">
        <v>498</v>
      </c>
      <c r="D1002" t="s">
        <v>1080</v>
      </c>
      <c r="E1002" t="s">
        <v>1753</v>
      </c>
      <c r="F1002" t="s">
        <v>1085</v>
      </c>
      <c r="G1002" t="s">
        <v>2532</v>
      </c>
      <c r="H1002" t="s">
        <v>1757</v>
      </c>
    </row>
    <row r="1003" spans="2:8" x14ac:dyDescent="0.3">
      <c r="B1003" t="s">
        <v>2519</v>
      </c>
      <c r="C1003" t="s">
        <v>498</v>
      </c>
      <c r="D1003" t="s">
        <v>1080</v>
      </c>
      <c r="E1003" t="s">
        <v>1753</v>
      </c>
      <c r="F1003" t="s">
        <v>1085</v>
      </c>
      <c r="G1003" t="s">
        <v>2533</v>
      </c>
      <c r="H1003" t="s">
        <v>1757</v>
      </c>
    </row>
    <row r="1004" spans="2:8" x14ac:dyDescent="0.3">
      <c r="B1004" t="s">
        <v>2519</v>
      </c>
      <c r="C1004" t="s">
        <v>498</v>
      </c>
      <c r="D1004" t="s">
        <v>1080</v>
      </c>
      <c r="E1004" t="s">
        <v>1753</v>
      </c>
      <c r="F1004" t="s">
        <v>1085</v>
      </c>
      <c r="G1004" t="s">
        <v>2534</v>
      </c>
      <c r="H1004" t="s">
        <v>1761</v>
      </c>
    </row>
    <row r="1005" spans="2:8" x14ac:dyDescent="0.3">
      <c r="B1005" t="s">
        <v>2519</v>
      </c>
      <c r="C1005" t="s">
        <v>498</v>
      </c>
      <c r="D1005" t="s">
        <v>1080</v>
      </c>
      <c r="E1005" t="s">
        <v>1753</v>
      </c>
      <c r="F1005" t="s">
        <v>1085</v>
      </c>
      <c r="G1005" t="s">
        <v>2535</v>
      </c>
      <c r="H1005" t="s">
        <v>1761</v>
      </c>
    </row>
    <row r="1006" spans="2:8" x14ac:dyDescent="0.3">
      <c r="B1006" t="s">
        <v>2519</v>
      </c>
      <c r="C1006" t="s">
        <v>498</v>
      </c>
      <c r="D1006" t="s">
        <v>1080</v>
      </c>
      <c r="E1006" t="s">
        <v>1753</v>
      </c>
      <c r="F1006" t="s">
        <v>1085</v>
      </c>
      <c r="G1006" t="s">
        <v>2536</v>
      </c>
      <c r="H1006" t="s">
        <v>1761</v>
      </c>
    </row>
    <row r="1007" spans="2:8" x14ac:dyDescent="0.3">
      <c r="B1007" t="s">
        <v>2519</v>
      </c>
      <c r="C1007" t="s">
        <v>498</v>
      </c>
      <c r="D1007" t="s">
        <v>1080</v>
      </c>
      <c r="E1007" t="s">
        <v>1753</v>
      </c>
      <c r="F1007" t="s">
        <v>1085</v>
      </c>
      <c r="G1007" t="s">
        <v>2537</v>
      </c>
      <c r="H1007" t="s">
        <v>1761</v>
      </c>
    </row>
    <row r="1008" spans="2:8" x14ac:dyDescent="0.3">
      <c r="B1008" t="s">
        <v>2519</v>
      </c>
      <c r="C1008" t="s">
        <v>498</v>
      </c>
      <c r="D1008" t="s">
        <v>1080</v>
      </c>
      <c r="E1008" t="s">
        <v>1753</v>
      </c>
      <c r="F1008" t="s">
        <v>1085</v>
      </c>
      <c r="G1008" t="s">
        <v>2538</v>
      </c>
      <c r="H1008" t="s">
        <v>1761</v>
      </c>
    </row>
    <row r="1009" spans="2:8" x14ac:dyDescent="0.3">
      <c r="B1009" t="s">
        <v>2519</v>
      </c>
      <c r="C1009" t="s">
        <v>498</v>
      </c>
      <c r="D1009" t="s">
        <v>1080</v>
      </c>
      <c r="E1009" t="s">
        <v>1753</v>
      </c>
      <c r="F1009" t="s">
        <v>1085</v>
      </c>
      <c r="G1009" t="s">
        <v>2539</v>
      </c>
      <c r="H1009" t="s">
        <v>1761</v>
      </c>
    </row>
    <row r="1010" spans="2:8" x14ac:dyDescent="0.3">
      <c r="B1010" t="s">
        <v>2519</v>
      </c>
      <c r="C1010" t="s">
        <v>498</v>
      </c>
      <c r="D1010" t="s">
        <v>1080</v>
      </c>
      <c r="E1010" t="s">
        <v>1753</v>
      </c>
      <c r="F1010" t="s">
        <v>1085</v>
      </c>
      <c r="G1010" t="s">
        <v>2540</v>
      </c>
      <c r="H1010" t="s">
        <v>1761</v>
      </c>
    </row>
    <row r="1011" spans="2:8" x14ac:dyDescent="0.3">
      <c r="B1011" t="s">
        <v>2519</v>
      </c>
      <c r="C1011" t="s">
        <v>498</v>
      </c>
      <c r="D1011" t="s">
        <v>1080</v>
      </c>
      <c r="E1011" t="s">
        <v>1753</v>
      </c>
      <c r="F1011" t="s">
        <v>1085</v>
      </c>
      <c r="G1011" t="s">
        <v>2541</v>
      </c>
      <c r="H1011" t="s">
        <v>1761</v>
      </c>
    </row>
    <row r="1012" spans="2:8" x14ac:dyDescent="0.3">
      <c r="B1012" t="s">
        <v>2519</v>
      </c>
      <c r="C1012" t="s">
        <v>498</v>
      </c>
      <c r="D1012" t="s">
        <v>1080</v>
      </c>
      <c r="E1012" t="s">
        <v>1753</v>
      </c>
      <c r="F1012" t="s">
        <v>1085</v>
      </c>
      <c r="G1012" t="s">
        <v>2542</v>
      </c>
      <c r="H1012" t="s">
        <v>1759</v>
      </c>
    </row>
    <row r="1013" spans="2:8" x14ac:dyDescent="0.3">
      <c r="B1013" t="s">
        <v>2519</v>
      </c>
      <c r="C1013" t="s">
        <v>498</v>
      </c>
      <c r="D1013" t="s">
        <v>1080</v>
      </c>
      <c r="E1013" t="s">
        <v>1753</v>
      </c>
      <c r="F1013" t="s">
        <v>1085</v>
      </c>
      <c r="G1013" t="s">
        <v>2543</v>
      </c>
      <c r="H1013" t="s">
        <v>1759</v>
      </c>
    </row>
    <row r="1014" spans="2:8" x14ac:dyDescent="0.3">
      <c r="B1014" t="s">
        <v>2544</v>
      </c>
      <c r="C1014" t="s">
        <v>498</v>
      </c>
      <c r="D1014" t="s">
        <v>1080</v>
      </c>
      <c r="E1014" t="s">
        <v>1753</v>
      </c>
      <c r="F1014" t="s">
        <v>1090</v>
      </c>
      <c r="G1014" t="s">
        <v>2545</v>
      </c>
      <c r="H1014" t="s">
        <v>1779</v>
      </c>
    </row>
    <row r="1015" spans="2:8" x14ac:dyDescent="0.3">
      <c r="B1015" t="s">
        <v>2544</v>
      </c>
      <c r="C1015" t="s">
        <v>498</v>
      </c>
      <c r="D1015" t="s">
        <v>1080</v>
      </c>
      <c r="E1015" t="s">
        <v>1753</v>
      </c>
      <c r="F1015" t="s">
        <v>1090</v>
      </c>
      <c r="G1015" t="s">
        <v>2546</v>
      </c>
      <c r="H1015" t="s">
        <v>1779</v>
      </c>
    </row>
    <row r="1016" spans="2:8" x14ac:dyDescent="0.3">
      <c r="B1016" t="s">
        <v>2544</v>
      </c>
      <c r="C1016" t="s">
        <v>498</v>
      </c>
      <c r="D1016" t="s">
        <v>1080</v>
      </c>
      <c r="E1016" t="s">
        <v>1112</v>
      </c>
      <c r="F1016" t="s">
        <v>1090</v>
      </c>
      <c r="G1016" t="s">
        <v>2547</v>
      </c>
      <c r="H1016" t="s">
        <v>1784</v>
      </c>
    </row>
    <row r="1017" spans="2:8" x14ac:dyDescent="0.3">
      <c r="B1017" t="s">
        <v>2548</v>
      </c>
      <c r="C1017" t="s">
        <v>498</v>
      </c>
      <c r="D1017" t="s">
        <v>1080</v>
      </c>
      <c r="E1017" t="s">
        <v>1112</v>
      </c>
      <c r="F1017" t="s">
        <v>1090</v>
      </c>
      <c r="G1017" t="s">
        <v>2549</v>
      </c>
      <c r="H1017" t="s">
        <v>1834</v>
      </c>
    </row>
    <row r="1018" spans="2:8" x14ac:dyDescent="0.3">
      <c r="B1018" t="s">
        <v>2550</v>
      </c>
      <c r="C1018" t="s">
        <v>498</v>
      </c>
      <c r="D1018" t="s">
        <v>1080</v>
      </c>
      <c r="E1018" t="s">
        <v>1753</v>
      </c>
      <c r="F1018" t="s">
        <v>1090</v>
      </c>
      <c r="G1018" t="s">
        <v>2551</v>
      </c>
      <c r="H1018" t="s">
        <v>1829</v>
      </c>
    </row>
    <row r="1019" spans="2:8" x14ac:dyDescent="0.3">
      <c r="B1019" t="s">
        <v>2550</v>
      </c>
      <c r="C1019" t="s">
        <v>498</v>
      </c>
      <c r="D1019" t="s">
        <v>1080</v>
      </c>
      <c r="E1019" t="s">
        <v>1753</v>
      </c>
      <c r="F1019" t="s">
        <v>1090</v>
      </c>
      <c r="G1019" t="s">
        <v>2552</v>
      </c>
      <c r="H1019" t="s">
        <v>1829</v>
      </c>
    </row>
    <row r="1020" spans="2:8" x14ac:dyDescent="0.3">
      <c r="B1020" t="s">
        <v>2550</v>
      </c>
      <c r="C1020" t="s">
        <v>498</v>
      </c>
      <c r="D1020" t="s">
        <v>1080</v>
      </c>
      <c r="E1020" t="s">
        <v>1753</v>
      </c>
      <c r="F1020" t="s">
        <v>1090</v>
      </c>
      <c r="G1020" t="s">
        <v>2553</v>
      </c>
      <c r="H1020" t="s">
        <v>1829</v>
      </c>
    </row>
    <row r="1021" spans="2:8" x14ac:dyDescent="0.3">
      <c r="B1021" t="s">
        <v>2548</v>
      </c>
      <c r="C1021" t="s">
        <v>498</v>
      </c>
      <c r="D1021" t="s">
        <v>1080</v>
      </c>
      <c r="E1021" t="s">
        <v>1753</v>
      </c>
      <c r="F1021" t="s">
        <v>1090</v>
      </c>
      <c r="G1021" t="s">
        <v>2554</v>
      </c>
      <c r="H1021" t="s">
        <v>1761</v>
      </c>
    </row>
    <row r="1022" spans="2:8" x14ac:dyDescent="0.3">
      <c r="B1022" t="s">
        <v>2548</v>
      </c>
      <c r="C1022" t="s">
        <v>498</v>
      </c>
      <c r="D1022" t="s">
        <v>1080</v>
      </c>
      <c r="E1022" t="s">
        <v>1753</v>
      </c>
      <c r="F1022" t="s">
        <v>1090</v>
      </c>
      <c r="G1022" t="s">
        <v>2555</v>
      </c>
      <c r="H1022" t="s">
        <v>1759</v>
      </c>
    </row>
    <row r="1023" spans="2:8" x14ac:dyDescent="0.3">
      <c r="B1023" t="s">
        <v>2548</v>
      </c>
      <c r="C1023" t="s">
        <v>498</v>
      </c>
      <c r="D1023" t="s">
        <v>1080</v>
      </c>
      <c r="E1023" t="s">
        <v>1753</v>
      </c>
      <c r="F1023" t="s">
        <v>1090</v>
      </c>
      <c r="G1023" t="s">
        <v>2556</v>
      </c>
      <c r="H1023" t="s">
        <v>1759</v>
      </c>
    </row>
    <row r="1024" spans="2:8" x14ac:dyDescent="0.3">
      <c r="B1024" t="s">
        <v>2548</v>
      </c>
      <c r="C1024" t="s">
        <v>498</v>
      </c>
      <c r="D1024" t="s">
        <v>1080</v>
      </c>
      <c r="E1024" t="s">
        <v>1753</v>
      </c>
      <c r="F1024" t="s">
        <v>1090</v>
      </c>
      <c r="G1024" t="s">
        <v>2557</v>
      </c>
      <c r="H1024" t="s">
        <v>1759</v>
      </c>
    </row>
    <row r="1025" spans="2:8" x14ac:dyDescent="0.3">
      <c r="B1025" t="s">
        <v>2558</v>
      </c>
      <c r="C1025" t="s">
        <v>498</v>
      </c>
      <c r="D1025" t="s">
        <v>1080</v>
      </c>
      <c r="E1025" t="s">
        <v>1112</v>
      </c>
      <c r="F1025" t="s">
        <v>1085</v>
      </c>
      <c r="G1025" t="s">
        <v>2559</v>
      </c>
      <c r="H1025" t="s">
        <v>1784</v>
      </c>
    </row>
    <row r="1026" spans="2:8" x14ac:dyDescent="0.3">
      <c r="B1026" t="s">
        <v>2558</v>
      </c>
      <c r="C1026" t="s">
        <v>498</v>
      </c>
      <c r="D1026" t="s">
        <v>1080</v>
      </c>
      <c r="E1026" t="s">
        <v>1753</v>
      </c>
      <c r="F1026" t="s">
        <v>1085</v>
      </c>
      <c r="G1026" t="s">
        <v>2560</v>
      </c>
      <c r="H1026" t="s">
        <v>1779</v>
      </c>
    </row>
    <row r="1027" spans="2:8" x14ac:dyDescent="0.3">
      <c r="B1027" t="s">
        <v>2558</v>
      </c>
      <c r="C1027" t="s">
        <v>498</v>
      </c>
      <c r="D1027" t="s">
        <v>1080</v>
      </c>
      <c r="E1027" t="s">
        <v>1753</v>
      </c>
      <c r="F1027" t="s">
        <v>1085</v>
      </c>
      <c r="G1027" t="s">
        <v>2561</v>
      </c>
      <c r="H1027" t="s">
        <v>1779</v>
      </c>
    </row>
    <row r="1028" spans="2:8" x14ac:dyDescent="0.3">
      <c r="B1028" t="s">
        <v>2562</v>
      </c>
      <c r="C1028" t="s">
        <v>498</v>
      </c>
      <c r="D1028" t="s">
        <v>1080</v>
      </c>
      <c r="E1028" t="s">
        <v>1112</v>
      </c>
      <c r="F1028" t="s">
        <v>1085</v>
      </c>
      <c r="G1028" t="s">
        <v>2563</v>
      </c>
      <c r="H1028" t="s">
        <v>1784</v>
      </c>
    </row>
    <row r="1029" spans="2:8" x14ac:dyDescent="0.3">
      <c r="B1029" t="s">
        <v>2562</v>
      </c>
      <c r="C1029" t="s">
        <v>498</v>
      </c>
      <c r="D1029" t="s">
        <v>1080</v>
      </c>
      <c r="E1029" t="s">
        <v>1753</v>
      </c>
      <c r="F1029" t="s">
        <v>1085</v>
      </c>
      <c r="G1029" t="s">
        <v>2564</v>
      </c>
      <c r="H1029" t="s">
        <v>1779</v>
      </c>
    </row>
    <row r="1030" spans="2:8" x14ac:dyDescent="0.3">
      <c r="B1030" t="s">
        <v>2565</v>
      </c>
      <c r="C1030" t="s">
        <v>498</v>
      </c>
      <c r="D1030" t="s">
        <v>1080</v>
      </c>
      <c r="E1030" t="s">
        <v>1112</v>
      </c>
      <c r="F1030" t="s">
        <v>1090</v>
      </c>
      <c r="G1030" t="s">
        <v>2566</v>
      </c>
      <c r="H1030" t="s">
        <v>1784</v>
      </c>
    </row>
    <row r="1031" spans="2:8" x14ac:dyDescent="0.3">
      <c r="B1031" t="s">
        <v>2565</v>
      </c>
      <c r="C1031" t="s">
        <v>498</v>
      </c>
      <c r="D1031" t="s">
        <v>1080</v>
      </c>
      <c r="E1031" t="s">
        <v>1112</v>
      </c>
      <c r="F1031" t="s">
        <v>1090</v>
      </c>
      <c r="G1031" t="s">
        <v>2567</v>
      </c>
      <c r="H1031" t="s">
        <v>1784</v>
      </c>
    </row>
    <row r="1032" spans="2:8" x14ac:dyDescent="0.3">
      <c r="B1032" t="s">
        <v>2565</v>
      </c>
      <c r="C1032" t="s">
        <v>498</v>
      </c>
      <c r="D1032" t="s">
        <v>1080</v>
      </c>
      <c r="E1032" t="s">
        <v>1112</v>
      </c>
      <c r="F1032" t="s">
        <v>1090</v>
      </c>
      <c r="G1032" t="s">
        <v>2568</v>
      </c>
      <c r="H1032" t="s">
        <v>1784</v>
      </c>
    </row>
    <row r="1033" spans="2:8" x14ac:dyDescent="0.3">
      <c r="B1033" t="s">
        <v>2565</v>
      </c>
      <c r="C1033" t="s">
        <v>498</v>
      </c>
      <c r="D1033" t="s">
        <v>1080</v>
      </c>
      <c r="E1033" t="s">
        <v>1753</v>
      </c>
      <c r="F1033" t="s">
        <v>1090</v>
      </c>
      <c r="G1033" t="s">
        <v>2569</v>
      </c>
      <c r="H1033" t="s">
        <v>1761</v>
      </c>
    </row>
    <row r="1034" spans="2:8" x14ac:dyDescent="0.3">
      <c r="B1034" t="s">
        <v>2570</v>
      </c>
      <c r="C1034" t="s">
        <v>498</v>
      </c>
      <c r="D1034" t="s">
        <v>1080</v>
      </c>
      <c r="E1034" t="s">
        <v>1112</v>
      </c>
      <c r="F1034" t="s">
        <v>1099</v>
      </c>
      <c r="G1034" t="s">
        <v>2571</v>
      </c>
      <c r="H1034" t="s">
        <v>1935</v>
      </c>
    </row>
    <row r="1035" spans="2:8" x14ac:dyDescent="0.3">
      <c r="B1035" t="s">
        <v>2572</v>
      </c>
      <c r="C1035" t="s">
        <v>498</v>
      </c>
      <c r="D1035" t="s">
        <v>1080</v>
      </c>
      <c r="E1035" t="s">
        <v>1112</v>
      </c>
      <c r="F1035" t="s">
        <v>1099</v>
      </c>
      <c r="G1035" t="s">
        <v>2573</v>
      </c>
      <c r="H1035" t="s">
        <v>1935</v>
      </c>
    </row>
    <row r="1036" spans="2:8" x14ac:dyDescent="0.3">
      <c r="B1036" t="s">
        <v>2572</v>
      </c>
      <c r="C1036" t="s">
        <v>498</v>
      </c>
      <c r="D1036" t="s">
        <v>1080</v>
      </c>
      <c r="E1036" t="s">
        <v>1753</v>
      </c>
      <c r="F1036" t="s">
        <v>1099</v>
      </c>
      <c r="G1036" t="s">
        <v>2574</v>
      </c>
      <c r="H1036" t="s">
        <v>1761</v>
      </c>
    </row>
    <row r="1037" spans="2:8" x14ac:dyDescent="0.3">
      <c r="B1037" t="s">
        <v>2572</v>
      </c>
      <c r="C1037" t="s">
        <v>498</v>
      </c>
      <c r="D1037" t="s">
        <v>1080</v>
      </c>
      <c r="E1037" t="s">
        <v>1753</v>
      </c>
      <c r="F1037" t="s">
        <v>1099</v>
      </c>
      <c r="G1037" t="s">
        <v>2575</v>
      </c>
      <c r="H1037" t="s">
        <v>1761</v>
      </c>
    </row>
    <row r="1038" spans="2:8" x14ac:dyDescent="0.3">
      <c r="B1038" t="s">
        <v>2572</v>
      </c>
      <c r="C1038" t="s">
        <v>498</v>
      </c>
      <c r="D1038" t="s">
        <v>1080</v>
      </c>
      <c r="E1038" t="s">
        <v>1753</v>
      </c>
      <c r="F1038" t="s">
        <v>1099</v>
      </c>
      <c r="G1038" t="s">
        <v>2576</v>
      </c>
      <c r="H1038" t="s">
        <v>1761</v>
      </c>
    </row>
    <row r="1039" spans="2:8" x14ac:dyDescent="0.3">
      <c r="B1039" t="s">
        <v>2572</v>
      </c>
      <c r="C1039" t="s">
        <v>498</v>
      </c>
      <c r="D1039" t="s">
        <v>1080</v>
      </c>
      <c r="E1039" t="s">
        <v>1753</v>
      </c>
      <c r="F1039" t="s">
        <v>1099</v>
      </c>
      <c r="G1039" t="s">
        <v>2577</v>
      </c>
      <c r="H1039" t="s">
        <v>1761</v>
      </c>
    </row>
    <row r="1040" spans="2:8" x14ac:dyDescent="0.3">
      <c r="B1040" t="s">
        <v>2572</v>
      </c>
      <c r="C1040" t="s">
        <v>498</v>
      </c>
      <c r="D1040" t="s">
        <v>1080</v>
      </c>
      <c r="E1040" t="s">
        <v>1753</v>
      </c>
      <c r="F1040" t="s">
        <v>1099</v>
      </c>
      <c r="G1040" t="s">
        <v>2578</v>
      </c>
      <c r="H1040" t="s">
        <v>1761</v>
      </c>
    </row>
    <row r="1041" spans="2:8" x14ac:dyDescent="0.3">
      <c r="B1041" t="s">
        <v>2572</v>
      </c>
      <c r="C1041" t="s">
        <v>498</v>
      </c>
      <c r="D1041" t="s">
        <v>1080</v>
      </c>
      <c r="E1041" t="s">
        <v>1753</v>
      </c>
      <c r="F1041" t="s">
        <v>1099</v>
      </c>
      <c r="G1041" t="s">
        <v>2579</v>
      </c>
      <c r="H1041" t="s">
        <v>1759</v>
      </c>
    </row>
    <row r="1042" spans="2:8" x14ac:dyDescent="0.3">
      <c r="B1042" t="s">
        <v>2572</v>
      </c>
      <c r="C1042" t="s">
        <v>498</v>
      </c>
      <c r="D1042" t="s">
        <v>1080</v>
      </c>
      <c r="E1042" t="s">
        <v>1753</v>
      </c>
      <c r="F1042" t="s">
        <v>1099</v>
      </c>
      <c r="G1042" t="s">
        <v>2580</v>
      </c>
      <c r="H1042" t="s">
        <v>1759</v>
      </c>
    </row>
    <row r="1043" spans="2:8" x14ac:dyDescent="0.3">
      <c r="B1043" t="s">
        <v>2572</v>
      </c>
      <c r="C1043" t="s">
        <v>498</v>
      </c>
      <c r="D1043" t="s">
        <v>1080</v>
      </c>
      <c r="E1043" t="s">
        <v>1753</v>
      </c>
      <c r="F1043" t="s">
        <v>1099</v>
      </c>
      <c r="G1043" t="s">
        <v>2581</v>
      </c>
      <c r="H1043" t="s">
        <v>1759</v>
      </c>
    </row>
    <row r="1044" spans="2:8" x14ac:dyDescent="0.3">
      <c r="B1044" t="s">
        <v>2570</v>
      </c>
      <c r="C1044" t="s">
        <v>498</v>
      </c>
      <c r="D1044" t="s">
        <v>1080</v>
      </c>
      <c r="E1044" t="s">
        <v>1753</v>
      </c>
      <c r="F1044" t="s">
        <v>1099</v>
      </c>
      <c r="G1044" t="s">
        <v>2582</v>
      </c>
      <c r="H1044" t="s">
        <v>1761</v>
      </c>
    </row>
    <row r="1045" spans="2:8" x14ac:dyDescent="0.3">
      <c r="B1045" t="s">
        <v>2570</v>
      </c>
      <c r="C1045" t="s">
        <v>498</v>
      </c>
      <c r="D1045" t="s">
        <v>1080</v>
      </c>
      <c r="E1045" t="s">
        <v>1753</v>
      </c>
      <c r="F1045" t="s">
        <v>1099</v>
      </c>
      <c r="G1045" t="s">
        <v>2583</v>
      </c>
      <c r="H1045" t="s">
        <v>1757</v>
      </c>
    </row>
    <row r="1046" spans="2:8" x14ac:dyDescent="0.3">
      <c r="B1046" t="s">
        <v>2570</v>
      </c>
      <c r="C1046" t="s">
        <v>498</v>
      </c>
      <c r="D1046" t="s">
        <v>1080</v>
      </c>
      <c r="E1046" t="s">
        <v>1753</v>
      </c>
      <c r="F1046" t="s">
        <v>1099</v>
      </c>
      <c r="G1046" t="s">
        <v>2584</v>
      </c>
      <c r="H1046" t="s">
        <v>1757</v>
      </c>
    </row>
    <row r="1047" spans="2:8" x14ac:dyDescent="0.3">
      <c r="B1047" t="s">
        <v>2570</v>
      </c>
      <c r="C1047" t="s">
        <v>498</v>
      </c>
      <c r="D1047" t="s">
        <v>1080</v>
      </c>
      <c r="E1047" t="s">
        <v>1753</v>
      </c>
      <c r="F1047" t="s">
        <v>1099</v>
      </c>
      <c r="G1047" t="s">
        <v>2585</v>
      </c>
      <c r="H1047" t="s">
        <v>1757</v>
      </c>
    </row>
    <row r="1048" spans="2:8" x14ac:dyDescent="0.3">
      <c r="B1048" t="s">
        <v>2570</v>
      </c>
      <c r="C1048" t="s">
        <v>498</v>
      </c>
      <c r="D1048" t="s">
        <v>1080</v>
      </c>
      <c r="E1048" t="s">
        <v>1753</v>
      </c>
      <c r="F1048" t="s">
        <v>1099</v>
      </c>
      <c r="G1048" t="s">
        <v>2586</v>
      </c>
      <c r="H1048" t="s">
        <v>1761</v>
      </c>
    </row>
    <row r="1049" spans="2:8" x14ac:dyDescent="0.3">
      <c r="B1049" t="s">
        <v>2570</v>
      </c>
      <c r="C1049" t="s">
        <v>498</v>
      </c>
      <c r="D1049" t="s">
        <v>1080</v>
      </c>
      <c r="E1049" t="s">
        <v>1753</v>
      </c>
      <c r="F1049" t="s">
        <v>1099</v>
      </c>
      <c r="G1049" t="s">
        <v>2587</v>
      </c>
      <c r="H1049" t="s">
        <v>1761</v>
      </c>
    </row>
    <row r="1050" spans="2:8" x14ac:dyDescent="0.3">
      <c r="B1050" t="s">
        <v>2570</v>
      </c>
      <c r="C1050" t="s">
        <v>498</v>
      </c>
      <c r="D1050" t="s">
        <v>1080</v>
      </c>
      <c r="E1050" t="s">
        <v>1753</v>
      </c>
      <c r="F1050" t="s">
        <v>1099</v>
      </c>
      <c r="G1050" t="s">
        <v>2588</v>
      </c>
      <c r="H1050" t="s">
        <v>1761</v>
      </c>
    </row>
    <row r="1051" spans="2:8" x14ac:dyDescent="0.3">
      <c r="B1051" t="s">
        <v>2570</v>
      </c>
      <c r="C1051" t="s">
        <v>498</v>
      </c>
      <c r="D1051" t="s">
        <v>1080</v>
      </c>
      <c r="E1051" t="s">
        <v>1753</v>
      </c>
      <c r="F1051" t="s">
        <v>1099</v>
      </c>
      <c r="G1051" t="s">
        <v>2589</v>
      </c>
      <c r="H1051" t="s">
        <v>1761</v>
      </c>
    </row>
    <row r="1052" spans="2:8" x14ac:dyDescent="0.3">
      <c r="B1052" t="s">
        <v>2570</v>
      </c>
      <c r="C1052" t="s">
        <v>498</v>
      </c>
      <c r="D1052" t="s">
        <v>1080</v>
      </c>
      <c r="E1052" t="s">
        <v>1753</v>
      </c>
      <c r="F1052" t="s">
        <v>1099</v>
      </c>
      <c r="G1052" t="s">
        <v>2590</v>
      </c>
      <c r="H1052" t="s">
        <v>1761</v>
      </c>
    </row>
    <row r="1053" spans="2:8" x14ac:dyDescent="0.3">
      <c r="B1053" t="s">
        <v>2570</v>
      </c>
      <c r="C1053" t="s">
        <v>498</v>
      </c>
      <c r="D1053" t="s">
        <v>1080</v>
      </c>
      <c r="E1053" t="s">
        <v>1753</v>
      </c>
      <c r="F1053" t="s">
        <v>1099</v>
      </c>
      <c r="G1053" t="s">
        <v>2591</v>
      </c>
      <c r="H1053" t="s">
        <v>1759</v>
      </c>
    </row>
    <row r="1054" spans="2:8" x14ac:dyDescent="0.3">
      <c r="B1054" t="s">
        <v>2570</v>
      </c>
      <c r="C1054" t="s">
        <v>498</v>
      </c>
      <c r="D1054" t="s">
        <v>1080</v>
      </c>
      <c r="E1054" t="s">
        <v>1753</v>
      </c>
      <c r="F1054" t="s">
        <v>1099</v>
      </c>
      <c r="G1054" t="s">
        <v>2592</v>
      </c>
      <c r="H1054" t="s">
        <v>1759</v>
      </c>
    </row>
    <row r="1055" spans="2:8" x14ac:dyDescent="0.3">
      <c r="B1055" t="s">
        <v>2570</v>
      </c>
      <c r="C1055" t="s">
        <v>498</v>
      </c>
      <c r="D1055" t="s">
        <v>1080</v>
      </c>
      <c r="E1055" t="s">
        <v>1753</v>
      </c>
      <c r="F1055" t="s">
        <v>1099</v>
      </c>
      <c r="G1055" t="s">
        <v>2593</v>
      </c>
      <c r="H1055" t="s">
        <v>1759</v>
      </c>
    </row>
    <row r="1056" spans="2:8" x14ac:dyDescent="0.3">
      <c r="B1056" t="s">
        <v>2570</v>
      </c>
      <c r="C1056" t="s">
        <v>498</v>
      </c>
      <c r="D1056" t="s">
        <v>1080</v>
      </c>
      <c r="E1056" t="s">
        <v>1753</v>
      </c>
      <c r="F1056" t="s">
        <v>1099</v>
      </c>
      <c r="G1056" t="s">
        <v>2594</v>
      </c>
      <c r="H1056" t="s">
        <v>1903</v>
      </c>
    </row>
    <row r="1057" spans="2:8" x14ac:dyDescent="0.3">
      <c r="B1057" t="s">
        <v>2570</v>
      </c>
      <c r="C1057" t="s">
        <v>498</v>
      </c>
      <c r="D1057" t="s">
        <v>1080</v>
      </c>
      <c r="E1057" t="s">
        <v>1753</v>
      </c>
      <c r="F1057" t="s">
        <v>1099</v>
      </c>
      <c r="G1057" t="s">
        <v>2595</v>
      </c>
      <c r="H1057" t="s">
        <v>1903</v>
      </c>
    </row>
    <row r="1058" spans="2:8" x14ac:dyDescent="0.3">
      <c r="B1058" t="s">
        <v>2596</v>
      </c>
      <c r="C1058" t="s">
        <v>498</v>
      </c>
      <c r="D1058" t="s">
        <v>1080</v>
      </c>
      <c r="E1058" t="s">
        <v>1112</v>
      </c>
      <c r="F1058" t="s">
        <v>1099</v>
      </c>
      <c r="G1058" t="s">
        <v>2597</v>
      </c>
      <c r="H1058" t="s">
        <v>1834</v>
      </c>
    </row>
    <row r="1059" spans="2:8" x14ac:dyDescent="0.3">
      <c r="B1059" t="s">
        <v>2596</v>
      </c>
      <c r="C1059" t="s">
        <v>498</v>
      </c>
      <c r="D1059" t="s">
        <v>1080</v>
      </c>
      <c r="E1059" t="s">
        <v>1753</v>
      </c>
      <c r="F1059" t="s">
        <v>1099</v>
      </c>
      <c r="G1059" t="s">
        <v>2598</v>
      </c>
      <c r="H1059" t="s">
        <v>1759</v>
      </c>
    </row>
    <row r="1060" spans="2:8" x14ac:dyDescent="0.3">
      <c r="B1060" t="s">
        <v>2596</v>
      </c>
      <c r="C1060" t="s">
        <v>498</v>
      </c>
      <c r="D1060" t="s">
        <v>1080</v>
      </c>
      <c r="E1060" t="s">
        <v>1753</v>
      </c>
      <c r="F1060" t="s">
        <v>1099</v>
      </c>
      <c r="G1060" t="s">
        <v>2599</v>
      </c>
      <c r="H1060" t="s">
        <v>1759</v>
      </c>
    </row>
    <row r="1061" spans="2:8" x14ac:dyDescent="0.3">
      <c r="B1061" t="s">
        <v>2596</v>
      </c>
      <c r="C1061" t="s">
        <v>498</v>
      </c>
      <c r="D1061" t="s">
        <v>1080</v>
      </c>
      <c r="E1061" t="s">
        <v>1753</v>
      </c>
      <c r="F1061" t="s">
        <v>1099</v>
      </c>
      <c r="G1061" t="s">
        <v>2600</v>
      </c>
      <c r="H1061" t="s">
        <v>1759</v>
      </c>
    </row>
    <row r="1062" spans="2:8" x14ac:dyDescent="0.3">
      <c r="B1062" t="s">
        <v>2572</v>
      </c>
      <c r="C1062" t="s">
        <v>498</v>
      </c>
      <c r="D1062" t="s">
        <v>1080</v>
      </c>
      <c r="E1062" t="s">
        <v>1753</v>
      </c>
      <c r="F1062" t="s">
        <v>1099</v>
      </c>
      <c r="G1062" t="s">
        <v>2601</v>
      </c>
      <c r="H1062" t="s">
        <v>1779</v>
      </c>
    </row>
    <row r="1063" spans="2:8" x14ac:dyDescent="0.3">
      <c r="B1063" t="s">
        <v>2572</v>
      </c>
      <c r="C1063" t="s">
        <v>498</v>
      </c>
      <c r="D1063" t="s">
        <v>1080</v>
      </c>
      <c r="E1063" t="s">
        <v>1753</v>
      </c>
      <c r="F1063" t="s">
        <v>1099</v>
      </c>
      <c r="G1063" t="s">
        <v>2602</v>
      </c>
      <c r="H1063" t="s">
        <v>1779</v>
      </c>
    </row>
    <row r="1064" spans="2:8" x14ac:dyDescent="0.3">
      <c r="B1064" t="s">
        <v>2570</v>
      </c>
      <c r="C1064" t="s">
        <v>498</v>
      </c>
      <c r="D1064" t="s">
        <v>1080</v>
      </c>
      <c r="E1064" t="s">
        <v>1753</v>
      </c>
      <c r="F1064" t="s">
        <v>1099</v>
      </c>
      <c r="G1064" t="s">
        <v>2603</v>
      </c>
      <c r="H1064" t="s">
        <v>1779</v>
      </c>
    </row>
    <row r="1065" spans="2:8" x14ac:dyDescent="0.3">
      <c r="B1065" t="s">
        <v>2570</v>
      </c>
      <c r="C1065" t="s">
        <v>498</v>
      </c>
      <c r="D1065" t="s">
        <v>1080</v>
      </c>
      <c r="E1065" t="s">
        <v>1753</v>
      </c>
      <c r="F1065" t="s">
        <v>1099</v>
      </c>
      <c r="G1065" t="s">
        <v>2604</v>
      </c>
      <c r="H1065" t="s">
        <v>1779</v>
      </c>
    </row>
    <row r="1066" spans="2:8" x14ac:dyDescent="0.3">
      <c r="B1066" t="s">
        <v>2572</v>
      </c>
      <c r="C1066" t="s">
        <v>498</v>
      </c>
      <c r="D1066" t="s">
        <v>1080</v>
      </c>
      <c r="E1066" t="s">
        <v>1753</v>
      </c>
      <c r="F1066" t="s">
        <v>1099</v>
      </c>
      <c r="G1066" t="s">
        <v>2605</v>
      </c>
      <c r="H1066" t="s">
        <v>1779</v>
      </c>
    </row>
    <row r="1067" spans="2:8" x14ac:dyDescent="0.3">
      <c r="B1067" t="s">
        <v>2606</v>
      </c>
      <c r="C1067" t="s">
        <v>498</v>
      </c>
      <c r="D1067" t="s">
        <v>1080</v>
      </c>
      <c r="E1067" t="s">
        <v>1112</v>
      </c>
      <c r="F1067" t="s">
        <v>1085</v>
      </c>
      <c r="G1067" t="s">
        <v>2607</v>
      </c>
      <c r="H1067" t="s">
        <v>1787</v>
      </c>
    </row>
    <row r="1068" spans="2:8" x14ac:dyDescent="0.3">
      <c r="B1068" t="s">
        <v>2606</v>
      </c>
      <c r="C1068" t="s">
        <v>498</v>
      </c>
      <c r="D1068" t="s">
        <v>1080</v>
      </c>
      <c r="E1068" t="s">
        <v>1753</v>
      </c>
      <c r="F1068" t="s">
        <v>1085</v>
      </c>
      <c r="G1068" t="s">
        <v>2608</v>
      </c>
      <c r="H1068" t="s">
        <v>1761</v>
      </c>
    </row>
    <row r="1069" spans="2:8" x14ac:dyDescent="0.3">
      <c r="B1069" t="s">
        <v>2606</v>
      </c>
      <c r="C1069" t="s">
        <v>498</v>
      </c>
      <c r="D1069" t="s">
        <v>1080</v>
      </c>
      <c r="E1069" t="s">
        <v>1753</v>
      </c>
      <c r="F1069" t="s">
        <v>1085</v>
      </c>
      <c r="G1069" t="s">
        <v>2609</v>
      </c>
      <c r="H1069" t="s">
        <v>1759</v>
      </c>
    </row>
    <row r="1070" spans="2:8" x14ac:dyDescent="0.3">
      <c r="B1070" t="s">
        <v>2606</v>
      </c>
      <c r="C1070" t="s">
        <v>498</v>
      </c>
      <c r="D1070" t="s">
        <v>1080</v>
      </c>
      <c r="E1070" t="s">
        <v>1753</v>
      </c>
      <c r="F1070" t="s">
        <v>1085</v>
      </c>
      <c r="G1070" t="s">
        <v>2610</v>
      </c>
      <c r="H1070" t="s">
        <v>1759</v>
      </c>
    </row>
    <row r="1071" spans="2:8" x14ac:dyDescent="0.3">
      <c r="B1071" t="s">
        <v>2606</v>
      </c>
      <c r="C1071" t="s">
        <v>498</v>
      </c>
      <c r="D1071" t="s">
        <v>1080</v>
      </c>
      <c r="E1071" t="s">
        <v>1753</v>
      </c>
      <c r="F1071" t="s">
        <v>1085</v>
      </c>
      <c r="G1071" t="s">
        <v>2611</v>
      </c>
      <c r="H1071" t="s">
        <v>1759</v>
      </c>
    </row>
    <row r="1072" spans="2:8" x14ac:dyDescent="0.3">
      <c r="B1072" t="s">
        <v>2606</v>
      </c>
      <c r="C1072" t="s">
        <v>498</v>
      </c>
      <c r="D1072" t="s">
        <v>1080</v>
      </c>
      <c r="E1072" t="s">
        <v>1753</v>
      </c>
      <c r="F1072" t="s">
        <v>1085</v>
      </c>
      <c r="G1072" t="s">
        <v>2612</v>
      </c>
      <c r="H1072" t="s">
        <v>1779</v>
      </c>
    </row>
    <row r="1073" spans="2:8" x14ac:dyDescent="0.3">
      <c r="B1073" t="s">
        <v>2613</v>
      </c>
      <c r="C1073" t="s">
        <v>498</v>
      </c>
      <c r="D1073" t="s">
        <v>1080</v>
      </c>
      <c r="E1073" t="s">
        <v>1112</v>
      </c>
      <c r="F1073" t="s">
        <v>1085</v>
      </c>
      <c r="G1073" t="s">
        <v>2614</v>
      </c>
      <c r="H1073" t="s">
        <v>1834</v>
      </c>
    </row>
    <row r="1074" spans="2:8" x14ac:dyDescent="0.3">
      <c r="B1074" t="s">
        <v>2613</v>
      </c>
      <c r="C1074" t="s">
        <v>498</v>
      </c>
      <c r="D1074" t="s">
        <v>1080</v>
      </c>
      <c r="E1074" t="s">
        <v>1753</v>
      </c>
      <c r="F1074" t="s">
        <v>1085</v>
      </c>
      <c r="G1074" t="s">
        <v>2615</v>
      </c>
      <c r="H1074" t="s">
        <v>1779</v>
      </c>
    </row>
    <row r="1075" spans="2:8" x14ac:dyDescent="0.3">
      <c r="B1075" t="s">
        <v>2616</v>
      </c>
      <c r="C1075" t="s">
        <v>498</v>
      </c>
      <c r="D1075" t="s">
        <v>1080</v>
      </c>
      <c r="E1075" t="s">
        <v>1112</v>
      </c>
      <c r="F1075" t="s">
        <v>1085</v>
      </c>
      <c r="G1075" t="s">
        <v>2617</v>
      </c>
      <c r="H1075" t="s">
        <v>1787</v>
      </c>
    </row>
    <row r="1076" spans="2:8" x14ac:dyDescent="0.3">
      <c r="B1076" t="s">
        <v>2616</v>
      </c>
      <c r="C1076" t="s">
        <v>498</v>
      </c>
      <c r="D1076" t="s">
        <v>1080</v>
      </c>
      <c r="E1076" t="s">
        <v>1753</v>
      </c>
      <c r="F1076" t="s">
        <v>1085</v>
      </c>
      <c r="G1076" t="s">
        <v>2618</v>
      </c>
      <c r="H1076" t="s">
        <v>1761</v>
      </c>
    </row>
    <row r="1077" spans="2:8" x14ac:dyDescent="0.3">
      <c r="B1077" t="s">
        <v>2616</v>
      </c>
      <c r="C1077" t="s">
        <v>498</v>
      </c>
      <c r="D1077" t="s">
        <v>1080</v>
      </c>
      <c r="E1077" t="s">
        <v>1753</v>
      </c>
      <c r="F1077" t="s">
        <v>1085</v>
      </c>
      <c r="G1077" t="s">
        <v>2619</v>
      </c>
      <c r="H1077" t="s">
        <v>1779</v>
      </c>
    </row>
    <row r="1078" spans="2:8" x14ac:dyDescent="0.3">
      <c r="B1078" t="s">
        <v>2620</v>
      </c>
      <c r="C1078" t="s">
        <v>498</v>
      </c>
      <c r="D1078" t="s">
        <v>1080</v>
      </c>
      <c r="E1078" t="s">
        <v>1112</v>
      </c>
      <c r="F1078" t="s">
        <v>1082</v>
      </c>
      <c r="G1078" t="s">
        <v>2621</v>
      </c>
      <c r="H1078" t="s">
        <v>1784</v>
      </c>
    </row>
    <row r="1079" spans="2:8" x14ac:dyDescent="0.3">
      <c r="B1079" t="s">
        <v>2620</v>
      </c>
      <c r="C1079" t="s">
        <v>498</v>
      </c>
      <c r="D1079" t="s">
        <v>1080</v>
      </c>
      <c r="E1079" t="s">
        <v>1753</v>
      </c>
      <c r="F1079" t="s">
        <v>1082</v>
      </c>
      <c r="G1079" t="s">
        <v>2622</v>
      </c>
      <c r="H1079" t="s">
        <v>1761</v>
      </c>
    </row>
    <row r="1080" spans="2:8" x14ac:dyDescent="0.3">
      <c r="B1080" t="s">
        <v>2620</v>
      </c>
      <c r="C1080" t="s">
        <v>498</v>
      </c>
      <c r="D1080" t="s">
        <v>1080</v>
      </c>
      <c r="E1080" t="s">
        <v>1753</v>
      </c>
      <c r="F1080" t="s">
        <v>1082</v>
      </c>
      <c r="G1080" t="s">
        <v>2623</v>
      </c>
      <c r="H1080" t="s">
        <v>1761</v>
      </c>
    </row>
    <row r="1081" spans="2:8" x14ac:dyDescent="0.3">
      <c r="B1081" t="s">
        <v>2620</v>
      </c>
      <c r="C1081" t="s">
        <v>498</v>
      </c>
      <c r="D1081" t="s">
        <v>1080</v>
      </c>
      <c r="E1081" t="s">
        <v>1753</v>
      </c>
      <c r="F1081" t="s">
        <v>1082</v>
      </c>
      <c r="G1081" t="s">
        <v>2624</v>
      </c>
      <c r="H1081" t="s">
        <v>1761</v>
      </c>
    </row>
    <row r="1082" spans="2:8" x14ac:dyDescent="0.3">
      <c r="B1082" t="s">
        <v>2620</v>
      </c>
      <c r="C1082" t="s">
        <v>498</v>
      </c>
      <c r="D1082" t="s">
        <v>1080</v>
      </c>
      <c r="E1082" t="s">
        <v>1753</v>
      </c>
      <c r="F1082" t="s">
        <v>1082</v>
      </c>
      <c r="G1082" t="s">
        <v>2625</v>
      </c>
      <c r="H1082" t="s">
        <v>1761</v>
      </c>
    </row>
    <row r="1083" spans="2:8" x14ac:dyDescent="0.3">
      <c r="B1083" t="s">
        <v>2620</v>
      </c>
      <c r="C1083" t="s">
        <v>498</v>
      </c>
      <c r="D1083" t="s">
        <v>1080</v>
      </c>
      <c r="E1083" t="s">
        <v>1753</v>
      </c>
      <c r="F1083" t="s">
        <v>1082</v>
      </c>
      <c r="G1083" t="s">
        <v>2626</v>
      </c>
      <c r="H1083" t="s">
        <v>1761</v>
      </c>
    </row>
    <row r="1084" spans="2:8" x14ac:dyDescent="0.3">
      <c r="B1084" t="s">
        <v>2620</v>
      </c>
      <c r="C1084" t="s">
        <v>498</v>
      </c>
      <c r="D1084" t="s">
        <v>1080</v>
      </c>
      <c r="E1084" t="s">
        <v>1753</v>
      </c>
      <c r="F1084" t="s">
        <v>1082</v>
      </c>
      <c r="G1084" t="s">
        <v>2627</v>
      </c>
      <c r="H1084" t="s">
        <v>1761</v>
      </c>
    </row>
    <row r="1085" spans="2:8" x14ac:dyDescent="0.3">
      <c r="B1085" t="s">
        <v>2620</v>
      </c>
      <c r="C1085" t="s">
        <v>498</v>
      </c>
      <c r="D1085" t="s">
        <v>1080</v>
      </c>
      <c r="E1085" t="s">
        <v>1753</v>
      </c>
      <c r="F1085" t="s">
        <v>1082</v>
      </c>
      <c r="G1085" t="s">
        <v>2628</v>
      </c>
      <c r="H1085" t="s">
        <v>1755</v>
      </c>
    </row>
    <row r="1086" spans="2:8" x14ac:dyDescent="0.3">
      <c r="B1086" t="s">
        <v>2629</v>
      </c>
      <c r="C1086" t="s">
        <v>498</v>
      </c>
      <c r="D1086" t="s">
        <v>1080</v>
      </c>
      <c r="E1086" t="s">
        <v>1112</v>
      </c>
      <c r="F1086" t="s">
        <v>1090</v>
      </c>
      <c r="G1086" t="s">
        <v>2630</v>
      </c>
      <c r="H1086" t="s">
        <v>1787</v>
      </c>
    </row>
    <row r="1087" spans="2:8" x14ac:dyDescent="0.3">
      <c r="B1087" t="s">
        <v>2629</v>
      </c>
      <c r="C1087" t="s">
        <v>498</v>
      </c>
      <c r="D1087" t="s">
        <v>1080</v>
      </c>
      <c r="E1087" t="s">
        <v>1112</v>
      </c>
      <c r="F1087" t="s">
        <v>1090</v>
      </c>
      <c r="G1087" t="s">
        <v>2631</v>
      </c>
      <c r="H1087" t="s">
        <v>1787</v>
      </c>
    </row>
    <row r="1088" spans="2:8" x14ac:dyDescent="0.3">
      <c r="B1088" t="s">
        <v>2629</v>
      </c>
      <c r="C1088" t="s">
        <v>498</v>
      </c>
      <c r="D1088" t="s">
        <v>1080</v>
      </c>
      <c r="E1088" t="s">
        <v>1112</v>
      </c>
      <c r="F1088" t="s">
        <v>1090</v>
      </c>
      <c r="G1088" t="s">
        <v>2632</v>
      </c>
      <c r="H1088" t="s">
        <v>1787</v>
      </c>
    </row>
    <row r="1089" spans="2:8" x14ac:dyDescent="0.3">
      <c r="B1089" t="s">
        <v>2629</v>
      </c>
      <c r="C1089" t="s">
        <v>498</v>
      </c>
      <c r="D1089" t="s">
        <v>1080</v>
      </c>
      <c r="E1089" t="s">
        <v>1753</v>
      </c>
      <c r="F1089" t="s">
        <v>1090</v>
      </c>
      <c r="G1089" t="s">
        <v>2633</v>
      </c>
      <c r="H1089" t="s">
        <v>2050</v>
      </c>
    </row>
    <row r="1090" spans="2:8" x14ac:dyDescent="0.3">
      <c r="B1090" t="s">
        <v>2634</v>
      </c>
      <c r="C1090" t="s">
        <v>498</v>
      </c>
      <c r="D1090" t="s">
        <v>1080</v>
      </c>
      <c r="E1090" t="s">
        <v>1753</v>
      </c>
      <c r="F1090" t="s">
        <v>1090</v>
      </c>
      <c r="G1090" t="s">
        <v>2635</v>
      </c>
      <c r="H1090" t="s">
        <v>1779</v>
      </c>
    </row>
    <row r="1091" spans="2:8" x14ac:dyDescent="0.3">
      <c r="B1091" t="s">
        <v>2636</v>
      </c>
      <c r="C1091" t="s">
        <v>498</v>
      </c>
      <c r="D1091" t="s">
        <v>1080</v>
      </c>
      <c r="E1091" t="s">
        <v>1753</v>
      </c>
      <c r="F1091" t="s">
        <v>1090</v>
      </c>
      <c r="G1091" t="s">
        <v>2637</v>
      </c>
      <c r="H1091" t="s">
        <v>1779</v>
      </c>
    </row>
    <row r="1092" spans="2:8" x14ac:dyDescent="0.3">
      <c r="B1092" t="s">
        <v>2629</v>
      </c>
      <c r="C1092" t="s">
        <v>498</v>
      </c>
      <c r="D1092" t="s">
        <v>1080</v>
      </c>
      <c r="E1092" t="s">
        <v>1753</v>
      </c>
      <c r="F1092" t="s">
        <v>1090</v>
      </c>
      <c r="G1092" t="s">
        <v>2638</v>
      </c>
      <c r="H1092" t="s">
        <v>1779</v>
      </c>
    </row>
    <row r="1093" spans="2:8" x14ac:dyDescent="0.3">
      <c r="B1093" t="s">
        <v>2639</v>
      </c>
      <c r="C1093" t="s">
        <v>498</v>
      </c>
      <c r="D1093" t="s">
        <v>1080</v>
      </c>
      <c r="E1093" t="s">
        <v>1753</v>
      </c>
      <c r="F1093" t="s">
        <v>1090</v>
      </c>
      <c r="G1093" t="s">
        <v>2640</v>
      </c>
      <c r="H1093" t="s">
        <v>2641</v>
      </c>
    </row>
    <row r="1094" spans="2:8" x14ac:dyDescent="0.3">
      <c r="B1094" t="s">
        <v>2634</v>
      </c>
      <c r="C1094" t="s">
        <v>498</v>
      </c>
      <c r="D1094" t="s">
        <v>1080</v>
      </c>
      <c r="E1094" t="s">
        <v>1753</v>
      </c>
      <c r="F1094" t="s">
        <v>1090</v>
      </c>
      <c r="G1094" t="s">
        <v>2642</v>
      </c>
      <c r="H1094" t="s">
        <v>1779</v>
      </c>
    </row>
    <row r="1095" spans="2:8" x14ac:dyDescent="0.3">
      <c r="B1095" t="s">
        <v>2636</v>
      </c>
      <c r="C1095" t="s">
        <v>498</v>
      </c>
      <c r="D1095" t="s">
        <v>1080</v>
      </c>
      <c r="E1095" t="s">
        <v>1753</v>
      </c>
      <c r="F1095" t="s">
        <v>1090</v>
      </c>
      <c r="G1095" t="s">
        <v>2643</v>
      </c>
      <c r="H1095" t="s">
        <v>1779</v>
      </c>
    </row>
    <row r="1096" spans="2:8" x14ac:dyDescent="0.3">
      <c r="B1096" t="s">
        <v>2644</v>
      </c>
      <c r="C1096" t="s">
        <v>498</v>
      </c>
      <c r="D1096" t="s">
        <v>1080</v>
      </c>
      <c r="E1096" t="s">
        <v>1112</v>
      </c>
      <c r="F1096" t="s">
        <v>1090</v>
      </c>
      <c r="G1096" t="s">
        <v>2645</v>
      </c>
      <c r="H1096" t="s">
        <v>1784</v>
      </c>
    </row>
    <row r="1097" spans="2:8" x14ac:dyDescent="0.3">
      <c r="B1097" t="s">
        <v>2646</v>
      </c>
      <c r="C1097" t="s">
        <v>498</v>
      </c>
      <c r="D1097" t="s">
        <v>1080</v>
      </c>
      <c r="E1097" t="s">
        <v>1112</v>
      </c>
      <c r="F1097" t="s">
        <v>1082</v>
      </c>
      <c r="G1097" t="s">
        <v>2647</v>
      </c>
      <c r="H1097" t="s">
        <v>1784</v>
      </c>
    </row>
    <row r="1098" spans="2:8" x14ac:dyDescent="0.3">
      <c r="B1098" t="s">
        <v>2648</v>
      </c>
      <c r="C1098" t="s">
        <v>498</v>
      </c>
      <c r="D1098" t="s">
        <v>1080</v>
      </c>
      <c r="E1098" t="s">
        <v>1112</v>
      </c>
      <c r="F1098" t="s">
        <v>1099</v>
      </c>
      <c r="G1098" t="s">
        <v>2649</v>
      </c>
      <c r="H1098" t="s">
        <v>1784</v>
      </c>
    </row>
    <row r="1099" spans="2:8" x14ac:dyDescent="0.3">
      <c r="B1099" t="s">
        <v>2648</v>
      </c>
      <c r="C1099" t="s">
        <v>498</v>
      </c>
      <c r="D1099" t="s">
        <v>1080</v>
      </c>
      <c r="E1099" t="s">
        <v>1112</v>
      </c>
      <c r="F1099" t="s">
        <v>1099</v>
      </c>
      <c r="G1099" t="s">
        <v>2650</v>
      </c>
      <c r="H1099" t="s">
        <v>1784</v>
      </c>
    </row>
    <row r="1100" spans="2:8" x14ac:dyDescent="0.3">
      <c r="B1100" t="s">
        <v>2651</v>
      </c>
      <c r="C1100" t="s">
        <v>498</v>
      </c>
      <c r="D1100" t="s">
        <v>1080</v>
      </c>
      <c r="E1100" t="s">
        <v>1112</v>
      </c>
      <c r="F1100" t="s">
        <v>1099</v>
      </c>
      <c r="G1100" t="s">
        <v>2652</v>
      </c>
      <c r="H1100" t="s">
        <v>1784</v>
      </c>
    </row>
    <row r="1101" spans="2:8" x14ac:dyDescent="0.3">
      <c r="B1101" t="s">
        <v>2653</v>
      </c>
      <c r="C1101" t="s">
        <v>498</v>
      </c>
      <c r="D1101" t="s">
        <v>1080</v>
      </c>
      <c r="E1101" t="s">
        <v>1753</v>
      </c>
      <c r="F1101" t="s">
        <v>1099</v>
      </c>
      <c r="G1101" t="s">
        <v>2654</v>
      </c>
      <c r="H1101" t="s">
        <v>1755</v>
      </c>
    </row>
    <row r="1102" spans="2:8" x14ac:dyDescent="0.3">
      <c r="B1102" t="s">
        <v>2653</v>
      </c>
      <c r="C1102" t="s">
        <v>498</v>
      </c>
      <c r="D1102" t="s">
        <v>1080</v>
      </c>
      <c r="E1102" t="s">
        <v>1753</v>
      </c>
      <c r="F1102" t="s">
        <v>1099</v>
      </c>
      <c r="G1102" t="s">
        <v>2655</v>
      </c>
      <c r="H1102" t="s">
        <v>1757</v>
      </c>
    </row>
    <row r="1103" spans="2:8" x14ac:dyDescent="0.3">
      <c r="B1103" t="s">
        <v>2653</v>
      </c>
      <c r="C1103" t="s">
        <v>498</v>
      </c>
      <c r="D1103" t="s">
        <v>1080</v>
      </c>
      <c r="E1103" t="s">
        <v>1753</v>
      </c>
      <c r="F1103" t="s">
        <v>1099</v>
      </c>
      <c r="G1103" t="s">
        <v>2656</v>
      </c>
      <c r="H1103" t="s">
        <v>1757</v>
      </c>
    </row>
    <row r="1104" spans="2:8" x14ac:dyDescent="0.3">
      <c r="B1104" t="s">
        <v>2653</v>
      </c>
      <c r="C1104" t="s">
        <v>498</v>
      </c>
      <c r="D1104" t="s">
        <v>1080</v>
      </c>
      <c r="E1104" t="s">
        <v>1753</v>
      </c>
      <c r="F1104" t="s">
        <v>1099</v>
      </c>
      <c r="G1104" t="s">
        <v>2657</v>
      </c>
      <c r="H1104" t="s">
        <v>1757</v>
      </c>
    </row>
    <row r="1105" spans="2:8" x14ac:dyDescent="0.3">
      <c r="B1105" t="s">
        <v>2653</v>
      </c>
      <c r="C1105" t="s">
        <v>498</v>
      </c>
      <c r="D1105" t="s">
        <v>1080</v>
      </c>
      <c r="E1105" t="s">
        <v>1753</v>
      </c>
      <c r="F1105" t="s">
        <v>1099</v>
      </c>
      <c r="G1105" t="s">
        <v>2658</v>
      </c>
      <c r="H1105" t="s">
        <v>1761</v>
      </c>
    </row>
    <row r="1106" spans="2:8" x14ac:dyDescent="0.3">
      <c r="B1106" t="s">
        <v>2653</v>
      </c>
      <c r="C1106" t="s">
        <v>498</v>
      </c>
      <c r="D1106" t="s">
        <v>1080</v>
      </c>
      <c r="E1106" t="s">
        <v>1753</v>
      </c>
      <c r="F1106" t="s">
        <v>1099</v>
      </c>
      <c r="G1106" t="s">
        <v>2659</v>
      </c>
      <c r="H1106" t="s">
        <v>1761</v>
      </c>
    </row>
    <row r="1107" spans="2:8" x14ac:dyDescent="0.3">
      <c r="B1107" t="s">
        <v>2653</v>
      </c>
      <c r="C1107" t="s">
        <v>498</v>
      </c>
      <c r="D1107" t="s">
        <v>1080</v>
      </c>
      <c r="E1107" t="s">
        <v>1753</v>
      </c>
      <c r="F1107" t="s">
        <v>1099</v>
      </c>
      <c r="G1107" t="s">
        <v>2660</v>
      </c>
      <c r="H1107" t="s">
        <v>1761</v>
      </c>
    </row>
    <row r="1108" spans="2:8" x14ac:dyDescent="0.3">
      <c r="B1108" t="s">
        <v>2653</v>
      </c>
      <c r="C1108" t="s">
        <v>498</v>
      </c>
      <c r="D1108" t="s">
        <v>1080</v>
      </c>
      <c r="E1108" t="s">
        <v>1753</v>
      </c>
      <c r="F1108" t="s">
        <v>1099</v>
      </c>
      <c r="G1108" t="s">
        <v>2661</v>
      </c>
      <c r="H1108" t="s">
        <v>1761</v>
      </c>
    </row>
    <row r="1109" spans="2:8" x14ac:dyDescent="0.3">
      <c r="B1109" t="s">
        <v>2653</v>
      </c>
      <c r="C1109" t="s">
        <v>498</v>
      </c>
      <c r="D1109" t="s">
        <v>1080</v>
      </c>
      <c r="E1109" t="s">
        <v>1753</v>
      </c>
      <c r="F1109" t="s">
        <v>1099</v>
      </c>
      <c r="G1109" t="s">
        <v>2662</v>
      </c>
      <c r="H1109" t="s">
        <v>1761</v>
      </c>
    </row>
    <row r="1110" spans="2:8" x14ac:dyDescent="0.3">
      <c r="B1110" t="s">
        <v>2653</v>
      </c>
      <c r="C1110" t="s">
        <v>498</v>
      </c>
      <c r="D1110" t="s">
        <v>1080</v>
      </c>
      <c r="E1110" t="s">
        <v>1753</v>
      </c>
      <c r="F1110" t="s">
        <v>1099</v>
      </c>
      <c r="G1110" t="s">
        <v>2663</v>
      </c>
      <c r="H1110" t="s">
        <v>1759</v>
      </c>
    </row>
    <row r="1111" spans="2:8" x14ac:dyDescent="0.3">
      <c r="B1111" t="s">
        <v>2653</v>
      </c>
      <c r="C1111" t="s">
        <v>498</v>
      </c>
      <c r="D1111" t="s">
        <v>1080</v>
      </c>
      <c r="E1111" t="s">
        <v>1753</v>
      </c>
      <c r="F1111" t="s">
        <v>1099</v>
      </c>
      <c r="G1111" t="s">
        <v>2664</v>
      </c>
      <c r="H1111" t="s">
        <v>1759</v>
      </c>
    </row>
    <row r="1112" spans="2:8" x14ac:dyDescent="0.3">
      <c r="B1112" t="s">
        <v>2653</v>
      </c>
      <c r="C1112" t="s">
        <v>498</v>
      </c>
      <c r="D1112" t="s">
        <v>1080</v>
      </c>
      <c r="E1112" t="s">
        <v>1753</v>
      </c>
      <c r="F1112" t="s">
        <v>1099</v>
      </c>
      <c r="G1112" t="s">
        <v>2665</v>
      </c>
      <c r="H1112" t="s">
        <v>1759</v>
      </c>
    </row>
    <row r="1113" spans="2:8" x14ac:dyDescent="0.3">
      <c r="B1113" t="s">
        <v>2653</v>
      </c>
      <c r="C1113" t="s">
        <v>498</v>
      </c>
      <c r="D1113" t="s">
        <v>1080</v>
      </c>
      <c r="E1113" t="s">
        <v>1112</v>
      </c>
      <c r="F1113" t="s">
        <v>1099</v>
      </c>
      <c r="G1113" t="s">
        <v>2666</v>
      </c>
      <c r="H1113" t="s">
        <v>1784</v>
      </c>
    </row>
    <row r="1114" spans="2:8" x14ac:dyDescent="0.3">
      <c r="B1114" t="s">
        <v>2667</v>
      </c>
      <c r="C1114" t="s">
        <v>498</v>
      </c>
      <c r="D1114" t="s">
        <v>1080</v>
      </c>
      <c r="E1114" t="s">
        <v>1753</v>
      </c>
      <c r="F1114" t="s">
        <v>1099</v>
      </c>
      <c r="G1114" t="s">
        <v>2668</v>
      </c>
      <c r="H1114" t="s">
        <v>1755</v>
      </c>
    </row>
    <row r="1115" spans="2:8" x14ac:dyDescent="0.3">
      <c r="B1115" t="s">
        <v>2667</v>
      </c>
      <c r="C1115" t="s">
        <v>498</v>
      </c>
      <c r="D1115" t="s">
        <v>1080</v>
      </c>
      <c r="E1115" t="s">
        <v>1753</v>
      </c>
      <c r="F1115" t="s">
        <v>1099</v>
      </c>
      <c r="G1115" t="s">
        <v>2669</v>
      </c>
      <c r="H1115" t="s">
        <v>1757</v>
      </c>
    </row>
    <row r="1116" spans="2:8" x14ac:dyDescent="0.3">
      <c r="B1116" t="s">
        <v>2667</v>
      </c>
      <c r="C1116" t="s">
        <v>498</v>
      </c>
      <c r="D1116" t="s">
        <v>1080</v>
      </c>
      <c r="E1116" t="s">
        <v>1753</v>
      </c>
      <c r="F1116" t="s">
        <v>1099</v>
      </c>
      <c r="G1116" t="s">
        <v>2670</v>
      </c>
      <c r="H1116" t="s">
        <v>1757</v>
      </c>
    </row>
    <row r="1117" spans="2:8" x14ac:dyDescent="0.3">
      <c r="B1117" t="s">
        <v>2667</v>
      </c>
      <c r="C1117" t="s">
        <v>498</v>
      </c>
      <c r="D1117" t="s">
        <v>1080</v>
      </c>
      <c r="E1117" t="s">
        <v>1753</v>
      </c>
      <c r="F1117" t="s">
        <v>1099</v>
      </c>
      <c r="G1117" t="s">
        <v>2671</v>
      </c>
      <c r="H1117" t="s">
        <v>1757</v>
      </c>
    </row>
    <row r="1118" spans="2:8" x14ac:dyDescent="0.3">
      <c r="B1118" t="s">
        <v>2667</v>
      </c>
      <c r="C1118" t="s">
        <v>498</v>
      </c>
      <c r="D1118" t="s">
        <v>1080</v>
      </c>
      <c r="E1118" t="s">
        <v>1753</v>
      </c>
      <c r="F1118" t="s">
        <v>1099</v>
      </c>
      <c r="G1118" t="s">
        <v>2672</v>
      </c>
      <c r="H1118" t="s">
        <v>1761</v>
      </c>
    </row>
    <row r="1119" spans="2:8" x14ac:dyDescent="0.3">
      <c r="B1119" t="s">
        <v>2667</v>
      </c>
      <c r="C1119" t="s">
        <v>498</v>
      </c>
      <c r="D1119" t="s">
        <v>1080</v>
      </c>
      <c r="E1119" t="s">
        <v>1753</v>
      </c>
      <c r="F1119" t="s">
        <v>1099</v>
      </c>
      <c r="G1119" t="s">
        <v>2673</v>
      </c>
      <c r="H1119" t="s">
        <v>1761</v>
      </c>
    </row>
    <row r="1120" spans="2:8" x14ac:dyDescent="0.3">
      <c r="B1120" t="s">
        <v>2667</v>
      </c>
      <c r="C1120" t="s">
        <v>498</v>
      </c>
      <c r="D1120" t="s">
        <v>1080</v>
      </c>
      <c r="E1120" t="s">
        <v>1753</v>
      </c>
      <c r="F1120" t="s">
        <v>1099</v>
      </c>
      <c r="G1120" t="s">
        <v>2674</v>
      </c>
      <c r="H1120" t="s">
        <v>1761</v>
      </c>
    </row>
    <row r="1121" spans="2:8" x14ac:dyDescent="0.3">
      <c r="B1121" t="s">
        <v>2667</v>
      </c>
      <c r="C1121" t="s">
        <v>498</v>
      </c>
      <c r="D1121" t="s">
        <v>1080</v>
      </c>
      <c r="E1121" t="s">
        <v>1753</v>
      </c>
      <c r="F1121" t="s">
        <v>1099</v>
      </c>
      <c r="G1121" t="s">
        <v>2675</v>
      </c>
      <c r="H1121" t="s">
        <v>1761</v>
      </c>
    </row>
    <row r="1122" spans="2:8" x14ac:dyDescent="0.3">
      <c r="B1122" t="s">
        <v>2667</v>
      </c>
      <c r="C1122" t="s">
        <v>498</v>
      </c>
      <c r="D1122" t="s">
        <v>1080</v>
      </c>
      <c r="E1122" t="s">
        <v>1753</v>
      </c>
      <c r="F1122" t="s">
        <v>1099</v>
      </c>
      <c r="G1122" t="s">
        <v>2676</v>
      </c>
      <c r="H1122" t="s">
        <v>1761</v>
      </c>
    </row>
    <row r="1123" spans="2:8" x14ac:dyDescent="0.3">
      <c r="B1123" t="s">
        <v>2667</v>
      </c>
      <c r="C1123" t="s">
        <v>498</v>
      </c>
      <c r="D1123" t="s">
        <v>1080</v>
      </c>
      <c r="E1123" t="s">
        <v>1753</v>
      </c>
      <c r="F1123" t="s">
        <v>1099</v>
      </c>
      <c r="G1123" t="s">
        <v>2677</v>
      </c>
      <c r="H1123" t="s">
        <v>1759</v>
      </c>
    </row>
    <row r="1124" spans="2:8" x14ac:dyDescent="0.3">
      <c r="B1124" t="s">
        <v>2667</v>
      </c>
      <c r="C1124" t="s">
        <v>498</v>
      </c>
      <c r="D1124" t="s">
        <v>1080</v>
      </c>
      <c r="E1124" t="s">
        <v>1753</v>
      </c>
      <c r="F1124" t="s">
        <v>1099</v>
      </c>
      <c r="G1124" t="s">
        <v>2678</v>
      </c>
      <c r="H1124" t="s">
        <v>1759</v>
      </c>
    </row>
    <row r="1125" spans="2:8" x14ac:dyDescent="0.3">
      <c r="B1125" t="s">
        <v>2667</v>
      </c>
      <c r="C1125" t="s">
        <v>498</v>
      </c>
      <c r="D1125" t="s">
        <v>1080</v>
      </c>
      <c r="E1125" t="s">
        <v>1753</v>
      </c>
      <c r="F1125" t="s">
        <v>1099</v>
      </c>
      <c r="G1125" t="s">
        <v>2679</v>
      </c>
      <c r="H1125" t="s">
        <v>1759</v>
      </c>
    </row>
    <row r="1126" spans="2:8" x14ac:dyDescent="0.3">
      <c r="B1126" t="s">
        <v>2667</v>
      </c>
      <c r="C1126" t="s">
        <v>498</v>
      </c>
      <c r="D1126" t="s">
        <v>1080</v>
      </c>
      <c r="E1126" t="s">
        <v>1112</v>
      </c>
      <c r="F1126" t="s">
        <v>1099</v>
      </c>
      <c r="G1126" t="s">
        <v>2680</v>
      </c>
      <c r="H1126" t="s">
        <v>1784</v>
      </c>
    </row>
    <row r="1127" spans="2:8" x14ac:dyDescent="0.3">
      <c r="B1127" t="s">
        <v>2681</v>
      </c>
      <c r="C1127" t="s">
        <v>498</v>
      </c>
      <c r="D1127" t="s">
        <v>1080</v>
      </c>
      <c r="E1127" t="s">
        <v>1112</v>
      </c>
      <c r="F1127" t="s">
        <v>1099</v>
      </c>
      <c r="G1127" t="s">
        <v>2682</v>
      </c>
      <c r="H1127" t="s">
        <v>1935</v>
      </c>
    </row>
    <row r="1128" spans="2:8" x14ac:dyDescent="0.3">
      <c r="B1128" t="s">
        <v>2683</v>
      </c>
      <c r="C1128" t="s">
        <v>498</v>
      </c>
      <c r="D1128" t="s">
        <v>1080</v>
      </c>
      <c r="E1128" t="s">
        <v>1753</v>
      </c>
      <c r="F1128" t="s">
        <v>1099</v>
      </c>
      <c r="G1128" t="s">
        <v>2684</v>
      </c>
      <c r="H1128" t="s">
        <v>1761</v>
      </c>
    </row>
    <row r="1129" spans="2:8" x14ac:dyDescent="0.3">
      <c r="B1129" t="s">
        <v>2683</v>
      </c>
      <c r="C1129" t="s">
        <v>498</v>
      </c>
      <c r="D1129" t="s">
        <v>1080</v>
      </c>
      <c r="E1129" t="s">
        <v>1112</v>
      </c>
      <c r="F1129" t="s">
        <v>1099</v>
      </c>
      <c r="G1129" t="s">
        <v>2685</v>
      </c>
      <c r="H1129" t="s">
        <v>1935</v>
      </c>
    </row>
    <row r="1130" spans="2:8" x14ac:dyDescent="0.3">
      <c r="B1130" t="s">
        <v>2683</v>
      </c>
      <c r="C1130" t="s">
        <v>498</v>
      </c>
      <c r="D1130" t="s">
        <v>1080</v>
      </c>
      <c r="E1130" t="s">
        <v>1753</v>
      </c>
      <c r="F1130" t="s">
        <v>1099</v>
      </c>
      <c r="G1130" t="s">
        <v>2686</v>
      </c>
      <c r="H1130" t="s">
        <v>1761</v>
      </c>
    </row>
    <row r="1131" spans="2:8" x14ac:dyDescent="0.3">
      <c r="B1131" t="s">
        <v>2683</v>
      </c>
      <c r="C1131" t="s">
        <v>498</v>
      </c>
      <c r="D1131" t="s">
        <v>1080</v>
      </c>
      <c r="E1131" t="s">
        <v>1753</v>
      </c>
      <c r="F1131" t="s">
        <v>1099</v>
      </c>
      <c r="G1131" t="s">
        <v>2687</v>
      </c>
      <c r="H1131" t="s">
        <v>1755</v>
      </c>
    </row>
    <row r="1132" spans="2:8" x14ac:dyDescent="0.3">
      <c r="B1132" t="s">
        <v>2683</v>
      </c>
      <c r="C1132" t="s">
        <v>498</v>
      </c>
      <c r="D1132" t="s">
        <v>1080</v>
      </c>
      <c r="E1132" t="s">
        <v>1753</v>
      </c>
      <c r="F1132" t="s">
        <v>1099</v>
      </c>
      <c r="G1132" t="s">
        <v>2688</v>
      </c>
      <c r="H1132" t="s">
        <v>1757</v>
      </c>
    </row>
    <row r="1133" spans="2:8" x14ac:dyDescent="0.3">
      <c r="B1133" t="s">
        <v>2683</v>
      </c>
      <c r="C1133" t="s">
        <v>498</v>
      </c>
      <c r="D1133" t="s">
        <v>1080</v>
      </c>
      <c r="E1133" t="s">
        <v>1753</v>
      </c>
      <c r="F1133" t="s">
        <v>1099</v>
      </c>
      <c r="G1133" t="s">
        <v>2689</v>
      </c>
      <c r="H1133" t="s">
        <v>1757</v>
      </c>
    </row>
    <row r="1134" spans="2:8" x14ac:dyDescent="0.3">
      <c r="B1134" t="s">
        <v>2683</v>
      </c>
      <c r="C1134" t="s">
        <v>498</v>
      </c>
      <c r="D1134" t="s">
        <v>1080</v>
      </c>
      <c r="E1134" t="s">
        <v>1753</v>
      </c>
      <c r="F1134" t="s">
        <v>1099</v>
      </c>
      <c r="G1134" t="s">
        <v>2690</v>
      </c>
      <c r="H1134" t="s">
        <v>1757</v>
      </c>
    </row>
    <row r="1135" spans="2:8" x14ac:dyDescent="0.3">
      <c r="B1135" t="s">
        <v>2683</v>
      </c>
      <c r="C1135" t="s">
        <v>498</v>
      </c>
      <c r="D1135" t="s">
        <v>1080</v>
      </c>
      <c r="E1135" t="s">
        <v>1753</v>
      </c>
      <c r="F1135" t="s">
        <v>1099</v>
      </c>
      <c r="G1135" t="s">
        <v>2691</v>
      </c>
      <c r="H1135" t="s">
        <v>1757</v>
      </c>
    </row>
    <row r="1136" spans="2:8" x14ac:dyDescent="0.3">
      <c r="B1136" t="s">
        <v>2683</v>
      </c>
      <c r="C1136" t="s">
        <v>498</v>
      </c>
      <c r="D1136" t="s">
        <v>1080</v>
      </c>
      <c r="E1136" t="s">
        <v>1753</v>
      </c>
      <c r="F1136" t="s">
        <v>1099</v>
      </c>
      <c r="G1136" t="s">
        <v>2692</v>
      </c>
      <c r="H1136" t="s">
        <v>1757</v>
      </c>
    </row>
    <row r="1137" spans="2:8" x14ac:dyDescent="0.3">
      <c r="B1137" t="s">
        <v>2683</v>
      </c>
      <c r="C1137" t="s">
        <v>498</v>
      </c>
      <c r="D1137" t="s">
        <v>1080</v>
      </c>
      <c r="E1137" t="s">
        <v>1753</v>
      </c>
      <c r="F1137" t="s">
        <v>1099</v>
      </c>
      <c r="G1137" t="s">
        <v>2693</v>
      </c>
      <c r="H1137" t="s">
        <v>1757</v>
      </c>
    </row>
    <row r="1138" spans="2:8" x14ac:dyDescent="0.3">
      <c r="B1138" t="s">
        <v>2683</v>
      </c>
      <c r="C1138" t="s">
        <v>498</v>
      </c>
      <c r="D1138" t="s">
        <v>1080</v>
      </c>
      <c r="E1138" t="s">
        <v>1753</v>
      </c>
      <c r="F1138" t="s">
        <v>1099</v>
      </c>
      <c r="G1138" t="s">
        <v>2694</v>
      </c>
      <c r="H1138" t="s">
        <v>1761</v>
      </c>
    </row>
    <row r="1139" spans="2:8" x14ac:dyDescent="0.3">
      <c r="B1139" t="s">
        <v>2683</v>
      </c>
      <c r="C1139" t="s">
        <v>498</v>
      </c>
      <c r="D1139" t="s">
        <v>1080</v>
      </c>
      <c r="E1139" t="s">
        <v>1753</v>
      </c>
      <c r="F1139" t="s">
        <v>1099</v>
      </c>
      <c r="G1139" t="s">
        <v>2695</v>
      </c>
      <c r="H1139" t="s">
        <v>1761</v>
      </c>
    </row>
    <row r="1140" spans="2:8" x14ac:dyDescent="0.3">
      <c r="B1140" t="s">
        <v>2683</v>
      </c>
      <c r="C1140" t="s">
        <v>498</v>
      </c>
      <c r="D1140" t="s">
        <v>1080</v>
      </c>
      <c r="E1140" t="s">
        <v>1753</v>
      </c>
      <c r="F1140" t="s">
        <v>1099</v>
      </c>
      <c r="G1140" t="s">
        <v>2696</v>
      </c>
      <c r="H1140" t="s">
        <v>1761</v>
      </c>
    </row>
    <row r="1141" spans="2:8" x14ac:dyDescent="0.3">
      <c r="B1141" t="s">
        <v>2683</v>
      </c>
      <c r="C1141" t="s">
        <v>498</v>
      </c>
      <c r="D1141" t="s">
        <v>1080</v>
      </c>
      <c r="E1141" t="s">
        <v>1753</v>
      </c>
      <c r="F1141" t="s">
        <v>1099</v>
      </c>
      <c r="G1141" t="s">
        <v>2697</v>
      </c>
      <c r="H1141" t="s">
        <v>1903</v>
      </c>
    </row>
    <row r="1142" spans="2:8" x14ac:dyDescent="0.3">
      <c r="B1142" t="s">
        <v>2683</v>
      </c>
      <c r="C1142" t="s">
        <v>498</v>
      </c>
      <c r="D1142" t="s">
        <v>1080</v>
      </c>
      <c r="E1142" t="s">
        <v>1753</v>
      </c>
      <c r="F1142" t="s">
        <v>1099</v>
      </c>
      <c r="G1142" t="s">
        <v>2698</v>
      </c>
      <c r="H1142" t="s">
        <v>1903</v>
      </c>
    </row>
    <row r="1143" spans="2:8" x14ac:dyDescent="0.3">
      <c r="B1143" t="s">
        <v>2683</v>
      </c>
      <c r="C1143" t="s">
        <v>498</v>
      </c>
      <c r="D1143" t="s">
        <v>1080</v>
      </c>
      <c r="E1143" t="s">
        <v>1753</v>
      </c>
      <c r="F1143" t="s">
        <v>1099</v>
      </c>
      <c r="G1143" t="s">
        <v>2699</v>
      </c>
      <c r="H1143" t="s">
        <v>1903</v>
      </c>
    </row>
    <row r="1144" spans="2:8" x14ac:dyDescent="0.3">
      <c r="B1144" t="s">
        <v>2683</v>
      </c>
      <c r="C1144" t="s">
        <v>498</v>
      </c>
      <c r="D1144" t="s">
        <v>1080</v>
      </c>
      <c r="E1144" t="s">
        <v>1753</v>
      </c>
      <c r="F1144" t="s">
        <v>1099</v>
      </c>
      <c r="G1144" t="s">
        <v>2700</v>
      </c>
      <c r="H1144" t="s">
        <v>1903</v>
      </c>
    </row>
    <row r="1145" spans="2:8" x14ac:dyDescent="0.3">
      <c r="B1145" t="s">
        <v>2683</v>
      </c>
      <c r="C1145" t="s">
        <v>498</v>
      </c>
      <c r="D1145" t="s">
        <v>1080</v>
      </c>
      <c r="E1145" t="s">
        <v>1753</v>
      </c>
      <c r="F1145" t="s">
        <v>1099</v>
      </c>
      <c r="G1145" t="s">
        <v>2701</v>
      </c>
      <c r="H1145" t="s">
        <v>1903</v>
      </c>
    </row>
    <row r="1146" spans="2:8" x14ac:dyDescent="0.3">
      <c r="B1146" t="s">
        <v>2683</v>
      </c>
      <c r="C1146" t="s">
        <v>498</v>
      </c>
      <c r="D1146" t="s">
        <v>1080</v>
      </c>
      <c r="E1146" t="s">
        <v>1753</v>
      </c>
      <c r="F1146" t="s">
        <v>1099</v>
      </c>
      <c r="G1146" t="s">
        <v>2702</v>
      </c>
      <c r="H1146" t="s">
        <v>1903</v>
      </c>
    </row>
    <row r="1147" spans="2:8" x14ac:dyDescent="0.3">
      <c r="B1147" t="s">
        <v>2703</v>
      </c>
      <c r="C1147" t="s">
        <v>498</v>
      </c>
      <c r="D1147" t="s">
        <v>1080</v>
      </c>
      <c r="E1147" t="s">
        <v>1112</v>
      </c>
      <c r="F1147" t="s">
        <v>1099</v>
      </c>
      <c r="G1147" t="s">
        <v>2704</v>
      </c>
      <c r="H1147" t="s">
        <v>1935</v>
      </c>
    </row>
    <row r="1148" spans="2:8" x14ac:dyDescent="0.3">
      <c r="B1148" t="s">
        <v>2703</v>
      </c>
      <c r="C1148" t="s">
        <v>498</v>
      </c>
      <c r="D1148" t="s">
        <v>1080</v>
      </c>
      <c r="E1148" t="s">
        <v>1753</v>
      </c>
      <c r="F1148" t="s">
        <v>1099</v>
      </c>
      <c r="G1148" t="s">
        <v>2705</v>
      </c>
      <c r="H1148" t="s">
        <v>1761</v>
      </c>
    </row>
    <row r="1149" spans="2:8" x14ac:dyDescent="0.3">
      <c r="B1149" t="s">
        <v>2703</v>
      </c>
      <c r="C1149" t="s">
        <v>498</v>
      </c>
      <c r="D1149" t="s">
        <v>1080</v>
      </c>
      <c r="E1149" t="s">
        <v>1753</v>
      </c>
      <c r="F1149" t="s">
        <v>1099</v>
      </c>
      <c r="G1149" t="s">
        <v>2706</v>
      </c>
      <c r="H1149" t="s">
        <v>1755</v>
      </c>
    </row>
    <row r="1150" spans="2:8" x14ac:dyDescent="0.3">
      <c r="B1150" t="s">
        <v>2703</v>
      </c>
      <c r="C1150" t="s">
        <v>498</v>
      </c>
      <c r="D1150" t="s">
        <v>1080</v>
      </c>
      <c r="E1150" t="s">
        <v>1753</v>
      </c>
      <c r="F1150" t="s">
        <v>1099</v>
      </c>
      <c r="G1150" t="s">
        <v>2707</v>
      </c>
      <c r="H1150" t="s">
        <v>1757</v>
      </c>
    </row>
    <row r="1151" spans="2:8" x14ac:dyDescent="0.3">
      <c r="B1151" t="s">
        <v>2703</v>
      </c>
      <c r="C1151" t="s">
        <v>498</v>
      </c>
      <c r="D1151" t="s">
        <v>1080</v>
      </c>
      <c r="E1151" t="s">
        <v>1753</v>
      </c>
      <c r="F1151" t="s">
        <v>1099</v>
      </c>
      <c r="G1151" t="s">
        <v>2708</v>
      </c>
      <c r="H1151" t="s">
        <v>1757</v>
      </c>
    </row>
    <row r="1152" spans="2:8" x14ac:dyDescent="0.3">
      <c r="B1152" t="s">
        <v>2703</v>
      </c>
      <c r="C1152" t="s">
        <v>498</v>
      </c>
      <c r="D1152" t="s">
        <v>1080</v>
      </c>
      <c r="E1152" t="s">
        <v>1753</v>
      </c>
      <c r="F1152" t="s">
        <v>1099</v>
      </c>
      <c r="G1152" t="s">
        <v>2709</v>
      </c>
      <c r="H1152" t="s">
        <v>1757</v>
      </c>
    </row>
    <row r="1153" spans="2:8" x14ac:dyDescent="0.3">
      <c r="B1153" t="s">
        <v>2703</v>
      </c>
      <c r="C1153" t="s">
        <v>498</v>
      </c>
      <c r="D1153" t="s">
        <v>1080</v>
      </c>
      <c r="E1153" t="s">
        <v>1753</v>
      </c>
      <c r="F1153" t="s">
        <v>1099</v>
      </c>
      <c r="G1153" t="s">
        <v>2710</v>
      </c>
      <c r="H1153" t="s">
        <v>1757</v>
      </c>
    </row>
    <row r="1154" spans="2:8" x14ac:dyDescent="0.3">
      <c r="B1154" t="s">
        <v>2703</v>
      </c>
      <c r="C1154" t="s">
        <v>498</v>
      </c>
      <c r="D1154" t="s">
        <v>1080</v>
      </c>
      <c r="E1154" t="s">
        <v>1753</v>
      </c>
      <c r="F1154" t="s">
        <v>1099</v>
      </c>
      <c r="G1154" t="s">
        <v>2711</v>
      </c>
      <c r="H1154" t="s">
        <v>1757</v>
      </c>
    </row>
    <row r="1155" spans="2:8" x14ac:dyDescent="0.3">
      <c r="B1155" t="s">
        <v>2703</v>
      </c>
      <c r="C1155" t="s">
        <v>498</v>
      </c>
      <c r="D1155" t="s">
        <v>1080</v>
      </c>
      <c r="E1155" t="s">
        <v>1753</v>
      </c>
      <c r="F1155" t="s">
        <v>1099</v>
      </c>
      <c r="G1155" t="s">
        <v>2712</v>
      </c>
      <c r="H1155" t="s">
        <v>1757</v>
      </c>
    </row>
    <row r="1156" spans="2:8" x14ac:dyDescent="0.3">
      <c r="B1156" t="s">
        <v>2703</v>
      </c>
      <c r="C1156" t="s">
        <v>498</v>
      </c>
      <c r="D1156" t="s">
        <v>1080</v>
      </c>
      <c r="E1156" t="s">
        <v>1753</v>
      </c>
      <c r="F1156" t="s">
        <v>1099</v>
      </c>
      <c r="G1156" t="s">
        <v>2713</v>
      </c>
      <c r="H1156" t="s">
        <v>1761</v>
      </c>
    </row>
    <row r="1157" spans="2:8" x14ac:dyDescent="0.3">
      <c r="B1157" t="s">
        <v>2703</v>
      </c>
      <c r="C1157" t="s">
        <v>498</v>
      </c>
      <c r="D1157" t="s">
        <v>1080</v>
      </c>
      <c r="E1157" t="s">
        <v>1753</v>
      </c>
      <c r="F1157" t="s">
        <v>1099</v>
      </c>
      <c r="G1157" t="s">
        <v>2714</v>
      </c>
      <c r="H1157" t="s">
        <v>1761</v>
      </c>
    </row>
    <row r="1158" spans="2:8" x14ac:dyDescent="0.3">
      <c r="B1158" t="s">
        <v>2703</v>
      </c>
      <c r="C1158" t="s">
        <v>498</v>
      </c>
      <c r="D1158" t="s">
        <v>1080</v>
      </c>
      <c r="E1158" t="s">
        <v>1753</v>
      </c>
      <c r="F1158" t="s">
        <v>1099</v>
      </c>
      <c r="G1158" t="s">
        <v>2715</v>
      </c>
      <c r="H1158" t="s">
        <v>1761</v>
      </c>
    </row>
    <row r="1159" spans="2:8" x14ac:dyDescent="0.3">
      <c r="B1159" t="s">
        <v>2716</v>
      </c>
      <c r="C1159" t="s">
        <v>498</v>
      </c>
      <c r="D1159" t="s">
        <v>1080</v>
      </c>
      <c r="E1159" t="s">
        <v>1112</v>
      </c>
      <c r="F1159" t="s">
        <v>1099</v>
      </c>
      <c r="G1159" t="s">
        <v>2717</v>
      </c>
      <c r="H1159" t="s">
        <v>1935</v>
      </c>
    </row>
    <row r="1160" spans="2:8" x14ac:dyDescent="0.3">
      <c r="B1160" t="s">
        <v>2703</v>
      </c>
      <c r="C1160" t="s">
        <v>498</v>
      </c>
      <c r="D1160" t="s">
        <v>1080</v>
      </c>
      <c r="E1160" t="s">
        <v>1753</v>
      </c>
      <c r="F1160" t="s">
        <v>1099</v>
      </c>
      <c r="G1160" t="s">
        <v>2718</v>
      </c>
      <c r="H1160" t="s">
        <v>1761</v>
      </c>
    </row>
    <row r="1161" spans="2:8" x14ac:dyDescent="0.3">
      <c r="B1161" t="s">
        <v>2683</v>
      </c>
      <c r="C1161" t="s">
        <v>498</v>
      </c>
      <c r="D1161" t="s">
        <v>1080</v>
      </c>
      <c r="E1161" t="s">
        <v>1753</v>
      </c>
      <c r="F1161" t="s">
        <v>1099</v>
      </c>
      <c r="G1161" t="s">
        <v>2719</v>
      </c>
      <c r="H1161" t="s">
        <v>1779</v>
      </c>
    </row>
    <row r="1162" spans="2:8" x14ac:dyDescent="0.3">
      <c r="B1162" t="s">
        <v>2683</v>
      </c>
      <c r="C1162" t="s">
        <v>498</v>
      </c>
      <c r="D1162" t="s">
        <v>1080</v>
      </c>
      <c r="E1162" t="s">
        <v>1753</v>
      </c>
      <c r="F1162" t="s">
        <v>1099</v>
      </c>
      <c r="G1162" t="s">
        <v>2720</v>
      </c>
      <c r="H1162" t="s">
        <v>1779</v>
      </c>
    </row>
    <row r="1163" spans="2:8" x14ac:dyDescent="0.3">
      <c r="B1163" t="s">
        <v>2683</v>
      </c>
      <c r="C1163" t="s">
        <v>498</v>
      </c>
      <c r="D1163" t="s">
        <v>1080</v>
      </c>
      <c r="E1163" t="s">
        <v>1753</v>
      </c>
      <c r="F1163" t="s">
        <v>1099</v>
      </c>
      <c r="G1163" t="s">
        <v>2721</v>
      </c>
      <c r="H1163" t="s">
        <v>1779</v>
      </c>
    </row>
    <row r="1164" spans="2:8" x14ac:dyDescent="0.3">
      <c r="B1164" t="s">
        <v>2683</v>
      </c>
      <c r="C1164" t="s">
        <v>498</v>
      </c>
      <c r="D1164" t="s">
        <v>1080</v>
      </c>
      <c r="E1164" t="s">
        <v>1753</v>
      </c>
      <c r="F1164" t="s">
        <v>1099</v>
      </c>
      <c r="G1164" t="s">
        <v>2722</v>
      </c>
      <c r="H1164" t="s">
        <v>1779</v>
      </c>
    </row>
    <row r="1165" spans="2:8" x14ac:dyDescent="0.3">
      <c r="B1165" t="s">
        <v>2703</v>
      </c>
      <c r="C1165" t="s">
        <v>498</v>
      </c>
      <c r="D1165" t="s">
        <v>1080</v>
      </c>
      <c r="E1165" t="s">
        <v>1753</v>
      </c>
      <c r="F1165" t="s">
        <v>1099</v>
      </c>
      <c r="G1165" t="s">
        <v>2723</v>
      </c>
      <c r="H1165" t="s">
        <v>1779</v>
      </c>
    </row>
    <row r="1166" spans="2:8" x14ac:dyDescent="0.3">
      <c r="B1166" t="s">
        <v>2703</v>
      </c>
      <c r="C1166" t="s">
        <v>498</v>
      </c>
      <c r="D1166" t="s">
        <v>1080</v>
      </c>
      <c r="E1166" t="s">
        <v>1753</v>
      </c>
      <c r="F1166" t="s">
        <v>1099</v>
      </c>
      <c r="G1166" t="s">
        <v>2724</v>
      </c>
      <c r="H1166" t="s">
        <v>1779</v>
      </c>
    </row>
    <row r="1167" spans="2:8" x14ac:dyDescent="0.3">
      <c r="B1167" t="s">
        <v>2703</v>
      </c>
      <c r="C1167" t="s">
        <v>498</v>
      </c>
      <c r="D1167" t="s">
        <v>1080</v>
      </c>
      <c r="E1167" t="s">
        <v>1753</v>
      </c>
      <c r="F1167" t="s">
        <v>1099</v>
      </c>
      <c r="G1167" t="s">
        <v>2725</v>
      </c>
      <c r="H1167" t="s">
        <v>1779</v>
      </c>
    </row>
    <row r="1168" spans="2:8" x14ac:dyDescent="0.3">
      <c r="B1168" t="s">
        <v>2703</v>
      </c>
      <c r="C1168" t="s">
        <v>498</v>
      </c>
      <c r="D1168" t="s">
        <v>1080</v>
      </c>
      <c r="E1168" t="s">
        <v>1753</v>
      </c>
      <c r="F1168" t="s">
        <v>1099</v>
      </c>
      <c r="G1168" t="s">
        <v>2726</v>
      </c>
      <c r="H1168" t="s">
        <v>1779</v>
      </c>
    </row>
    <row r="1169" spans="2:8" x14ac:dyDescent="0.3">
      <c r="B1169" t="s">
        <v>2683</v>
      </c>
      <c r="C1169" t="s">
        <v>498</v>
      </c>
      <c r="D1169" t="s">
        <v>1080</v>
      </c>
      <c r="E1169" t="s">
        <v>1753</v>
      </c>
      <c r="F1169" t="s">
        <v>1099</v>
      </c>
      <c r="G1169" t="s">
        <v>2727</v>
      </c>
      <c r="H1169" t="s">
        <v>1779</v>
      </c>
    </row>
    <row r="1170" spans="2:8" x14ac:dyDescent="0.3">
      <c r="B1170" t="s">
        <v>2703</v>
      </c>
      <c r="C1170" t="s">
        <v>498</v>
      </c>
      <c r="D1170" t="s">
        <v>1080</v>
      </c>
      <c r="E1170" t="s">
        <v>1753</v>
      </c>
      <c r="F1170" t="s">
        <v>1099</v>
      </c>
      <c r="G1170" t="s">
        <v>2728</v>
      </c>
      <c r="H1170" t="s">
        <v>1779</v>
      </c>
    </row>
    <row r="1171" spans="2:8" x14ac:dyDescent="0.3">
      <c r="B1171" t="s">
        <v>2729</v>
      </c>
      <c r="C1171" t="s">
        <v>498</v>
      </c>
      <c r="D1171" t="s">
        <v>1080</v>
      </c>
      <c r="E1171" t="s">
        <v>1112</v>
      </c>
      <c r="F1171" t="s">
        <v>1085</v>
      </c>
      <c r="G1171" t="s">
        <v>2730</v>
      </c>
      <c r="H1171" t="s">
        <v>1784</v>
      </c>
    </row>
    <row r="1172" spans="2:8" x14ac:dyDescent="0.3">
      <c r="B1172" t="s">
        <v>2729</v>
      </c>
      <c r="C1172" t="s">
        <v>498</v>
      </c>
      <c r="D1172" t="s">
        <v>1080</v>
      </c>
      <c r="E1172" t="s">
        <v>1753</v>
      </c>
      <c r="F1172" t="s">
        <v>1085</v>
      </c>
      <c r="G1172" t="s">
        <v>2731</v>
      </c>
      <c r="H1172" t="s">
        <v>1779</v>
      </c>
    </row>
    <row r="1173" spans="2:8" x14ac:dyDescent="0.3">
      <c r="B1173" t="s">
        <v>2729</v>
      </c>
      <c r="C1173" t="s">
        <v>498</v>
      </c>
      <c r="D1173" t="s">
        <v>1080</v>
      </c>
      <c r="E1173" t="s">
        <v>1753</v>
      </c>
      <c r="F1173" t="s">
        <v>1085</v>
      </c>
      <c r="G1173" t="s">
        <v>2732</v>
      </c>
      <c r="H1173" t="s">
        <v>1779</v>
      </c>
    </row>
    <row r="1174" spans="2:8" x14ac:dyDescent="0.3">
      <c r="B1174" t="s">
        <v>2733</v>
      </c>
      <c r="C1174" t="s">
        <v>498</v>
      </c>
      <c r="D1174" t="s">
        <v>1080</v>
      </c>
      <c r="E1174" t="s">
        <v>1112</v>
      </c>
      <c r="F1174" t="s">
        <v>1085</v>
      </c>
      <c r="G1174" t="s">
        <v>2734</v>
      </c>
      <c r="H1174" t="s">
        <v>1787</v>
      </c>
    </row>
    <row r="1175" spans="2:8" x14ac:dyDescent="0.3">
      <c r="B1175" t="s">
        <v>2733</v>
      </c>
      <c r="C1175" t="s">
        <v>498</v>
      </c>
      <c r="D1175" t="s">
        <v>1080</v>
      </c>
      <c r="E1175" t="s">
        <v>1753</v>
      </c>
      <c r="F1175" t="s">
        <v>1085</v>
      </c>
      <c r="G1175" t="s">
        <v>2735</v>
      </c>
      <c r="H1175" t="s">
        <v>1761</v>
      </c>
    </row>
    <row r="1176" spans="2:8" x14ac:dyDescent="0.3">
      <c r="B1176" t="s">
        <v>2733</v>
      </c>
      <c r="C1176" t="s">
        <v>498</v>
      </c>
      <c r="D1176" t="s">
        <v>1080</v>
      </c>
      <c r="E1176" t="s">
        <v>1753</v>
      </c>
      <c r="F1176" t="s">
        <v>1085</v>
      </c>
      <c r="G1176" t="s">
        <v>2736</v>
      </c>
      <c r="H1176" t="s">
        <v>1779</v>
      </c>
    </row>
    <row r="1177" spans="2:8" x14ac:dyDescent="0.3">
      <c r="B1177" t="s">
        <v>2737</v>
      </c>
      <c r="C1177" t="s">
        <v>498</v>
      </c>
      <c r="D1177" t="s">
        <v>1080</v>
      </c>
      <c r="E1177" t="s">
        <v>1112</v>
      </c>
      <c r="F1177" t="s">
        <v>1090</v>
      </c>
      <c r="G1177" t="s">
        <v>2738</v>
      </c>
      <c r="H1177" t="s">
        <v>1787</v>
      </c>
    </row>
    <row r="1178" spans="2:8" x14ac:dyDescent="0.3">
      <c r="B1178" t="s">
        <v>2737</v>
      </c>
      <c r="C1178" t="s">
        <v>498</v>
      </c>
      <c r="D1178" t="s">
        <v>1080</v>
      </c>
      <c r="E1178" t="s">
        <v>1112</v>
      </c>
      <c r="F1178" t="s">
        <v>1090</v>
      </c>
      <c r="G1178" t="s">
        <v>2739</v>
      </c>
      <c r="H1178" t="s">
        <v>1787</v>
      </c>
    </row>
    <row r="1179" spans="2:8" x14ac:dyDescent="0.3">
      <c r="B1179" t="s">
        <v>2740</v>
      </c>
      <c r="C1179" t="s">
        <v>498</v>
      </c>
      <c r="D1179" t="s">
        <v>1080</v>
      </c>
      <c r="E1179" t="s">
        <v>1112</v>
      </c>
      <c r="F1179" t="s">
        <v>1090</v>
      </c>
      <c r="G1179" t="s">
        <v>2741</v>
      </c>
      <c r="H1179" t="s">
        <v>1787</v>
      </c>
    </row>
    <row r="1180" spans="2:8" x14ac:dyDescent="0.3">
      <c r="B1180" t="s">
        <v>2740</v>
      </c>
      <c r="C1180" t="s">
        <v>498</v>
      </c>
      <c r="D1180" t="s">
        <v>1080</v>
      </c>
      <c r="E1180" t="s">
        <v>1112</v>
      </c>
      <c r="F1180" t="s">
        <v>1090</v>
      </c>
      <c r="G1180" t="s">
        <v>2742</v>
      </c>
      <c r="H1180" t="s">
        <v>1787</v>
      </c>
    </row>
    <row r="1181" spans="2:8" x14ac:dyDescent="0.3">
      <c r="B1181" t="s">
        <v>2737</v>
      </c>
      <c r="C1181" t="s">
        <v>498</v>
      </c>
      <c r="D1181" t="s">
        <v>1080</v>
      </c>
      <c r="E1181" t="s">
        <v>1112</v>
      </c>
      <c r="F1181" t="s">
        <v>1090</v>
      </c>
      <c r="G1181" t="s">
        <v>2743</v>
      </c>
      <c r="H1181" t="s">
        <v>1787</v>
      </c>
    </row>
    <row r="1182" spans="2:8" x14ac:dyDescent="0.3">
      <c r="B1182" t="s">
        <v>2740</v>
      </c>
      <c r="C1182" t="s">
        <v>498</v>
      </c>
      <c r="D1182" t="s">
        <v>1080</v>
      </c>
      <c r="E1182" t="s">
        <v>1112</v>
      </c>
      <c r="F1182" t="s">
        <v>1090</v>
      </c>
      <c r="G1182" t="s">
        <v>2744</v>
      </c>
      <c r="H1182" t="s">
        <v>1787</v>
      </c>
    </row>
    <row r="1183" spans="2:8" x14ac:dyDescent="0.3">
      <c r="B1183" t="s">
        <v>2745</v>
      </c>
      <c r="C1183" t="s">
        <v>498</v>
      </c>
      <c r="D1183" t="s">
        <v>1080</v>
      </c>
      <c r="E1183" t="s">
        <v>1112</v>
      </c>
      <c r="F1183" t="s">
        <v>1085</v>
      </c>
      <c r="G1183" t="s">
        <v>2746</v>
      </c>
      <c r="H1183" t="s">
        <v>1935</v>
      </c>
    </row>
    <row r="1184" spans="2:8" x14ac:dyDescent="0.3">
      <c r="B1184" t="s">
        <v>2745</v>
      </c>
      <c r="C1184" t="s">
        <v>498</v>
      </c>
      <c r="D1184" t="s">
        <v>1080</v>
      </c>
      <c r="E1184" t="s">
        <v>1753</v>
      </c>
      <c r="F1184" t="s">
        <v>1085</v>
      </c>
      <c r="G1184" t="s">
        <v>2747</v>
      </c>
      <c r="H1184" t="s">
        <v>1757</v>
      </c>
    </row>
    <row r="1185" spans="2:8" x14ac:dyDescent="0.3">
      <c r="B1185" t="s">
        <v>2745</v>
      </c>
      <c r="C1185" t="s">
        <v>498</v>
      </c>
      <c r="D1185" t="s">
        <v>1080</v>
      </c>
      <c r="E1185" t="s">
        <v>1753</v>
      </c>
      <c r="F1185" t="s">
        <v>1085</v>
      </c>
      <c r="G1185" t="s">
        <v>2748</v>
      </c>
      <c r="H1185" t="s">
        <v>1757</v>
      </c>
    </row>
    <row r="1186" spans="2:8" x14ac:dyDescent="0.3">
      <c r="B1186" t="s">
        <v>2745</v>
      </c>
      <c r="C1186" t="s">
        <v>498</v>
      </c>
      <c r="D1186" t="s">
        <v>1080</v>
      </c>
      <c r="E1186" t="s">
        <v>1753</v>
      </c>
      <c r="F1186" t="s">
        <v>1085</v>
      </c>
      <c r="G1186" t="s">
        <v>2749</v>
      </c>
      <c r="H1186" t="s">
        <v>1757</v>
      </c>
    </row>
    <row r="1187" spans="2:8" x14ac:dyDescent="0.3">
      <c r="B1187" t="s">
        <v>2745</v>
      </c>
      <c r="C1187" t="s">
        <v>498</v>
      </c>
      <c r="D1187" t="s">
        <v>1080</v>
      </c>
      <c r="E1187" t="s">
        <v>1753</v>
      </c>
      <c r="F1187" t="s">
        <v>1085</v>
      </c>
      <c r="G1187" t="s">
        <v>2750</v>
      </c>
      <c r="H1187" t="s">
        <v>1761</v>
      </c>
    </row>
    <row r="1188" spans="2:8" x14ac:dyDescent="0.3">
      <c r="B1188" t="s">
        <v>2745</v>
      </c>
      <c r="C1188" t="s">
        <v>498</v>
      </c>
      <c r="D1188" t="s">
        <v>1080</v>
      </c>
      <c r="E1188" t="s">
        <v>1753</v>
      </c>
      <c r="F1188" t="s">
        <v>1085</v>
      </c>
      <c r="G1188" t="s">
        <v>2751</v>
      </c>
      <c r="H1188" t="s">
        <v>1761</v>
      </c>
    </row>
    <row r="1189" spans="2:8" x14ac:dyDescent="0.3">
      <c r="B1189" t="s">
        <v>2745</v>
      </c>
      <c r="C1189" t="s">
        <v>498</v>
      </c>
      <c r="D1189" t="s">
        <v>1080</v>
      </c>
      <c r="E1189" t="s">
        <v>1753</v>
      </c>
      <c r="F1189" t="s">
        <v>1085</v>
      </c>
      <c r="G1189" t="s">
        <v>2752</v>
      </c>
      <c r="H1189" t="s">
        <v>1761</v>
      </c>
    </row>
    <row r="1190" spans="2:8" x14ac:dyDescent="0.3">
      <c r="B1190" t="s">
        <v>2745</v>
      </c>
      <c r="C1190" t="s">
        <v>498</v>
      </c>
      <c r="D1190" t="s">
        <v>1080</v>
      </c>
      <c r="E1190" t="s">
        <v>1753</v>
      </c>
      <c r="F1190" t="s">
        <v>1085</v>
      </c>
      <c r="G1190" t="s">
        <v>2753</v>
      </c>
      <c r="H1190" t="s">
        <v>1759</v>
      </c>
    </row>
    <row r="1191" spans="2:8" x14ac:dyDescent="0.3">
      <c r="B1191" t="s">
        <v>2745</v>
      </c>
      <c r="C1191" t="s">
        <v>498</v>
      </c>
      <c r="D1191" t="s">
        <v>1080</v>
      </c>
      <c r="E1191" t="s">
        <v>1753</v>
      </c>
      <c r="F1191" t="s">
        <v>1085</v>
      </c>
      <c r="G1191" t="s">
        <v>2754</v>
      </c>
      <c r="H1191" t="s">
        <v>1759</v>
      </c>
    </row>
    <row r="1192" spans="2:8" x14ac:dyDescent="0.3">
      <c r="B1192" t="s">
        <v>2745</v>
      </c>
      <c r="C1192" t="s">
        <v>498</v>
      </c>
      <c r="D1192" t="s">
        <v>1080</v>
      </c>
      <c r="E1192" t="s">
        <v>1753</v>
      </c>
      <c r="F1192" t="s">
        <v>1085</v>
      </c>
      <c r="G1192" t="s">
        <v>2755</v>
      </c>
      <c r="H1192" t="s">
        <v>1759</v>
      </c>
    </row>
    <row r="1193" spans="2:8" x14ac:dyDescent="0.3">
      <c r="B1193" t="s">
        <v>2756</v>
      </c>
      <c r="C1193" t="s">
        <v>498</v>
      </c>
      <c r="D1193" t="s">
        <v>1080</v>
      </c>
      <c r="E1193" t="s">
        <v>1112</v>
      </c>
      <c r="F1193" t="s">
        <v>1085</v>
      </c>
      <c r="G1193" t="s">
        <v>2757</v>
      </c>
      <c r="H1193" t="s">
        <v>1935</v>
      </c>
    </row>
    <row r="1194" spans="2:8" x14ac:dyDescent="0.3">
      <c r="B1194" t="s">
        <v>2756</v>
      </c>
      <c r="C1194" t="s">
        <v>498</v>
      </c>
      <c r="D1194" t="s">
        <v>1080</v>
      </c>
      <c r="E1194" t="s">
        <v>1753</v>
      </c>
      <c r="F1194" t="s">
        <v>1085</v>
      </c>
      <c r="G1194" t="s">
        <v>2758</v>
      </c>
      <c r="H1194" t="s">
        <v>1757</v>
      </c>
    </row>
    <row r="1195" spans="2:8" x14ac:dyDescent="0.3">
      <c r="B1195" t="s">
        <v>2756</v>
      </c>
      <c r="C1195" t="s">
        <v>498</v>
      </c>
      <c r="D1195" t="s">
        <v>1080</v>
      </c>
      <c r="E1195" t="s">
        <v>1753</v>
      </c>
      <c r="F1195" t="s">
        <v>1085</v>
      </c>
      <c r="G1195" t="s">
        <v>2759</v>
      </c>
      <c r="H1195" t="s">
        <v>1757</v>
      </c>
    </row>
    <row r="1196" spans="2:8" x14ac:dyDescent="0.3">
      <c r="B1196" t="s">
        <v>2756</v>
      </c>
      <c r="C1196" t="s">
        <v>498</v>
      </c>
      <c r="D1196" t="s">
        <v>1080</v>
      </c>
      <c r="E1196" t="s">
        <v>1753</v>
      </c>
      <c r="F1196" t="s">
        <v>1085</v>
      </c>
      <c r="G1196" t="s">
        <v>2760</v>
      </c>
      <c r="H1196" t="s">
        <v>1757</v>
      </c>
    </row>
    <row r="1197" spans="2:8" x14ac:dyDescent="0.3">
      <c r="B1197" t="s">
        <v>2756</v>
      </c>
      <c r="C1197" t="s">
        <v>498</v>
      </c>
      <c r="D1197" t="s">
        <v>1080</v>
      </c>
      <c r="E1197" t="s">
        <v>1753</v>
      </c>
      <c r="F1197" t="s">
        <v>1085</v>
      </c>
      <c r="G1197" t="s">
        <v>2761</v>
      </c>
      <c r="H1197" t="s">
        <v>1761</v>
      </c>
    </row>
    <row r="1198" spans="2:8" x14ac:dyDescent="0.3">
      <c r="B1198" t="s">
        <v>2756</v>
      </c>
      <c r="C1198" t="s">
        <v>498</v>
      </c>
      <c r="D1198" t="s">
        <v>1080</v>
      </c>
      <c r="E1198" t="s">
        <v>1753</v>
      </c>
      <c r="F1198" t="s">
        <v>1085</v>
      </c>
      <c r="G1198" t="s">
        <v>2762</v>
      </c>
      <c r="H1198" t="s">
        <v>1761</v>
      </c>
    </row>
    <row r="1199" spans="2:8" x14ac:dyDescent="0.3">
      <c r="B1199" t="s">
        <v>2756</v>
      </c>
      <c r="C1199" t="s">
        <v>498</v>
      </c>
      <c r="D1199" t="s">
        <v>1080</v>
      </c>
      <c r="E1199" t="s">
        <v>1753</v>
      </c>
      <c r="F1199" t="s">
        <v>1085</v>
      </c>
      <c r="G1199" t="s">
        <v>2763</v>
      </c>
      <c r="H1199" t="s">
        <v>1761</v>
      </c>
    </row>
    <row r="1200" spans="2:8" x14ac:dyDescent="0.3">
      <c r="B1200" t="s">
        <v>2745</v>
      </c>
      <c r="C1200" t="s">
        <v>498</v>
      </c>
      <c r="D1200" t="s">
        <v>1080</v>
      </c>
      <c r="E1200" t="s">
        <v>1753</v>
      </c>
      <c r="F1200" t="s">
        <v>1085</v>
      </c>
      <c r="G1200" t="s">
        <v>2764</v>
      </c>
      <c r="H1200" t="s">
        <v>1779</v>
      </c>
    </row>
    <row r="1201" spans="2:8" x14ac:dyDescent="0.3">
      <c r="B1201" t="s">
        <v>2765</v>
      </c>
      <c r="C1201" t="s">
        <v>498</v>
      </c>
      <c r="D1201" t="s">
        <v>1080</v>
      </c>
      <c r="E1201" t="s">
        <v>1112</v>
      </c>
      <c r="F1201" t="s">
        <v>1085</v>
      </c>
      <c r="G1201" t="s">
        <v>2766</v>
      </c>
      <c r="H1201" t="s">
        <v>1784</v>
      </c>
    </row>
    <row r="1202" spans="2:8" x14ac:dyDescent="0.3">
      <c r="B1202" t="s">
        <v>2765</v>
      </c>
      <c r="C1202" t="s">
        <v>498</v>
      </c>
      <c r="D1202" t="s">
        <v>1080</v>
      </c>
      <c r="E1202" t="s">
        <v>1753</v>
      </c>
      <c r="F1202" t="s">
        <v>1085</v>
      </c>
      <c r="G1202" t="s">
        <v>2767</v>
      </c>
      <c r="H1202" t="s">
        <v>1779</v>
      </c>
    </row>
    <row r="1203" spans="2:8" x14ac:dyDescent="0.3">
      <c r="B1203" t="s">
        <v>2768</v>
      </c>
      <c r="C1203" t="s">
        <v>498</v>
      </c>
      <c r="D1203" t="s">
        <v>1080</v>
      </c>
      <c r="E1203" t="s">
        <v>1112</v>
      </c>
      <c r="F1203" t="s">
        <v>1090</v>
      </c>
      <c r="G1203" t="s">
        <v>2769</v>
      </c>
      <c r="H1203" t="s">
        <v>1787</v>
      </c>
    </row>
    <row r="1204" spans="2:8" x14ac:dyDescent="0.3">
      <c r="B1204" t="s">
        <v>2770</v>
      </c>
      <c r="C1204" t="s">
        <v>498</v>
      </c>
      <c r="D1204" t="s">
        <v>1080</v>
      </c>
      <c r="E1204" t="s">
        <v>1112</v>
      </c>
      <c r="F1204" t="s">
        <v>1090</v>
      </c>
      <c r="G1204" t="s">
        <v>2771</v>
      </c>
      <c r="H1204" t="s">
        <v>1787</v>
      </c>
    </row>
    <row r="1205" spans="2:8" x14ac:dyDescent="0.3">
      <c r="B1205" t="s">
        <v>2768</v>
      </c>
      <c r="C1205" t="s">
        <v>498</v>
      </c>
      <c r="D1205" t="s">
        <v>1080</v>
      </c>
      <c r="E1205" t="s">
        <v>1112</v>
      </c>
      <c r="F1205" t="s">
        <v>1090</v>
      </c>
      <c r="G1205" t="s">
        <v>2772</v>
      </c>
      <c r="H1205" t="s">
        <v>1787</v>
      </c>
    </row>
    <row r="1206" spans="2:8" x14ac:dyDescent="0.3">
      <c r="B1206" t="s">
        <v>2770</v>
      </c>
      <c r="C1206" t="s">
        <v>498</v>
      </c>
      <c r="D1206" t="s">
        <v>1080</v>
      </c>
      <c r="E1206" t="s">
        <v>1112</v>
      </c>
      <c r="F1206" t="s">
        <v>1090</v>
      </c>
      <c r="G1206" t="s">
        <v>2773</v>
      </c>
      <c r="H1206" t="s">
        <v>1787</v>
      </c>
    </row>
    <row r="1207" spans="2:8" x14ac:dyDescent="0.3">
      <c r="B1207" t="s">
        <v>2768</v>
      </c>
      <c r="C1207" t="s">
        <v>498</v>
      </c>
      <c r="D1207" t="s">
        <v>1080</v>
      </c>
      <c r="E1207" t="s">
        <v>1112</v>
      </c>
      <c r="F1207" t="s">
        <v>1090</v>
      </c>
      <c r="G1207" t="s">
        <v>2774</v>
      </c>
      <c r="H1207" t="s">
        <v>1787</v>
      </c>
    </row>
    <row r="1208" spans="2:8" x14ac:dyDescent="0.3">
      <c r="B1208" t="s">
        <v>2768</v>
      </c>
      <c r="C1208" t="s">
        <v>498</v>
      </c>
      <c r="D1208" t="s">
        <v>1080</v>
      </c>
      <c r="E1208" t="s">
        <v>1112</v>
      </c>
      <c r="F1208" t="s">
        <v>1090</v>
      </c>
      <c r="G1208" t="s">
        <v>2775</v>
      </c>
      <c r="H1208" t="s">
        <v>1787</v>
      </c>
    </row>
    <row r="1209" spans="2:8" x14ac:dyDescent="0.3">
      <c r="B1209" t="s">
        <v>2776</v>
      </c>
      <c r="C1209" t="s">
        <v>498</v>
      </c>
      <c r="D1209" t="s">
        <v>1080</v>
      </c>
      <c r="E1209" t="s">
        <v>1112</v>
      </c>
      <c r="F1209" t="s">
        <v>1090</v>
      </c>
      <c r="G1209" t="s">
        <v>2777</v>
      </c>
      <c r="H1209" t="s">
        <v>1784</v>
      </c>
    </row>
    <row r="1210" spans="2:8" x14ac:dyDescent="0.3">
      <c r="B1210" t="s">
        <v>2776</v>
      </c>
      <c r="C1210" t="s">
        <v>498</v>
      </c>
      <c r="D1210" t="s">
        <v>1080</v>
      </c>
      <c r="E1210" t="s">
        <v>1753</v>
      </c>
      <c r="F1210" t="s">
        <v>1090</v>
      </c>
      <c r="G1210" t="s">
        <v>2778</v>
      </c>
      <c r="H1210" t="s">
        <v>1761</v>
      </c>
    </row>
    <row r="1211" spans="2:8" x14ac:dyDescent="0.3">
      <c r="B1211" t="s">
        <v>2776</v>
      </c>
      <c r="C1211" t="s">
        <v>498</v>
      </c>
      <c r="D1211" t="s">
        <v>1080</v>
      </c>
      <c r="E1211" t="s">
        <v>1753</v>
      </c>
      <c r="F1211" t="s">
        <v>1090</v>
      </c>
      <c r="G1211" t="s">
        <v>2779</v>
      </c>
      <c r="H1211" t="s">
        <v>1761</v>
      </c>
    </row>
    <row r="1212" spans="2:8" x14ac:dyDescent="0.3">
      <c r="B1212" t="s">
        <v>2780</v>
      </c>
      <c r="C1212" t="s">
        <v>498</v>
      </c>
      <c r="D1212" t="s">
        <v>1080</v>
      </c>
      <c r="E1212" t="s">
        <v>1753</v>
      </c>
      <c r="F1212" t="s">
        <v>1099</v>
      </c>
      <c r="G1212" t="s">
        <v>2781</v>
      </c>
      <c r="H1212" t="s">
        <v>1759</v>
      </c>
    </row>
    <row r="1213" spans="2:8" x14ac:dyDescent="0.3">
      <c r="B1213" t="s">
        <v>2780</v>
      </c>
      <c r="C1213" t="s">
        <v>498</v>
      </c>
      <c r="D1213" t="s">
        <v>1080</v>
      </c>
      <c r="E1213" t="s">
        <v>1753</v>
      </c>
      <c r="F1213" t="s">
        <v>1099</v>
      </c>
      <c r="G1213" t="s">
        <v>2782</v>
      </c>
      <c r="H1213" t="s">
        <v>1759</v>
      </c>
    </row>
    <row r="1214" spans="2:8" x14ac:dyDescent="0.3">
      <c r="B1214" t="s">
        <v>2780</v>
      </c>
      <c r="C1214" t="s">
        <v>498</v>
      </c>
      <c r="D1214" t="s">
        <v>1080</v>
      </c>
      <c r="E1214" t="s">
        <v>1753</v>
      </c>
      <c r="F1214" t="s">
        <v>1099</v>
      </c>
      <c r="G1214" t="s">
        <v>2783</v>
      </c>
      <c r="H1214" t="s">
        <v>1755</v>
      </c>
    </row>
    <row r="1215" spans="2:8" x14ac:dyDescent="0.3">
      <c r="B1215" t="s">
        <v>2780</v>
      </c>
      <c r="C1215" t="s">
        <v>498</v>
      </c>
      <c r="D1215" t="s">
        <v>1080</v>
      </c>
      <c r="E1215" t="s">
        <v>1753</v>
      </c>
      <c r="F1215" t="s">
        <v>1099</v>
      </c>
      <c r="G1215" t="s">
        <v>2784</v>
      </c>
      <c r="H1215" t="s">
        <v>1761</v>
      </c>
    </row>
    <row r="1216" spans="2:8" x14ac:dyDescent="0.3">
      <c r="B1216" t="s">
        <v>2780</v>
      </c>
      <c r="C1216" t="s">
        <v>498</v>
      </c>
      <c r="D1216" t="s">
        <v>1080</v>
      </c>
      <c r="E1216" t="s">
        <v>1753</v>
      </c>
      <c r="F1216" t="s">
        <v>1099</v>
      </c>
      <c r="G1216" t="s">
        <v>2785</v>
      </c>
      <c r="H1216" t="s">
        <v>1761</v>
      </c>
    </row>
    <row r="1217" spans="2:8" x14ac:dyDescent="0.3">
      <c r="B1217" t="s">
        <v>2780</v>
      </c>
      <c r="C1217" t="s">
        <v>498</v>
      </c>
      <c r="D1217" t="s">
        <v>1080</v>
      </c>
      <c r="E1217" t="s">
        <v>1753</v>
      </c>
      <c r="F1217" t="s">
        <v>1099</v>
      </c>
      <c r="G1217" t="s">
        <v>2786</v>
      </c>
      <c r="H1217" t="s">
        <v>1761</v>
      </c>
    </row>
    <row r="1218" spans="2:8" x14ac:dyDescent="0.3">
      <c r="B1218" t="s">
        <v>2780</v>
      </c>
      <c r="C1218" t="s">
        <v>498</v>
      </c>
      <c r="D1218" t="s">
        <v>1080</v>
      </c>
      <c r="E1218" t="s">
        <v>1753</v>
      </c>
      <c r="F1218" t="s">
        <v>1099</v>
      </c>
      <c r="G1218" t="s">
        <v>2787</v>
      </c>
      <c r="H1218" t="s">
        <v>1761</v>
      </c>
    </row>
    <row r="1219" spans="2:8" x14ac:dyDescent="0.3">
      <c r="B1219" t="s">
        <v>2780</v>
      </c>
      <c r="C1219" t="s">
        <v>498</v>
      </c>
      <c r="D1219" t="s">
        <v>1080</v>
      </c>
      <c r="E1219" t="s">
        <v>1753</v>
      </c>
      <c r="F1219" t="s">
        <v>1099</v>
      </c>
      <c r="G1219" t="s">
        <v>2788</v>
      </c>
      <c r="H1219" t="s">
        <v>1761</v>
      </c>
    </row>
    <row r="1220" spans="2:8" x14ac:dyDescent="0.3">
      <c r="B1220" t="s">
        <v>2789</v>
      </c>
      <c r="C1220" t="s">
        <v>498</v>
      </c>
      <c r="D1220" t="s">
        <v>1080</v>
      </c>
      <c r="E1220" t="s">
        <v>1112</v>
      </c>
      <c r="F1220" t="s">
        <v>1099</v>
      </c>
      <c r="G1220" t="s">
        <v>2790</v>
      </c>
      <c r="H1220" t="s">
        <v>1935</v>
      </c>
    </row>
    <row r="1221" spans="2:8" x14ac:dyDescent="0.3">
      <c r="B1221" t="s">
        <v>2789</v>
      </c>
      <c r="C1221" t="s">
        <v>498</v>
      </c>
      <c r="D1221" t="s">
        <v>1080</v>
      </c>
      <c r="E1221" t="s">
        <v>1753</v>
      </c>
      <c r="F1221" t="s">
        <v>1099</v>
      </c>
      <c r="G1221" t="s">
        <v>2791</v>
      </c>
      <c r="H1221" t="s">
        <v>1761</v>
      </c>
    </row>
    <row r="1222" spans="2:8" x14ac:dyDescent="0.3">
      <c r="B1222" t="s">
        <v>2789</v>
      </c>
      <c r="C1222" t="s">
        <v>498</v>
      </c>
      <c r="D1222" t="s">
        <v>1080</v>
      </c>
      <c r="E1222" t="s">
        <v>1753</v>
      </c>
      <c r="F1222" t="s">
        <v>1099</v>
      </c>
      <c r="G1222" t="s">
        <v>2792</v>
      </c>
      <c r="H1222" t="s">
        <v>1759</v>
      </c>
    </row>
    <row r="1223" spans="2:8" x14ac:dyDescent="0.3">
      <c r="B1223" t="s">
        <v>2789</v>
      </c>
      <c r="C1223" t="s">
        <v>498</v>
      </c>
      <c r="D1223" t="s">
        <v>1080</v>
      </c>
      <c r="E1223" t="s">
        <v>1753</v>
      </c>
      <c r="F1223" t="s">
        <v>1099</v>
      </c>
      <c r="G1223" t="s">
        <v>2793</v>
      </c>
      <c r="H1223" t="s">
        <v>1759</v>
      </c>
    </row>
    <row r="1224" spans="2:8" x14ac:dyDescent="0.3">
      <c r="B1224" t="s">
        <v>2789</v>
      </c>
      <c r="C1224" t="s">
        <v>498</v>
      </c>
      <c r="D1224" t="s">
        <v>1080</v>
      </c>
      <c r="E1224" t="s">
        <v>1753</v>
      </c>
      <c r="F1224" t="s">
        <v>1099</v>
      </c>
      <c r="G1224" t="s">
        <v>2794</v>
      </c>
      <c r="H1224" t="s">
        <v>1759</v>
      </c>
    </row>
    <row r="1225" spans="2:8" x14ac:dyDescent="0.3">
      <c r="B1225" t="s">
        <v>2795</v>
      </c>
      <c r="C1225" t="s">
        <v>498</v>
      </c>
      <c r="D1225" t="s">
        <v>1080</v>
      </c>
      <c r="E1225" t="s">
        <v>1112</v>
      </c>
      <c r="F1225" t="s">
        <v>1099</v>
      </c>
      <c r="G1225" t="s">
        <v>2796</v>
      </c>
      <c r="H1225" t="s">
        <v>1935</v>
      </c>
    </row>
    <row r="1226" spans="2:8" x14ac:dyDescent="0.3">
      <c r="B1226" t="s">
        <v>2797</v>
      </c>
      <c r="C1226" t="s">
        <v>498</v>
      </c>
      <c r="D1226" t="s">
        <v>1080</v>
      </c>
      <c r="E1226" t="s">
        <v>1112</v>
      </c>
      <c r="F1226" t="s">
        <v>1099</v>
      </c>
      <c r="G1226" t="s">
        <v>2798</v>
      </c>
      <c r="H1226" t="s">
        <v>1935</v>
      </c>
    </row>
    <row r="1227" spans="2:8" x14ac:dyDescent="0.3">
      <c r="B1227" t="s">
        <v>2797</v>
      </c>
      <c r="C1227" t="s">
        <v>498</v>
      </c>
      <c r="D1227" t="s">
        <v>1080</v>
      </c>
      <c r="E1227" t="s">
        <v>1753</v>
      </c>
      <c r="F1227" t="s">
        <v>1099</v>
      </c>
      <c r="G1227" t="s">
        <v>2799</v>
      </c>
      <c r="H1227" t="s">
        <v>1761</v>
      </c>
    </row>
    <row r="1228" spans="2:8" x14ac:dyDescent="0.3">
      <c r="B1228" t="s">
        <v>2800</v>
      </c>
      <c r="C1228" t="s">
        <v>498</v>
      </c>
      <c r="D1228" t="s">
        <v>1080</v>
      </c>
      <c r="E1228" t="s">
        <v>1112</v>
      </c>
      <c r="F1228" t="s">
        <v>1099</v>
      </c>
      <c r="G1228" t="s">
        <v>2801</v>
      </c>
      <c r="H1228" t="s">
        <v>1935</v>
      </c>
    </row>
    <row r="1229" spans="2:8" x14ac:dyDescent="0.3">
      <c r="B1229" t="s">
        <v>2780</v>
      </c>
      <c r="C1229" t="s">
        <v>498</v>
      </c>
      <c r="D1229" t="s">
        <v>1080</v>
      </c>
      <c r="E1229" t="s">
        <v>1112</v>
      </c>
      <c r="F1229" t="s">
        <v>1099</v>
      </c>
      <c r="G1229" t="s">
        <v>2802</v>
      </c>
      <c r="H1229" t="s">
        <v>1935</v>
      </c>
    </row>
    <row r="1230" spans="2:8" x14ac:dyDescent="0.3">
      <c r="B1230" t="s">
        <v>2800</v>
      </c>
      <c r="C1230" t="s">
        <v>498</v>
      </c>
      <c r="D1230" t="s">
        <v>1080</v>
      </c>
      <c r="E1230" t="s">
        <v>1753</v>
      </c>
      <c r="F1230" t="s">
        <v>1099</v>
      </c>
      <c r="G1230" t="s">
        <v>2803</v>
      </c>
      <c r="H1230" t="s">
        <v>1761</v>
      </c>
    </row>
    <row r="1231" spans="2:8" x14ac:dyDescent="0.3">
      <c r="B1231" t="s">
        <v>2804</v>
      </c>
      <c r="C1231" t="s">
        <v>498</v>
      </c>
      <c r="D1231" t="s">
        <v>1080</v>
      </c>
      <c r="E1231" t="s">
        <v>1112</v>
      </c>
      <c r="F1231" t="s">
        <v>1099</v>
      </c>
      <c r="G1231" t="s">
        <v>2805</v>
      </c>
      <c r="H1231" t="s">
        <v>1935</v>
      </c>
    </row>
    <row r="1232" spans="2:8" x14ac:dyDescent="0.3">
      <c r="B1232" t="s">
        <v>2804</v>
      </c>
      <c r="C1232" t="s">
        <v>498</v>
      </c>
      <c r="D1232" t="s">
        <v>1080</v>
      </c>
      <c r="E1232" t="s">
        <v>1753</v>
      </c>
      <c r="F1232" t="s">
        <v>1099</v>
      </c>
      <c r="G1232" t="s">
        <v>2806</v>
      </c>
      <c r="H1232" t="s">
        <v>1761</v>
      </c>
    </row>
    <row r="1233" spans="2:8" x14ac:dyDescent="0.3">
      <c r="B1233" t="s">
        <v>2804</v>
      </c>
      <c r="C1233" t="s">
        <v>498</v>
      </c>
      <c r="D1233" t="s">
        <v>1080</v>
      </c>
      <c r="E1233" t="s">
        <v>1753</v>
      </c>
      <c r="F1233" t="s">
        <v>1099</v>
      </c>
      <c r="G1233" t="s">
        <v>2807</v>
      </c>
      <c r="H1233" t="s">
        <v>1759</v>
      </c>
    </row>
    <row r="1234" spans="2:8" x14ac:dyDescent="0.3">
      <c r="B1234" t="s">
        <v>2804</v>
      </c>
      <c r="C1234" t="s">
        <v>498</v>
      </c>
      <c r="D1234" t="s">
        <v>1080</v>
      </c>
      <c r="E1234" t="s">
        <v>1753</v>
      </c>
      <c r="F1234" t="s">
        <v>1099</v>
      </c>
      <c r="G1234" t="s">
        <v>2808</v>
      </c>
      <c r="H1234" t="s">
        <v>1759</v>
      </c>
    </row>
    <row r="1235" spans="2:8" x14ac:dyDescent="0.3">
      <c r="B1235" t="s">
        <v>2804</v>
      </c>
      <c r="C1235" t="s">
        <v>498</v>
      </c>
      <c r="D1235" t="s">
        <v>1080</v>
      </c>
      <c r="E1235" t="s">
        <v>1753</v>
      </c>
      <c r="F1235" t="s">
        <v>1099</v>
      </c>
      <c r="G1235" t="s">
        <v>2809</v>
      </c>
      <c r="H1235" t="s">
        <v>1759</v>
      </c>
    </row>
    <row r="1236" spans="2:8" x14ac:dyDescent="0.3">
      <c r="B1236" t="s">
        <v>2780</v>
      </c>
      <c r="C1236" t="s">
        <v>498</v>
      </c>
      <c r="D1236" t="s">
        <v>1080</v>
      </c>
      <c r="E1236" t="s">
        <v>1753</v>
      </c>
      <c r="F1236" t="s">
        <v>1099</v>
      </c>
      <c r="G1236" t="s">
        <v>2810</v>
      </c>
      <c r="H1236" t="s">
        <v>1761</v>
      </c>
    </row>
    <row r="1237" spans="2:8" x14ac:dyDescent="0.3">
      <c r="B1237" t="s">
        <v>2780</v>
      </c>
      <c r="C1237" t="s">
        <v>498</v>
      </c>
      <c r="D1237" t="s">
        <v>1080</v>
      </c>
      <c r="E1237" t="s">
        <v>1753</v>
      </c>
      <c r="F1237" t="s">
        <v>1099</v>
      </c>
      <c r="G1237" t="s">
        <v>2811</v>
      </c>
      <c r="H1237" t="s">
        <v>1759</v>
      </c>
    </row>
    <row r="1238" spans="2:8" x14ac:dyDescent="0.3">
      <c r="B1238" t="s">
        <v>2795</v>
      </c>
      <c r="C1238" t="s">
        <v>498</v>
      </c>
      <c r="D1238" t="s">
        <v>1080</v>
      </c>
      <c r="E1238" t="s">
        <v>1753</v>
      </c>
      <c r="F1238" t="s">
        <v>1099</v>
      </c>
      <c r="G1238" t="s">
        <v>2812</v>
      </c>
      <c r="H1238" t="s">
        <v>1779</v>
      </c>
    </row>
    <row r="1239" spans="2:8" x14ac:dyDescent="0.3">
      <c r="B1239" t="s">
        <v>2795</v>
      </c>
      <c r="C1239" t="s">
        <v>498</v>
      </c>
      <c r="D1239" t="s">
        <v>1080</v>
      </c>
      <c r="E1239" t="s">
        <v>1753</v>
      </c>
      <c r="F1239" t="s">
        <v>1099</v>
      </c>
      <c r="G1239" t="s">
        <v>2813</v>
      </c>
      <c r="H1239" t="s">
        <v>1779</v>
      </c>
    </row>
    <row r="1240" spans="2:8" x14ac:dyDescent="0.3">
      <c r="B1240" t="s">
        <v>2780</v>
      </c>
      <c r="C1240" t="s">
        <v>498</v>
      </c>
      <c r="D1240" t="s">
        <v>1080</v>
      </c>
      <c r="E1240" t="s">
        <v>1753</v>
      </c>
      <c r="F1240" t="s">
        <v>1099</v>
      </c>
      <c r="G1240" t="s">
        <v>2814</v>
      </c>
      <c r="H1240" t="s">
        <v>1779</v>
      </c>
    </row>
    <row r="1241" spans="2:8" x14ac:dyDescent="0.3">
      <c r="B1241" t="s">
        <v>2780</v>
      </c>
      <c r="C1241" t="s">
        <v>498</v>
      </c>
      <c r="D1241" t="s">
        <v>1080</v>
      </c>
      <c r="E1241" t="s">
        <v>1753</v>
      </c>
      <c r="F1241" t="s">
        <v>1099</v>
      </c>
      <c r="G1241" t="s">
        <v>2815</v>
      </c>
      <c r="H1241" t="s">
        <v>1779</v>
      </c>
    </row>
    <row r="1242" spans="2:8" x14ac:dyDescent="0.3">
      <c r="B1242" t="s">
        <v>2789</v>
      </c>
      <c r="C1242" t="s">
        <v>498</v>
      </c>
      <c r="D1242" t="s">
        <v>1080</v>
      </c>
      <c r="E1242" t="s">
        <v>1753</v>
      </c>
      <c r="F1242" t="s">
        <v>1099</v>
      </c>
      <c r="G1242" t="s">
        <v>2816</v>
      </c>
      <c r="H1242" t="s">
        <v>1779</v>
      </c>
    </row>
    <row r="1243" spans="2:8" x14ac:dyDescent="0.3">
      <c r="B1243" t="s">
        <v>2789</v>
      </c>
      <c r="C1243" t="s">
        <v>498</v>
      </c>
      <c r="D1243" t="s">
        <v>1080</v>
      </c>
      <c r="E1243" t="s">
        <v>1753</v>
      </c>
      <c r="F1243" t="s">
        <v>1099</v>
      </c>
      <c r="G1243" t="s">
        <v>2817</v>
      </c>
      <c r="H1243" t="s">
        <v>1779</v>
      </c>
    </row>
    <row r="1244" spans="2:8" x14ac:dyDescent="0.3">
      <c r="B1244" t="s">
        <v>2797</v>
      </c>
      <c r="C1244" t="s">
        <v>498</v>
      </c>
      <c r="D1244" t="s">
        <v>1080</v>
      </c>
      <c r="E1244" t="s">
        <v>1753</v>
      </c>
      <c r="F1244" t="s">
        <v>1099</v>
      </c>
      <c r="G1244" t="s">
        <v>2818</v>
      </c>
      <c r="H1244" t="s">
        <v>1779</v>
      </c>
    </row>
    <row r="1245" spans="2:8" x14ac:dyDescent="0.3">
      <c r="B1245" t="s">
        <v>2797</v>
      </c>
      <c r="C1245" t="s">
        <v>498</v>
      </c>
      <c r="D1245" t="s">
        <v>1080</v>
      </c>
      <c r="E1245" t="s">
        <v>1753</v>
      </c>
      <c r="F1245" t="s">
        <v>1099</v>
      </c>
      <c r="G1245" t="s">
        <v>2819</v>
      </c>
      <c r="H1245" t="s">
        <v>1779</v>
      </c>
    </row>
    <row r="1246" spans="2:8" x14ac:dyDescent="0.3">
      <c r="B1246" t="s">
        <v>2800</v>
      </c>
      <c r="C1246" t="s">
        <v>498</v>
      </c>
      <c r="D1246" t="s">
        <v>1080</v>
      </c>
      <c r="E1246" t="s">
        <v>1753</v>
      </c>
      <c r="F1246" t="s">
        <v>1099</v>
      </c>
      <c r="G1246" t="s">
        <v>2820</v>
      </c>
      <c r="H1246" t="s">
        <v>1779</v>
      </c>
    </row>
    <row r="1247" spans="2:8" x14ac:dyDescent="0.3">
      <c r="B1247" t="s">
        <v>2800</v>
      </c>
      <c r="C1247" t="s">
        <v>498</v>
      </c>
      <c r="D1247" t="s">
        <v>1080</v>
      </c>
      <c r="E1247" t="s">
        <v>1753</v>
      </c>
      <c r="F1247" t="s">
        <v>1099</v>
      </c>
      <c r="G1247" t="s">
        <v>2821</v>
      </c>
      <c r="H1247" t="s">
        <v>1779</v>
      </c>
    </row>
    <row r="1248" spans="2:8" x14ac:dyDescent="0.3">
      <c r="B1248" t="s">
        <v>2804</v>
      </c>
      <c r="C1248" t="s">
        <v>498</v>
      </c>
      <c r="D1248" t="s">
        <v>1080</v>
      </c>
      <c r="E1248" t="s">
        <v>1753</v>
      </c>
      <c r="F1248" t="s">
        <v>1099</v>
      </c>
      <c r="G1248" t="s">
        <v>2822</v>
      </c>
      <c r="H1248" t="s">
        <v>1779</v>
      </c>
    </row>
    <row r="1249" spans="2:8" x14ac:dyDescent="0.3">
      <c r="B1249" t="s">
        <v>2804</v>
      </c>
      <c r="C1249" t="s">
        <v>498</v>
      </c>
      <c r="D1249" t="s">
        <v>1080</v>
      </c>
      <c r="E1249" t="s">
        <v>1753</v>
      </c>
      <c r="F1249" t="s">
        <v>1099</v>
      </c>
      <c r="G1249" t="s">
        <v>2823</v>
      </c>
      <c r="H1249" t="s">
        <v>1779</v>
      </c>
    </row>
    <row r="1250" spans="2:8" x14ac:dyDescent="0.3">
      <c r="B1250" t="s">
        <v>2795</v>
      </c>
      <c r="C1250" t="s">
        <v>498</v>
      </c>
      <c r="D1250" t="s">
        <v>1080</v>
      </c>
      <c r="E1250" t="s">
        <v>1753</v>
      </c>
      <c r="F1250" t="s">
        <v>1099</v>
      </c>
      <c r="G1250" t="s">
        <v>2824</v>
      </c>
      <c r="H1250" t="s">
        <v>1779</v>
      </c>
    </row>
    <row r="1251" spans="2:8" x14ac:dyDescent="0.3">
      <c r="B1251" t="s">
        <v>2795</v>
      </c>
      <c r="C1251" t="s">
        <v>498</v>
      </c>
      <c r="D1251" t="s">
        <v>1080</v>
      </c>
      <c r="E1251" t="s">
        <v>1753</v>
      </c>
      <c r="F1251" t="s">
        <v>1099</v>
      </c>
      <c r="G1251" t="s">
        <v>2825</v>
      </c>
      <c r="H1251" t="s">
        <v>1779</v>
      </c>
    </row>
    <row r="1252" spans="2:8" x14ac:dyDescent="0.3">
      <c r="B1252" t="s">
        <v>2795</v>
      </c>
      <c r="C1252" t="s">
        <v>498</v>
      </c>
      <c r="D1252" t="s">
        <v>1080</v>
      </c>
      <c r="E1252" t="s">
        <v>1753</v>
      </c>
      <c r="F1252" t="s">
        <v>1099</v>
      </c>
      <c r="G1252" t="s">
        <v>2826</v>
      </c>
      <c r="H1252" t="s">
        <v>1779</v>
      </c>
    </row>
    <row r="1253" spans="2:8" x14ac:dyDescent="0.3">
      <c r="B1253" t="s">
        <v>2780</v>
      </c>
      <c r="C1253" t="s">
        <v>498</v>
      </c>
      <c r="D1253" t="s">
        <v>1080</v>
      </c>
      <c r="E1253" t="s">
        <v>1753</v>
      </c>
      <c r="F1253" t="s">
        <v>1099</v>
      </c>
      <c r="G1253" t="s">
        <v>2827</v>
      </c>
      <c r="H1253" t="s">
        <v>1779</v>
      </c>
    </row>
    <row r="1254" spans="2:8" x14ac:dyDescent="0.3">
      <c r="B1254" t="s">
        <v>2780</v>
      </c>
      <c r="C1254" t="s">
        <v>498</v>
      </c>
      <c r="D1254" t="s">
        <v>1080</v>
      </c>
      <c r="E1254" t="s">
        <v>1753</v>
      </c>
      <c r="F1254" t="s">
        <v>1099</v>
      </c>
      <c r="G1254" t="s">
        <v>2828</v>
      </c>
      <c r="H1254" t="s">
        <v>1779</v>
      </c>
    </row>
    <row r="1255" spans="2:8" x14ac:dyDescent="0.3">
      <c r="B1255" t="s">
        <v>2797</v>
      </c>
      <c r="C1255" t="s">
        <v>498</v>
      </c>
      <c r="D1255" t="s">
        <v>1080</v>
      </c>
      <c r="E1255" t="s">
        <v>1753</v>
      </c>
      <c r="F1255" t="s">
        <v>1099</v>
      </c>
      <c r="G1255" t="s">
        <v>2829</v>
      </c>
      <c r="H1255" t="s">
        <v>1779</v>
      </c>
    </row>
    <row r="1256" spans="2:8" x14ac:dyDescent="0.3">
      <c r="B1256" t="s">
        <v>2797</v>
      </c>
      <c r="C1256" t="s">
        <v>498</v>
      </c>
      <c r="D1256" t="s">
        <v>1080</v>
      </c>
      <c r="E1256" t="s">
        <v>1753</v>
      </c>
      <c r="F1256" t="s">
        <v>1099</v>
      </c>
      <c r="G1256" t="s">
        <v>2830</v>
      </c>
      <c r="H1256" t="s">
        <v>1779</v>
      </c>
    </row>
    <row r="1257" spans="2:8" x14ac:dyDescent="0.3">
      <c r="B1257" t="s">
        <v>2804</v>
      </c>
      <c r="C1257" t="s">
        <v>498</v>
      </c>
      <c r="D1257" t="s">
        <v>1080</v>
      </c>
      <c r="E1257" t="s">
        <v>1753</v>
      </c>
      <c r="F1257" t="s">
        <v>1099</v>
      </c>
      <c r="G1257" t="s">
        <v>2831</v>
      </c>
      <c r="H1257" t="s">
        <v>1779</v>
      </c>
    </row>
    <row r="1258" spans="2:8" x14ac:dyDescent="0.3">
      <c r="B1258" t="s">
        <v>2804</v>
      </c>
      <c r="C1258" t="s">
        <v>498</v>
      </c>
      <c r="D1258" t="s">
        <v>1080</v>
      </c>
      <c r="E1258" t="s">
        <v>1753</v>
      </c>
      <c r="F1258" t="s">
        <v>1099</v>
      </c>
      <c r="G1258" t="s">
        <v>2832</v>
      </c>
      <c r="H1258" t="s">
        <v>1779</v>
      </c>
    </row>
    <row r="1259" spans="2:8" x14ac:dyDescent="0.3">
      <c r="B1259" t="s">
        <v>2833</v>
      </c>
      <c r="C1259" t="s">
        <v>498</v>
      </c>
      <c r="D1259" t="s">
        <v>1080</v>
      </c>
      <c r="E1259" t="s">
        <v>1112</v>
      </c>
      <c r="F1259" t="s">
        <v>1085</v>
      </c>
      <c r="G1259" t="s">
        <v>2834</v>
      </c>
      <c r="H1259" t="s">
        <v>1784</v>
      </c>
    </row>
    <row r="1260" spans="2:8" x14ac:dyDescent="0.3">
      <c r="B1260" t="s">
        <v>2833</v>
      </c>
      <c r="C1260" t="s">
        <v>498</v>
      </c>
      <c r="D1260" t="s">
        <v>1080</v>
      </c>
      <c r="E1260" t="s">
        <v>1753</v>
      </c>
      <c r="F1260" t="s">
        <v>1085</v>
      </c>
      <c r="G1260" t="s">
        <v>2835</v>
      </c>
      <c r="H1260" t="s">
        <v>1779</v>
      </c>
    </row>
    <row r="1261" spans="2:8" x14ac:dyDescent="0.3">
      <c r="B1261" t="s">
        <v>2833</v>
      </c>
      <c r="C1261" t="s">
        <v>498</v>
      </c>
      <c r="D1261" t="s">
        <v>1080</v>
      </c>
      <c r="E1261" t="s">
        <v>1753</v>
      </c>
      <c r="F1261" t="s">
        <v>1085</v>
      </c>
      <c r="G1261" t="s">
        <v>2836</v>
      </c>
      <c r="H1261" t="s">
        <v>1757</v>
      </c>
    </row>
    <row r="1262" spans="2:8" x14ac:dyDescent="0.3">
      <c r="B1262" t="s">
        <v>2833</v>
      </c>
      <c r="C1262" t="s">
        <v>498</v>
      </c>
      <c r="D1262" t="s">
        <v>1080</v>
      </c>
      <c r="E1262" t="s">
        <v>1753</v>
      </c>
      <c r="F1262" t="s">
        <v>1085</v>
      </c>
      <c r="G1262" t="s">
        <v>2837</v>
      </c>
      <c r="H1262" t="s">
        <v>1757</v>
      </c>
    </row>
    <row r="1263" spans="2:8" x14ac:dyDescent="0.3">
      <c r="B1263" t="s">
        <v>2833</v>
      </c>
      <c r="C1263" t="s">
        <v>498</v>
      </c>
      <c r="D1263" t="s">
        <v>1080</v>
      </c>
      <c r="E1263" t="s">
        <v>1753</v>
      </c>
      <c r="F1263" t="s">
        <v>1085</v>
      </c>
      <c r="G1263" t="s">
        <v>2838</v>
      </c>
      <c r="H1263" t="s">
        <v>1757</v>
      </c>
    </row>
    <row r="1264" spans="2:8" x14ac:dyDescent="0.3">
      <c r="B1264" t="s">
        <v>2833</v>
      </c>
      <c r="C1264" t="s">
        <v>498</v>
      </c>
      <c r="D1264" t="s">
        <v>1080</v>
      </c>
      <c r="E1264" t="s">
        <v>1753</v>
      </c>
      <c r="F1264" t="s">
        <v>1085</v>
      </c>
      <c r="G1264" t="s">
        <v>2839</v>
      </c>
      <c r="H1264" t="s">
        <v>1761</v>
      </c>
    </row>
    <row r="1265" spans="2:8" x14ac:dyDescent="0.3">
      <c r="B1265" t="s">
        <v>2840</v>
      </c>
      <c r="C1265" t="s">
        <v>498</v>
      </c>
      <c r="D1265" t="s">
        <v>1080</v>
      </c>
      <c r="E1265" t="s">
        <v>1112</v>
      </c>
      <c r="F1265" t="s">
        <v>1085</v>
      </c>
      <c r="G1265" t="s">
        <v>2841</v>
      </c>
      <c r="H1265" t="s">
        <v>1935</v>
      </c>
    </row>
    <row r="1266" spans="2:8" x14ac:dyDescent="0.3">
      <c r="B1266" t="s">
        <v>2840</v>
      </c>
      <c r="C1266" t="s">
        <v>498</v>
      </c>
      <c r="D1266" t="s">
        <v>1080</v>
      </c>
      <c r="E1266" t="s">
        <v>1753</v>
      </c>
      <c r="F1266" t="s">
        <v>1085</v>
      </c>
      <c r="G1266" t="s">
        <v>2842</v>
      </c>
      <c r="H1266" t="s">
        <v>1761</v>
      </c>
    </row>
    <row r="1267" spans="2:8" x14ac:dyDescent="0.3">
      <c r="B1267" t="s">
        <v>2840</v>
      </c>
      <c r="C1267" t="s">
        <v>498</v>
      </c>
      <c r="D1267" t="s">
        <v>1080</v>
      </c>
      <c r="E1267" t="s">
        <v>1753</v>
      </c>
      <c r="F1267" t="s">
        <v>1085</v>
      </c>
      <c r="G1267" t="s">
        <v>2843</v>
      </c>
      <c r="H1267" t="s">
        <v>1761</v>
      </c>
    </row>
    <row r="1268" spans="2:8" x14ac:dyDescent="0.3">
      <c r="B1268" t="s">
        <v>2840</v>
      </c>
      <c r="C1268" t="s">
        <v>498</v>
      </c>
      <c r="D1268" t="s">
        <v>1080</v>
      </c>
      <c r="E1268" t="s">
        <v>1753</v>
      </c>
      <c r="F1268" t="s">
        <v>1085</v>
      </c>
      <c r="G1268" t="s">
        <v>2844</v>
      </c>
      <c r="H1268" t="s">
        <v>1761</v>
      </c>
    </row>
    <row r="1269" spans="2:8" x14ac:dyDescent="0.3">
      <c r="B1269" t="s">
        <v>2840</v>
      </c>
      <c r="C1269" t="s">
        <v>498</v>
      </c>
      <c r="D1269" t="s">
        <v>1080</v>
      </c>
      <c r="E1269" t="s">
        <v>1753</v>
      </c>
      <c r="F1269" t="s">
        <v>1085</v>
      </c>
      <c r="G1269" t="s">
        <v>2845</v>
      </c>
      <c r="H1269" t="s">
        <v>1759</v>
      </c>
    </row>
    <row r="1270" spans="2:8" x14ac:dyDescent="0.3">
      <c r="B1270" t="s">
        <v>2840</v>
      </c>
      <c r="C1270" t="s">
        <v>498</v>
      </c>
      <c r="D1270" t="s">
        <v>1080</v>
      </c>
      <c r="E1270" t="s">
        <v>1753</v>
      </c>
      <c r="F1270" t="s">
        <v>1085</v>
      </c>
      <c r="G1270" t="s">
        <v>2846</v>
      </c>
      <c r="H1270" t="s">
        <v>1779</v>
      </c>
    </row>
    <row r="1271" spans="2:8" x14ac:dyDescent="0.3">
      <c r="B1271" t="s">
        <v>2847</v>
      </c>
      <c r="C1271" t="s">
        <v>498</v>
      </c>
      <c r="D1271" t="s">
        <v>1080</v>
      </c>
      <c r="E1271" t="s">
        <v>1112</v>
      </c>
      <c r="F1271" t="s">
        <v>1090</v>
      </c>
      <c r="G1271" t="s">
        <v>2848</v>
      </c>
      <c r="H1271" t="s">
        <v>1784</v>
      </c>
    </row>
    <row r="1272" spans="2:8" x14ac:dyDescent="0.3">
      <c r="B1272" t="s">
        <v>2847</v>
      </c>
      <c r="C1272" t="s">
        <v>498</v>
      </c>
      <c r="D1272" t="s">
        <v>1080</v>
      </c>
      <c r="E1272" t="s">
        <v>1112</v>
      </c>
      <c r="F1272" t="s">
        <v>1090</v>
      </c>
      <c r="G1272" t="s">
        <v>2849</v>
      </c>
      <c r="H1272" t="s">
        <v>1784</v>
      </c>
    </row>
    <row r="1273" spans="2:8" x14ac:dyDescent="0.3">
      <c r="B1273" t="s">
        <v>2847</v>
      </c>
      <c r="C1273" t="s">
        <v>498</v>
      </c>
      <c r="D1273" t="s">
        <v>1080</v>
      </c>
      <c r="E1273" t="s">
        <v>1112</v>
      </c>
      <c r="F1273" t="s">
        <v>1090</v>
      </c>
      <c r="G1273" t="s">
        <v>2850</v>
      </c>
      <c r="H1273" t="s">
        <v>1784</v>
      </c>
    </row>
    <row r="1274" spans="2:8" x14ac:dyDescent="0.3">
      <c r="B1274" t="s">
        <v>2847</v>
      </c>
      <c r="C1274" t="s">
        <v>498</v>
      </c>
      <c r="D1274" t="s">
        <v>1080</v>
      </c>
      <c r="E1274" t="s">
        <v>1112</v>
      </c>
      <c r="F1274" t="s">
        <v>1090</v>
      </c>
      <c r="G1274" t="s">
        <v>2851</v>
      </c>
      <c r="H1274" t="s">
        <v>1784</v>
      </c>
    </row>
    <row r="1275" spans="2:8" x14ac:dyDescent="0.3">
      <c r="B1275" t="s">
        <v>2847</v>
      </c>
      <c r="C1275" t="s">
        <v>498</v>
      </c>
      <c r="D1275" t="s">
        <v>1080</v>
      </c>
      <c r="E1275" t="s">
        <v>1753</v>
      </c>
      <c r="F1275" t="s">
        <v>1090</v>
      </c>
      <c r="G1275" t="s">
        <v>2852</v>
      </c>
      <c r="H1275" t="s">
        <v>1761</v>
      </c>
    </row>
    <row r="1276" spans="2:8" x14ac:dyDescent="0.3">
      <c r="B1276" t="s">
        <v>2847</v>
      </c>
      <c r="C1276" t="s">
        <v>498</v>
      </c>
      <c r="D1276" t="s">
        <v>1080</v>
      </c>
      <c r="E1276" t="s">
        <v>1753</v>
      </c>
      <c r="F1276" t="s">
        <v>1090</v>
      </c>
      <c r="G1276" t="s">
        <v>2853</v>
      </c>
      <c r="H1276" t="s">
        <v>1761</v>
      </c>
    </row>
    <row r="1277" spans="2:8" x14ac:dyDescent="0.3">
      <c r="B1277" t="s">
        <v>2847</v>
      </c>
      <c r="C1277" t="s">
        <v>498</v>
      </c>
      <c r="D1277" t="s">
        <v>1080</v>
      </c>
      <c r="E1277" t="s">
        <v>1753</v>
      </c>
      <c r="F1277" t="s">
        <v>1090</v>
      </c>
      <c r="G1277" t="s">
        <v>2854</v>
      </c>
      <c r="H1277" t="s">
        <v>1755</v>
      </c>
    </row>
    <row r="1278" spans="2:8" x14ac:dyDescent="0.3">
      <c r="B1278" t="s">
        <v>2847</v>
      </c>
      <c r="C1278" t="s">
        <v>498</v>
      </c>
      <c r="D1278" t="s">
        <v>1080</v>
      </c>
      <c r="E1278" t="s">
        <v>1753</v>
      </c>
      <c r="F1278" t="s">
        <v>1090</v>
      </c>
      <c r="G1278" t="s">
        <v>2855</v>
      </c>
      <c r="H1278" t="s">
        <v>1761</v>
      </c>
    </row>
    <row r="1279" spans="2:8" x14ac:dyDescent="0.3">
      <c r="B1279" t="s">
        <v>2847</v>
      </c>
      <c r="C1279" t="s">
        <v>498</v>
      </c>
      <c r="D1279" t="s">
        <v>1080</v>
      </c>
      <c r="E1279" t="s">
        <v>1753</v>
      </c>
      <c r="F1279" t="s">
        <v>1090</v>
      </c>
      <c r="G1279" t="s">
        <v>2856</v>
      </c>
      <c r="H1279" t="s">
        <v>1761</v>
      </c>
    </row>
    <row r="1280" spans="2:8" x14ac:dyDescent="0.3">
      <c r="B1280" t="s">
        <v>2847</v>
      </c>
      <c r="C1280" t="s">
        <v>498</v>
      </c>
      <c r="D1280" t="s">
        <v>1080</v>
      </c>
      <c r="E1280" t="s">
        <v>1753</v>
      </c>
      <c r="F1280" t="s">
        <v>1090</v>
      </c>
      <c r="G1280" t="s">
        <v>2857</v>
      </c>
      <c r="H1280" t="s">
        <v>1755</v>
      </c>
    </row>
    <row r="1281" spans="2:8" x14ac:dyDescent="0.3">
      <c r="B1281" t="s">
        <v>2847</v>
      </c>
      <c r="C1281" t="s">
        <v>498</v>
      </c>
      <c r="D1281" t="s">
        <v>1080</v>
      </c>
      <c r="E1281" t="s">
        <v>1753</v>
      </c>
      <c r="F1281" t="s">
        <v>1090</v>
      </c>
      <c r="G1281" t="s">
        <v>2858</v>
      </c>
      <c r="H1281" t="s">
        <v>1755</v>
      </c>
    </row>
    <row r="1282" spans="2:8" x14ac:dyDescent="0.3">
      <c r="B1282" t="s">
        <v>2847</v>
      </c>
      <c r="C1282" t="s">
        <v>498</v>
      </c>
      <c r="D1282" t="s">
        <v>1080</v>
      </c>
      <c r="E1282" t="s">
        <v>1753</v>
      </c>
      <c r="F1282" t="s">
        <v>1090</v>
      </c>
      <c r="G1282" t="s">
        <v>2859</v>
      </c>
      <c r="H1282" t="s">
        <v>1761</v>
      </c>
    </row>
    <row r="1283" spans="2:8" x14ac:dyDescent="0.3">
      <c r="B1283" t="s">
        <v>2847</v>
      </c>
      <c r="C1283" t="s">
        <v>498</v>
      </c>
      <c r="D1283" t="s">
        <v>1080</v>
      </c>
      <c r="E1283" t="s">
        <v>1753</v>
      </c>
      <c r="F1283" t="s">
        <v>1090</v>
      </c>
      <c r="G1283" t="s">
        <v>2860</v>
      </c>
      <c r="H1283" t="s">
        <v>1761</v>
      </c>
    </row>
    <row r="1284" spans="2:8" x14ac:dyDescent="0.3">
      <c r="B1284" t="s">
        <v>2847</v>
      </c>
      <c r="C1284" t="s">
        <v>498</v>
      </c>
      <c r="D1284" t="s">
        <v>1080</v>
      </c>
      <c r="E1284" t="s">
        <v>1753</v>
      </c>
      <c r="F1284" t="s">
        <v>1090</v>
      </c>
      <c r="G1284" t="s">
        <v>2861</v>
      </c>
      <c r="H1284" t="s">
        <v>1761</v>
      </c>
    </row>
    <row r="1285" spans="2:8" x14ac:dyDescent="0.3">
      <c r="B1285" t="s">
        <v>2847</v>
      </c>
      <c r="C1285" t="s">
        <v>498</v>
      </c>
      <c r="D1285" t="s">
        <v>1080</v>
      </c>
      <c r="E1285" t="s">
        <v>1753</v>
      </c>
      <c r="F1285" t="s">
        <v>1090</v>
      </c>
      <c r="G1285" t="s">
        <v>2862</v>
      </c>
      <c r="H1285" t="s">
        <v>1761</v>
      </c>
    </row>
    <row r="1286" spans="2:8" x14ac:dyDescent="0.3">
      <c r="B1286" t="s">
        <v>2847</v>
      </c>
      <c r="C1286" t="s">
        <v>498</v>
      </c>
      <c r="D1286" t="s">
        <v>1080</v>
      </c>
      <c r="E1286" t="s">
        <v>1753</v>
      </c>
      <c r="F1286" t="s">
        <v>1090</v>
      </c>
      <c r="G1286" t="s">
        <v>2863</v>
      </c>
      <c r="H1286" t="s">
        <v>1761</v>
      </c>
    </row>
    <row r="1287" spans="2:8" x14ac:dyDescent="0.3">
      <c r="B1287" t="s">
        <v>2864</v>
      </c>
      <c r="C1287" t="s">
        <v>498</v>
      </c>
      <c r="D1287" t="s">
        <v>1080</v>
      </c>
      <c r="E1287" t="s">
        <v>1112</v>
      </c>
      <c r="F1287" t="s">
        <v>1090</v>
      </c>
      <c r="G1287" t="s">
        <v>2865</v>
      </c>
      <c r="H1287" t="s">
        <v>1787</v>
      </c>
    </row>
    <row r="1288" spans="2:8" x14ac:dyDescent="0.3">
      <c r="B1288" t="s">
        <v>2864</v>
      </c>
      <c r="C1288" t="s">
        <v>498</v>
      </c>
      <c r="D1288" t="s">
        <v>1080</v>
      </c>
      <c r="E1288" t="s">
        <v>1112</v>
      </c>
      <c r="F1288" t="s">
        <v>1090</v>
      </c>
      <c r="G1288" t="s">
        <v>2866</v>
      </c>
      <c r="H1288" t="s">
        <v>1787</v>
      </c>
    </row>
    <row r="1289" spans="2:8" x14ac:dyDescent="0.3">
      <c r="B1289" t="s">
        <v>2864</v>
      </c>
      <c r="C1289" t="s">
        <v>498</v>
      </c>
      <c r="D1289" t="s">
        <v>1080</v>
      </c>
      <c r="E1289" t="s">
        <v>1112</v>
      </c>
      <c r="F1289" t="s">
        <v>1090</v>
      </c>
      <c r="G1289" t="s">
        <v>2867</v>
      </c>
      <c r="H1289" t="s">
        <v>1787</v>
      </c>
    </row>
    <row r="1290" spans="2:8" x14ac:dyDescent="0.3">
      <c r="B1290" t="s">
        <v>2864</v>
      </c>
      <c r="C1290" t="s">
        <v>498</v>
      </c>
      <c r="D1290" t="s">
        <v>1080</v>
      </c>
      <c r="E1290" t="s">
        <v>1753</v>
      </c>
      <c r="F1290" t="s">
        <v>1090</v>
      </c>
      <c r="G1290" t="s">
        <v>2868</v>
      </c>
      <c r="H1290" t="s">
        <v>2641</v>
      </c>
    </row>
    <row r="1291" spans="2:8" x14ac:dyDescent="0.3">
      <c r="B1291" t="s">
        <v>2869</v>
      </c>
      <c r="C1291" t="s">
        <v>498</v>
      </c>
      <c r="D1291" t="s">
        <v>1080</v>
      </c>
      <c r="E1291" t="s">
        <v>1112</v>
      </c>
      <c r="F1291" t="s">
        <v>1090</v>
      </c>
      <c r="G1291" t="s">
        <v>2870</v>
      </c>
      <c r="H1291" t="s">
        <v>1787</v>
      </c>
    </row>
    <row r="1292" spans="2:8" x14ac:dyDescent="0.3">
      <c r="B1292" t="s">
        <v>2869</v>
      </c>
      <c r="C1292" t="s">
        <v>498</v>
      </c>
      <c r="D1292" t="s">
        <v>1080</v>
      </c>
      <c r="E1292" t="s">
        <v>1112</v>
      </c>
      <c r="F1292" t="s">
        <v>1090</v>
      </c>
      <c r="G1292" t="s">
        <v>2871</v>
      </c>
      <c r="H1292" t="s">
        <v>1787</v>
      </c>
    </row>
    <row r="1293" spans="2:8" x14ac:dyDescent="0.3">
      <c r="B1293" t="s">
        <v>2869</v>
      </c>
      <c r="C1293" t="s">
        <v>498</v>
      </c>
      <c r="D1293" t="s">
        <v>1080</v>
      </c>
      <c r="E1293" t="s">
        <v>1112</v>
      </c>
      <c r="F1293" t="s">
        <v>1090</v>
      </c>
      <c r="G1293" t="s">
        <v>2872</v>
      </c>
      <c r="H1293" t="s">
        <v>1787</v>
      </c>
    </row>
    <row r="1294" spans="2:8" x14ac:dyDescent="0.3">
      <c r="B1294" t="s">
        <v>2869</v>
      </c>
      <c r="C1294" t="s">
        <v>498</v>
      </c>
      <c r="D1294" t="s">
        <v>1080</v>
      </c>
      <c r="E1294" t="s">
        <v>1753</v>
      </c>
      <c r="F1294" t="s">
        <v>1090</v>
      </c>
      <c r="G1294" t="s">
        <v>2873</v>
      </c>
      <c r="H1294" t="s">
        <v>2641</v>
      </c>
    </row>
    <row r="1295" spans="2:8" x14ac:dyDescent="0.3">
      <c r="B1295" t="s">
        <v>2874</v>
      </c>
      <c r="C1295" t="s">
        <v>498</v>
      </c>
      <c r="D1295" t="s">
        <v>1080</v>
      </c>
      <c r="E1295" t="s">
        <v>1753</v>
      </c>
      <c r="F1295" t="s">
        <v>1090</v>
      </c>
      <c r="G1295" t="s">
        <v>2875</v>
      </c>
      <c r="H1295" t="s">
        <v>2641</v>
      </c>
    </row>
    <row r="1296" spans="2:8" x14ac:dyDescent="0.3">
      <c r="B1296" t="s">
        <v>2874</v>
      </c>
      <c r="C1296" t="s">
        <v>498</v>
      </c>
      <c r="D1296" t="s">
        <v>1080</v>
      </c>
      <c r="E1296" t="s">
        <v>1753</v>
      </c>
      <c r="F1296" t="s">
        <v>1090</v>
      </c>
      <c r="G1296" t="s">
        <v>2876</v>
      </c>
      <c r="H1296" t="s">
        <v>1779</v>
      </c>
    </row>
    <row r="1297" spans="2:8" x14ac:dyDescent="0.3">
      <c r="B1297" t="s">
        <v>2869</v>
      </c>
      <c r="C1297" t="s">
        <v>498</v>
      </c>
      <c r="D1297" t="s">
        <v>1080</v>
      </c>
      <c r="E1297" t="s">
        <v>1753</v>
      </c>
      <c r="F1297" t="s">
        <v>1090</v>
      </c>
      <c r="G1297" t="s">
        <v>2877</v>
      </c>
      <c r="H1297" t="s">
        <v>1779</v>
      </c>
    </row>
    <row r="1298" spans="2:8" x14ac:dyDescent="0.3">
      <c r="B1298" t="s">
        <v>2864</v>
      </c>
      <c r="C1298" t="s">
        <v>498</v>
      </c>
      <c r="D1298" t="s">
        <v>1080</v>
      </c>
      <c r="E1298" t="s">
        <v>1753</v>
      </c>
      <c r="F1298" t="s">
        <v>1090</v>
      </c>
      <c r="G1298" t="s">
        <v>2878</v>
      </c>
      <c r="H1298" t="s">
        <v>1779</v>
      </c>
    </row>
    <row r="1299" spans="2:8" x14ac:dyDescent="0.3">
      <c r="B1299" t="s">
        <v>2847</v>
      </c>
      <c r="C1299" t="s">
        <v>498</v>
      </c>
      <c r="D1299" t="s">
        <v>1080</v>
      </c>
      <c r="E1299" t="s">
        <v>1753</v>
      </c>
      <c r="F1299" t="s">
        <v>1090</v>
      </c>
      <c r="G1299" t="s">
        <v>2879</v>
      </c>
      <c r="H1299" t="s">
        <v>1779</v>
      </c>
    </row>
    <row r="1300" spans="2:8" x14ac:dyDescent="0.3">
      <c r="B1300" t="s">
        <v>2847</v>
      </c>
      <c r="C1300" t="s">
        <v>498</v>
      </c>
      <c r="D1300" t="s">
        <v>1080</v>
      </c>
      <c r="E1300" t="s">
        <v>1753</v>
      </c>
      <c r="F1300" t="s">
        <v>1090</v>
      </c>
      <c r="G1300" t="s">
        <v>2880</v>
      </c>
      <c r="H1300" t="s">
        <v>1779</v>
      </c>
    </row>
    <row r="1301" spans="2:8" x14ac:dyDescent="0.3">
      <c r="B1301" t="s">
        <v>2874</v>
      </c>
      <c r="C1301" t="s">
        <v>498</v>
      </c>
      <c r="D1301" t="s">
        <v>1080</v>
      </c>
      <c r="E1301" t="s">
        <v>1112</v>
      </c>
      <c r="F1301" t="s">
        <v>1090</v>
      </c>
      <c r="G1301" t="s">
        <v>2881</v>
      </c>
      <c r="H1301" t="s">
        <v>1787</v>
      </c>
    </row>
    <row r="1302" spans="2:8" x14ac:dyDescent="0.3">
      <c r="B1302" t="s">
        <v>2874</v>
      </c>
      <c r="C1302" t="s">
        <v>498</v>
      </c>
      <c r="D1302" t="s">
        <v>1080</v>
      </c>
      <c r="E1302" t="s">
        <v>1112</v>
      </c>
      <c r="F1302" t="s">
        <v>1090</v>
      </c>
      <c r="G1302" t="s">
        <v>2882</v>
      </c>
      <c r="H1302" t="s">
        <v>1787</v>
      </c>
    </row>
    <row r="1303" spans="2:8" x14ac:dyDescent="0.3">
      <c r="B1303" t="s">
        <v>2874</v>
      </c>
      <c r="C1303" t="s">
        <v>498</v>
      </c>
      <c r="D1303" t="s">
        <v>1080</v>
      </c>
      <c r="E1303" t="s">
        <v>1112</v>
      </c>
      <c r="F1303" t="s">
        <v>1090</v>
      </c>
      <c r="G1303" t="s">
        <v>2883</v>
      </c>
      <c r="H1303" t="s">
        <v>1787</v>
      </c>
    </row>
    <row r="1304" spans="2:8" x14ac:dyDescent="0.3">
      <c r="B1304" t="s">
        <v>2884</v>
      </c>
      <c r="C1304" t="s">
        <v>498</v>
      </c>
      <c r="D1304" t="s">
        <v>1080</v>
      </c>
      <c r="E1304" t="s">
        <v>1112</v>
      </c>
      <c r="F1304" t="s">
        <v>1090</v>
      </c>
      <c r="G1304" t="s">
        <v>2885</v>
      </c>
      <c r="H1304" t="s">
        <v>1784</v>
      </c>
    </row>
    <row r="1305" spans="2:8" x14ac:dyDescent="0.3">
      <c r="B1305" t="s">
        <v>2886</v>
      </c>
      <c r="C1305" t="s">
        <v>498</v>
      </c>
      <c r="D1305" t="s">
        <v>1080</v>
      </c>
      <c r="E1305" t="s">
        <v>1112</v>
      </c>
      <c r="F1305" t="s">
        <v>1090</v>
      </c>
      <c r="G1305" t="s">
        <v>2887</v>
      </c>
      <c r="H1305" t="s">
        <v>1784</v>
      </c>
    </row>
    <row r="1306" spans="2:8" x14ac:dyDescent="0.3">
      <c r="B1306" t="s">
        <v>2886</v>
      </c>
      <c r="C1306" t="s">
        <v>498</v>
      </c>
      <c r="D1306" t="s">
        <v>1080</v>
      </c>
      <c r="E1306" t="s">
        <v>1753</v>
      </c>
      <c r="F1306" t="s">
        <v>1090</v>
      </c>
      <c r="G1306" t="s">
        <v>2888</v>
      </c>
      <c r="H1306" t="s">
        <v>1757</v>
      </c>
    </row>
    <row r="1307" spans="2:8" x14ac:dyDescent="0.3">
      <c r="B1307" t="s">
        <v>2886</v>
      </c>
      <c r="C1307" t="s">
        <v>498</v>
      </c>
      <c r="D1307" t="s">
        <v>1080</v>
      </c>
      <c r="E1307" t="s">
        <v>1753</v>
      </c>
      <c r="F1307" t="s">
        <v>1090</v>
      </c>
      <c r="G1307" t="s">
        <v>2889</v>
      </c>
      <c r="H1307" t="s">
        <v>1757</v>
      </c>
    </row>
    <row r="1308" spans="2:8" x14ac:dyDescent="0.3">
      <c r="B1308" t="s">
        <v>2886</v>
      </c>
      <c r="C1308" t="s">
        <v>498</v>
      </c>
      <c r="D1308" t="s">
        <v>1080</v>
      </c>
      <c r="E1308" t="s">
        <v>1753</v>
      </c>
      <c r="F1308" t="s">
        <v>1090</v>
      </c>
      <c r="G1308" t="s">
        <v>2890</v>
      </c>
      <c r="H1308" t="s">
        <v>1757</v>
      </c>
    </row>
    <row r="1309" spans="2:8" x14ac:dyDescent="0.3">
      <c r="B1309" t="s">
        <v>2886</v>
      </c>
      <c r="C1309" t="s">
        <v>498</v>
      </c>
      <c r="D1309" t="s">
        <v>1080</v>
      </c>
      <c r="E1309" t="s">
        <v>1753</v>
      </c>
      <c r="F1309" t="s">
        <v>1090</v>
      </c>
      <c r="G1309" t="s">
        <v>2891</v>
      </c>
      <c r="H1309" t="s">
        <v>1757</v>
      </c>
    </row>
    <row r="1310" spans="2:8" x14ac:dyDescent="0.3">
      <c r="B1310" t="s">
        <v>2892</v>
      </c>
      <c r="C1310" t="s">
        <v>498</v>
      </c>
      <c r="D1310" t="s">
        <v>1080</v>
      </c>
      <c r="E1310" t="s">
        <v>1753</v>
      </c>
      <c r="F1310" t="s">
        <v>1085</v>
      </c>
      <c r="G1310" t="s">
        <v>2893</v>
      </c>
      <c r="H1310" t="s">
        <v>1784</v>
      </c>
    </row>
    <row r="1311" spans="2:8" x14ac:dyDescent="0.3">
      <c r="B1311" t="s">
        <v>2892</v>
      </c>
      <c r="C1311" t="s">
        <v>498</v>
      </c>
      <c r="D1311" t="s">
        <v>1080</v>
      </c>
      <c r="E1311" t="s">
        <v>1753</v>
      </c>
      <c r="F1311" t="s">
        <v>1085</v>
      </c>
      <c r="G1311" t="s">
        <v>2894</v>
      </c>
      <c r="H1311" t="s">
        <v>1755</v>
      </c>
    </row>
    <row r="1312" spans="2:8" x14ac:dyDescent="0.3">
      <c r="B1312" t="s">
        <v>2892</v>
      </c>
      <c r="C1312" t="s">
        <v>498</v>
      </c>
      <c r="D1312" t="s">
        <v>1080</v>
      </c>
      <c r="E1312" t="s">
        <v>1753</v>
      </c>
      <c r="F1312" t="s">
        <v>1085</v>
      </c>
      <c r="G1312" t="s">
        <v>2895</v>
      </c>
      <c r="H1312" t="s">
        <v>1755</v>
      </c>
    </row>
    <row r="1313" spans="2:8" x14ac:dyDescent="0.3">
      <c r="B1313" t="s">
        <v>2892</v>
      </c>
      <c r="C1313" t="s">
        <v>498</v>
      </c>
      <c r="D1313" t="s">
        <v>1080</v>
      </c>
      <c r="E1313" t="s">
        <v>1753</v>
      </c>
      <c r="F1313" t="s">
        <v>1085</v>
      </c>
      <c r="G1313" t="s">
        <v>2896</v>
      </c>
      <c r="H1313" t="s">
        <v>1759</v>
      </c>
    </row>
    <row r="1314" spans="2:8" x14ac:dyDescent="0.3">
      <c r="B1314" t="s">
        <v>2892</v>
      </c>
      <c r="C1314" t="s">
        <v>498</v>
      </c>
      <c r="D1314" t="s">
        <v>1080</v>
      </c>
      <c r="E1314" t="s">
        <v>1753</v>
      </c>
      <c r="F1314" t="s">
        <v>1085</v>
      </c>
      <c r="G1314" t="s">
        <v>2897</v>
      </c>
      <c r="H1314" t="s">
        <v>1759</v>
      </c>
    </row>
    <row r="1315" spans="2:8" x14ac:dyDescent="0.3">
      <c r="B1315" t="s">
        <v>2892</v>
      </c>
      <c r="C1315" t="s">
        <v>498</v>
      </c>
      <c r="D1315" t="s">
        <v>1080</v>
      </c>
      <c r="E1315" t="s">
        <v>1753</v>
      </c>
      <c r="F1315" t="s">
        <v>1085</v>
      </c>
      <c r="G1315" t="s">
        <v>2898</v>
      </c>
      <c r="H1315" t="s">
        <v>1759</v>
      </c>
    </row>
    <row r="1316" spans="2:8" x14ac:dyDescent="0.3">
      <c r="B1316" t="s">
        <v>2892</v>
      </c>
      <c r="C1316" t="s">
        <v>498</v>
      </c>
      <c r="D1316" t="s">
        <v>1080</v>
      </c>
      <c r="E1316" t="s">
        <v>1753</v>
      </c>
      <c r="F1316" t="s">
        <v>1085</v>
      </c>
      <c r="G1316" t="s">
        <v>2899</v>
      </c>
      <c r="H1316" t="s">
        <v>1759</v>
      </c>
    </row>
    <row r="1317" spans="2:8" x14ac:dyDescent="0.3">
      <c r="B1317" t="s">
        <v>2892</v>
      </c>
      <c r="C1317" t="s">
        <v>498</v>
      </c>
      <c r="D1317" t="s">
        <v>1080</v>
      </c>
      <c r="E1317" t="s">
        <v>1753</v>
      </c>
      <c r="F1317" t="s">
        <v>1085</v>
      </c>
      <c r="G1317" t="s">
        <v>2900</v>
      </c>
      <c r="H1317" t="s">
        <v>1759</v>
      </c>
    </row>
    <row r="1318" spans="2:8" x14ac:dyDescent="0.3">
      <c r="B1318" t="s">
        <v>2892</v>
      </c>
      <c r="C1318" t="s">
        <v>498</v>
      </c>
      <c r="D1318" t="s">
        <v>1080</v>
      </c>
      <c r="E1318" t="s">
        <v>1753</v>
      </c>
      <c r="F1318" t="s">
        <v>1085</v>
      </c>
      <c r="G1318" t="s">
        <v>2901</v>
      </c>
      <c r="H1318" t="s">
        <v>1759</v>
      </c>
    </row>
    <row r="1319" spans="2:8" x14ac:dyDescent="0.3">
      <c r="B1319" t="s">
        <v>2892</v>
      </c>
      <c r="C1319" t="s">
        <v>498</v>
      </c>
      <c r="D1319" t="s">
        <v>1080</v>
      </c>
      <c r="E1319" t="s">
        <v>1753</v>
      </c>
      <c r="F1319" t="s">
        <v>1085</v>
      </c>
      <c r="G1319" t="s">
        <v>2902</v>
      </c>
      <c r="H1319" t="s">
        <v>1759</v>
      </c>
    </row>
    <row r="1320" spans="2:8" x14ac:dyDescent="0.3">
      <c r="B1320" t="s">
        <v>2892</v>
      </c>
      <c r="C1320" t="s">
        <v>498</v>
      </c>
      <c r="D1320" t="s">
        <v>1080</v>
      </c>
      <c r="E1320" t="s">
        <v>1753</v>
      </c>
      <c r="F1320" t="s">
        <v>1085</v>
      </c>
      <c r="G1320" t="s">
        <v>2903</v>
      </c>
      <c r="H1320" t="s">
        <v>1759</v>
      </c>
    </row>
    <row r="1321" spans="2:8" x14ac:dyDescent="0.3">
      <c r="B1321" t="s">
        <v>2892</v>
      </c>
      <c r="C1321" t="s">
        <v>498</v>
      </c>
      <c r="D1321" t="s">
        <v>1080</v>
      </c>
      <c r="E1321" t="s">
        <v>1753</v>
      </c>
      <c r="F1321" t="s">
        <v>1085</v>
      </c>
      <c r="G1321" t="s">
        <v>2904</v>
      </c>
      <c r="H1321" t="s">
        <v>1759</v>
      </c>
    </row>
    <row r="1322" spans="2:8" x14ac:dyDescent="0.3">
      <c r="B1322" t="s">
        <v>2905</v>
      </c>
      <c r="C1322" t="s">
        <v>498</v>
      </c>
      <c r="D1322" t="s">
        <v>1080</v>
      </c>
      <c r="E1322" t="s">
        <v>1753</v>
      </c>
      <c r="F1322" t="s">
        <v>1085</v>
      </c>
      <c r="G1322" t="s">
        <v>2906</v>
      </c>
      <c r="H1322" t="s">
        <v>1779</v>
      </c>
    </row>
    <row r="1323" spans="2:8" x14ac:dyDescent="0.3">
      <c r="B1323" t="s">
        <v>2905</v>
      </c>
      <c r="C1323" t="s">
        <v>498</v>
      </c>
      <c r="D1323" t="s">
        <v>1080</v>
      </c>
      <c r="E1323" t="s">
        <v>1753</v>
      </c>
      <c r="F1323" t="s">
        <v>1085</v>
      </c>
      <c r="G1323" t="s">
        <v>2907</v>
      </c>
      <c r="H1323" t="s">
        <v>1761</v>
      </c>
    </row>
    <row r="1324" spans="2:8" x14ac:dyDescent="0.3">
      <c r="B1324" t="s">
        <v>2905</v>
      </c>
      <c r="C1324" t="s">
        <v>498</v>
      </c>
      <c r="D1324" t="s">
        <v>1080</v>
      </c>
      <c r="E1324" t="s">
        <v>1753</v>
      </c>
      <c r="F1324" t="s">
        <v>1085</v>
      </c>
      <c r="G1324" t="s">
        <v>2908</v>
      </c>
      <c r="H1324" t="s">
        <v>1761</v>
      </c>
    </row>
    <row r="1325" spans="2:8" x14ac:dyDescent="0.3">
      <c r="B1325" t="s">
        <v>2905</v>
      </c>
      <c r="C1325" t="s">
        <v>498</v>
      </c>
      <c r="D1325" t="s">
        <v>1080</v>
      </c>
      <c r="E1325" t="s">
        <v>1753</v>
      </c>
      <c r="F1325" t="s">
        <v>1085</v>
      </c>
      <c r="G1325" t="s">
        <v>2909</v>
      </c>
      <c r="H1325" t="s">
        <v>1755</v>
      </c>
    </row>
    <row r="1326" spans="2:8" x14ac:dyDescent="0.3">
      <c r="B1326" t="s">
        <v>2905</v>
      </c>
      <c r="C1326" t="s">
        <v>498</v>
      </c>
      <c r="D1326" t="s">
        <v>1080</v>
      </c>
      <c r="E1326" t="s">
        <v>1753</v>
      </c>
      <c r="F1326" t="s">
        <v>1085</v>
      </c>
      <c r="G1326" t="s">
        <v>2910</v>
      </c>
      <c r="H1326" t="s">
        <v>1761</v>
      </c>
    </row>
    <row r="1327" spans="2:8" x14ac:dyDescent="0.3">
      <c r="B1327" t="s">
        <v>2905</v>
      </c>
      <c r="C1327" t="s">
        <v>498</v>
      </c>
      <c r="D1327" t="s">
        <v>1080</v>
      </c>
      <c r="E1327" t="s">
        <v>1753</v>
      </c>
      <c r="F1327" t="s">
        <v>1085</v>
      </c>
      <c r="G1327" t="s">
        <v>2911</v>
      </c>
      <c r="H1327" t="s">
        <v>1761</v>
      </c>
    </row>
    <row r="1328" spans="2:8" x14ac:dyDescent="0.3">
      <c r="B1328" t="s">
        <v>2905</v>
      </c>
      <c r="C1328" t="s">
        <v>498</v>
      </c>
      <c r="D1328" t="s">
        <v>1080</v>
      </c>
      <c r="E1328" t="s">
        <v>1753</v>
      </c>
      <c r="F1328" t="s">
        <v>1085</v>
      </c>
      <c r="G1328" t="s">
        <v>2912</v>
      </c>
      <c r="H1328" t="s">
        <v>1759</v>
      </c>
    </row>
    <row r="1329" spans="2:8" x14ac:dyDescent="0.3">
      <c r="B1329" t="s">
        <v>2905</v>
      </c>
      <c r="C1329" t="s">
        <v>498</v>
      </c>
      <c r="D1329" t="s">
        <v>1080</v>
      </c>
      <c r="E1329" t="s">
        <v>1753</v>
      </c>
      <c r="F1329" t="s">
        <v>1085</v>
      </c>
      <c r="G1329" t="s">
        <v>2913</v>
      </c>
      <c r="H1329" t="s">
        <v>1759</v>
      </c>
    </row>
    <row r="1330" spans="2:8" x14ac:dyDescent="0.3">
      <c r="B1330" t="s">
        <v>2905</v>
      </c>
      <c r="C1330" t="s">
        <v>498</v>
      </c>
      <c r="D1330" t="s">
        <v>1080</v>
      </c>
      <c r="E1330" t="s">
        <v>1753</v>
      </c>
      <c r="F1330" t="s">
        <v>1085</v>
      </c>
      <c r="G1330" t="s">
        <v>2914</v>
      </c>
      <c r="H1330" t="s">
        <v>1759</v>
      </c>
    </row>
    <row r="1331" spans="2:8" x14ac:dyDescent="0.3">
      <c r="B1331" t="s">
        <v>2915</v>
      </c>
      <c r="C1331" t="s">
        <v>498</v>
      </c>
      <c r="D1331" t="s">
        <v>1080</v>
      </c>
      <c r="E1331" t="s">
        <v>1753</v>
      </c>
      <c r="F1331" t="s">
        <v>1085</v>
      </c>
      <c r="G1331" t="s">
        <v>2916</v>
      </c>
      <c r="H1331" t="s">
        <v>1784</v>
      </c>
    </row>
    <row r="1332" spans="2:8" x14ac:dyDescent="0.3">
      <c r="B1332" t="s">
        <v>2915</v>
      </c>
      <c r="C1332" t="s">
        <v>498</v>
      </c>
      <c r="D1332" t="s">
        <v>1080</v>
      </c>
      <c r="E1332" t="s">
        <v>1753</v>
      </c>
      <c r="F1332" t="s">
        <v>1085</v>
      </c>
      <c r="G1332" t="s">
        <v>2917</v>
      </c>
      <c r="H1332" t="s">
        <v>1755</v>
      </c>
    </row>
    <row r="1333" spans="2:8" x14ac:dyDescent="0.3">
      <c r="B1333" t="s">
        <v>2915</v>
      </c>
      <c r="C1333" t="s">
        <v>498</v>
      </c>
      <c r="D1333" t="s">
        <v>1080</v>
      </c>
      <c r="E1333" t="s">
        <v>1753</v>
      </c>
      <c r="F1333" t="s">
        <v>1085</v>
      </c>
      <c r="G1333" t="s">
        <v>2918</v>
      </c>
      <c r="H1333" t="s">
        <v>1829</v>
      </c>
    </row>
    <row r="1334" spans="2:8" x14ac:dyDescent="0.3">
      <c r="B1334" t="s">
        <v>2915</v>
      </c>
      <c r="C1334" t="s">
        <v>498</v>
      </c>
      <c r="D1334" t="s">
        <v>1080</v>
      </c>
      <c r="E1334" t="s">
        <v>1753</v>
      </c>
      <c r="F1334" t="s">
        <v>1085</v>
      </c>
      <c r="G1334" t="s">
        <v>2919</v>
      </c>
      <c r="H1334" t="s">
        <v>1829</v>
      </c>
    </row>
    <row r="1335" spans="2:8" x14ac:dyDescent="0.3">
      <c r="B1335" t="s">
        <v>2915</v>
      </c>
      <c r="C1335" t="s">
        <v>498</v>
      </c>
      <c r="D1335" t="s">
        <v>1080</v>
      </c>
      <c r="E1335" t="s">
        <v>1753</v>
      </c>
      <c r="F1335" t="s">
        <v>1085</v>
      </c>
      <c r="G1335" t="s">
        <v>2920</v>
      </c>
      <c r="H1335" t="s">
        <v>1829</v>
      </c>
    </row>
    <row r="1336" spans="2:8" x14ac:dyDescent="0.3">
      <c r="B1336" t="s">
        <v>2915</v>
      </c>
      <c r="C1336" t="s">
        <v>498</v>
      </c>
      <c r="D1336" t="s">
        <v>1080</v>
      </c>
      <c r="E1336" t="s">
        <v>1753</v>
      </c>
      <c r="F1336" t="s">
        <v>1085</v>
      </c>
      <c r="G1336" t="s">
        <v>2921</v>
      </c>
      <c r="H1336" t="s">
        <v>1759</v>
      </c>
    </row>
    <row r="1337" spans="2:8" x14ac:dyDescent="0.3">
      <c r="B1337" t="s">
        <v>2915</v>
      </c>
      <c r="C1337" t="s">
        <v>498</v>
      </c>
      <c r="D1337" t="s">
        <v>1080</v>
      </c>
      <c r="E1337" t="s">
        <v>1753</v>
      </c>
      <c r="F1337" t="s">
        <v>1085</v>
      </c>
      <c r="G1337" t="s">
        <v>2922</v>
      </c>
      <c r="H1337" t="s">
        <v>1759</v>
      </c>
    </row>
    <row r="1338" spans="2:8" x14ac:dyDescent="0.3">
      <c r="B1338" t="s">
        <v>2915</v>
      </c>
      <c r="C1338" t="s">
        <v>498</v>
      </c>
      <c r="D1338" t="s">
        <v>1080</v>
      </c>
      <c r="E1338" t="s">
        <v>1753</v>
      </c>
      <c r="F1338" t="s">
        <v>1085</v>
      </c>
      <c r="G1338" t="s">
        <v>2923</v>
      </c>
      <c r="H1338" t="s">
        <v>1759</v>
      </c>
    </row>
    <row r="1339" spans="2:8" x14ac:dyDescent="0.3">
      <c r="B1339" t="s">
        <v>2915</v>
      </c>
      <c r="C1339" t="s">
        <v>498</v>
      </c>
      <c r="D1339" t="s">
        <v>1080</v>
      </c>
      <c r="E1339" t="s">
        <v>1753</v>
      </c>
      <c r="F1339" t="s">
        <v>1085</v>
      </c>
      <c r="G1339" t="s">
        <v>2924</v>
      </c>
      <c r="H1339" t="s">
        <v>1759</v>
      </c>
    </row>
    <row r="1340" spans="2:8" x14ac:dyDescent="0.3">
      <c r="B1340" t="s">
        <v>2915</v>
      </c>
      <c r="C1340" t="s">
        <v>498</v>
      </c>
      <c r="D1340" t="s">
        <v>1080</v>
      </c>
      <c r="E1340" t="s">
        <v>1753</v>
      </c>
      <c r="F1340" t="s">
        <v>1085</v>
      </c>
      <c r="G1340" t="s">
        <v>2925</v>
      </c>
      <c r="H1340" t="s">
        <v>1759</v>
      </c>
    </row>
    <row r="1341" spans="2:8" x14ac:dyDescent="0.3">
      <c r="B1341" t="s">
        <v>2915</v>
      </c>
      <c r="C1341" t="s">
        <v>498</v>
      </c>
      <c r="D1341" t="s">
        <v>1080</v>
      </c>
      <c r="E1341" t="s">
        <v>1753</v>
      </c>
      <c r="F1341" t="s">
        <v>1085</v>
      </c>
      <c r="G1341" t="s">
        <v>2926</v>
      </c>
      <c r="H1341" t="s">
        <v>1759</v>
      </c>
    </row>
    <row r="1342" spans="2:8" x14ac:dyDescent="0.3">
      <c r="B1342" t="s">
        <v>2927</v>
      </c>
      <c r="C1342" t="s">
        <v>498</v>
      </c>
      <c r="D1342" t="s">
        <v>1080</v>
      </c>
      <c r="E1342" t="s">
        <v>1753</v>
      </c>
      <c r="F1342" t="s">
        <v>1085</v>
      </c>
      <c r="G1342" t="s">
        <v>2928</v>
      </c>
      <c r="H1342" t="s">
        <v>1779</v>
      </c>
    </row>
    <row r="1343" spans="2:8" x14ac:dyDescent="0.3">
      <c r="B1343" t="s">
        <v>2927</v>
      </c>
      <c r="C1343" t="s">
        <v>498</v>
      </c>
      <c r="D1343" t="s">
        <v>1080</v>
      </c>
      <c r="E1343" t="s">
        <v>1753</v>
      </c>
      <c r="F1343" t="s">
        <v>1085</v>
      </c>
      <c r="G1343" t="s">
        <v>2929</v>
      </c>
      <c r="H1343" t="s">
        <v>1755</v>
      </c>
    </row>
    <row r="1344" spans="2:8" x14ac:dyDescent="0.3">
      <c r="B1344" t="s">
        <v>2927</v>
      </c>
      <c r="C1344" t="s">
        <v>498</v>
      </c>
      <c r="D1344" t="s">
        <v>1080</v>
      </c>
      <c r="E1344" t="s">
        <v>1753</v>
      </c>
      <c r="F1344" t="s">
        <v>1085</v>
      </c>
      <c r="G1344" t="s">
        <v>2930</v>
      </c>
      <c r="H1344" t="s">
        <v>1759</v>
      </c>
    </row>
    <row r="1345" spans="2:8" x14ac:dyDescent="0.3">
      <c r="B1345" t="s">
        <v>2927</v>
      </c>
      <c r="C1345" t="s">
        <v>498</v>
      </c>
      <c r="D1345" t="s">
        <v>1080</v>
      </c>
      <c r="E1345" t="s">
        <v>1753</v>
      </c>
      <c r="F1345" t="s">
        <v>1085</v>
      </c>
      <c r="G1345" t="s">
        <v>2931</v>
      </c>
      <c r="H1345" t="s">
        <v>1759</v>
      </c>
    </row>
    <row r="1346" spans="2:8" x14ac:dyDescent="0.3">
      <c r="B1346" t="s">
        <v>2927</v>
      </c>
      <c r="C1346" t="s">
        <v>498</v>
      </c>
      <c r="D1346" t="s">
        <v>1080</v>
      </c>
      <c r="E1346" t="s">
        <v>1753</v>
      </c>
      <c r="F1346" t="s">
        <v>1085</v>
      </c>
      <c r="G1346" t="s">
        <v>2932</v>
      </c>
      <c r="H1346" t="s">
        <v>1759</v>
      </c>
    </row>
    <row r="1347" spans="2:8" x14ac:dyDescent="0.3">
      <c r="B1347" t="s">
        <v>2933</v>
      </c>
      <c r="C1347" t="s">
        <v>498</v>
      </c>
      <c r="D1347" t="s">
        <v>1080</v>
      </c>
      <c r="E1347" t="s">
        <v>1753</v>
      </c>
      <c r="F1347" t="s">
        <v>1085</v>
      </c>
      <c r="G1347" t="s">
        <v>2934</v>
      </c>
      <c r="H1347" t="s">
        <v>1755</v>
      </c>
    </row>
    <row r="1348" spans="2:8" x14ac:dyDescent="0.3">
      <c r="B1348" t="s">
        <v>2933</v>
      </c>
      <c r="C1348" t="s">
        <v>498</v>
      </c>
      <c r="D1348" t="s">
        <v>1080</v>
      </c>
      <c r="E1348" t="s">
        <v>1753</v>
      </c>
      <c r="F1348" t="s">
        <v>1085</v>
      </c>
      <c r="G1348" t="s">
        <v>2935</v>
      </c>
      <c r="H1348" t="s">
        <v>1761</v>
      </c>
    </row>
    <row r="1349" spans="2:8" x14ac:dyDescent="0.3">
      <c r="B1349" t="s">
        <v>2933</v>
      </c>
      <c r="C1349" t="s">
        <v>498</v>
      </c>
      <c r="D1349" t="s">
        <v>1080</v>
      </c>
      <c r="E1349" t="s">
        <v>1753</v>
      </c>
      <c r="F1349" t="s">
        <v>1085</v>
      </c>
      <c r="G1349" t="s">
        <v>2936</v>
      </c>
      <c r="H1349" t="s">
        <v>1784</v>
      </c>
    </row>
    <row r="1350" spans="2:8" x14ac:dyDescent="0.3">
      <c r="B1350" t="s">
        <v>2933</v>
      </c>
      <c r="C1350" t="s">
        <v>498</v>
      </c>
      <c r="D1350" t="s">
        <v>1080</v>
      </c>
      <c r="E1350" t="s">
        <v>1753</v>
      </c>
      <c r="F1350" t="s">
        <v>1085</v>
      </c>
      <c r="G1350" t="s">
        <v>2937</v>
      </c>
      <c r="H1350" t="s">
        <v>1784</v>
      </c>
    </row>
    <row r="1351" spans="2:8" x14ac:dyDescent="0.3">
      <c r="B1351" t="s">
        <v>2938</v>
      </c>
      <c r="C1351" t="s">
        <v>498</v>
      </c>
      <c r="D1351" t="s">
        <v>1080</v>
      </c>
      <c r="E1351" t="s">
        <v>1112</v>
      </c>
      <c r="F1351" t="s">
        <v>1085</v>
      </c>
      <c r="G1351" t="s">
        <v>2939</v>
      </c>
      <c r="H1351" t="s">
        <v>1935</v>
      </c>
    </row>
    <row r="1352" spans="2:8" x14ac:dyDescent="0.3">
      <c r="B1352" t="s">
        <v>2938</v>
      </c>
      <c r="C1352" t="s">
        <v>498</v>
      </c>
      <c r="D1352" t="s">
        <v>1080</v>
      </c>
      <c r="E1352" t="s">
        <v>1753</v>
      </c>
      <c r="F1352" t="s">
        <v>1085</v>
      </c>
      <c r="G1352" t="s">
        <v>2940</v>
      </c>
      <c r="H1352" t="s">
        <v>1779</v>
      </c>
    </row>
    <row r="1353" spans="2:8" x14ac:dyDescent="0.3">
      <c r="B1353" t="s">
        <v>2941</v>
      </c>
      <c r="C1353" t="s">
        <v>498</v>
      </c>
      <c r="D1353" t="s">
        <v>1080</v>
      </c>
      <c r="E1353" t="s">
        <v>1112</v>
      </c>
      <c r="F1353" t="s">
        <v>1082</v>
      </c>
      <c r="G1353" t="s">
        <v>2942</v>
      </c>
      <c r="H1353" t="s">
        <v>1935</v>
      </c>
    </row>
    <row r="1354" spans="2:8" x14ac:dyDescent="0.3">
      <c r="B1354" t="s">
        <v>2941</v>
      </c>
      <c r="C1354" t="s">
        <v>498</v>
      </c>
      <c r="D1354" t="s">
        <v>1080</v>
      </c>
      <c r="E1354" t="s">
        <v>1753</v>
      </c>
      <c r="F1354" t="s">
        <v>1082</v>
      </c>
      <c r="G1354" t="s">
        <v>2943</v>
      </c>
      <c r="H1354" t="s">
        <v>1829</v>
      </c>
    </row>
    <row r="1355" spans="2:8" x14ac:dyDescent="0.3">
      <c r="B1355" t="s">
        <v>2941</v>
      </c>
      <c r="C1355" t="s">
        <v>498</v>
      </c>
      <c r="D1355" t="s">
        <v>1080</v>
      </c>
      <c r="E1355" t="s">
        <v>1753</v>
      </c>
      <c r="F1355" t="s">
        <v>1082</v>
      </c>
      <c r="G1355" t="s">
        <v>2944</v>
      </c>
      <c r="H1355" t="s">
        <v>1829</v>
      </c>
    </row>
    <row r="1356" spans="2:8" x14ac:dyDescent="0.3">
      <c r="B1356" t="s">
        <v>2941</v>
      </c>
      <c r="C1356" t="s">
        <v>498</v>
      </c>
      <c r="D1356" t="s">
        <v>1080</v>
      </c>
      <c r="E1356" t="s">
        <v>1753</v>
      </c>
      <c r="F1356" t="s">
        <v>1082</v>
      </c>
      <c r="G1356" t="s">
        <v>2945</v>
      </c>
      <c r="H1356" t="s">
        <v>1829</v>
      </c>
    </row>
    <row r="1357" spans="2:8" x14ac:dyDescent="0.3">
      <c r="B1357" t="s">
        <v>2946</v>
      </c>
      <c r="C1357" t="s">
        <v>498</v>
      </c>
      <c r="D1357" t="s">
        <v>1080</v>
      </c>
      <c r="E1357" t="s">
        <v>1753</v>
      </c>
      <c r="F1357" t="s">
        <v>1082</v>
      </c>
      <c r="G1357" t="s">
        <v>2947</v>
      </c>
      <c r="H1357" t="s">
        <v>1779</v>
      </c>
    </row>
    <row r="1358" spans="2:8" x14ac:dyDescent="0.3">
      <c r="B1358" t="s">
        <v>2946</v>
      </c>
      <c r="C1358" t="s">
        <v>498</v>
      </c>
      <c r="D1358" t="s">
        <v>1080</v>
      </c>
      <c r="E1358" t="s">
        <v>1753</v>
      </c>
      <c r="F1358" t="s">
        <v>1082</v>
      </c>
      <c r="G1358" t="s">
        <v>2948</v>
      </c>
      <c r="H1358" t="s">
        <v>1779</v>
      </c>
    </row>
    <row r="1359" spans="2:8" x14ac:dyDescent="0.3">
      <c r="B1359" t="s">
        <v>2949</v>
      </c>
      <c r="C1359" t="s">
        <v>498</v>
      </c>
      <c r="D1359" t="s">
        <v>1080</v>
      </c>
      <c r="E1359" t="s">
        <v>1753</v>
      </c>
      <c r="G1359" t="s">
        <v>2950</v>
      </c>
    </row>
    <row r="1360" spans="2:8" x14ac:dyDescent="0.3">
      <c r="B1360" t="s">
        <v>2951</v>
      </c>
      <c r="C1360" t="s">
        <v>498</v>
      </c>
      <c r="D1360" t="s">
        <v>1080</v>
      </c>
      <c r="E1360" t="s">
        <v>1753</v>
      </c>
      <c r="G1360" t="s">
        <v>2952</v>
      </c>
    </row>
    <row r="1361" spans="2:7" x14ac:dyDescent="0.3">
      <c r="B1361" t="s">
        <v>2953</v>
      </c>
      <c r="C1361" t="s">
        <v>498</v>
      </c>
      <c r="D1361" t="s">
        <v>1080</v>
      </c>
      <c r="E1361" t="s">
        <v>1753</v>
      </c>
      <c r="G1361" t="s">
        <v>2954</v>
      </c>
    </row>
    <row r="1362" spans="2:7" x14ac:dyDescent="0.3">
      <c r="B1362" t="s">
        <v>2955</v>
      </c>
      <c r="C1362" t="s">
        <v>498</v>
      </c>
      <c r="D1362" t="s">
        <v>1080</v>
      </c>
      <c r="E1362" t="s">
        <v>1753</v>
      </c>
      <c r="G1362" t="s">
        <v>2956</v>
      </c>
    </row>
    <row r="1363" spans="2:7" x14ac:dyDescent="0.3">
      <c r="B1363" t="s">
        <v>2957</v>
      </c>
      <c r="C1363" t="s">
        <v>498</v>
      </c>
      <c r="D1363" t="s">
        <v>1080</v>
      </c>
      <c r="E1363" t="s">
        <v>1753</v>
      </c>
      <c r="G1363" t="s">
        <v>2958</v>
      </c>
    </row>
    <row r="1364" spans="2:7" x14ac:dyDescent="0.3">
      <c r="B1364" t="s">
        <v>2959</v>
      </c>
      <c r="C1364" t="s">
        <v>498</v>
      </c>
      <c r="D1364" t="s">
        <v>1080</v>
      </c>
      <c r="E1364" t="s">
        <v>1753</v>
      </c>
      <c r="G1364" t="s">
        <v>2960</v>
      </c>
    </row>
    <row r="1365" spans="2:7" x14ac:dyDescent="0.3">
      <c r="B1365" t="s">
        <v>2961</v>
      </c>
      <c r="C1365" t="s">
        <v>498</v>
      </c>
      <c r="D1365" t="s">
        <v>1080</v>
      </c>
      <c r="E1365" t="s">
        <v>1753</v>
      </c>
      <c r="G1365" t="s">
        <v>2962</v>
      </c>
    </row>
    <row r="1366" spans="2:7" x14ac:dyDescent="0.3">
      <c r="B1366" t="s">
        <v>2963</v>
      </c>
      <c r="C1366" t="s">
        <v>498</v>
      </c>
      <c r="D1366" t="s">
        <v>1080</v>
      </c>
      <c r="E1366" t="s">
        <v>1753</v>
      </c>
      <c r="G1366" t="s">
        <v>2964</v>
      </c>
    </row>
    <row r="1367" spans="2:7" x14ac:dyDescent="0.3">
      <c r="B1367" t="s">
        <v>2965</v>
      </c>
      <c r="C1367" t="s">
        <v>498</v>
      </c>
      <c r="D1367" t="s">
        <v>1080</v>
      </c>
      <c r="E1367" t="s">
        <v>1753</v>
      </c>
      <c r="G1367" t="s">
        <v>2966</v>
      </c>
    </row>
    <row r="1368" spans="2:7" x14ac:dyDescent="0.3">
      <c r="B1368" t="s">
        <v>2967</v>
      </c>
      <c r="C1368" t="s">
        <v>498</v>
      </c>
      <c r="D1368" t="s">
        <v>1080</v>
      </c>
      <c r="E1368" t="s">
        <v>1753</v>
      </c>
      <c r="G1368" t="s">
        <v>2966</v>
      </c>
    </row>
    <row r="1369" spans="2:7" x14ac:dyDescent="0.3">
      <c r="B1369" t="s">
        <v>2968</v>
      </c>
      <c r="C1369" t="s">
        <v>498</v>
      </c>
      <c r="D1369" t="s">
        <v>1080</v>
      </c>
      <c r="E1369" t="s">
        <v>1753</v>
      </c>
      <c r="G1369" t="s">
        <v>2966</v>
      </c>
    </row>
    <row r="1370" spans="2:7" x14ac:dyDescent="0.3">
      <c r="B1370" t="s">
        <v>2969</v>
      </c>
      <c r="C1370" t="s">
        <v>498</v>
      </c>
      <c r="D1370" t="s">
        <v>1080</v>
      </c>
      <c r="E1370" t="s">
        <v>1753</v>
      </c>
      <c r="G1370" t="s">
        <v>2970</v>
      </c>
    </row>
    <row r="1371" spans="2:7" x14ac:dyDescent="0.3">
      <c r="B1371" t="s">
        <v>2971</v>
      </c>
      <c r="C1371" t="s">
        <v>498</v>
      </c>
      <c r="D1371" t="s">
        <v>1080</v>
      </c>
      <c r="E1371" t="s">
        <v>1753</v>
      </c>
      <c r="G1371" t="s">
        <v>2972</v>
      </c>
    </row>
    <row r="1372" spans="2:7" x14ac:dyDescent="0.3">
      <c r="B1372" t="s">
        <v>2973</v>
      </c>
      <c r="C1372" t="s">
        <v>498</v>
      </c>
      <c r="D1372" t="s">
        <v>1080</v>
      </c>
      <c r="E1372" t="s">
        <v>1753</v>
      </c>
      <c r="G1372" t="s">
        <v>2972</v>
      </c>
    </row>
    <row r="1373" spans="2:7" x14ac:dyDescent="0.3">
      <c r="B1373" t="s">
        <v>2974</v>
      </c>
      <c r="C1373" t="s">
        <v>498</v>
      </c>
      <c r="D1373" t="s">
        <v>1080</v>
      </c>
      <c r="E1373" t="s">
        <v>1753</v>
      </c>
      <c r="G1373" t="s">
        <v>2975</v>
      </c>
    </row>
    <row r="1374" spans="2:7" x14ac:dyDescent="0.3">
      <c r="B1374" t="s">
        <v>2976</v>
      </c>
      <c r="C1374" t="s">
        <v>498</v>
      </c>
      <c r="D1374" t="s">
        <v>1080</v>
      </c>
      <c r="E1374" t="s">
        <v>1753</v>
      </c>
      <c r="G1374" t="s">
        <v>2977</v>
      </c>
    </row>
    <row r="1375" spans="2:7" x14ac:dyDescent="0.3">
      <c r="B1375" t="s">
        <v>2978</v>
      </c>
      <c r="C1375" t="s">
        <v>498</v>
      </c>
      <c r="D1375" t="s">
        <v>1080</v>
      </c>
      <c r="E1375" t="s">
        <v>1753</v>
      </c>
      <c r="G1375" t="s">
        <v>2979</v>
      </c>
    </row>
    <row r="1376" spans="2:7" x14ac:dyDescent="0.3">
      <c r="B1376" t="s">
        <v>2980</v>
      </c>
      <c r="C1376" t="s">
        <v>498</v>
      </c>
      <c r="D1376" t="s">
        <v>1080</v>
      </c>
      <c r="E1376" t="s">
        <v>1753</v>
      </c>
      <c r="G1376" t="s">
        <v>2981</v>
      </c>
    </row>
    <row r="1377" spans="2:7" x14ac:dyDescent="0.3">
      <c r="B1377" t="s">
        <v>2982</v>
      </c>
      <c r="C1377" t="s">
        <v>498</v>
      </c>
      <c r="D1377" t="s">
        <v>1080</v>
      </c>
      <c r="E1377" t="s">
        <v>1753</v>
      </c>
      <c r="G1377" t="s">
        <v>2981</v>
      </c>
    </row>
    <row r="1378" spans="2:7" x14ac:dyDescent="0.3">
      <c r="B1378" t="s">
        <v>2983</v>
      </c>
      <c r="C1378" t="s">
        <v>498</v>
      </c>
      <c r="D1378" t="s">
        <v>1080</v>
      </c>
      <c r="E1378" t="s">
        <v>1753</v>
      </c>
      <c r="G1378" t="s">
        <v>2984</v>
      </c>
    </row>
    <row r="1379" spans="2:7" x14ac:dyDescent="0.3">
      <c r="B1379" t="s">
        <v>2985</v>
      </c>
      <c r="C1379" t="s">
        <v>498</v>
      </c>
      <c r="D1379" t="s">
        <v>1080</v>
      </c>
      <c r="E1379" t="s">
        <v>1753</v>
      </c>
      <c r="G1379" t="s">
        <v>2984</v>
      </c>
    </row>
    <row r="1380" spans="2:7" x14ac:dyDescent="0.3">
      <c r="B1380" t="s">
        <v>2986</v>
      </c>
      <c r="C1380" t="s">
        <v>498</v>
      </c>
      <c r="D1380" t="s">
        <v>1080</v>
      </c>
      <c r="E1380" t="s">
        <v>1753</v>
      </c>
      <c r="G1380" t="s">
        <v>2987</v>
      </c>
    </row>
    <row r="1381" spans="2:7" x14ac:dyDescent="0.3">
      <c r="B1381" t="s">
        <v>2988</v>
      </c>
      <c r="C1381" t="s">
        <v>498</v>
      </c>
      <c r="D1381" t="s">
        <v>1080</v>
      </c>
      <c r="E1381" t="s">
        <v>1753</v>
      </c>
      <c r="G1381" t="s">
        <v>2987</v>
      </c>
    </row>
    <row r="1382" spans="2:7" x14ac:dyDescent="0.3">
      <c r="B1382" t="s">
        <v>2989</v>
      </c>
      <c r="C1382" t="s">
        <v>498</v>
      </c>
      <c r="D1382" t="s">
        <v>1080</v>
      </c>
      <c r="E1382" t="s">
        <v>1753</v>
      </c>
      <c r="G1382" t="s">
        <v>2990</v>
      </c>
    </row>
    <row r="1383" spans="2:7" x14ac:dyDescent="0.3">
      <c r="B1383" t="s">
        <v>2991</v>
      </c>
      <c r="C1383" t="s">
        <v>498</v>
      </c>
      <c r="D1383" t="s">
        <v>1080</v>
      </c>
      <c r="E1383" t="s">
        <v>1753</v>
      </c>
      <c r="G1383" t="s">
        <v>2990</v>
      </c>
    </row>
    <row r="1384" spans="2:7" x14ac:dyDescent="0.3">
      <c r="B1384" t="s">
        <v>2992</v>
      </c>
      <c r="C1384" t="s">
        <v>498</v>
      </c>
      <c r="D1384" t="s">
        <v>1080</v>
      </c>
      <c r="E1384" t="s">
        <v>1753</v>
      </c>
      <c r="G1384" t="s">
        <v>2993</v>
      </c>
    </row>
    <row r="1385" spans="2:7" x14ac:dyDescent="0.3">
      <c r="B1385" t="s">
        <v>2994</v>
      </c>
      <c r="C1385" t="s">
        <v>498</v>
      </c>
      <c r="D1385" t="s">
        <v>1080</v>
      </c>
      <c r="E1385" t="s">
        <v>1753</v>
      </c>
      <c r="G1385" t="s">
        <v>2995</v>
      </c>
    </row>
    <row r="1386" spans="2:7" x14ac:dyDescent="0.3">
      <c r="B1386" t="s">
        <v>2996</v>
      </c>
      <c r="C1386" t="s">
        <v>498</v>
      </c>
      <c r="D1386" t="s">
        <v>1080</v>
      </c>
      <c r="E1386" t="s">
        <v>1753</v>
      </c>
      <c r="G1386" t="s">
        <v>2997</v>
      </c>
    </row>
    <row r="1387" spans="2:7" x14ac:dyDescent="0.3">
      <c r="B1387" t="s">
        <v>2998</v>
      </c>
      <c r="C1387" t="s">
        <v>498</v>
      </c>
      <c r="D1387" t="s">
        <v>1080</v>
      </c>
      <c r="E1387" t="s">
        <v>1753</v>
      </c>
      <c r="G1387" t="s">
        <v>2999</v>
      </c>
    </row>
    <row r="1388" spans="2:7" x14ac:dyDescent="0.3">
      <c r="B1388" t="s">
        <v>3000</v>
      </c>
      <c r="C1388" t="s">
        <v>498</v>
      </c>
      <c r="D1388" t="s">
        <v>1080</v>
      </c>
      <c r="E1388" t="s">
        <v>1753</v>
      </c>
      <c r="G1388" t="s">
        <v>2999</v>
      </c>
    </row>
    <row r="1389" spans="2:7" x14ac:dyDescent="0.3">
      <c r="B1389" t="s">
        <v>3001</v>
      </c>
      <c r="C1389" t="s">
        <v>498</v>
      </c>
      <c r="D1389" t="s">
        <v>1080</v>
      </c>
      <c r="E1389" t="s">
        <v>1753</v>
      </c>
      <c r="G1389" t="s">
        <v>3002</v>
      </c>
    </row>
    <row r="1390" spans="2:7" x14ac:dyDescent="0.3">
      <c r="B1390" t="s">
        <v>3003</v>
      </c>
      <c r="C1390" t="s">
        <v>498</v>
      </c>
      <c r="D1390" t="s">
        <v>1080</v>
      </c>
      <c r="E1390" t="s">
        <v>1753</v>
      </c>
      <c r="G1390" t="s">
        <v>3004</v>
      </c>
    </row>
    <row r="1391" spans="2:7" x14ac:dyDescent="0.3">
      <c r="B1391" t="s">
        <v>3005</v>
      </c>
      <c r="C1391" t="s">
        <v>498</v>
      </c>
      <c r="D1391" t="s">
        <v>1080</v>
      </c>
      <c r="E1391" t="s">
        <v>1753</v>
      </c>
      <c r="G1391" t="s">
        <v>3004</v>
      </c>
    </row>
    <row r="1392" spans="2:7" x14ac:dyDescent="0.3">
      <c r="B1392" t="s">
        <v>3006</v>
      </c>
      <c r="C1392" t="s">
        <v>498</v>
      </c>
      <c r="D1392" t="s">
        <v>1080</v>
      </c>
      <c r="E1392" t="s">
        <v>1753</v>
      </c>
      <c r="G1392" t="s">
        <v>3007</v>
      </c>
    </row>
    <row r="1393" spans="2:7" x14ac:dyDescent="0.3">
      <c r="B1393" t="s">
        <v>3008</v>
      </c>
      <c r="C1393" t="s">
        <v>498</v>
      </c>
      <c r="D1393" t="s">
        <v>1080</v>
      </c>
      <c r="E1393" t="s">
        <v>1753</v>
      </c>
      <c r="G1393" t="s">
        <v>3009</v>
      </c>
    </row>
    <row r="1394" spans="2:7" x14ac:dyDescent="0.3">
      <c r="B1394" t="s">
        <v>3010</v>
      </c>
      <c r="C1394" t="s">
        <v>498</v>
      </c>
      <c r="D1394" t="s">
        <v>1080</v>
      </c>
      <c r="E1394" t="s">
        <v>1753</v>
      </c>
      <c r="G1394" t="s">
        <v>3011</v>
      </c>
    </row>
    <row r="1395" spans="2:7" x14ac:dyDescent="0.3">
      <c r="B1395" t="s">
        <v>3012</v>
      </c>
      <c r="C1395" t="s">
        <v>498</v>
      </c>
      <c r="D1395" t="s">
        <v>1080</v>
      </c>
      <c r="E1395" t="s">
        <v>1753</v>
      </c>
      <c r="G1395" t="s">
        <v>3013</v>
      </c>
    </row>
    <row r="1396" spans="2:7" x14ac:dyDescent="0.3">
      <c r="B1396" t="s">
        <v>3014</v>
      </c>
      <c r="C1396" t="s">
        <v>498</v>
      </c>
      <c r="D1396" t="s">
        <v>1080</v>
      </c>
      <c r="E1396" t="s">
        <v>1753</v>
      </c>
      <c r="G1396" t="s">
        <v>3013</v>
      </c>
    </row>
    <row r="1397" spans="2:7" x14ac:dyDescent="0.3">
      <c r="B1397" t="s">
        <v>3015</v>
      </c>
      <c r="C1397" t="s">
        <v>498</v>
      </c>
      <c r="D1397" t="s">
        <v>1080</v>
      </c>
      <c r="E1397" t="s">
        <v>1753</v>
      </c>
      <c r="G1397" t="s">
        <v>3013</v>
      </c>
    </row>
    <row r="1398" spans="2:7" x14ac:dyDescent="0.3">
      <c r="B1398" t="s">
        <v>3016</v>
      </c>
      <c r="C1398" t="s">
        <v>498</v>
      </c>
      <c r="D1398" t="s">
        <v>1080</v>
      </c>
      <c r="E1398" t="s">
        <v>1753</v>
      </c>
      <c r="G1398" t="s">
        <v>3017</v>
      </c>
    </row>
    <row r="1399" spans="2:7" x14ac:dyDescent="0.3">
      <c r="B1399" t="s">
        <v>3018</v>
      </c>
      <c r="C1399" t="s">
        <v>498</v>
      </c>
      <c r="D1399" t="s">
        <v>1080</v>
      </c>
      <c r="E1399" t="s">
        <v>1753</v>
      </c>
      <c r="G1399" t="s">
        <v>3019</v>
      </c>
    </row>
    <row r="1400" spans="2:7" x14ac:dyDescent="0.3">
      <c r="B1400" t="s">
        <v>3020</v>
      </c>
      <c r="C1400" t="s">
        <v>498</v>
      </c>
      <c r="D1400" t="s">
        <v>1080</v>
      </c>
      <c r="E1400" t="s">
        <v>1753</v>
      </c>
      <c r="G1400" t="s">
        <v>3021</v>
      </c>
    </row>
    <row r="1401" spans="2:7" x14ac:dyDescent="0.3">
      <c r="B1401" t="s">
        <v>3022</v>
      </c>
      <c r="C1401" t="s">
        <v>498</v>
      </c>
      <c r="D1401" t="s">
        <v>1080</v>
      </c>
      <c r="E1401" t="s">
        <v>1753</v>
      </c>
      <c r="G1401" t="s">
        <v>3023</v>
      </c>
    </row>
    <row r="1402" spans="2:7" x14ac:dyDescent="0.3">
      <c r="B1402" t="s">
        <v>3024</v>
      </c>
      <c r="C1402" t="s">
        <v>498</v>
      </c>
      <c r="D1402" t="s">
        <v>1080</v>
      </c>
      <c r="E1402" t="s">
        <v>1753</v>
      </c>
      <c r="G1402" t="s">
        <v>3025</v>
      </c>
    </row>
    <row r="1403" spans="2:7" x14ac:dyDescent="0.3">
      <c r="B1403" t="s">
        <v>3026</v>
      </c>
      <c r="C1403" t="s">
        <v>498</v>
      </c>
      <c r="D1403" t="s">
        <v>1080</v>
      </c>
      <c r="E1403" t="s">
        <v>1753</v>
      </c>
      <c r="G1403" t="s">
        <v>3027</v>
      </c>
    </row>
    <row r="1404" spans="2:7" x14ac:dyDescent="0.3">
      <c r="B1404" t="s">
        <v>3028</v>
      </c>
      <c r="C1404" t="s">
        <v>498</v>
      </c>
      <c r="D1404" t="s">
        <v>1080</v>
      </c>
      <c r="E1404" t="s">
        <v>1753</v>
      </c>
      <c r="G1404" t="s">
        <v>3029</v>
      </c>
    </row>
    <row r="1405" spans="2:7" x14ac:dyDescent="0.3">
      <c r="B1405" t="s">
        <v>3030</v>
      </c>
      <c r="C1405" t="s">
        <v>498</v>
      </c>
      <c r="D1405" t="s">
        <v>1080</v>
      </c>
      <c r="E1405" t="s">
        <v>1753</v>
      </c>
      <c r="G1405" t="s">
        <v>3031</v>
      </c>
    </row>
    <row r="1406" spans="2:7" x14ac:dyDescent="0.3">
      <c r="B1406" t="s">
        <v>3032</v>
      </c>
      <c r="C1406" t="s">
        <v>498</v>
      </c>
      <c r="D1406" t="s">
        <v>1080</v>
      </c>
      <c r="E1406" t="s">
        <v>1753</v>
      </c>
      <c r="G1406" t="s">
        <v>3033</v>
      </c>
    </row>
    <row r="1407" spans="2:7" x14ac:dyDescent="0.3">
      <c r="B1407" t="s">
        <v>3034</v>
      </c>
      <c r="C1407" t="s">
        <v>498</v>
      </c>
      <c r="D1407" t="s">
        <v>1080</v>
      </c>
      <c r="E1407" t="s">
        <v>1753</v>
      </c>
      <c r="G1407" t="s">
        <v>3035</v>
      </c>
    </row>
    <row r="1408" spans="2:7" x14ac:dyDescent="0.3">
      <c r="B1408" t="s">
        <v>3036</v>
      </c>
      <c r="C1408" t="s">
        <v>498</v>
      </c>
      <c r="D1408" t="s">
        <v>1080</v>
      </c>
      <c r="E1408" t="s">
        <v>1753</v>
      </c>
      <c r="G1408" t="s">
        <v>3035</v>
      </c>
    </row>
    <row r="1409" spans="2:7" x14ac:dyDescent="0.3">
      <c r="B1409" t="s">
        <v>3037</v>
      </c>
      <c r="C1409" t="s">
        <v>498</v>
      </c>
      <c r="D1409" t="s">
        <v>1080</v>
      </c>
      <c r="E1409" t="s">
        <v>1753</v>
      </c>
      <c r="G1409" t="s">
        <v>3038</v>
      </c>
    </row>
    <row r="1410" spans="2:7" x14ac:dyDescent="0.3">
      <c r="B1410" t="s">
        <v>3039</v>
      </c>
      <c r="C1410" t="s">
        <v>498</v>
      </c>
      <c r="D1410" t="s">
        <v>1080</v>
      </c>
      <c r="E1410" t="s">
        <v>1753</v>
      </c>
      <c r="G1410" t="s">
        <v>3040</v>
      </c>
    </row>
    <row r="1411" spans="2:7" x14ac:dyDescent="0.3">
      <c r="B1411" t="s">
        <v>3041</v>
      </c>
      <c r="C1411" t="s">
        <v>498</v>
      </c>
      <c r="D1411" t="s">
        <v>1080</v>
      </c>
      <c r="E1411" t="s">
        <v>1753</v>
      </c>
      <c r="G1411" t="s">
        <v>3042</v>
      </c>
    </row>
    <row r="1412" spans="2:7" x14ac:dyDescent="0.3">
      <c r="B1412" t="s">
        <v>3043</v>
      </c>
      <c r="C1412" t="s">
        <v>498</v>
      </c>
      <c r="D1412" t="s">
        <v>1080</v>
      </c>
      <c r="E1412" t="s">
        <v>1753</v>
      </c>
      <c r="G1412" t="s">
        <v>3044</v>
      </c>
    </row>
    <row r="1413" spans="2:7" x14ac:dyDescent="0.3">
      <c r="B1413" t="s">
        <v>3045</v>
      </c>
      <c r="C1413" t="s">
        <v>498</v>
      </c>
      <c r="D1413" t="s">
        <v>1080</v>
      </c>
      <c r="E1413" t="s">
        <v>1753</v>
      </c>
      <c r="G1413" t="s">
        <v>3046</v>
      </c>
    </row>
    <row r="1414" spans="2:7" x14ac:dyDescent="0.3">
      <c r="B1414" t="s">
        <v>3047</v>
      </c>
      <c r="C1414" t="s">
        <v>498</v>
      </c>
      <c r="D1414" t="s">
        <v>1080</v>
      </c>
      <c r="E1414" t="s">
        <v>1753</v>
      </c>
      <c r="G1414" t="s">
        <v>3048</v>
      </c>
    </row>
    <row r="1415" spans="2:7" x14ac:dyDescent="0.3">
      <c r="B1415" t="s">
        <v>3049</v>
      </c>
      <c r="C1415" t="s">
        <v>498</v>
      </c>
      <c r="D1415" t="s">
        <v>1080</v>
      </c>
      <c r="E1415" t="s">
        <v>1753</v>
      </c>
      <c r="G1415" t="s">
        <v>3050</v>
      </c>
    </row>
    <row r="1416" spans="2:7" x14ac:dyDescent="0.3">
      <c r="B1416" t="s">
        <v>3051</v>
      </c>
      <c r="C1416" t="s">
        <v>498</v>
      </c>
      <c r="D1416" t="s">
        <v>1080</v>
      </c>
      <c r="E1416" t="s">
        <v>1753</v>
      </c>
      <c r="G1416" t="s">
        <v>3052</v>
      </c>
    </row>
    <row r="1417" spans="2:7" x14ac:dyDescent="0.3">
      <c r="B1417" t="s">
        <v>3053</v>
      </c>
      <c r="C1417" t="s">
        <v>498</v>
      </c>
      <c r="D1417" t="s">
        <v>1080</v>
      </c>
      <c r="E1417" t="s">
        <v>1753</v>
      </c>
      <c r="G1417" t="s">
        <v>3054</v>
      </c>
    </row>
    <row r="1418" spans="2:7" x14ac:dyDescent="0.3">
      <c r="B1418" t="s">
        <v>3055</v>
      </c>
      <c r="C1418" t="s">
        <v>498</v>
      </c>
      <c r="D1418" t="s">
        <v>1080</v>
      </c>
      <c r="E1418" t="s">
        <v>1753</v>
      </c>
      <c r="G1418" t="s">
        <v>3056</v>
      </c>
    </row>
    <row r="1419" spans="2:7" x14ac:dyDescent="0.3">
      <c r="B1419" t="s">
        <v>3057</v>
      </c>
      <c r="C1419" t="s">
        <v>498</v>
      </c>
      <c r="D1419" t="s">
        <v>1080</v>
      </c>
      <c r="E1419" t="s">
        <v>1753</v>
      </c>
      <c r="G1419" t="s">
        <v>3058</v>
      </c>
    </row>
    <row r="1420" spans="2:7" x14ac:dyDescent="0.3">
      <c r="B1420" t="s">
        <v>3059</v>
      </c>
      <c r="C1420" t="s">
        <v>498</v>
      </c>
      <c r="D1420" t="s">
        <v>1080</v>
      </c>
      <c r="E1420" t="s">
        <v>1753</v>
      </c>
      <c r="G1420" t="s">
        <v>3060</v>
      </c>
    </row>
    <row r="1421" spans="2:7" x14ac:dyDescent="0.3">
      <c r="B1421" t="s">
        <v>3061</v>
      </c>
      <c r="C1421" t="s">
        <v>498</v>
      </c>
      <c r="D1421" t="s">
        <v>1080</v>
      </c>
      <c r="E1421" t="s">
        <v>1753</v>
      </c>
      <c r="G1421" t="s">
        <v>3062</v>
      </c>
    </row>
    <row r="1422" spans="2:7" x14ac:dyDescent="0.3">
      <c r="B1422" t="s">
        <v>3063</v>
      </c>
      <c r="C1422" t="s">
        <v>498</v>
      </c>
      <c r="D1422" t="s">
        <v>1080</v>
      </c>
      <c r="E1422" t="s">
        <v>1753</v>
      </c>
      <c r="G1422" t="s">
        <v>3064</v>
      </c>
    </row>
    <row r="1423" spans="2:7" x14ac:dyDescent="0.3">
      <c r="B1423" t="s">
        <v>3065</v>
      </c>
      <c r="C1423" t="s">
        <v>498</v>
      </c>
      <c r="D1423" t="s">
        <v>1080</v>
      </c>
      <c r="E1423" t="s">
        <v>1753</v>
      </c>
      <c r="G1423" t="s">
        <v>3066</v>
      </c>
    </row>
    <row r="1424" spans="2:7" x14ac:dyDescent="0.3">
      <c r="B1424" t="s">
        <v>3067</v>
      </c>
      <c r="C1424" t="s">
        <v>498</v>
      </c>
      <c r="D1424" t="s">
        <v>1080</v>
      </c>
      <c r="E1424" t="s">
        <v>1753</v>
      </c>
      <c r="G1424" t="s">
        <v>3068</v>
      </c>
    </row>
    <row r="1425" spans="2:7" x14ac:dyDescent="0.3">
      <c r="B1425" t="s">
        <v>3069</v>
      </c>
      <c r="C1425" t="s">
        <v>498</v>
      </c>
      <c r="D1425" t="s">
        <v>1080</v>
      </c>
      <c r="E1425" t="s">
        <v>1753</v>
      </c>
      <c r="G1425" t="s">
        <v>3070</v>
      </c>
    </row>
    <row r="1426" spans="2:7" x14ac:dyDescent="0.3">
      <c r="B1426" t="s">
        <v>3071</v>
      </c>
      <c r="C1426" t="s">
        <v>498</v>
      </c>
      <c r="D1426" t="s">
        <v>1080</v>
      </c>
      <c r="E1426" t="s">
        <v>1753</v>
      </c>
      <c r="G1426" t="s">
        <v>3072</v>
      </c>
    </row>
    <row r="1427" spans="2:7" x14ac:dyDescent="0.3">
      <c r="B1427" t="s">
        <v>3073</v>
      </c>
      <c r="C1427" t="s">
        <v>498</v>
      </c>
      <c r="D1427" t="s">
        <v>1080</v>
      </c>
      <c r="E1427" t="s">
        <v>1753</v>
      </c>
      <c r="G1427" t="s">
        <v>3074</v>
      </c>
    </row>
    <row r="1428" spans="2:7" x14ac:dyDescent="0.3">
      <c r="B1428" t="s">
        <v>3075</v>
      </c>
      <c r="C1428" t="s">
        <v>498</v>
      </c>
      <c r="D1428" t="s">
        <v>1080</v>
      </c>
      <c r="E1428" t="s">
        <v>1753</v>
      </c>
      <c r="G1428" t="s">
        <v>3076</v>
      </c>
    </row>
    <row r="1429" spans="2:7" x14ac:dyDescent="0.3">
      <c r="B1429" t="s">
        <v>3077</v>
      </c>
      <c r="C1429" t="s">
        <v>498</v>
      </c>
      <c r="D1429" t="s">
        <v>1080</v>
      </c>
      <c r="E1429" t="s">
        <v>1753</v>
      </c>
      <c r="G1429" t="s">
        <v>3078</v>
      </c>
    </row>
    <row r="1430" spans="2:7" x14ac:dyDescent="0.3">
      <c r="B1430" t="s">
        <v>3079</v>
      </c>
      <c r="C1430" t="s">
        <v>498</v>
      </c>
      <c r="D1430" t="s">
        <v>1080</v>
      </c>
      <c r="E1430" t="s">
        <v>1753</v>
      </c>
      <c r="G1430" t="s">
        <v>3080</v>
      </c>
    </row>
    <row r="1431" spans="2:7" x14ac:dyDescent="0.3">
      <c r="B1431" t="s">
        <v>3081</v>
      </c>
      <c r="C1431" t="s">
        <v>498</v>
      </c>
      <c r="D1431" t="s">
        <v>1080</v>
      </c>
      <c r="E1431" t="s">
        <v>1753</v>
      </c>
      <c r="G1431" t="s">
        <v>3082</v>
      </c>
    </row>
    <row r="1432" spans="2:7" x14ac:dyDescent="0.3">
      <c r="B1432" t="s">
        <v>3083</v>
      </c>
      <c r="C1432" t="s">
        <v>498</v>
      </c>
      <c r="D1432" t="s">
        <v>1080</v>
      </c>
      <c r="E1432" t="s">
        <v>1753</v>
      </c>
      <c r="G1432" t="s">
        <v>3084</v>
      </c>
    </row>
    <row r="1433" spans="2:7" x14ac:dyDescent="0.3">
      <c r="B1433" t="s">
        <v>3085</v>
      </c>
      <c r="C1433" t="s">
        <v>498</v>
      </c>
      <c r="D1433" t="s">
        <v>1080</v>
      </c>
      <c r="E1433" t="s">
        <v>1753</v>
      </c>
      <c r="G1433" t="s">
        <v>3086</v>
      </c>
    </row>
    <row r="1434" spans="2:7" x14ac:dyDescent="0.3">
      <c r="B1434" t="s">
        <v>3087</v>
      </c>
      <c r="C1434" t="s">
        <v>498</v>
      </c>
      <c r="D1434" t="s">
        <v>1080</v>
      </c>
      <c r="E1434" t="s">
        <v>1753</v>
      </c>
      <c r="G1434" t="s">
        <v>3088</v>
      </c>
    </row>
    <row r="1435" spans="2:7" x14ac:dyDescent="0.3">
      <c r="B1435" t="s">
        <v>3089</v>
      </c>
      <c r="C1435" t="s">
        <v>498</v>
      </c>
      <c r="D1435" t="s">
        <v>1080</v>
      </c>
      <c r="E1435" t="s">
        <v>1753</v>
      </c>
      <c r="G1435" t="s">
        <v>3090</v>
      </c>
    </row>
    <row r="1436" spans="2:7" x14ac:dyDescent="0.3">
      <c r="B1436" t="s">
        <v>3091</v>
      </c>
      <c r="C1436" t="s">
        <v>498</v>
      </c>
      <c r="D1436" t="s">
        <v>1080</v>
      </c>
      <c r="E1436" t="s">
        <v>1753</v>
      </c>
      <c r="G1436" t="s">
        <v>3092</v>
      </c>
    </row>
    <row r="1437" spans="2:7" x14ac:dyDescent="0.3">
      <c r="B1437" t="s">
        <v>3093</v>
      </c>
      <c r="C1437" t="s">
        <v>498</v>
      </c>
      <c r="D1437" t="s">
        <v>1080</v>
      </c>
      <c r="E1437" t="s">
        <v>1753</v>
      </c>
      <c r="G1437" t="s">
        <v>3092</v>
      </c>
    </row>
    <row r="1438" spans="2:7" x14ac:dyDescent="0.3">
      <c r="B1438" t="s">
        <v>3094</v>
      </c>
      <c r="C1438" t="s">
        <v>498</v>
      </c>
      <c r="D1438" t="s">
        <v>1080</v>
      </c>
      <c r="E1438" t="s">
        <v>1753</v>
      </c>
      <c r="G1438" t="s">
        <v>3092</v>
      </c>
    </row>
    <row r="1439" spans="2:7" x14ac:dyDescent="0.3">
      <c r="B1439" t="s">
        <v>3095</v>
      </c>
      <c r="C1439" t="s">
        <v>498</v>
      </c>
      <c r="D1439" t="s">
        <v>1080</v>
      </c>
      <c r="E1439" t="s">
        <v>1753</v>
      </c>
      <c r="G1439" t="s">
        <v>3096</v>
      </c>
    </row>
    <row r="1440" spans="2:7" x14ac:dyDescent="0.3">
      <c r="B1440" t="s">
        <v>3097</v>
      </c>
      <c r="C1440" t="s">
        <v>498</v>
      </c>
      <c r="D1440" t="s">
        <v>1080</v>
      </c>
      <c r="E1440" t="s">
        <v>1753</v>
      </c>
      <c r="G1440" t="s">
        <v>3098</v>
      </c>
    </row>
    <row r="1441" spans="2:7" x14ac:dyDescent="0.3">
      <c r="B1441" t="s">
        <v>3099</v>
      </c>
      <c r="C1441" t="s">
        <v>498</v>
      </c>
      <c r="D1441" t="s">
        <v>1080</v>
      </c>
      <c r="E1441" t="s">
        <v>1753</v>
      </c>
      <c r="G1441" t="s">
        <v>3100</v>
      </c>
    </row>
    <row r="1442" spans="2:7" x14ac:dyDescent="0.3">
      <c r="B1442" t="s">
        <v>3101</v>
      </c>
      <c r="C1442" t="s">
        <v>498</v>
      </c>
      <c r="D1442" t="s">
        <v>1080</v>
      </c>
      <c r="E1442" t="s">
        <v>1753</v>
      </c>
      <c r="G1442" t="s">
        <v>3102</v>
      </c>
    </row>
    <row r="1443" spans="2:7" x14ac:dyDescent="0.3">
      <c r="B1443" t="s">
        <v>3103</v>
      </c>
      <c r="C1443" t="s">
        <v>498</v>
      </c>
      <c r="D1443" t="s">
        <v>1080</v>
      </c>
      <c r="E1443" t="s">
        <v>1753</v>
      </c>
      <c r="G1443" t="s">
        <v>3104</v>
      </c>
    </row>
    <row r="1444" spans="2:7" x14ac:dyDescent="0.3">
      <c r="B1444" t="s">
        <v>3105</v>
      </c>
      <c r="C1444" t="s">
        <v>498</v>
      </c>
      <c r="D1444" t="s">
        <v>1080</v>
      </c>
      <c r="E1444" t="s">
        <v>1753</v>
      </c>
      <c r="G1444" t="s">
        <v>3106</v>
      </c>
    </row>
    <row r="1445" spans="2:7" x14ac:dyDescent="0.3">
      <c r="B1445" t="s">
        <v>3107</v>
      </c>
      <c r="C1445" t="s">
        <v>498</v>
      </c>
      <c r="D1445" t="s">
        <v>1080</v>
      </c>
      <c r="E1445" t="s">
        <v>1753</v>
      </c>
      <c r="G1445" t="s">
        <v>3108</v>
      </c>
    </row>
    <row r="1446" spans="2:7" x14ac:dyDescent="0.3">
      <c r="B1446" t="s">
        <v>3109</v>
      </c>
      <c r="C1446" t="s">
        <v>498</v>
      </c>
      <c r="D1446" t="s">
        <v>1080</v>
      </c>
      <c r="E1446" t="s">
        <v>1753</v>
      </c>
      <c r="G1446" t="s">
        <v>3110</v>
      </c>
    </row>
    <row r="1447" spans="2:7" x14ac:dyDescent="0.3">
      <c r="B1447" t="s">
        <v>3111</v>
      </c>
      <c r="C1447" t="s">
        <v>498</v>
      </c>
      <c r="D1447" t="s">
        <v>1080</v>
      </c>
      <c r="E1447" t="s">
        <v>1753</v>
      </c>
      <c r="G1447" t="s">
        <v>3112</v>
      </c>
    </row>
    <row r="1448" spans="2:7" x14ac:dyDescent="0.3">
      <c r="B1448" t="s">
        <v>3113</v>
      </c>
      <c r="C1448" t="s">
        <v>498</v>
      </c>
      <c r="D1448" t="s">
        <v>1080</v>
      </c>
      <c r="E1448" t="s">
        <v>1753</v>
      </c>
      <c r="G1448" t="s">
        <v>3114</v>
      </c>
    </row>
    <row r="1449" spans="2:7" x14ac:dyDescent="0.3">
      <c r="B1449" t="s">
        <v>3115</v>
      </c>
      <c r="C1449" t="s">
        <v>498</v>
      </c>
      <c r="D1449" t="s">
        <v>1080</v>
      </c>
      <c r="E1449" t="s">
        <v>1753</v>
      </c>
      <c r="G1449" t="s">
        <v>3116</v>
      </c>
    </row>
    <row r="1450" spans="2:7" x14ac:dyDescent="0.3">
      <c r="B1450" t="s">
        <v>3117</v>
      </c>
      <c r="C1450" t="s">
        <v>498</v>
      </c>
      <c r="D1450" t="s">
        <v>1080</v>
      </c>
      <c r="E1450" t="s">
        <v>1753</v>
      </c>
      <c r="G1450" t="s">
        <v>3116</v>
      </c>
    </row>
    <row r="1451" spans="2:7" x14ac:dyDescent="0.3">
      <c r="B1451" t="s">
        <v>3118</v>
      </c>
      <c r="C1451" t="s">
        <v>498</v>
      </c>
      <c r="D1451" t="s">
        <v>1080</v>
      </c>
      <c r="E1451" t="s">
        <v>1753</v>
      </c>
      <c r="G1451" t="s">
        <v>3119</v>
      </c>
    </row>
    <row r="1452" spans="2:7" x14ac:dyDescent="0.3">
      <c r="B1452" t="s">
        <v>3120</v>
      </c>
      <c r="C1452" t="s">
        <v>498</v>
      </c>
      <c r="D1452" t="s">
        <v>1080</v>
      </c>
      <c r="E1452" t="s">
        <v>1753</v>
      </c>
      <c r="G1452" t="s">
        <v>3112</v>
      </c>
    </row>
    <row r="1453" spans="2:7" x14ac:dyDescent="0.3">
      <c r="B1453" t="s">
        <v>3121</v>
      </c>
      <c r="C1453" t="s">
        <v>498</v>
      </c>
      <c r="D1453" t="s">
        <v>1080</v>
      </c>
      <c r="E1453" t="s">
        <v>1753</v>
      </c>
      <c r="G1453" t="s">
        <v>3122</v>
      </c>
    </row>
    <row r="1454" spans="2:7" x14ac:dyDescent="0.3">
      <c r="B1454" t="s">
        <v>3123</v>
      </c>
      <c r="C1454" t="s">
        <v>498</v>
      </c>
      <c r="D1454" t="s">
        <v>1080</v>
      </c>
      <c r="E1454" t="s">
        <v>1753</v>
      </c>
      <c r="G1454" t="s">
        <v>3122</v>
      </c>
    </row>
    <row r="1455" spans="2:7" x14ac:dyDescent="0.3">
      <c r="B1455" t="s">
        <v>3124</v>
      </c>
      <c r="C1455" t="s">
        <v>498</v>
      </c>
      <c r="D1455" t="s">
        <v>1080</v>
      </c>
      <c r="E1455" t="s">
        <v>1753</v>
      </c>
      <c r="G1455" t="s">
        <v>3125</v>
      </c>
    </row>
    <row r="1456" spans="2:7" x14ac:dyDescent="0.3">
      <c r="B1456" t="s">
        <v>3126</v>
      </c>
      <c r="C1456" t="s">
        <v>498</v>
      </c>
      <c r="D1456" t="s">
        <v>1080</v>
      </c>
      <c r="E1456" t="s">
        <v>1753</v>
      </c>
      <c r="G1456" t="s">
        <v>3125</v>
      </c>
    </row>
    <row r="1457" spans="2:7" x14ac:dyDescent="0.3">
      <c r="B1457" t="s">
        <v>3127</v>
      </c>
      <c r="C1457" t="s">
        <v>498</v>
      </c>
      <c r="D1457" t="s">
        <v>1080</v>
      </c>
      <c r="E1457" t="s">
        <v>1753</v>
      </c>
      <c r="G1457" t="s">
        <v>3125</v>
      </c>
    </row>
    <row r="1458" spans="2:7" x14ac:dyDescent="0.3">
      <c r="B1458" t="s">
        <v>3128</v>
      </c>
      <c r="C1458" t="s">
        <v>498</v>
      </c>
      <c r="D1458" t="s">
        <v>1080</v>
      </c>
      <c r="E1458" t="s">
        <v>1753</v>
      </c>
      <c r="G1458" t="s">
        <v>3129</v>
      </c>
    </row>
    <row r="1459" spans="2:7" x14ac:dyDescent="0.3">
      <c r="B1459" t="s">
        <v>3130</v>
      </c>
      <c r="C1459" t="s">
        <v>498</v>
      </c>
      <c r="D1459" t="s">
        <v>1080</v>
      </c>
      <c r="E1459" t="s">
        <v>1753</v>
      </c>
      <c r="G1459" t="s">
        <v>3131</v>
      </c>
    </row>
    <row r="1460" spans="2:7" x14ac:dyDescent="0.3">
      <c r="B1460" t="s">
        <v>3132</v>
      </c>
      <c r="C1460" t="s">
        <v>498</v>
      </c>
      <c r="D1460" t="s">
        <v>1080</v>
      </c>
      <c r="E1460" t="s">
        <v>1753</v>
      </c>
      <c r="G1460" t="s">
        <v>3133</v>
      </c>
    </row>
    <row r="1461" spans="2:7" x14ac:dyDescent="0.3">
      <c r="B1461" t="s">
        <v>3134</v>
      </c>
      <c r="C1461" t="s">
        <v>498</v>
      </c>
      <c r="D1461" t="s">
        <v>1080</v>
      </c>
      <c r="E1461" t="s">
        <v>1753</v>
      </c>
      <c r="G1461" t="s">
        <v>3135</v>
      </c>
    </row>
    <row r="1462" spans="2:7" x14ac:dyDescent="0.3">
      <c r="B1462" t="s">
        <v>3136</v>
      </c>
      <c r="C1462" t="s">
        <v>498</v>
      </c>
      <c r="D1462" t="s">
        <v>1080</v>
      </c>
      <c r="E1462" t="s">
        <v>1753</v>
      </c>
      <c r="G1462" t="s">
        <v>3137</v>
      </c>
    </row>
    <row r="1463" spans="2:7" x14ac:dyDescent="0.3">
      <c r="B1463" t="s">
        <v>3138</v>
      </c>
      <c r="C1463" t="s">
        <v>498</v>
      </c>
      <c r="D1463" t="s">
        <v>1080</v>
      </c>
      <c r="E1463" t="s">
        <v>1753</v>
      </c>
      <c r="G1463" t="s">
        <v>3139</v>
      </c>
    </row>
    <row r="1464" spans="2:7" x14ac:dyDescent="0.3">
      <c r="B1464" t="s">
        <v>3140</v>
      </c>
      <c r="C1464" t="s">
        <v>498</v>
      </c>
      <c r="D1464" t="s">
        <v>1080</v>
      </c>
      <c r="E1464" t="s">
        <v>1753</v>
      </c>
      <c r="G1464" t="s">
        <v>3141</v>
      </c>
    </row>
    <row r="1465" spans="2:7" x14ac:dyDescent="0.3">
      <c r="B1465" t="s">
        <v>3142</v>
      </c>
      <c r="C1465" t="s">
        <v>498</v>
      </c>
      <c r="D1465" t="s">
        <v>1080</v>
      </c>
      <c r="E1465" t="s">
        <v>1753</v>
      </c>
      <c r="G1465" t="s">
        <v>3143</v>
      </c>
    </row>
    <row r="1466" spans="2:7" x14ac:dyDescent="0.3">
      <c r="B1466" t="s">
        <v>3144</v>
      </c>
      <c r="C1466" t="s">
        <v>498</v>
      </c>
      <c r="D1466" t="s">
        <v>1080</v>
      </c>
      <c r="E1466" t="s">
        <v>1753</v>
      </c>
      <c r="G1466" t="s">
        <v>3145</v>
      </c>
    </row>
    <row r="1467" spans="2:7" x14ac:dyDescent="0.3">
      <c r="B1467" t="s">
        <v>3146</v>
      </c>
      <c r="C1467" t="s">
        <v>498</v>
      </c>
      <c r="D1467" t="s">
        <v>1080</v>
      </c>
      <c r="E1467" t="s">
        <v>1753</v>
      </c>
      <c r="G1467" t="s">
        <v>3147</v>
      </c>
    </row>
    <row r="1468" spans="2:7" x14ac:dyDescent="0.3">
      <c r="B1468" t="s">
        <v>3148</v>
      </c>
      <c r="C1468" t="s">
        <v>498</v>
      </c>
      <c r="D1468" t="s">
        <v>1080</v>
      </c>
      <c r="E1468" t="s">
        <v>1753</v>
      </c>
      <c r="G1468" t="s">
        <v>3149</v>
      </c>
    </row>
    <row r="1469" spans="2:7" x14ac:dyDescent="0.3">
      <c r="B1469" t="s">
        <v>3150</v>
      </c>
      <c r="C1469" t="s">
        <v>498</v>
      </c>
      <c r="D1469" t="s">
        <v>1080</v>
      </c>
      <c r="E1469" t="s">
        <v>1753</v>
      </c>
      <c r="G1469" t="s">
        <v>3151</v>
      </c>
    </row>
    <row r="1470" spans="2:7" x14ac:dyDescent="0.3">
      <c r="B1470" t="s">
        <v>3152</v>
      </c>
      <c r="C1470" t="s">
        <v>498</v>
      </c>
      <c r="D1470" t="s">
        <v>1080</v>
      </c>
      <c r="E1470" t="s">
        <v>1753</v>
      </c>
      <c r="G1470" t="s">
        <v>3153</v>
      </c>
    </row>
    <row r="1471" spans="2:7" x14ac:dyDescent="0.3">
      <c r="B1471" t="s">
        <v>3154</v>
      </c>
      <c r="C1471" t="s">
        <v>498</v>
      </c>
      <c r="D1471" t="s">
        <v>1080</v>
      </c>
      <c r="E1471" t="s">
        <v>1753</v>
      </c>
      <c r="G1471" t="s">
        <v>3155</v>
      </c>
    </row>
    <row r="1472" spans="2:7" x14ac:dyDescent="0.3">
      <c r="B1472" t="s">
        <v>3156</v>
      </c>
      <c r="C1472" t="s">
        <v>498</v>
      </c>
      <c r="D1472" t="s">
        <v>1080</v>
      </c>
      <c r="E1472" t="s">
        <v>1753</v>
      </c>
      <c r="G1472" t="s">
        <v>3157</v>
      </c>
    </row>
    <row r="1473" spans="2:7" x14ac:dyDescent="0.3">
      <c r="B1473" t="s">
        <v>3158</v>
      </c>
      <c r="C1473" t="s">
        <v>498</v>
      </c>
      <c r="D1473" t="s">
        <v>1080</v>
      </c>
      <c r="E1473" t="s">
        <v>1753</v>
      </c>
      <c r="G1473" t="s">
        <v>3159</v>
      </c>
    </row>
  </sheetData>
  <pageMargins left="0.511811024" right="0.511811024" top="0.78740157499999996" bottom="0.78740157499999996" header="0.31496062000000002" footer="0.31496062000000002"/>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2929-46F3-4728-9808-7A070406338D}">
  <sheetPr codeName="Planilha8"/>
  <dimension ref="A1:M11175"/>
  <sheetViews>
    <sheetView workbookViewId="0">
      <selection activeCell="L34" sqref="L34"/>
    </sheetView>
  </sheetViews>
  <sheetFormatPr defaultRowHeight="13" x14ac:dyDescent="0.3"/>
  <cols>
    <col min="1" max="1" width="14.09765625" bestFit="1" customWidth="1"/>
    <col min="2" max="2" width="54" bestFit="1" customWidth="1"/>
    <col min="8" max="8" width="17.3984375" bestFit="1" customWidth="1"/>
    <col min="9" max="9" width="16.8984375" bestFit="1" customWidth="1"/>
    <col min="10" max="10" width="14" bestFit="1" customWidth="1"/>
    <col min="11" max="11" width="77.3984375" bestFit="1" customWidth="1"/>
    <col min="12" max="12" width="36.8984375" bestFit="1" customWidth="1"/>
  </cols>
  <sheetData>
    <row r="1" spans="1:13" x14ac:dyDescent="0.3">
      <c r="A1" t="s">
        <v>3160</v>
      </c>
      <c r="B1" t="s">
        <v>27</v>
      </c>
      <c r="C1" t="s">
        <v>3161</v>
      </c>
      <c r="D1" t="s">
        <v>3162</v>
      </c>
      <c r="E1" t="s">
        <v>3163</v>
      </c>
      <c r="F1" t="s">
        <v>3164</v>
      </c>
      <c r="G1" t="s">
        <v>3165</v>
      </c>
      <c r="H1" t="s">
        <v>3166</v>
      </c>
      <c r="I1" t="s">
        <v>3167</v>
      </c>
      <c r="J1" t="s">
        <v>3168</v>
      </c>
      <c r="K1" t="s">
        <v>3169</v>
      </c>
      <c r="L1" t="s">
        <v>3170</v>
      </c>
      <c r="M1" t="s">
        <v>3171</v>
      </c>
    </row>
    <row r="2" spans="1:13" x14ac:dyDescent="0.3">
      <c r="A2" t="s">
        <v>1090</v>
      </c>
      <c r="B2" t="s">
        <v>3172</v>
      </c>
      <c r="C2" t="s">
        <v>3173</v>
      </c>
      <c r="D2" t="s">
        <v>1822</v>
      </c>
      <c r="E2" t="s">
        <v>3174</v>
      </c>
      <c r="F2" t="s">
        <v>3175</v>
      </c>
      <c r="G2" t="s">
        <v>3176</v>
      </c>
      <c r="H2" t="s">
        <v>3177</v>
      </c>
      <c r="I2" t="s">
        <v>3178</v>
      </c>
      <c r="J2" t="s">
        <v>3179</v>
      </c>
      <c r="K2" t="s">
        <v>3180</v>
      </c>
      <c r="L2" t="s">
        <v>3181</v>
      </c>
      <c r="M2" t="s">
        <v>3174</v>
      </c>
    </row>
    <row r="3" spans="1:13" x14ac:dyDescent="0.3">
      <c r="A3" t="s">
        <v>1090</v>
      </c>
      <c r="B3" t="s">
        <v>3182</v>
      </c>
      <c r="C3" t="s">
        <v>3173</v>
      </c>
      <c r="D3" t="s">
        <v>1761</v>
      </c>
      <c r="E3" t="s">
        <v>3183</v>
      </c>
      <c r="F3" t="s">
        <v>3184</v>
      </c>
      <c r="G3" t="s">
        <v>3185</v>
      </c>
      <c r="H3" t="s">
        <v>3177</v>
      </c>
      <c r="I3" t="s">
        <v>3186</v>
      </c>
      <c r="J3" t="s">
        <v>3187</v>
      </c>
      <c r="K3" t="s">
        <v>3174</v>
      </c>
      <c r="L3" t="s">
        <v>3188</v>
      </c>
      <c r="M3" t="s">
        <v>3174</v>
      </c>
    </row>
    <row r="4" spans="1:13" x14ac:dyDescent="0.3">
      <c r="A4" t="s">
        <v>1099</v>
      </c>
      <c r="B4" t="s">
        <v>3189</v>
      </c>
      <c r="C4" t="s">
        <v>3190</v>
      </c>
      <c r="D4" t="s">
        <v>1822</v>
      </c>
      <c r="E4" t="s">
        <v>3174</v>
      </c>
      <c r="F4" t="s">
        <v>3191</v>
      </c>
      <c r="G4" t="s">
        <v>3174</v>
      </c>
      <c r="H4" t="s">
        <v>3177</v>
      </c>
      <c r="I4" t="s">
        <v>3192</v>
      </c>
      <c r="J4" t="s">
        <v>3179</v>
      </c>
      <c r="K4" t="s">
        <v>3193</v>
      </c>
      <c r="L4" t="s">
        <v>3181</v>
      </c>
      <c r="M4" t="s">
        <v>3174</v>
      </c>
    </row>
    <row r="5" spans="1:13" x14ac:dyDescent="0.3">
      <c r="A5" t="s">
        <v>1099</v>
      </c>
      <c r="B5" t="s">
        <v>3194</v>
      </c>
      <c r="C5" t="s">
        <v>3190</v>
      </c>
      <c r="D5" t="s">
        <v>1822</v>
      </c>
      <c r="E5" t="s">
        <v>3174</v>
      </c>
      <c r="F5" t="s">
        <v>3195</v>
      </c>
      <c r="G5" t="s">
        <v>3174</v>
      </c>
      <c r="H5" t="s">
        <v>3177</v>
      </c>
      <c r="I5" t="s">
        <v>3196</v>
      </c>
      <c r="J5" t="s">
        <v>3179</v>
      </c>
      <c r="K5" t="s">
        <v>3197</v>
      </c>
      <c r="L5" t="s">
        <v>3181</v>
      </c>
      <c r="M5" t="s">
        <v>3174</v>
      </c>
    </row>
    <row r="6" spans="1:13" x14ac:dyDescent="0.3">
      <c r="A6" t="s">
        <v>1099</v>
      </c>
      <c r="B6" t="s">
        <v>3198</v>
      </c>
      <c r="C6" t="s">
        <v>3190</v>
      </c>
      <c r="D6" t="s">
        <v>1822</v>
      </c>
      <c r="E6" t="s">
        <v>3174</v>
      </c>
      <c r="F6" t="s">
        <v>3199</v>
      </c>
      <c r="G6" t="s">
        <v>3174</v>
      </c>
      <c r="H6" t="s">
        <v>3177</v>
      </c>
      <c r="I6" t="s">
        <v>3200</v>
      </c>
      <c r="J6" t="s">
        <v>3179</v>
      </c>
      <c r="K6" t="s">
        <v>3201</v>
      </c>
      <c r="L6" t="s">
        <v>3181</v>
      </c>
      <c r="M6" t="s">
        <v>3174</v>
      </c>
    </row>
    <row r="7" spans="1:13" x14ac:dyDescent="0.3">
      <c r="A7" t="s">
        <v>1099</v>
      </c>
      <c r="B7" t="s">
        <v>3202</v>
      </c>
      <c r="C7" t="s">
        <v>3190</v>
      </c>
      <c r="D7" t="s">
        <v>1822</v>
      </c>
      <c r="E7" t="s">
        <v>3174</v>
      </c>
      <c r="F7" t="s">
        <v>3203</v>
      </c>
      <c r="G7" t="s">
        <v>3174</v>
      </c>
      <c r="H7" t="s">
        <v>3177</v>
      </c>
      <c r="I7" t="s">
        <v>3204</v>
      </c>
      <c r="J7" t="s">
        <v>3179</v>
      </c>
      <c r="K7" t="s">
        <v>3205</v>
      </c>
      <c r="L7" t="s">
        <v>3181</v>
      </c>
      <c r="M7" t="s">
        <v>3174</v>
      </c>
    </row>
    <row r="8" spans="1:13" x14ac:dyDescent="0.3">
      <c r="A8" t="s">
        <v>1099</v>
      </c>
      <c r="B8" t="s">
        <v>3206</v>
      </c>
      <c r="C8" t="s">
        <v>3190</v>
      </c>
      <c r="D8" t="s">
        <v>1822</v>
      </c>
      <c r="E8" t="s">
        <v>3174</v>
      </c>
      <c r="F8" t="s">
        <v>3207</v>
      </c>
      <c r="G8" t="s">
        <v>3174</v>
      </c>
      <c r="H8" t="s">
        <v>3177</v>
      </c>
      <c r="I8" t="s">
        <v>3208</v>
      </c>
      <c r="J8" t="s">
        <v>3179</v>
      </c>
      <c r="K8" t="s">
        <v>3209</v>
      </c>
      <c r="L8" t="s">
        <v>3181</v>
      </c>
      <c r="M8" t="s">
        <v>3174</v>
      </c>
    </row>
    <row r="9" spans="1:13" x14ac:dyDescent="0.3">
      <c r="A9" t="s">
        <v>1099</v>
      </c>
      <c r="B9" t="s">
        <v>3210</v>
      </c>
      <c r="C9" t="s">
        <v>3190</v>
      </c>
      <c r="D9" t="s">
        <v>1822</v>
      </c>
      <c r="E9" t="s">
        <v>3174</v>
      </c>
      <c r="F9" t="s">
        <v>3211</v>
      </c>
      <c r="G9" t="s">
        <v>3174</v>
      </c>
      <c r="H9" t="s">
        <v>3177</v>
      </c>
      <c r="I9" t="s">
        <v>3212</v>
      </c>
      <c r="J9" t="s">
        <v>3179</v>
      </c>
      <c r="K9" t="s">
        <v>3213</v>
      </c>
      <c r="L9" t="s">
        <v>3181</v>
      </c>
      <c r="M9" t="s">
        <v>3174</v>
      </c>
    </row>
    <row r="10" spans="1:13" x14ac:dyDescent="0.3">
      <c r="A10" t="s">
        <v>1099</v>
      </c>
      <c r="B10" t="s">
        <v>3210</v>
      </c>
      <c r="C10" t="s">
        <v>3190</v>
      </c>
      <c r="D10" t="s">
        <v>1822</v>
      </c>
      <c r="E10" t="s">
        <v>3174</v>
      </c>
      <c r="F10" t="s">
        <v>3214</v>
      </c>
      <c r="G10" t="s">
        <v>3174</v>
      </c>
      <c r="H10" t="s">
        <v>3177</v>
      </c>
      <c r="I10" t="s">
        <v>3215</v>
      </c>
      <c r="J10" t="s">
        <v>3179</v>
      </c>
      <c r="K10" t="s">
        <v>3216</v>
      </c>
      <c r="L10" t="s">
        <v>3181</v>
      </c>
      <c r="M10" t="s">
        <v>3174</v>
      </c>
    </row>
    <row r="11" spans="1:13" x14ac:dyDescent="0.3">
      <c r="A11" t="s">
        <v>1099</v>
      </c>
      <c r="B11" t="s">
        <v>3217</v>
      </c>
      <c r="C11" t="s">
        <v>3190</v>
      </c>
      <c r="D11" t="s">
        <v>1822</v>
      </c>
      <c r="E11" t="s">
        <v>3174</v>
      </c>
      <c r="F11" t="s">
        <v>3218</v>
      </c>
      <c r="G11" t="s">
        <v>3174</v>
      </c>
      <c r="H11" t="s">
        <v>3177</v>
      </c>
      <c r="I11" t="s">
        <v>3219</v>
      </c>
      <c r="J11" t="s">
        <v>3179</v>
      </c>
      <c r="K11" t="s">
        <v>3220</v>
      </c>
      <c r="L11" t="s">
        <v>3181</v>
      </c>
      <c r="M11" t="s">
        <v>3174</v>
      </c>
    </row>
    <row r="12" spans="1:13" x14ac:dyDescent="0.3">
      <c r="A12" t="s">
        <v>1099</v>
      </c>
      <c r="B12" t="s">
        <v>3221</v>
      </c>
      <c r="C12" t="s">
        <v>3190</v>
      </c>
      <c r="D12" t="s">
        <v>1822</v>
      </c>
      <c r="E12" t="s">
        <v>3174</v>
      </c>
      <c r="F12" t="s">
        <v>3222</v>
      </c>
      <c r="G12" t="s">
        <v>3174</v>
      </c>
      <c r="H12" t="s">
        <v>3177</v>
      </c>
      <c r="I12" t="s">
        <v>3223</v>
      </c>
      <c r="J12" t="s">
        <v>3179</v>
      </c>
      <c r="K12" t="s">
        <v>3224</v>
      </c>
      <c r="L12" t="s">
        <v>3181</v>
      </c>
      <c r="M12" t="s">
        <v>3174</v>
      </c>
    </row>
    <row r="13" spans="1:13" x14ac:dyDescent="0.3">
      <c r="A13" t="s">
        <v>1090</v>
      </c>
      <c r="B13" t="s">
        <v>3225</v>
      </c>
      <c r="C13" t="s">
        <v>3173</v>
      </c>
      <c r="D13" t="s">
        <v>1761</v>
      </c>
      <c r="E13" t="s">
        <v>3174</v>
      </c>
      <c r="F13" t="s">
        <v>3226</v>
      </c>
      <c r="G13" t="s">
        <v>3185</v>
      </c>
      <c r="H13" t="s">
        <v>3177</v>
      </c>
      <c r="I13" t="s">
        <v>3227</v>
      </c>
      <c r="J13" t="s">
        <v>3179</v>
      </c>
      <c r="K13" t="s">
        <v>3228</v>
      </c>
      <c r="L13" t="s">
        <v>3188</v>
      </c>
      <c r="M13" t="s">
        <v>3174</v>
      </c>
    </row>
    <row r="14" spans="1:13" x14ac:dyDescent="0.3">
      <c r="A14" t="s">
        <v>1099</v>
      </c>
      <c r="B14" t="s">
        <v>3229</v>
      </c>
      <c r="C14" t="s">
        <v>3190</v>
      </c>
      <c r="D14" t="s">
        <v>1822</v>
      </c>
      <c r="E14" t="s">
        <v>3174</v>
      </c>
      <c r="F14" t="s">
        <v>3230</v>
      </c>
      <c r="G14" t="s">
        <v>3231</v>
      </c>
      <c r="H14" t="s">
        <v>3177</v>
      </c>
      <c r="I14" t="s">
        <v>3232</v>
      </c>
      <c r="J14" t="s">
        <v>3179</v>
      </c>
      <c r="K14" t="s">
        <v>3233</v>
      </c>
      <c r="L14" t="s">
        <v>3181</v>
      </c>
      <c r="M14" t="s">
        <v>3174</v>
      </c>
    </row>
    <row r="15" spans="1:13" x14ac:dyDescent="0.3">
      <c r="A15" t="s">
        <v>1090</v>
      </c>
      <c r="B15" t="s">
        <v>3234</v>
      </c>
      <c r="C15" t="s">
        <v>3173</v>
      </c>
      <c r="D15" t="s">
        <v>1755</v>
      </c>
      <c r="E15" t="s">
        <v>3235</v>
      </c>
      <c r="F15" t="s">
        <v>3236</v>
      </c>
      <c r="G15" t="s">
        <v>3237</v>
      </c>
      <c r="H15" t="s">
        <v>3177</v>
      </c>
      <c r="I15" t="s">
        <v>3238</v>
      </c>
      <c r="J15" t="s">
        <v>3187</v>
      </c>
      <c r="K15" t="s">
        <v>3239</v>
      </c>
      <c r="L15" t="s">
        <v>3181</v>
      </c>
      <c r="M15" t="s">
        <v>3174</v>
      </c>
    </row>
    <row r="16" spans="1:13" x14ac:dyDescent="0.3">
      <c r="A16" t="s">
        <v>1090</v>
      </c>
      <c r="B16" t="s">
        <v>3234</v>
      </c>
      <c r="C16" t="s">
        <v>3173</v>
      </c>
      <c r="D16" t="s">
        <v>1755</v>
      </c>
      <c r="E16" t="s">
        <v>3235</v>
      </c>
      <c r="F16" t="s">
        <v>3240</v>
      </c>
      <c r="G16" t="s">
        <v>3241</v>
      </c>
      <c r="H16" t="s">
        <v>3177</v>
      </c>
      <c r="I16" t="s">
        <v>3242</v>
      </c>
      <c r="J16" t="s">
        <v>3187</v>
      </c>
      <c r="K16" t="s">
        <v>3243</v>
      </c>
      <c r="L16" t="s">
        <v>3181</v>
      </c>
      <c r="M16" t="s">
        <v>3174</v>
      </c>
    </row>
    <row r="17" spans="1:13" x14ac:dyDescent="0.3">
      <c r="A17" t="s">
        <v>1090</v>
      </c>
      <c r="B17" t="s">
        <v>3234</v>
      </c>
      <c r="C17" t="s">
        <v>3173</v>
      </c>
      <c r="D17" t="s">
        <v>1755</v>
      </c>
      <c r="E17" t="s">
        <v>3235</v>
      </c>
      <c r="F17" t="s">
        <v>3244</v>
      </c>
      <c r="G17" t="s">
        <v>3245</v>
      </c>
      <c r="H17" t="s">
        <v>3177</v>
      </c>
      <c r="I17" t="s">
        <v>3246</v>
      </c>
      <c r="J17" t="s">
        <v>3187</v>
      </c>
      <c r="K17" t="s">
        <v>3247</v>
      </c>
      <c r="L17" t="s">
        <v>3181</v>
      </c>
      <c r="M17" t="s">
        <v>3174</v>
      </c>
    </row>
    <row r="18" spans="1:13" x14ac:dyDescent="0.3">
      <c r="A18" t="s">
        <v>1090</v>
      </c>
      <c r="B18" t="s">
        <v>3234</v>
      </c>
      <c r="C18" t="s">
        <v>3173</v>
      </c>
      <c r="D18" t="s">
        <v>1755</v>
      </c>
      <c r="E18" t="s">
        <v>3235</v>
      </c>
      <c r="F18" t="s">
        <v>3248</v>
      </c>
      <c r="G18" t="s">
        <v>3249</v>
      </c>
      <c r="H18" t="s">
        <v>3177</v>
      </c>
      <c r="I18" t="s">
        <v>3250</v>
      </c>
      <c r="J18" t="s">
        <v>3187</v>
      </c>
      <c r="K18" t="s">
        <v>3251</v>
      </c>
      <c r="L18" t="s">
        <v>3181</v>
      </c>
      <c r="M18" t="s">
        <v>3174</v>
      </c>
    </row>
    <row r="19" spans="1:13" x14ac:dyDescent="0.3">
      <c r="A19" t="s">
        <v>1090</v>
      </c>
      <c r="B19" t="s">
        <v>3234</v>
      </c>
      <c r="C19" t="s">
        <v>3173</v>
      </c>
      <c r="D19" t="s">
        <v>1755</v>
      </c>
      <c r="E19" t="s">
        <v>3235</v>
      </c>
      <c r="F19" t="s">
        <v>3252</v>
      </c>
      <c r="G19" t="s">
        <v>3253</v>
      </c>
      <c r="H19" t="s">
        <v>3177</v>
      </c>
      <c r="I19" t="s">
        <v>3254</v>
      </c>
      <c r="J19" t="s">
        <v>3187</v>
      </c>
      <c r="K19" t="s">
        <v>3255</v>
      </c>
      <c r="L19" t="s">
        <v>3181</v>
      </c>
      <c r="M19" t="s">
        <v>3174</v>
      </c>
    </row>
    <row r="20" spans="1:13" x14ac:dyDescent="0.3">
      <c r="A20" t="s">
        <v>1090</v>
      </c>
      <c r="B20" t="s">
        <v>3234</v>
      </c>
      <c r="C20" t="s">
        <v>3173</v>
      </c>
      <c r="D20" t="s">
        <v>1755</v>
      </c>
      <c r="E20" t="s">
        <v>3235</v>
      </c>
      <c r="F20" t="s">
        <v>3256</v>
      </c>
      <c r="G20" t="s">
        <v>3257</v>
      </c>
      <c r="H20" t="s">
        <v>3177</v>
      </c>
      <c r="I20" t="s">
        <v>3258</v>
      </c>
      <c r="J20" t="s">
        <v>3187</v>
      </c>
      <c r="K20" t="s">
        <v>3259</v>
      </c>
      <c r="L20" t="s">
        <v>3181</v>
      </c>
      <c r="M20" t="s">
        <v>3174</v>
      </c>
    </row>
    <row r="21" spans="1:13" x14ac:dyDescent="0.3">
      <c r="A21" t="s">
        <v>1090</v>
      </c>
      <c r="B21" t="s">
        <v>3234</v>
      </c>
      <c r="C21" t="s">
        <v>3173</v>
      </c>
      <c r="D21" t="s">
        <v>1755</v>
      </c>
      <c r="E21" t="s">
        <v>3235</v>
      </c>
      <c r="F21" t="s">
        <v>3260</v>
      </c>
      <c r="G21" t="s">
        <v>3261</v>
      </c>
      <c r="H21" t="s">
        <v>3177</v>
      </c>
      <c r="I21" t="s">
        <v>3262</v>
      </c>
      <c r="J21" t="s">
        <v>3187</v>
      </c>
      <c r="K21" t="s">
        <v>3263</v>
      </c>
      <c r="L21" t="s">
        <v>3181</v>
      </c>
      <c r="M21" t="s">
        <v>3174</v>
      </c>
    </row>
    <row r="22" spans="1:13" x14ac:dyDescent="0.3">
      <c r="A22" t="s">
        <v>1085</v>
      </c>
      <c r="B22" t="s">
        <v>3264</v>
      </c>
      <c r="C22" t="s">
        <v>3173</v>
      </c>
      <c r="D22" t="s">
        <v>1759</v>
      </c>
      <c r="E22" t="s">
        <v>3174</v>
      </c>
      <c r="F22" t="s">
        <v>3265</v>
      </c>
      <c r="G22" t="s">
        <v>3174</v>
      </c>
      <c r="H22" t="s">
        <v>3177</v>
      </c>
      <c r="I22" t="s">
        <v>3266</v>
      </c>
      <c r="J22" t="s">
        <v>3187</v>
      </c>
      <c r="K22" t="s">
        <v>3174</v>
      </c>
      <c r="L22" t="s">
        <v>3188</v>
      </c>
      <c r="M22" t="s">
        <v>3174</v>
      </c>
    </row>
    <row r="23" spans="1:13" x14ac:dyDescent="0.3">
      <c r="A23" t="s">
        <v>1090</v>
      </c>
      <c r="B23" t="s">
        <v>3234</v>
      </c>
      <c r="C23" t="s">
        <v>3173</v>
      </c>
      <c r="D23" t="s">
        <v>1761</v>
      </c>
      <c r="E23" t="s">
        <v>3235</v>
      </c>
      <c r="F23" t="s">
        <v>3267</v>
      </c>
      <c r="G23" t="s">
        <v>3268</v>
      </c>
      <c r="H23" t="s">
        <v>3177</v>
      </c>
      <c r="I23" t="s">
        <v>3269</v>
      </c>
      <c r="J23" t="s">
        <v>3187</v>
      </c>
      <c r="K23" t="s">
        <v>3270</v>
      </c>
      <c r="L23" t="s">
        <v>3181</v>
      </c>
      <c r="M23" t="s">
        <v>3174</v>
      </c>
    </row>
    <row r="24" spans="1:13" x14ac:dyDescent="0.3">
      <c r="A24" t="s">
        <v>1090</v>
      </c>
      <c r="B24" t="s">
        <v>3234</v>
      </c>
      <c r="C24" t="s">
        <v>3173</v>
      </c>
      <c r="D24" t="s">
        <v>1761</v>
      </c>
      <c r="E24" t="s">
        <v>3235</v>
      </c>
      <c r="F24" t="s">
        <v>3271</v>
      </c>
      <c r="G24" t="s">
        <v>3241</v>
      </c>
      <c r="H24" t="s">
        <v>3177</v>
      </c>
      <c r="I24" t="s">
        <v>3272</v>
      </c>
      <c r="J24" t="s">
        <v>3187</v>
      </c>
      <c r="K24" t="s">
        <v>3273</v>
      </c>
      <c r="L24" t="s">
        <v>3181</v>
      </c>
      <c r="M24" t="s">
        <v>3174</v>
      </c>
    </row>
    <row r="25" spans="1:13" x14ac:dyDescent="0.3">
      <c r="A25" t="s">
        <v>1090</v>
      </c>
      <c r="B25" t="s">
        <v>3234</v>
      </c>
      <c r="C25" t="s">
        <v>3173</v>
      </c>
      <c r="D25" t="s">
        <v>1761</v>
      </c>
      <c r="E25" t="s">
        <v>3235</v>
      </c>
      <c r="F25" t="s">
        <v>3274</v>
      </c>
      <c r="G25" t="s">
        <v>3249</v>
      </c>
      <c r="H25" t="s">
        <v>3177</v>
      </c>
      <c r="I25" t="s">
        <v>3275</v>
      </c>
      <c r="J25" t="s">
        <v>3187</v>
      </c>
      <c r="K25" t="s">
        <v>3276</v>
      </c>
      <c r="L25" t="s">
        <v>3181</v>
      </c>
      <c r="M25" t="s">
        <v>3174</v>
      </c>
    </row>
    <row r="26" spans="1:13" x14ac:dyDescent="0.3">
      <c r="A26" t="s">
        <v>1090</v>
      </c>
      <c r="B26" t="s">
        <v>3234</v>
      </c>
      <c r="C26" t="s">
        <v>3173</v>
      </c>
      <c r="D26" t="s">
        <v>1761</v>
      </c>
      <c r="E26" t="s">
        <v>3235</v>
      </c>
      <c r="F26" t="s">
        <v>3277</v>
      </c>
      <c r="G26" t="s">
        <v>3245</v>
      </c>
      <c r="H26" t="s">
        <v>3177</v>
      </c>
      <c r="I26" t="s">
        <v>3278</v>
      </c>
      <c r="J26" t="s">
        <v>3187</v>
      </c>
      <c r="K26" t="s">
        <v>3279</v>
      </c>
      <c r="L26" t="s">
        <v>3181</v>
      </c>
      <c r="M26" t="s">
        <v>3174</v>
      </c>
    </row>
    <row r="27" spans="1:13" x14ac:dyDescent="0.3">
      <c r="A27" t="s">
        <v>1090</v>
      </c>
      <c r="B27" t="s">
        <v>3234</v>
      </c>
      <c r="C27" t="s">
        <v>3173</v>
      </c>
      <c r="D27" t="s">
        <v>1761</v>
      </c>
      <c r="E27" t="s">
        <v>3235</v>
      </c>
      <c r="F27" t="s">
        <v>3280</v>
      </c>
      <c r="G27" t="s">
        <v>3253</v>
      </c>
      <c r="H27" t="s">
        <v>3177</v>
      </c>
      <c r="I27" t="s">
        <v>3281</v>
      </c>
      <c r="J27" t="s">
        <v>3187</v>
      </c>
      <c r="K27" t="s">
        <v>3282</v>
      </c>
      <c r="L27" t="s">
        <v>3181</v>
      </c>
      <c r="M27" t="s">
        <v>3174</v>
      </c>
    </row>
    <row r="28" spans="1:13" x14ac:dyDescent="0.3">
      <c r="A28" t="s">
        <v>1090</v>
      </c>
      <c r="B28" t="s">
        <v>3234</v>
      </c>
      <c r="C28" t="s">
        <v>3173</v>
      </c>
      <c r="D28" t="s">
        <v>1761</v>
      </c>
      <c r="E28" t="s">
        <v>3235</v>
      </c>
      <c r="F28" t="s">
        <v>3283</v>
      </c>
      <c r="G28" t="s">
        <v>3257</v>
      </c>
      <c r="H28" t="s">
        <v>3177</v>
      </c>
      <c r="I28" t="s">
        <v>3284</v>
      </c>
      <c r="J28" t="s">
        <v>3187</v>
      </c>
      <c r="K28" t="s">
        <v>3285</v>
      </c>
      <c r="L28" t="s">
        <v>3181</v>
      </c>
      <c r="M28" t="s">
        <v>3174</v>
      </c>
    </row>
    <row r="29" spans="1:13" x14ac:dyDescent="0.3">
      <c r="A29" t="s">
        <v>1090</v>
      </c>
      <c r="B29" t="s">
        <v>3234</v>
      </c>
      <c r="C29" t="s">
        <v>3173</v>
      </c>
      <c r="D29" t="s">
        <v>1761</v>
      </c>
      <c r="E29" t="s">
        <v>3235</v>
      </c>
      <c r="F29" t="s">
        <v>3286</v>
      </c>
      <c r="G29" t="s">
        <v>3261</v>
      </c>
      <c r="H29" t="s">
        <v>3177</v>
      </c>
      <c r="I29" t="s">
        <v>3287</v>
      </c>
      <c r="J29" t="s">
        <v>3187</v>
      </c>
      <c r="K29" t="s">
        <v>3288</v>
      </c>
      <c r="L29" t="s">
        <v>3181</v>
      </c>
      <c r="M29" t="s">
        <v>3174</v>
      </c>
    </row>
    <row r="30" spans="1:13" x14ac:dyDescent="0.3">
      <c r="A30" t="s">
        <v>1085</v>
      </c>
      <c r="B30" t="s">
        <v>3289</v>
      </c>
      <c r="C30" t="s">
        <v>3190</v>
      </c>
      <c r="D30" t="s">
        <v>1878</v>
      </c>
      <c r="E30" t="s">
        <v>3235</v>
      </c>
      <c r="F30" t="s">
        <v>3290</v>
      </c>
      <c r="G30" t="s">
        <v>1878</v>
      </c>
      <c r="H30" t="s">
        <v>3177</v>
      </c>
      <c r="I30" t="s">
        <v>3291</v>
      </c>
      <c r="J30" t="s">
        <v>3179</v>
      </c>
      <c r="K30" t="s">
        <v>3174</v>
      </c>
      <c r="L30" t="s">
        <v>3188</v>
      </c>
      <c r="M30" t="s">
        <v>3174</v>
      </c>
    </row>
    <row r="31" spans="1:13" x14ac:dyDescent="0.3">
      <c r="A31" t="s">
        <v>1090</v>
      </c>
      <c r="B31" t="s">
        <v>3292</v>
      </c>
      <c r="C31" t="s">
        <v>3173</v>
      </c>
      <c r="D31" t="s">
        <v>1761</v>
      </c>
      <c r="E31" t="s">
        <v>3174</v>
      </c>
      <c r="F31" t="s">
        <v>3293</v>
      </c>
      <c r="G31" t="s">
        <v>3294</v>
      </c>
      <c r="H31" t="s">
        <v>3177</v>
      </c>
      <c r="I31" t="s">
        <v>3295</v>
      </c>
      <c r="J31" t="s">
        <v>3187</v>
      </c>
      <c r="K31" t="s">
        <v>3296</v>
      </c>
      <c r="L31" t="s">
        <v>3181</v>
      </c>
      <c r="M31" t="s">
        <v>3174</v>
      </c>
    </row>
    <row r="32" spans="1:13" x14ac:dyDescent="0.3">
      <c r="A32" t="s">
        <v>1099</v>
      </c>
      <c r="B32" t="s">
        <v>3297</v>
      </c>
      <c r="C32" t="s">
        <v>3190</v>
      </c>
      <c r="D32" t="s">
        <v>1755</v>
      </c>
      <c r="E32" t="s">
        <v>3298</v>
      </c>
      <c r="F32" t="s">
        <v>3299</v>
      </c>
      <c r="G32" t="s">
        <v>3300</v>
      </c>
      <c r="H32" t="s">
        <v>3177</v>
      </c>
      <c r="I32" t="s">
        <v>3301</v>
      </c>
      <c r="J32" t="s">
        <v>3179</v>
      </c>
      <c r="K32" t="s">
        <v>3302</v>
      </c>
      <c r="L32" t="s">
        <v>3181</v>
      </c>
      <c r="M32" t="s">
        <v>3174</v>
      </c>
    </row>
    <row r="33" spans="1:13" x14ac:dyDescent="0.3">
      <c r="A33" t="s">
        <v>1099</v>
      </c>
      <c r="B33" t="s">
        <v>3297</v>
      </c>
      <c r="C33" t="s">
        <v>3190</v>
      </c>
      <c r="D33" t="s">
        <v>1755</v>
      </c>
      <c r="E33" t="s">
        <v>3298</v>
      </c>
      <c r="F33" t="s">
        <v>3303</v>
      </c>
      <c r="G33" t="s">
        <v>3304</v>
      </c>
      <c r="H33" t="s">
        <v>3177</v>
      </c>
      <c r="I33" t="s">
        <v>3305</v>
      </c>
      <c r="J33" t="s">
        <v>3179</v>
      </c>
      <c r="K33" t="s">
        <v>3306</v>
      </c>
      <c r="L33" t="s">
        <v>3181</v>
      </c>
      <c r="M33" t="s">
        <v>3174</v>
      </c>
    </row>
    <row r="34" spans="1:13" x14ac:dyDescent="0.3">
      <c r="A34" t="s">
        <v>1099</v>
      </c>
      <c r="B34" t="s">
        <v>3297</v>
      </c>
      <c r="C34" t="s">
        <v>3190</v>
      </c>
      <c r="D34" t="s">
        <v>1755</v>
      </c>
      <c r="E34" t="s">
        <v>3298</v>
      </c>
      <c r="F34" t="s">
        <v>3307</v>
      </c>
      <c r="G34" t="s">
        <v>3308</v>
      </c>
      <c r="H34" t="s">
        <v>3177</v>
      </c>
      <c r="I34" t="s">
        <v>3309</v>
      </c>
      <c r="J34" t="s">
        <v>3179</v>
      </c>
      <c r="K34" t="s">
        <v>3310</v>
      </c>
      <c r="L34" t="s">
        <v>3181</v>
      </c>
      <c r="M34" t="s">
        <v>3174</v>
      </c>
    </row>
    <row r="35" spans="1:13" x14ac:dyDescent="0.3">
      <c r="A35" t="s">
        <v>1099</v>
      </c>
      <c r="B35" t="s">
        <v>3297</v>
      </c>
      <c r="C35" t="s">
        <v>3190</v>
      </c>
      <c r="D35" t="s">
        <v>1755</v>
      </c>
      <c r="E35" t="s">
        <v>3298</v>
      </c>
      <c r="F35" t="s">
        <v>3311</v>
      </c>
      <c r="G35" t="s">
        <v>3312</v>
      </c>
      <c r="H35" t="s">
        <v>3177</v>
      </c>
      <c r="I35" t="s">
        <v>3313</v>
      </c>
      <c r="J35" t="s">
        <v>3179</v>
      </c>
      <c r="K35" t="s">
        <v>3314</v>
      </c>
      <c r="L35" t="s">
        <v>3181</v>
      </c>
      <c r="M35" t="s">
        <v>3174</v>
      </c>
    </row>
    <row r="36" spans="1:13" x14ac:dyDescent="0.3">
      <c r="A36" t="s">
        <v>1099</v>
      </c>
      <c r="B36" t="s">
        <v>3297</v>
      </c>
      <c r="C36" t="s">
        <v>3190</v>
      </c>
      <c r="D36" t="s">
        <v>1755</v>
      </c>
      <c r="E36" t="s">
        <v>3298</v>
      </c>
      <c r="F36" t="s">
        <v>3315</v>
      </c>
      <c r="G36" t="s">
        <v>3316</v>
      </c>
      <c r="H36" t="s">
        <v>3177</v>
      </c>
      <c r="I36" t="s">
        <v>3317</v>
      </c>
      <c r="J36" t="s">
        <v>3179</v>
      </c>
      <c r="K36" t="s">
        <v>3318</v>
      </c>
      <c r="L36" t="s">
        <v>3181</v>
      </c>
      <c r="M36" t="s">
        <v>3174</v>
      </c>
    </row>
    <row r="37" spans="1:13" x14ac:dyDescent="0.3">
      <c r="A37" t="s">
        <v>1090</v>
      </c>
      <c r="B37" t="s">
        <v>3319</v>
      </c>
      <c r="C37" t="s">
        <v>3173</v>
      </c>
      <c r="D37" t="s">
        <v>1755</v>
      </c>
      <c r="E37" t="s">
        <v>3320</v>
      </c>
      <c r="F37" t="s">
        <v>3321</v>
      </c>
      <c r="G37" t="s">
        <v>3322</v>
      </c>
      <c r="H37" t="s">
        <v>3177</v>
      </c>
      <c r="I37" t="s">
        <v>3323</v>
      </c>
      <c r="J37" t="s">
        <v>3179</v>
      </c>
      <c r="K37" t="s">
        <v>3324</v>
      </c>
      <c r="L37" t="s">
        <v>3181</v>
      </c>
      <c r="M37" t="s">
        <v>3174</v>
      </c>
    </row>
    <row r="38" spans="1:13" x14ac:dyDescent="0.3">
      <c r="A38" t="s">
        <v>1099</v>
      </c>
      <c r="B38" t="s">
        <v>3297</v>
      </c>
      <c r="C38" t="s">
        <v>3190</v>
      </c>
      <c r="D38" t="s">
        <v>1761</v>
      </c>
      <c r="E38" t="s">
        <v>3298</v>
      </c>
      <c r="F38" t="s">
        <v>3325</v>
      </c>
      <c r="G38" t="s">
        <v>3326</v>
      </c>
      <c r="H38" t="s">
        <v>3177</v>
      </c>
      <c r="I38" t="s">
        <v>3327</v>
      </c>
      <c r="J38" t="s">
        <v>3179</v>
      </c>
      <c r="K38" t="s">
        <v>3328</v>
      </c>
      <c r="L38" t="s">
        <v>3181</v>
      </c>
      <c r="M38" t="s">
        <v>3174</v>
      </c>
    </row>
    <row r="39" spans="1:13" x14ac:dyDescent="0.3">
      <c r="A39" t="s">
        <v>1099</v>
      </c>
      <c r="B39" t="s">
        <v>3297</v>
      </c>
      <c r="C39" t="s">
        <v>3190</v>
      </c>
      <c r="D39" t="s">
        <v>1761</v>
      </c>
      <c r="E39" t="s">
        <v>3298</v>
      </c>
      <c r="F39" t="s">
        <v>3329</v>
      </c>
      <c r="G39" t="s">
        <v>3330</v>
      </c>
      <c r="H39" t="s">
        <v>3177</v>
      </c>
      <c r="I39" t="s">
        <v>3331</v>
      </c>
      <c r="J39" t="s">
        <v>3179</v>
      </c>
      <c r="K39" t="s">
        <v>3332</v>
      </c>
      <c r="L39" t="s">
        <v>3181</v>
      </c>
      <c r="M39" t="s">
        <v>3174</v>
      </c>
    </row>
    <row r="40" spans="1:13" x14ac:dyDescent="0.3">
      <c r="A40" t="s">
        <v>1099</v>
      </c>
      <c r="B40" t="s">
        <v>3297</v>
      </c>
      <c r="C40" t="s">
        <v>3190</v>
      </c>
      <c r="D40" t="s">
        <v>1761</v>
      </c>
      <c r="E40" t="s">
        <v>3298</v>
      </c>
      <c r="F40" t="s">
        <v>3333</v>
      </c>
      <c r="G40" t="s">
        <v>3334</v>
      </c>
      <c r="H40" t="s">
        <v>3177</v>
      </c>
      <c r="I40" t="s">
        <v>3335</v>
      </c>
      <c r="J40" t="s">
        <v>3179</v>
      </c>
      <c r="K40" t="s">
        <v>3336</v>
      </c>
      <c r="L40" t="s">
        <v>3181</v>
      </c>
      <c r="M40" t="s">
        <v>3174</v>
      </c>
    </row>
    <row r="41" spans="1:13" x14ac:dyDescent="0.3">
      <c r="A41" t="s">
        <v>1099</v>
      </c>
      <c r="B41" t="s">
        <v>3297</v>
      </c>
      <c r="C41" t="s">
        <v>3190</v>
      </c>
      <c r="D41" t="s">
        <v>1761</v>
      </c>
      <c r="E41" t="s">
        <v>3298</v>
      </c>
      <c r="F41" t="s">
        <v>3337</v>
      </c>
      <c r="G41" t="s">
        <v>3334</v>
      </c>
      <c r="H41" t="s">
        <v>3177</v>
      </c>
      <c r="I41" t="s">
        <v>3338</v>
      </c>
      <c r="J41" t="s">
        <v>3179</v>
      </c>
      <c r="K41" t="s">
        <v>3339</v>
      </c>
      <c r="L41" t="s">
        <v>3181</v>
      </c>
      <c r="M41" t="s">
        <v>3174</v>
      </c>
    </row>
    <row r="42" spans="1:13" x14ac:dyDescent="0.3">
      <c r="A42" t="s">
        <v>1099</v>
      </c>
      <c r="B42" t="s">
        <v>3297</v>
      </c>
      <c r="C42" t="s">
        <v>3190</v>
      </c>
      <c r="D42" t="s">
        <v>1761</v>
      </c>
      <c r="E42" t="s">
        <v>3298</v>
      </c>
      <c r="F42" t="s">
        <v>3340</v>
      </c>
      <c r="G42" t="s">
        <v>3334</v>
      </c>
      <c r="H42" t="s">
        <v>3177</v>
      </c>
      <c r="I42" t="s">
        <v>3341</v>
      </c>
      <c r="J42" t="s">
        <v>3179</v>
      </c>
      <c r="K42" t="s">
        <v>3342</v>
      </c>
      <c r="L42" t="s">
        <v>3181</v>
      </c>
      <c r="M42" t="s">
        <v>3174</v>
      </c>
    </row>
    <row r="43" spans="1:13" x14ac:dyDescent="0.3">
      <c r="A43" t="s">
        <v>1099</v>
      </c>
      <c r="B43" t="s">
        <v>3297</v>
      </c>
      <c r="C43" t="s">
        <v>3190</v>
      </c>
      <c r="D43" t="s">
        <v>1761</v>
      </c>
      <c r="E43" t="s">
        <v>3298</v>
      </c>
      <c r="F43" t="s">
        <v>3343</v>
      </c>
      <c r="G43" t="s">
        <v>3334</v>
      </c>
      <c r="H43" t="s">
        <v>3177</v>
      </c>
      <c r="I43" t="s">
        <v>3344</v>
      </c>
      <c r="J43" t="s">
        <v>3179</v>
      </c>
      <c r="K43" t="s">
        <v>3345</v>
      </c>
      <c r="L43" t="s">
        <v>3181</v>
      </c>
      <c r="M43" t="s">
        <v>3174</v>
      </c>
    </row>
    <row r="44" spans="1:13" x14ac:dyDescent="0.3">
      <c r="A44" t="s">
        <v>1090</v>
      </c>
      <c r="B44" t="s">
        <v>436</v>
      </c>
      <c r="C44" t="s">
        <v>3173</v>
      </c>
      <c r="D44" t="s">
        <v>1761</v>
      </c>
      <c r="E44" t="s">
        <v>3346</v>
      </c>
      <c r="F44" t="s">
        <v>3347</v>
      </c>
      <c r="G44" t="s">
        <v>3348</v>
      </c>
      <c r="H44" t="s">
        <v>3177</v>
      </c>
      <c r="I44" t="s">
        <v>3349</v>
      </c>
      <c r="J44" t="s">
        <v>3187</v>
      </c>
      <c r="K44" t="s">
        <v>3350</v>
      </c>
      <c r="L44" t="s">
        <v>3181</v>
      </c>
      <c r="M44" t="s">
        <v>3174</v>
      </c>
    </row>
    <row r="45" spans="1:13" x14ac:dyDescent="0.3">
      <c r="A45" t="s">
        <v>1099</v>
      </c>
      <c r="B45" t="s">
        <v>3297</v>
      </c>
      <c r="C45" t="s">
        <v>3190</v>
      </c>
      <c r="D45" t="s">
        <v>1761</v>
      </c>
      <c r="E45" t="s">
        <v>3298</v>
      </c>
      <c r="F45" t="s">
        <v>3351</v>
      </c>
      <c r="G45" t="s">
        <v>3352</v>
      </c>
      <c r="H45" t="s">
        <v>3177</v>
      </c>
      <c r="I45" t="s">
        <v>3353</v>
      </c>
      <c r="J45" t="s">
        <v>3179</v>
      </c>
      <c r="K45" t="s">
        <v>3354</v>
      </c>
      <c r="L45" t="s">
        <v>3181</v>
      </c>
      <c r="M45" t="s">
        <v>3174</v>
      </c>
    </row>
    <row r="46" spans="1:13" x14ac:dyDescent="0.3">
      <c r="A46" t="s">
        <v>1099</v>
      </c>
      <c r="B46" t="s">
        <v>3297</v>
      </c>
      <c r="C46" t="s">
        <v>3190</v>
      </c>
      <c r="D46" t="s">
        <v>1761</v>
      </c>
      <c r="E46" t="s">
        <v>3298</v>
      </c>
      <c r="F46" t="s">
        <v>3355</v>
      </c>
      <c r="G46" t="s">
        <v>3352</v>
      </c>
      <c r="H46" t="s">
        <v>3177</v>
      </c>
      <c r="I46" t="s">
        <v>3356</v>
      </c>
      <c r="J46" t="s">
        <v>3179</v>
      </c>
      <c r="K46" t="s">
        <v>3357</v>
      </c>
      <c r="L46" t="s">
        <v>3181</v>
      </c>
      <c r="M46" t="s">
        <v>3174</v>
      </c>
    </row>
    <row r="47" spans="1:13" x14ac:dyDescent="0.3">
      <c r="A47" t="s">
        <v>1099</v>
      </c>
      <c r="B47" t="s">
        <v>3297</v>
      </c>
      <c r="C47" t="s">
        <v>3190</v>
      </c>
      <c r="D47" t="s">
        <v>1761</v>
      </c>
      <c r="E47" t="s">
        <v>3298</v>
      </c>
      <c r="F47" t="s">
        <v>3358</v>
      </c>
      <c r="G47" t="s">
        <v>3352</v>
      </c>
      <c r="H47" t="s">
        <v>3177</v>
      </c>
      <c r="I47" t="s">
        <v>3359</v>
      </c>
      <c r="J47" t="s">
        <v>3179</v>
      </c>
      <c r="K47" t="s">
        <v>3360</v>
      </c>
      <c r="L47" t="s">
        <v>3181</v>
      </c>
      <c r="M47" t="s">
        <v>3174</v>
      </c>
    </row>
    <row r="48" spans="1:13" x14ac:dyDescent="0.3">
      <c r="A48" t="s">
        <v>1099</v>
      </c>
      <c r="B48" t="s">
        <v>3297</v>
      </c>
      <c r="C48" t="s">
        <v>3190</v>
      </c>
      <c r="D48" t="s">
        <v>1761</v>
      </c>
      <c r="E48" t="s">
        <v>3298</v>
      </c>
      <c r="F48" t="s">
        <v>3361</v>
      </c>
      <c r="G48" t="s">
        <v>3362</v>
      </c>
      <c r="H48" t="s">
        <v>3177</v>
      </c>
      <c r="I48" t="s">
        <v>3363</v>
      </c>
      <c r="J48" t="s">
        <v>3179</v>
      </c>
      <c r="K48" t="s">
        <v>3364</v>
      </c>
      <c r="L48" t="s">
        <v>3181</v>
      </c>
      <c r="M48" t="s">
        <v>3174</v>
      </c>
    </row>
    <row r="49" spans="1:13" x14ac:dyDescent="0.3">
      <c r="A49" t="s">
        <v>1099</v>
      </c>
      <c r="B49" t="s">
        <v>3297</v>
      </c>
      <c r="C49" t="s">
        <v>3190</v>
      </c>
      <c r="D49" t="s">
        <v>1761</v>
      </c>
      <c r="E49" t="s">
        <v>3298</v>
      </c>
      <c r="F49" t="s">
        <v>3365</v>
      </c>
      <c r="G49" t="s">
        <v>3362</v>
      </c>
      <c r="H49" t="s">
        <v>3177</v>
      </c>
      <c r="I49" t="s">
        <v>3366</v>
      </c>
      <c r="J49" t="s">
        <v>3179</v>
      </c>
      <c r="K49" t="s">
        <v>3367</v>
      </c>
      <c r="L49" t="s">
        <v>3181</v>
      </c>
      <c r="M49" t="s">
        <v>3174</v>
      </c>
    </row>
    <row r="50" spans="1:13" x14ac:dyDescent="0.3">
      <c r="A50" t="s">
        <v>1099</v>
      </c>
      <c r="B50" t="s">
        <v>3297</v>
      </c>
      <c r="C50" t="s">
        <v>3190</v>
      </c>
      <c r="D50" t="s">
        <v>1761</v>
      </c>
      <c r="E50" t="s">
        <v>3298</v>
      </c>
      <c r="F50" t="s">
        <v>3368</v>
      </c>
      <c r="G50" t="s">
        <v>3362</v>
      </c>
      <c r="H50" t="s">
        <v>3177</v>
      </c>
      <c r="I50" t="s">
        <v>3369</v>
      </c>
      <c r="J50" t="s">
        <v>3179</v>
      </c>
      <c r="K50" t="s">
        <v>3370</v>
      </c>
      <c r="L50" t="s">
        <v>3181</v>
      </c>
      <c r="M50" t="s">
        <v>3174</v>
      </c>
    </row>
    <row r="51" spans="1:13" x14ac:dyDescent="0.3">
      <c r="A51" t="s">
        <v>1099</v>
      </c>
      <c r="B51" t="s">
        <v>3297</v>
      </c>
      <c r="C51" t="s">
        <v>3190</v>
      </c>
      <c r="D51" t="s">
        <v>1761</v>
      </c>
      <c r="E51" t="s">
        <v>3298</v>
      </c>
      <c r="F51" t="s">
        <v>3371</v>
      </c>
      <c r="G51" t="s">
        <v>3362</v>
      </c>
      <c r="H51" t="s">
        <v>3177</v>
      </c>
      <c r="I51" t="s">
        <v>3372</v>
      </c>
      <c r="J51" t="s">
        <v>3179</v>
      </c>
      <c r="K51" t="s">
        <v>3373</v>
      </c>
      <c r="L51" t="s">
        <v>3181</v>
      </c>
      <c r="M51" t="s">
        <v>3174</v>
      </c>
    </row>
    <row r="52" spans="1:13" x14ac:dyDescent="0.3">
      <c r="A52" t="s">
        <v>1099</v>
      </c>
      <c r="B52" t="s">
        <v>3297</v>
      </c>
      <c r="C52" t="s">
        <v>3190</v>
      </c>
      <c r="D52" t="s">
        <v>1761</v>
      </c>
      <c r="E52" t="s">
        <v>3298</v>
      </c>
      <c r="F52" t="s">
        <v>3374</v>
      </c>
      <c r="G52" t="s">
        <v>3362</v>
      </c>
      <c r="H52" t="s">
        <v>3177</v>
      </c>
      <c r="I52" t="s">
        <v>3375</v>
      </c>
      <c r="J52" t="s">
        <v>3179</v>
      </c>
      <c r="K52" t="s">
        <v>3376</v>
      </c>
      <c r="L52" t="s">
        <v>3181</v>
      </c>
      <c r="M52" t="s">
        <v>3174</v>
      </c>
    </row>
    <row r="53" spans="1:13" x14ac:dyDescent="0.3">
      <c r="A53" t="s">
        <v>1099</v>
      </c>
      <c r="B53" t="s">
        <v>3297</v>
      </c>
      <c r="C53" t="s">
        <v>3190</v>
      </c>
      <c r="D53" t="s">
        <v>1761</v>
      </c>
      <c r="E53" t="s">
        <v>3298</v>
      </c>
      <c r="F53" t="s">
        <v>3377</v>
      </c>
      <c r="G53" t="s">
        <v>3378</v>
      </c>
      <c r="H53" t="s">
        <v>3177</v>
      </c>
      <c r="I53" t="s">
        <v>3379</v>
      </c>
      <c r="J53" t="s">
        <v>3179</v>
      </c>
      <c r="K53" t="s">
        <v>3380</v>
      </c>
      <c r="L53" t="s">
        <v>3181</v>
      </c>
      <c r="M53" t="s">
        <v>3174</v>
      </c>
    </row>
    <row r="54" spans="1:13" x14ac:dyDescent="0.3">
      <c r="A54" t="s">
        <v>1090</v>
      </c>
      <c r="B54" t="s">
        <v>3381</v>
      </c>
      <c r="C54" t="s">
        <v>3173</v>
      </c>
      <c r="D54" t="s">
        <v>1759</v>
      </c>
      <c r="E54" t="s">
        <v>3320</v>
      </c>
      <c r="F54" t="s">
        <v>3382</v>
      </c>
      <c r="G54" t="s">
        <v>3383</v>
      </c>
      <c r="H54" t="s">
        <v>3177</v>
      </c>
      <c r="I54" t="s">
        <v>3384</v>
      </c>
      <c r="J54" t="s">
        <v>3187</v>
      </c>
      <c r="K54" t="s">
        <v>3385</v>
      </c>
      <c r="L54" t="s">
        <v>3181</v>
      </c>
      <c r="M54" t="s">
        <v>3174</v>
      </c>
    </row>
    <row r="55" spans="1:13" x14ac:dyDescent="0.3">
      <c r="A55" t="s">
        <v>1099</v>
      </c>
      <c r="B55" t="s">
        <v>3297</v>
      </c>
      <c r="C55" t="s">
        <v>3190</v>
      </c>
      <c r="D55" t="s">
        <v>1761</v>
      </c>
      <c r="E55" t="s">
        <v>3298</v>
      </c>
      <c r="F55" t="s">
        <v>3386</v>
      </c>
      <c r="G55" t="s">
        <v>3378</v>
      </c>
      <c r="H55" t="s">
        <v>3177</v>
      </c>
      <c r="I55" t="s">
        <v>3387</v>
      </c>
      <c r="J55" t="s">
        <v>3179</v>
      </c>
      <c r="K55" t="s">
        <v>3388</v>
      </c>
      <c r="L55" t="s">
        <v>3181</v>
      </c>
      <c r="M55" t="s">
        <v>3174</v>
      </c>
    </row>
    <row r="56" spans="1:13" x14ac:dyDescent="0.3">
      <c r="A56" t="s">
        <v>1099</v>
      </c>
      <c r="B56" t="s">
        <v>3297</v>
      </c>
      <c r="C56" t="s">
        <v>3190</v>
      </c>
      <c r="D56" t="s">
        <v>1761</v>
      </c>
      <c r="E56" t="s">
        <v>3298</v>
      </c>
      <c r="F56" t="s">
        <v>3389</v>
      </c>
      <c r="G56" t="s">
        <v>3304</v>
      </c>
      <c r="H56" t="s">
        <v>3177</v>
      </c>
      <c r="I56" t="s">
        <v>3390</v>
      </c>
      <c r="J56" t="s">
        <v>3179</v>
      </c>
      <c r="K56" t="s">
        <v>3391</v>
      </c>
      <c r="L56" t="s">
        <v>3181</v>
      </c>
      <c r="M56" t="s">
        <v>3174</v>
      </c>
    </row>
    <row r="57" spans="1:13" x14ac:dyDescent="0.3">
      <c r="A57" t="s">
        <v>1099</v>
      </c>
      <c r="B57" t="s">
        <v>2962</v>
      </c>
      <c r="C57" t="s">
        <v>3190</v>
      </c>
      <c r="D57" t="s">
        <v>1878</v>
      </c>
      <c r="E57" t="s">
        <v>3235</v>
      </c>
      <c r="F57" t="s">
        <v>3392</v>
      </c>
      <c r="G57" t="s">
        <v>3393</v>
      </c>
      <c r="H57" t="s">
        <v>3177</v>
      </c>
      <c r="I57" t="s">
        <v>3394</v>
      </c>
      <c r="J57" t="s">
        <v>3179</v>
      </c>
      <c r="K57" t="s">
        <v>3395</v>
      </c>
      <c r="L57" t="s">
        <v>3188</v>
      </c>
      <c r="M57" t="s">
        <v>3174</v>
      </c>
    </row>
    <row r="58" spans="1:13" x14ac:dyDescent="0.3">
      <c r="A58" t="s">
        <v>1099</v>
      </c>
      <c r="B58" t="s">
        <v>3297</v>
      </c>
      <c r="C58" t="s">
        <v>3190</v>
      </c>
      <c r="D58" t="s">
        <v>1761</v>
      </c>
      <c r="E58" t="s">
        <v>3298</v>
      </c>
      <c r="F58" t="s">
        <v>3396</v>
      </c>
      <c r="G58" t="s">
        <v>3304</v>
      </c>
      <c r="H58" t="s">
        <v>3177</v>
      </c>
      <c r="I58" t="s">
        <v>3397</v>
      </c>
      <c r="J58" t="s">
        <v>3179</v>
      </c>
      <c r="K58" t="s">
        <v>3398</v>
      </c>
      <c r="L58" t="s">
        <v>3181</v>
      </c>
      <c r="M58" t="s">
        <v>3174</v>
      </c>
    </row>
    <row r="59" spans="1:13" x14ac:dyDescent="0.3">
      <c r="A59" t="s">
        <v>1099</v>
      </c>
      <c r="B59" t="s">
        <v>3297</v>
      </c>
      <c r="C59" t="s">
        <v>3190</v>
      </c>
      <c r="D59" t="s">
        <v>1761</v>
      </c>
      <c r="E59" t="s">
        <v>3298</v>
      </c>
      <c r="F59" t="s">
        <v>3399</v>
      </c>
      <c r="G59" t="s">
        <v>3304</v>
      </c>
      <c r="H59" t="s">
        <v>3177</v>
      </c>
      <c r="I59" t="s">
        <v>3400</v>
      </c>
      <c r="J59" t="s">
        <v>3179</v>
      </c>
      <c r="K59" t="s">
        <v>3401</v>
      </c>
      <c r="L59" t="s">
        <v>3181</v>
      </c>
      <c r="M59" t="s">
        <v>3174</v>
      </c>
    </row>
    <row r="60" spans="1:13" x14ac:dyDescent="0.3">
      <c r="A60" t="s">
        <v>1099</v>
      </c>
      <c r="B60" t="s">
        <v>3297</v>
      </c>
      <c r="C60" t="s">
        <v>3190</v>
      </c>
      <c r="D60" t="s">
        <v>1761</v>
      </c>
      <c r="E60" t="s">
        <v>3298</v>
      </c>
      <c r="F60" t="s">
        <v>3402</v>
      </c>
      <c r="G60" t="s">
        <v>3308</v>
      </c>
      <c r="H60" t="s">
        <v>3177</v>
      </c>
      <c r="I60" t="s">
        <v>3403</v>
      </c>
      <c r="J60" t="s">
        <v>3179</v>
      </c>
      <c r="K60" t="s">
        <v>3404</v>
      </c>
      <c r="L60" t="s">
        <v>3181</v>
      </c>
      <c r="M60" t="s">
        <v>3174</v>
      </c>
    </row>
    <row r="61" spans="1:13" x14ac:dyDescent="0.3">
      <c r="A61" t="s">
        <v>1099</v>
      </c>
      <c r="B61" t="s">
        <v>3297</v>
      </c>
      <c r="C61" t="s">
        <v>3190</v>
      </c>
      <c r="D61" t="s">
        <v>1761</v>
      </c>
      <c r="E61" t="s">
        <v>3298</v>
      </c>
      <c r="F61" t="s">
        <v>3405</v>
      </c>
      <c r="G61" t="s">
        <v>3406</v>
      </c>
      <c r="H61" t="s">
        <v>3177</v>
      </c>
      <c r="I61" t="s">
        <v>3407</v>
      </c>
      <c r="J61" t="s">
        <v>3179</v>
      </c>
      <c r="K61" t="s">
        <v>3408</v>
      </c>
      <c r="L61" t="s">
        <v>3181</v>
      </c>
      <c r="M61" t="s">
        <v>3174</v>
      </c>
    </row>
    <row r="62" spans="1:13" x14ac:dyDescent="0.3">
      <c r="A62" t="s">
        <v>1099</v>
      </c>
      <c r="B62" t="s">
        <v>3297</v>
      </c>
      <c r="C62" t="s">
        <v>3190</v>
      </c>
      <c r="D62" t="s">
        <v>1761</v>
      </c>
      <c r="E62" t="s">
        <v>3298</v>
      </c>
      <c r="F62" t="s">
        <v>3409</v>
      </c>
      <c r="G62" t="s">
        <v>3406</v>
      </c>
      <c r="H62" t="s">
        <v>3177</v>
      </c>
      <c r="I62" t="s">
        <v>3410</v>
      </c>
      <c r="J62" t="s">
        <v>3179</v>
      </c>
      <c r="K62" t="s">
        <v>3411</v>
      </c>
      <c r="L62" t="s">
        <v>3181</v>
      </c>
      <c r="M62" t="s">
        <v>3174</v>
      </c>
    </row>
    <row r="63" spans="1:13" x14ac:dyDescent="0.3">
      <c r="A63" t="s">
        <v>1099</v>
      </c>
      <c r="B63" t="s">
        <v>3297</v>
      </c>
      <c r="C63" t="s">
        <v>3190</v>
      </c>
      <c r="D63" t="s">
        <v>1761</v>
      </c>
      <c r="E63" t="s">
        <v>3298</v>
      </c>
      <c r="F63" t="s">
        <v>3412</v>
      </c>
      <c r="G63" t="s">
        <v>3308</v>
      </c>
      <c r="H63" t="s">
        <v>3177</v>
      </c>
      <c r="I63" t="s">
        <v>3413</v>
      </c>
      <c r="J63" t="s">
        <v>3179</v>
      </c>
      <c r="K63" t="s">
        <v>3414</v>
      </c>
      <c r="L63" t="s">
        <v>3181</v>
      </c>
      <c r="M63" t="s">
        <v>3174</v>
      </c>
    </row>
    <row r="64" spans="1:13" x14ac:dyDescent="0.3">
      <c r="A64" t="s">
        <v>1099</v>
      </c>
      <c r="B64" t="s">
        <v>3297</v>
      </c>
      <c r="C64" t="s">
        <v>3190</v>
      </c>
      <c r="D64" t="s">
        <v>1761</v>
      </c>
      <c r="E64" t="s">
        <v>3298</v>
      </c>
      <c r="F64" t="s">
        <v>3415</v>
      </c>
      <c r="G64" t="s">
        <v>3308</v>
      </c>
      <c r="H64" t="s">
        <v>3177</v>
      </c>
      <c r="I64" t="s">
        <v>3416</v>
      </c>
      <c r="J64" t="s">
        <v>3179</v>
      </c>
      <c r="K64" t="s">
        <v>3417</v>
      </c>
      <c r="L64" t="s">
        <v>3181</v>
      </c>
      <c r="M64" t="s">
        <v>3174</v>
      </c>
    </row>
    <row r="65" spans="1:13" x14ac:dyDescent="0.3">
      <c r="A65" t="s">
        <v>1099</v>
      </c>
      <c r="B65" t="s">
        <v>3297</v>
      </c>
      <c r="C65" t="s">
        <v>3190</v>
      </c>
      <c r="D65" t="s">
        <v>1761</v>
      </c>
      <c r="E65" t="s">
        <v>3298</v>
      </c>
      <c r="F65" t="s">
        <v>3418</v>
      </c>
      <c r="G65" t="s">
        <v>3316</v>
      </c>
      <c r="H65" t="s">
        <v>3177</v>
      </c>
      <c r="I65" t="s">
        <v>3419</v>
      </c>
      <c r="J65" t="s">
        <v>3179</v>
      </c>
      <c r="K65" t="s">
        <v>3420</v>
      </c>
      <c r="L65" t="s">
        <v>3181</v>
      </c>
      <c r="M65" t="s">
        <v>3174</v>
      </c>
    </row>
    <row r="66" spans="1:13" x14ac:dyDescent="0.3">
      <c r="A66" t="s">
        <v>1099</v>
      </c>
      <c r="B66" t="s">
        <v>3297</v>
      </c>
      <c r="C66" t="s">
        <v>3190</v>
      </c>
      <c r="D66" t="s">
        <v>1761</v>
      </c>
      <c r="E66" t="s">
        <v>3298</v>
      </c>
      <c r="F66" t="s">
        <v>3421</v>
      </c>
      <c r="G66" t="s">
        <v>3316</v>
      </c>
      <c r="H66" t="s">
        <v>3177</v>
      </c>
      <c r="I66" t="s">
        <v>3422</v>
      </c>
      <c r="J66" t="s">
        <v>3179</v>
      </c>
      <c r="K66" t="s">
        <v>3423</v>
      </c>
      <c r="L66" t="s">
        <v>3181</v>
      </c>
      <c r="M66" t="s">
        <v>3174</v>
      </c>
    </row>
    <row r="67" spans="1:13" x14ac:dyDescent="0.3">
      <c r="A67" t="s">
        <v>1099</v>
      </c>
      <c r="B67" t="s">
        <v>3297</v>
      </c>
      <c r="C67" t="s">
        <v>3190</v>
      </c>
      <c r="D67" t="s">
        <v>1761</v>
      </c>
      <c r="E67" t="s">
        <v>3298</v>
      </c>
      <c r="F67" t="s">
        <v>3424</v>
      </c>
      <c r="G67" t="s">
        <v>3316</v>
      </c>
      <c r="H67" t="s">
        <v>3177</v>
      </c>
      <c r="I67" t="s">
        <v>3425</v>
      </c>
      <c r="J67" t="s">
        <v>3179</v>
      </c>
      <c r="K67" t="s">
        <v>3426</v>
      </c>
      <c r="L67" t="s">
        <v>3181</v>
      </c>
      <c r="M67" t="s">
        <v>3174</v>
      </c>
    </row>
    <row r="68" spans="1:13" x14ac:dyDescent="0.3">
      <c r="A68" t="s">
        <v>1099</v>
      </c>
      <c r="B68" t="s">
        <v>3297</v>
      </c>
      <c r="C68" t="s">
        <v>3190</v>
      </c>
      <c r="D68" t="s">
        <v>1759</v>
      </c>
      <c r="E68" t="s">
        <v>3298</v>
      </c>
      <c r="F68" t="s">
        <v>3427</v>
      </c>
      <c r="G68" t="s">
        <v>3300</v>
      </c>
      <c r="H68" t="s">
        <v>3177</v>
      </c>
      <c r="I68" t="s">
        <v>3428</v>
      </c>
      <c r="J68" t="s">
        <v>3179</v>
      </c>
      <c r="K68" t="s">
        <v>3429</v>
      </c>
      <c r="L68" t="s">
        <v>3181</v>
      </c>
      <c r="M68" t="s">
        <v>3174</v>
      </c>
    </row>
    <row r="69" spans="1:13" x14ac:dyDescent="0.3">
      <c r="A69" t="s">
        <v>1099</v>
      </c>
      <c r="B69" t="s">
        <v>3297</v>
      </c>
      <c r="C69" t="s">
        <v>3190</v>
      </c>
      <c r="D69" t="s">
        <v>1759</v>
      </c>
      <c r="E69" t="s">
        <v>3298</v>
      </c>
      <c r="F69" t="s">
        <v>3430</v>
      </c>
      <c r="G69" t="s">
        <v>3304</v>
      </c>
      <c r="H69" t="s">
        <v>3177</v>
      </c>
      <c r="I69" t="s">
        <v>3431</v>
      </c>
      <c r="J69" t="s">
        <v>3179</v>
      </c>
      <c r="K69" t="s">
        <v>3432</v>
      </c>
      <c r="L69" t="s">
        <v>3181</v>
      </c>
      <c r="M69" t="s">
        <v>3174</v>
      </c>
    </row>
    <row r="70" spans="1:13" x14ac:dyDescent="0.3">
      <c r="A70" t="s">
        <v>1099</v>
      </c>
      <c r="B70" t="s">
        <v>3297</v>
      </c>
      <c r="C70" t="s">
        <v>3190</v>
      </c>
      <c r="D70" t="s">
        <v>1759</v>
      </c>
      <c r="E70" t="s">
        <v>3298</v>
      </c>
      <c r="F70" t="s">
        <v>3433</v>
      </c>
      <c r="G70" t="s">
        <v>3434</v>
      </c>
      <c r="H70" t="s">
        <v>3177</v>
      </c>
      <c r="I70" t="s">
        <v>3435</v>
      </c>
      <c r="J70" t="s">
        <v>3179</v>
      </c>
      <c r="K70" t="s">
        <v>3436</v>
      </c>
      <c r="L70" t="s">
        <v>3181</v>
      </c>
      <c r="M70" t="s">
        <v>3174</v>
      </c>
    </row>
    <row r="71" spans="1:13" x14ac:dyDescent="0.3">
      <c r="A71" t="s">
        <v>1099</v>
      </c>
      <c r="B71" t="s">
        <v>3297</v>
      </c>
      <c r="C71" t="s">
        <v>3190</v>
      </c>
      <c r="D71" t="s">
        <v>1759</v>
      </c>
      <c r="E71" t="s">
        <v>3298</v>
      </c>
      <c r="F71" t="s">
        <v>3437</v>
      </c>
      <c r="G71" t="s">
        <v>3308</v>
      </c>
      <c r="H71" t="s">
        <v>3177</v>
      </c>
      <c r="I71" t="s">
        <v>3438</v>
      </c>
      <c r="J71" t="s">
        <v>3179</v>
      </c>
      <c r="K71" t="s">
        <v>3439</v>
      </c>
      <c r="L71" t="s">
        <v>3181</v>
      </c>
      <c r="M71" t="s">
        <v>3174</v>
      </c>
    </row>
    <row r="72" spans="1:13" x14ac:dyDescent="0.3">
      <c r="A72" t="s">
        <v>1099</v>
      </c>
      <c r="B72" t="s">
        <v>3297</v>
      </c>
      <c r="C72" t="s">
        <v>3190</v>
      </c>
      <c r="D72" t="s">
        <v>1759</v>
      </c>
      <c r="E72" t="s">
        <v>3298</v>
      </c>
      <c r="F72" t="s">
        <v>3440</v>
      </c>
      <c r="G72" t="s">
        <v>3316</v>
      </c>
      <c r="H72" t="s">
        <v>3177</v>
      </c>
      <c r="I72" t="s">
        <v>3441</v>
      </c>
      <c r="J72" t="s">
        <v>3179</v>
      </c>
      <c r="K72" t="s">
        <v>3442</v>
      </c>
      <c r="L72" t="s">
        <v>3181</v>
      </c>
      <c r="M72" t="s">
        <v>3174</v>
      </c>
    </row>
    <row r="73" spans="1:13" x14ac:dyDescent="0.3">
      <c r="A73" t="s">
        <v>1099</v>
      </c>
      <c r="B73" t="s">
        <v>3443</v>
      </c>
      <c r="C73" t="s">
        <v>3190</v>
      </c>
      <c r="D73" t="s">
        <v>1755</v>
      </c>
      <c r="E73" t="s">
        <v>3174</v>
      </c>
      <c r="F73" t="s">
        <v>3444</v>
      </c>
      <c r="G73" t="s">
        <v>3445</v>
      </c>
      <c r="H73" t="s">
        <v>3177</v>
      </c>
      <c r="I73" t="s">
        <v>3446</v>
      </c>
      <c r="J73" t="s">
        <v>3179</v>
      </c>
      <c r="K73" t="s">
        <v>3447</v>
      </c>
      <c r="L73" t="s">
        <v>3181</v>
      </c>
      <c r="M73" t="s">
        <v>3174</v>
      </c>
    </row>
    <row r="74" spans="1:13" x14ac:dyDescent="0.3">
      <c r="A74" t="s">
        <v>1099</v>
      </c>
      <c r="B74" t="s">
        <v>3443</v>
      </c>
      <c r="C74" t="s">
        <v>3190</v>
      </c>
      <c r="D74" t="s">
        <v>1755</v>
      </c>
      <c r="E74" t="s">
        <v>3174</v>
      </c>
      <c r="F74" t="s">
        <v>3448</v>
      </c>
      <c r="G74" t="s">
        <v>3445</v>
      </c>
      <c r="H74" t="s">
        <v>3177</v>
      </c>
      <c r="I74" t="s">
        <v>3449</v>
      </c>
      <c r="J74" t="s">
        <v>3179</v>
      </c>
      <c r="K74" t="s">
        <v>3450</v>
      </c>
      <c r="L74" t="s">
        <v>3181</v>
      </c>
      <c r="M74" t="s">
        <v>3174</v>
      </c>
    </row>
    <row r="75" spans="1:13" x14ac:dyDescent="0.3">
      <c r="A75" t="s">
        <v>1099</v>
      </c>
      <c r="B75" t="s">
        <v>3443</v>
      </c>
      <c r="C75" t="s">
        <v>3190</v>
      </c>
      <c r="D75" t="s">
        <v>1755</v>
      </c>
      <c r="E75" t="s">
        <v>3174</v>
      </c>
      <c r="F75" t="s">
        <v>3451</v>
      </c>
      <c r="G75" t="s">
        <v>3452</v>
      </c>
      <c r="H75" t="s">
        <v>3177</v>
      </c>
      <c r="I75" t="s">
        <v>3453</v>
      </c>
      <c r="J75" t="s">
        <v>3179</v>
      </c>
      <c r="K75" t="s">
        <v>3454</v>
      </c>
      <c r="L75" t="s">
        <v>3181</v>
      </c>
      <c r="M75" t="s">
        <v>3174</v>
      </c>
    </row>
    <row r="76" spans="1:13" x14ac:dyDescent="0.3">
      <c r="A76" t="s">
        <v>1099</v>
      </c>
      <c r="B76" t="s">
        <v>3443</v>
      </c>
      <c r="C76" t="s">
        <v>3190</v>
      </c>
      <c r="D76" t="s">
        <v>1755</v>
      </c>
      <c r="E76" t="s">
        <v>3174</v>
      </c>
      <c r="F76" t="s">
        <v>3455</v>
      </c>
      <c r="G76" t="s">
        <v>3452</v>
      </c>
      <c r="H76" t="s">
        <v>3177</v>
      </c>
      <c r="I76" t="s">
        <v>3456</v>
      </c>
      <c r="J76" t="s">
        <v>3179</v>
      </c>
      <c r="K76" t="s">
        <v>3457</v>
      </c>
      <c r="L76" t="s">
        <v>3181</v>
      </c>
      <c r="M76" t="s">
        <v>3174</v>
      </c>
    </row>
    <row r="77" spans="1:13" x14ac:dyDescent="0.3">
      <c r="A77" t="s">
        <v>1099</v>
      </c>
      <c r="B77" t="s">
        <v>3458</v>
      </c>
      <c r="C77" t="s">
        <v>3190</v>
      </c>
      <c r="D77" t="s">
        <v>1759</v>
      </c>
      <c r="E77" t="s">
        <v>3459</v>
      </c>
      <c r="F77" t="s">
        <v>3460</v>
      </c>
      <c r="G77" t="s">
        <v>3461</v>
      </c>
      <c r="H77" t="s">
        <v>3177</v>
      </c>
      <c r="I77" t="s">
        <v>3462</v>
      </c>
      <c r="J77" t="s">
        <v>3179</v>
      </c>
      <c r="K77" t="s">
        <v>3463</v>
      </c>
      <c r="L77" t="s">
        <v>3181</v>
      </c>
      <c r="M77" t="s">
        <v>3174</v>
      </c>
    </row>
    <row r="78" spans="1:13" x14ac:dyDescent="0.3">
      <c r="A78" t="s">
        <v>1099</v>
      </c>
      <c r="B78" t="s">
        <v>3464</v>
      </c>
      <c r="C78" t="s">
        <v>3190</v>
      </c>
      <c r="D78" t="s">
        <v>1759</v>
      </c>
      <c r="E78" t="s">
        <v>3459</v>
      </c>
      <c r="F78" t="s">
        <v>3465</v>
      </c>
      <c r="G78" t="s">
        <v>3466</v>
      </c>
      <c r="H78" t="s">
        <v>3177</v>
      </c>
      <c r="I78" t="s">
        <v>3467</v>
      </c>
      <c r="J78" t="s">
        <v>3179</v>
      </c>
      <c r="K78" t="s">
        <v>3468</v>
      </c>
      <c r="L78" t="s">
        <v>3181</v>
      </c>
      <c r="M78" t="s">
        <v>3174</v>
      </c>
    </row>
    <row r="79" spans="1:13" x14ac:dyDescent="0.3">
      <c r="A79" t="s">
        <v>1099</v>
      </c>
      <c r="B79" t="s">
        <v>3469</v>
      </c>
      <c r="C79" t="s">
        <v>3190</v>
      </c>
      <c r="D79" t="s">
        <v>1761</v>
      </c>
      <c r="E79" t="s">
        <v>3174</v>
      </c>
      <c r="F79" t="s">
        <v>3470</v>
      </c>
      <c r="G79" t="s">
        <v>3471</v>
      </c>
      <c r="H79" t="s">
        <v>3177</v>
      </c>
      <c r="I79" t="s">
        <v>3472</v>
      </c>
      <c r="J79" t="s">
        <v>3179</v>
      </c>
      <c r="K79" t="s">
        <v>3473</v>
      </c>
      <c r="L79" t="s">
        <v>3181</v>
      </c>
      <c r="M79" t="s">
        <v>3174</v>
      </c>
    </row>
    <row r="80" spans="1:13" x14ac:dyDescent="0.3">
      <c r="A80" t="s">
        <v>1099</v>
      </c>
      <c r="B80" t="s">
        <v>3474</v>
      </c>
      <c r="C80" t="s">
        <v>3190</v>
      </c>
      <c r="D80" t="s">
        <v>1759</v>
      </c>
      <c r="E80" t="s">
        <v>3174</v>
      </c>
      <c r="F80" t="s">
        <v>3475</v>
      </c>
      <c r="G80" t="s">
        <v>3476</v>
      </c>
      <c r="H80" t="s">
        <v>3177</v>
      </c>
      <c r="I80" t="s">
        <v>3477</v>
      </c>
      <c r="J80" t="s">
        <v>3179</v>
      </c>
      <c r="K80" t="s">
        <v>3478</v>
      </c>
      <c r="L80" t="s">
        <v>3181</v>
      </c>
      <c r="M80" t="s">
        <v>3174</v>
      </c>
    </row>
    <row r="81" spans="1:13" x14ac:dyDescent="0.3">
      <c r="A81" t="s">
        <v>1099</v>
      </c>
      <c r="B81" t="s">
        <v>3474</v>
      </c>
      <c r="C81" t="s">
        <v>3190</v>
      </c>
      <c r="D81" t="s">
        <v>1759</v>
      </c>
      <c r="E81" t="s">
        <v>3174</v>
      </c>
      <c r="F81" t="s">
        <v>3479</v>
      </c>
      <c r="G81" t="s">
        <v>3476</v>
      </c>
      <c r="H81" t="s">
        <v>3177</v>
      </c>
      <c r="I81" t="s">
        <v>3480</v>
      </c>
      <c r="J81" t="s">
        <v>3179</v>
      </c>
      <c r="K81" t="s">
        <v>3481</v>
      </c>
      <c r="L81" t="s">
        <v>3181</v>
      </c>
      <c r="M81" t="s">
        <v>3174</v>
      </c>
    </row>
    <row r="82" spans="1:13" x14ac:dyDescent="0.3">
      <c r="A82" t="s">
        <v>1099</v>
      </c>
      <c r="B82" t="s">
        <v>3474</v>
      </c>
      <c r="C82" t="s">
        <v>3190</v>
      </c>
      <c r="D82" t="s">
        <v>1759</v>
      </c>
      <c r="E82" t="s">
        <v>3174</v>
      </c>
      <c r="F82" t="s">
        <v>3482</v>
      </c>
      <c r="G82" t="s">
        <v>3476</v>
      </c>
      <c r="H82" t="s">
        <v>3177</v>
      </c>
      <c r="I82" t="s">
        <v>3483</v>
      </c>
      <c r="J82" t="s">
        <v>3179</v>
      </c>
      <c r="K82" t="s">
        <v>3484</v>
      </c>
      <c r="L82" t="s">
        <v>3181</v>
      </c>
      <c r="M82" t="s">
        <v>3174</v>
      </c>
    </row>
    <row r="83" spans="1:13" x14ac:dyDescent="0.3">
      <c r="A83" t="s">
        <v>1099</v>
      </c>
      <c r="B83" t="s">
        <v>3469</v>
      </c>
      <c r="C83" t="s">
        <v>3190</v>
      </c>
      <c r="D83" t="s">
        <v>1761</v>
      </c>
      <c r="E83" t="s">
        <v>3174</v>
      </c>
      <c r="F83" t="s">
        <v>3485</v>
      </c>
      <c r="G83" t="s">
        <v>3486</v>
      </c>
      <c r="H83" t="s">
        <v>3177</v>
      </c>
      <c r="I83" t="s">
        <v>3487</v>
      </c>
      <c r="J83" t="s">
        <v>3179</v>
      </c>
      <c r="K83" t="s">
        <v>3488</v>
      </c>
      <c r="L83" t="s">
        <v>3181</v>
      </c>
      <c r="M83" t="s">
        <v>3174</v>
      </c>
    </row>
    <row r="84" spans="1:13" x14ac:dyDescent="0.3">
      <c r="A84" t="s">
        <v>1099</v>
      </c>
      <c r="B84" t="s">
        <v>3474</v>
      </c>
      <c r="C84" t="s">
        <v>3190</v>
      </c>
      <c r="D84" t="s">
        <v>1761</v>
      </c>
      <c r="E84" t="s">
        <v>3174</v>
      </c>
      <c r="F84" t="s">
        <v>3489</v>
      </c>
      <c r="G84" t="s">
        <v>3490</v>
      </c>
      <c r="H84" t="s">
        <v>3177</v>
      </c>
      <c r="I84" t="s">
        <v>3491</v>
      </c>
      <c r="J84" t="s">
        <v>3179</v>
      </c>
      <c r="K84" t="s">
        <v>3492</v>
      </c>
      <c r="L84" t="s">
        <v>3181</v>
      </c>
      <c r="M84" t="s">
        <v>3174</v>
      </c>
    </row>
    <row r="85" spans="1:13" x14ac:dyDescent="0.3">
      <c r="A85" t="s">
        <v>1099</v>
      </c>
      <c r="B85" t="s">
        <v>3474</v>
      </c>
      <c r="C85" t="s">
        <v>3190</v>
      </c>
      <c r="D85" t="s">
        <v>1761</v>
      </c>
      <c r="E85" t="s">
        <v>3174</v>
      </c>
      <c r="F85" t="s">
        <v>3493</v>
      </c>
      <c r="G85" t="s">
        <v>3490</v>
      </c>
      <c r="H85" t="s">
        <v>3177</v>
      </c>
      <c r="I85" t="s">
        <v>3494</v>
      </c>
      <c r="J85" t="s">
        <v>3179</v>
      </c>
      <c r="K85" t="s">
        <v>3495</v>
      </c>
      <c r="L85" t="s">
        <v>3181</v>
      </c>
      <c r="M85" t="s">
        <v>3174</v>
      </c>
    </row>
    <row r="86" spans="1:13" x14ac:dyDescent="0.3">
      <c r="A86" t="s">
        <v>1099</v>
      </c>
      <c r="B86" t="s">
        <v>3474</v>
      </c>
      <c r="C86" t="s">
        <v>3190</v>
      </c>
      <c r="D86" t="s">
        <v>1761</v>
      </c>
      <c r="E86" t="s">
        <v>3174</v>
      </c>
      <c r="F86" t="s">
        <v>3496</v>
      </c>
      <c r="G86" t="s">
        <v>3490</v>
      </c>
      <c r="H86" t="s">
        <v>3177</v>
      </c>
      <c r="I86" t="s">
        <v>3497</v>
      </c>
      <c r="J86" t="s">
        <v>3179</v>
      </c>
      <c r="K86" t="s">
        <v>3498</v>
      </c>
      <c r="L86" t="s">
        <v>3181</v>
      </c>
      <c r="M86" t="s">
        <v>3174</v>
      </c>
    </row>
    <row r="87" spans="1:13" x14ac:dyDescent="0.3">
      <c r="A87" t="s">
        <v>1099</v>
      </c>
      <c r="B87" t="s">
        <v>3474</v>
      </c>
      <c r="C87" t="s">
        <v>3190</v>
      </c>
      <c r="D87" t="s">
        <v>1761</v>
      </c>
      <c r="E87" t="s">
        <v>3174</v>
      </c>
      <c r="F87" t="s">
        <v>3499</v>
      </c>
      <c r="G87" t="s">
        <v>3476</v>
      </c>
      <c r="H87" t="s">
        <v>3177</v>
      </c>
      <c r="I87" t="s">
        <v>3500</v>
      </c>
      <c r="J87" t="s">
        <v>3179</v>
      </c>
      <c r="K87" t="s">
        <v>3501</v>
      </c>
      <c r="L87" t="s">
        <v>3181</v>
      </c>
      <c r="M87" t="s">
        <v>3174</v>
      </c>
    </row>
    <row r="88" spans="1:13" x14ac:dyDescent="0.3">
      <c r="A88" t="s">
        <v>1099</v>
      </c>
      <c r="B88" t="s">
        <v>3474</v>
      </c>
      <c r="C88" t="s">
        <v>3190</v>
      </c>
      <c r="D88" t="s">
        <v>1761</v>
      </c>
      <c r="E88" t="s">
        <v>3174</v>
      </c>
      <c r="F88" t="s">
        <v>3502</v>
      </c>
      <c r="G88" t="s">
        <v>3476</v>
      </c>
      <c r="H88" t="s">
        <v>3177</v>
      </c>
      <c r="I88" t="s">
        <v>3503</v>
      </c>
      <c r="J88" t="s">
        <v>3179</v>
      </c>
      <c r="K88" t="s">
        <v>3504</v>
      </c>
      <c r="L88" t="s">
        <v>3181</v>
      </c>
      <c r="M88" t="s">
        <v>3174</v>
      </c>
    </row>
    <row r="89" spans="1:13" x14ac:dyDescent="0.3">
      <c r="A89" t="s">
        <v>1099</v>
      </c>
      <c r="B89" t="s">
        <v>3474</v>
      </c>
      <c r="C89" t="s">
        <v>3190</v>
      </c>
      <c r="D89" t="s">
        <v>1761</v>
      </c>
      <c r="E89" t="s">
        <v>3174</v>
      </c>
      <c r="F89" t="s">
        <v>3505</v>
      </c>
      <c r="G89" t="s">
        <v>3476</v>
      </c>
      <c r="H89" t="s">
        <v>3177</v>
      </c>
      <c r="I89" t="s">
        <v>3506</v>
      </c>
      <c r="J89" t="s">
        <v>3179</v>
      </c>
      <c r="K89" t="s">
        <v>3507</v>
      </c>
      <c r="L89" t="s">
        <v>3181</v>
      </c>
      <c r="M89" t="s">
        <v>3174</v>
      </c>
    </row>
    <row r="90" spans="1:13" x14ac:dyDescent="0.3">
      <c r="A90" t="s">
        <v>1085</v>
      </c>
      <c r="B90" t="s">
        <v>3508</v>
      </c>
      <c r="C90" t="s">
        <v>3173</v>
      </c>
      <c r="D90" t="s">
        <v>1755</v>
      </c>
      <c r="E90" t="s">
        <v>3183</v>
      </c>
      <c r="F90" t="s">
        <v>3509</v>
      </c>
      <c r="G90" t="s">
        <v>3510</v>
      </c>
      <c r="H90" t="s">
        <v>3177</v>
      </c>
      <c r="I90" t="s">
        <v>3511</v>
      </c>
      <c r="J90" t="s">
        <v>3187</v>
      </c>
      <c r="K90" t="s">
        <v>3512</v>
      </c>
      <c r="L90" t="s">
        <v>3181</v>
      </c>
      <c r="M90" t="s">
        <v>3174</v>
      </c>
    </row>
    <row r="91" spans="1:13" x14ac:dyDescent="0.3">
      <c r="A91" t="s">
        <v>1085</v>
      </c>
      <c r="B91" t="s">
        <v>3513</v>
      </c>
      <c r="C91" t="s">
        <v>3173</v>
      </c>
      <c r="D91" t="s">
        <v>1755</v>
      </c>
      <c r="E91" t="s">
        <v>3174</v>
      </c>
      <c r="F91" t="s">
        <v>3514</v>
      </c>
      <c r="G91" t="s">
        <v>3515</v>
      </c>
      <c r="H91" t="s">
        <v>3177</v>
      </c>
      <c r="I91" t="s">
        <v>3516</v>
      </c>
      <c r="J91" t="s">
        <v>3179</v>
      </c>
      <c r="K91" t="s">
        <v>3174</v>
      </c>
      <c r="L91" t="s">
        <v>3181</v>
      </c>
      <c r="M91" t="s">
        <v>3174</v>
      </c>
    </row>
    <row r="92" spans="1:13" x14ac:dyDescent="0.3">
      <c r="A92" t="s">
        <v>1085</v>
      </c>
      <c r="B92" t="s">
        <v>3513</v>
      </c>
      <c r="C92" t="s">
        <v>3173</v>
      </c>
      <c r="D92" t="s">
        <v>1761</v>
      </c>
      <c r="E92" t="s">
        <v>3174</v>
      </c>
      <c r="F92" t="s">
        <v>3517</v>
      </c>
      <c r="G92" t="s">
        <v>3515</v>
      </c>
      <c r="H92" t="s">
        <v>3177</v>
      </c>
      <c r="I92" t="s">
        <v>3518</v>
      </c>
      <c r="J92" t="s">
        <v>3179</v>
      </c>
      <c r="K92" t="s">
        <v>3174</v>
      </c>
      <c r="L92" t="s">
        <v>3181</v>
      </c>
      <c r="M92" t="s">
        <v>3174</v>
      </c>
    </row>
    <row r="93" spans="1:13" x14ac:dyDescent="0.3">
      <c r="A93" t="s">
        <v>1085</v>
      </c>
      <c r="B93" t="s">
        <v>3508</v>
      </c>
      <c r="C93" t="s">
        <v>3173</v>
      </c>
      <c r="D93" t="s">
        <v>1759</v>
      </c>
      <c r="E93" t="s">
        <v>3183</v>
      </c>
      <c r="F93" t="s">
        <v>3519</v>
      </c>
      <c r="G93" t="s">
        <v>3520</v>
      </c>
      <c r="H93" t="s">
        <v>3177</v>
      </c>
      <c r="I93" t="s">
        <v>3521</v>
      </c>
      <c r="J93" t="s">
        <v>3187</v>
      </c>
      <c r="K93" t="s">
        <v>3522</v>
      </c>
      <c r="L93" t="s">
        <v>3181</v>
      </c>
      <c r="M93" t="s">
        <v>3174</v>
      </c>
    </row>
    <row r="94" spans="1:13" x14ac:dyDescent="0.3">
      <c r="A94" t="s">
        <v>1085</v>
      </c>
      <c r="B94" t="s">
        <v>3033</v>
      </c>
      <c r="C94" t="s">
        <v>3173</v>
      </c>
      <c r="D94" t="s">
        <v>1761</v>
      </c>
      <c r="E94" t="s">
        <v>3320</v>
      </c>
      <c r="F94" t="s">
        <v>3523</v>
      </c>
      <c r="G94" t="s">
        <v>3524</v>
      </c>
      <c r="H94" t="s">
        <v>3177</v>
      </c>
      <c r="I94" t="s">
        <v>3525</v>
      </c>
      <c r="J94" t="s">
        <v>3179</v>
      </c>
      <c r="K94" t="s">
        <v>3526</v>
      </c>
      <c r="L94" t="s">
        <v>3181</v>
      </c>
      <c r="M94" t="s">
        <v>3174</v>
      </c>
    </row>
    <row r="95" spans="1:13" x14ac:dyDescent="0.3">
      <c r="A95" t="s">
        <v>1085</v>
      </c>
      <c r="B95" t="s">
        <v>3033</v>
      </c>
      <c r="C95" t="s">
        <v>3173</v>
      </c>
      <c r="D95" t="s">
        <v>1761</v>
      </c>
      <c r="E95" t="s">
        <v>3320</v>
      </c>
      <c r="F95" t="s">
        <v>3527</v>
      </c>
      <c r="G95" t="s">
        <v>3524</v>
      </c>
      <c r="H95" t="s">
        <v>3177</v>
      </c>
      <c r="I95" t="s">
        <v>3528</v>
      </c>
      <c r="J95" t="s">
        <v>3179</v>
      </c>
      <c r="K95" t="s">
        <v>3529</v>
      </c>
      <c r="L95" t="s">
        <v>3181</v>
      </c>
      <c r="M95" t="s">
        <v>3174</v>
      </c>
    </row>
    <row r="96" spans="1:13" x14ac:dyDescent="0.3">
      <c r="A96" t="s">
        <v>1085</v>
      </c>
      <c r="B96" t="s">
        <v>3033</v>
      </c>
      <c r="C96" t="s">
        <v>3173</v>
      </c>
      <c r="D96" t="s">
        <v>1761</v>
      </c>
      <c r="E96" t="s">
        <v>3320</v>
      </c>
      <c r="F96" t="s">
        <v>3530</v>
      </c>
      <c r="G96" t="s">
        <v>3524</v>
      </c>
      <c r="H96" t="s">
        <v>3177</v>
      </c>
      <c r="I96" t="s">
        <v>3531</v>
      </c>
      <c r="J96" t="s">
        <v>3179</v>
      </c>
      <c r="K96" t="s">
        <v>3532</v>
      </c>
      <c r="L96" t="s">
        <v>3181</v>
      </c>
      <c r="M96" t="s">
        <v>3174</v>
      </c>
    </row>
    <row r="97" spans="1:13" x14ac:dyDescent="0.3">
      <c r="A97" t="s">
        <v>1085</v>
      </c>
      <c r="B97" t="s">
        <v>3033</v>
      </c>
      <c r="C97" t="s">
        <v>3173</v>
      </c>
      <c r="D97" t="s">
        <v>1761</v>
      </c>
      <c r="E97" t="s">
        <v>3320</v>
      </c>
      <c r="F97" t="s">
        <v>3533</v>
      </c>
      <c r="G97" t="s">
        <v>3524</v>
      </c>
      <c r="H97" t="s">
        <v>3177</v>
      </c>
      <c r="I97" t="s">
        <v>3534</v>
      </c>
      <c r="J97" t="s">
        <v>3179</v>
      </c>
      <c r="K97" t="s">
        <v>3535</v>
      </c>
      <c r="L97" t="s">
        <v>3181</v>
      </c>
      <c r="M97" t="s">
        <v>3174</v>
      </c>
    </row>
    <row r="98" spans="1:13" x14ac:dyDescent="0.3">
      <c r="A98" t="s">
        <v>1085</v>
      </c>
      <c r="B98" t="s">
        <v>3033</v>
      </c>
      <c r="C98" t="s">
        <v>3173</v>
      </c>
      <c r="D98" t="s">
        <v>1761</v>
      </c>
      <c r="E98" t="s">
        <v>3320</v>
      </c>
      <c r="F98" t="s">
        <v>3536</v>
      </c>
      <c r="G98" t="s">
        <v>3524</v>
      </c>
      <c r="H98" t="s">
        <v>3177</v>
      </c>
      <c r="I98" t="s">
        <v>3537</v>
      </c>
      <c r="J98" t="s">
        <v>3179</v>
      </c>
      <c r="K98" t="s">
        <v>3538</v>
      </c>
      <c r="L98" t="s">
        <v>3181</v>
      </c>
      <c r="M98" t="s">
        <v>3174</v>
      </c>
    </row>
    <row r="99" spans="1:13" x14ac:dyDescent="0.3">
      <c r="A99" t="s">
        <v>1085</v>
      </c>
      <c r="B99" t="s">
        <v>3033</v>
      </c>
      <c r="C99" t="s">
        <v>3173</v>
      </c>
      <c r="D99" t="s">
        <v>1761</v>
      </c>
      <c r="E99" t="s">
        <v>3320</v>
      </c>
      <c r="F99" t="s">
        <v>3539</v>
      </c>
      <c r="G99" t="s">
        <v>3524</v>
      </c>
      <c r="H99" t="s">
        <v>3177</v>
      </c>
      <c r="I99" t="s">
        <v>3540</v>
      </c>
      <c r="J99" t="s">
        <v>3179</v>
      </c>
      <c r="K99" t="s">
        <v>3541</v>
      </c>
      <c r="L99" t="s">
        <v>3181</v>
      </c>
      <c r="M99" t="s">
        <v>3174</v>
      </c>
    </row>
    <row r="100" spans="1:13" x14ac:dyDescent="0.3">
      <c r="A100" t="s">
        <v>1085</v>
      </c>
      <c r="B100" t="s">
        <v>3033</v>
      </c>
      <c r="C100" t="s">
        <v>3173</v>
      </c>
      <c r="D100" t="s">
        <v>1761</v>
      </c>
      <c r="E100" t="s">
        <v>3320</v>
      </c>
      <c r="F100" t="s">
        <v>3542</v>
      </c>
      <c r="G100" t="s">
        <v>3524</v>
      </c>
      <c r="H100" t="s">
        <v>3177</v>
      </c>
      <c r="I100" t="s">
        <v>3543</v>
      </c>
      <c r="J100" t="s">
        <v>3179</v>
      </c>
      <c r="K100" t="s">
        <v>3544</v>
      </c>
      <c r="L100" t="s">
        <v>3181</v>
      </c>
      <c r="M100" t="s">
        <v>3174</v>
      </c>
    </row>
    <row r="101" spans="1:13" x14ac:dyDescent="0.3">
      <c r="A101" t="s">
        <v>1099</v>
      </c>
      <c r="B101" t="s">
        <v>3545</v>
      </c>
      <c r="C101" t="s">
        <v>3190</v>
      </c>
      <c r="D101" t="s">
        <v>1759</v>
      </c>
      <c r="E101" t="s">
        <v>3546</v>
      </c>
      <c r="F101" t="s">
        <v>3547</v>
      </c>
      <c r="G101" t="s">
        <v>3548</v>
      </c>
      <c r="H101" t="s">
        <v>3177</v>
      </c>
      <c r="I101" t="s">
        <v>3549</v>
      </c>
      <c r="J101" t="s">
        <v>3179</v>
      </c>
      <c r="K101" t="s">
        <v>3550</v>
      </c>
      <c r="L101" t="s">
        <v>3188</v>
      </c>
      <c r="M101" t="s">
        <v>3174</v>
      </c>
    </row>
    <row r="102" spans="1:13" x14ac:dyDescent="0.3">
      <c r="A102" t="s">
        <v>1085</v>
      </c>
      <c r="B102" t="s">
        <v>3033</v>
      </c>
      <c r="C102" t="s">
        <v>3173</v>
      </c>
      <c r="D102" t="s">
        <v>1761</v>
      </c>
      <c r="E102" t="s">
        <v>3320</v>
      </c>
      <c r="F102" t="s">
        <v>3551</v>
      </c>
      <c r="G102" t="s">
        <v>3524</v>
      </c>
      <c r="H102" t="s">
        <v>3177</v>
      </c>
      <c r="I102" t="s">
        <v>3552</v>
      </c>
      <c r="J102" t="s">
        <v>3179</v>
      </c>
      <c r="K102" t="s">
        <v>3553</v>
      </c>
      <c r="L102" t="s">
        <v>3181</v>
      </c>
      <c r="M102" t="s">
        <v>3174</v>
      </c>
    </row>
    <row r="103" spans="1:13" x14ac:dyDescent="0.3">
      <c r="A103" t="s">
        <v>1085</v>
      </c>
      <c r="B103" t="s">
        <v>3033</v>
      </c>
      <c r="C103" t="s">
        <v>3173</v>
      </c>
      <c r="D103" t="s">
        <v>1761</v>
      </c>
      <c r="E103" t="s">
        <v>3320</v>
      </c>
      <c r="F103" t="s">
        <v>3554</v>
      </c>
      <c r="G103" t="s">
        <v>3524</v>
      </c>
      <c r="H103" t="s">
        <v>3177</v>
      </c>
      <c r="I103" t="s">
        <v>3555</v>
      </c>
      <c r="J103" t="s">
        <v>3179</v>
      </c>
      <c r="K103" t="s">
        <v>3556</v>
      </c>
      <c r="L103" t="s">
        <v>3181</v>
      </c>
      <c r="M103" t="s">
        <v>3174</v>
      </c>
    </row>
    <row r="104" spans="1:13" x14ac:dyDescent="0.3">
      <c r="A104" t="s">
        <v>1085</v>
      </c>
      <c r="B104" t="s">
        <v>3033</v>
      </c>
      <c r="C104" t="s">
        <v>3173</v>
      </c>
      <c r="D104" t="s">
        <v>1761</v>
      </c>
      <c r="E104" t="s">
        <v>3320</v>
      </c>
      <c r="F104" t="s">
        <v>3557</v>
      </c>
      <c r="G104" t="s">
        <v>3524</v>
      </c>
      <c r="H104" t="s">
        <v>3177</v>
      </c>
      <c r="I104" t="s">
        <v>3558</v>
      </c>
      <c r="J104" t="s">
        <v>3179</v>
      </c>
      <c r="K104" t="s">
        <v>3559</v>
      </c>
      <c r="L104" t="s">
        <v>3181</v>
      </c>
      <c r="M104" t="s">
        <v>3174</v>
      </c>
    </row>
    <row r="105" spans="1:13" x14ac:dyDescent="0.3">
      <c r="A105" t="s">
        <v>1085</v>
      </c>
      <c r="B105" t="s">
        <v>3033</v>
      </c>
      <c r="C105" t="s">
        <v>3173</v>
      </c>
      <c r="D105" t="s">
        <v>1761</v>
      </c>
      <c r="E105" t="s">
        <v>3320</v>
      </c>
      <c r="F105" t="s">
        <v>3560</v>
      </c>
      <c r="G105" t="s">
        <v>3524</v>
      </c>
      <c r="H105" t="s">
        <v>3177</v>
      </c>
      <c r="I105" t="s">
        <v>3561</v>
      </c>
      <c r="J105" t="s">
        <v>3179</v>
      </c>
      <c r="K105" t="s">
        <v>3562</v>
      </c>
      <c r="L105" t="s">
        <v>3181</v>
      </c>
      <c r="M105" t="s">
        <v>3174</v>
      </c>
    </row>
    <row r="106" spans="1:13" x14ac:dyDescent="0.3">
      <c r="A106" t="s">
        <v>1085</v>
      </c>
      <c r="B106" t="s">
        <v>3033</v>
      </c>
      <c r="C106" t="s">
        <v>3173</v>
      </c>
      <c r="D106" t="s">
        <v>1761</v>
      </c>
      <c r="E106" t="s">
        <v>3320</v>
      </c>
      <c r="F106" t="s">
        <v>3563</v>
      </c>
      <c r="G106" t="s">
        <v>3524</v>
      </c>
      <c r="H106" t="s">
        <v>3177</v>
      </c>
      <c r="I106" t="s">
        <v>3564</v>
      </c>
      <c r="J106" t="s">
        <v>3179</v>
      </c>
      <c r="K106" t="s">
        <v>3565</v>
      </c>
      <c r="L106" t="s">
        <v>3181</v>
      </c>
      <c r="M106" t="s">
        <v>3174</v>
      </c>
    </row>
    <row r="107" spans="1:13" x14ac:dyDescent="0.3">
      <c r="A107" t="s">
        <v>1085</v>
      </c>
      <c r="B107" t="s">
        <v>3033</v>
      </c>
      <c r="C107" t="s">
        <v>3173</v>
      </c>
      <c r="D107" t="s">
        <v>1761</v>
      </c>
      <c r="E107" t="s">
        <v>3320</v>
      </c>
      <c r="F107" t="s">
        <v>3566</v>
      </c>
      <c r="G107" t="s">
        <v>3524</v>
      </c>
      <c r="H107" t="s">
        <v>3177</v>
      </c>
      <c r="I107" t="s">
        <v>3567</v>
      </c>
      <c r="J107" t="s">
        <v>3179</v>
      </c>
      <c r="K107" t="s">
        <v>3568</v>
      </c>
      <c r="L107" t="s">
        <v>3181</v>
      </c>
      <c r="M107" t="s">
        <v>3174</v>
      </c>
    </row>
    <row r="108" spans="1:13" x14ac:dyDescent="0.3">
      <c r="A108" t="s">
        <v>1085</v>
      </c>
      <c r="B108" t="s">
        <v>3033</v>
      </c>
      <c r="C108" t="s">
        <v>3173</v>
      </c>
      <c r="D108" t="s">
        <v>1761</v>
      </c>
      <c r="E108" t="s">
        <v>3320</v>
      </c>
      <c r="F108" t="s">
        <v>3569</v>
      </c>
      <c r="G108" t="s">
        <v>3570</v>
      </c>
      <c r="H108" t="s">
        <v>3177</v>
      </c>
      <c r="I108" t="s">
        <v>3571</v>
      </c>
      <c r="J108" t="s">
        <v>3187</v>
      </c>
      <c r="K108" t="s">
        <v>3572</v>
      </c>
      <c r="L108" t="s">
        <v>3181</v>
      </c>
      <c r="M108" t="s">
        <v>3174</v>
      </c>
    </row>
    <row r="109" spans="1:13" x14ac:dyDescent="0.3">
      <c r="A109" t="s">
        <v>1085</v>
      </c>
      <c r="B109" t="s">
        <v>3033</v>
      </c>
      <c r="C109" t="s">
        <v>3173</v>
      </c>
      <c r="D109" t="s">
        <v>1761</v>
      </c>
      <c r="E109" t="s">
        <v>3320</v>
      </c>
      <c r="F109" t="s">
        <v>3573</v>
      </c>
      <c r="G109" t="s">
        <v>3574</v>
      </c>
      <c r="H109" t="s">
        <v>3177</v>
      </c>
      <c r="I109" t="s">
        <v>3575</v>
      </c>
      <c r="J109" t="s">
        <v>3179</v>
      </c>
      <c r="K109" t="s">
        <v>3576</v>
      </c>
      <c r="L109" t="s">
        <v>3181</v>
      </c>
      <c r="M109" t="s">
        <v>3174</v>
      </c>
    </row>
    <row r="110" spans="1:13" x14ac:dyDescent="0.3">
      <c r="A110" t="s">
        <v>1085</v>
      </c>
      <c r="B110" t="s">
        <v>3033</v>
      </c>
      <c r="C110" t="s">
        <v>3173</v>
      </c>
      <c r="D110" t="s">
        <v>1761</v>
      </c>
      <c r="E110" t="s">
        <v>3320</v>
      </c>
      <c r="F110" t="s">
        <v>3577</v>
      </c>
      <c r="G110" t="s">
        <v>3574</v>
      </c>
      <c r="H110" t="s">
        <v>3177</v>
      </c>
      <c r="I110" t="s">
        <v>3578</v>
      </c>
      <c r="J110" t="s">
        <v>3179</v>
      </c>
      <c r="K110" t="s">
        <v>3579</v>
      </c>
      <c r="L110" t="s">
        <v>3181</v>
      </c>
      <c r="M110" t="s">
        <v>3174</v>
      </c>
    </row>
    <row r="111" spans="1:13" x14ac:dyDescent="0.3">
      <c r="A111" t="s">
        <v>1085</v>
      </c>
      <c r="B111" t="s">
        <v>3033</v>
      </c>
      <c r="C111" t="s">
        <v>3173</v>
      </c>
      <c r="D111" t="s">
        <v>1761</v>
      </c>
      <c r="E111" t="s">
        <v>3320</v>
      </c>
      <c r="F111" t="s">
        <v>3580</v>
      </c>
      <c r="G111" t="s">
        <v>3524</v>
      </c>
      <c r="H111" t="s">
        <v>3177</v>
      </c>
      <c r="I111" t="s">
        <v>3581</v>
      </c>
      <c r="J111" t="s">
        <v>3179</v>
      </c>
      <c r="K111" t="s">
        <v>3582</v>
      </c>
      <c r="L111" t="s">
        <v>3181</v>
      </c>
      <c r="M111" t="s">
        <v>3174</v>
      </c>
    </row>
    <row r="112" spans="1:13" x14ac:dyDescent="0.3">
      <c r="A112" t="s">
        <v>1085</v>
      </c>
      <c r="B112" t="s">
        <v>3033</v>
      </c>
      <c r="C112" t="s">
        <v>3173</v>
      </c>
      <c r="D112" t="s">
        <v>1761</v>
      </c>
      <c r="E112" t="s">
        <v>3320</v>
      </c>
      <c r="F112" t="s">
        <v>3583</v>
      </c>
      <c r="G112" t="s">
        <v>3524</v>
      </c>
      <c r="H112" t="s">
        <v>3177</v>
      </c>
      <c r="I112" t="s">
        <v>3584</v>
      </c>
      <c r="J112" t="s">
        <v>3179</v>
      </c>
      <c r="K112" t="s">
        <v>3585</v>
      </c>
      <c r="L112" t="s">
        <v>3181</v>
      </c>
      <c r="M112" t="s">
        <v>3174</v>
      </c>
    </row>
    <row r="113" spans="1:13" x14ac:dyDescent="0.3">
      <c r="A113" t="s">
        <v>1085</v>
      </c>
      <c r="B113" t="s">
        <v>3033</v>
      </c>
      <c r="C113" t="s">
        <v>3173</v>
      </c>
      <c r="D113" t="s">
        <v>1761</v>
      </c>
      <c r="E113" t="s">
        <v>3320</v>
      </c>
      <c r="F113" t="s">
        <v>3586</v>
      </c>
      <c r="G113" t="s">
        <v>3524</v>
      </c>
      <c r="H113" t="s">
        <v>3177</v>
      </c>
      <c r="I113" t="s">
        <v>3587</v>
      </c>
      <c r="J113" t="s">
        <v>3179</v>
      </c>
      <c r="K113" t="s">
        <v>3588</v>
      </c>
      <c r="L113" t="s">
        <v>3181</v>
      </c>
      <c r="M113" t="s">
        <v>3174</v>
      </c>
    </row>
    <row r="114" spans="1:13" x14ac:dyDescent="0.3">
      <c r="A114" t="s">
        <v>1085</v>
      </c>
      <c r="B114" t="s">
        <v>3033</v>
      </c>
      <c r="C114" t="s">
        <v>3173</v>
      </c>
      <c r="D114" t="s">
        <v>1761</v>
      </c>
      <c r="E114" t="s">
        <v>3320</v>
      </c>
      <c r="F114" t="s">
        <v>3589</v>
      </c>
      <c r="G114" t="s">
        <v>3524</v>
      </c>
      <c r="H114" t="s">
        <v>3177</v>
      </c>
      <c r="I114" t="s">
        <v>3590</v>
      </c>
      <c r="J114" t="s">
        <v>3179</v>
      </c>
      <c r="K114" t="s">
        <v>3591</v>
      </c>
      <c r="L114" t="s">
        <v>3181</v>
      </c>
      <c r="M114" t="s">
        <v>3174</v>
      </c>
    </row>
    <row r="115" spans="1:13" x14ac:dyDescent="0.3">
      <c r="A115" t="s">
        <v>1085</v>
      </c>
      <c r="B115" t="s">
        <v>3033</v>
      </c>
      <c r="C115" t="s">
        <v>3173</v>
      </c>
      <c r="D115" t="s">
        <v>1761</v>
      </c>
      <c r="E115" t="s">
        <v>3320</v>
      </c>
      <c r="F115" t="s">
        <v>3592</v>
      </c>
      <c r="G115" t="s">
        <v>3524</v>
      </c>
      <c r="H115" t="s">
        <v>3177</v>
      </c>
      <c r="I115" t="s">
        <v>3593</v>
      </c>
      <c r="J115" t="s">
        <v>3179</v>
      </c>
      <c r="K115" t="s">
        <v>3594</v>
      </c>
      <c r="L115" t="s">
        <v>3181</v>
      </c>
      <c r="M115" t="s">
        <v>3174</v>
      </c>
    </row>
    <row r="116" spans="1:13" x14ac:dyDescent="0.3">
      <c r="A116" t="s">
        <v>1085</v>
      </c>
      <c r="B116" t="s">
        <v>3033</v>
      </c>
      <c r="C116" t="s">
        <v>3173</v>
      </c>
      <c r="D116" t="s">
        <v>1759</v>
      </c>
      <c r="E116" t="s">
        <v>3320</v>
      </c>
      <c r="F116" t="s">
        <v>3595</v>
      </c>
      <c r="G116" t="s">
        <v>3524</v>
      </c>
      <c r="H116" t="s">
        <v>3177</v>
      </c>
      <c r="I116" t="s">
        <v>3596</v>
      </c>
      <c r="J116" t="s">
        <v>3179</v>
      </c>
      <c r="K116" t="s">
        <v>3597</v>
      </c>
      <c r="L116" t="s">
        <v>3598</v>
      </c>
      <c r="M116" t="s">
        <v>3174</v>
      </c>
    </row>
    <row r="117" spans="1:13" x14ac:dyDescent="0.3">
      <c r="A117" t="s">
        <v>1085</v>
      </c>
      <c r="B117" t="s">
        <v>3033</v>
      </c>
      <c r="C117" t="s">
        <v>3173</v>
      </c>
      <c r="D117" t="s">
        <v>1759</v>
      </c>
      <c r="E117" t="s">
        <v>3320</v>
      </c>
      <c r="F117" t="s">
        <v>3599</v>
      </c>
      <c r="G117" t="s">
        <v>3524</v>
      </c>
      <c r="H117" t="s">
        <v>3177</v>
      </c>
      <c r="I117" t="s">
        <v>3600</v>
      </c>
      <c r="J117" t="s">
        <v>3179</v>
      </c>
      <c r="K117" t="s">
        <v>3601</v>
      </c>
      <c r="L117" t="s">
        <v>3598</v>
      </c>
      <c r="M117" t="s">
        <v>3174</v>
      </c>
    </row>
    <row r="118" spans="1:13" x14ac:dyDescent="0.3">
      <c r="A118" t="s">
        <v>1085</v>
      </c>
      <c r="B118" t="s">
        <v>3033</v>
      </c>
      <c r="C118" t="s">
        <v>3173</v>
      </c>
      <c r="D118" t="s">
        <v>1759</v>
      </c>
      <c r="E118" t="s">
        <v>3320</v>
      </c>
      <c r="F118" t="s">
        <v>3602</v>
      </c>
      <c r="G118" t="s">
        <v>3524</v>
      </c>
      <c r="H118" t="s">
        <v>3177</v>
      </c>
      <c r="I118" t="s">
        <v>3603</v>
      </c>
      <c r="J118" t="s">
        <v>3179</v>
      </c>
      <c r="K118" t="s">
        <v>3604</v>
      </c>
      <c r="L118" t="s">
        <v>3181</v>
      </c>
      <c r="M118" t="s">
        <v>3174</v>
      </c>
    </row>
    <row r="119" spans="1:13" x14ac:dyDescent="0.3">
      <c r="A119" t="s">
        <v>1085</v>
      </c>
      <c r="B119" t="s">
        <v>3033</v>
      </c>
      <c r="C119" t="s">
        <v>3173</v>
      </c>
      <c r="D119" t="s">
        <v>1759</v>
      </c>
      <c r="E119" t="s">
        <v>3320</v>
      </c>
      <c r="F119" t="s">
        <v>3605</v>
      </c>
      <c r="G119" t="s">
        <v>3524</v>
      </c>
      <c r="H119" t="s">
        <v>3177</v>
      </c>
      <c r="I119" t="s">
        <v>3606</v>
      </c>
      <c r="J119" t="s">
        <v>3179</v>
      </c>
      <c r="K119" t="s">
        <v>3607</v>
      </c>
      <c r="L119" t="s">
        <v>3181</v>
      </c>
      <c r="M119" t="s">
        <v>3174</v>
      </c>
    </row>
    <row r="120" spans="1:13" x14ac:dyDescent="0.3">
      <c r="A120" t="s">
        <v>1085</v>
      </c>
      <c r="B120" t="s">
        <v>3033</v>
      </c>
      <c r="C120" t="s">
        <v>3173</v>
      </c>
      <c r="D120" t="s">
        <v>1759</v>
      </c>
      <c r="E120" t="s">
        <v>3320</v>
      </c>
      <c r="F120" t="s">
        <v>3608</v>
      </c>
      <c r="G120" t="s">
        <v>3524</v>
      </c>
      <c r="H120" t="s">
        <v>3177</v>
      </c>
      <c r="I120" t="s">
        <v>3609</v>
      </c>
      <c r="J120" t="s">
        <v>3179</v>
      </c>
      <c r="K120" t="s">
        <v>3610</v>
      </c>
      <c r="L120" t="s">
        <v>3181</v>
      </c>
      <c r="M120" t="s">
        <v>3174</v>
      </c>
    </row>
    <row r="121" spans="1:13" x14ac:dyDescent="0.3">
      <c r="A121" t="s">
        <v>1085</v>
      </c>
      <c r="B121" t="s">
        <v>3033</v>
      </c>
      <c r="C121" t="s">
        <v>3173</v>
      </c>
      <c r="D121" t="s">
        <v>1759</v>
      </c>
      <c r="E121" t="s">
        <v>3320</v>
      </c>
      <c r="F121" t="s">
        <v>3611</v>
      </c>
      <c r="G121" t="s">
        <v>3524</v>
      </c>
      <c r="H121" t="s">
        <v>3177</v>
      </c>
      <c r="I121" t="s">
        <v>3612</v>
      </c>
      <c r="J121" t="s">
        <v>3179</v>
      </c>
      <c r="K121" t="s">
        <v>3613</v>
      </c>
      <c r="L121" t="s">
        <v>3181</v>
      </c>
      <c r="M121" t="s">
        <v>3174</v>
      </c>
    </row>
    <row r="122" spans="1:13" x14ac:dyDescent="0.3">
      <c r="A122" t="s">
        <v>1085</v>
      </c>
      <c r="B122" t="s">
        <v>3033</v>
      </c>
      <c r="C122" t="s">
        <v>3173</v>
      </c>
      <c r="D122" t="s">
        <v>1759</v>
      </c>
      <c r="E122" t="s">
        <v>3320</v>
      </c>
      <c r="F122" t="s">
        <v>3614</v>
      </c>
      <c r="G122" t="s">
        <v>3524</v>
      </c>
      <c r="H122" t="s">
        <v>3177</v>
      </c>
      <c r="I122" t="s">
        <v>3615</v>
      </c>
      <c r="J122" t="s">
        <v>3179</v>
      </c>
      <c r="K122" t="s">
        <v>3616</v>
      </c>
      <c r="L122" t="s">
        <v>3181</v>
      </c>
      <c r="M122" t="s">
        <v>3174</v>
      </c>
    </row>
    <row r="123" spans="1:13" x14ac:dyDescent="0.3">
      <c r="A123" t="s">
        <v>1085</v>
      </c>
      <c r="B123" t="s">
        <v>3033</v>
      </c>
      <c r="C123" t="s">
        <v>3173</v>
      </c>
      <c r="D123" t="s">
        <v>1759</v>
      </c>
      <c r="E123" t="s">
        <v>3320</v>
      </c>
      <c r="F123" t="s">
        <v>3617</v>
      </c>
      <c r="G123" t="s">
        <v>3524</v>
      </c>
      <c r="H123" t="s">
        <v>3177</v>
      </c>
      <c r="I123" t="s">
        <v>3618</v>
      </c>
      <c r="J123" t="s">
        <v>3179</v>
      </c>
      <c r="K123" t="s">
        <v>3619</v>
      </c>
      <c r="L123" t="s">
        <v>3181</v>
      </c>
      <c r="M123" t="s">
        <v>3174</v>
      </c>
    </row>
    <row r="124" spans="1:13" x14ac:dyDescent="0.3">
      <c r="A124" t="s">
        <v>1085</v>
      </c>
      <c r="B124" t="s">
        <v>3033</v>
      </c>
      <c r="C124" t="s">
        <v>3173</v>
      </c>
      <c r="D124" t="s">
        <v>1759</v>
      </c>
      <c r="E124" t="s">
        <v>3320</v>
      </c>
      <c r="F124" t="s">
        <v>3620</v>
      </c>
      <c r="G124" t="s">
        <v>3524</v>
      </c>
      <c r="H124" t="s">
        <v>3177</v>
      </c>
      <c r="I124" t="s">
        <v>3621</v>
      </c>
      <c r="J124" t="s">
        <v>3179</v>
      </c>
      <c r="K124" t="s">
        <v>3622</v>
      </c>
      <c r="L124" t="s">
        <v>3181</v>
      </c>
      <c r="M124" t="s">
        <v>3174</v>
      </c>
    </row>
    <row r="125" spans="1:13" x14ac:dyDescent="0.3">
      <c r="A125" t="s">
        <v>1085</v>
      </c>
      <c r="B125" t="s">
        <v>3033</v>
      </c>
      <c r="C125" t="s">
        <v>3173</v>
      </c>
      <c r="D125" t="s">
        <v>1759</v>
      </c>
      <c r="E125" t="s">
        <v>3320</v>
      </c>
      <c r="F125" t="s">
        <v>3623</v>
      </c>
      <c r="G125" t="s">
        <v>3524</v>
      </c>
      <c r="H125" t="s">
        <v>3177</v>
      </c>
      <c r="I125" t="s">
        <v>3624</v>
      </c>
      <c r="J125" t="s">
        <v>3187</v>
      </c>
      <c r="K125" t="s">
        <v>3625</v>
      </c>
      <c r="L125" t="s">
        <v>3181</v>
      </c>
      <c r="M125" t="s">
        <v>3174</v>
      </c>
    </row>
    <row r="126" spans="1:13" x14ac:dyDescent="0.3">
      <c r="A126" t="s">
        <v>1085</v>
      </c>
      <c r="B126" t="s">
        <v>3033</v>
      </c>
      <c r="C126" t="s">
        <v>3173</v>
      </c>
      <c r="D126" t="s">
        <v>1759</v>
      </c>
      <c r="E126" t="s">
        <v>3320</v>
      </c>
      <c r="F126" t="s">
        <v>3626</v>
      </c>
      <c r="G126" t="s">
        <v>3524</v>
      </c>
      <c r="H126" t="s">
        <v>3177</v>
      </c>
      <c r="I126" t="s">
        <v>3627</v>
      </c>
      <c r="J126" t="s">
        <v>3187</v>
      </c>
      <c r="K126" t="s">
        <v>3628</v>
      </c>
      <c r="L126" t="s">
        <v>3181</v>
      </c>
      <c r="M126" t="s">
        <v>3174</v>
      </c>
    </row>
    <row r="127" spans="1:13" x14ac:dyDescent="0.3">
      <c r="A127" t="s">
        <v>1085</v>
      </c>
      <c r="B127" t="s">
        <v>3033</v>
      </c>
      <c r="C127" t="s">
        <v>3173</v>
      </c>
      <c r="D127" t="s">
        <v>1759</v>
      </c>
      <c r="E127" t="s">
        <v>3320</v>
      </c>
      <c r="F127" t="s">
        <v>3629</v>
      </c>
      <c r="G127" t="s">
        <v>3524</v>
      </c>
      <c r="H127" t="s">
        <v>3177</v>
      </c>
      <c r="I127" t="s">
        <v>3630</v>
      </c>
      <c r="J127" t="s">
        <v>3179</v>
      </c>
      <c r="K127" t="s">
        <v>3631</v>
      </c>
      <c r="L127" t="s">
        <v>3181</v>
      </c>
      <c r="M127" t="s">
        <v>3174</v>
      </c>
    </row>
    <row r="128" spans="1:13" x14ac:dyDescent="0.3">
      <c r="A128" t="s">
        <v>1085</v>
      </c>
      <c r="B128" t="s">
        <v>3033</v>
      </c>
      <c r="C128" t="s">
        <v>3173</v>
      </c>
      <c r="D128" t="s">
        <v>1759</v>
      </c>
      <c r="E128" t="s">
        <v>3320</v>
      </c>
      <c r="F128" t="s">
        <v>3632</v>
      </c>
      <c r="G128" t="s">
        <v>3524</v>
      </c>
      <c r="H128" t="s">
        <v>3177</v>
      </c>
      <c r="I128" t="s">
        <v>3633</v>
      </c>
      <c r="J128" t="s">
        <v>3179</v>
      </c>
      <c r="K128" t="s">
        <v>3634</v>
      </c>
      <c r="L128" t="s">
        <v>3181</v>
      </c>
      <c r="M128" t="s">
        <v>3174</v>
      </c>
    </row>
    <row r="129" spans="1:13" x14ac:dyDescent="0.3">
      <c r="A129" t="s">
        <v>1099</v>
      </c>
      <c r="B129" t="s">
        <v>3297</v>
      </c>
      <c r="C129" t="s">
        <v>3190</v>
      </c>
      <c r="D129" t="s">
        <v>1755</v>
      </c>
      <c r="E129" t="s">
        <v>3298</v>
      </c>
      <c r="F129" t="s">
        <v>3635</v>
      </c>
      <c r="G129" t="s">
        <v>3636</v>
      </c>
      <c r="H129" t="s">
        <v>3177</v>
      </c>
      <c r="I129" t="s">
        <v>3637</v>
      </c>
      <c r="J129" t="s">
        <v>3179</v>
      </c>
      <c r="K129" t="s">
        <v>3638</v>
      </c>
      <c r="L129" t="s">
        <v>3181</v>
      </c>
      <c r="M129" t="s">
        <v>3174</v>
      </c>
    </row>
    <row r="130" spans="1:13" x14ac:dyDescent="0.3">
      <c r="A130" t="s">
        <v>1099</v>
      </c>
      <c r="B130" t="s">
        <v>3297</v>
      </c>
      <c r="C130" t="s">
        <v>3190</v>
      </c>
      <c r="D130" t="s">
        <v>1755</v>
      </c>
      <c r="E130" t="s">
        <v>3298</v>
      </c>
      <c r="F130" t="s">
        <v>3639</v>
      </c>
      <c r="G130" t="s">
        <v>3636</v>
      </c>
      <c r="H130" t="s">
        <v>3177</v>
      </c>
      <c r="I130" t="s">
        <v>3640</v>
      </c>
      <c r="J130" t="s">
        <v>3179</v>
      </c>
      <c r="K130" t="s">
        <v>3641</v>
      </c>
      <c r="L130" t="s">
        <v>3181</v>
      </c>
      <c r="M130" t="s">
        <v>3174</v>
      </c>
    </row>
    <row r="131" spans="1:13" x14ac:dyDescent="0.3">
      <c r="A131" t="s">
        <v>1090</v>
      </c>
      <c r="B131" t="s">
        <v>3225</v>
      </c>
      <c r="C131" t="s">
        <v>3173</v>
      </c>
      <c r="D131" t="s">
        <v>1822</v>
      </c>
      <c r="E131" t="s">
        <v>3174</v>
      </c>
      <c r="F131" t="s">
        <v>3642</v>
      </c>
      <c r="G131" t="s">
        <v>3185</v>
      </c>
      <c r="H131" t="s">
        <v>3177</v>
      </c>
      <c r="I131" t="s">
        <v>3643</v>
      </c>
      <c r="J131" t="s">
        <v>3179</v>
      </c>
      <c r="K131" t="s">
        <v>3174</v>
      </c>
      <c r="L131" t="s">
        <v>3174</v>
      </c>
      <c r="M131" t="s">
        <v>3174</v>
      </c>
    </row>
    <row r="132" spans="1:13" x14ac:dyDescent="0.3">
      <c r="A132" t="s">
        <v>1099</v>
      </c>
      <c r="B132" t="s">
        <v>3644</v>
      </c>
      <c r="C132" t="s">
        <v>3174</v>
      </c>
      <c r="D132" t="s">
        <v>1822</v>
      </c>
      <c r="E132" t="s">
        <v>3174</v>
      </c>
      <c r="F132" t="s">
        <v>3645</v>
      </c>
      <c r="G132" t="s">
        <v>3174</v>
      </c>
      <c r="H132" t="s">
        <v>3177</v>
      </c>
      <c r="I132" t="s">
        <v>3646</v>
      </c>
      <c r="J132" t="s">
        <v>3179</v>
      </c>
      <c r="K132" t="s">
        <v>3174</v>
      </c>
      <c r="L132" t="s">
        <v>3174</v>
      </c>
      <c r="M132" t="s">
        <v>3174</v>
      </c>
    </row>
    <row r="133" spans="1:13" x14ac:dyDescent="0.3">
      <c r="A133" t="s">
        <v>1099</v>
      </c>
      <c r="B133" t="s">
        <v>3469</v>
      </c>
      <c r="C133" t="s">
        <v>3190</v>
      </c>
      <c r="D133" t="s">
        <v>1822</v>
      </c>
      <c r="E133" t="s">
        <v>3459</v>
      </c>
      <c r="F133" t="s">
        <v>3645</v>
      </c>
      <c r="G133" t="s">
        <v>3185</v>
      </c>
      <c r="H133" t="s">
        <v>3177</v>
      </c>
      <c r="I133" t="s">
        <v>3647</v>
      </c>
      <c r="J133" t="s">
        <v>3179</v>
      </c>
      <c r="K133" t="s">
        <v>3174</v>
      </c>
      <c r="L133" t="s">
        <v>3174</v>
      </c>
      <c r="M133" t="s">
        <v>3174</v>
      </c>
    </row>
    <row r="134" spans="1:13" x14ac:dyDescent="0.3">
      <c r="A134" t="s">
        <v>1085</v>
      </c>
      <c r="B134" t="s">
        <v>2997</v>
      </c>
      <c r="C134" t="s">
        <v>3173</v>
      </c>
      <c r="D134" t="s">
        <v>1822</v>
      </c>
      <c r="E134" t="s">
        <v>3459</v>
      </c>
      <c r="F134" t="s">
        <v>3648</v>
      </c>
      <c r="G134" t="s">
        <v>3649</v>
      </c>
      <c r="H134" t="s">
        <v>3177</v>
      </c>
      <c r="I134" t="s">
        <v>3650</v>
      </c>
      <c r="J134" t="s">
        <v>3187</v>
      </c>
      <c r="K134" t="s">
        <v>3174</v>
      </c>
      <c r="L134" t="s">
        <v>3174</v>
      </c>
      <c r="M134" t="s">
        <v>3174</v>
      </c>
    </row>
    <row r="135" spans="1:13" x14ac:dyDescent="0.3">
      <c r="A135" t="s">
        <v>1085</v>
      </c>
      <c r="B135" t="s">
        <v>2997</v>
      </c>
      <c r="C135" t="s">
        <v>3173</v>
      </c>
      <c r="D135" t="s">
        <v>1822</v>
      </c>
      <c r="E135" t="s">
        <v>3459</v>
      </c>
      <c r="F135" t="s">
        <v>3651</v>
      </c>
      <c r="G135" t="s">
        <v>3649</v>
      </c>
      <c r="H135" t="s">
        <v>3177</v>
      </c>
      <c r="I135" t="s">
        <v>3652</v>
      </c>
      <c r="J135" t="s">
        <v>3187</v>
      </c>
      <c r="K135" t="s">
        <v>3174</v>
      </c>
      <c r="L135" t="s">
        <v>3174</v>
      </c>
      <c r="M135" t="s">
        <v>3174</v>
      </c>
    </row>
    <row r="136" spans="1:13" x14ac:dyDescent="0.3">
      <c r="A136" t="s">
        <v>1085</v>
      </c>
      <c r="B136" t="s">
        <v>2997</v>
      </c>
      <c r="C136" t="s">
        <v>3173</v>
      </c>
      <c r="D136" t="s">
        <v>1822</v>
      </c>
      <c r="E136" t="s">
        <v>3459</v>
      </c>
      <c r="F136" t="s">
        <v>3653</v>
      </c>
      <c r="G136" t="s">
        <v>3649</v>
      </c>
      <c r="H136" t="s">
        <v>3177</v>
      </c>
      <c r="I136" t="s">
        <v>3654</v>
      </c>
      <c r="J136" t="s">
        <v>3187</v>
      </c>
      <c r="K136" t="s">
        <v>3174</v>
      </c>
      <c r="L136" t="s">
        <v>3174</v>
      </c>
      <c r="M136" t="s">
        <v>3174</v>
      </c>
    </row>
    <row r="137" spans="1:13" x14ac:dyDescent="0.3">
      <c r="A137" t="s">
        <v>1085</v>
      </c>
      <c r="B137" t="s">
        <v>3655</v>
      </c>
      <c r="C137" t="s">
        <v>3173</v>
      </c>
      <c r="D137" t="s">
        <v>1822</v>
      </c>
      <c r="E137" t="s">
        <v>3459</v>
      </c>
      <c r="F137" t="s">
        <v>3656</v>
      </c>
      <c r="G137" t="s">
        <v>3657</v>
      </c>
      <c r="H137" t="s">
        <v>3177</v>
      </c>
      <c r="I137" t="s">
        <v>3658</v>
      </c>
      <c r="J137" t="s">
        <v>3179</v>
      </c>
      <c r="K137" t="s">
        <v>3174</v>
      </c>
      <c r="L137" t="s">
        <v>3174</v>
      </c>
      <c r="M137" t="s">
        <v>3174</v>
      </c>
    </row>
    <row r="138" spans="1:13" x14ac:dyDescent="0.3">
      <c r="A138" t="s">
        <v>1090</v>
      </c>
      <c r="B138" t="s">
        <v>3659</v>
      </c>
      <c r="C138" t="s">
        <v>3173</v>
      </c>
      <c r="D138" t="s">
        <v>1822</v>
      </c>
      <c r="E138" t="s">
        <v>3235</v>
      </c>
      <c r="F138" t="s">
        <v>3660</v>
      </c>
      <c r="G138" t="s">
        <v>3185</v>
      </c>
      <c r="H138" t="s">
        <v>3177</v>
      </c>
      <c r="I138" t="s">
        <v>3661</v>
      </c>
      <c r="J138" t="s">
        <v>3179</v>
      </c>
      <c r="K138" t="s">
        <v>3174</v>
      </c>
      <c r="L138" t="s">
        <v>3174</v>
      </c>
      <c r="M138" t="s">
        <v>3174</v>
      </c>
    </row>
    <row r="139" spans="1:13" x14ac:dyDescent="0.3">
      <c r="A139" t="s">
        <v>1085</v>
      </c>
      <c r="B139" t="s">
        <v>3655</v>
      </c>
      <c r="C139" t="s">
        <v>3173</v>
      </c>
      <c r="D139" t="s">
        <v>1822</v>
      </c>
      <c r="E139" t="s">
        <v>3235</v>
      </c>
      <c r="F139" t="s">
        <v>3662</v>
      </c>
      <c r="G139" t="s">
        <v>3663</v>
      </c>
      <c r="H139" t="s">
        <v>3177</v>
      </c>
      <c r="I139" t="s">
        <v>3664</v>
      </c>
      <c r="J139" t="s">
        <v>3179</v>
      </c>
      <c r="K139" t="s">
        <v>3174</v>
      </c>
      <c r="L139" t="s">
        <v>3174</v>
      </c>
      <c r="M139" t="s">
        <v>3174</v>
      </c>
    </row>
    <row r="140" spans="1:13" x14ac:dyDescent="0.3">
      <c r="A140" t="s">
        <v>1085</v>
      </c>
      <c r="B140" t="s">
        <v>3655</v>
      </c>
      <c r="C140" t="s">
        <v>3173</v>
      </c>
      <c r="D140" t="s">
        <v>1822</v>
      </c>
      <c r="E140" t="s">
        <v>3459</v>
      </c>
      <c r="F140" t="s">
        <v>3665</v>
      </c>
      <c r="G140" t="s">
        <v>3663</v>
      </c>
      <c r="H140" t="s">
        <v>3177</v>
      </c>
      <c r="I140" t="s">
        <v>3666</v>
      </c>
      <c r="J140" t="s">
        <v>3179</v>
      </c>
      <c r="K140" t="s">
        <v>3174</v>
      </c>
      <c r="L140" t="s">
        <v>3174</v>
      </c>
      <c r="M140" t="s">
        <v>3174</v>
      </c>
    </row>
    <row r="141" spans="1:13" x14ac:dyDescent="0.3">
      <c r="A141" t="s">
        <v>1085</v>
      </c>
      <c r="B141" t="s">
        <v>3655</v>
      </c>
      <c r="C141" t="s">
        <v>3173</v>
      </c>
      <c r="D141" t="s">
        <v>1822</v>
      </c>
      <c r="E141" t="s">
        <v>3459</v>
      </c>
      <c r="F141" t="s">
        <v>3665</v>
      </c>
      <c r="G141" t="s">
        <v>3663</v>
      </c>
      <c r="H141" t="s">
        <v>3177</v>
      </c>
      <c r="I141" t="s">
        <v>3667</v>
      </c>
      <c r="J141" t="s">
        <v>3179</v>
      </c>
      <c r="K141" t="s">
        <v>3174</v>
      </c>
      <c r="L141" t="s">
        <v>3174</v>
      </c>
      <c r="M141" t="s">
        <v>3174</v>
      </c>
    </row>
    <row r="142" spans="1:13" x14ac:dyDescent="0.3">
      <c r="A142" t="s">
        <v>1085</v>
      </c>
      <c r="B142" t="s">
        <v>3655</v>
      </c>
      <c r="C142" t="s">
        <v>3173</v>
      </c>
      <c r="D142" t="s">
        <v>1822</v>
      </c>
      <c r="E142" t="s">
        <v>3459</v>
      </c>
      <c r="F142" t="s">
        <v>3665</v>
      </c>
      <c r="G142" t="s">
        <v>3663</v>
      </c>
      <c r="H142" t="s">
        <v>3177</v>
      </c>
      <c r="I142" t="s">
        <v>3668</v>
      </c>
      <c r="J142" t="s">
        <v>3179</v>
      </c>
      <c r="K142" t="s">
        <v>3174</v>
      </c>
      <c r="L142" t="s">
        <v>3174</v>
      </c>
      <c r="M142" t="s">
        <v>3174</v>
      </c>
    </row>
    <row r="143" spans="1:13" x14ac:dyDescent="0.3">
      <c r="A143" t="s">
        <v>1085</v>
      </c>
      <c r="B143" t="s">
        <v>3655</v>
      </c>
      <c r="C143" t="s">
        <v>3173</v>
      </c>
      <c r="D143" t="s">
        <v>1822</v>
      </c>
      <c r="E143" t="s">
        <v>3459</v>
      </c>
      <c r="F143" t="s">
        <v>3665</v>
      </c>
      <c r="G143" t="s">
        <v>3663</v>
      </c>
      <c r="H143" t="s">
        <v>3177</v>
      </c>
      <c r="I143" t="s">
        <v>3669</v>
      </c>
      <c r="J143" t="s">
        <v>3179</v>
      </c>
      <c r="K143" t="s">
        <v>3174</v>
      </c>
      <c r="L143" t="s">
        <v>3174</v>
      </c>
      <c r="M143" t="s">
        <v>3174</v>
      </c>
    </row>
    <row r="144" spans="1:13" x14ac:dyDescent="0.3">
      <c r="A144" t="s">
        <v>1085</v>
      </c>
      <c r="B144" t="s">
        <v>3655</v>
      </c>
      <c r="C144" t="s">
        <v>3173</v>
      </c>
      <c r="D144" t="s">
        <v>1822</v>
      </c>
      <c r="E144" t="s">
        <v>3459</v>
      </c>
      <c r="F144" t="s">
        <v>3665</v>
      </c>
      <c r="G144" t="s">
        <v>3663</v>
      </c>
      <c r="H144" t="s">
        <v>3177</v>
      </c>
      <c r="I144" t="s">
        <v>3670</v>
      </c>
      <c r="J144" t="s">
        <v>3179</v>
      </c>
      <c r="K144" t="s">
        <v>3174</v>
      </c>
      <c r="L144" t="s">
        <v>3174</v>
      </c>
      <c r="M144" t="s">
        <v>3174</v>
      </c>
    </row>
    <row r="145" spans="1:13" x14ac:dyDescent="0.3">
      <c r="A145" t="s">
        <v>1085</v>
      </c>
      <c r="B145" t="s">
        <v>3655</v>
      </c>
      <c r="C145" t="s">
        <v>3173</v>
      </c>
      <c r="D145" t="s">
        <v>1822</v>
      </c>
      <c r="E145" t="s">
        <v>3459</v>
      </c>
      <c r="F145" t="s">
        <v>3665</v>
      </c>
      <c r="G145" t="s">
        <v>3663</v>
      </c>
      <c r="H145" t="s">
        <v>3177</v>
      </c>
      <c r="I145" t="s">
        <v>3671</v>
      </c>
      <c r="J145" t="s">
        <v>3179</v>
      </c>
      <c r="K145" t="s">
        <v>3174</v>
      </c>
      <c r="L145" t="s">
        <v>3174</v>
      </c>
      <c r="M145" t="s">
        <v>3174</v>
      </c>
    </row>
    <row r="146" spans="1:13" x14ac:dyDescent="0.3">
      <c r="A146" t="s">
        <v>1085</v>
      </c>
      <c r="B146" t="s">
        <v>3655</v>
      </c>
      <c r="C146" t="s">
        <v>3173</v>
      </c>
      <c r="D146" t="s">
        <v>1822</v>
      </c>
      <c r="E146" t="s">
        <v>3459</v>
      </c>
      <c r="F146" t="s">
        <v>3665</v>
      </c>
      <c r="G146" t="s">
        <v>3663</v>
      </c>
      <c r="H146" t="s">
        <v>3177</v>
      </c>
      <c r="I146" t="s">
        <v>3672</v>
      </c>
      <c r="J146" t="s">
        <v>3179</v>
      </c>
      <c r="K146" t="s">
        <v>3174</v>
      </c>
      <c r="L146" t="s">
        <v>3174</v>
      </c>
      <c r="M146" t="s">
        <v>3174</v>
      </c>
    </row>
    <row r="147" spans="1:13" x14ac:dyDescent="0.3">
      <c r="A147" t="s">
        <v>1085</v>
      </c>
      <c r="B147" t="s">
        <v>3655</v>
      </c>
      <c r="C147" t="s">
        <v>3173</v>
      </c>
      <c r="D147" t="s">
        <v>1822</v>
      </c>
      <c r="E147" t="s">
        <v>3459</v>
      </c>
      <c r="F147" t="s">
        <v>3665</v>
      </c>
      <c r="G147" t="s">
        <v>3663</v>
      </c>
      <c r="H147" t="s">
        <v>3177</v>
      </c>
      <c r="I147" t="s">
        <v>3673</v>
      </c>
      <c r="J147" t="s">
        <v>3179</v>
      </c>
      <c r="K147" t="s">
        <v>3174</v>
      </c>
      <c r="L147" t="s">
        <v>3174</v>
      </c>
      <c r="M147" t="s">
        <v>3174</v>
      </c>
    </row>
    <row r="148" spans="1:13" x14ac:dyDescent="0.3">
      <c r="A148" t="s">
        <v>1085</v>
      </c>
      <c r="B148" t="s">
        <v>3655</v>
      </c>
      <c r="C148" t="s">
        <v>3173</v>
      </c>
      <c r="D148" t="s">
        <v>1822</v>
      </c>
      <c r="E148" t="s">
        <v>3459</v>
      </c>
      <c r="F148" t="s">
        <v>3674</v>
      </c>
      <c r="G148" t="s">
        <v>3675</v>
      </c>
      <c r="H148" t="s">
        <v>3177</v>
      </c>
      <c r="I148" t="s">
        <v>3676</v>
      </c>
      <c r="J148" t="s">
        <v>3179</v>
      </c>
      <c r="K148" t="s">
        <v>3174</v>
      </c>
      <c r="L148" t="s">
        <v>3174</v>
      </c>
      <c r="M148" t="s">
        <v>3174</v>
      </c>
    </row>
    <row r="149" spans="1:13" x14ac:dyDescent="0.3">
      <c r="A149" t="s">
        <v>1085</v>
      </c>
      <c r="B149" t="s">
        <v>2997</v>
      </c>
      <c r="C149" t="s">
        <v>3173</v>
      </c>
      <c r="D149" t="s">
        <v>1822</v>
      </c>
      <c r="E149" t="s">
        <v>3235</v>
      </c>
      <c r="F149" t="s">
        <v>3665</v>
      </c>
      <c r="G149" t="s">
        <v>3677</v>
      </c>
      <c r="H149" t="s">
        <v>3177</v>
      </c>
      <c r="I149" t="s">
        <v>3678</v>
      </c>
      <c r="J149" t="s">
        <v>3179</v>
      </c>
      <c r="K149" t="s">
        <v>3174</v>
      </c>
      <c r="L149" t="s">
        <v>3174</v>
      </c>
      <c r="M149" t="s">
        <v>3174</v>
      </c>
    </row>
    <row r="150" spans="1:13" x14ac:dyDescent="0.3">
      <c r="A150" t="s">
        <v>1085</v>
      </c>
      <c r="B150" t="s">
        <v>2997</v>
      </c>
      <c r="C150" t="s">
        <v>3173</v>
      </c>
      <c r="D150" t="s">
        <v>1822</v>
      </c>
      <c r="E150" t="s">
        <v>3235</v>
      </c>
      <c r="F150" t="s">
        <v>3665</v>
      </c>
      <c r="G150" t="s">
        <v>3677</v>
      </c>
      <c r="H150" t="s">
        <v>3177</v>
      </c>
      <c r="I150" t="s">
        <v>3679</v>
      </c>
      <c r="J150" t="s">
        <v>3179</v>
      </c>
      <c r="K150" t="s">
        <v>3174</v>
      </c>
      <c r="L150" t="s">
        <v>3174</v>
      </c>
      <c r="M150" t="s">
        <v>3174</v>
      </c>
    </row>
    <row r="151" spans="1:13" x14ac:dyDescent="0.3">
      <c r="A151" t="s">
        <v>1085</v>
      </c>
      <c r="B151" t="s">
        <v>2997</v>
      </c>
      <c r="C151" t="s">
        <v>3173</v>
      </c>
      <c r="D151" t="s">
        <v>1822</v>
      </c>
      <c r="E151" t="s">
        <v>3459</v>
      </c>
      <c r="F151" t="s">
        <v>3665</v>
      </c>
      <c r="G151" t="s">
        <v>3680</v>
      </c>
      <c r="H151" t="s">
        <v>3177</v>
      </c>
      <c r="I151" t="s">
        <v>3681</v>
      </c>
      <c r="J151" t="s">
        <v>3187</v>
      </c>
      <c r="K151" t="s">
        <v>3174</v>
      </c>
      <c r="L151" t="s">
        <v>3174</v>
      </c>
      <c r="M151" t="s">
        <v>3174</v>
      </c>
    </row>
    <row r="152" spans="1:13" x14ac:dyDescent="0.3">
      <c r="A152" t="s">
        <v>1085</v>
      </c>
      <c r="B152" t="s">
        <v>2997</v>
      </c>
      <c r="C152" t="s">
        <v>3173</v>
      </c>
      <c r="D152" t="s">
        <v>1822</v>
      </c>
      <c r="E152" t="s">
        <v>3459</v>
      </c>
      <c r="F152" t="s">
        <v>3665</v>
      </c>
      <c r="G152" t="s">
        <v>3680</v>
      </c>
      <c r="H152" t="s">
        <v>3177</v>
      </c>
      <c r="I152" t="s">
        <v>3682</v>
      </c>
      <c r="J152" t="s">
        <v>3179</v>
      </c>
      <c r="K152" t="s">
        <v>3174</v>
      </c>
      <c r="L152" t="s">
        <v>3174</v>
      </c>
      <c r="M152" t="s">
        <v>3174</v>
      </c>
    </row>
    <row r="153" spans="1:13" x14ac:dyDescent="0.3">
      <c r="A153" t="s">
        <v>1085</v>
      </c>
      <c r="B153" t="s">
        <v>2997</v>
      </c>
      <c r="C153" t="s">
        <v>3173</v>
      </c>
      <c r="D153" t="s">
        <v>1822</v>
      </c>
      <c r="E153" t="s">
        <v>3459</v>
      </c>
      <c r="F153" t="s">
        <v>3665</v>
      </c>
      <c r="G153" t="s">
        <v>3680</v>
      </c>
      <c r="H153" t="s">
        <v>3177</v>
      </c>
      <c r="I153" t="s">
        <v>3683</v>
      </c>
      <c r="J153" t="s">
        <v>3179</v>
      </c>
      <c r="K153" t="s">
        <v>3174</v>
      </c>
      <c r="L153" t="s">
        <v>3174</v>
      </c>
      <c r="M153" t="s">
        <v>3174</v>
      </c>
    </row>
    <row r="154" spans="1:13" x14ac:dyDescent="0.3">
      <c r="A154" t="s">
        <v>1085</v>
      </c>
      <c r="B154" t="s">
        <v>2997</v>
      </c>
      <c r="C154" t="s">
        <v>3173</v>
      </c>
      <c r="D154" t="s">
        <v>1822</v>
      </c>
      <c r="E154" t="s">
        <v>3459</v>
      </c>
      <c r="F154" t="s">
        <v>3665</v>
      </c>
      <c r="G154" t="s">
        <v>3680</v>
      </c>
      <c r="H154" t="s">
        <v>3177</v>
      </c>
      <c r="I154" t="s">
        <v>3684</v>
      </c>
      <c r="J154" t="s">
        <v>3179</v>
      </c>
      <c r="K154" t="s">
        <v>3174</v>
      </c>
      <c r="L154" t="s">
        <v>3174</v>
      </c>
      <c r="M154" t="s">
        <v>3174</v>
      </c>
    </row>
    <row r="155" spans="1:13" x14ac:dyDescent="0.3">
      <c r="A155" t="s">
        <v>1085</v>
      </c>
      <c r="B155" t="s">
        <v>2997</v>
      </c>
      <c r="C155" t="s">
        <v>3173</v>
      </c>
      <c r="D155" t="s">
        <v>1822</v>
      </c>
      <c r="E155" t="s">
        <v>3459</v>
      </c>
      <c r="F155" t="s">
        <v>3665</v>
      </c>
      <c r="G155" t="s">
        <v>3680</v>
      </c>
      <c r="H155" t="s">
        <v>3177</v>
      </c>
      <c r="I155" t="s">
        <v>3685</v>
      </c>
      <c r="J155" t="s">
        <v>3179</v>
      </c>
      <c r="K155" t="s">
        <v>3174</v>
      </c>
      <c r="L155" t="s">
        <v>3174</v>
      </c>
      <c r="M155" t="s">
        <v>3174</v>
      </c>
    </row>
    <row r="156" spans="1:13" x14ac:dyDescent="0.3">
      <c r="A156" t="s">
        <v>1085</v>
      </c>
      <c r="B156" t="s">
        <v>2997</v>
      </c>
      <c r="C156" t="s">
        <v>3173</v>
      </c>
      <c r="D156" t="s">
        <v>1822</v>
      </c>
      <c r="E156" t="s">
        <v>3459</v>
      </c>
      <c r="F156" t="s">
        <v>3665</v>
      </c>
      <c r="G156" t="s">
        <v>3680</v>
      </c>
      <c r="H156" t="s">
        <v>3177</v>
      </c>
      <c r="I156" t="s">
        <v>3686</v>
      </c>
      <c r="J156" t="s">
        <v>3179</v>
      </c>
      <c r="K156" t="s">
        <v>3174</v>
      </c>
      <c r="L156" t="s">
        <v>3174</v>
      </c>
      <c r="M156" t="s">
        <v>3174</v>
      </c>
    </row>
    <row r="157" spans="1:13" x14ac:dyDescent="0.3">
      <c r="A157" t="s">
        <v>1085</v>
      </c>
      <c r="B157" t="s">
        <v>3655</v>
      </c>
      <c r="C157" t="s">
        <v>3173</v>
      </c>
      <c r="D157" t="s">
        <v>1822</v>
      </c>
      <c r="E157" t="s">
        <v>3459</v>
      </c>
      <c r="F157" t="s">
        <v>3687</v>
      </c>
      <c r="G157" t="s">
        <v>3663</v>
      </c>
      <c r="H157" t="s">
        <v>3177</v>
      </c>
      <c r="I157" t="s">
        <v>3688</v>
      </c>
      <c r="J157" t="s">
        <v>3187</v>
      </c>
      <c r="K157" t="s">
        <v>3174</v>
      </c>
      <c r="L157" t="s">
        <v>3174</v>
      </c>
      <c r="M157" t="s">
        <v>3174</v>
      </c>
    </row>
    <row r="158" spans="1:13" x14ac:dyDescent="0.3">
      <c r="A158" t="s">
        <v>1085</v>
      </c>
      <c r="B158" t="s">
        <v>3689</v>
      </c>
      <c r="C158" t="s">
        <v>3190</v>
      </c>
      <c r="D158" t="s">
        <v>1822</v>
      </c>
      <c r="E158" t="s">
        <v>3235</v>
      </c>
      <c r="F158" t="s">
        <v>3665</v>
      </c>
      <c r="G158" t="s">
        <v>3690</v>
      </c>
      <c r="H158" t="s">
        <v>3177</v>
      </c>
      <c r="I158" t="s">
        <v>3691</v>
      </c>
      <c r="J158" t="s">
        <v>3179</v>
      </c>
      <c r="K158" t="s">
        <v>3174</v>
      </c>
      <c r="L158" t="s">
        <v>3174</v>
      </c>
      <c r="M158" t="s">
        <v>3174</v>
      </c>
    </row>
    <row r="159" spans="1:13" x14ac:dyDescent="0.3">
      <c r="A159" t="s">
        <v>1099</v>
      </c>
      <c r="B159" t="s">
        <v>3692</v>
      </c>
      <c r="C159" t="s">
        <v>3190</v>
      </c>
      <c r="D159" t="s">
        <v>1822</v>
      </c>
      <c r="E159" t="s">
        <v>3459</v>
      </c>
      <c r="F159" t="s">
        <v>3693</v>
      </c>
      <c r="G159" t="s">
        <v>3694</v>
      </c>
      <c r="H159" t="s">
        <v>3177</v>
      </c>
      <c r="I159" t="s">
        <v>3695</v>
      </c>
      <c r="J159" t="s">
        <v>3179</v>
      </c>
      <c r="K159" t="s">
        <v>3174</v>
      </c>
      <c r="L159" t="s">
        <v>3174</v>
      </c>
      <c r="M159" t="s">
        <v>3174</v>
      </c>
    </row>
    <row r="160" spans="1:13" x14ac:dyDescent="0.3">
      <c r="A160" t="s">
        <v>1099</v>
      </c>
      <c r="B160" t="s">
        <v>3692</v>
      </c>
      <c r="C160" t="s">
        <v>3190</v>
      </c>
      <c r="D160" t="s">
        <v>1822</v>
      </c>
      <c r="E160" t="s">
        <v>3298</v>
      </c>
      <c r="F160" t="s">
        <v>3696</v>
      </c>
      <c r="G160" t="s">
        <v>3694</v>
      </c>
      <c r="H160" t="s">
        <v>3177</v>
      </c>
      <c r="I160" t="s">
        <v>3697</v>
      </c>
      <c r="J160" t="s">
        <v>3179</v>
      </c>
      <c r="K160" t="s">
        <v>3174</v>
      </c>
      <c r="L160" t="s">
        <v>3174</v>
      </c>
      <c r="M160" t="s">
        <v>3174</v>
      </c>
    </row>
    <row r="161" spans="1:13" x14ac:dyDescent="0.3">
      <c r="A161" t="s">
        <v>1085</v>
      </c>
      <c r="B161" t="s">
        <v>3689</v>
      </c>
      <c r="C161" t="s">
        <v>3190</v>
      </c>
      <c r="D161" t="s">
        <v>1822</v>
      </c>
      <c r="E161" t="s">
        <v>3235</v>
      </c>
      <c r="F161" t="s">
        <v>3698</v>
      </c>
      <c r="G161" t="s">
        <v>3690</v>
      </c>
      <c r="H161" t="s">
        <v>3177</v>
      </c>
      <c r="I161" t="s">
        <v>3699</v>
      </c>
      <c r="J161" t="s">
        <v>3179</v>
      </c>
      <c r="K161" t="s">
        <v>3174</v>
      </c>
      <c r="L161" t="s">
        <v>3174</v>
      </c>
      <c r="M161" t="s">
        <v>3174</v>
      </c>
    </row>
    <row r="162" spans="1:13" x14ac:dyDescent="0.3">
      <c r="A162" t="s">
        <v>1085</v>
      </c>
      <c r="B162" t="s">
        <v>3700</v>
      </c>
      <c r="C162" t="s">
        <v>3190</v>
      </c>
      <c r="D162" t="s">
        <v>1822</v>
      </c>
      <c r="E162" t="s">
        <v>3235</v>
      </c>
      <c r="F162" t="s">
        <v>3701</v>
      </c>
      <c r="G162" t="s">
        <v>3702</v>
      </c>
      <c r="H162" t="s">
        <v>3177</v>
      </c>
      <c r="I162" t="s">
        <v>3703</v>
      </c>
      <c r="J162" t="s">
        <v>3179</v>
      </c>
      <c r="K162" t="s">
        <v>3174</v>
      </c>
      <c r="L162" t="s">
        <v>3174</v>
      </c>
      <c r="M162" t="s">
        <v>3174</v>
      </c>
    </row>
    <row r="163" spans="1:13" x14ac:dyDescent="0.3">
      <c r="A163" t="s">
        <v>1085</v>
      </c>
      <c r="B163" t="s">
        <v>3700</v>
      </c>
      <c r="C163" t="s">
        <v>3190</v>
      </c>
      <c r="D163" t="s">
        <v>1822</v>
      </c>
      <c r="E163" t="s">
        <v>3235</v>
      </c>
      <c r="F163" t="s">
        <v>3704</v>
      </c>
      <c r="G163" t="s">
        <v>3702</v>
      </c>
      <c r="H163" t="s">
        <v>3177</v>
      </c>
      <c r="I163" t="s">
        <v>3705</v>
      </c>
      <c r="J163" t="s">
        <v>3179</v>
      </c>
      <c r="K163" t="s">
        <v>3174</v>
      </c>
      <c r="L163" t="s">
        <v>3174</v>
      </c>
      <c r="M163" t="s">
        <v>3174</v>
      </c>
    </row>
    <row r="164" spans="1:13" x14ac:dyDescent="0.3">
      <c r="A164" t="s">
        <v>1085</v>
      </c>
      <c r="B164" t="s">
        <v>3700</v>
      </c>
      <c r="C164" t="s">
        <v>3190</v>
      </c>
      <c r="D164" t="s">
        <v>1822</v>
      </c>
      <c r="E164" t="s">
        <v>3235</v>
      </c>
      <c r="F164" t="s">
        <v>3706</v>
      </c>
      <c r="G164" t="s">
        <v>3702</v>
      </c>
      <c r="H164" t="s">
        <v>3177</v>
      </c>
      <c r="I164" t="s">
        <v>3707</v>
      </c>
      <c r="J164" t="s">
        <v>3179</v>
      </c>
      <c r="K164" t="s">
        <v>3174</v>
      </c>
      <c r="L164" t="s">
        <v>3174</v>
      </c>
      <c r="M164" t="s">
        <v>3174</v>
      </c>
    </row>
    <row r="165" spans="1:13" x14ac:dyDescent="0.3">
      <c r="A165" t="s">
        <v>1085</v>
      </c>
      <c r="B165" t="s">
        <v>3708</v>
      </c>
      <c r="C165" t="s">
        <v>3190</v>
      </c>
      <c r="D165" t="s">
        <v>1822</v>
      </c>
      <c r="E165" t="s">
        <v>3235</v>
      </c>
      <c r="F165" t="s">
        <v>3665</v>
      </c>
      <c r="G165" t="s">
        <v>3709</v>
      </c>
      <c r="H165" t="s">
        <v>3177</v>
      </c>
      <c r="I165" t="s">
        <v>3710</v>
      </c>
      <c r="J165" t="s">
        <v>3179</v>
      </c>
      <c r="K165" t="s">
        <v>3174</v>
      </c>
      <c r="L165" t="s">
        <v>3174</v>
      </c>
      <c r="M165" t="s">
        <v>3174</v>
      </c>
    </row>
    <row r="166" spans="1:13" x14ac:dyDescent="0.3">
      <c r="A166" t="s">
        <v>1085</v>
      </c>
      <c r="B166" t="s">
        <v>3708</v>
      </c>
      <c r="C166" t="s">
        <v>3190</v>
      </c>
      <c r="D166" t="s">
        <v>1822</v>
      </c>
      <c r="E166" t="s">
        <v>3235</v>
      </c>
      <c r="F166" t="s">
        <v>3665</v>
      </c>
      <c r="G166" t="s">
        <v>3709</v>
      </c>
      <c r="H166" t="s">
        <v>3177</v>
      </c>
      <c r="I166" t="s">
        <v>3711</v>
      </c>
      <c r="J166" t="s">
        <v>3179</v>
      </c>
      <c r="K166" t="s">
        <v>3174</v>
      </c>
      <c r="L166" t="s">
        <v>3174</v>
      </c>
      <c r="M166" t="s">
        <v>3174</v>
      </c>
    </row>
    <row r="167" spans="1:13" x14ac:dyDescent="0.3">
      <c r="A167" t="s">
        <v>1085</v>
      </c>
      <c r="B167" t="s">
        <v>3712</v>
      </c>
      <c r="C167" t="s">
        <v>3173</v>
      </c>
      <c r="D167" t="s">
        <v>1822</v>
      </c>
      <c r="E167" t="s">
        <v>3235</v>
      </c>
      <c r="F167" t="s">
        <v>3713</v>
      </c>
      <c r="G167" t="s">
        <v>3714</v>
      </c>
      <c r="H167" t="s">
        <v>3177</v>
      </c>
      <c r="I167" t="s">
        <v>3715</v>
      </c>
      <c r="J167" t="s">
        <v>3179</v>
      </c>
      <c r="K167" t="s">
        <v>3174</v>
      </c>
      <c r="L167" t="s">
        <v>3174</v>
      </c>
      <c r="M167" t="s">
        <v>3174</v>
      </c>
    </row>
    <row r="168" spans="1:13" x14ac:dyDescent="0.3">
      <c r="A168" t="s">
        <v>1085</v>
      </c>
      <c r="B168" t="s">
        <v>2981</v>
      </c>
      <c r="C168" t="s">
        <v>3173</v>
      </c>
      <c r="D168" t="s">
        <v>1822</v>
      </c>
      <c r="E168" t="s">
        <v>3235</v>
      </c>
      <c r="F168" t="s">
        <v>3665</v>
      </c>
      <c r="G168" t="s">
        <v>3716</v>
      </c>
      <c r="H168" t="s">
        <v>3177</v>
      </c>
      <c r="I168" t="s">
        <v>3717</v>
      </c>
      <c r="J168" t="s">
        <v>3179</v>
      </c>
      <c r="K168" t="s">
        <v>3174</v>
      </c>
      <c r="L168" t="s">
        <v>3174</v>
      </c>
      <c r="M168" t="s">
        <v>3174</v>
      </c>
    </row>
    <row r="169" spans="1:13" x14ac:dyDescent="0.3">
      <c r="A169" t="s">
        <v>1085</v>
      </c>
      <c r="B169" t="s">
        <v>2981</v>
      </c>
      <c r="C169" t="s">
        <v>3173</v>
      </c>
      <c r="D169" t="s">
        <v>1822</v>
      </c>
      <c r="E169" t="s">
        <v>3235</v>
      </c>
      <c r="F169" t="s">
        <v>3718</v>
      </c>
      <c r="G169" t="s">
        <v>3716</v>
      </c>
      <c r="H169" t="s">
        <v>3177</v>
      </c>
      <c r="I169" t="s">
        <v>3719</v>
      </c>
      <c r="J169" t="s">
        <v>3179</v>
      </c>
      <c r="K169" t="s">
        <v>3174</v>
      </c>
      <c r="L169" t="s">
        <v>3174</v>
      </c>
      <c r="M169" t="s">
        <v>3174</v>
      </c>
    </row>
    <row r="170" spans="1:13" x14ac:dyDescent="0.3">
      <c r="A170" t="s">
        <v>1085</v>
      </c>
      <c r="B170" t="s">
        <v>2981</v>
      </c>
      <c r="C170" t="s">
        <v>3173</v>
      </c>
      <c r="D170" t="s">
        <v>1822</v>
      </c>
      <c r="E170" t="s">
        <v>3235</v>
      </c>
      <c r="F170" t="s">
        <v>3665</v>
      </c>
      <c r="G170" t="s">
        <v>3716</v>
      </c>
      <c r="H170" t="s">
        <v>3177</v>
      </c>
      <c r="I170" t="s">
        <v>3720</v>
      </c>
      <c r="J170" t="s">
        <v>3179</v>
      </c>
      <c r="K170" t="s">
        <v>3174</v>
      </c>
      <c r="L170" t="s">
        <v>3174</v>
      </c>
      <c r="M170" t="s">
        <v>3174</v>
      </c>
    </row>
    <row r="171" spans="1:13" x14ac:dyDescent="0.3">
      <c r="A171" t="s">
        <v>1085</v>
      </c>
      <c r="B171" t="s">
        <v>3721</v>
      </c>
      <c r="C171" t="s">
        <v>3173</v>
      </c>
      <c r="D171" t="s">
        <v>1822</v>
      </c>
      <c r="E171" t="s">
        <v>3459</v>
      </c>
      <c r="F171" t="s">
        <v>3722</v>
      </c>
      <c r="G171" t="s">
        <v>3723</v>
      </c>
      <c r="H171" t="s">
        <v>3177</v>
      </c>
      <c r="I171" t="s">
        <v>3724</v>
      </c>
      <c r="J171" t="s">
        <v>3179</v>
      </c>
      <c r="K171" t="s">
        <v>3174</v>
      </c>
      <c r="L171" t="s">
        <v>3174</v>
      </c>
      <c r="M171" t="s">
        <v>3174</v>
      </c>
    </row>
    <row r="172" spans="1:13" x14ac:dyDescent="0.3">
      <c r="A172" t="s">
        <v>1085</v>
      </c>
      <c r="B172" t="s">
        <v>3725</v>
      </c>
      <c r="C172" t="s">
        <v>3190</v>
      </c>
      <c r="D172" t="s">
        <v>1822</v>
      </c>
      <c r="E172" t="s">
        <v>3235</v>
      </c>
      <c r="F172" t="s">
        <v>3665</v>
      </c>
      <c r="G172" t="s">
        <v>3726</v>
      </c>
      <c r="H172" t="s">
        <v>3177</v>
      </c>
      <c r="I172" t="s">
        <v>3727</v>
      </c>
      <c r="J172" t="s">
        <v>3179</v>
      </c>
      <c r="K172" t="s">
        <v>3174</v>
      </c>
      <c r="L172" t="s">
        <v>3174</v>
      </c>
      <c r="M172" t="s">
        <v>3174</v>
      </c>
    </row>
    <row r="173" spans="1:13" x14ac:dyDescent="0.3">
      <c r="A173" t="s">
        <v>1085</v>
      </c>
      <c r="B173" t="s">
        <v>3725</v>
      </c>
      <c r="C173" t="s">
        <v>3190</v>
      </c>
      <c r="D173" t="s">
        <v>1822</v>
      </c>
      <c r="E173" t="s">
        <v>3235</v>
      </c>
      <c r="F173" t="s">
        <v>3665</v>
      </c>
      <c r="G173" t="s">
        <v>3726</v>
      </c>
      <c r="H173" t="s">
        <v>3177</v>
      </c>
      <c r="I173" t="s">
        <v>3728</v>
      </c>
      <c r="J173" t="s">
        <v>3179</v>
      </c>
      <c r="K173" t="s">
        <v>3174</v>
      </c>
      <c r="L173" t="s">
        <v>3174</v>
      </c>
      <c r="M173" t="s">
        <v>3174</v>
      </c>
    </row>
    <row r="174" spans="1:13" x14ac:dyDescent="0.3">
      <c r="A174" t="s">
        <v>1085</v>
      </c>
      <c r="B174" t="s">
        <v>3729</v>
      </c>
      <c r="C174" t="s">
        <v>3190</v>
      </c>
      <c r="D174" t="s">
        <v>1822</v>
      </c>
      <c r="E174" t="s">
        <v>3235</v>
      </c>
      <c r="F174" t="s">
        <v>3730</v>
      </c>
      <c r="G174" t="s">
        <v>3731</v>
      </c>
      <c r="H174" t="s">
        <v>3177</v>
      </c>
      <c r="I174" t="s">
        <v>3732</v>
      </c>
      <c r="J174" t="s">
        <v>3179</v>
      </c>
      <c r="K174" t="s">
        <v>3174</v>
      </c>
      <c r="L174" t="s">
        <v>3174</v>
      </c>
      <c r="M174" t="s">
        <v>3174</v>
      </c>
    </row>
    <row r="175" spans="1:13" x14ac:dyDescent="0.3">
      <c r="A175" t="s">
        <v>1085</v>
      </c>
      <c r="B175" t="s">
        <v>3733</v>
      </c>
      <c r="C175" t="s">
        <v>3190</v>
      </c>
      <c r="D175" t="s">
        <v>1822</v>
      </c>
      <c r="E175" t="s">
        <v>3174</v>
      </c>
      <c r="F175" t="s">
        <v>3734</v>
      </c>
      <c r="G175" t="s">
        <v>3735</v>
      </c>
      <c r="H175" t="s">
        <v>3177</v>
      </c>
      <c r="I175" t="s">
        <v>3736</v>
      </c>
      <c r="J175" t="s">
        <v>3179</v>
      </c>
      <c r="K175" t="s">
        <v>3174</v>
      </c>
      <c r="L175" t="s">
        <v>3174</v>
      </c>
      <c r="M175" t="s">
        <v>3174</v>
      </c>
    </row>
    <row r="176" spans="1:13" x14ac:dyDescent="0.3">
      <c r="A176" t="s">
        <v>1085</v>
      </c>
      <c r="B176" t="s">
        <v>3737</v>
      </c>
      <c r="C176" t="s">
        <v>3190</v>
      </c>
      <c r="D176" t="s">
        <v>1822</v>
      </c>
      <c r="E176" t="s">
        <v>3235</v>
      </c>
      <c r="F176" t="s">
        <v>3738</v>
      </c>
      <c r="G176" t="s">
        <v>3739</v>
      </c>
      <c r="H176" t="s">
        <v>3177</v>
      </c>
      <c r="I176" t="s">
        <v>3740</v>
      </c>
      <c r="J176" t="s">
        <v>3179</v>
      </c>
      <c r="K176" t="s">
        <v>3174</v>
      </c>
      <c r="L176" t="s">
        <v>3174</v>
      </c>
      <c r="M176" t="s">
        <v>3174</v>
      </c>
    </row>
    <row r="177" spans="1:13" x14ac:dyDescent="0.3">
      <c r="A177" t="s">
        <v>1085</v>
      </c>
      <c r="B177" t="s">
        <v>3737</v>
      </c>
      <c r="C177" t="s">
        <v>3190</v>
      </c>
      <c r="D177" t="s">
        <v>1822</v>
      </c>
      <c r="E177" t="s">
        <v>3235</v>
      </c>
      <c r="F177" t="s">
        <v>3741</v>
      </c>
      <c r="G177" t="s">
        <v>3742</v>
      </c>
      <c r="H177" t="s">
        <v>3177</v>
      </c>
      <c r="I177" t="s">
        <v>3743</v>
      </c>
      <c r="J177" t="s">
        <v>3179</v>
      </c>
      <c r="K177" t="s">
        <v>3174</v>
      </c>
      <c r="L177" t="s">
        <v>3174</v>
      </c>
      <c r="M177" t="s">
        <v>3174</v>
      </c>
    </row>
    <row r="178" spans="1:13" x14ac:dyDescent="0.3">
      <c r="A178" t="s">
        <v>1085</v>
      </c>
      <c r="B178" t="s">
        <v>3007</v>
      </c>
      <c r="C178" t="s">
        <v>3190</v>
      </c>
      <c r="D178" t="s">
        <v>1822</v>
      </c>
      <c r="E178" t="s">
        <v>3235</v>
      </c>
      <c r="F178" t="s">
        <v>3665</v>
      </c>
      <c r="G178" t="s">
        <v>3744</v>
      </c>
      <c r="H178" t="s">
        <v>3177</v>
      </c>
      <c r="I178" t="s">
        <v>3745</v>
      </c>
      <c r="J178" t="s">
        <v>3179</v>
      </c>
      <c r="K178" t="s">
        <v>3174</v>
      </c>
      <c r="L178" t="s">
        <v>3174</v>
      </c>
      <c r="M178" t="s">
        <v>3174</v>
      </c>
    </row>
    <row r="179" spans="1:13" x14ac:dyDescent="0.3">
      <c r="A179" t="s">
        <v>1085</v>
      </c>
      <c r="B179" t="s">
        <v>3007</v>
      </c>
      <c r="C179" t="s">
        <v>3190</v>
      </c>
      <c r="D179" t="s">
        <v>1822</v>
      </c>
      <c r="E179" t="s">
        <v>3235</v>
      </c>
      <c r="F179" t="s">
        <v>3665</v>
      </c>
      <c r="G179" t="s">
        <v>3744</v>
      </c>
      <c r="H179" t="s">
        <v>3177</v>
      </c>
      <c r="I179" t="s">
        <v>3746</v>
      </c>
      <c r="J179" t="s">
        <v>3179</v>
      </c>
      <c r="K179" t="s">
        <v>3174</v>
      </c>
      <c r="L179" t="s">
        <v>3174</v>
      </c>
      <c r="M179" t="s">
        <v>3174</v>
      </c>
    </row>
    <row r="180" spans="1:13" x14ac:dyDescent="0.3">
      <c r="A180" t="s">
        <v>1085</v>
      </c>
      <c r="B180" t="s">
        <v>3007</v>
      </c>
      <c r="C180" t="s">
        <v>3190</v>
      </c>
      <c r="D180" t="s">
        <v>1822</v>
      </c>
      <c r="E180" t="s">
        <v>3235</v>
      </c>
      <c r="F180" t="s">
        <v>3665</v>
      </c>
      <c r="G180" t="s">
        <v>3744</v>
      </c>
      <c r="H180" t="s">
        <v>3177</v>
      </c>
      <c r="I180" t="s">
        <v>3747</v>
      </c>
      <c r="J180" t="s">
        <v>3179</v>
      </c>
      <c r="K180" t="s">
        <v>3174</v>
      </c>
      <c r="L180" t="s">
        <v>3174</v>
      </c>
      <c r="M180" t="s">
        <v>3174</v>
      </c>
    </row>
    <row r="181" spans="1:13" x14ac:dyDescent="0.3">
      <c r="A181" t="s">
        <v>1085</v>
      </c>
      <c r="B181" t="s">
        <v>3007</v>
      </c>
      <c r="C181" t="s">
        <v>3190</v>
      </c>
      <c r="D181" t="s">
        <v>1822</v>
      </c>
      <c r="E181" t="s">
        <v>3235</v>
      </c>
      <c r="F181" t="s">
        <v>3665</v>
      </c>
      <c r="G181" t="s">
        <v>3744</v>
      </c>
      <c r="H181" t="s">
        <v>3177</v>
      </c>
      <c r="I181" t="s">
        <v>3748</v>
      </c>
      <c r="J181" t="s">
        <v>3179</v>
      </c>
      <c r="K181" t="s">
        <v>3174</v>
      </c>
      <c r="L181" t="s">
        <v>3174</v>
      </c>
      <c r="M181" t="s">
        <v>3174</v>
      </c>
    </row>
    <row r="182" spans="1:13" x14ac:dyDescent="0.3">
      <c r="A182" t="s">
        <v>1085</v>
      </c>
      <c r="B182" t="s">
        <v>3749</v>
      </c>
      <c r="C182" t="s">
        <v>3190</v>
      </c>
      <c r="D182" t="s">
        <v>1822</v>
      </c>
      <c r="E182" t="s">
        <v>3235</v>
      </c>
      <c r="F182" t="s">
        <v>3750</v>
      </c>
      <c r="G182" t="s">
        <v>3751</v>
      </c>
      <c r="H182" t="s">
        <v>3177</v>
      </c>
      <c r="I182" t="s">
        <v>3752</v>
      </c>
      <c r="J182" t="s">
        <v>3179</v>
      </c>
      <c r="K182" t="s">
        <v>3174</v>
      </c>
      <c r="L182" t="s">
        <v>3174</v>
      </c>
      <c r="M182" t="s">
        <v>3174</v>
      </c>
    </row>
    <row r="183" spans="1:13" x14ac:dyDescent="0.3">
      <c r="A183" t="s">
        <v>1085</v>
      </c>
      <c r="B183" t="s">
        <v>3007</v>
      </c>
      <c r="C183" t="s">
        <v>3190</v>
      </c>
      <c r="D183" t="s">
        <v>1822</v>
      </c>
      <c r="E183" t="s">
        <v>3235</v>
      </c>
      <c r="F183" t="s">
        <v>3665</v>
      </c>
      <c r="G183" t="s">
        <v>3744</v>
      </c>
      <c r="H183" t="s">
        <v>3177</v>
      </c>
      <c r="I183" t="s">
        <v>3753</v>
      </c>
      <c r="J183" t="s">
        <v>3179</v>
      </c>
      <c r="K183" t="s">
        <v>3174</v>
      </c>
      <c r="L183" t="s">
        <v>3174</v>
      </c>
      <c r="M183" t="s">
        <v>3174</v>
      </c>
    </row>
    <row r="184" spans="1:13" x14ac:dyDescent="0.3">
      <c r="A184" t="s">
        <v>1085</v>
      </c>
      <c r="B184" t="s">
        <v>3754</v>
      </c>
      <c r="C184" t="s">
        <v>3173</v>
      </c>
      <c r="D184" t="s">
        <v>1822</v>
      </c>
      <c r="E184" t="s">
        <v>3235</v>
      </c>
      <c r="F184" t="s">
        <v>3755</v>
      </c>
      <c r="G184" t="s">
        <v>3756</v>
      </c>
      <c r="H184" t="s">
        <v>3177</v>
      </c>
      <c r="I184" t="s">
        <v>3757</v>
      </c>
      <c r="J184" t="s">
        <v>3179</v>
      </c>
      <c r="K184" t="s">
        <v>3174</v>
      </c>
      <c r="L184" t="s">
        <v>3174</v>
      </c>
      <c r="M184" t="s">
        <v>3174</v>
      </c>
    </row>
    <row r="185" spans="1:13" x14ac:dyDescent="0.3">
      <c r="A185" t="s">
        <v>1085</v>
      </c>
      <c r="B185" t="s">
        <v>3754</v>
      </c>
      <c r="C185" t="s">
        <v>3173</v>
      </c>
      <c r="D185" t="s">
        <v>1822</v>
      </c>
      <c r="E185" t="s">
        <v>3235</v>
      </c>
      <c r="F185" t="s">
        <v>3665</v>
      </c>
      <c r="G185" t="s">
        <v>3756</v>
      </c>
      <c r="H185" t="s">
        <v>3177</v>
      </c>
      <c r="I185" t="s">
        <v>3758</v>
      </c>
      <c r="J185" t="s">
        <v>3179</v>
      </c>
      <c r="K185" t="s">
        <v>3174</v>
      </c>
      <c r="L185" t="s">
        <v>3174</v>
      </c>
      <c r="M185" t="s">
        <v>3174</v>
      </c>
    </row>
    <row r="186" spans="1:13" x14ac:dyDescent="0.3">
      <c r="A186" t="s">
        <v>1085</v>
      </c>
      <c r="B186" t="s">
        <v>3754</v>
      </c>
      <c r="C186" t="s">
        <v>3173</v>
      </c>
      <c r="D186" t="s">
        <v>1822</v>
      </c>
      <c r="E186" t="s">
        <v>3235</v>
      </c>
      <c r="F186" t="s">
        <v>3665</v>
      </c>
      <c r="G186" t="s">
        <v>3756</v>
      </c>
      <c r="H186" t="s">
        <v>3177</v>
      </c>
      <c r="I186" t="s">
        <v>3759</v>
      </c>
      <c r="J186" t="s">
        <v>3179</v>
      </c>
      <c r="K186" t="s">
        <v>3174</v>
      </c>
      <c r="L186" t="s">
        <v>3174</v>
      </c>
      <c r="M186" t="s">
        <v>3174</v>
      </c>
    </row>
    <row r="187" spans="1:13" x14ac:dyDescent="0.3">
      <c r="A187" t="s">
        <v>1085</v>
      </c>
      <c r="B187" t="s">
        <v>3754</v>
      </c>
      <c r="C187" t="s">
        <v>3173</v>
      </c>
      <c r="D187" t="s">
        <v>1822</v>
      </c>
      <c r="E187" t="s">
        <v>3235</v>
      </c>
      <c r="F187" t="s">
        <v>3665</v>
      </c>
      <c r="G187" t="s">
        <v>3756</v>
      </c>
      <c r="H187" t="s">
        <v>3177</v>
      </c>
      <c r="I187" t="s">
        <v>3760</v>
      </c>
      <c r="J187" t="s">
        <v>3179</v>
      </c>
      <c r="K187" t="s">
        <v>3174</v>
      </c>
      <c r="L187" t="s">
        <v>3174</v>
      </c>
      <c r="M187" t="s">
        <v>3174</v>
      </c>
    </row>
    <row r="188" spans="1:13" x14ac:dyDescent="0.3">
      <c r="A188" t="s">
        <v>1085</v>
      </c>
      <c r="B188" t="s">
        <v>3754</v>
      </c>
      <c r="C188" t="s">
        <v>3173</v>
      </c>
      <c r="D188" t="s">
        <v>1822</v>
      </c>
      <c r="E188" t="s">
        <v>3235</v>
      </c>
      <c r="F188" t="s">
        <v>3665</v>
      </c>
      <c r="G188" t="s">
        <v>3756</v>
      </c>
      <c r="H188" t="s">
        <v>3177</v>
      </c>
      <c r="I188" t="s">
        <v>3761</v>
      </c>
      <c r="J188" t="s">
        <v>3179</v>
      </c>
      <c r="K188" t="s">
        <v>3174</v>
      </c>
      <c r="L188" t="s">
        <v>3174</v>
      </c>
      <c r="M188" t="s">
        <v>3174</v>
      </c>
    </row>
    <row r="189" spans="1:13" x14ac:dyDescent="0.3">
      <c r="A189" t="s">
        <v>1085</v>
      </c>
      <c r="B189" t="s">
        <v>3754</v>
      </c>
      <c r="C189" t="s">
        <v>3173</v>
      </c>
      <c r="D189" t="s">
        <v>1822</v>
      </c>
      <c r="E189" t="s">
        <v>3235</v>
      </c>
      <c r="F189" t="s">
        <v>3665</v>
      </c>
      <c r="G189" t="s">
        <v>3756</v>
      </c>
      <c r="H189" t="s">
        <v>3177</v>
      </c>
      <c r="I189" t="s">
        <v>3762</v>
      </c>
      <c r="J189" t="s">
        <v>3179</v>
      </c>
      <c r="K189" t="s">
        <v>3174</v>
      </c>
      <c r="L189" t="s">
        <v>3174</v>
      </c>
      <c r="M189" t="s">
        <v>3174</v>
      </c>
    </row>
    <row r="190" spans="1:13" x14ac:dyDescent="0.3">
      <c r="A190" t="s">
        <v>1085</v>
      </c>
      <c r="B190" t="s">
        <v>3754</v>
      </c>
      <c r="C190" t="s">
        <v>3173</v>
      </c>
      <c r="D190" t="s">
        <v>1822</v>
      </c>
      <c r="E190" t="s">
        <v>3235</v>
      </c>
      <c r="F190" t="s">
        <v>3665</v>
      </c>
      <c r="G190" t="s">
        <v>3756</v>
      </c>
      <c r="H190" t="s">
        <v>3177</v>
      </c>
      <c r="I190" t="s">
        <v>3763</v>
      </c>
      <c r="J190" t="s">
        <v>3179</v>
      </c>
      <c r="K190" t="s">
        <v>3174</v>
      </c>
      <c r="L190" t="s">
        <v>3174</v>
      </c>
      <c r="M190" t="s">
        <v>3174</v>
      </c>
    </row>
    <row r="191" spans="1:13" x14ac:dyDescent="0.3">
      <c r="A191" t="s">
        <v>1085</v>
      </c>
      <c r="B191" t="s">
        <v>3754</v>
      </c>
      <c r="C191" t="s">
        <v>3173</v>
      </c>
      <c r="D191" t="s">
        <v>1822</v>
      </c>
      <c r="E191" t="s">
        <v>3235</v>
      </c>
      <c r="F191" t="s">
        <v>3665</v>
      </c>
      <c r="G191" t="s">
        <v>3756</v>
      </c>
      <c r="H191" t="s">
        <v>3177</v>
      </c>
      <c r="I191" t="s">
        <v>3764</v>
      </c>
      <c r="J191" t="s">
        <v>3179</v>
      </c>
      <c r="K191" t="s">
        <v>3174</v>
      </c>
      <c r="L191" t="s">
        <v>3174</v>
      </c>
      <c r="M191" t="s">
        <v>3174</v>
      </c>
    </row>
    <row r="192" spans="1:13" x14ac:dyDescent="0.3">
      <c r="A192" t="s">
        <v>1085</v>
      </c>
      <c r="B192" t="s">
        <v>3754</v>
      </c>
      <c r="C192" t="s">
        <v>3173</v>
      </c>
      <c r="D192" t="s">
        <v>1822</v>
      </c>
      <c r="E192" t="s">
        <v>3235</v>
      </c>
      <c r="F192" t="s">
        <v>3665</v>
      </c>
      <c r="G192" t="s">
        <v>3756</v>
      </c>
      <c r="H192" t="s">
        <v>3177</v>
      </c>
      <c r="I192" t="s">
        <v>3765</v>
      </c>
      <c r="J192" t="s">
        <v>3179</v>
      </c>
      <c r="K192" t="s">
        <v>3174</v>
      </c>
      <c r="L192" t="s">
        <v>3174</v>
      </c>
      <c r="M192" t="s">
        <v>3174</v>
      </c>
    </row>
    <row r="193" spans="1:13" x14ac:dyDescent="0.3">
      <c r="A193" t="s">
        <v>1085</v>
      </c>
      <c r="B193" t="s">
        <v>3766</v>
      </c>
      <c r="C193" t="s">
        <v>3173</v>
      </c>
      <c r="D193" t="s">
        <v>1822</v>
      </c>
      <c r="E193" t="s">
        <v>3459</v>
      </c>
      <c r="F193" t="s">
        <v>3767</v>
      </c>
      <c r="G193" t="s">
        <v>3768</v>
      </c>
      <c r="H193" t="s">
        <v>3177</v>
      </c>
      <c r="I193" t="s">
        <v>3769</v>
      </c>
      <c r="J193" t="s">
        <v>3179</v>
      </c>
      <c r="K193" t="s">
        <v>3174</v>
      </c>
      <c r="L193" t="s">
        <v>3174</v>
      </c>
      <c r="M193" t="s">
        <v>3174</v>
      </c>
    </row>
    <row r="194" spans="1:13" x14ac:dyDescent="0.3">
      <c r="A194" t="s">
        <v>1085</v>
      </c>
      <c r="B194" t="s">
        <v>3770</v>
      </c>
      <c r="C194" t="s">
        <v>3190</v>
      </c>
      <c r="D194" t="s">
        <v>1822</v>
      </c>
      <c r="E194" t="s">
        <v>3235</v>
      </c>
      <c r="F194" t="s">
        <v>3665</v>
      </c>
      <c r="G194" t="s">
        <v>3771</v>
      </c>
      <c r="H194" t="s">
        <v>3177</v>
      </c>
      <c r="I194" t="s">
        <v>3772</v>
      </c>
      <c r="J194" t="s">
        <v>3179</v>
      </c>
      <c r="K194" t="s">
        <v>3174</v>
      </c>
      <c r="L194" t="s">
        <v>3174</v>
      </c>
      <c r="M194" t="s">
        <v>3174</v>
      </c>
    </row>
    <row r="195" spans="1:13" x14ac:dyDescent="0.3">
      <c r="A195" t="s">
        <v>1085</v>
      </c>
      <c r="B195" t="s">
        <v>3508</v>
      </c>
      <c r="C195" t="s">
        <v>3173</v>
      </c>
      <c r="D195" t="s">
        <v>1822</v>
      </c>
      <c r="E195" t="s">
        <v>3235</v>
      </c>
      <c r="F195" t="s">
        <v>3773</v>
      </c>
      <c r="G195" t="s">
        <v>3774</v>
      </c>
      <c r="H195" t="s">
        <v>3177</v>
      </c>
      <c r="I195" t="s">
        <v>3775</v>
      </c>
      <c r="J195" t="s">
        <v>3179</v>
      </c>
      <c r="K195" t="s">
        <v>3174</v>
      </c>
      <c r="L195" t="s">
        <v>3174</v>
      </c>
      <c r="M195" t="s">
        <v>3174</v>
      </c>
    </row>
    <row r="196" spans="1:13" x14ac:dyDescent="0.3">
      <c r="A196" t="s">
        <v>1085</v>
      </c>
      <c r="B196" t="s">
        <v>3023</v>
      </c>
      <c r="C196" t="s">
        <v>3173</v>
      </c>
      <c r="D196" t="s">
        <v>1822</v>
      </c>
      <c r="E196" t="s">
        <v>3235</v>
      </c>
      <c r="F196" t="s">
        <v>3776</v>
      </c>
      <c r="G196" t="s">
        <v>3777</v>
      </c>
      <c r="H196" t="s">
        <v>3177</v>
      </c>
      <c r="I196" t="s">
        <v>3778</v>
      </c>
      <c r="J196" t="s">
        <v>3179</v>
      </c>
      <c r="K196" t="s">
        <v>3174</v>
      </c>
      <c r="L196" t="s">
        <v>3174</v>
      </c>
      <c r="M196" t="s">
        <v>3174</v>
      </c>
    </row>
    <row r="197" spans="1:13" x14ac:dyDescent="0.3">
      <c r="A197" t="s">
        <v>1085</v>
      </c>
      <c r="B197" t="s">
        <v>3289</v>
      </c>
      <c r="C197" t="s">
        <v>3190</v>
      </c>
      <c r="D197" t="s">
        <v>1822</v>
      </c>
      <c r="E197" t="s">
        <v>3235</v>
      </c>
      <c r="F197" t="s">
        <v>3779</v>
      </c>
      <c r="G197" t="s">
        <v>3780</v>
      </c>
      <c r="H197" t="s">
        <v>3177</v>
      </c>
      <c r="I197" t="s">
        <v>3781</v>
      </c>
      <c r="J197" t="s">
        <v>3179</v>
      </c>
      <c r="K197" t="s">
        <v>3174</v>
      </c>
      <c r="L197" t="s">
        <v>3174</v>
      </c>
      <c r="M197" t="s">
        <v>3174</v>
      </c>
    </row>
    <row r="198" spans="1:13" x14ac:dyDescent="0.3">
      <c r="A198" t="s">
        <v>1085</v>
      </c>
      <c r="B198" t="s">
        <v>3023</v>
      </c>
      <c r="C198" t="s">
        <v>3173</v>
      </c>
      <c r="D198" t="s">
        <v>1822</v>
      </c>
      <c r="E198" t="s">
        <v>3235</v>
      </c>
      <c r="F198" t="s">
        <v>3782</v>
      </c>
      <c r="G198" t="s">
        <v>3777</v>
      </c>
      <c r="H198" t="s">
        <v>3177</v>
      </c>
      <c r="I198" t="s">
        <v>3783</v>
      </c>
      <c r="J198" t="s">
        <v>3179</v>
      </c>
      <c r="K198" t="s">
        <v>3174</v>
      </c>
      <c r="L198" t="s">
        <v>3174</v>
      </c>
      <c r="M198" t="s">
        <v>3174</v>
      </c>
    </row>
    <row r="199" spans="1:13" x14ac:dyDescent="0.3">
      <c r="A199" t="s">
        <v>1085</v>
      </c>
      <c r="B199" t="s">
        <v>3023</v>
      </c>
      <c r="C199" t="s">
        <v>3173</v>
      </c>
      <c r="D199" t="s">
        <v>1822</v>
      </c>
      <c r="E199" t="s">
        <v>3235</v>
      </c>
      <c r="F199" t="s">
        <v>3784</v>
      </c>
      <c r="G199" t="s">
        <v>3777</v>
      </c>
      <c r="H199" t="s">
        <v>3177</v>
      </c>
      <c r="I199" t="s">
        <v>3785</v>
      </c>
      <c r="J199" t="s">
        <v>3179</v>
      </c>
      <c r="K199" t="s">
        <v>3174</v>
      </c>
      <c r="L199" t="s">
        <v>3174</v>
      </c>
      <c r="M199" t="s">
        <v>3174</v>
      </c>
    </row>
    <row r="200" spans="1:13" x14ac:dyDescent="0.3">
      <c r="A200" t="s">
        <v>1085</v>
      </c>
      <c r="B200" t="s">
        <v>3786</v>
      </c>
      <c r="C200" t="s">
        <v>3190</v>
      </c>
      <c r="D200" t="s">
        <v>1822</v>
      </c>
      <c r="E200" t="s">
        <v>3235</v>
      </c>
      <c r="F200" t="s">
        <v>3787</v>
      </c>
      <c r="G200" t="s">
        <v>3788</v>
      </c>
      <c r="H200" t="s">
        <v>3177</v>
      </c>
      <c r="I200" t="s">
        <v>3789</v>
      </c>
      <c r="J200" t="s">
        <v>3179</v>
      </c>
      <c r="K200" t="s">
        <v>3174</v>
      </c>
      <c r="L200" t="s">
        <v>3174</v>
      </c>
      <c r="M200" t="s">
        <v>3174</v>
      </c>
    </row>
    <row r="201" spans="1:13" x14ac:dyDescent="0.3">
      <c r="A201" t="s">
        <v>1085</v>
      </c>
      <c r="B201" t="s">
        <v>3027</v>
      </c>
      <c r="C201" t="s">
        <v>3190</v>
      </c>
      <c r="D201" t="s">
        <v>1822</v>
      </c>
      <c r="E201" t="s">
        <v>3235</v>
      </c>
      <c r="F201" t="s">
        <v>3665</v>
      </c>
      <c r="G201" t="s">
        <v>3790</v>
      </c>
      <c r="H201" t="s">
        <v>3177</v>
      </c>
      <c r="I201" t="s">
        <v>3791</v>
      </c>
      <c r="J201" t="s">
        <v>3179</v>
      </c>
      <c r="K201" t="s">
        <v>3174</v>
      </c>
      <c r="L201" t="s">
        <v>3174</v>
      </c>
      <c r="M201" t="s">
        <v>3174</v>
      </c>
    </row>
    <row r="202" spans="1:13" x14ac:dyDescent="0.3">
      <c r="A202" t="s">
        <v>1085</v>
      </c>
      <c r="B202" t="s">
        <v>3027</v>
      </c>
      <c r="C202" t="s">
        <v>3190</v>
      </c>
      <c r="D202" t="s">
        <v>1822</v>
      </c>
      <c r="E202" t="s">
        <v>3235</v>
      </c>
      <c r="F202" t="s">
        <v>3665</v>
      </c>
      <c r="G202" t="s">
        <v>3790</v>
      </c>
      <c r="H202" t="s">
        <v>3177</v>
      </c>
      <c r="I202" t="s">
        <v>3792</v>
      </c>
      <c r="J202" t="s">
        <v>3179</v>
      </c>
      <c r="K202" t="s">
        <v>3174</v>
      </c>
      <c r="L202" t="s">
        <v>3174</v>
      </c>
      <c r="M202" t="s">
        <v>3174</v>
      </c>
    </row>
    <row r="203" spans="1:13" x14ac:dyDescent="0.3">
      <c r="A203" t="s">
        <v>1085</v>
      </c>
      <c r="B203" t="s">
        <v>3027</v>
      </c>
      <c r="C203" t="s">
        <v>3190</v>
      </c>
      <c r="D203" t="s">
        <v>1822</v>
      </c>
      <c r="E203" t="s">
        <v>3235</v>
      </c>
      <c r="F203" t="s">
        <v>3665</v>
      </c>
      <c r="G203" t="s">
        <v>3790</v>
      </c>
      <c r="H203" t="s">
        <v>3177</v>
      </c>
      <c r="I203" t="s">
        <v>3793</v>
      </c>
      <c r="J203" t="s">
        <v>3179</v>
      </c>
      <c r="K203" t="s">
        <v>3174</v>
      </c>
      <c r="L203" t="s">
        <v>3174</v>
      </c>
      <c r="M203" t="s">
        <v>3174</v>
      </c>
    </row>
    <row r="204" spans="1:13" x14ac:dyDescent="0.3">
      <c r="A204" t="s">
        <v>1085</v>
      </c>
      <c r="B204" t="s">
        <v>3027</v>
      </c>
      <c r="C204" t="s">
        <v>3190</v>
      </c>
      <c r="D204" t="s">
        <v>1822</v>
      </c>
      <c r="E204" t="s">
        <v>3235</v>
      </c>
      <c r="F204" t="s">
        <v>3665</v>
      </c>
      <c r="G204" t="s">
        <v>3790</v>
      </c>
      <c r="H204" t="s">
        <v>3177</v>
      </c>
      <c r="I204" t="s">
        <v>3794</v>
      </c>
      <c r="J204" t="s">
        <v>3187</v>
      </c>
      <c r="K204" t="s">
        <v>3174</v>
      </c>
      <c r="L204" t="s">
        <v>3174</v>
      </c>
      <c r="M204" t="s">
        <v>3174</v>
      </c>
    </row>
    <row r="205" spans="1:13" x14ac:dyDescent="0.3">
      <c r="A205" t="s">
        <v>1085</v>
      </c>
      <c r="B205" t="s">
        <v>3027</v>
      </c>
      <c r="C205" t="s">
        <v>3190</v>
      </c>
      <c r="D205" t="s">
        <v>1822</v>
      </c>
      <c r="E205" t="s">
        <v>3235</v>
      </c>
      <c r="F205" t="s">
        <v>3795</v>
      </c>
      <c r="G205" t="s">
        <v>3790</v>
      </c>
      <c r="H205" t="s">
        <v>3177</v>
      </c>
      <c r="I205" t="s">
        <v>3796</v>
      </c>
      <c r="J205" t="s">
        <v>3179</v>
      </c>
      <c r="K205" t="s">
        <v>3174</v>
      </c>
      <c r="L205" t="s">
        <v>3174</v>
      </c>
      <c r="M205" t="s">
        <v>3174</v>
      </c>
    </row>
    <row r="206" spans="1:13" x14ac:dyDescent="0.3">
      <c r="A206" t="s">
        <v>1085</v>
      </c>
      <c r="B206" t="s">
        <v>3797</v>
      </c>
      <c r="C206" t="s">
        <v>3173</v>
      </c>
      <c r="D206" t="s">
        <v>1822</v>
      </c>
      <c r="E206" t="s">
        <v>3235</v>
      </c>
      <c r="F206" t="s">
        <v>3665</v>
      </c>
      <c r="G206" t="s">
        <v>3798</v>
      </c>
      <c r="H206" t="s">
        <v>3177</v>
      </c>
      <c r="I206" t="s">
        <v>3799</v>
      </c>
      <c r="J206" t="s">
        <v>3179</v>
      </c>
      <c r="K206" t="s">
        <v>3174</v>
      </c>
      <c r="L206" t="s">
        <v>3174</v>
      </c>
      <c r="M206" t="s">
        <v>3174</v>
      </c>
    </row>
    <row r="207" spans="1:13" x14ac:dyDescent="0.3">
      <c r="A207" t="s">
        <v>1085</v>
      </c>
      <c r="B207" t="s">
        <v>3033</v>
      </c>
      <c r="C207" t="s">
        <v>3173</v>
      </c>
      <c r="D207" t="s">
        <v>1822</v>
      </c>
      <c r="E207" t="s">
        <v>3235</v>
      </c>
      <c r="F207" t="s">
        <v>3800</v>
      </c>
      <c r="G207" t="s">
        <v>3801</v>
      </c>
      <c r="H207" t="s">
        <v>3177</v>
      </c>
      <c r="I207" t="s">
        <v>3802</v>
      </c>
      <c r="J207" t="s">
        <v>3179</v>
      </c>
      <c r="K207" t="s">
        <v>3174</v>
      </c>
      <c r="L207" t="s">
        <v>3174</v>
      </c>
      <c r="M207" t="s">
        <v>3174</v>
      </c>
    </row>
    <row r="208" spans="1:13" x14ac:dyDescent="0.3">
      <c r="A208" t="s">
        <v>1085</v>
      </c>
      <c r="B208" t="s">
        <v>3033</v>
      </c>
      <c r="C208" t="s">
        <v>3173</v>
      </c>
      <c r="D208" t="s">
        <v>1822</v>
      </c>
      <c r="E208" t="s">
        <v>3235</v>
      </c>
      <c r="F208" t="s">
        <v>3803</v>
      </c>
      <c r="G208" t="s">
        <v>3801</v>
      </c>
      <c r="H208" t="s">
        <v>3177</v>
      </c>
      <c r="I208" t="s">
        <v>3804</v>
      </c>
      <c r="J208" t="s">
        <v>3179</v>
      </c>
      <c r="K208" t="s">
        <v>3174</v>
      </c>
      <c r="L208" t="s">
        <v>3174</v>
      </c>
      <c r="M208" t="s">
        <v>3174</v>
      </c>
    </row>
    <row r="209" spans="1:13" x14ac:dyDescent="0.3">
      <c r="A209" t="s">
        <v>1085</v>
      </c>
      <c r="B209" t="s">
        <v>3033</v>
      </c>
      <c r="C209" t="s">
        <v>3173</v>
      </c>
      <c r="D209" t="s">
        <v>1822</v>
      </c>
      <c r="E209" t="s">
        <v>3235</v>
      </c>
      <c r="F209" t="s">
        <v>3805</v>
      </c>
      <c r="G209" t="s">
        <v>3801</v>
      </c>
      <c r="H209" t="s">
        <v>3177</v>
      </c>
      <c r="I209" t="s">
        <v>3806</v>
      </c>
      <c r="J209" t="s">
        <v>3179</v>
      </c>
      <c r="K209" t="s">
        <v>3174</v>
      </c>
      <c r="L209" t="s">
        <v>3174</v>
      </c>
      <c r="M209" t="s">
        <v>3174</v>
      </c>
    </row>
    <row r="210" spans="1:13" x14ac:dyDescent="0.3">
      <c r="A210" t="s">
        <v>1085</v>
      </c>
      <c r="B210" t="s">
        <v>3035</v>
      </c>
      <c r="C210" t="s">
        <v>3173</v>
      </c>
      <c r="D210" t="s">
        <v>1822</v>
      </c>
      <c r="E210" t="s">
        <v>3459</v>
      </c>
      <c r="F210" t="s">
        <v>3807</v>
      </c>
      <c r="G210" t="s">
        <v>3808</v>
      </c>
      <c r="H210" t="s">
        <v>3177</v>
      </c>
      <c r="I210" t="s">
        <v>3809</v>
      </c>
      <c r="J210" t="s">
        <v>3179</v>
      </c>
      <c r="K210" t="s">
        <v>3174</v>
      </c>
      <c r="L210" t="s">
        <v>3174</v>
      </c>
      <c r="M210" t="s">
        <v>3174</v>
      </c>
    </row>
    <row r="211" spans="1:13" x14ac:dyDescent="0.3">
      <c r="A211" t="s">
        <v>1085</v>
      </c>
      <c r="B211" t="s">
        <v>3035</v>
      </c>
      <c r="C211" t="s">
        <v>3173</v>
      </c>
      <c r="D211" t="s">
        <v>1822</v>
      </c>
      <c r="E211" t="s">
        <v>3459</v>
      </c>
      <c r="F211" t="s">
        <v>3810</v>
      </c>
      <c r="G211" t="s">
        <v>3808</v>
      </c>
      <c r="H211" t="s">
        <v>3177</v>
      </c>
      <c r="I211" t="s">
        <v>3811</v>
      </c>
      <c r="J211" t="s">
        <v>3179</v>
      </c>
      <c r="K211" t="s">
        <v>3174</v>
      </c>
      <c r="L211" t="s">
        <v>3174</v>
      </c>
      <c r="M211" t="s">
        <v>3174</v>
      </c>
    </row>
    <row r="212" spans="1:13" x14ac:dyDescent="0.3">
      <c r="A212" t="s">
        <v>1085</v>
      </c>
      <c r="B212" t="s">
        <v>3035</v>
      </c>
      <c r="C212" t="s">
        <v>3173</v>
      </c>
      <c r="D212" t="s">
        <v>1822</v>
      </c>
      <c r="E212" t="s">
        <v>3235</v>
      </c>
      <c r="F212" t="s">
        <v>3665</v>
      </c>
      <c r="G212" t="s">
        <v>3808</v>
      </c>
      <c r="H212" t="s">
        <v>3177</v>
      </c>
      <c r="I212" t="s">
        <v>3812</v>
      </c>
      <c r="J212" t="s">
        <v>3179</v>
      </c>
      <c r="K212" t="s">
        <v>3174</v>
      </c>
      <c r="L212" t="s">
        <v>3174</v>
      </c>
      <c r="M212" t="s">
        <v>3174</v>
      </c>
    </row>
    <row r="213" spans="1:13" x14ac:dyDescent="0.3">
      <c r="A213" t="s">
        <v>1085</v>
      </c>
      <c r="B213" t="s">
        <v>3035</v>
      </c>
      <c r="C213" t="s">
        <v>3173</v>
      </c>
      <c r="D213" t="s">
        <v>1822</v>
      </c>
      <c r="E213" t="s">
        <v>3235</v>
      </c>
      <c r="F213" t="s">
        <v>3665</v>
      </c>
      <c r="G213" t="s">
        <v>3808</v>
      </c>
      <c r="H213" t="s">
        <v>3177</v>
      </c>
      <c r="I213" t="s">
        <v>3813</v>
      </c>
      <c r="J213" t="s">
        <v>3179</v>
      </c>
      <c r="K213" t="s">
        <v>3174</v>
      </c>
      <c r="L213" t="s">
        <v>3174</v>
      </c>
      <c r="M213" t="s">
        <v>3174</v>
      </c>
    </row>
    <row r="214" spans="1:13" x14ac:dyDescent="0.3">
      <c r="A214" t="s">
        <v>1085</v>
      </c>
      <c r="B214" t="s">
        <v>3035</v>
      </c>
      <c r="C214" t="s">
        <v>3173</v>
      </c>
      <c r="D214" t="s">
        <v>1822</v>
      </c>
      <c r="E214" t="s">
        <v>3235</v>
      </c>
      <c r="F214" t="s">
        <v>3665</v>
      </c>
      <c r="G214" t="s">
        <v>3808</v>
      </c>
      <c r="H214" t="s">
        <v>3177</v>
      </c>
      <c r="I214" t="s">
        <v>3814</v>
      </c>
      <c r="J214" t="s">
        <v>3179</v>
      </c>
      <c r="K214" t="s">
        <v>3174</v>
      </c>
      <c r="L214" t="s">
        <v>3174</v>
      </c>
      <c r="M214" t="s">
        <v>3174</v>
      </c>
    </row>
    <row r="215" spans="1:13" x14ac:dyDescent="0.3">
      <c r="A215" t="s">
        <v>1085</v>
      </c>
      <c r="B215" t="s">
        <v>3035</v>
      </c>
      <c r="C215" t="s">
        <v>3173</v>
      </c>
      <c r="D215" t="s">
        <v>1822</v>
      </c>
      <c r="E215" t="s">
        <v>3235</v>
      </c>
      <c r="F215" t="s">
        <v>3665</v>
      </c>
      <c r="G215" t="s">
        <v>3808</v>
      </c>
      <c r="H215" t="s">
        <v>3177</v>
      </c>
      <c r="I215" t="s">
        <v>3815</v>
      </c>
      <c r="J215" t="s">
        <v>3179</v>
      </c>
      <c r="K215" t="s">
        <v>3174</v>
      </c>
      <c r="L215" t="s">
        <v>3174</v>
      </c>
      <c r="M215" t="s">
        <v>3174</v>
      </c>
    </row>
    <row r="216" spans="1:13" x14ac:dyDescent="0.3">
      <c r="A216" t="s">
        <v>1085</v>
      </c>
      <c r="B216" t="s">
        <v>3816</v>
      </c>
      <c r="C216" t="s">
        <v>3190</v>
      </c>
      <c r="D216" t="s">
        <v>1822</v>
      </c>
      <c r="E216" t="s">
        <v>3235</v>
      </c>
      <c r="F216" t="s">
        <v>3665</v>
      </c>
      <c r="G216" t="s">
        <v>3817</v>
      </c>
      <c r="H216" t="s">
        <v>3177</v>
      </c>
      <c r="I216" t="s">
        <v>3818</v>
      </c>
      <c r="J216" t="s">
        <v>3179</v>
      </c>
      <c r="K216" t="s">
        <v>3174</v>
      </c>
      <c r="L216" t="s">
        <v>3174</v>
      </c>
      <c r="M216" t="s">
        <v>3174</v>
      </c>
    </row>
    <row r="217" spans="1:13" x14ac:dyDescent="0.3">
      <c r="A217" t="s">
        <v>1085</v>
      </c>
      <c r="B217" t="s">
        <v>3816</v>
      </c>
      <c r="C217" t="s">
        <v>3190</v>
      </c>
      <c r="D217" t="s">
        <v>1822</v>
      </c>
      <c r="E217" t="s">
        <v>3235</v>
      </c>
      <c r="F217" t="s">
        <v>3665</v>
      </c>
      <c r="G217" t="s">
        <v>3817</v>
      </c>
      <c r="H217" t="s">
        <v>3177</v>
      </c>
      <c r="I217" t="s">
        <v>3819</v>
      </c>
      <c r="J217" t="s">
        <v>3179</v>
      </c>
      <c r="K217" t="s">
        <v>3174</v>
      </c>
      <c r="L217" t="s">
        <v>3174</v>
      </c>
      <c r="M217" t="s">
        <v>3174</v>
      </c>
    </row>
    <row r="218" spans="1:13" x14ac:dyDescent="0.3">
      <c r="A218" t="s">
        <v>1085</v>
      </c>
      <c r="B218" t="s">
        <v>3816</v>
      </c>
      <c r="C218" t="s">
        <v>3190</v>
      </c>
      <c r="D218" t="s">
        <v>1822</v>
      </c>
      <c r="E218" t="s">
        <v>3235</v>
      </c>
      <c r="F218" t="s">
        <v>3665</v>
      </c>
      <c r="G218" t="s">
        <v>3817</v>
      </c>
      <c r="H218" t="s">
        <v>3177</v>
      </c>
      <c r="I218" t="s">
        <v>3820</v>
      </c>
      <c r="J218" t="s">
        <v>3179</v>
      </c>
      <c r="K218" t="s">
        <v>3174</v>
      </c>
      <c r="L218" t="s">
        <v>3174</v>
      </c>
      <c r="M218" t="s">
        <v>3174</v>
      </c>
    </row>
    <row r="219" spans="1:13" x14ac:dyDescent="0.3">
      <c r="A219" t="s">
        <v>1085</v>
      </c>
      <c r="B219" t="s">
        <v>3816</v>
      </c>
      <c r="C219" t="s">
        <v>3190</v>
      </c>
      <c r="D219" t="s">
        <v>1822</v>
      </c>
      <c r="E219" t="s">
        <v>3235</v>
      </c>
      <c r="F219" t="s">
        <v>3665</v>
      </c>
      <c r="G219" t="s">
        <v>3817</v>
      </c>
      <c r="H219" t="s">
        <v>3177</v>
      </c>
      <c r="I219" t="s">
        <v>3821</v>
      </c>
      <c r="J219" t="s">
        <v>3179</v>
      </c>
      <c r="K219" t="s">
        <v>3174</v>
      </c>
      <c r="L219" t="s">
        <v>3174</v>
      </c>
      <c r="M219" t="s">
        <v>3174</v>
      </c>
    </row>
    <row r="220" spans="1:13" x14ac:dyDescent="0.3">
      <c r="A220" t="s">
        <v>1085</v>
      </c>
      <c r="B220" t="s">
        <v>3042</v>
      </c>
      <c r="C220" t="s">
        <v>3190</v>
      </c>
      <c r="D220" t="s">
        <v>1822</v>
      </c>
      <c r="E220" t="s">
        <v>3235</v>
      </c>
      <c r="F220" t="s">
        <v>3665</v>
      </c>
      <c r="G220" t="s">
        <v>3822</v>
      </c>
      <c r="H220" t="s">
        <v>3177</v>
      </c>
      <c r="I220" t="s">
        <v>3823</v>
      </c>
      <c r="J220" t="s">
        <v>3179</v>
      </c>
      <c r="K220" t="s">
        <v>3174</v>
      </c>
      <c r="L220" t="s">
        <v>3174</v>
      </c>
      <c r="M220" t="s">
        <v>3174</v>
      </c>
    </row>
    <row r="221" spans="1:13" x14ac:dyDescent="0.3">
      <c r="A221" t="s">
        <v>1085</v>
      </c>
      <c r="B221" t="s">
        <v>3042</v>
      </c>
      <c r="C221" t="s">
        <v>3190</v>
      </c>
      <c r="D221" t="s">
        <v>1822</v>
      </c>
      <c r="E221" t="s">
        <v>3235</v>
      </c>
      <c r="F221" t="s">
        <v>3665</v>
      </c>
      <c r="G221" t="s">
        <v>3822</v>
      </c>
      <c r="H221" t="s">
        <v>3177</v>
      </c>
      <c r="I221" t="s">
        <v>3824</v>
      </c>
      <c r="J221" t="s">
        <v>3179</v>
      </c>
      <c r="K221" t="s">
        <v>3174</v>
      </c>
      <c r="L221" t="s">
        <v>3174</v>
      </c>
      <c r="M221" t="s">
        <v>3174</v>
      </c>
    </row>
    <row r="222" spans="1:13" x14ac:dyDescent="0.3">
      <c r="A222" t="s">
        <v>1085</v>
      </c>
      <c r="B222" t="s">
        <v>3825</v>
      </c>
      <c r="C222" t="s">
        <v>3173</v>
      </c>
      <c r="D222" t="s">
        <v>1822</v>
      </c>
      <c r="E222" t="s">
        <v>3235</v>
      </c>
      <c r="F222" t="s">
        <v>3665</v>
      </c>
      <c r="G222" t="s">
        <v>3826</v>
      </c>
      <c r="H222" t="s">
        <v>3177</v>
      </c>
      <c r="I222" t="s">
        <v>3827</v>
      </c>
      <c r="J222" t="s">
        <v>3179</v>
      </c>
      <c r="K222" t="s">
        <v>3174</v>
      </c>
      <c r="L222" t="s">
        <v>3174</v>
      </c>
      <c r="M222" t="s">
        <v>3174</v>
      </c>
    </row>
    <row r="223" spans="1:13" x14ac:dyDescent="0.3">
      <c r="A223" t="s">
        <v>1085</v>
      </c>
      <c r="B223" t="s">
        <v>3825</v>
      </c>
      <c r="C223" t="s">
        <v>3173</v>
      </c>
      <c r="D223" t="s">
        <v>1822</v>
      </c>
      <c r="E223" t="s">
        <v>3235</v>
      </c>
      <c r="F223" t="s">
        <v>3665</v>
      </c>
      <c r="G223" t="s">
        <v>3826</v>
      </c>
      <c r="H223" t="s">
        <v>3177</v>
      </c>
      <c r="I223" t="s">
        <v>3828</v>
      </c>
      <c r="J223" t="s">
        <v>3179</v>
      </c>
      <c r="K223" t="s">
        <v>3174</v>
      </c>
      <c r="L223" t="s">
        <v>3174</v>
      </c>
      <c r="M223" t="s">
        <v>3174</v>
      </c>
    </row>
    <row r="224" spans="1:13" x14ac:dyDescent="0.3">
      <c r="A224" t="s">
        <v>1085</v>
      </c>
      <c r="B224" t="s">
        <v>3655</v>
      </c>
      <c r="C224" t="s">
        <v>3173</v>
      </c>
      <c r="D224" t="s">
        <v>1822</v>
      </c>
      <c r="E224" t="s">
        <v>3459</v>
      </c>
      <c r="F224" t="s">
        <v>3829</v>
      </c>
      <c r="G224" t="s">
        <v>3663</v>
      </c>
      <c r="H224" t="s">
        <v>3177</v>
      </c>
      <c r="I224" t="s">
        <v>3830</v>
      </c>
      <c r="J224" t="s">
        <v>3187</v>
      </c>
      <c r="K224" t="s">
        <v>3174</v>
      </c>
      <c r="L224" t="s">
        <v>3174</v>
      </c>
      <c r="M224" t="s">
        <v>3174</v>
      </c>
    </row>
    <row r="225" spans="1:13" x14ac:dyDescent="0.3">
      <c r="A225" t="s">
        <v>1090</v>
      </c>
      <c r="B225" t="s">
        <v>3831</v>
      </c>
      <c r="C225" t="s">
        <v>3173</v>
      </c>
      <c r="D225" t="s">
        <v>1822</v>
      </c>
      <c r="E225" t="s">
        <v>3183</v>
      </c>
      <c r="F225" t="s">
        <v>3832</v>
      </c>
      <c r="G225" t="s">
        <v>3185</v>
      </c>
      <c r="H225" t="s">
        <v>3177</v>
      </c>
      <c r="I225" t="s">
        <v>3833</v>
      </c>
      <c r="J225" t="s">
        <v>3179</v>
      </c>
      <c r="K225" t="s">
        <v>3174</v>
      </c>
      <c r="L225" t="s">
        <v>3174</v>
      </c>
      <c r="M225" t="s">
        <v>3174</v>
      </c>
    </row>
    <row r="226" spans="1:13" x14ac:dyDescent="0.3">
      <c r="A226" t="s">
        <v>1099</v>
      </c>
      <c r="B226" t="s">
        <v>3834</v>
      </c>
      <c r="C226" t="s">
        <v>3190</v>
      </c>
      <c r="D226" t="s">
        <v>1822</v>
      </c>
      <c r="E226" t="s">
        <v>3174</v>
      </c>
      <c r="F226" t="s">
        <v>3835</v>
      </c>
      <c r="G226" t="s">
        <v>3836</v>
      </c>
      <c r="H226" t="s">
        <v>3177</v>
      </c>
      <c r="I226" t="s">
        <v>3837</v>
      </c>
      <c r="J226" t="s">
        <v>3179</v>
      </c>
      <c r="K226" t="s">
        <v>3174</v>
      </c>
      <c r="L226" t="s">
        <v>3174</v>
      </c>
      <c r="M226" t="s">
        <v>3174</v>
      </c>
    </row>
    <row r="227" spans="1:13" x14ac:dyDescent="0.3">
      <c r="A227" t="s">
        <v>1099</v>
      </c>
      <c r="B227" t="s">
        <v>3834</v>
      </c>
      <c r="C227" t="s">
        <v>3190</v>
      </c>
      <c r="D227" t="s">
        <v>1822</v>
      </c>
      <c r="E227" t="s">
        <v>3174</v>
      </c>
      <c r="F227" t="s">
        <v>3838</v>
      </c>
      <c r="G227" t="s">
        <v>3836</v>
      </c>
      <c r="H227" t="s">
        <v>3177</v>
      </c>
      <c r="I227" t="s">
        <v>3839</v>
      </c>
      <c r="J227" t="s">
        <v>3179</v>
      </c>
      <c r="K227" t="s">
        <v>3174</v>
      </c>
      <c r="L227" t="s">
        <v>3174</v>
      </c>
      <c r="M227" t="s">
        <v>3174</v>
      </c>
    </row>
    <row r="228" spans="1:13" x14ac:dyDescent="0.3">
      <c r="A228" t="s">
        <v>1099</v>
      </c>
      <c r="B228" t="s">
        <v>3834</v>
      </c>
      <c r="C228" t="s">
        <v>3190</v>
      </c>
      <c r="D228" t="s">
        <v>1822</v>
      </c>
      <c r="E228" t="s">
        <v>3174</v>
      </c>
      <c r="F228" t="s">
        <v>3840</v>
      </c>
      <c r="G228" t="s">
        <v>3836</v>
      </c>
      <c r="H228" t="s">
        <v>3177</v>
      </c>
      <c r="I228" t="s">
        <v>3841</v>
      </c>
      <c r="J228" t="s">
        <v>3179</v>
      </c>
      <c r="K228" t="s">
        <v>3174</v>
      </c>
      <c r="L228" t="s">
        <v>3174</v>
      </c>
      <c r="M228" t="s">
        <v>3174</v>
      </c>
    </row>
    <row r="229" spans="1:13" x14ac:dyDescent="0.3">
      <c r="A229" t="s">
        <v>1099</v>
      </c>
      <c r="B229" t="s">
        <v>3464</v>
      </c>
      <c r="C229" t="s">
        <v>3190</v>
      </c>
      <c r="D229" t="s">
        <v>1822</v>
      </c>
      <c r="E229" t="s">
        <v>3459</v>
      </c>
      <c r="F229" t="s">
        <v>3842</v>
      </c>
      <c r="G229" t="s">
        <v>3466</v>
      </c>
      <c r="H229" t="s">
        <v>3177</v>
      </c>
      <c r="I229" t="s">
        <v>3843</v>
      </c>
      <c r="J229" t="s">
        <v>3179</v>
      </c>
      <c r="K229" t="s">
        <v>3174</v>
      </c>
      <c r="L229" t="s">
        <v>3174</v>
      </c>
      <c r="M229" t="s">
        <v>3174</v>
      </c>
    </row>
    <row r="230" spans="1:13" x14ac:dyDescent="0.3">
      <c r="A230" t="s">
        <v>1099</v>
      </c>
      <c r="B230" t="s">
        <v>3844</v>
      </c>
      <c r="C230" t="s">
        <v>3190</v>
      </c>
      <c r="D230" t="s">
        <v>1822</v>
      </c>
      <c r="E230" t="s">
        <v>3174</v>
      </c>
      <c r="F230" t="s">
        <v>3845</v>
      </c>
      <c r="G230" t="s">
        <v>3846</v>
      </c>
      <c r="H230" t="s">
        <v>3177</v>
      </c>
      <c r="I230" t="s">
        <v>3847</v>
      </c>
      <c r="J230" t="s">
        <v>3179</v>
      </c>
      <c r="K230" t="s">
        <v>3174</v>
      </c>
      <c r="L230" t="s">
        <v>3174</v>
      </c>
      <c r="M230" t="s">
        <v>3174</v>
      </c>
    </row>
    <row r="231" spans="1:13" x14ac:dyDescent="0.3">
      <c r="A231" t="s">
        <v>1085</v>
      </c>
      <c r="B231" t="s">
        <v>3721</v>
      </c>
      <c r="C231" t="s">
        <v>3173</v>
      </c>
      <c r="D231" t="s">
        <v>1822</v>
      </c>
      <c r="E231" t="s">
        <v>3459</v>
      </c>
      <c r="F231" t="s">
        <v>3848</v>
      </c>
      <c r="G231" t="s">
        <v>3849</v>
      </c>
      <c r="H231" t="s">
        <v>3177</v>
      </c>
      <c r="I231" t="s">
        <v>3850</v>
      </c>
      <c r="J231" t="s">
        <v>3179</v>
      </c>
      <c r="K231" t="s">
        <v>3174</v>
      </c>
      <c r="L231" t="s">
        <v>3174</v>
      </c>
      <c r="M231" t="s">
        <v>3174</v>
      </c>
    </row>
    <row r="232" spans="1:13" x14ac:dyDescent="0.3">
      <c r="A232" t="s">
        <v>1085</v>
      </c>
      <c r="B232" t="s">
        <v>3721</v>
      </c>
      <c r="C232" t="s">
        <v>3173</v>
      </c>
      <c r="D232" t="s">
        <v>1822</v>
      </c>
      <c r="E232" t="s">
        <v>3459</v>
      </c>
      <c r="F232" t="s">
        <v>3848</v>
      </c>
      <c r="G232" t="s">
        <v>3851</v>
      </c>
      <c r="H232" t="s">
        <v>3177</v>
      </c>
      <c r="I232" t="s">
        <v>3852</v>
      </c>
      <c r="J232" t="s">
        <v>3179</v>
      </c>
      <c r="K232" t="s">
        <v>3174</v>
      </c>
      <c r="L232" t="s">
        <v>3174</v>
      </c>
      <c r="M232" t="s">
        <v>3174</v>
      </c>
    </row>
    <row r="233" spans="1:13" x14ac:dyDescent="0.3">
      <c r="A233" t="s">
        <v>1085</v>
      </c>
      <c r="B233" t="s">
        <v>3766</v>
      </c>
      <c r="C233" t="s">
        <v>3173</v>
      </c>
      <c r="D233" t="s">
        <v>1822</v>
      </c>
      <c r="E233" t="s">
        <v>3459</v>
      </c>
      <c r="F233" t="s">
        <v>3848</v>
      </c>
      <c r="G233" t="s">
        <v>3853</v>
      </c>
      <c r="H233" t="s">
        <v>3177</v>
      </c>
      <c r="I233" t="s">
        <v>3854</v>
      </c>
      <c r="J233" t="s">
        <v>3187</v>
      </c>
      <c r="K233" t="s">
        <v>3174</v>
      </c>
      <c r="L233" t="s">
        <v>3174</v>
      </c>
      <c r="M233" t="s">
        <v>3174</v>
      </c>
    </row>
    <row r="234" spans="1:13" x14ac:dyDescent="0.3">
      <c r="A234" t="s">
        <v>1085</v>
      </c>
      <c r="B234" t="s">
        <v>3766</v>
      </c>
      <c r="C234" t="s">
        <v>3173</v>
      </c>
      <c r="D234" t="s">
        <v>1822</v>
      </c>
      <c r="E234" t="s">
        <v>3459</v>
      </c>
      <c r="F234" t="s">
        <v>3848</v>
      </c>
      <c r="G234" t="s">
        <v>3855</v>
      </c>
      <c r="H234" t="s">
        <v>3177</v>
      </c>
      <c r="I234" t="s">
        <v>3856</v>
      </c>
      <c r="J234" t="s">
        <v>3187</v>
      </c>
      <c r="K234" t="s">
        <v>3174</v>
      </c>
      <c r="L234" t="s">
        <v>3174</v>
      </c>
      <c r="M234" t="s">
        <v>3174</v>
      </c>
    </row>
    <row r="235" spans="1:13" x14ac:dyDescent="0.3">
      <c r="A235" t="s">
        <v>1085</v>
      </c>
      <c r="B235" t="s">
        <v>3766</v>
      </c>
      <c r="C235" t="s">
        <v>3173</v>
      </c>
      <c r="D235" t="s">
        <v>1822</v>
      </c>
      <c r="E235" t="s">
        <v>3459</v>
      </c>
      <c r="F235" t="s">
        <v>3848</v>
      </c>
      <c r="G235" t="s">
        <v>3857</v>
      </c>
      <c r="H235" t="s">
        <v>3177</v>
      </c>
      <c r="I235" t="s">
        <v>3858</v>
      </c>
      <c r="J235" t="s">
        <v>3187</v>
      </c>
      <c r="K235" t="s">
        <v>3174</v>
      </c>
      <c r="L235" t="s">
        <v>3174</v>
      </c>
      <c r="M235" t="s">
        <v>3174</v>
      </c>
    </row>
    <row r="236" spans="1:13" x14ac:dyDescent="0.3">
      <c r="A236" t="s">
        <v>1085</v>
      </c>
      <c r="B236" t="s">
        <v>2997</v>
      </c>
      <c r="C236" t="s">
        <v>3173</v>
      </c>
      <c r="D236" t="s">
        <v>1822</v>
      </c>
      <c r="E236" t="s">
        <v>3459</v>
      </c>
      <c r="F236" t="s">
        <v>3848</v>
      </c>
      <c r="G236" t="s">
        <v>3859</v>
      </c>
      <c r="H236" t="s">
        <v>3177</v>
      </c>
      <c r="I236" t="s">
        <v>3860</v>
      </c>
      <c r="J236" t="s">
        <v>3187</v>
      </c>
      <c r="K236" t="s">
        <v>3174</v>
      </c>
      <c r="L236" t="s">
        <v>3174</v>
      </c>
      <c r="M236" t="s">
        <v>3174</v>
      </c>
    </row>
    <row r="237" spans="1:13" x14ac:dyDescent="0.3">
      <c r="A237" t="s">
        <v>1085</v>
      </c>
      <c r="B237" t="s">
        <v>2997</v>
      </c>
      <c r="C237" t="s">
        <v>3173</v>
      </c>
      <c r="D237" t="s">
        <v>1822</v>
      </c>
      <c r="E237" t="s">
        <v>3459</v>
      </c>
      <c r="F237" t="s">
        <v>3861</v>
      </c>
      <c r="G237" t="s">
        <v>3862</v>
      </c>
      <c r="H237" t="s">
        <v>3177</v>
      </c>
      <c r="I237" t="s">
        <v>3863</v>
      </c>
      <c r="J237" t="s">
        <v>3179</v>
      </c>
      <c r="K237" t="s">
        <v>3174</v>
      </c>
      <c r="L237" t="s">
        <v>3174</v>
      </c>
      <c r="M237" t="s">
        <v>3174</v>
      </c>
    </row>
    <row r="238" spans="1:13" x14ac:dyDescent="0.3">
      <c r="A238" t="s">
        <v>1085</v>
      </c>
      <c r="B238" t="s">
        <v>2997</v>
      </c>
      <c r="C238" t="s">
        <v>3173</v>
      </c>
      <c r="D238" t="s">
        <v>1822</v>
      </c>
      <c r="E238" t="s">
        <v>3459</v>
      </c>
      <c r="F238" t="s">
        <v>3864</v>
      </c>
      <c r="G238" t="s">
        <v>3865</v>
      </c>
      <c r="H238" t="s">
        <v>3177</v>
      </c>
      <c r="I238" t="s">
        <v>3866</v>
      </c>
      <c r="J238" t="s">
        <v>3179</v>
      </c>
      <c r="K238" t="s">
        <v>3174</v>
      </c>
      <c r="L238" t="s">
        <v>3174</v>
      </c>
      <c r="M238" t="s">
        <v>3174</v>
      </c>
    </row>
    <row r="239" spans="1:13" x14ac:dyDescent="0.3">
      <c r="A239" t="s">
        <v>1085</v>
      </c>
      <c r="B239" t="s">
        <v>3766</v>
      </c>
      <c r="C239" t="s">
        <v>3173</v>
      </c>
      <c r="D239" t="s">
        <v>1822</v>
      </c>
      <c r="E239" t="s">
        <v>3459</v>
      </c>
      <c r="F239" t="s">
        <v>3867</v>
      </c>
      <c r="G239" t="s">
        <v>3868</v>
      </c>
      <c r="H239" t="s">
        <v>3177</v>
      </c>
      <c r="I239" t="s">
        <v>3869</v>
      </c>
      <c r="J239" t="s">
        <v>3179</v>
      </c>
      <c r="K239" t="s">
        <v>3174</v>
      </c>
      <c r="L239" t="s">
        <v>3174</v>
      </c>
      <c r="M239" t="s">
        <v>3174</v>
      </c>
    </row>
    <row r="240" spans="1:13" x14ac:dyDescent="0.3">
      <c r="A240" t="s">
        <v>1099</v>
      </c>
      <c r="B240" t="s">
        <v>3469</v>
      </c>
      <c r="C240" t="s">
        <v>3190</v>
      </c>
      <c r="D240" t="s">
        <v>1822</v>
      </c>
      <c r="E240" t="s">
        <v>3174</v>
      </c>
      <c r="F240" t="s">
        <v>3870</v>
      </c>
      <c r="G240" t="s">
        <v>3871</v>
      </c>
      <c r="H240" t="s">
        <v>3177</v>
      </c>
      <c r="I240" t="s">
        <v>3872</v>
      </c>
      <c r="J240" t="s">
        <v>3179</v>
      </c>
      <c r="K240" t="s">
        <v>3174</v>
      </c>
      <c r="L240" t="s">
        <v>3174</v>
      </c>
      <c r="M240" t="s">
        <v>3174</v>
      </c>
    </row>
    <row r="241" spans="1:13" x14ac:dyDescent="0.3">
      <c r="A241" t="s">
        <v>1085</v>
      </c>
      <c r="B241" t="s">
        <v>3766</v>
      </c>
      <c r="C241" t="s">
        <v>3173</v>
      </c>
      <c r="D241" t="s">
        <v>1822</v>
      </c>
      <c r="E241" t="s">
        <v>3459</v>
      </c>
      <c r="F241" t="s">
        <v>3873</v>
      </c>
      <c r="G241" t="s">
        <v>3874</v>
      </c>
      <c r="H241" t="s">
        <v>3177</v>
      </c>
      <c r="I241" t="s">
        <v>3875</v>
      </c>
      <c r="J241" t="s">
        <v>3179</v>
      </c>
      <c r="K241" t="s">
        <v>3174</v>
      </c>
      <c r="L241" t="s">
        <v>3174</v>
      </c>
      <c r="M241" t="s">
        <v>3174</v>
      </c>
    </row>
    <row r="242" spans="1:13" x14ac:dyDescent="0.3">
      <c r="A242" t="s">
        <v>1085</v>
      </c>
      <c r="B242" t="s">
        <v>3754</v>
      </c>
      <c r="C242" t="s">
        <v>3173</v>
      </c>
      <c r="D242" t="s">
        <v>1822</v>
      </c>
      <c r="E242" t="s">
        <v>3459</v>
      </c>
      <c r="F242" t="s">
        <v>3876</v>
      </c>
      <c r="G242" t="s">
        <v>3877</v>
      </c>
      <c r="H242" t="s">
        <v>3177</v>
      </c>
      <c r="I242" t="s">
        <v>3878</v>
      </c>
      <c r="J242" t="s">
        <v>3179</v>
      </c>
      <c r="K242" t="s">
        <v>3174</v>
      </c>
      <c r="L242" t="s">
        <v>3174</v>
      </c>
      <c r="M242" t="s">
        <v>3174</v>
      </c>
    </row>
    <row r="243" spans="1:13" x14ac:dyDescent="0.3">
      <c r="A243" t="s">
        <v>1085</v>
      </c>
      <c r="B243" t="s">
        <v>3754</v>
      </c>
      <c r="C243" t="s">
        <v>3173</v>
      </c>
      <c r="D243" t="s">
        <v>1822</v>
      </c>
      <c r="E243" t="s">
        <v>3459</v>
      </c>
      <c r="F243" t="s">
        <v>3876</v>
      </c>
      <c r="G243" t="s">
        <v>3879</v>
      </c>
      <c r="H243" t="s">
        <v>3177</v>
      </c>
      <c r="I243" t="s">
        <v>3880</v>
      </c>
      <c r="J243" t="s">
        <v>3179</v>
      </c>
      <c r="K243" t="s">
        <v>3174</v>
      </c>
      <c r="L243" t="s">
        <v>3174</v>
      </c>
      <c r="M243" t="s">
        <v>3174</v>
      </c>
    </row>
    <row r="244" spans="1:13" x14ac:dyDescent="0.3">
      <c r="A244" t="s">
        <v>1085</v>
      </c>
      <c r="B244" t="s">
        <v>3881</v>
      </c>
      <c r="C244" t="s">
        <v>3173</v>
      </c>
      <c r="D244" t="s">
        <v>1822</v>
      </c>
      <c r="E244" t="s">
        <v>3174</v>
      </c>
      <c r="F244" t="s">
        <v>3876</v>
      </c>
      <c r="G244" t="s">
        <v>3882</v>
      </c>
      <c r="H244" t="s">
        <v>3177</v>
      </c>
      <c r="I244" t="s">
        <v>3883</v>
      </c>
      <c r="J244" t="s">
        <v>3179</v>
      </c>
      <c r="K244" t="s">
        <v>3174</v>
      </c>
      <c r="L244" t="s">
        <v>3174</v>
      </c>
      <c r="M244" t="s">
        <v>3174</v>
      </c>
    </row>
    <row r="245" spans="1:13" x14ac:dyDescent="0.3">
      <c r="A245" t="s">
        <v>1085</v>
      </c>
      <c r="B245" t="s">
        <v>3035</v>
      </c>
      <c r="C245" t="s">
        <v>3173</v>
      </c>
      <c r="D245" t="s">
        <v>1822</v>
      </c>
      <c r="E245" t="s">
        <v>3459</v>
      </c>
      <c r="F245" t="s">
        <v>3876</v>
      </c>
      <c r="G245" t="s">
        <v>3884</v>
      </c>
      <c r="H245" t="s">
        <v>3177</v>
      </c>
      <c r="I245" t="s">
        <v>3885</v>
      </c>
      <c r="J245" t="s">
        <v>3179</v>
      </c>
      <c r="K245" t="s">
        <v>3174</v>
      </c>
      <c r="L245" t="s">
        <v>3174</v>
      </c>
      <c r="M245" t="s">
        <v>3174</v>
      </c>
    </row>
    <row r="246" spans="1:13" x14ac:dyDescent="0.3">
      <c r="A246" t="s">
        <v>1085</v>
      </c>
      <c r="B246" t="s">
        <v>3035</v>
      </c>
      <c r="C246" t="s">
        <v>3173</v>
      </c>
      <c r="D246" t="s">
        <v>1822</v>
      </c>
      <c r="E246" t="s">
        <v>3459</v>
      </c>
      <c r="F246" t="s">
        <v>3876</v>
      </c>
      <c r="G246" t="s">
        <v>3886</v>
      </c>
      <c r="H246" t="s">
        <v>3177</v>
      </c>
      <c r="I246" t="s">
        <v>3887</v>
      </c>
      <c r="J246" t="s">
        <v>3179</v>
      </c>
      <c r="K246" t="s">
        <v>3174</v>
      </c>
      <c r="L246" t="s">
        <v>3174</v>
      </c>
      <c r="M246" t="s">
        <v>3174</v>
      </c>
    </row>
    <row r="247" spans="1:13" x14ac:dyDescent="0.3">
      <c r="A247" t="s">
        <v>1085</v>
      </c>
      <c r="B247" t="s">
        <v>3881</v>
      </c>
      <c r="C247" t="s">
        <v>3173</v>
      </c>
      <c r="D247" t="s">
        <v>1822</v>
      </c>
      <c r="E247" t="s">
        <v>3174</v>
      </c>
      <c r="F247" t="s">
        <v>3876</v>
      </c>
      <c r="G247" t="s">
        <v>3888</v>
      </c>
      <c r="H247" t="s">
        <v>3177</v>
      </c>
      <c r="I247" t="s">
        <v>3889</v>
      </c>
      <c r="J247" t="s">
        <v>3179</v>
      </c>
      <c r="K247" t="s">
        <v>3174</v>
      </c>
      <c r="L247" t="s">
        <v>3174</v>
      </c>
      <c r="M247" t="s">
        <v>3174</v>
      </c>
    </row>
    <row r="248" spans="1:13" x14ac:dyDescent="0.3">
      <c r="A248" t="s">
        <v>1085</v>
      </c>
      <c r="B248" t="s">
        <v>3890</v>
      </c>
      <c r="C248" t="s">
        <v>3173</v>
      </c>
      <c r="D248" t="s">
        <v>1822</v>
      </c>
      <c r="E248" t="s">
        <v>3459</v>
      </c>
      <c r="F248" t="s">
        <v>3876</v>
      </c>
      <c r="G248" t="s">
        <v>3891</v>
      </c>
      <c r="H248" t="s">
        <v>3177</v>
      </c>
      <c r="I248" t="s">
        <v>3892</v>
      </c>
      <c r="J248" t="s">
        <v>3179</v>
      </c>
      <c r="K248" t="s">
        <v>3174</v>
      </c>
      <c r="L248" t="s">
        <v>3174</v>
      </c>
      <c r="M248" t="s">
        <v>3174</v>
      </c>
    </row>
    <row r="249" spans="1:13" x14ac:dyDescent="0.3">
      <c r="A249" t="s">
        <v>1085</v>
      </c>
      <c r="B249" t="s">
        <v>3890</v>
      </c>
      <c r="C249" t="s">
        <v>3173</v>
      </c>
      <c r="D249" t="s">
        <v>1822</v>
      </c>
      <c r="E249" t="s">
        <v>3459</v>
      </c>
      <c r="F249" t="s">
        <v>3876</v>
      </c>
      <c r="G249" t="s">
        <v>3893</v>
      </c>
      <c r="H249" t="s">
        <v>3177</v>
      </c>
      <c r="I249" t="s">
        <v>3894</v>
      </c>
      <c r="J249" t="s">
        <v>3179</v>
      </c>
      <c r="K249" t="s">
        <v>3174</v>
      </c>
      <c r="L249" t="s">
        <v>3174</v>
      </c>
      <c r="M249" t="s">
        <v>3174</v>
      </c>
    </row>
    <row r="250" spans="1:13" x14ac:dyDescent="0.3">
      <c r="A250" t="s">
        <v>1085</v>
      </c>
      <c r="B250" t="s">
        <v>3890</v>
      </c>
      <c r="C250" t="s">
        <v>3173</v>
      </c>
      <c r="D250" t="s">
        <v>1822</v>
      </c>
      <c r="E250" t="s">
        <v>3459</v>
      </c>
      <c r="F250" t="s">
        <v>3876</v>
      </c>
      <c r="G250" t="s">
        <v>3895</v>
      </c>
      <c r="H250" t="s">
        <v>3177</v>
      </c>
      <c r="I250" t="s">
        <v>3896</v>
      </c>
      <c r="J250" t="s">
        <v>3179</v>
      </c>
      <c r="K250" t="s">
        <v>3174</v>
      </c>
      <c r="L250" t="s">
        <v>3174</v>
      </c>
      <c r="M250" t="s">
        <v>3174</v>
      </c>
    </row>
    <row r="251" spans="1:13" x14ac:dyDescent="0.3">
      <c r="A251" t="s">
        <v>1085</v>
      </c>
      <c r="B251" t="s">
        <v>3890</v>
      </c>
      <c r="C251" t="s">
        <v>3173</v>
      </c>
      <c r="D251" t="s">
        <v>1822</v>
      </c>
      <c r="E251" t="s">
        <v>3459</v>
      </c>
      <c r="F251" t="s">
        <v>3876</v>
      </c>
      <c r="G251" t="s">
        <v>3897</v>
      </c>
      <c r="H251" t="s">
        <v>3177</v>
      </c>
      <c r="I251" t="s">
        <v>3898</v>
      </c>
      <c r="J251" t="s">
        <v>3179</v>
      </c>
      <c r="K251" t="s">
        <v>3174</v>
      </c>
      <c r="L251" t="s">
        <v>3174</v>
      </c>
      <c r="M251" t="s">
        <v>3174</v>
      </c>
    </row>
    <row r="252" spans="1:13" x14ac:dyDescent="0.3">
      <c r="A252" t="s">
        <v>1085</v>
      </c>
      <c r="B252" t="s">
        <v>3890</v>
      </c>
      <c r="C252" t="s">
        <v>3173</v>
      </c>
      <c r="D252" t="s">
        <v>1822</v>
      </c>
      <c r="E252" t="s">
        <v>3459</v>
      </c>
      <c r="F252" t="s">
        <v>3899</v>
      </c>
      <c r="G252" t="s">
        <v>3900</v>
      </c>
      <c r="H252" t="s">
        <v>3177</v>
      </c>
      <c r="I252" t="s">
        <v>3901</v>
      </c>
      <c r="J252" t="s">
        <v>3179</v>
      </c>
      <c r="K252" t="s">
        <v>3174</v>
      </c>
      <c r="L252" t="s">
        <v>3174</v>
      </c>
      <c r="M252" t="s">
        <v>3174</v>
      </c>
    </row>
    <row r="253" spans="1:13" x14ac:dyDescent="0.3">
      <c r="A253" t="s">
        <v>1085</v>
      </c>
      <c r="B253" t="s">
        <v>2997</v>
      </c>
      <c r="C253" t="s">
        <v>3173</v>
      </c>
      <c r="D253" t="s">
        <v>1822</v>
      </c>
      <c r="E253" t="s">
        <v>3459</v>
      </c>
      <c r="F253" t="s">
        <v>3899</v>
      </c>
      <c r="G253" t="s">
        <v>3902</v>
      </c>
      <c r="H253" t="s">
        <v>3177</v>
      </c>
      <c r="I253" t="s">
        <v>3903</v>
      </c>
      <c r="J253" t="s">
        <v>3187</v>
      </c>
      <c r="K253" t="s">
        <v>3174</v>
      </c>
      <c r="L253" t="s">
        <v>3174</v>
      </c>
      <c r="M253" t="s">
        <v>3174</v>
      </c>
    </row>
    <row r="254" spans="1:13" x14ac:dyDescent="0.3">
      <c r="A254" t="s">
        <v>1085</v>
      </c>
      <c r="B254" t="s">
        <v>3881</v>
      </c>
      <c r="C254" t="s">
        <v>3173</v>
      </c>
      <c r="D254" t="s">
        <v>1822</v>
      </c>
      <c r="E254" t="s">
        <v>3174</v>
      </c>
      <c r="F254" t="s">
        <v>3899</v>
      </c>
      <c r="G254" t="s">
        <v>3904</v>
      </c>
      <c r="H254" t="s">
        <v>3177</v>
      </c>
      <c r="I254" t="s">
        <v>3905</v>
      </c>
      <c r="J254" t="s">
        <v>3179</v>
      </c>
      <c r="K254" t="s">
        <v>3174</v>
      </c>
      <c r="L254" t="s">
        <v>3174</v>
      </c>
      <c r="M254" t="s">
        <v>3174</v>
      </c>
    </row>
    <row r="255" spans="1:13" x14ac:dyDescent="0.3">
      <c r="A255" t="s">
        <v>1085</v>
      </c>
      <c r="B255" t="s">
        <v>2997</v>
      </c>
      <c r="C255" t="s">
        <v>3173</v>
      </c>
      <c r="D255" t="s">
        <v>1822</v>
      </c>
      <c r="E255" t="s">
        <v>3459</v>
      </c>
      <c r="F255" t="s">
        <v>3899</v>
      </c>
      <c r="G255" t="s">
        <v>3904</v>
      </c>
      <c r="H255" t="s">
        <v>3177</v>
      </c>
      <c r="I255" t="s">
        <v>3906</v>
      </c>
      <c r="J255" t="s">
        <v>3187</v>
      </c>
      <c r="K255" t="s">
        <v>3174</v>
      </c>
      <c r="L255" t="s">
        <v>3174</v>
      </c>
      <c r="M255" t="s">
        <v>3174</v>
      </c>
    </row>
    <row r="256" spans="1:13" x14ac:dyDescent="0.3">
      <c r="A256" t="s">
        <v>1085</v>
      </c>
      <c r="B256" t="s">
        <v>3890</v>
      </c>
      <c r="C256" t="s">
        <v>3173</v>
      </c>
      <c r="D256" t="s">
        <v>1822</v>
      </c>
      <c r="E256" t="s">
        <v>3459</v>
      </c>
      <c r="F256" t="s">
        <v>3899</v>
      </c>
      <c r="G256" t="s">
        <v>3907</v>
      </c>
      <c r="H256" t="s">
        <v>3177</v>
      </c>
      <c r="I256" t="s">
        <v>3908</v>
      </c>
      <c r="J256" t="s">
        <v>3179</v>
      </c>
      <c r="K256" t="s">
        <v>3174</v>
      </c>
      <c r="L256" t="s">
        <v>3174</v>
      </c>
      <c r="M256" t="s">
        <v>3174</v>
      </c>
    </row>
    <row r="257" spans="1:13" x14ac:dyDescent="0.3">
      <c r="A257" t="s">
        <v>1085</v>
      </c>
      <c r="B257" t="s">
        <v>3754</v>
      </c>
      <c r="C257" t="s">
        <v>3173</v>
      </c>
      <c r="D257" t="s">
        <v>1822</v>
      </c>
      <c r="E257" t="s">
        <v>3459</v>
      </c>
      <c r="F257" t="s">
        <v>3899</v>
      </c>
      <c r="G257" t="s">
        <v>3907</v>
      </c>
      <c r="H257" t="s">
        <v>3177</v>
      </c>
      <c r="I257" t="s">
        <v>3909</v>
      </c>
      <c r="J257" t="s">
        <v>3179</v>
      </c>
      <c r="K257" t="s">
        <v>3174</v>
      </c>
      <c r="L257" t="s">
        <v>3174</v>
      </c>
      <c r="M257" t="s">
        <v>3174</v>
      </c>
    </row>
    <row r="258" spans="1:13" x14ac:dyDescent="0.3">
      <c r="A258" t="s">
        <v>1085</v>
      </c>
      <c r="B258" t="s">
        <v>3035</v>
      </c>
      <c r="C258" t="s">
        <v>3173</v>
      </c>
      <c r="D258" t="s">
        <v>1822</v>
      </c>
      <c r="E258" t="s">
        <v>3459</v>
      </c>
      <c r="F258" t="s">
        <v>3848</v>
      </c>
      <c r="G258" t="s">
        <v>3910</v>
      </c>
      <c r="H258" t="s">
        <v>3177</v>
      </c>
      <c r="I258" t="s">
        <v>3911</v>
      </c>
      <c r="J258" t="s">
        <v>3179</v>
      </c>
      <c r="K258" t="s">
        <v>3174</v>
      </c>
      <c r="L258" t="s">
        <v>3174</v>
      </c>
      <c r="M258" t="s">
        <v>3174</v>
      </c>
    </row>
    <row r="259" spans="1:13" x14ac:dyDescent="0.3">
      <c r="A259" t="s">
        <v>1085</v>
      </c>
      <c r="B259" t="s">
        <v>3754</v>
      </c>
      <c r="C259" t="s">
        <v>3173</v>
      </c>
      <c r="D259" t="s">
        <v>1822</v>
      </c>
      <c r="E259" t="s">
        <v>3459</v>
      </c>
      <c r="F259" t="s">
        <v>3848</v>
      </c>
      <c r="G259" t="s">
        <v>3912</v>
      </c>
      <c r="H259" t="s">
        <v>3177</v>
      </c>
      <c r="I259" t="s">
        <v>3913</v>
      </c>
      <c r="J259" t="s">
        <v>3179</v>
      </c>
      <c r="K259" t="s">
        <v>3174</v>
      </c>
      <c r="L259" t="s">
        <v>3174</v>
      </c>
      <c r="M259" t="s">
        <v>3174</v>
      </c>
    </row>
    <row r="260" spans="1:13" x14ac:dyDescent="0.3">
      <c r="A260" t="s">
        <v>1085</v>
      </c>
      <c r="B260" t="s">
        <v>3881</v>
      </c>
      <c r="C260" t="s">
        <v>3173</v>
      </c>
      <c r="D260" t="s">
        <v>1822</v>
      </c>
      <c r="E260" t="s">
        <v>3174</v>
      </c>
      <c r="F260" t="s">
        <v>3848</v>
      </c>
      <c r="G260" t="s">
        <v>3914</v>
      </c>
      <c r="H260" t="s">
        <v>3177</v>
      </c>
      <c r="I260" t="s">
        <v>3915</v>
      </c>
      <c r="J260" t="s">
        <v>3179</v>
      </c>
      <c r="K260" t="s">
        <v>3174</v>
      </c>
      <c r="L260" t="s">
        <v>3174</v>
      </c>
      <c r="M260" t="s">
        <v>3174</v>
      </c>
    </row>
    <row r="261" spans="1:13" x14ac:dyDescent="0.3">
      <c r="A261" t="s">
        <v>1085</v>
      </c>
      <c r="B261" t="s">
        <v>3881</v>
      </c>
      <c r="C261" t="s">
        <v>3173</v>
      </c>
      <c r="D261" t="s">
        <v>1822</v>
      </c>
      <c r="E261" t="s">
        <v>3174</v>
      </c>
      <c r="F261" t="s">
        <v>3848</v>
      </c>
      <c r="G261" t="s">
        <v>3916</v>
      </c>
      <c r="H261" t="s">
        <v>3177</v>
      </c>
      <c r="I261" t="s">
        <v>3917</v>
      </c>
      <c r="J261" t="s">
        <v>3179</v>
      </c>
      <c r="K261" t="s">
        <v>3174</v>
      </c>
      <c r="L261" t="s">
        <v>3174</v>
      </c>
      <c r="M261" t="s">
        <v>3174</v>
      </c>
    </row>
    <row r="262" spans="1:13" x14ac:dyDescent="0.3">
      <c r="A262" t="s">
        <v>1085</v>
      </c>
      <c r="B262" t="s">
        <v>3881</v>
      </c>
      <c r="C262" t="s">
        <v>3173</v>
      </c>
      <c r="D262" t="s">
        <v>1822</v>
      </c>
      <c r="E262" t="s">
        <v>3174</v>
      </c>
      <c r="F262" t="s">
        <v>3848</v>
      </c>
      <c r="G262" t="s">
        <v>3918</v>
      </c>
      <c r="H262" t="s">
        <v>3177</v>
      </c>
      <c r="I262" t="s">
        <v>3919</v>
      </c>
      <c r="J262" t="s">
        <v>3179</v>
      </c>
      <c r="K262" t="s">
        <v>3174</v>
      </c>
      <c r="L262" t="s">
        <v>3174</v>
      </c>
      <c r="M262" t="s">
        <v>3174</v>
      </c>
    </row>
    <row r="263" spans="1:13" x14ac:dyDescent="0.3">
      <c r="A263" t="s">
        <v>1085</v>
      </c>
      <c r="B263" t="s">
        <v>3881</v>
      </c>
      <c r="C263" t="s">
        <v>3173</v>
      </c>
      <c r="D263" t="s">
        <v>1822</v>
      </c>
      <c r="E263" t="s">
        <v>3174</v>
      </c>
      <c r="F263" t="s">
        <v>3848</v>
      </c>
      <c r="G263" t="s">
        <v>3920</v>
      </c>
      <c r="H263" t="s">
        <v>3177</v>
      </c>
      <c r="I263" t="s">
        <v>3921</v>
      </c>
      <c r="J263" t="s">
        <v>3179</v>
      </c>
      <c r="K263" t="s">
        <v>3174</v>
      </c>
      <c r="L263" t="s">
        <v>3174</v>
      </c>
      <c r="M263" t="s">
        <v>3174</v>
      </c>
    </row>
    <row r="264" spans="1:13" x14ac:dyDescent="0.3">
      <c r="A264" t="s">
        <v>1085</v>
      </c>
      <c r="B264" t="s">
        <v>2997</v>
      </c>
      <c r="C264" t="s">
        <v>3173</v>
      </c>
      <c r="D264" t="s">
        <v>1822</v>
      </c>
      <c r="E264" t="s">
        <v>3459</v>
      </c>
      <c r="F264" t="s">
        <v>3848</v>
      </c>
      <c r="G264" t="s">
        <v>3922</v>
      </c>
      <c r="H264" t="s">
        <v>3177</v>
      </c>
      <c r="I264" t="s">
        <v>3923</v>
      </c>
      <c r="J264" t="s">
        <v>3187</v>
      </c>
      <c r="K264" t="s">
        <v>3174</v>
      </c>
      <c r="L264" t="s">
        <v>3174</v>
      </c>
      <c r="M264" t="s">
        <v>3174</v>
      </c>
    </row>
    <row r="265" spans="1:13" x14ac:dyDescent="0.3">
      <c r="A265" t="s">
        <v>1099</v>
      </c>
      <c r="B265" t="s">
        <v>3458</v>
      </c>
      <c r="C265" t="s">
        <v>3190</v>
      </c>
      <c r="D265" t="s">
        <v>1822</v>
      </c>
      <c r="E265" t="s">
        <v>3459</v>
      </c>
      <c r="F265" t="s">
        <v>3924</v>
      </c>
      <c r="G265" t="s">
        <v>3461</v>
      </c>
      <c r="H265" t="s">
        <v>3177</v>
      </c>
      <c r="I265" t="s">
        <v>3925</v>
      </c>
      <c r="J265" t="s">
        <v>3179</v>
      </c>
      <c r="K265" t="s">
        <v>3174</v>
      </c>
      <c r="L265" t="s">
        <v>3174</v>
      </c>
      <c r="M265" t="s">
        <v>3174</v>
      </c>
    </row>
    <row r="266" spans="1:13" x14ac:dyDescent="0.3">
      <c r="A266" t="s">
        <v>1085</v>
      </c>
      <c r="B266" t="s">
        <v>2997</v>
      </c>
      <c r="C266" t="s">
        <v>3173</v>
      </c>
      <c r="D266" t="s">
        <v>1822</v>
      </c>
      <c r="E266" t="s">
        <v>3459</v>
      </c>
      <c r="F266" t="s">
        <v>3848</v>
      </c>
      <c r="G266" t="s">
        <v>3926</v>
      </c>
      <c r="H266" t="s">
        <v>3177</v>
      </c>
      <c r="I266" t="s">
        <v>3927</v>
      </c>
      <c r="J266" t="s">
        <v>3187</v>
      </c>
      <c r="K266" t="s">
        <v>3174</v>
      </c>
      <c r="L266" t="s">
        <v>3174</v>
      </c>
      <c r="M266" t="s">
        <v>3174</v>
      </c>
    </row>
    <row r="267" spans="1:13" x14ac:dyDescent="0.3">
      <c r="A267" t="s">
        <v>1085</v>
      </c>
      <c r="B267" t="s">
        <v>2997</v>
      </c>
      <c r="C267" t="s">
        <v>3173</v>
      </c>
      <c r="D267" t="s">
        <v>1822</v>
      </c>
      <c r="E267" t="s">
        <v>3459</v>
      </c>
      <c r="F267" t="s">
        <v>3848</v>
      </c>
      <c r="G267" t="s">
        <v>3928</v>
      </c>
      <c r="H267" t="s">
        <v>3177</v>
      </c>
      <c r="I267" t="s">
        <v>3929</v>
      </c>
      <c r="J267" t="s">
        <v>3187</v>
      </c>
      <c r="K267" t="s">
        <v>3174</v>
      </c>
      <c r="L267" t="s">
        <v>3174</v>
      </c>
      <c r="M267" t="s">
        <v>3174</v>
      </c>
    </row>
    <row r="268" spans="1:13" x14ac:dyDescent="0.3">
      <c r="A268" t="s">
        <v>1099</v>
      </c>
      <c r="B268" t="s">
        <v>3545</v>
      </c>
      <c r="C268" t="s">
        <v>3190</v>
      </c>
      <c r="D268" t="s">
        <v>1822</v>
      </c>
      <c r="E268" t="s">
        <v>3298</v>
      </c>
      <c r="F268" t="s">
        <v>3930</v>
      </c>
      <c r="G268" t="s">
        <v>3931</v>
      </c>
      <c r="H268" t="s">
        <v>3177</v>
      </c>
      <c r="I268" t="s">
        <v>3932</v>
      </c>
      <c r="J268" t="s">
        <v>3179</v>
      </c>
      <c r="K268" t="s">
        <v>3174</v>
      </c>
      <c r="L268" t="s">
        <v>3174</v>
      </c>
      <c r="M268" t="s">
        <v>3174</v>
      </c>
    </row>
    <row r="269" spans="1:13" x14ac:dyDescent="0.3">
      <c r="A269" t="s">
        <v>1099</v>
      </c>
      <c r="B269" t="s">
        <v>3545</v>
      </c>
      <c r="C269" t="s">
        <v>3190</v>
      </c>
      <c r="D269" t="s">
        <v>1822</v>
      </c>
      <c r="E269" t="s">
        <v>3298</v>
      </c>
      <c r="F269" t="s">
        <v>3933</v>
      </c>
      <c r="G269" t="s">
        <v>3931</v>
      </c>
      <c r="H269" t="s">
        <v>3177</v>
      </c>
      <c r="I269" t="s">
        <v>3934</v>
      </c>
      <c r="J269" t="s">
        <v>3179</v>
      </c>
      <c r="K269" t="s">
        <v>3174</v>
      </c>
      <c r="L269" t="s">
        <v>3174</v>
      </c>
      <c r="M269" t="s">
        <v>3174</v>
      </c>
    </row>
    <row r="270" spans="1:13" x14ac:dyDescent="0.3">
      <c r="A270" t="s">
        <v>1085</v>
      </c>
      <c r="B270" t="s">
        <v>2997</v>
      </c>
      <c r="C270" t="s">
        <v>3173</v>
      </c>
      <c r="D270" t="s">
        <v>1822</v>
      </c>
      <c r="E270" t="s">
        <v>3459</v>
      </c>
      <c r="F270" t="s">
        <v>3848</v>
      </c>
      <c r="G270" t="s">
        <v>3935</v>
      </c>
      <c r="H270" t="s">
        <v>3177</v>
      </c>
      <c r="I270" t="s">
        <v>3936</v>
      </c>
      <c r="J270" t="s">
        <v>3187</v>
      </c>
      <c r="K270" t="s">
        <v>3174</v>
      </c>
      <c r="L270" t="s">
        <v>3174</v>
      </c>
      <c r="M270" t="s">
        <v>3174</v>
      </c>
    </row>
    <row r="271" spans="1:13" x14ac:dyDescent="0.3">
      <c r="A271" t="s">
        <v>1099</v>
      </c>
      <c r="B271" t="s">
        <v>3545</v>
      </c>
      <c r="C271" t="s">
        <v>3190</v>
      </c>
      <c r="D271" t="s">
        <v>1822</v>
      </c>
      <c r="E271" t="s">
        <v>3298</v>
      </c>
      <c r="F271" t="s">
        <v>3937</v>
      </c>
      <c r="G271" t="s">
        <v>3931</v>
      </c>
      <c r="H271" t="s">
        <v>3177</v>
      </c>
      <c r="I271" t="s">
        <v>3938</v>
      </c>
      <c r="J271" t="s">
        <v>3179</v>
      </c>
      <c r="K271" t="s">
        <v>3174</v>
      </c>
      <c r="L271" t="s">
        <v>3174</v>
      </c>
      <c r="M271" t="s">
        <v>3174</v>
      </c>
    </row>
    <row r="272" spans="1:13" x14ac:dyDescent="0.3">
      <c r="A272" t="s">
        <v>1085</v>
      </c>
      <c r="B272" t="s">
        <v>2997</v>
      </c>
      <c r="C272" t="s">
        <v>3173</v>
      </c>
      <c r="D272" t="s">
        <v>1822</v>
      </c>
      <c r="E272" t="s">
        <v>3459</v>
      </c>
      <c r="F272" t="s">
        <v>3939</v>
      </c>
      <c r="G272" t="s">
        <v>3940</v>
      </c>
      <c r="H272" t="s">
        <v>3177</v>
      </c>
      <c r="I272" t="s">
        <v>3941</v>
      </c>
      <c r="J272" t="s">
        <v>3187</v>
      </c>
      <c r="K272" t="s">
        <v>3174</v>
      </c>
      <c r="L272" t="s">
        <v>3174</v>
      </c>
      <c r="M272" t="s">
        <v>3174</v>
      </c>
    </row>
    <row r="273" spans="1:13" x14ac:dyDescent="0.3">
      <c r="A273" t="s">
        <v>1085</v>
      </c>
      <c r="B273" t="s">
        <v>3035</v>
      </c>
      <c r="C273" t="s">
        <v>3173</v>
      </c>
      <c r="D273" t="s">
        <v>1822</v>
      </c>
      <c r="E273" t="s">
        <v>3459</v>
      </c>
      <c r="F273" t="s">
        <v>3939</v>
      </c>
      <c r="G273" t="s">
        <v>3942</v>
      </c>
      <c r="H273" t="s">
        <v>3177</v>
      </c>
      <c r="I273" t="s">
        <v>3943</v>
      </c>
      <c r="J273" t="s">
        <v>3187</v>
      </c>
      <c r="K273" t="s">
        <v>3174</v>
      </c>
      <c r="L273" t="s">
        <v>3174</v>
      </c>
      <c r="M273" t="s">
        <v>3174</v>
      </c>
    </row>
    <row r="274" spans="1:13" x14ac:dyDescent="0.3">
      <c r="A274" t="s">
        <v>1085</v>
      </c>
      <c r="B274" t="s">
        <v>3035</v>
      </c>
      <c r="C274" t="s">
        <v>3173</v>
      </c>
      <c r="D274" t="s">
        <v>1822</v>
      </c>
      <c r="E274" t="s">
        <v>3459</v>
      </c>
      <c r="F274" t="s">
        <v>3939</v>
      </c>
      <c r="G274" t="s">
        <v>3944</v>
      </c>
      <c r="H274" t="s">
        <v>3177</v>
      </c>
      <c r="I274" t="s">
        <v>3945</v>
      </c>
      <c r="J274" t="s">
        <v>3179</v>
      </c>
      <c r="K274" t="s">
        <v>3174</v>
      </c>
      <c r="L274" t="s">
        <v>3174</v>
      </c>
      <c r="M274" t="s">
        <v>3174</v>
      </c>
    </row>
    <row r="275" spans="1:13" x14ac:dyDescent="0.3">
      <c r="A275" t="s">
        <v>1085</v>
      </c>
      <c r="B275" t="s">
        <v>3655</v>
      </c>
      <c r="C275" t="s">
        <v>3173</v>
      </c>
      <c r="D275" t="s">
        <v>1822</v>
      </c>
      <c r="E275" t="s">
        <v>3459</v>
      </c>
      <c r="F275" t="s">
        <v>3946</v>
      </c>
      <c r="G275" t="s">
        <v>3947</v>
      </c>
      <c r="H275" t="s">
        <v>3177</v>
      </c>
      <c r="I275" t="s">
        <v>3948</v>
      </c>
      <c r="J275" t="s">
        <v>3187</v>
      </c>
      <c r="K275" t="s">
        <v>3174</v>
      </c>
      <c r="L275" t="s">
        <v>3174</v>
      </c>
      <c r="M275" t="s">
        <v>3174</v>
      </c>
    </row>
    <row r="276" spans="1:13" x14ac:dyDescent="0.3">
      <c r="A276" t="s">
        <v>1085</v>
      </c>
      <c r="B276" t="s">
        <v>3655</v>
      </c>
      <c r="C276" t="s">
        <v>3173</v>
      </c>
      <c r="D276" t="s">
        <v>1822</v>
      </c>
      <c r="E276" t="s">
        <v>3459</v>
      </c>
      <c r="F276" t="s">
        <v>3949</v>
      </c>
      <c r="G276" t="s">
        <v>3947</v>
      </c>
      <c r="H276" t="s">
        <v>3177</v>
      </c>
      <c r="I276" t="s">
        <v>3950</v>
      </c>
      <c r="J276" t="s">
        <v>3187</v>
      </c>
      <c r="K276" t="s">
        <v>3174</v>
      </c>
      <c r="L276" t="s">
        <v>3174</v>
      </c>
      <c r="M276" t="s">
        <v>3174</v>
      </c>
    </row>
    <row r="277" spans="1:13" x14ac:dyDescent="0.3">
      <c r="A277" t="s">
        <v>1085</v>
      </c>
      <c r="B277" t="s">
        <v>3655</v>
      </c>
      <c r="C277" t="s">
        <v>3173</v>
      </c>
      <c r="D277" t="s">
        <v>1822</v>
      </c>
      <c r="E277" t="s">
        <v>3459</v>
      </c>
      <c r="F277" t="s">
        <v>3951</v>
      </c>
      <c r="G277" t="s">
        <v>3947</v>
      </c>
      <c r="H277" t="s">
        <v>3177</v>
      </c>
      <c r="I277" t="s">
        <v>3952</v>
      </c>
      <c r="J277" t="s">
        <v>3187</v>
      </c>
      <c r="K277" t="s">
        <v>3174</v>
      </c>
      <c r="L277" t="s">
        <v>3174</v>
      </c>
      <c r="M277" t="s">
        <v>3174</v>
      </c>
    </row>
    <row r="278" spans="1:13" x14ac:dyDescent="0.3">
      <c r="A278" t="s">
        <v>1085</v>
      </c>
      <c r="B278" t="s">
        <v>3754</v>
      </c>
      <c r="C278" t="s">
        <v>3173</v>
      </c>
      <c r="D278" t="s">
        <v>1822</v>
      </c>
      <c r="E278" t="s">
        <v>3459</v>
      </c>
      <c r="F278" t="s">
        <v>3899</v>
      </c>
      <c r="G278" t="s">
        <v>3900</v>
      </c>
      <c r="H278" t="s">
        <v>3177</v>
      </c>
      <c r="I278" t="s">
        <v>3953</v>
      </c>
      <c r="J278" t="s">
        <v>3179</v>
      </c>
      <c r="K278" t="s">
        <v>3174</v>
      </c>
      <c r="L278" t="s">
        <v>3174</v>
      </c>
      <c r="M278" t="s">
        <v>3174</v>
      </c>
    </row>
    <row r="279" spans="1:13" x14ac:dyDescent="0.3">
      <c r="A279" t="s">
        <v>1085</v>
      </c>
      <c r="B279" t="s">
        <v>3754</v>
      </c>
      <c r="C279" t="s">
        <v>3173</v>
      </c>
      <c r="D279" t="s">
        <v>1822</v>
      </c>
      <c r="E279" t="s">
        <v>3459</v>
      </c>
      <c r="F279" t="s">
        <v>3848</v>
      </c>
      <c r="G279" t="s">
        <v>3954</v>
      </c>
      <c r="H279" t="s">
        <v>3177</v>
      </c>
      <c r="I279" t="s">
        <v>3955</v>
      </c>
      <c r="J279" t="s">
        <v>3179</v>
      </c>
      <c r="K279" t="s">
        <v>3174</v>
      </c>
      <c r="L279" t="s">
        <v>3174</v>
      </c>
      <c r="M279" t="s">
        <v>3174</v>
      </c>
    </row>
    <row r="280" spans="1:13" x14ac:dyDescent="0.3">
      <c r="A280" t="s">
        <v>1085</v>
      </c>
      <c r="B280" t="s">
        <v>3754</v>
      </c>
      <c r="C280" t="s">
        <v>3173</v>
      </c>
      <c r="D280" t="s">
        <v>1822</v>
      </c>
      <c r="E280" t="s">
        <v>3459</v>
      </c>
      <c r="F280" t="s">
        <v>3848</v>
      </c>
      <c r="G280" t="s">
        <v>3956</v>
      </c>
      <c r="H280" t="s">
        <v>3177</v>
      </c>
      <c r="I280" t="s">
        <v>3957</v>
      </c>
      <c r="J280" t="s">
        <v>3179</v>
      </c>
      <c r="K280" t="s">
        <v>3174</v>
      </c>
      <c r="L280" t="s">
        <v>3174</v>
      </c>
      <c r="M280" t="s">
        <v>3174</v>
      </c>
    </row>
    <row r="281" spans="1:13" x14ac:dyDescent="0.3">
      <c r="A281" t="s">
        <v>1085</v>
      </c>
      <c r="B281" t="s">
        <v>3754</v>
      </c>
      <c r="C281" t="s">
        <v>3173</v>
      </c>
      <c r="D281" t="s">
        <v>1822</v>
      </c>
      <c r="E281" t="s">
        <v>3459</v>
      </c>
      <c r="F281" t="s">
        <v>3848</v>
      </c>
      <c r="G281" t="s">
        <v>3958</v>
      </c>
      <c r="H281" t="s">
        <v>3177</v>
      </c>
      <c r="I281" t="s">
        <v>3959</v>
      </c>
      <c r="J281" t="s">
        <v>3179</v>
      </c>
      <c r="K281" t="s">
        <v>3174</v>
      </c>
      <c r="L281" t="s">
        <v>3174</v>
      </c>
      <c r="M281" t="s">
        <v>3174</v>
      </c>
    </row>
    <row r="282" spans="1:13" x14ac:dyDescent="0.3">
      <c r="A282" t="s">
        <v>1085</v>
      </c>
      <c r="B282" t="s">
        <v>3881</v>
      </c>
      <c r="C282" t="s">
        <v>3173</v>
      </c>
      <c r="D282" t="s">
        <v>1822</v>
      </c>
      <c r="E282" t="s">
        <v>3174</v>
      </c>
      <c r="F282" t="s">
        <v>3899</v>
      </c>
      <c r="G282" t="s">
        <v>3902</v>
      </c>
      <c r="H282" t="s">
        <v>3177</v>
      </c>
      <c r="I282" t="s">
        <v>3960</v>
      </c>
      <c r="J282" t="s">
        <v>3179</v>
      </c>
      <c r="K282" t="s">
        <v>3174</v>
      </c>
      <c r="L282" t="s">
        <v>3174</v>
      </c>
      <c r="M282" t="s">
        <v>3174</v>
      </c>
    </row>
    <row r="283" spans="1:13" x14ac:dyDescent="0.3">
      <c r="A283" t="s">
        <v>1085</v>
      </c>
      <c r="B283" t="s">
        <v>3881</v>
      </c>
      <c r="C283" t="s">
        <v>3173</v>
      </c>
      <c r="D283" t="s">
        <v>1822</v>
      </c>
      <c r="E283" t="s">
        <v>3174</v>
      </c>
      <c r="F283" t="s">
        <v>3848</v>
      </c>
      <c r="G283" t="s">
        <v>3961</v>
      </c>
      <c r="H283" t="s">
        <v>3177</v>
      </c>
      <c r="I283" t="s">
        <v>3962</v>
      </c>
      <c r="J283" t="s">
        <v>3179</v>
      </c>
      <c r="K283" t="s">
        <v>3174</v>
      </c>
      <c r="L283" t="s">
        <v>3174</v>
      </c>
      <c r="M283" t="s">
        <v>3174</v>
      </c>
    </row>
    <row r="284" spans="1:13" x14ac:dyDescent="0.3">
      <c r="A284" t="s">
        <v>1085</v>
      </c>
      <c r="B284" t="s">
        <v>3881</v>
      </c>
      <c r="C284" t="s">
        <v>3173</v>
      </c>
      <c r="D284" t="s">
        <v>1822</v>
      </c>
      <c r="E284" t="s">
        <v>3174</v>
      </c>
      <c r="F284" t="s">
        <v>3848</v>
      </c>
      <c r="G284" t="s">
        <v>3963</v>
      </c>
      <c r="H284" t="s">
        <v>3177</v>
      </c>
      <c r="I284" t="s">
        <v>3964</v>
      </c>
      <c r="J284" t="s">
        <v>3179</v>
      </c>
      <c r="K284" t="s">
        <v>3174</v>
      </c>
      <c r="L284" t="s">
        <v>3174</v>
      </c>
      <c r="M284" t="s">
        <v>3174</v>
      </c>
    </row>
    <row r="285" spans="1:13" x14ac:dyDescent="0.3">
      <c r="A285" t="s">
        <v>1085</v>
      </c>
      <c r="B285" t="s">
        <v>2997</v>
      </c>
      <c r="C285" t="s">
        <v>3173</v>
      </c>
      <c r="D285" t="s">
        <v>1822</v>
      </c>
      <c r="E285" t="s">
        <v>3459</v>
      </c>
      <c r="F285" t="s">
        <v>3965</v>
      </c>
      <c r="G285" t="s">
        <v>3966</v>
      </c>
      <c r="H285" t="s">
        <v>3177</v>
      </c>
      <c r="I285" t="s">
        <v>3967</v>
      </c>
      <c r="J285" t="s">
        <v>3187</v>
      </c>
      <c r="K285" t="s">
        <v>3174</v>
      </c>
      <c r="L285" t="s">
        <v>3174</v>
      </c>
      <c r="M285" t="s">
        <v>3174</v>
      </c>
    </row>
    <row r="286" spans="1:13" x14ac:dyDescent="0.3">
      <c r="A286" t="s">
        <v>1085</v>
      </c>
      <c r="B286" t="s">
        <v>2997</v>
      </c>
      <c r="C286" t="s">
        <v>3173</v>
      </c>
      <c r="D286" t="s">
        <v>1822</v>
      </c>
      <c r="E286" t="s">
        <v>3459</v>
      </c>
      <c r="F286" t="s">
        <v>3965</v>
      </c>
      <c r="G286" t="s">
        <v>3968</v>
      </c>
      <c r="H286" t="s">
        <v>3177</v>
      </c>
      <c r="I286" t="s">
        <v>3969</v>
      </c>
      <c r="J286" t="s">
        <v>3187</v>
      </c>
      <c r="K286" t="s">
        <v>3174</v>
      </c>
      <c r="L286" t="s">
        <v>3174</v>
      </c>
      <c r="M286" t="s">
        <v>3174</v>
      </c>
    </row>
    <row r="287" spans="1:13" x14ac:dyDescent="0.3">
      <c r="A287" t="s">
        <v>1085</v>
      </c>
      <c r="B287" t="s">
        <v>2997</v>
      </c>
      <c r="C287" t="s">
        <v>3173</v>
      </c>
      <c r="D287" t="s">
        <v>1822</v>
      </c>
      <c r="E287" t="s">
        <v>3459</v>
      </c>
      <c r="F287" t="s">
        <v>3965</v>
      </c>
      <c r="G287" t="s">
        <v>3970</v>
      </c>
      <c r="H287" t="s">
        <v>3177</v>
      </c>
      <c r="I287" t="s">
        <v>3971</v>
      </c>
      <c r="J287" t="s">
        <v>3187</v>
      </c>
      <c r="K287" t="s">
        <v>3174</v>
      </c>
      <c r="L287" t="s">
        <v>3174</v>
      </c>
      <c r="M287" t="s">
        <v>3174</v>
      </c>
    </row>
    <row r="288" spans="1:13" x14ac:dyDescent="0.3">
      <c r="A288" t="s">
        <v>1085</v>
      </c>
      <c r="B288" t="s">
        <v>3786</v>
      </c>
      <c r="C288" t="s">
        <v>3190</v>
      </c>
      <c r="D288" t="s">
        <v>1822</v>
      </c>
      <c r="E288" t="s">
        <v>3235</v>
      </c>
      <c r="F288" t="s">
        <v>3972</v>
      </c>
      <c r="G288" t="s">
        <v>3973</v>
      </c>
      <c r="H288" t="s">
        <v>3177</v>
      </c>
      <c r="I288" t="s">
        <v>3974</v>
      </c>
      <c r="J288" t="s">
        <v>3179</v>
      </c>
      <c r="K288" t="s">
        <v>3174</v>
      </c>
      <c r="L288" t="s">
        <v>3174</v>
      </c>
      <c r="M288" t="s">
        <v>3174</v>
      </c>
    </row>
    <row r="289" spans="1:13" x14ac:dyDescent="0.3">
      <c r="A289" t="s">
        <v>1085</v>
      </c>
      <c r="B289" t="s">
        <v>3766</v>
      </c>
      <c r="C289" t="s">
        <v>3173</v>
      </c>
      <c r="D289" t="s">
        <v>1822</v>
      </c>
      <c r="E289" t="s">
        <v>3459</v>
      </c>
      <c r="F289" t="s">
        <v>3899</v>
      </c>
      <c r="G289" t="s">
        <v>3975</v>
      </c>
      <c r="H289" t="s">
        <v>3177</v>
      </c>
      <c r="I289" t="s">
        <v>3976</v>
      </c>
      <c r="J289" t="s">
        <v>3187</v>
      </c>
      <c r="K289" t="s">
        <v>3174</v>
      </c>
      <c r="L289" t="s">
        <v>3174</v>
      </c>
      <c r="M289" t="s">
        <v>3174</v>
      </c>
    </row>
    <row r="290" spans="1:13" x14ac:dyDescent="0.3">
      <c r="A290" t="s">
        <v>1085</v>
      </c>
      <c r="B290" t="s">
        <v>3721</v>
      </c>
      <c r="C290" t="s">
        <v>3173</v>
      </c>
      <c r="D290" t="s">
        <v>1822</v>
      </c>
      <c r="E290" t="s">
        <v>3459</v>
      </c>
      <c r="F290" t="s">
        <v>3899</v>
      </c>
      <c r="G290" t="s">
        <v>3977</v>
      </c>
      <c r="H290" t="s">
        <v>3177</v>
      </c>
      <c r="I290" t="s">
        <v>3978</v>
      </c>
      <c r="J290" t="s">
        <v>3187</v>
      </c>
      <c r="K290" t="s">
        <v>3174</v>
      </c>
      <c r="L290" t="s">
        <v>3174</v>
      </c>
      <c r="M290" t="s">
        <v>3174</v>
      </c>
    </row>
    <row r="291" spans="1:13" x14ac:dyDescent="0.3">
      <c r="A291" t="s">
        <v>1085</v>
      </c>
      <c r="B291" t="s">
        <v>3766</v>
      </c>
      <c r="C291" t="s">
        <v>3173</v>
      </c>
      <c r="D291" t="s">
        <v>1822</v>
      </c>
      <c r="E291" t="s">
        <v>3459</v>
      </c>
      <c r="F291" t="s">
        <v>3899</v>
      </c>
      <c r="G291" t="s">
        <v>3977</v>
      </c>
      <c r="H291" t="s">
        <v>3177</v>
      </c>
      <c r="I291" t="s">
        <v>3979</v>
      </c>
      <c r="J291" t="s">
        <v>3187</v>
      </c>
      <c r="K291" t="s">
        <v>3174</v>
      </c>
      <c r="L291" t="s">
        <v>3174</v>
      </c>
      <c r="M291" t="s">
        <v>3174</v>
      </c>
    </row>
    <row r="292" spans="1:13" x14ac:dyDescent="0.3">
      <c r="A292" t="s">
        <v>1085</v>
      </c>
      <c r="B292" t="s">
        <v>2997</v>
      </c>
      <c r="C292" t="s">
        <v>3173</v>
      </c>
      <c r="D292" t="s">
        <v>1822</v>
      </c>
      <c r="E292" t="s">
        <v>3459</v>
      </c>
      <c r="F292" t="s">
        <v>3899</v>
      </c>
      <c r="G292" t="s">
        <v>3980</v>
      </c>
      <c r="H292" t="s">
        <v>3177</v>
      </c>
      <c r="I292" t="s">
        <v>3981</v>
      </c>
      <c r="J292" t="s">
        <v>3187</v>
      </c>
      <c r="K292" t="s">
        <v>3174</v>
      </c>
      <c r="L292" t="s">
        <v>3174</v>
      </c>
      <c r="M292" t="s">
        <v>3174</v>
      </c>
    </row>
    <row r="293" spans="1:13" x14ac:dyDescent="0.3">
      <c r="A293" t="s">
        <v>1085</v>
      </c>
      <c r="B293" t="s">
        <v>3721</v>
      </c>
      <c r="C293" t="s">
        <v>3173</v>
      </c>
      <c r="D293" t="s">
        <v>1822</v>
      </c>
      <c r="E293" t="s">
        <v>3459</v>
      </c>
      <c r="F293" t="s">
        <v>3899</v>
      </c>
      <c r="G293" t="s">
        <v>3982</v>
      </c>
      <c r="H293" t="s">
        <v>3177</v>
      </c>
      <c r="I293" t="s">
        <v>3983</v>
      </c>
      <c r="J293" t="s">
        <v>3187</v>
      </c>
      <c r="K293" t="s">
        <v>3174</v>
      </c>
      <c r="L293" t="s">
        <v>3174</v>
      </c>
      <c r="M293" t="s">
        <v>3174</v>
      </c>
    </row>
    <row r="294" spans="1:13" x14ac:dyDescent="0.3">
      <c r="A294" t="s">
        <v>1085</v>
      </c>
      <c r="B294" t="s">
        <v>2997</v>
      </c>
      <c r="C294" t="s">
        <v>3173</v>
      </c>
      <c r="D294" t="s">
        <v>1822</v>
      </c>
      <c r="E294" t="s">
        <v>3459</v>
      </c>
      <c r="F294" t="s">
        <v>3899</v>
      </c>
      <c r="G294" t="s">
        <v>3982</v>
      </c>
      <c r="H294" t="s">
        <v>3177</v>
      </c>
      <c r="I294" t="s">
        <v>3984</v>
      </c>
      <c r="J294" t="s">
        <v>3187</v>
      </c>
      <c r="K294" t="s">
        <v>3174</v>
      </c>
      <c r="L294" t="s">
        <v>3174</v>
      </c>
      <c r="M294" t="s">
        <v>3174</v>
      </c>
    </row>
    <row r="295" spans="1:13" x14ac:dyDescent="0.3">
      <c r="A295" t="s">
        <v>1085</v>
      </c>
      <c r="B295" t="s">
        <v>3754</v>
      </c>
      <c r="C295" t="s">
        <v>3173</v>
      </c>
      <c r="D295" t="s">
        <v>1822</v>
      </c>
      <c r="E295" t="s">
        <v>3459</v>
      </c>
      <c r="F295" t="s">
        <v>3899</v>
      </c>
      <c r="G295" t="s">
        <v>3980</v>
      </c>
      <c r="H295" t="s">
        <v>3177</v>
      </c>
      <c r="I295" t="s">
        <v>3985</v>
      </c>
      <c r="J295" t="s">
        <v>3179</v>
      </c>
      <c r="K295" t="s">
        <v>3174</v>
      </c>
      <c r="L295" t="s">
        <v>3174</v>
      </c>
      <c r="M295" t="s">
        <v>3174</v>
      </c>
    </row>
    <row r="296" spans="1:13" x14ac:dyDescent="0.3">
      <c r="A296" t="s">
        <v>1085</v>
      </c>
      <c r="B296" t="s">
        <v>2997</v>
      </c>
      <c r="C296" t="s">
        <v>3173</v>
      </c>
      <c r="D296" t="s">
        <v>1822</v>
      </c>
      <c r="E296" t="s">
        <v>3459</v>
      </c>
      <c r="F296" t="s">
        <v>3899</v>
      </c>
      <c r="G296" t="s">
        <v>3986</v>
      </c>
      <c r="H296" t="s">
        <v>3177</v>
      </c>
      <c r="I296" t="s">
        <v>3987</v>
      </c>
      <c r="J296" t="s">
        <v>3187</v>
      </c>
      <c r="K296" t="s">
        <v>3174</v>
      </c>
      <c r="L296" t="s">
        <v>3174</v>
      </c>
      <c r="M296" t="s">
        <v>3174</v>
      </c>
    </row>
    <row r="297" spans="1:13" x14ac:dyDescent="0.3">
      <c r="A297" t="s">
        <v>1099</v>
      </c>
      <c r="B297" t="s">
        <v>3469</v>
      </c>
      <c r="C297" t="s">
        <v>3190</v>
      </c>
      <c r="D297" t="s">
        <v>1822</v>
      </c>
      <c r="E297" t="s">
        <v>3174</v>
      </c>
      <c r="F297" t="s">
        <v>3988</v>
      </c>
      <c r="G297" t="s">
        <v>3871</v>
      </c>
      <c r="H297" t="s">
        <v>3177</v>
      </c>
      <c r="I297" t="s">
        <v>3989</v>
      </c>
      <c r="J297" t="s">
        <v>3179</v>
      </c>
      <c r="K297" t="s">
        <v>3174</v>
      </c>
      <c r="L297" t="s">
        <v>3174</v>
      </c>
      <c r="M297" t="s">
        <v>3174</v>
      </c>
    </row>
    <row r="298" spans="1:13" x14ac:dyDescent="0.3">
      <c r="A298" t="s">
        <v>1085</v>
      </c>
      <c r="B298" t="s">
        <v>3754</v>
      </c>
      <c r="C298" t="s">
        <v>3173</v>
      </c>
      <c r="D298" t="s">
        <v>1822</v>
      </c>
      <c r="E298" t="s">
        <v>3459</v>
      </c>
      <c r="F298" t="s">
        <v>3899</v>
      </c>
      <c r="G298" t="s">
        <v>3986</v>
      </c>
      <c r="H298" t="s">
        <v>3177</v>
      </c>
      <c r="I298" t="s">
        <v>3990</v>
      </c>
      <c r="J298" t="s">
        <v>3179</v>
      </c>
      <c r="K298" t="s">
        <v>3174</v>
      </c>
      <c r="L298" t="s">
        <v>3174</v>
      </c>
      <c r="M298" t="s">
        <v>3174</v>
      </c>
    </row>
    <row r="299" spans="1:13" x14ac:dyDescent="0.3">
      <c r="A299" t="s">
        <v>1085</v>
      </c>
      <c r="B299" t="s">
        <v>3754</v>
      </c>
      <c r="C299" t="s">
        <v>3173</v>
      </c>
      <c r="D299" t="s">
        <v>1822</v>
      </c>
      <c r="E299" t="s">
        <v>3459</v>
      </c>
      <c r="F299" t="s">
        <v>3899</v>
      </c>
      <c r="G299" t="s">
        <v>3907</v>
      </c>
      <c r="H299" t="s">
        <v>3177</v>
      </c>
      <c r="I299" t="s">
        <v>3991</v>
      </c>
      <c r="J299" t="s">
        <v>3187</v>
      </c>
      <c r="K299" t="s">
        <v>3174</v>
      </c>
      <c r="L299" t="s">
        <v>3174</v>
      </c>
      <c r="M299" t="s">
        <v>3174</v>
      </c>
    </row>
    <row r="300" spans="1:13" x14ac:dyDescent="0.3">
      <c r="A300" t="s">
        <v>1085</v>
      </c>
      <c r="B300" t="s">
        <v>3881</v>
      </c>
      <c r="C300" t="s">
        <v>3173</v>
      </c>
      <c r="D300" t="s">
        <v>1822</v>
      </c>
      <c r="E300" t="s">
        <v>3174</v>
      </c>
      <c r="F300" t="s">
        <v>3899</v>
      </c>
      <c r="G300" t="s">
        <v>3992</v>
      </c>
      <c r="H300" t="s">
        <v>3177</v>
      </c>
      <c r="I300" t="s">
        <v>3993</v>
      </c>
      <c r="J300" t="s">
        <v>3179</v>
      </c>
      <c r="K300" t="s">
        <v>3174</v>
      </c>
      <c r="L300" t="s">
        <v>3174</v>
      </c>
      <c r="M300" t="s">
        <v>3174</v>
      </c>
    </row>
    <row r="301" spans="1:13" x14ac:dyDescent="0.3">
      <c r="A301" t="s">
        <v>1085</v>
      </c>
      <c r="B301" t="s">
        <v>3035</v>
      </c>
      <c r="C301" t="s">
        <v>3173</v>
      </c>
      <c r="D301" t="s">
        <v>1822</v>
      </c>
      <c r="E301" t="s">
        <v>3459</v>
      </c>
      <c r="F301" t="s">
        <v>3899</v>
      </c>
      <c r="G301" t="s">
        <v>3994</v>
      </c>
      <c r="H301" t="s">
        <v>3177</v>
      </c>
      <c r="I301" t="s">
        <v>3995</v>
      </c>
      <c r="J301" t="s">
        <v>3179</v>
      </c>
      <c r="K301" t="s">
        <v>3174</v>
      </c>
      <c r="L301" t="s">
        <v>3174</v>
      </c>
      <c r="M301" t="s">
        <v>3174</v>
      </c>
    </row>
    <row r="302" spans="1:13" x14ac:dyDescent="0.3">
      <c r="A302" t="s">
        <v>1085</v>
      </c>
      <c r="B302" t="s">
        <v>3655</v>
      </c>
      <c r="C302" t="s">
        <v>3173</v>
      </c>
      <c r="D302" t="s">
        <v>1822</v>
      </c>
      <c r="E302" t="s">
        <v>3459</v>
      </c>
      <c r="F302" t="s">
        <v>3899</v>
      </c>
      <c r="G302" t="s">
        <v>3996</v>
      </c>
      <c r="H302" t="s">
        <v>3177</v>
      </c>
      <c r="I302" t="s">
        <v>3997</v>
      </c>
      <c r="J302" t="s">
        <v>3179</v>
      </c>
      <c r="K302" t="s">
        <v>3174</v>
      </c>
      <c r="L302" t="s">
        <v>3174</v>
      </c>
      <c r="M302" t="s">
        <v>3174</v>
      </c>
    </row>
    <row r="303" spans="1:13" x14ac:dyDescent="0.3">
      <c r="A303" t="s">
        <v>1085</v>
      </c>
      <c r="B303" t="s">
        <v>3035</v>
      </c>
      <c r="C303" t="s">
        <v>3173</v>
      </c>
      <c r="D303" t="s">
        <v>1822</v>
      </c>
      <c r="E303" t="s">
        <v>3459</v>
      </c>
      <c r="F303" t="s">
        <v>3899</v>
      </c>
      <c r="G303" t="s">
        <v>3998</v>
      </c>
      <c r="H303" t="s">
        <v>3177</v>
      </c>
      <c r="I303" t="s">
        <v>3999</v>
      </c>
      <c r="J303" t="s">
        <v>3187</v>
      </c>
      <c r="K303" t="s">
        <v>3174</v>
      </c>
      <c r="L303" t="s">
        <v>3174</v>
      </c>
      <c r="M303" t="s">
        <v>3174</v>
      </c>
    </row>
    <row r="304" spans="1:13" x14ac:dyDescent="0.3">
      <c r="A304" t="s">
        <v>1085</v>
      </c>
      <c r="B304" t="s">
        <v>3766</v>
      </c>
      <c r="C304" t="s">
        <v>3173</v>
      </c>
      <c r="D304" t="s">
        <v>1822</v>
      </c>
      <c r="E304" t="s">
        <v>3459</v>
      </c>
      <c r="F304" t="s">
        <v>4000</v>
      </c>
      <c r="G304" t="s">
        <v>4001</v>
      </c>
      <c r="H304" t="s">
        <v>3177</v>
      </c>
      <c r="I304" t="s">
        <v>4002</v>
      </c>
      <c r="J304" t="s">
        <v>3187</v>
      </c>
      <c r="K304" t="s">
        <v>3174</v>
      </c>
      <c r="L304" t="s">
        <v>3174</v>
      </c>
      <c r="M304" t="s">
        <v>3174</v>
      </c>
    </row>
    <row r="305" spans="1:13" x14ac:dyDescent="0.3">
      <c r="A305" t="s">
        <v>1085</v>
      </c>
      <c r="B305" t="s">
        <v>3786</v>
      </c>
      <c r="C305" t="s">
        <v>3190</v>
      </c>
      <c r="D305" t="s">
        <v>1822</v>
      </c>
      <c r="E305" t="s">
        <v>3235</v>
      </c>
      <c r="F305" t="s">
        <v>4003</v>
      </c>
      <c r="G305" t="s">
        <v>4004</v>
      </c>
      <c r="H305" t="s">
        <v>3177</v>
      </c>
      <c r="I305" t="s">
        <v>4005</v>
      </c>
      <c r="J305" t="s">
        <v>3179</v>
      </c>
      <c r="K305" t="s">
        <v>3174</v>
      </c>
      <c r="L305" t="s">
        <v>3174</v>
      </c>
      <c r="M305" t="s">
        <v>3174</v>
      </c>
    </row>
    <row r="306" spans="1:13" x14ac:dyDescent="0.3">
      <c r="A306" t="s">
        <v>1085</v>
      </c>
      <c r="B306" t="s">
        <v>3655</v>
      </c>
      <c r="C306" t="s">
        <v>3173</v>
      </c>
      <c r="D306" t="s">
        <v>1822</v>
      </c>
      <c r="E306" t="s">
        <v>3459</v>
      </c>
      <c r="F306" t="s">
        <v>4006</v>
      </c>
      <c r="G306" t="s">
        <v>4007</v>
      </c>
      <c r="H306" t="s">
        <v>3177</v>
      </c>
      <c r="I306" t="s">
        <v>4008</v>
      </c>
      <c r="J306" t="s">
        <v>3179</v>
      </c>
      <c r="K306" t="s">
        <v>3174</v>
      </c>
      <c r="L306" t="s">
        <v>3174</v>
      </c>
      <c r="M306" t="s">
        <v>3174</v>
      </c>
    </row>
    <row r="307" spans="1:13" x14ac:dyDescent="0.3">
      <c r="A307" t="s">
        <v>1085</v>
      </c>
      <c r="B307" t="s">
        <v>3655</v>
      </c>
      <c r="C307" t="s">
        <v>3173</v>
      </c>
      <c r="D307" t="s">
        <v>1822</v>
      </c>
      <c r="E307" t="s">
        <v>3459</v>
      </c>
      <c r="F307" t="s">
        <v>4009</v>
      </c>
      <c r="G307" t="s">
        <v>4007</v>
      </c>
      <c r="H307" t="s">
        <v>3177</v>
      </c>
      <c r="I307" t="s">
        <v>4010</v>
      </c>
      <c r="J307" t="s">
        <v>3187</v>
      </c>
      <c r="K307" t="s">
        <v>3174</v>
      </c>
      <c r="L307" t="s">
        <v>3174</v>
      </c>
      <c r="M307" t="s">
        <v>3174</v>
      </c>
    </row>
    <row r="308" spans="1:13" x14ac:dyDescent="0.3">
      <c r="A308" t="s">
        <v>1085</v>
      </c>
      <c r="B308" t="s">
        <v>3035</v>
      </c>
      <c r="C308" t="s">
        <v>3173</v>
      </c>
      <c r="D308" t="s">
        <v>1822</v>
      </c>
      <c r="E308" t="s">
        <v>3459</v>
      </c>
      <c r="F308" t="s">
        <v>4011</v>
      </c>
      <c r="G308" t="s">
        <v>3944</v>
      </c>
      <c r="H308" t="s">
        <v>3177</v>
      </c>
      <c r="I308" t="s">
        <v>4012</v>
      </c>
      <c r="J308" t="s">
        <v>3187</v>
      </c>
      <c r="K308" t="s">
        <v>3174</v>
      </c>
      <c r="L308" t="s">
        <v>3174</v>
      </c>
      <c r="M308" t="s">
        <v>3174</v>
      </c>
    </row>
    <row r="309" spans="1:13" x14ac:dyDescent="0.3">
      <c r="A309" t="s">
        <v>1099</v>
      </c>
      <c r="B309" t="s">
        <v>3050</v>
      </c>
      <c r="C309" t="s">
        <v>3190</v>
      </c>
      <c r="D309" t="s">
        <v>1822</v>
      </c>
      <c r="E309" t="s">
        <v>3298</v>
      </c>
      <c r="F309" t="s">
        <v>4013</v>
      </c>
      <c r="G309" t="s">
        <v>4014</v>
      </c>
      <c r="H309" t="s">
        <v>3177</v>
      </c>
      <c r="I309" t="s">
        <v>4015</v>
      </c>
      <c r="J309" t="s">
        <v>3179</v>
      </c>
      <c r="K309" t="s">
        <v>3174</v>
      </c>
      <c r="L309" t="s">
        <v>3174</v>
      </c>
      <c r="M309" t="s">
        <v>3174</v>
      </c>
    </row>
    <row r="310" spans="1:13" x14ac:dyDescent="0.3">
      <c r="A310" t="s">
        <v>1099</v>
      </c>
      <c r="B310" t="s">
        <v>3050</v>
      </c>
      <c r="C310" t="s">
        <v>3190</v>
      </c>
      <c r="D310" t="s">
        <v>1822</v>
      </c>
      <c r="E310" t="s">
        <v>3298</v>
      </c>
      <c r="F310" t="s">
        <v>4016</v>
      </c>
      <c r="G310" t="s">
        <v>4014</v>
      </c>
      <c r="H310" t="s">
        <v>3177</v>
      </c>
      <c r="I310" t="s">
        <v>4017</v>
      </c>
      <c r="J310" t="s">
        <v>3179</v>
      </c>
      <c r="K310" t="s">
        <v>3174</v>
      </c>
      <c r="L310" t="s">
        <v>3174</v>
      </c>
      <c r="M310" t="s">
        <v>3174</v>
      </c>
    </row>
    <row r="311" spans="1:13" x14ac:dyDescent="0.3">
      <c r="A311" t="s">
        <v>1099</v>
      </c>
      <c r="B311" t="s">
        <v>4018</v>
      </c>
      <c r="C311" t="s">
        <v>3190</v>
      </c>
      <c r="D311" t="s">
        <v>1822</v>
      </c>
      <c r="E311" t="s">
        <v>3298</v>
      </c>
      <c r="F311" t="s">
        <v>4019</v>
      </c>
      <c r="G311" t="s">
        <v>4020</v>
      </c>
      <c r="H311" t="s">
        <v>3177</v>
      </c>
      <c r="I311" t="s">
        <v>4021</v>
      </c>
      <c r="J311" t="s">
        <v>3179</v>
      </c>
      <c r="K311" t="s">
        <v>3174</v>
      </c>
      <c r="L311" t="s">
        <v>3174</v>
      </c>
      <c r="M311" t="s">
        <v>3174</v>
      </c>
    </row>
    <row r="312" spans="1:13" x14ac:dyDescent="0.3">
      <c r="A312" t="s">
        <v>1099</v>
      </c>
      <c r="B312" t="s">
        <v>4018</v>
      </c>
      <c r="C312" t="s">
        <v>3190</v>
      </c>
      <c r="D312" t="s">
        <v>1822</v>
      </c>
      <c r="E312" t="s">
        <v>3298</v>
      </c>
      <c r="F312" t="s">
        <v>4019</v>
      </c>
      <c r="G312" t="s">
        <v>4020</v>
      </c>
      <c r="H312" t="s">
        <v>3177</v>
      </c>
      <c r="I312" t="s">
        <v>4022</v>
      </c>
      <c r="J312" t="s">
        <v>3179</v>
      </c>
      <c r="K312" t="s">
        <v>3174</v>
      </c>
      <c r="L312" t="s">
        <v>3174</v>
      </c>
      <c r="M312" t="s">
        <v>3174</v>
      </c>
    </row>
    <row r="313" spans="1:13" x14ac:dyDescent="0.3">
      <c r="A313" t="s">
        <v>1099</v>
      </c>
      <c r="B313" t="s">
        <v>4018</v>
      </c>
      <c r="C313" t="s">
        <v>3190</v>
      </c>
      <c r="D313" t="s">
        <v>1822</v>
      </c>
      <c r="E313" t="s">
        <v>3298</v>
      </c>
      <c r="F313" t="s">
        <v>4019</v>
      </c>
      <c r="G313" t="s">
        <v>4020</v>
      </c>
      <c r="H313" t="s">
        <v>3177</v>
      </c>
      <c r="I313" t="s">
        <v>4023</v>
      </c>
      <c r="J313" t="s">
        <v>3179</v>
      </c>
      <c r="K313" t="s">
        <v>3174</v>
      </c>
      <c r="L313" t="s">
        <v>3174</v>
      </c>
      <c r="M313" t="s">
        <v>3174</v>
      </c>
    </row>
    <row r="314" spans="1:13" x14ac:dyDescent="0.3">
      <c r="A314" t="s">
        <v>1085</v>
      </c>
      <c r="B314" t="s">
        <v>3881</v>
      </c>
      <c r="C314" t="s">
        <v>3173</v>
      </c>
      <c r="D314" t="s">
        <v>1822</v>
      </c>
      <c r="E314" t="s">
        <v>3174</v>
      </c>
      <c r="F314" t="s">
        <v>4024</v>
      </c>
      <c r="G314" t="s">
        <v>4025</v>
      </c>
      <c r="H314" t="s">
        <v>3177</v>
      </c>
      <c r="I314" t="s">
        <v>4026</v>
      </c>
      <c r="J314" t="s">
        <v>3187</v>
      </c>
      <c r="K314" t="s">
        <v>3174</v>
      </c>
      <c r="L314" t="s">
        <v>3174</v>
      </c>
      <c r="M314" t="s">
        <v>3174</v>
      </c>
    </row>
    <row r="315" spans="1:13" x14ac:dyDescent="0.3">
      <c r="A315" t="s">
        <v>1085</v>
      </c>
      <c r="B315" t="s">
        <v>3881</v>
      </c>
      <c r="C315" t="s">
        <v>3173</v>
      </c>
      <c r="D315" t="s">
        <v>1822</v>
      </c>
      <c r="E315" t="s">
        <v>3174</v>
      </c>
      <c r="F315" t="s">
        <v>4027</v>
      </c>
      <c r="G315" t="s">
        <v>4025</v>
      </c>
      <c r="H315" t="s">
        <v>3177</v>
      </c>
      <c r="I315" t="s">
        <v>4028</v>
      </c>
      <c r="J315" t="s">
        <v>3187</v>
      </c>
      <c r="K315" t="s">
        <v>3174</v>
      </c>
      <c r="L315" t="s">
        <v>3174</v>
      </c>
      <c r="M315" t="s">
        <v>3174</v>
      </c>
    </row>
    <row r="316" spans="1:13" x14ac:dyDescent="0.3">
      <c r="A316" t="s">
        <v>1085</v>
      </c>
      <c r="B316" t="s">
        <v>3881</v>
      </c>
      <c r="C316" t="s">
        <v>3173</v>
      </c>
      <c r="D316" t="s">
        <v>1822</v>
      </c>
      <c r="E316" t="s">
        <v>3174</v>
      </c>
      <c r="F316" t="s">
        <v>4029</v>
      </c>
      <c r="G316" t="s">
        <v>4025</v>
      </c>
      <c r="H316" t="s">
        <v>3177</v>
      </c>
      <c r="I316" t="s">
        <v>4030</v>
      </c>
      <c r="J316" t="s">
        <v>3187</v>
      </c>
      <c r="K316" t="s">
        <v>3174</v>
      </c>
      <c r="L316" t="s">
        <v>3174</v>
      </c>
      <c r="M316" t="s">
        <v>3174</v>
      </c>
    </row>
    <row r="317" spans="1:13" x14ac:dyDescent="0.3">
      <c r="A317" t="s">
        <v>1085</v>
      </c>
      <c r="B317" t="s">
        <v>2981</v>
      </c>
      <c r="C317" t="s">
        <v>3173</v>
      </c>
      <c r="D317" t="s">
        <v>1822</v>
      </c>
      <c r="E317" t="s">
        <v>3235</v>
      </c>
      <c r="F317" t="s">
        <v>4031</v>
      </c>
      <c r="G317" t="s">
        <v>4032</v>
      </c>
      <c r="H317" t="s">
        <v>3177</v>
      </c>
      <c r="I317" t="s">
        <v>4033</v>
      </c>
      <c r="J317" t="s">
        <v>3179</v>
      </c>
      <c r="K317" t="s">
        <v>3174</v>
      </c>
      <c r="L317" t="s">
        <v>3174</v>
      </c>
      <c r="M317" t="s">
        <v>3174</v>
      </c>
    </row>
    <row r="318" spans="1:13" x14ac:dyDescent="0.3">
      <c r="A318" t="s">
        <v>1099</v>
      </c>
      <c r="B318" t="s">
        <v>4034</v>
      </c>
      <c r="C318" t="s">
        <v>3190</v>
      </c>
      <c r="D318" t="s">
        <v>1822</v>
      </c>
      <c r="E318" t="s">
        <v>4035</v>
      </c>
      <c r="F318" t="s">
        <v>4036</v>
      </c>
      <c r="G318" t="s">
        <v>4037</v>
      </c>
      <c r="H318" t="s">
        <v>3177</v>
      </c>
      <c r="I318" t="s">
        <v>4038</v>
      </c>
      <c r="J318" t="s">
        <v>3179</v>
      </c>
      <c r="K318" t="s">
        <v>3174</v>
      </c>
      <c r="L318" t="s">
        <v>3174</v>
      </c>
      <c r="M318" t="s">
        <v>3174</v>
      </c>
    </row>
    <row r="319" spans="1:13" x14ac:dyDescent="0.3">
      <c r="A319" t="s">
        <v>1085</v>
      </c>
      <c r="B319" t="s">
        <v>2997</v>
      </c>
      <c r="C319" t="s">
        <v>3173</v>
      </c>
      <c r="D319" t="s">
        <v>1822</v>
      </c>
      <c r="E319" t="s">
        <v>3235</v>
      </c>
      <c r="F319" t="s">
        <v>4039</v>
      </c>
      <c r="G319" t="s">
        <v>4040</v>
      </c>
      <c r="H319" t="s">
        <v>3177</v>
      </c>
      <c r="I319" t="s">
        <v>4041</v>
      </c>
      <c r="J319" t="s">
        <v>3187</v>
      </c>
      <c r="K319" t="s">
        <v>3174</v>
      </c>
      <c r="L319" t="s">
        <v>3174</v>
      </c>
      <c r="M319" t="s">
        <v>3174</v>
      </c>
    </row>
    <row r="320" spans="1:13" x14ac:dyDescent="0.3">
      <c r="A320" t="s">
        <v>1085</v>
      </c>
      <c r="B320" t="s">
        <v>2997</v>
      </c>
      <c r="C320" t="s">
        <v>3173</v>
      </c>
      <c r="D320" t="s">
        <v>1822</v>
      </c>
      <c r="E320" t="s">
        <v>3235</v>
      </c>
      <c r="F320" t="s">
        <v>4042</v>
      </c>
      <c r="G320" t="s">
        <v>4040</v>
      </c>
      <c r="H320" t="s">
        <v>3177</v>
      </c>
      <c r="I320" t="s">
        <v>4043</v>
      </c>
      <c r="J320" t="s">
        <v>3187</v>
      </c>
      <c r="K320" t="s">
        <v>3174</v>
      </c>
      <c r="L320" t="s">
        <v>3174</v>
      </c>
      <c r="M320" t="s">
        <v>3174</v>
      </c>
    </row>
    <row r="321" spans="1:13" x14ac:dyDescent="0.3">
      <c r="A321" t="s">
        <v>1099</v>
      </c>
      <c r="B321" t="s">
        <v>4044</v>
      </c>
      <c r="C321" t="s">
        <v>4045</v>
      </c>
      <c r="D321" t="s">
        <v>1822</v>
      </c>
      <c r="E321" t="s">
        <v>3174</v>
      </c>
      <c r="F321" t="s">
        <v>4046</v>
      </c>
      <c r="G321" t="s">
        <v>4047</v>
      </c>
      <c r="H321" t="s">
        <v>3177</v>
      </c>
      <c r="I321" t="s">
        <v>4048</v>
      </c>
      <c r="J321" t="s">
        <v>3179</v>
      </c>
      <c r="K321" t="s">
        <v>3174</v>
      </c>
      <c r="L321" t="s">
        <v>3174</v>
      </c>
      <c r="M321" t="s">
        <v>3174</v>
      </c>
    </row>
    <row r="322" spans="1:13" x14ac:dyDescent="0.3">
      <c r="A322" t="s">
        <v>1099</v>
      </c>
      <c r="B322" t="s">
        <v>4044</v>
      </c>
      <c r="C322" t="s">
        <v>4045</v>
      </c>
      <c r="D322" t="s">
        <v>1822</v>
      </c>
      <c r="E322" t="s">
        <v>3174</v>
      </c>
      <c r="F322" t="s">
        <v>4049</v>
      </c>
      <c r="G322" t="s">
        <v>4050</v>
      </c>
      <c r="H322" t="s">
        <v>3177</v>
      </c>
      <c r="I322" t="s">
        <v>4051</v>
      </c>
      <c r="J322" t="s">
        <v>3179</v>
      </c>
      <c r="K322" t="s">
        <v>3174</v>
      </c>
      <c r="L322" t="s">
        <v>3174</v>
      </c>
      <c r="M322" t="s">
        <v>3174</v>
      </c>
    </row>
    <row r="323" spans="1:13" x14ac:dyDescent="0.3">
      <c r="A323" t="s">
        <v>1085</v>
      </c>
      <c r="B323" t="s">
        <v>2997</v>
      </c>
      <c r="C323" t="s">
        <v>3173</v>
      </c>
      <c r="D323" t="s">
        <v>1822</v>
      </c>
      <c r="E323" t="s">
        <v>3235</v>
      </c>
      <c r="F323" t="s">
        <v>4052</v>
      </c>
      <c r="G323" t="s">
        <v>4040</v>
      </c>
      <c r="H323" t="s">
        <v>3177</v>
      </c>
      <c r="I323" t="s">
        <v>4053</v>
      </c>
      <c r="J323" t="s">
        <v>3187</v>
      </c>
      <c r="K323" t="s">
        <v>3174</v>
      </c>
      <c r="L323" t="s">
        <v>3174</v>
      </c>
      <c r="M323" t="s">
        <v>3174</v>
      </c>
    </row>
    <row r="324" spans="1:13" x14ac:dyDescent="0.3">
      <c r="A324" t="s">
        <v>1085</v>
      </c>
      <c r="B324" t="s">
        <v>3754</v>
      </c>
      <c r="C324" t="s">
        <v>3173</v>
      </c>
      <c r="D324" t="s">
        <v>1822</v>
      </c>
      <c r="E324" t="s">
        <v>3459</v>
      </c>
      <c r="F324" t="s">
        <v>4054</v>
      </c>
      <c r="G324" t="s">
        <v>3900</v>
      </c>
      <c r="H324" t="s">
        <v>3177</v>
      </c>
      <c r="I324" t="s">
        <v>4055</v>
      </c>
      <c r="J324" t="s">
        <v>3187</v>
      </c>
      <c r="K324" t="s">
        <v>3174</v>
      </c>
      <c r="L324" t="s">
        <v>3174</v>
      </c>
      <c r="M324" t="s">
        <v>3174</v>
      </c>
    </row>
    <row r="325" spans="1:13" x14ac:dyDescent="0.3">
      <c r="A325" t="s">
        <v>1085</v>
      </c>
      <c r="B325" t="s">
        <v>3754</v>
      </c>
      <c r="C325" t="s">
        <v>3173</v>
      </c>
      <c r="D325" t="s">
        <v>1822</v>
      </c>
      <c r="E325" t="s">
        <v>3459</v>
      </c>
      <c r="F325" t="s">
        <v>4056</v>
      </c>
      <c r="G325" t="s">
        <v>3900</v>
      </c>
      <c r="H325" t="s">
        <v>3177</v>
      </c>
      <c r="I325" t="s">
        <v>4057</v>
      </c>
      <c r="J325" t="s">
        <v>3187</v>
      </c>
      <c r="K325" t="s">
        <v>3174</v>
      </c>
      <c r="L325" t="s">
        <v>3174</v>
      </c>
      <c r="M325" t="s">
        <v>3174</v>
      </c>
    </row>
    <row r="326" spans="1:13" x14ac:dyDescent="0.3">
      <c r="A326" t="s">
        <v>1085</v>
      </c>
      <c r="B326" t="s">
        <v>3754</v>
      </c>
      <c r="C326" t="s">
        <v>3173</v>
      </c>
      <c r="D326" t="s">
        <v>1822</v>
      </c>
      <c r="E326" t="s">
        <v>3459</v>
      </c>
      <c r="F326" t="s">
        <v>4058</v>
      </c>
      <c r="G326" t="s">
        <v>4059</v>
      </c>
      <c r="H326" t="s">
        <v>3177</v>
      </c>
      <c r="I326" t="s">
        <v>4060</v>
      </c>
      <c r="J326" t="s">
        <v>3179</v>
      </c>
      <c r="K326" t="s">
        <v>3174</v>
      </c>
      <c r="L326" t="s">
        <v>3174</v>
      </c>
      <c r="M326" t="s">
        <v>3174</v>
      </c>
    </row>
    <row r="327" spans="1:13" x14ac:dyDescent="0.3">
      <c r="A327" t="s">
        <v>1085</v>
      </c>
      <c r="B327" t="s">
        <v>3754</v>
      </c>
      <c r="C327" t="s">
        <v>3173</v>
      </c>
      <c r="D327" t="s">
        <v>1822</v>
      </c>
      <c r="E327" t="s">
        <v>3459</v>
      </c>
      <c r="F327" t="s">
        <v>4061</v>
      </c>
      <c r="G327" t="s">
        <v>3900</v>
      </c>
      <c r="H327" t="s">
        <v>3177</v>
      </c>
      <c r="I327" t="s">
        <v>4062</v>
      </c>
      <c r="J327" t="s">
        <v>3187</v>
      </c>
      <c r="K327" t="s">
        <v>3174</v>
      </c>
      <c r="L327" t="s">
        <v>3174</v>
      </c>
      <c r="M327" t="s">
        <v>3174</v>
      </c>
    </row>
    <row r="328" spans="1:13" x14ac:dyDescent="0.3">
      <c r="A328" t="s">
        <v>1085</v>
      </c>
      <c r="B328" t="s">
        <v>3754</v>
      </c>
      <c r="C328" t="s">
        <v>3173</v>
      </c>
      <c r="D328" t="s">
        <v>1822</v>
      </c>
      <c r="E328" t="s">
        <v>3459</v>
      </c>
      <c r="F328" t="s">
        <v>4063</v>
      </c>
      <c r="G328" t="s">
        <v>3900</v>
      </c>
      <c r="H328" t="s">
        <v>3177</v>
      </c>
      <c r="I328" t="s">
        <v>4064</v>
      </c>
      <c r="J328" t="s">
        <v>3179</v>
      </c>
      <c r="K328" t="s">
        <v>3174</v>
      </c>
      <c r="L328" t="s">
        <v>3174</v>
      </c>
      <c r="M328" t="s">
        <v>3174</v>
      </c>
    </row>
    <row r="329" spans="1:13" x14ac:dyDescent="0.3">
      <c r="A329" t="s">
        <v>1085</v>
      </c>
      <c r="B329" t="s">
        <v>3754</v>
      </c>
      <c r="C329" t="s">
        <v>3173</v>
      </c>
      <c r="D329" t="s">
        <v>1822</v>
      </c>
      <c r="E329" t="s">
        <v>3459</v>
      </c>
      <c r="F329" t="s">
        <v>4065</v>
      </c>
      <c r="G329" t="s">
        <v>3900</v>
      </c>
      <c r="H329" t="s">
        <v>3177</v>
      </c>
      <c r="I329" t="s">
        <v>4066</v>
      </c>
      <c r="J329" t="s">
        <v>3187</v>
      </c>
      <c r="K329" t="s">
        <v>3174</v>
      </c>
      <c r="L329" t="s">
        <v>3174</v>
      </c>
      <c r="M329" t="s">
        <v>3174</v>
      </c>
    </row>
    <row r="330" spans="1:13" x14ac:dyDescent="0.3">
      <c r="A330" t="s">
        <v>1085</v>
      </c>
      <c r="B330" t="s">
        <v>2997</v>
      </c>
      <c r="C330" t="s">
        <v>3173</v>
      </c>
      <c r="D330" t="s">
        <v>1822</v>
      </c>
      <c r="E330" t="s">
        <v>3459</v>
      </c>
      <c r="F330" t="s">
        <v>4067</v>
      </c>
      <c r="G330" t="s">
        <v>3902</v>
      </c>
      <c r="H330" t="s">
        <v>3177</v>
      </c>
      <c r="I330" t="s">
        <v>4068</v>
      </c>
      <c r="J330" t="s">
        <v>3187</v>
      </c>
      <c r="K330" t="s">
        <v>3174</v>
      </c>
      <c r="L330" t="s">
        <v>3174</v>
      </c>
      <c r="M330" t="s">
        <v>3174</v>
      </c>
    </row>
    <row r="331" spans="1:13" x14ac:dyDescent="0.3">
      <c r="A331" t="s">
        <v>1085</v>
      </c>
      <c r="B331" t="s">
        <v>2997</v>
      </c>
      <c r="C331" t="s">
        <v>3173</v>
      </c>
      <c r="D331" t="s">
        <v>1822</v>
      </c>
      <c r="E331" t="s">
        <v>3459</v>
      </c>
      <c r="F331" t="s">
        <v>4069</v>
      </c>
      <c r="G331" t="s">
        <v>3902</v>
      </c>
      <c r="H331" t="s">
        <v>3177</v>
      </c>
      <c r="I331" t="s">
        <v>4070</v>
      </c>
      <c r="J331" t="s">
        <v>3179</v>
      </c>
      <c r="K331" t="s">
        <v>3174</v>
      </c>
      <c r="L331" t="s">
        <v>3174</v>
      </c>
      <c r="M331" t="s">
        <v>3174</v>
      </c>
    </row>
    <row r="332" spans="1:13" x14ac:dyDescent="0.3">
      <c r="A332" t="s">
        <v>1085</v>
      </c>
      <c r="B332" t="s">
        <v>3655</v>
      </c>
      <c r="C332" t="s">
        <v>3173</v>
      </c>
      <c r="D332" t="s">
        <v>1822</v>
      </c>
      <c r="E332" t="s">
        <v>3459</v>
      </c>
      <c r="F332" t="s">
        <v>4071</v>
      </c>
      <c r="G332" t="s">
        <v>4072</v>
      </c>
      <c r="H332" t="s">
        <v>3177</v>
      </c>
      <c r="I332" t="s">
        <v>4073</v>
      </c>
      <c r="J332" t="s">
        <v>3187</v>
      </c>
      <c r="K332" t="s">
        <v>3174</v>
      </c>
      <c r="L332" t="s">
        <v>3174</v>
      </c>
      <c r="M332" t="s">
        <v>3174</v>
      </c>
    </row>
    <row r="333" spans="1:13" x14ac:dyDescent="0.3">
      <c r="A333" t="s">
        <v>1085</v>
      </c>
      <c r="B333" t="s">
        <v>3881</v>
      </c>
      <c r="C333" t="s">
        <v>3173</v>
      </c>
      <c r="D333" t="s">
        <v>1822</v>
      </c>
      <c r="E333" t="s">
        <v>3174</v>
      </c>
      <c r="F333" t="s">
        <v>4074</v>
      </c>
      <c r="G333" t="s">
        <v>4075</v>
      </c>
      <c r="H333" t="s">
        <v>3177</v>
      </c>
      <c r="I333" t="s">
        <v>4076</v>
      </c>
      <c r="J333" t="s">
        <v>3187</v>
      </c>
      <c r="K333" t="s">
        <v>3174</v>
      </c>
      <c r="L333" t="s">
        <v>3174</v>
      </c>
      <c r="M333" t="s">
        <v>3174</v>
      </c>
    </row>
    <row r="334" spans="1:13" x14ac:dyDescent="0.3">
      <c r="A334" t="s">
        <v>1085</v>
      </c>
      <c r="B334" t="s">
        <v>3881</v>
      </c>
      <c r="C334" t="s">
        <v>3173</v>
      </c>
      <c r="D334" t="s">
        <v>1822</v>
      </c>
      <c r="E334" t="s">
        <v>3174</v>
      </c>
      <c r="F334" t="s">
        <v>4077</v>
      </c>
      <c r="G334" t="s">
        <v>4075</v>
      </c>
      <c r="H334" t="s">
        <v>3177</v>
      </c>
      <c r="I334" t="s">
        <v>4078</v>
      </c>
      <c r="J334" t="s">
        <v>3187</v>
      </c>
      <c r="K334" t="s">
        <v>3174</v>
      </c>
      <c r="L334" t="s">
        <v>3174</v>
      </c>
      <c r="M334" t="s">
        <v>3174</v>
      </c>
    </row>
    <row r="335" spans="1:13" x14ac:dyDescent="0.3">
      <c r="A335" t="s">
        <v>1085</v>
      </c>
      <c r="B335" t="s">
        <v>3881</v>
      </c>
      <c r="C335" t="s">
        <v>3173</v>
      </c>
      <c r="D335" t="s">
        <v>1822</v>
      </c>
      <c r="E335" t="s">
        <v>3174</v>
      </c>
      <c r="F335" t="s">
        <v>4079</v>
      </c>
      <c r="G335" t="s">
        <v>4075</v>
      </c>
      <c r="H335" t="s">
        <v>3177</v>
      </c>
      <c r="I335" t="s">
        <v>4080</v>
      </c>
      <c r="J335" t="s">
        <v>3187</v>
      </c>
      <c r="K335" t="s">
        <v>3174</v>
      </c>
      <c r="L335" t="s">
        <v>3174</v>
      </c>
      <c r="M335" t="s">
        <v>3174</v>
      </c>
    </row>
    <row r="336" spans="1:13" x14ac:dyDescent="0.3">
      <c r="A336" t="s">
        <v>1085</v>
      </c>
      <c r="B336" t="s">
        <v>3881</v>
      </c>
      <c r="C336" t="s">
        <v>3173</v>
      </c>
      <c r="D336" t="s">
        <v>1822</v>
      </c>
      <c r="E336" t="s">
        <v>3174</v>
      </c>
      <c r="F336" t="s">
        <v>4081</v>
      </c>
      <c r="G336" t="s">
        <v>4082</v>
      </c>
      <c r="H336" t="s">
        <v>3177</v>
      </c>
      <c r="I336" t="s">
        <v>4083</v>
      </c>
      <c r="J336" t="s">
        <v>3187</v>
      </c>
      <c r="K336" t="s">
        <v>3174</v>
      </c>
      <c r="L336" t="s">
        <v>3174</v>
      </c>
      <c r="M336" t="s">
        <v>3174</v>
      </c>
    </row>
    <row r="337" spans="1:13" x14ac:dyDescent="0.3">
      <c r="A337" t="s">
        <v>1085</v>
      </c>
      <c r="B337" t="s">
        <v>3881</v>
      </c>
      <c r="C337" t="s">
        <v>3173</v>
      </c>
      <c r="D337" t="s">
        <v>1822</v>
      </c>
      <c r="E337" t="s">
        <v>3174</v>
      </c>
      <c r="F337" t="s">
        <v>4084</v>
      </c>
      <c r="G337" t="s">
        <v>4082</v>
      </c>
      <c r="H337" t="s">
        <v>3177</v>
      </c>
      <c r="I337" t="s">
        <v>4085</v>
      </c>
      <c r="J337" t="s">
        <v>3187</v>
      </c>
      <c r="K337" t="s">
        <v>3174</v>
      </c>
      <c r="L337" t="s">
        <v>3174</v>
      </c>
      <c r="M337" t="s">
        <v>3174</v>
      </c>
    </row>
    <row r="338" spans="1:13" x14ac:dyDescent="0.3">
      <c r="A338" t="s">
        <v>1085</v>
      </c>
      <c r="B338" t="s">
        <v>3881</v>
      </c>
      <c r="C338" t="s">
        <v>3173</v>
      </c>
      <c r="D338" t="s">
        <v>1822</v>
      </c>
      <c r="E338" t="s">
        <v>3174</v>
      </c>
      <c r="F338" t="s">
        <v>4086</v>
      </c>
      <c r="G338" t="s">
        <v>4082</v>
      </c>
      <c r="H338" t="s">
        <v>3177</v>
      </c>
      <c r="I338" t="s">
        <v>4087</v>
      </c>
      <c r="J338" t="s">
        <v>3187</v>
      </c>
      <c r="K338" t="s">
        <v>3174</v>
      </c>
      <c r="L338" t="s">
        <v>3174</v>
      </c>
      <c r="M338" t="s">
        <v>3174</v>
      </c>
    </row>
    <row r="339" spans="1:13" x14ac:dyDescent="0.3">
      <c r="A339" t="s">
        <v>1085</v>
      </c>
      <c r="B339" t="s">
        <v>3655</v>
      </c>
      <c r="C339" t="s">
        <v>3173</v>
      </c>
      <c r="D339" t="s">
        <v>1822</v>
      </c>
      <c r="E339" t="s">
        <v>3459</v>
      </c>
      <c r="F339" t="s">
        <v>4088</v>
      </c>
      <c r="G339" t="s">
        <v>3663</v>
      </c>
      <c r="H339" t="s">
        <v>3177</v>
      </c>
      <c r="I339" t="s">
        <v>4089</v>
      </c>
      <c r="J339" t="s">
        <v>3187</v>
      </c>
      <c r="K339" t="s">
        <v>3174</v>
      </c>
      <c r="L339" t="s">
        <v>3174</v>
      </c>
      <c r="M339" t="s">
        <v>3174</v>
      </c>
    </row>
    <row r="340" spans="1:13" x14ac:dyDescent="0.3">
      <c r="A340" t="s">
        <v>1085</v>
      </c>
      <c r="B340" t="s">
        <v>3655</v>
      </c>
      <c r="C340" t="s">
        <v>3173</v>
      </c>
      <c r="D340" t="s">
        <v>1822</v>
      </c>
      <c r="E340" t="s">
        <v>3459</v>
      </c>
      <c r="F340" t="s">
        <v>4090</v>
      </c>
      <c r="G340" t="s">
        <v>3663</v>
      </c>
      <c r="H340" t="s">
        <v>3177</v>
      </c>
      <c r="I340" t="s">
        <v>4091</v>
      </c>
      <c r="J340" t="s">
        <v>3187</v>
      </c>
      <c r="K340" t="s">
        <v>3174</v>
      </c>
      <c r="L340" t="s">
        <v>3174</v>
      </c>
      <c r="M340" t="s">
        <v>3174</v>
      </c>
    </row>
    <row r="341" spans="1:13" x14ac:dyDescent="0.3">
      <c r="A341" t="s">
        <v>1085</v>
      </c>
      <c r="B341" t="s">
        <v>3881</v>
      </c>
      <c r="C341" t="s">
        <v>3173</v>
      </c>
      <c r="D341" t="s">
        <v>1822</v>
      </c>
      <c r="E341" t="s">
        <v>3174</v>
      </c>
      <c r="F341" t="s">
        <v>4092</v>
      </c>
      <c r="G341" t="s">
        <v>4093</v>
      </c>
      <c r="H341" t="s">
        <v>3177</v>
      </c>
      <c r="I341" t="s">
        <v>4094</v>
      </c>
      <c r="J341" t="s">
        <v>3187</v>
      </c>
      <c r="K341" t="s">
        <v>3174</v>
      </c>
      <c r="L341" t="s">
        <v>3174</v>
      </c>
      <c r="M341" t="s">
        <v>3174</v>
      </c>
    </row>
    <row r="342" spans="1:13" x14ac:dyDescent="0.3">
      <c r="A342" t="s">
        <v>1085</v>
      </c>
      <c r="B342" t="s">
        <v>3881</v>
      </c>
      <c r="C342" t="s">
        <v>3173</v>
      </c>
      <c r="D342" t="s">
        <v>1822</v>
      </c>
      <c r="E342" t="s">
        <v>3174</v>
      </c>
      <c r="F342" t="s">
        <v>4095</v>
      </c>
      <c r="G342" t="s">
        <v>4093</v>
      </c>
      <c r="H342" t="s">
        <v>3177</v>
      </c>
      <c r="I342" t="s">
        <v>4096</v>
      </c>
      <c r="J342" t="s">
        <v>3187</v>
      </c>
      <c r="K342" t="s">
        <v>3174</v>
      </c>
      <c r="L342" t="s">
        <v>3174</v>
      </c>
      <c r="M342" t="s">
        <v>3174</v>
      </c>
    </row>
    <row r="343" spans="1:13" x14ac:dyDescent="0.3">
      <c r="A343" t="s">
        <v>1085</v>
      </c>
      <c r="B343" t="s">
        <v>3881</v>
      </c>
      <c r="C343" t="s">
        <v>3173</v>
      </c>
      <c r="D343" t="s">
        <v>1822</v>
      </c>
      <c r="E343" t="s">
        <v>3174</v>
      </c>
      <c r="F343" t="s">
        <v>4097</v>
      </c>
      <c r="G343" t="s">
        <v>4093</v>
      </c>
      <c r="H343" t="s">
        <v>3177</v>
      </c>
      <c r="I343" t="s">
        <v>4098</v>
      </c>
      <c r="J343" t="s">
        <v>3187</v>
      </c>
      <c r="K343" t="s">
        <v>3174</v>
      </c>
      <c r="L343" t="s">
        <v>3174</v>
      </c>
      <c r="M343" t="s">
        <v>3174</v>
      </c>
    </row>
    <row r="344" spans="1:13" x14ac:dyDescent="0.3">
      <c r="A344" t="s">
        <v>1085</v>
      </c>
      <c r="B344" t="s">
        <v>3881</v>
      </c>
      <c r="C344" t="s">
        <v>3173</v>
      </c>
      <c r="D344" t="s">
        <v>1822</v>
      </c>
      <c r="E344" t="s">
        <v>3174</v>
      </c>
      <c r="F344" t="s">
        <v>4099</v>
      </c>
      <c r="G344" t="s">
        <v>4093</v>
      </c>
      <c r="H344" t="s">
        <v>3177</v>
      </c>
      <c r="I344" t="s">
        <v>4100</v>
      </c>
      <c r="J344" t="s">
        <v>3187</v>
      </c>
      <c r="K344" t="s">
        <v>3174</v>
      </c>
      <c r="L344" t="s">
        <v>3174</v>
      </c>
      <c r="M344" t="s">
        <v>3174</v>
      </c>
    </row>
    <row r="345" spans="1:13" x14ac:dyDescent="0.3">
      <c r="A345" t="s">
        <v>1085</v>
      </c>
      <c r="B345" t="s">
        <v>3881</v>
      </c>
      <c r="C345" t="s">
        <v>3173</v>
      </c>
      <c r="D345" t="s">
        <v>1822</v>
      </c>
      <c r="E345" t="s">
        <v>3174</v>
      </c>
      <c r="F345" t="s">
        <v>4101</v>
      </c>
      <c r="G345" t="s">
        <v>4093</v>
      </c>
      <c r="H345" t="s">
        <v>3177</v>
      </c>
      <c r="I345" t="s">
        <v>4102</v>
      </c>
      <c r="J345" t="s">
        <v>3187</v>
      </c>
      <c r="K345" t="s">
        <v>3174</v>
      </c>
      <c r="L345" t="s">
        <v>3174</v>
      </c>
      <c r="M345" t="s">
        <v>3174</v>
      </c>
    </row>
    <row r="346" spans="1:13" x14ac:dyDescent="0.3">
      <c r="A346" t="s">
        <v>1090</v>
      </c>
      <c r="B346" t="s">
        <v>4103</v>
      </c>
      <c r="C346" t="s">
        <v>3173</v>
      </c>
      <c r="D346" t="s">
        <v>1822</v>
      </c>
      <c r="E346" t="s">
        <v>3174</v>
      </c>
      <c r="F346" t="s">
        <v>4104</v>
      </c>
      <c r="G346" t="s">
        <v>4105</v>
      </c>
      <c r="H346" t="s">
        <v>3177</v>
      </c>
      <c r="I346" t="s">
        <v>4106</v>
      </c>
      <c r="J346" t="s">
        <v>3179</v>
      </c>
      <c r="K346" t="s">
        <v>3174</v>
      </c>
      <c r="L346" t="s">
        <v>3174</v>
      </c>
      <c r="M346" t="s">
        <v>3174</v>
      </c>
    </row>
    <row r="347" spans="1:13" x14ac:dyDescent="0.3">
      <c r="A347" t="s">
        <v>1085</v>
      </c>
      <c r="B347" t="s">
        <v>3655</v>
      </c>
      <c r="C347" t="s">
        <v>3173</v>
      </c>
      <c r="D347" t="s">
        <v>1822</v>
      </c>
      <c r="E347" t="s">
        <v>3459</v>
      </c>
      <c r="F347" t="s">
        <v>3939</v>
      </c>
      <c r="G347" t="s">
        <v>3947</v>
      </c>
      <c r="H347" t="s">
        <v>3177</v>
      </c>
      <c r="I347" t="s">
        <v>4107</v>
      </c>
      <c r="J347" t="s">
        <v>3179</v>
      </c>
      <c r="K347" t="s">
        <v>3174</v>
      </c>
      <c r="L347" t="s">
        <v>3174</v>
      </c>
      <c r="M347" t="s">
        <v>3174</v>
      </c>
    </row>
    <row r="348" spans="1:13" x14ac:dyDescent="0.3">
      <c r="A348" t="s">
        <v>1085</v>
      </c>
      <c r="B348" t="s">
        <v>3754</v>
      </c>
      <c r="C348" t="s">
        <v>3173</v>
      </c>
      <c r="D348" t="s">
        <v>1822</v>
      </c>
      <c r="E348" t="s">
        <v>3459</v>
      </c>
      <c r="F348" t="s">
        <v>3939</v>
      </c>
      <c r="G348" t="s">
        <v>4108</v>
      </c>
      <c r="H348" t="s">
        <v>3177</v>
      </c>
      <c r="I348" t="s">
        <v>4109</v>
      </c>
      <c r="J348" t="s">
        <v>3179</v>
      </c>
      <c r="K348" t="s">
        <v>3174</v>
      </c>
      <c r="L348" t="s">
        <v>3174</v>
      </c>
      <c r="M348" t="s">
        <v>3174</v>
      </c>
    </row>
    <row r="349" spans="1:13" x14ac:dyDescent="0.3">
      <c r="A349" t="s">
        <v>1085</v>
      </c>
      <c r="B349" t="s">
        <v>2997</v>
      </c>
      <c r="C349" t="s">
        <v>3173</v>
      </c>
      <c r="D349" t="s">
        <v>1822</v>
      </c>
      <c r="E349" t="s">
        <v>3459</v>
      </c>
      <c r="F349" t="s">
        <v>3939</v>
      </c>
      <c r="G349" t="s">
        <v>4110</v>
      </c>
      <c r="H349" t="s">
        <v>3177</v>
      </c>
      <c r="I349" t="s">
        <v>4111</v>
      </c>
      <c r="J349" t="s">
        <v>3187</v>
      </c>
      <c r="K349" t="s">
        <v>3174</v>
      </c>
      <c r="L349" t="s">
        <v>3174</v>
      </c>
      <c r="M349" t="s">
        <v>3174</v>
      </c>
    </row>
    <row r="350" spans="1:13" x14ac:dyDescent="0.3">
      <c r="A350" t="s">
        <v>1085</v>
      </c>
      <c r="B350" t="s">
        <v>3890</v>
      </c>
      <c r="C350" t="s">
        <v>3173</v>
      </c>
      <c r="D350" t="s">
        <v>1822</v>
      </c>
      <c r="E350" t="s">
        <v>3320</v>
      </c>
      <c r="F350" t="s">
        <v>4112</v>
      </c>
      <c r="G350" t="s">
        <v>4113</v>
      </c>
      <c r="H350" t="s">
        <v>3177</v>
      </c>
      <c r="I350" t="s">
        <v>4114</v>
      </c>
      <c r="J350" t="s">
        <v>3187</v>
      </c>
      <c r="K350" t="s">
        <v>3174</v>
      </c>
      <c r="L350" t="s">
        <v>3174</v>
      </c>
      <c r="M350" t="s">
        <v>3174</v>
      </c>
    </row>
    <row r="351" spans="1:13" x14ac:dyDescent="0.3">
      <c r="A351" t="s">
        <v>1099</v>
      </c>
      <c r="B351" t="s">
        <v>3464</v>
      </c>
      <c r="C351" t="s">
        <v>3190</v>
      </c>
      <c r="D351" t="s">
        <v>1822</v>
      </c>
      <c r="E351" t="s">
        <v>3459</v>
      </c>
      <c r="F351" t="s">
        <v>3924</v>
      </c>
      <c r="G351" t="s">
        <v>3466</v>
      </c>
      <c r="H351" t="s">
        <v>3177</v>
      </c>
      <c r="I351" t="s">
        <v>4115</v>
      </c>
      <c r="J351" t="s">
        <v>3179</v>
      </c>
      <c r="K351" t="s">
        <v>3174</v>
      </c>
      <c r="L351" t="s">
        <v>3174</v>
      </c>
      <c r="M351" t="s">
        <v>3174</v>
      </c>
    </row>
    <row r="352" spans="1:13" x14ac:dyDescent="0.3">
      <c r="A352" t="s">
        <v>1099</v>
      </c>
      <c r="B352" t="s">
        <v>3297</v>
      </c>
      <c r="C352" t="s">
        <v>3190</v>
      </c>
      <c r="D352" t="s">
        <v>1822</v>
      </c>
      <c r="E352" t="s">
        <v>3174</v>
      </c>
      <c r="F352" t="s">
        <v>3845</v>
      </c>
      <c r="G352" t="s">
        <v>3406</v>
      </c>
      <c r="H352" t="s">
        <v>3177</v>
      </c>
      <c r="I352" t="s">
        <v>4116</v>
      </c>
      <c r="J352" t="s">
        <v>3179</v>
      </c>
      <c r="K352" t="s">
        <v>3174</v>
      </c>
      <c r="L352" t="s">
        <v>3174</v>
      </c>
      <c r="M352" t="s">
        <v>3174</v>
      </c>
    </row>
    <row r="353" spans="1:13" x14ac:dyDescent="0.3">
      <c r="A353" t="s">
        <v>1099</v>
      </c>
      <c r="B353" t="s">
        <v>3464</v>
      </c>
      <c r="C353" t="s">
        <v>3190</v>
      </c>
      <c r="D353" t="s">
        <v>1822</v>
      </c>
      <c r="E353" t="s">
        <v>3235</v>
      </c>
      <c r="F353" t="s">
        <v>4117</v>
      </c>
      <c r="G353" t="s">
        <v>3466</v>
      </c>
      <c r="H353" t="s">
        <v>3177</v>
      </c>
      <c r="I353" t="s">
        <v>4118</v>
      </c>
      <c r="J353" t="s">
        <v>3179</v>
      </c>
      <c r="K353" t="s">
        <v>3174</v>
      </c>
      <c r="L353" t="s">
        <v>3174</v>
      </c>
      <c r="M353" t="s">
        <v>3174</v>
      </c>
    </row>
    <row r="354" spans="1:13" x14ac:dyDescent="0.3">
      <c r="A354" t="s">
        <v>1085</v>
      </c>
      <c r="B354" t="s">
        <v>3881</v>
      </c>
      <c r="C354" t="s">
        <v>3173</v>
      </c>
      <c r="D354" t="s">
        <v>1822</v>
      </c>
      <c r="E354" t="s">
        <v>3174</v>
      </c>
      <c r="F354" t="s">
        <v>4119</v>
      </c>
      <c r="G354" t="s">
        <v>4120</v>
      </c>
      <c r="H354" t="s">
        <v>3177</v>
      </c>
      <c r="I354" t="s">
        <v>4121</v>
      </c>
      <c r="J354" t="s">
        <v>3179</v>
      </c>
      <c r="K354" t="s">
        <v>3174</v>
      </c>
      <c r="L354" t="s">
        <v>3174</v>
      </c>
      <c r="M354" t="s">
        <v>3174</v>
      </c>
    </row>
    <row r="355" spans="1:13" x14ac:dyDescent="0.3">
      <c r="A355" t="s">
        <v>1085</v>
      </c>
      <c r="B355" t="s">
        <v>3881</v>
      </c>
      <c r="C355" t="s">
        <v>3173</v>
      </c>
      <c r="D355" t="s">
        <v>1822</v>
      </c>
      <c r="E355" t="s">
        <v>3174</v>
      </c>
      <c r="F355" t="s">
        <v>4122</v>
      </c>
      <c r="G355" t="s">
        <v>4120</v>
      </c>
      <c r="H355" t="s">
        <v>3177</v>
      </c>
      <c r="I355" t="s">
        <v>4123</v>
      </c>
      <c r="J355" t="s">
        <v>3179</v>
      </c>
      <c r="K355" t="s">
        <v>3174</v>
      </c>
      <c r="L355" t="s">
        <v>3174</v>
      </c>
      <c r="M355" t="s">
        <v>3174</v>
      </c>
    </row>
    <row r="356" spans="1:13" x14ac:dyDescent="0.3">
      <c r="A356" t="s">
        <v>1085</v>
      </c>
      <c r="B356" t="s">
        <v>3881</v>
      </c>
      <c r="C356" t="s">
        <v>3173</v>
      </c>
      <c r="D356" t="s">
        <v>1822</v>
      </c>
      <c r="E356" t="s">
        <v>3174</v>
      </c>
      <c r="F356" t="s">
        <v>4124</v>
      </c>
      <c r="G356" t="s">
        <v>4120</v>
      </c>
      <c r="H356" t="s">
        <v>3177</v>
      </c>
      <c r="I356" t="s">
        <v>4125</v>
      </c>
      <c r="J356" t="s">
        <v>3179</v>
      </c>
      <c r="K356" t="s">
        <v>3174</v>
      </c>
      <c r="L356" t="s">
        <v>3174</v>
      </c>
      <c r="M356" t="s">
        <v>3174</v>
      </c>
    </row>
    <row r="357" spans="1:13" x14ac:dyDescent="0.3">
      <c r="A357" t="s">
        <v>1099</v>
      </c>
      <c r="B357" t="s">
        <v>4034</v>
      </c>
      <c r="C357" t="s">
        <v>3190</v>
      </c>
      <c r="D357" t="s">
        <v>1822</v>
      </c>
      <c r="E357" t="s">
        <v>4035</v>
      </c>
      <c r="F357" t="s">
        <v>4126</v>
      </c>
      <c r="G357" t="s">
        <v>4127</v>
      </c>
      <c r="H357" t="s">
        <v>3177</v>
      </c>
      <c r="I357" t="s">
        <v>4128</v>
      </c>
      <c r="J357" t="s">
        <v>3179</v>
      </c>
      <c r="K357" t="s">
        <v>3174</v>
      </c>
      <c r="L357" t="s">
        <v>3174</v>
      </c>
      <c r="M357" t="s">
        <v>3174</v>
      </c>
    </row>
    <row r="358" spans="1:13" x14ac:dyDescent="0.3">
      <c r="A358" t="s">
        <v>1099</v>
      </c>
      <c r="B358" t="s">
        <v>4034</v>
      </c>
      <c r="C358" t="s">
        <v>3190</v>
      </c>
      <c r="D358" t="s">
        <v>1822</v>
      </c>
      <c r="E358" t="s">
        <v>4035</v>
      </c>
      <c r="F358" t="s">
        <v>4129</v>
      </c>
      <c r="G358" t="s">
        <v>4130</v>
      </c>
      <c r="H358" t="s">
        <v>3177</v>
      </c>
      <c r="I358" t="s">
        <v>4131</v>
      </c>
      <c r="J358" t="s">
        <v>3179</v>
      </c>
      <c r="K358" t="s">
        <v>3174</v>
      </c>
      <c r="L358" t="s">
        <v>3174</v>
      </c>
      <c r="M358" t="s">
        <v>3174</v>
      </c>
    </row>
    <row r="359" spans="1:13" x14ac:dyDescent="0.3">
      <c r="A359" t="s">
        <v>1099</v>
      </c>
      <c r="B359" t="s">
        <v>4132</v>
      </c>
      <c r="C359" t="s">
        <v>3190</v>
      </c>
      <c r="D359" t="s">
        <v>1822</v>
      </c>
      <c r="E359" t="s">
        <v>3174</v>
      </c>
      <c r="F359" t="s">
        <v>4133</v>
      </c>
      <c r="G359" t="s">
        <v>4134</v>
      </c>
      <c r="H359" t="s">
        <v>3177</v>
      </c>
      <c r="I359" t="s">
        <v>4135</v>
      </c>
      <c r="J359" t="s">
        <v>3179</v>
      </c>
      <c r="K359" t="s">
        <v>3174</v>
      </c>
      <c r="L359" t="s">
        <v>3174</v>
      </c>
      <c r="M359" t="s">
        <v>3174</v>
      </c>
    </row>
    <row r="360" spans="1:13" x14ac:dyDescent="0.3">
      <c r="A360" t="s">
        <v>1099</v>
      </c>
      <c r="B360" t="s">
        <v>4132</v>
      </c>
      <c r="C360" t="s">
        <v>3190</v>
      </c>
      <c r="D360" t="s">
        <v>1822</v>
      </c>
      <c r="E360" t="s">
        <v>3174</v>
      </c>
      <c r="F360" t="s">
        <v>4136</v>
      </c>
      <c r="G360" t="s">
        <v>4137</v>
      </c>
      <c r="H360" t="s">
        <v>3177</v>
      </c>
      <c r="I360" t="s">
        <v>4138</v>
      </c>
      <c r="J360" t="s">
        <v>3179</v>
      </c>
      <c r="K360" t="s">
        <v>3174</v>
      </c>
      <c r="L360" t="s">
        <v>3174</v>
      </c>
      <c r="M360" t="s">
        <v>3174</v>
      </c>
    </row>
    <row r="361" spans="1:13" x14ac:dyDescent="0.3">
      <c r="A361" t="s">
        <v>1099</v>
      </c>
      <c r="B361" t="s">
        <v>3004</v>
      </c>
      <c r="C361" t="s">
        <v>4045</v>
      </c>
      <c r="D361" t="s">
        <v>1822</v>
      </c>
      <c r="E361" t="s">
        <v>4035</v>
      </c>
      <c r="F361" t="s">
        <v>4139</v>
      </c>
      <c r="G361" t="s">
        <v>4140</v>
      </c>
      <c r="H361" t="s">
        <v>3177</v>
      </c>
      <c r="I361" t="s">
        <v>4141</v>
      </c>
      <c r="J361" t="s">
        <v>3179</v>
      </c>
      <c r="K361" t="s">
        <v>3174</v>
      </c>
      <c r="L361" t="s">
        <v>3174</v>
      </c>
      <c r="M361" t="s">
        <v>3174</v>
      </c>
    </row>
    <row r="362" spans="1:13" x14ac:dyDescent="0.3">
      <c r="A362" t="s">
        <v>1099</v>
      </c>
      <c r="B362" t="s">
        <v>3004</v>
      </c>
      <c r="C362" t="s">
        <v>4045</v>
      </c>
      <c r="D362" t="s">
        <v>1822</v>
      </c>
      <c r="E362" t="s">
        <v>4035</v>
      </c>
      <c r="F362" t="s">
        <v>4142</v>
      </c>
      <c r="G362" t="s">
        <v>4143</v>
      </c>
      <c r="H362" t="s">
        <v>3177</v>
      </c>
      <c r="I362" t="s">
        <v>4144</v>
      </c>
      <c r="J362" t="s">
        <v>3179</v>
      </c>
      <c r="K362" t="s">
        <v>3174</v>
      </c>
      <c r="L362" t="s">
        <v>3174</v>
      </c>
      <c r="M362" t="s">
        <v>3174</v>
      </c>
    </row>
    <row r="363" spans="1:13" x14ac:dyDescent="0.3">
      <c r="A363" t="s">
        <v>1099</v>
      </c>
      <c r="B363" t="s">
        <v>2995</v>
      </c>
      <c r="C363" t="s">
        <v>3190</v>
      </c>
      <c r="D363" t="s">
        <v>1822</v>
      </c>
      <c r="E363" t="s">
        <v>4145</v>
      </c>
      <c r="F363" t="s">
        <v>4146</v>
      </c>
      <c r="G363" t="s">
        <v>4147</v>
      </c>
      <c r="H363" t="s">
        <v>3177</v>
      </c>
      <c r="I363" t="s">
        <v>4148</v>
      </c>
      <c r="J363" t="s">
        <v>3179</v>
      </c>
      <c r="K363" t="s">
        <v>3174</v>
      </c>
      <c r="L363" t="s">
        <v>3174</v>
      </c>
      <c r="M363" t="s">
        <v>3174</v>
      </c>
    </row>
    <row r="364" spans="1:13" x14ac:dyDescent="0.3">
      <c r="A364" t="s">
        <v>1099</v>
      </c>
      <c r="B364" t="s">
        <v>2995</v>
      </c>
      <c r="C364" t="s">
        <v>3190</v>
      </c>
      <c r="D364" t="s">
        <v>1822</v>
      </c>
      <c r="E364" t="s">
        <v>4145</v>
      </c>
      <c r="F364" t="s">
        <v>4146</v>
      </c>
      <c r="G364" t="s">
        <v>4149</v>
      </c>
      <c r="H364" t="s">
        <v>3177</v>
      </c>
      <c r="I364" t="s">
        <v>4150</v>
      </c>
      <c r="J364" t="s">
        <v>3179</v>
      </c>
      <c r="K364" t="s">
        <v>3174</v>
      </c>
      <c r="L364" t="s">
        <v>3174</v>
      </c>
      <c r="M364" t="s">
        <v>3174</v>
      </c>
    </row>
    <row r="365" spans="1:13" x14ac:dyDescent="0.3">
      <c r="A365" t="s">
        <v>1099</v>
      </c>
      <c r="B365" t="s">
        <v>4151</v>
      </c>
      <c r="C365" t="s">
        <v>3190</v>
      </c>
      <c r="D365" t="s">
        <v>1822</v>
      </c>
      <c r="E365" t="s">
        <v>3174</v>
      </c>
      <c r="F365" t="s">
        <v>4152</v>
      </c>
      <c r="G365" t="s">
        <v>4153</v>
      </c>
      <c r="H365" t="s">
        <v>3177</v>
      </c>
      <c r="I365" t="s">
        <v>4154</v>
      </c>
      <c r="J365" t="s">
        <v>3187</v>
      </c>
      <c r="K365" t="s">
        <v>3174</v>
      </c>
      <c r="L365" t="s">
        <v>3174</v>
      </c>
      <c r="M365" t="s">
        <v>3174</v>
      </c>
    </row>
    <row r="366" spans="1:13" x14ac:dyDescent="0.3">
      <c r="A366" t="s">
        <v>1090</v>
      </c>
      <c r="B366" t="s">
        <v>4155</v>
      </c>
      <c r="C366" t="s">
        <v>3173</v>
      </c>
      <c r="D366" t="s">
        <v>1822</v>
      </c>
      <c r="E366" t="s">
        <v>3235</v>
      </c>
      <c r="F366" t="s">
        <v>4156</v>
      </c>
      <c r="G366" t="s">
        <v>4157</v>
      </c>
      <c r="H366" t="s">
        <v>3177</v>
      </c>
      <c r="I366" t="s">
        <v>4158</v>
      </c>
      <c r="J366" t="s">
        <v>3179</v>
      </c>
      <c r="K366" t="s">
        <v>3174</v>
      </c>
      <c r="L366" t="s">
        <v>3174</v>
      </c>
      <c r="M366" t="s">
        <v>3174</v>
      </c>
    </row>
    <row r="367" spans="1:13" x14ac:dyDescent="0.3">
      <c r="A367" t="s">
        <v>1090</v>
      </c>
      <c r="B367" t="s">
        <v>4155</v>
      </c>
      <c r="C367" t="s">
        <v>3173</v>
      </c>
      <c r="D367" t="s">
        <v>1822</v>
      </c>
      <c r="E367" t="s">
        <v>3235</v>
      </c>
      <c r="F367" t="s">
        <v>4159</v>
      </c>
      <c r="G367" t="s">
        <v>4157</v>
      </c>
      <c r="H367" t="s">
        <v>3177</v>
      </c>
      <c r="I367" t="s">
        <v>4160</v>
      </c>
      <c r="J367" t="s">
        <v>3179</v>
      </c>
      <c r="K367" t="s">
        <v>3174</v>
      </c>
      <c r="L367" t="s">
        <v>3174</v>
      </c>
      <c r="M367" t="s">
        <v>3174</v>
      </c>
    </row>
    <row r="368" spans="1:13" x14ac:dyDescent="0.3">
      <c r="A368" t="s">
        <v>1090</v>
      </c>
      <c r="B368" t="s">
        <v>4155</v>
      </c>
      <c r="C368" t="s">
        <v>3173</v>
      </c>
      <c r="D368" t="s">
        <v>1822</v>
      </c>
      <c r="E368" t="s">
        <v>3235</v>
      </c>
      <c r="F368" t="s">
        <v>4161</v>
      </c>
      <c r="G368" t="s">
        <v>4157</v>
      </c>
      <c r="H368" t="s">
        <v>3177</v>
      </c>
      <c r="I368" t="s">
        <v>4162</v>
      </c>
      <c r="J368" t="s">
        <v>3179</v>
      </c>
      <c r="K368" t="s">
        <v>3174</v>
      </c>
      <c r="L368" t="s">
        <v>3174</v>
      </c>
      <c r="M368" t="s">
        <v>3174</v>
      </c>
    </row>
    <row r="369" spans="1:13" x14ac:dyDescent="0.3">
      <c r="A369" t="s">
        <v>1090</v>
      </c>
      <c r="B369" t="s">
        <v>4155</v>
      </c>
      <c r="C369" t="s">
        <v>3173</v>
      </c>
      <c r="D369" t="s">
        <v>1822</v>
      </c>
      <c r="E369" t="s">
        <v>3235</v>
      </c>
      <c r="F369" t="s">
        <v>4163</v>
      </c>
      <c r="G369" t="s">
        <v>4157</v>
      </c>
      <c r="H369" t="s">
        <v>3177</v>
      </c>
      <c r="I369" t="s">
        <v>4164</v>
      </c>
      <c r="J369" t="s">
        <v>3179</v>
      </c>
      <c r="K369" t="s">
        <v>3174</v>
      </c>
      <c r="L369" t="s">
        <v>3174</v>
      </c>
      <c r="M369" t="s">
        <v>3174</v>
      </c>
    </row>
    <row r="370" spans="1:13" x14ac:dyDescent="0.3">
      <c r="A370" t="s">
        <v>1090</v>
      </c>
      <c r="B370" t="s">
        <v>4155</v>
      </c>
      <c r="C370" t="s">
        <v>3173</v>
      </c>
      <c r="D370" t="s">
        <v>1822</v>
      </c>
      <c r="E370" t="s">
        <v>3235</v>
      </c>
      <c r="F370" t="s">
        <v>4165</v>
      </c>
      <c r="G370" t="s">
        <v>4157</v>
      </c>
      <c r="H370" t="s">
        <v>3177</v>
      </c>
      <c r="I370" t="s">
        <v>4166</v>
      </c>
      <c r="J370" t="s">
        <v>3179</v>
      </c>
      <c r="K370" t="s">
        <v>3174</v>
      </c>
      <c r="L370" t="s">
        <v>3174</v>
      </c>
      <c r="M370" t="s">
        <v>3174</v>
      </c>
    </row>
    <row r="371" spans="1:13" x14ac:dyDescent="0.3">
      <c r="A371" t="s">
        <v>1085</v>
      </c>
      <c r="B371" t="s">
        <v>3754</v>
      </c>
      <c r="C371" t="s">
        <v>3173</v>
      </c>
      <c r="D371" t="s">
        <v>1822</v>
      </c>
      <c r="E371" t="s">
        <v>3459</v>
      </c>
      <c r="F371" t="s">
        <v>4167</v>
      </c>
      <c r="G371" t="s">
        <v>3958</v>
      </c>
      <c r="H371" t="s">
        <v>3177</v>
      </c>
      <c r="I371" t="s">
        <v>4168</v>
      </c>
      <c r="J371" t="s">
        <v>3179</v>
      </c>
      <c r="K371" t="s">
        <v>3174</v>
      </c>
      <c r="L371" t="s">
        <v>3174</v>
      </c>
      <c r="M371" t="s">
        <v>3174</v>
      </c>
    </row>
    <row r="372" spans="1:13" x14ac:dyDescent="0.3">
      <c r="A372" t="s">
        <v>1099</v>
      </c>
      <c r="B372" t="s">
        <v>3031</v>
      </c>
      <c r="C372" t="s">
        <v>3173</v>
      </c>
      <c r="D372" t="s">
        <v>1822</v>
      </c>
      <c r="E372" t="s">
        <v>3174</v>
      </c>
      <c r="F372" t="s">
        <v>4169</v>
      </c>
      <c r="G372" t="s">
        <v>4170</v>
      </c>
      <c r="H372" t="s">
        <v>3177</v>
      </c>
      <c r="I372" t="s">
        <v>4171</v>
      </c>
      <c r="J372" t="s">
        <v>3179</v>
      </c>
      <c r="K372" t="s">
        <v>3174</v>
      </c>
      <c r="L372" t="s">
        <v>3174</v>
      </c>
      <c r="M372" t="s">
        <v>3174</v>
      </c>
    </row>
    <row r="373" spans="1:13" x14ac:dyDescent="0.3">
      <c r="A373" t="s">
        <v>1099</v>
      </c>
      <c r="B373" t="s">
        <v>3031</v>
      </c>
      <c r="C373" t="s">
        <v>3173</v>
      </c>
      <c r="D373" t="s">
        <v>1822</v>
      </c>
      <c r="E373" t="s">
        <v>3174</v>
      </c>
      <c r="F373" t="s">
        <v>4172</v>
      </c>
      <c r="G373" t="s">
        <v>4173</v>
      </c>
      <c r="H373" t="s">
        <v>3177</v>
      </c>
      <c r="I373" t="s">
        <v>4174</v>
      </c>
      <c r="J373" t="s">
        <v>3179</v>
      </c>
      <c r="K373" t="s">
        <v>3174</v>
      </c>
      <c r="L373" t="s">
        <v>3174</v>
      </c>
      <c r="M373" t="s">
        <v>3174</v>
      </c>
    </row>
    <row r="374" spans="1:13" x14ac:dyDescent="0.3">
      <c r="A374" t="s">
        <v>1099</v>
      </c>
      <c r="B374" t="s">
        <v>3031</v>
      </c>
      <c r="C374" t="s">
        <v>3173</v>
      </c>
      <c r="D374" t="s">
        <v>1822</v>
      </c>
      <c r="E374" t="s">
        <v>3174</v>
      </c>
      <c r="F374" t="s">
        <v>4175</v>
      </c>
      <c r="G374" t="s">
        <v>4176</v>
      </c>
      <c r="H374" t="s">
        <v>3177</v>
      </c>
      <c r="I374" t="s">
        <v>4177</v>
      </c>
      <c r="J374" t="s">
        <v>3179</v>
      </c>
      <c r="K374" t="s">
        <v>3174</v>
      </c>
      <c r="L374" t="s">
        <v>3174</v>
      </c>
      <c r="M374" t="s">
        <v>3174</v>
      </c>
    </row>
    <row r="375" spans="1:13" x14ac:dyDescent="0.3">
      <c r="A375" t="s">
        <v>1099</v>
      </c>
      <c r="B375" t="s">
        <v>3031</v>
      </c>
      <c r="C375" t="s">
        <v>3173</v>
      </c>
      <c r="D375" t="s">
        <v>1822</v>
      </c>
      <c r="E375" t="s">
        <v>3174</v>
      </c>
      <c r="F375" t="s">
        <v>4178</v>
      </c>
      <c r="G375" t="s">
        <v>4179</v>
      </c>
      <c r="H375" t="s">
        <v>3177</v>
      </c>
      <c r="I375" t="s">
        <v>4180</v>
      </c>
      <c r="J375" t="s">
        <v>3179</v>
      </c>
      <c r="K375" t="s">
        <v>3174</v>
      </c>
      <c r="L375" t="s">
        <v>3174</v>
      </c>
      <c r="M375" t="s">
        <v>3174</v>
      </c>
    </row>
    <row r="376" spans="1:13" x14ac:dyDescent="0.3">
      <c r="A376" t="s">
        <v>1090</v>
      </c>
      <c r="B376" t="s">
        <v>4181</v>
      </c>
      <c r="C376" t="s">
        <v>3173</v>
      </c>
      <c r="D376" t="s">
        <v>1822</v>
      </c>
      <c r="E376" t="s">
        <v>3320</v>
      </c>
      <c r="F376" t="s">
        <v>4182</v>
      </c>
      <c r="G376" t="s">
        <v>4183</v>
      </c>
      <c r="H376" t="s">
        <v>3177</v>
      </c>
      <c r="I376" t="s">
        <v>4184</v>
      </c>
      <c r="J376" t="s">
        <v>3187</v>
      </c>
      <c r="K376" t="s">
        <v>3174</v>
      </c>
      <c r="L376" t="s">
        <v>3174</v>
      </c>
      <c r="M376" t="s">
        <v>3174</v>
      </c>
    </row>
    <row r="377" spans="1:13" x14ac:dyDescent="0.3">
      <c r="A377" t="s">
        <v>1099</v>
      </c>
      <c r="B377" t="s">
        <v>3031</v>
      </c>
      <c r="C377" t="s">
        <v>3173</v>
      </c>
      <c r="D377" t="s">
        <v>1822</v>
      </c>
      <c r="E377" t="s">
        <v>3174</v>
      </c>
      <c r="F377" t="s">
        <v>4185</v>
      </c>
      <c r="G377" t="s">
        <v>4186</v>
      </c>
      <c r="H377" t="s">
        <v>3177</v>
      </c>
      <c r="I377" t="s">
        <v>4187</v>
      </c>
      <c r="J377" t="s">
        <v>3179</v>
      </c>
      <c r="K377" t="s">
        <v>3174</v>
      </c>
      <c r="L377" t="s">
        <v>3174</v>
      </c>
      <c r="M377" t="s">
        <v>3174</v>
      </c>
    </row>
    <row r="378" spans="1:13" x14ac:dyDescent="0.3">
      <c r="A378" t="s">
        <v>1099</v>
      </c>
      <c r="B378" t="s">
        <v>3031</v>
      </c>
      <c r="C378" t="s">
        <v>3173</v>
      </c>
      <c r="D378" t="s">
        <v>1822</v>
      </c>
      <c r="E378" t="s">
        <v>3174</v>
      </c>
      <c r="F378" t="s">
        <v>4188</v>
      </c>
      <c r="G378" t="s">
        <v>4189</v>
      </c>
      <c r="H378" t="s">
        <v>3177</v>
      </c>
      <c r="I378" t="s">
        <v>4190</v>
      </c>
      <c r="J378" t="s">
        <v>3179</v>
      </c>
      <c r="K378" t="s">
        <v>3174</v>
      </c>
      <c r="L378" t="s">
        <v>3174</v>
      </c>
      <c r="M378" t="s">
        <v>3174</v>
      </c>
    </row>
    <row r="379" spans="1:13" x14ac:dyDescent="0.3">
      <c r="A379" t="s">
        <v>1099</v>
      </c>
      <c r="B379" t="s">
        <v>3031</v>
      </c>
      <c r="C379" t="s">
        <v>3173</v>
      </c>
      <c r="D379" t="s">
        <v>1822</v>
      </c>
      <c r="E379" t="s">
        <v>3174</v>
      </c>
      <c r="F379" t="s">
        <v>4191</v>
      </c>
      <c r="G379" t="s">
        <v>4192</v>
      </c>
      <c r="H379" t="s">
        <v>3177</v>
      </c>
      <c r="I379" t="s">
        <v>4193</v>
      </c>
      <c r="J379" t="s">
        <v>3179</v>
      </c>
      <c r="K379" t="s">
        <v>3174</v>
      </c>
      <c r="L379" t="s">
        <v>3174</v>
      </c>
      <c r="M379" t="s">
        <v>3174</v>
      </c>
    </row>
    <row r="380" spans="1:13" x14ac:dyDescent="0.3">
      <c r="A380" t="s">
        <v>1099</v>
      </c>
      <c r="B380" t="s">
        <v>3031</v>
      </c>
      <c r="C380" t="s">
        <v>3173</v>
      </c>
      <c r="D380" t="s">
        <v>1822</v>
      </c>
      <c r="E380" t="s">
        <v>3174</v>
      </c>
      <c r="F380" t="s">
        <v>4194</v>
      </c>
      <c r="G380" t="s">
        <v>4195</v>
      </c>
      <c r="H380" t="s">
        <v>3177</v>
      </c>
      <c r="I380" t="s">
        <v>4196</v>
      </c>
      <c r="J380" t="s">
        <v>3179</v>
      </c>
      <c r="K380" t="s">
        <v>3174</v>
      </c>
      <c r="L380" t="s">
        <v>3174</v>
      </c>
      <c r="M380" t="s">
        <v>3174</v>
      </c>
    </row>
    <row r="381" spans="1:13" x14ac:dyDescent="0.3">
      <c r="A381" t="s">
        <v>1099</v>
      </c>
      <c r="B381" t="s">
        <v>3031</v>
      </c>
      <c r="C381" t="s">
        <v>3173</v>
      </c>
      <c r="D381" t="s">
        <v>1822</v>
      </c>
      <c r="E381" t="s">
        <v>3174</v>
      </c>
      <c r="F381" t="s">
        <v>4197</v>
      </c>
      <c r="G381" t="s">
        <v>4198</v>
      </c>
      <c r="H381" t="s">
        <v>3177</v>
      </c>
      <c r="I381" t="s">
        <v>4199</v>
      </c>
      <c r="J381" t="s">
        <v>3179</v>
      </c>
      <c r="K381" t="s">
        <v>3174</v>
      </c>
      <c r="L381" t="s">
        <v>3174</v>
      </c>
      <c r="M381" t="s">
        <v>3174</v>
      </c>
    </row>
    <row r="382" spans="1:13" x14ac:dyDescent="0.3">
      <c r="A382" t="s">
        <v>1099</v>
      </c>
      <c r="B382" t="s">
        <v>3031</v>
      </c>
      <c r="C382" t="s">
        <v>3173</v>
      </c>
      <c r="D382" t="s">
        <v>1822</v>
      </c>
      <c r="E382" t="s">
        <v>3174</v>
      </c>
      <c r="F382" t="s">
        <v>4200</v>
      </c>
      <c r="G382" t="s">
        <v>4201</v>
      </c>
      <c r="H382" t="s">
        <v>3177</v>
      </c>
      <c r="I382" t="s">
        <v>4202</v>
      </c>
      <c r="J382" t="s">
        <v>3179</v>
      </c>
      <c r="K382" t="s">
        <v>3174</v>
      </c>
      <c r="L382" t="s">
        <v>3174</v>
      </c>
      <c r="M382" t="s">
        <v>3174</v>
      </c>
    </row>
    <row r="383" spans="1:13" x14ac:dyDescent="0.3">
      <c r="A383" t="s">
        <v>1099</v>
      </c>
      <c r="B383" t="s">
        <v>3031</v>
      </c>
      <c r="C383" t="s">
        <v>3173</v>
      </c>
      <c r="D383" t="s">
        <v>1822</v>
      </c>
      <c r="E383" t="s">
        <v>3174</v>
      </c>
      <c r="F383" t="s">
        <v>4203</v>
      </c>
      <c r="G383" t="s">
        <v>4204</v>
      </c>
      <c r="H383" t="s">
        <v>3177</v>
      </c>
      <c r="I383" t="s">
        <v>4205</v>
      </c>
      <c r="J383" t="s">
        <v>3179</v>
      </c>
      <c r="K383" t="s">
        <v>3174</v>
      </c>
      <c r="L383" t="s">
        <v>3174</v>
      </c>
      <c r="M383" t="s">
        <v>3174</v>
      </c>
    </row>
    <row r="384" spans="1:13" x14ac:dyDescent="0.3">
      <c r="A384" t="s">
        <v>1099</v>
      </c>
      <c r="B384" t="s">
        <v>3031</v>
      </c>
      <c r="C384" t="s">
        <v>3173</v>
      </c>
      <c r="D384" t="s">
        <v>1822</v>
      </c>
      <c r="E384" t="s">
        <v>3174</v>
      </c>
      <c r="F384" t="s">
        <v>4206</v>
      </c>
      <c r="G384" t="s">
        <v>4207</v>
      </c>
      <c r="H384" t="s">
        <v>3177</v>
      </c>
      <c r="I384" t="s">
        <v>4208</v>
      </c>
      <c r="J384" t="s">
        <v>3179</v>
      </c>
      <c r="K384" t="s">
        <v>3174</v>
      </c>
      <c r="L384" t="s">
        <v>3174</v>
      </c>
      <c r="M384" t="s">
        <v>3174</v>
      </c>
    </row>
    <row r="385" spans="1:13" x14ac:dyDescent="0.3">
      <c r="A385" t="s">
        <v>1099</v>
      </c>
      <c r="B385" t="s">
        <v>3031</v>
      </c>
      <c r="C385" t="s">
        <v>3173</v>
      </c>
      <c r="D385" t="s">
        <v>1822</v>
      </c>
      <c r="E385" t="s">
        <v>3174</v>
      </c>
      <c r="F385" t="s">
        <v>4209</v>
      </c>
      <c r="G385" t="s">
        <v>4210</v>
      </c>
      <c r="H385" t="s">
        <v>3177</v>
      </c>
      <c r="I385" t="s">
        <v>4211</v>
      </c>
      <c r="J385" t="s">
        <v>3179</v>
      </c>
      <c r="K385" t="s">
        <v>3174</v>
      </c>
      <c r="L385" t="s">
        <v>3174</v>
      </c>
      <c r="M385" t="s">
        <v>3174</v>
      </c>
    </row>
    <row r="386" spans="1:13" x14ac:dyDescent="0.3">
      <c r="A386" t="s">
        <v>1090</v>
      </c>
      <c r="B386" t="s">
        <v>4212</v>
      </c>
      <c r="C386" t="s">
        <v>3173</v>
      </c>
      <c r="D386" t="s">
        <v>1822</v>
      </c>
      <c r="E386" t="s">
        <v>3174</v>
      </c>
      <c r="F386" t="s">
        <v>4213</v>
      </c>
      <c r="G386" t="s">
        <v>4214</v>
      </c>
      <c r="H386" t="s">
        <v>3177</v>
      </c>
      <c r="I386" t="s">
        <v>4215</v>
      </c>
      <c r="J386" t="s">
        <v>3179</v>
      </c>
      <c r="K386" t="s">
        <v>3174</v>
      </c>
      <c r="L386" t="s">
        <v>3174</v>
      </c>
      <c r="M386" t="s">
        <v>3174</v>
      </c>
    </row>
    <row r="387" spans="1:13" x14ac:dyDescent="0.3">
      <c r="A387" t="s">
        <v>1099</v>
      </c>
      <c r="B387" t="s">
        <v>3031</v>
      </c>
      <c r="C387" t="s">
        <v>3173</v>
      </c>
      <c r="D387" t="s">
        <v>1822</v>
      </c>
      <c r="E387" t="s">
        <v>3174</v>
      </c>
      <c r="F387" t="s">
        <v>4216</v>
      </c>
      <c r="G387" t="s">
        <v>4217</v>
      </c>
      <c r="H387" t="s">
        <v>3177</v>
      </c>
      <c r="I387" t="s">
        <v>4218</v>
      </c>
      <c r="J387" t="s">
        <v>3179</v>
      </c>
      <c r="K387" t="s">
        <v>3174</v>
      </c>
      <c r="L387" t="s">
        <v>3174</v>
      </c>
      <c r="M387" t="s">
        <v>3174</v>
      </c>
    </row>
    <row r="388" spans="1:13" x14ac:dyDescent="0.3">
      <c r="A388" t="s">
        <v>1099</v>
      </c>
      <c r="B388" t="s">
        <v>3031</v>
      </c>
      <c r="C388" t="s">
        <v>3173</v>
      </c>
      <c r="D388" t="s">
        <v>1822</v>
      </c>
      <c r="E388" t="s">
        <v>3174</v>
      </c>
      <c r="F388" t="s">
        <v>4219</v>
      </c>
      <c r="G388" t="s">
        <v>4220</v>
      </c>
      <c r="H388" t="s">
        <v>3177</v>
      </c>
      <c r="I388" t="s">
        <v>4221</v>
      </c>
      <c r="J388" t="s">
        <v>3179</v>
      </c>
      <c r="K388" t="s">
        <v>3174</v>
      </c>
      <c r="L388" t="s">
        <v>3174</v>
      </c>
      <c r="M388" t="s">
        <v>3174</v>
      </c>
    </row>
    <row r="389" spans="1:13" x14ac:dyDescent="0.3">
      <c r="A389" t="s">
        <v>1099</v>
      </c>
      <c r="B389" t="s">
        <v>3031</v>
      </c>
      <c r="C389" t="s">
        <v>3173</v>
      </c>
      <c r="D389" t="s">
        <v>1822</v>
      </c>
      <c r="E389" t="s">
        <v>3174</v>
      </c>
      <c r="F389" t="s">
        <v>4222</v>
      </c>
      <c r="G389" t="s">
        <v>4223</v>
      </c>
      <c r="H389" t="s">
        <v>3177</v>
      </c>
      <c r="I389" t="s">
        <v>4224</v>
      </c>
      <c r="J389" t="s">
        <v>3179</v>
      </c>
      <c r="K389" t="s">
        <v>3174</v>
      </c>
      <c r="L389" t="s">
        <v>3174</v>
      </c>
      <c r="M389" t="s">
        <v>3174</v>
      </c>
    </row>
    <row r="390" spans="1:13" x14ac:dyDescent="0.3">
      <c r="A390" t="s">
        <v>1099</v>
      </c>
      <c r="B390" t="s">
        <v>3031</v>
      </c>
      <c r="C390" t="s">
        <v>3173</v>
      </c>
      <c r="D390" t="s">
        <v>1822</v>
      </c>
      <c r="E390" t="s">
        <v>3174</v>
      </c>
      <c r="F390" t="s">
        <v>4225</v>
      </c>
      <c r="G390" t="s">
        <v>4226</v>
      </c>
      <c r="H390" t="s">
        <v>3177</v>
      </c>
      <c r="I390" t="s">
        <v>4227</v>
      </c>
      <c r="J390" t="s">
        <v>3179</v>
      </c>
      <c r="K390" t="s">
        <v>3174</v>
      </c>
      <c r="L390" t="s">
        <v>3174</v>
      </c>
      <c r="M390" t="s">
        <v>3174</v>
      </c>
    </row>
    <row r="391" spans="1:13" x14ac:dyDescent="0.3">
      <c r="A391" t="s">
        <v>1099</v>
      </c>
      <c r="B391" t="s">
        <v>3464</v>
      </c>
      <c r="C391" t="s">
        <v>3190</v>
      </c>
      <c r="D391" t="s">
        <v>1822</v>
      </c>
      <c r="E391" t="s">
        <v>3459</v>
      </c>
      <c r="F391" t="s">
        <v>4228</v>
      </c>
      <c r="G391" t="s">
        <v>3466</v>
      </c>
      <c r="H391" t="s">
        <v>3177</v>
      </c>
      <c r="I391" t="s">
        <v>4229</v>
      </c>
      <c r="J391" t="s">
        <v>3179</v>
      </c>
      <c r="K391" t="s">
        <v>3174</v>
      </c>
      <c r="L391" t="s">
        <v>3174</v>
      </c>
      <c r="M391" t="s">
        <v>3174</v>
      </c>
    </row>
    <row r="392" spans="1:13" x14ac:dyDescent="0.3">
      <c r="A392" t="s">
        <v>1099</v>
      </c>
      <c r="B392" t="s">
        <v>3464</v>
      </c>
      <c r="C392" t="s">
        <v>3190</v>
      </c>
      <c r="D392" t="s">
        <v>1822</v>
      </c>
      <c r="E392" t="s">
        <v>3459</v>
      </c>
      <c r="F392" t="s">
        <v>4230</v>
      </c>
      <c r="G392" t="s">
        <v>4231</v>
      </c>
      <c r="H392" t="s">
        <v>3177</v>
      </c>
      <c r="I392" t="s">
        <v>4232</v>
      </c>
      <c r="J392" t="s">
        <v>3179</v>
      </c>
      <c r="K392" t="s">
        <v>3174</v>
      </c>
      <c r="L392" t="s">
        <v>3174</v>
      </c>
      <c r="M392" t="s">
        <v>3174</v>
      </c>
    </row>
    <row r="393" spans="1:13" x14ac:dyDescent="0.3">
      <c r="A393" t="s">
        <v>1099</v>
      </c>
      <c r="B393" t="s">
        <v>3458</v>
      </c>
      <c r="C393" t="s">
        <v>3190</v>
      </c>
      <c r="D393" t="s">
        <v>1822</v>
      </c>
      <c r="E393" t="s">
        <v>3459</v>
      </c>
      <c r="F393" t="s">
        <v>4233</v>
      </c>
      <c r="G393" t="s">
        <v>4234</v>
      </c>
      <c r="H393" t="s">
        <v>3177</v>
      </c>
      <c r="I393" t="s">
        <v>4235</v>
      </c>
      <c r="J393" t="s">
        <v>3179</v>
      </c>
      <c r="K393" t="s">
        <v>3174</v>
      </c>
      <c r="L393" t="s">
        <v>3174</v>
      </c>
      <c r="M393" t="s">
        <v>3174</v>
      </c>
    </row>
    <row r="394" spans="1:13" x14ac:dyDescent="0.3">
      <c r="A394" t="s">
        <v>1099</v>
      </c>
      <c r="B394" t="s">
        <v>3458</v>
      </c>
      <c r="C394" t="s">
        <v>3190</v>
      </c>
      <c r="D394" t="s">
        <v>1822</v>
      </c>
      <c r="E394" t="s">
        <v>3459</v>
      </c>
      <c r="F394" t="s">
        <v>4236</v>
      </c>
      <c r="G394" t="s">
        <v>4237</v>
      </c>
      <c r="H394" t="s">
        <v>3177</v>
      </c>
      <c r="I394" t="s">
        <v>4238</v>
      </c>
      <c r="J394" t="s">
        <v>3179</v>
      </c>
      <c r="K394" t="s">
        <v>3174</v>
      </c>
      <c r="L394" t="s">
        <v>3174</v>
      </c>
      <c r="M394" t="s">
        <v>3174</v>
      </c>
    </row>
    <row r="395" spans="1:13" x14ac:dyDescent="0.3">
      <c r="A395" t="s">
        <v>1090</v>
      </c>
      <c r="B395" t="s">
        <v>4239</v>
      </c>
      <c r="C395" t="s">
        <v>3173</v>
      </c>
      <c r="D395" t="s">
        <v>1822</v>
      </c>
      <c r="E395" t="s">
        <v>3235</v>
      </c>
      <c r="F395" t="s">
        <v>4240</v>
      </c>
      <c r="G395" t="s">
        <v>4241</v>
      </c>
      <c r="H395" t="s">
        <v>3177</v>
      </c>
      <c r="I395" t="s">
        <v>4242</v>
      </c>
      <c r="J395" t="s">
        <v>3179</v>
      </c>
      <c r="K395" t="s">
        <v>3174</v>
      </c>
      <c r="L395" t="s">
        <v>3174</v>
      </c>
      <c r="M395" t="s">
        <v>3174</v>
      </c>
    </row>
    <row r="396" spans="1:13" x14ac:dyDescent="0.3">
      <c r="A396" t="s">
        <v>1090</v>
      </c>
      <c r="B396" t="s">
        <v>4243</v>
      </c>
      <c r="C396" t="s">
        <v>3173</v>
      </c>
      <c r="D396" t="s">
        <v>1822</v>
      </c>
      <c r="E396" t="s">
        <v>3235</v>
      </c>
      <c r="F396" t="s">
        <v>4244</v>
      </c>
      <c r="G396" t="s">
        <v>4245</v>
      </c>
      <c r="H396" t="s">
        <v>3177</v>
      </c>
      <c r="I396" t="s">
        <v>4246</v>
      </c>
      <c r="J396" t="s">
        <v>3179</v>
      </c>
      <c r="K396" t="s">
        <v>3174</v>
      </c>
      <c r="L396" t="s">
        <v>3174</v>
      </c>
      <c r="M396" t="s">
        <v>3174</v>
      </c>
    </row>
    <row r="397" spans="1:13" x14ac:dyDescent="0.3">
      <c r="A397" t="s">
        <v>1099</v>
      </c>
      <c r="B397" t="s">
        <v>2995</v>
      </c>
      <c r="C397" t="s">
        <v>3190</v>
      </c>
      <c r="D397" t="s">
        <v>1822</v>
      </c>
      <c r="E397" t="s">
        <v>3459</v>
      </c>
      <c r="F397" t="s">
        <v>4247</v>
      </c>
      <c r="G397" t="s">
        <v>4248</v>
      </c>
      <c r="H397" t="s">
        <v>3177</v>
      </c>
      <c r="I397" t="s">
        <v>4249</v>
      </c>
      <c r="J397" t="s">
        <v>3179</v>
      </c>
      <c r="K397" t="s">
        <v>3174</v>
      </c>
      <c r="L397" t="s">
        <v>3174</v>
      </c>
      <c r="M397" t="s">
        <v>3174</v>
      </c>
    </row>
    <row r="398" spans="1:13" x14ac:dyDescent="0.3">
      <c r="A398" t="s">
        <v>1099</v>
      </c>
      <c r="B398" t="s">
        <v>2995</v>
      </c>
      <c r="C398" t="s">
        <v>3190</v>
      </c>
      <c r="D398" t="s">
        <v>1822</v>
      </c>
      <c r="E398" t="s">
        <v>3459</v>
      </c>
      <c r="F398" t="s">
        <v>4250</v>
      </c>
      <c r="G398" t="s">
        <v>4251</v>
      </c>
      <c r="H398" t="s">
        <v>3177</v>
      </c>
      <c r="I398" t="s">
        <v>4252</v>
      </c>
      <c r="J398" t="s">
        <v>3179</v>
      </c>
      <c r="K398" t="s">
        <v>3174</v>
      </c>
      <c r="L398" t="s">
        <v>3174</v>
      </c>
      <c r="M398" t="s">
        <v>3174</v>
      </c>
    </row>
    <row r="399" spans="1:13" x14ac:dyDescent="0.3">
      <c r="A399" t="s">
        <v>1099</v>
      </c>
      <c r="B399" t="s">
        <v>2995</v>
      </c>
      <c r="C399" t="s">
        <v>3190</v>
      </c>
      <c r="D399" t="s">
        <v>1822</v>
      </c>
      <c r="E399" t="s">
        <v>3459</v>
      </c>
      <c r="F399" t="s">
        <v>4253</v>
      </c>
      <c r="G399" t="s">
        <v>4254</v>
      </c>
      <c r="H399" t="s">
        <v>3177</v>
      </c>
      <c r="I399" t="s">
        <v>4255</v>
      </c>
      <c r="J399" t="s">
        <v>3179</v>
      </c>
      <c r="K399" t="s">
        <v>3174</v>
      </c>
      <c r="L399" t="s">
        <v>3174</v>
      </c>
      <c r="M399" t="s">
        <v>3174</v>
      </c>
    </row>
    <row r="400" spans="1:13" x14ac:dyDescent="0.3">
      <c r="A400" t="s">
        <v>1099</v>
      </c>
      <c r="B400" t="s">
        <v>2995</v>
      </c>
      <c r="C400" t="s">
        <v>3190</v>
      </c>
      <c r="D400" t="s">
        <v>1822</v>
      </c>
      <c r="E400" t="s">
        <v>3459</v>
      </c>
      <c r="F400" t="s">
        <v>4256</v>
      </c>
      <c r="G400" t="s">
        <v>4257</v>
      </c>
      <c r="H400" t="s">
        <v>3177</v>
      </c>
      <c r="I400" t="s">
        <v>4258</v>
      </c>
      <c r="J400" t="s">
        <v>3179</v>
      </c>
      <c r="K400" t="s">
        <v>3174</v>
      </c>
      <c r="L400" t="s">
        <v>3174</v>
      </c>
      <c r="M400" t="s">
        <v>3174</v>
      </c>
    </row>
    <row r="401" spans="1:13" x14ac:dyDescent="0.3">
      <c r="A401" t="s">
        <v>1085</v>
      </c>
      <c r="B401" t="s">
        <v>3655</v>
      </c>
      <c r="C401" t="s">
        <v>3173</v>
      </c>
      <c r="D401" t="s">
        <v>1822</v>
      </c>
      <c r="E401" t="s">
        <v>3183</v>
      </c>
      <c r="F401" t="s">
        <v>4259</v>
      </c>
      <c r="G401" t="s">
        <v>4260</v>
      </c>
      <c r="H401" t="s">
        <v>3177</v>
      </c>
      <c r="I401" t="s">
        <v>4261</v>
      </c>
      <c r="J401" t="s">
        <v>3179</v>
      </c>
      <c r="K401" t="s">
        <v>3174</v>
      </c>
      <c r="L401" t="s">
        <v>3174</v>
      </c>
      <c r="M401" t="s">
        <v>3174</v>
      </c>
    </row>
    <row r="402" spans="1:13" x14ac:dyDescent="0.3">
      <c r="A402" t="s">
        <v>1099</v>
      </c>
      <c r="B402" t="s">
        <v>4262</v>
      </c>
      <c r="C402" t="s">
        <v>3190</v>
      </c>
      <c r="D402" t="s">
        <v>1822</v>
      </c>
      <c r="E402" t="s">
        <v>3174</v>
      </c>
      <c r="F402" t="s">
        <v>4263</v>
      </c>
      <c r="G402" t="s">
        <v>4264</v>
      </c>
      <c r="H402" t="s">
        <v>3177</v>
      </c>
      <c r="I402" t="s">
        <v>4265</v>
      </c>
      <c r="J402" t="s">
        <v>3179</v>
      </c>
      <c r="K402" t="s">
        <v>3174</v>
      </c>
      <c r="L402" t="s">
        <v>3174</v>
      </c>
      <c r="M402" t="s">
        <v>3174</v>
      </c>
    </row>
    <row r="403" spans="1:13" x14ac:dyDescent="0.3">
      <c r="A403" t="s">
        <v>1085</v>
      </c>
      <c r="B403" t="s">
        <v>3655</v>
      </c>
      <c r="C403" t="s">
        <v>3173</v>
      </c>
      <c r="D403" t="s">
        <v>1822</v>
      </c>
      <c r="E403" t="s">
        <v>3183</v>
      </c>
      <c r="F403" t="s">
        <v>4266</v>
      </c>
      <c r="G403" t="s">
        <v>4260</v>
      </c>
      <c r="H403" t="s">
        <v>3177</v>
      </c>
      <c r="I403" t="s">
        <v>4267</v>
      </c>
      <c r="J403" t="s">
        <v>3187</v>
      </c>
      <c r="K403" t="s">
        <v>3174</v>
      </c>
      <c r="L403" t="s">
        <v>3174</v>
      </c>
      <c r="M403" t="s">
        <v>3174</v>
      </c>
    </row>
    <row r="404" spans="1:13" x14ac:dyDescent="0.3">
      <c r="A404" t="s">
        <v>1085</v>
      </c>
      <c r="B404" t="s">
        <v>3655</v>
      </c>
      <c r="C404" t="s">
        <v>3173</v>
      </c>
      <c r="D404" t="s">
        <v>1822</v>
      </c>
      <c r="E404" t="s">
        <v>3183</v>
      </c>
      <c r="F404" t="s">
        <v>4268</v>
      </c>
      <c r="G404" t="s">
        <v>4260</v>
      </c>
      <c r="H404" t="s">
        <v>3177</v>
      </c>
      <c r="I404" t="s">
        <v>4269</v>
      </c>
      <c r="J404" t="s">
        <v>3187</v>
      </c>
      <c r="K404" t="s">
        <v>3174</v>
      </c>
      <c r="L404" t="s">
        <v>3174</v>
      </c>
      <c r="M404" t="s">
        <v>3174</v>
      </c>
    </row>
    <row r="405" spans="1:13" x14ac:dyDescent="0.3">
      <c r="A405" t="s">
        <v>1085</v>
      </c>
      <c r="B405" t="s">
        <v>3035</v>
      </c>
      <c r="C405" t="s">
        <v>3173</v>
      </c>
      <c r="D405" t="s">
        <v>1822</v>
      </c>
      <c r="E405" t="s">
        <v>3459</v>
      </c>
      <c r="F405" t="s">
        <v>4270</v>
      </c>
      <c r="G405" t="s">
        <v>3942</v>
      </c>
      <c r="H405" t="s">
        <v>3177</v>
      </c>
      <c r="I405" t="s">
        <v>4271</v>
      </c>
      <c r="J405" t="s">
        <v>3187</v>
      </c>
      <c r="K405" t="s">
        <v>3174</v>
      </c>
      <c r="L405" t="s">
        <v>3174</v>
      </c>
      <c r="M405" t="s">
        <v>3174</v>
      </c>
    </row>
    <row r="406" spans="1:13" x14ac:dyDescent="0.3">
      <c r="A406" t="s">
        <v>1099</v>
      </c>
      <c r="B406" t="s">
        <v>4262</v>
      </c>
      <c r="C406" t="s">
        <v>3190</v>
      </c>
      <c r="D406" t="s">
        <v>1822</v>
      </c>
      <c r="E406" t="s">
        <v>3174</v>
      </c>
      <c r="F406" t="s">
        <v>4233</v>
      </c>
      <c r="G406" t="s">
        <v>4272</v>
      </c>
      <c r="H406" t="s">
        <v>3177</v>
      </c>
      <c r="I406" t="s">
        <v>4273</v>
      </c>
      <c r="J406" t="s">
        <v>3179</v>
      </c>
      <c r="K406" t="s">
        <v>3174</v>
      </c>
      <c r="L406" t="s">
        <v>3174</v>
      </c>
      <c r="M406" t="s">
        <v>3174</v>
      </c>
    </row>
    <row r="407" spans="1:13" x14ac:dyDescent="0.3">
      <c r="A407" t="s">
        <v>1099</v>
      </c>
      <c r="B407" t="s">
        <v>4262</v>
      </c>
      <c r="C407" t="s">
        <v>3190</v>
      </c>
      <c r="D407" t="s">
        <v>1822</v>
      </c>
      <c r="E407" t="s">
        <v>3174</v>
      </c>
      <c r="F407" t="s">
        <v>4274</v>
      </c>
      <c r="G407" t="s">
        <v>4275</v>
      </c>
      <c r="H407" t="s">
        <v>3177</v>
      </c>
      <c r="I407" t="s">
        <v>4276</v>
      </c>
      <c r="J407" t="s">
        <v>3179</v>
      </c>
      <c r="K407" t="s">
        <v>3174</v>
      </c>
      <c r="L407" t="s">
        <v>3174</v>
      </c>
      <c r="M407" t="s">
        <v>3174</v>
      </c>
    </row>
    <row r="408" spans="1:13" x14ac:dyDescent="0.3">
      <c r="A408" t="s">
        <v>1085</v>
      </c>
      <c r="B408" t="s">
        <v>3035</v>
      </c>
      <c r="C408" t="s">
        <v>3173</v>
      </c>
      <c r="D408" t="s">
        <v>1822</v>
      </c>
      <c r="E408" t="s">
        <v>3235</v>
      </c>
      <c r="F408" t="s">
        <v>4277</v>
      </c>
      <c r="G408" t="s">
        <v>3942</v>
      </c>
      <c r="H408" t="s">
        <v>3177</v>
      </c>
      <c r="I408" t="s">
        <v>4278</v>
      </c>
      <c r="J408" t="s">
        <v>3179</v>
      </c>
      <c r="K408" t="s">
        <v>3174</v>
      </c>
      <c r="L408" t="s">
        <v>3174</v>
      </c>
      <c r="M408" t="s">
        <v>3174</v>
      </c>
    </row>
    <row r="409" spans="1:13" x14ac:dyDescent="0.3">
      <c r="A409" t="s">
        <v>1085</v>
      </c>
      <c r="B409" t="s">
        <v>3023</v>
      </c>
      <c r="C409" t="s">
        <v>3173</v>
      </c>
      <c r="D409" t="s">
        <v>1822</v>
      </c>
      <c r="E409" t="s">
        <v>3235</v>
      </c>
      <c r="F409" t="s">
        <v>4279</v>
      </c>
      <c r="G409" t="s">
        <v>4280</v>
      </c>
      <c r="H409" t="s">
        <v>3177</v>
      </c>
      <c r="I409" t="s">
        <v>4281</v>
      </c>
      <c r="J409" t="s">
        <v>3187</v>
      </c>
      <c r="K409" t="s">
        <v>3174</v>
      </c>
      <c r="L409" t="s">
        <v>3174</v>
      </c>
      <c r="M409" t="s">
        <v>3174</v>
      </c>
    </row>
    <row r="410" spans="1:13" x14ac:dyDescent="0.3">
      <c r="A410" t="s">
        <v>1085</v>
      </c>
      <c r="B410" t="s">
        <v>3035</v>
      </c>
      <c r="C410" t="s">
        <v>3173</v>
      </c>
      <c r="D410" t="s">
        <v>1822</v>
      </c>
      <c r="E410" t="s">
        <v>3235</v>
      </c>
      <c r="F410" t="s">
        <v>4282</v>
      </c>
      <c r="G410" t="s">
        <v>3942</v>
      </c>
      <c r="H410" t="s">
        <v>3177</v>
      </c>
      <c r="I410" t="s">
        <v>4283</v>
      </c>
      <c r="J410" t="s">
        <v>3179</v>
      </c>
      <c r="K410" t="s">
        <v>3174</v>
      </c>
      <c r="L410" t="s">
        <v>3174</v>
      </c>
      <c r="M410" t="s">
        <v>3174</v>
      </c>
    </row>
    <row r="411" spans="1:13" x14ac:dyDescent="0.3">
      <c r="A411" t="s">
        <v>1085</v>
      </c>
      <c r="B411" t="s">
        <v>3035</v>
      </c>
      <c r="C411" t="s">
        <v>3173</v>
      </c>
      <c r="D411" t="s">
        <v>1822</v>
      </c>
      <c r="E411" t="s">
        <v>3235</v>
      </c>
      <c r="F411" t="s">
        <v>4284</v>
      </c>
      <c r="G411" t="s">
        <v>3944</v>
      </c>
      <c r="H411" t="s">
        <v>3177</v>
      </c>
      <c r="I411" t="s">
        <v>4285</v>
      </c>
      <c r="J411" t="s">
        <v>3187</v>
      </c>
      <c r="K411" t="s">
        <v>3174</v>
      </c>
      <c r="L411" t="s">
        <v>3174</v>
      </c>
      <c r="M411" t="s">
        <v>3174</v>
      </c>
    </row>
    <row r="412" spans="1:13" x14ac:dyDescent="0.3">
      <c r="A412" t="s">
        <v>1085</v>
      </c>
      <c r="B412" t="s">
        <v>3035</v>
      </c>
      <c r="C412" t="s">
        <v>3173</v>
      </c>
      <c r="D412" t="s">
        <v>1822</v>
      </c>
      <c r="E412" t="s">
        <v>3235</v>
      </c>
      <c r="F412" t="s">
        <v>4286</v>
      </c>
      <c r="G412" t="s">
        <v>3944</v>
      </c>
      <c r="H412" t="s">
        <v>3177</v>
      </c>
      <c r="I412" t="s">
        <v>4287</v>
      </c>
      <c r="J412" t="s">
        <v>3187</v>
      </c>
      <c r="K412" t="s">
        <v>3174</v>
      </c>
      <c r="L412" t="s">
        <v>3174</v>
      </c>
      <c r="M412" t="s">
        <v>3174</v>
      </c>
    </row>
    <row r="413" spans="1:13" x14ac:dyDescent="0.3">
      <c r="A413" t="s">
        <v>1085</v>
      </c>
      <c r="B413" t="s">
        <v>3035</v>
      </c>
      <c r="C413" t="s">
        <v>3173</v>
      </c>
      <c r="D413" t="s">
        <v>1822</v>
      </c>
      <c r="E413" t="s">
        <v>3235</v>
      </c>
      <c r="F413" t="s">
        <v>4288</v>
      </c>
      <c r="G413" t="s">
        <v>4289</v>
      </c>
      <c r="H413" t="s">
        <v>3177</v>
      </c>
      <c r="I413" t="s">
        <v>4290</v>
      </c>
      <c r="J413" t="s">
        <v>3187</v>
      </c>
      <c r="K413" t="s">
        <v>3174</v>
      </c>
      <c r="L413" t="s">
        <v>3174</v>
      </c>
      <c r="M413" t="s">
        <v>3174</v>
      </c>
    </row>
    <row r="414" spans="1:13" x14ac:dyDescent="0.3">
      <c r="A414" t="s">
        <v>1085</v>
      </c>
      <c r="B414" t="s">
        <v>3035</v>
      </c>
      <c r="C414" t="s">
        <v>3173</v>
      </c>
      <c r="D414" t="s">
        <v>1822</v>
      </c>
      <c r="E414" t="s">
        <v>3235</v>
      </c>
      <c r="F414" t="s">
        <v>4291</v>
      </c>
      <c r="G414" t="s">
        <v>4292</v>
      </c>
      <c r="H414" t="s">
        <v>3177</v>
      </c>
      <c r="I414" t="s">
        <v>4293</v>
      </c>
      <c r="J414" t="s">
        <v>3187</v>
      </c>
      <c r="K414" t="s">
        <v>3174</v>
      </c>
      <c r="L414" t="s">
        <v>3174</v>
      </c>
      <c r="M414" t="s">
        <v>3174</v>
      </c>
    </row>
    <row r="415" spans="1:13" x14ac:dyDescent="0.3">
      <c r="A415" t="s">
        <v>1085</v>
      </c>
      <c r="B415" t="s">
        <v>3035</v>
      </c>
      <c r="C415" t="s">
        <v>3173</v>
      </c>
      <c r="D415" t="s">
        <v>1822</v>
      </c>
      <c r="E415" t="s">
        <v>3235</v>
      </c>
      <c r="F415" t="s">
        <v>4294</v>
      </c>
      <c r="G415" t="s">
        <v>4295</v>
      </c>
      <c r="H415" t="s">
        <v>3177</v>
      </c>
      <c r="I415" t="s">
        <v>4296</v>
      </c>
      <c r="J415" t="s">
        <v>3187</v>
      </c>
      <c r="K415" t="s">
        <v>3174</v>
      </c>
      <c r="L415" t="s">
        <v>3174</v>
      </c>
      <c r="M415" t="s">
        <v>3174</v>
      </c>
    </row>
    <row r="416" spans="1:13" x14ac:dyDescent="0.3">
      <c r="A416" t="s">
        <v>1085</v>
      </c>
      <c r="B416" t="s">
        <v>3035</v>
      </c>
      <c r="C416" t="s">
        <v>3173</v>
      </c>
      <c r="D416" t="s">
        <v>1822</v>
      </c>
      <c r="E416" t="s">
        <v>3235</v>
      </c>
      <c r="F416" t="s">
        <v>4297</v>
      </c>
      <c r="G416" t="s">
        <v>4298</v>
      </c>
      <c r="H416" t="s">
        <v>3177</v>
      </c>
      <c r="I416" t="s">
        <v>4299</v>
      </c>
      <c r="J416" t="s">
        <v>3187</v>
      </c>
      <c r="K416" t="s">
        <v>3174</v>
      </c>
      <c r="L416" t="s">
        <v>3174</v>
      </c>
      <c r="M416" t="s">
        <v>3174</v>
      </c>
    </row>
    <row r="417" spans="1:13" x14ac:dyDescent="0.3">
      <c r="A417" t="s">
        <v>1085</v>
      </c>
      <c r="B417" t="s">
        <v>3035</v>
      </c>
      <c r="C417" t="s">
        <v>3173</v>
      </c>
      <c r="D417" t="s">
        <v>1822</v>
      </c>
      <c r="E417" t="s">
        <v>3459</v>
      </c>
      <c r="F417" t="s">
        <v>4300</v>
      </c>
      <c r="G417" t="s">
        <v>4301</v>
      </c>
      <c r="H417" t="s">
        <v>3177</v>
      </c>
      <c r="I417" t="s">
        <v>4302</v>
      </c>
      <c r="J417" t="s">
        <v>3179</v>
      </c>
      <c r="K417" t="s">
        <v>3174</v>
      </c>
      <c r="L417" t="s">
        <v>3174</v>
      </c>
      <c r="M417" t="s">
        <v>3174</v>
      </c>
    </row>
    <row r="418" spans="1:13" x14ac:dyDescent="0.3">
      <c r="A418" t="s">
        <v>1099</v>
      </c>
      <c r="B418" t="s">
        <v>3464</v>
      </c>
      <c r="C418" t="s">
        <v>3190</v>
      </c>
      <c r="D418" t="s">
        <v>1822</v>
      </c>
      <c r="E418" t="s">
        <v>3459</v>
      </c>
      <c r="F418" t="s">
        <v>4303</v>
      </c>
      <c r="G418" t="s">
        <v>3466</v>
      </c>
      <c r="H418" t="s">
        <v>3177</v>
      </c>
      <c r="I418" t="s">
        <v>4304</v>
      </c>
      <c r="J418" t="s">
        <v>3179</v>
      </c>
      <c r="K418" t="s">
        <v>3174</v>
      </c>
      <c r="L418" t="s">
        <v>3174</v>
      </c>
      <c r="M418" t="s">
        <v>3174</v>
      </c>
    </row>
    <row r="419" spans="1:13" x14ac:dyDescent="0.3">
      <c r="A419" t="s">
        <v>1099</v>
      </c>
      <c r="B419" t="s">
        <v>4305</v>
      </c>
      <c r="C419" t="s">
        <v>3190</v>
      </c>
      <c r="D419" t="s">
        <v>1822</v>
      </c>
      <c r="E419" t="s">
        <v>3235</v>
      </c>
      <c r="F419" t="s">
        <v>4306</v>
      </c>
      <c r="G419" t="s">
        <v>4307</v>
      </c>
      <c r="H419" t="s">
        <v>3177</v>
      </c>
      <c r="I419" t="s">
        <v>4308</v>
      </c>
      <c r="J419" t="s">
        <v>3179</v>
      </c>
      <c r="K419" t="s">
        <v>3174</v>
      </c>
      <c r="L419" t="s">
        <v>3174</v>
      </c>
      <c r="M419" t="s">
        <v>3174</v>
      </c>
    </row>
    <row r="420" spans="1:13" x14ac:dyDescent="0.3">
      <c r="A420" t="s">
        <v>1099</v>
      </c>
      <c r="B420" t="s">
        <v>3458</v>
      </c>
      <c r="C420" t="s">
        <v>3190</v>
      </c>
      <c r="D420" t="s">
        <v>1822</v>
      </c>
      <c r="E420" t="s">
        <v>3459</v>
      </c>
      <c r="F420" t="s">
        <v>4303</v>
      </c>
      <c r="G420" t="s">
        <v>3461</v>
      </c>
      <c r="H420" t="s">
        <v>3177</v>
      </c>
      <c r="I420" t="s">
        <v>4309</v>
      </c>
      <c r="J420" t="s">
        <v>3179</v>
      </c>
      <c r="K420" t="s">
        <v>3174</v>
      </c>
      <c r="L420" t="s">
        <v>3174</v>
      </c>
      <c r="M420" t="s">
        <v>3174</v>
      </c>
    </row>
    <row r="421" spans="1:13" x14ac:dyDescent="0.3">
      <c r="A421" t="s">
        <v>1085</v>
      </c>
      <c r="B421" t="s">
        <v>3027</v>
      </c>
      <c r="C421" t="s">
        <v>3190</v>
      </c>
      <c r="D421" t="s">
        <v>1822</v>
      </c>
      <c r="E421" t="s">
        <v>3235</v>
      </c>
      <c r="F421" t="s">
        <v>4003</v>
      </c>
      <c r="G421" t="s">
        <v>4310</v>
      </c>
      <c r="H421" t="s">
        <v>3177</v>
      </c>
      <c r="I421" t="s">
        <v>4311</v>
      </c>
      <c r="J421" t="s">
        <v>3179</v>
      </c>
      <c r="K421" t="s">
        <v>3174</v>
      </c>
      <c r="L421" t="s">
        <v>3174</v>
      </c>
      <c r="M421" t="s">
        <v>3174</v>
      </c>
    </row>
    <row r="422" spans="1:13" x14ac:dyDescent="0.3">
      <c r="A422" t="s">
        <v>1085</v>
      </c>
      <c r="B422" t="s">
        <v>3766</v>
      </c>
      <c r="C422" t="s">
        <v>3173</v>
      </c>
      <c r="D422" t="s">
        <v>1822</v>
      </c>
      <c r="E422" t="s">
        <v>3459</v>
      </c>
      <c r="F422" t="s">
        <v>4312</v>
      </c>
      <c r="G422" t="s">
        <v>4313</v>
      </c>
      <c r="H422" t="s">
        <v>3177</v>
      </c>
      <c r="I422" t="s">
        <v>4314</v>
      </c>
      <c r="J422" t="s">
        <v>3179</v>
      </c>
      <c r="K422" t="s">
        <v>3174</v>
      </c>
      <c r="L422" t="s">
        <v>3174</v>
      </c>
      <c r="M422" t="s">
        <v>3174</v>
      </c>
    </row>
    <row r="423" spans="1:13" x14ac:dyDescent="0.3">
      <c r="A423" t="s">
        <v>1085</v>
      </c>
      <c r="B423" t="s">
        <v>3766</v>
      </c>
      <c r="C423" t="s">
        <v>3173</v>
      </c>
      <c r="D423" t="s">
        <v>1822</v>
      </c>
      <c r="E423" t="s">
        <v>3459</v>
      </c>
      <c r="F423" t="s">
        <v>4315</v>
      </c>
      <c r="G423" t="s">
        <v>4316</v>
      </c>
      <c r="H423" t="s">
        <v>3177</v>
      </c>
      <c r="I423" t="s">
        <v>4317</v>
      </c>
      <c r="J423" t="s">
        <v>3179</v>
      </c>
      <c r="K423" t="s">
        <v>3174</v>
      </c>
      <c r="L423" t="s">
        <v>3174</v>
      </c>
      <c r="M423" t="s">
        <v>3174</v>
      </c>
    </row>
    <row r="424" spans="1:13" x14ac:dyDescent="0.3">
      <c r="A424" t="s">
        <v>1085</v>
      </c>
      <c r="B424" t="s">
        <v>3766</v>
      </c>
      <c r="C424" t="s">
        <v>3173</v>
      </c>
      <c r="D424" t="s">
        <v>1822</v>
      </c>
      <c r="E424" t="s">
        <v>3459</v>
      </c>
      <c r="F424" t="s">
        <v>4003</v>
      </c>
      <c r="G424" t="s">
        <v>3857</v>
      </c>
      <c r="H424" t="s">
        <v>3177</v>
      </c>
      <c r="I424" t="s">
        <v>4318</v>
      </c>
      <c r="J424" t="s">
        <v>3179</v>
      </c>
      <c r="K424" t="s">
        <v>3174</v>
      </c>
      <c r="L424" t="s">
        <v>3174</v>
      </c>
      <c r="M424" t="s">
        <v>3174</v>
      </c>
    </row>
    <row r="425" spans="1:13" x14ac:dyDescent="0.3">
      <c r="A425" t="s">
        <v>1085</v>
      </c>
      <c r="B425" t="s">
        <v>4319</v>
      </c>
      <c r="C425" t="s">
        <v>3173</v>
      </c>
      <c r="D425" t="s">
        <v>1822</v>
      </c>
      <c r="E425" t="s">
        <v>3174</v>
      </c>
      <c r="F425" t="s">
        <v>4003</v>
      </c>
      <c r="G425" t="s">
        <v>4320</v>
      </c>
      <c r="H425" t="s">
        <v>3177</v>
      </c>
      <c r="I425" t="s">
        <v>4321</v>
      </c>
      <c r="J425" t="s">
        <v>3179</v>
      </c>
      <c r="K425" t="s">
        <v>3174</v>
      </c>
      <c r="L425" t="s">
        <v>3174</v>
      </c>
      <c r="M425" t="s">
        <v>3174</v>
      </c>
    </row>
    <row r="426" spans="1:13" x14ac:dyDescent="0.3">
      <c r="A426" t="s">
        <v>1085</v>
      </c>
      <c r="B426" t="s">
        <v>3881</v>
      </c>
      <c r="C426" t="s">
        <v>3173</v>
      </c>
      <c r="D426" t="s">
        <v>1822</v>
      </c>
      <c r="E426" t="s">
        <v>3174</v>
      </c>
      <c r="F426" t="s">
        <v>4322</v>
      </c>
      <c r="G426" t="s">
        <v>4323</v>
      </c>
      <c r="H426" t="s">
        <v>3177</v>
      </c>
      <c r="I426" t="s">
        <v>4324</v>
      </c>
      <c r="J426" t="s">
        <v>3187</v>
      </c>
      <c r="K426" t="s">
        <v>3174</v>
      </c>
      <c r="L426" t="s">
        <v>3174</v>
      </c>
      <c r="M426" t="s">
        <v>3174</v>
      </c>
    </row>
    <row r="427" spans="1:13" x14ac:dyDescent="0.3">
      <c r="A427" t="s">
        <v>1085</v>
      </c>
      <c r="B427" t="s">
        <v>3881</v>
      </c>
      <c r="C427" t="s">
        <v>3173</v>
      </c>
      <c r="D427" t="s">
        <v>1822</v>
      </c>
      <c r="E427" t="s">
        <v>3174</v>
      </c>
      <c r="F427" t="s">
        <v>4325</v>
      </c>
      <c r="G427" t="s">
        <v>3992</v>
      </c>
      <c r="H427" t="s">
        <v>3177</v>
      </c>
      <c r="I427" t="s">
        <v>4326</v>
      </c>
      <c r="J427" t="s">
        <v>3187</v>
      </c>
      <c r="K427" t="s">
        <v>3174</v>
      </c>
      <c r="L427" t="s">
        <v>3174</v>
      </c>
      <c r="M427" t="s">
        <v>3174</v>
      </c>
    </row>
    <row r="428" spans="1:13" x14ac:dyDescent="0.3">
      <c r="A428" t="s">
        <v>1085</v>
      </c>
      <c r="B428" t="s">
        <v>3655</v>
      </c>
      <c r="C428" t="s">
        <v>3173</v>
      </c>
      <c r="D428" t="s">
        <v>1822</v>
      </c>
      <c r="E428" t="s">
        <v>3183</v>
      </c>
      <c r="F428" t="s">
        <v>4327</v>
      </c>
      <c r="G428" t="s">
        <v>4260</v>
      </c>
      <c r="H428" t="s">
        <v>3177</v>
      </c>
      <c r="I428" t="s">
        <v>4328</v>
      </c>
      <c r="J428" t="s">
        <v>3187</v>
      </c>
      <c r="K428" t="s">
        <v>3174</v>
      </c>
      <c r="L428" t="s">
        <v>3174</v>
      </c>
      <c r="M428" t="s">
        <v>3174</v>
      </c>
    </row>
    <row r="429" spans="1:13" x14ac:dyDescent="0.3">
      <c r="A429" t="s">
        <v>1085</v>
      </c>
      <c r="B429" t="s">
        <v>3655</v>
      </c>
      <c r="C429" t="s">
        <v>3173</v>
      </c>
      <c r="D429" t="s">
        <v>1822</v>
      </c>
      <c r="E429" t="s">
        <v>3183</v>
      </c>
      <c r="F429" t="s">
        <v>4329</v>
      </c>
      <c r="G429" t="s">
        <v>4260</v>
      </c>
      <c r="H429" t="s">
        <v>3177</v>
      </c>
      <c r="I429" t="s">
        <v>4330</v>
      </c>
      <c r="J429" t="s">
        <v>3187</v>
      </c>
      <c r="K429" t="s">
        <v>3174</v>
      </c>
      <c r="L429" t="s">
        <v>3174</v>
      </c>
      <c r="M429" t="s">
        <v>3174</v>
      </c>
    </row>
    <row r="430" spans="1:13" x14ac:dyDescent="0.3">
      <c r="A430" t="s">
        <v>1085</v>
      </c>
      <c r="B430" t="s">
        <v>3655</v>
      </c>
      <c r="C430" t="s">
        <v>3173</v>
      </c>
      <c r="D430" t="s">
        <v>1822</v>
      </c>
      <c r="E430" t="s">
        <v>3183</v>
      </c>
      <c r="F430" t="s">
        <v>4331</v>
      </c>
      <c r="G430" t="s">
        <v>4260</v>
      </c>
      <c r="H430" t="s">
        <v>3177</v>
      </c>
      <c r="I430" t="s">
        <v>4332</v>
      </c>
      <c r="J430" t="s">
        <v>3187</v>
      </c>
      <c r="K430" t="s">
        <v>3174</v>
      </c>
      <c r="L430" t="s">
        <v>3174</v>
      </c>
      <c r="M430" t="s">
        <v>3174</v>
      </c>
    </row>
    <row r="431" spans="1:13" x14ac:dyDescent="0.3">
      <c r="A431" t="s">
        <v>1085</v>
      </c>
      <c r="B431" t="s">
        <v>3655</v>
      </c>
      <c r="C431" t="s">
        <v>3173</v>
      </c>
      <c r="D431" t="s">
        <v>1822</v>
      </c>
      <c r="E431" t="s">
        <v>3183</v>
      </c>
      <c r="F431" t="s">
        <v>4333</v>
      </c>
      <c r="G431" t="s">
        <v>4260</v>
      </c>
      <c r="H431" t="s">
        <v>3177</v>
      </c>
      <c r="I431" t="s">
        <v>4334</v>
      </c>
      <c r="J431" t="s">
        <v>3187</v>
      </c>
      <c r="K431" t="s">
        <v>3174</v>
      </c>
      <c r="L431" t="s">
        <v>3174</v>
      </c>
      <c r="M431" t="s">
        <v>3174</v>
      </c>
    </row>
    <row r="432" spans="1:13" x14ac:dyDescent="0.3">
      <c r="A432" t="s">
        <v>1090</v>
      </c>
      <c r="B432" t="s">
        <v>4335</v>
      </c>
      <c r="C432" t="s">
        <v>3173</v>
      </c>
      <c r="D432" t="s">
        <v>1822</v>
      </c>
      <c r="E432" t="s">
        <v>3235</v>
      </c>
      <c r="F432" t="s">
        <v>4336</v>
      </c>
      <c r="G432" t="s">
        <v>4337</v>
      </c>
      <c r="H432" t="s">
        <v>3177</v>
      </c>
      <c r="I432" t="s">
        <v>4338</v>
      </c>
      <c r="J432" t="s">
        <v>3179</v>
      </c>
      <c r="K432" t="s">
        <v>3174</v>
      </c>
      <c r="L432" t="s">
        <v>3174</v>
      </c>
      <c r="M432" t="s">
        <v>3174</v>
      </c>
    </row>
    <row r="433" spans="1:13" x14ac:dyDescent="0.3">
      <c r="A433" t="s">
        <v>1090</v>
      </c>
      <c r="B433" t="s">
        <v>4335</v>
      </c>
      <c r="C433" t="s">
        <v>3173</v>
      </c>
      <c r="D433" t="s">
        <v>1822</v>
      </c>
      <c r="E433" t="s">
        <v>3235</v>
      </c>
      <c r="F433" t="s">
        <v>4339</v>
      </c>
      <c r="G433" t="s">
        <v>4337</v>
      </c>
      <c r="H433" t="s">
        <v>3177</v>
      </c>
      <c r="I433" t="s">
        <v>4340</v>
      </c>
      <c r="J433" t="s">
        <v>3179</v>
      </c>
      <c r="K433" t="s">
        <v>3174</v>
      </c>
      <c r="L433" t="s">
        <v>3174</v>
      </c>
      <c r="M433" t="s">
        <v>3174</v>
      </c>
    </row>
    <row r="434" spans="1:13" x14ac:dyDescent="0.3">
      <c r="A434" t="s">
        <v>1085</v>
      </c>
      <c r="B434" t="s">
        <v>3655</v>
      </c>
      <c r="C434" t="s">
        <v>3173</v>
      </c>
      <c r="D434" t="s">
        <v>1822</v>
      </c>
      <c r="E434" t="s">
        <v>3183</v>
      </c>
      <c r="F434" t="s">
        <v>4341</v>
      </c>
      <c r="G434" t="s">
        <v>4260</v>
      </c>
      <c r="H434" t="s">
        <v>3177</v>
      </c>
      <c r="I434" t="s">
        <v>4342</v>
      </c>
      <c r="J434" t="s">
        <v>3187</v>
      </c>
      <c r="K434" t="s">
        <v>3174</v>
      </c>
      <c r="L434" t="s">
        <v>3174</v>
      </c>
      <c r="M434" t="s">
        <v>3174</v>
      </c>
    </row>
    <row r="435" spans="1:13" x14ac:dyDescent="0.3">
      <c r="A435" t="s">
        <v>1085</v>
      </c>
      <c r="B435" t="s">
        <v>3035</v>
      </c>
      <c r="C435" t="s">
        <v>3173</v>
      </c>
      <c r="D435" t="s">
        <v>1822</v>
      </c>
      <c r="E435" t="s">
        <v>3235</v>
      </c>
      <c r="F435" t="s">
        <v>4343</v>
      </c>
      <c r="G435" t="s">
        <v>3808</v>
      </c>
      <c r="H435" t="s">
        <v>3177</v>
      </c>
      <c r="I435" t="s">
        <v>4344</v>
      </c>
      <c r="J435" t="s">
        <v>3187</v>
      </c>
      <c r="K435" t="s">
        <v>3174</v>
      </c>
      <c r="L435" t="s">
        <v>3174</v>
      </c>
      <c r="M435" t="s">
        <v>3174</v>
      </c>
    </row>
    <row r="436" spans="1:13" x14ac:dyDescent="0.3">
      <c r="A436" t="s">
        <v>1085</v>
      </c>
      <c r="B436" t="s">
        <v>3035</v>
      </c>
      <c r="C436" t="s">
        <v>3173</v>
      </c>
      <c r="D436" t="s">
        <v>1822</v>
      </c>
      <c r="E436" t="s">
        <v>3235</v>
      </c>
      <c r="F436" t="s">
        <v>4345</v>
      </c>
      <c r="G436" t="s">
        <v>3808</v>
      </c>
      <c r="H436" t="s">
        <v>3177</v>
      </c>
      <c r="I436" t="s">
        <v>4346</v>
      </c>
      <c r="J436" t="s">
        <v>3187</v>
      </c>
      <c r="K436" t="s">
        <v>3174</v>
      </c>
      <c r="L436" t="s">
        <v>3174</v>
      </c>
      <c r="M436" t="s">
        <v>3174</v>
      </c>
    </row>
    <row r="437" spans="1:13" x14ac:dyDescent="0.3">
      <c r="A437" t="s">
        <v>1085</v>
      </c>
      <c r="B437" t="s">
        <v>3035</v>
      </c>
      <c r="C437" t="s">
        <v>3173</v>
      </c>
      <c r="D437" t="s">
        <v>1822</v>
      </c>
      <c r="E437" t="s">
        <v>3235</v>
      </c>
      <c r="F437" t="s">
        <v>4347</v>
      </c>
      <c r="G437" t="s">
        <v>3942</v>
      </c>
      <c r="H437" t="s">
        <v>3177</v>
      </c>
      <c r="I437" t="s">
        <v>4348</v>
      </c>
      <c r="J437" t="s">
        <v>3187</v>
      </c>
      <c r="K437" t="s">
        <v>3174</v>
      </c>
      <c r="L437" t="s">
        <v>3174</v>
      </c>
      <c r="M437" t="s">
        <v>3174</v>
      </c>
    </row>
    <row r="438" spans="1:13" x14ac:dyDescent="0.3">
      <c r="A438" t="s">
        <v>1085</v>
      </c>
      <c r="B438" t="s">
        <v>3035</v>
      </c>
      <c r="C438" t="s">
        <v>3173</v>
      </c>
      <c r="D438" t="s">
        <v>1822</v>
      </c>
      <c r="E438" t="s">
        <v>3235</v>
      </c>
      <c r="F438" t="s">
        <v>4349</v>
      </c>
      <c r="G438" t="s">
        <v>3942</v>
      </c>
      <c r="H438" t="s">
        <v>3177</v>
      </c>
      <c r="I438" t="s">
        <v>4350</v>
      </c>
      <c r="J438" t="s">
        <v>3187</v>
      </c>
      <c r="K438" t="s">
        <v>3174</v>
      </c>
      <c r="L438" t="s">
        <v>3174</v>
      </c>
      <c r="M438" t="s">
        <v>3174</v>
      </c>
    </row>
    <row r="439" spans="1:13" x14ac:dyDescent="0.3">
      <c r="A439" t="s">
        <v>1085</v>
      </c>
      <c r="B439" t="s">
        <v>3035</v>
      </c>
      <c r="C439" t="s">
        <v>3173</v>
      </c>
      <c r="D439" t="s">
        <v>1822</v>
      </c>
      <c r="E439" t="s">
        <v>3235</v>
      </c>
      <c r="F439" t="s">
        <v>4351</v>
      </c>
      <c r="G439" t="s">
        <v>3944</v>
      </c>
      <c r="H439" t="s">
        <v>3177</v>
      </c>
      <c r="I439" t="s">
        <v>4352</v>
      </c>
      <c r="J439" t="s">
        <v>3187</v>
      </c>
      <c r="K439" t="s">
        <v>3174</v>
      </c>
      <c r="L439" t="s">
        <v>3174</v>
      </c>
      <c r="M439" t="s">
        <v>3174</v>
      </c>
    </row>
    <row r="440" spans="1:13" x14ac:dyDescent="0.3">
      <c r="A440" t="s">
        <v>1085</v>
      </c>
      <c r="B440" t="s">
        <v>3035</v>
      </c>
      <c r="C440" t="s">
        <v>3173</v>
      </c>
      <c r="D440" t="s">
        <v>1822</v>
      </c>
      <c r="E440" t="s">
        <v>3235</v>
      </c>
      <c r="F440" t="s">
        <v>4353</v>
      </c>
      <c r="G440" t="s">
        <v>3944</v>
      </c>
      <c r="H440" t="s">
        <v>3177</v>
      </c>
      <c r="I440" t="s">
        <v>4354</v>
      </c>
      <c r="J440" t="s">
        <v>3187</v>
      </c>
      <c r="K440" t="s">
        <v>3174</v>
      </c>
      <c r="L440" t="s">
        <v>3174</v>
      </c>
      <c r="M440" t="s">
        <v>3174</v>
      </c>
    </row>
    <row r="441" spans="1:13" x14ac:dyDescent="0.3">
      <c r="A441" t="s">
        <v>1085</v>
      </c>
      <c r="B441" t="s">
        <v>3035</v>
      </c>
      <c r="C441" t="s">
        <v>3173</v>
      </c>
      <c r="D441" t="s">
        <v>1822</v>
      </c>
      <c r="E441" t="s">
        <v>3235</v>
      </c>
      <c r="F441" t="s">
        <v>4355</v>
      </c>
      <c r="G441" t="s">
        <v>4356</v>
      </c>
      <c r="H441" t="s">
        <v>3177</v>
      </c>
      <c r="I441" t="s">
        <v>4357</v>
      </c>
      <c r="J441" t="s">
        <v>3187</v>
      </c>
      <c r="K441" t="s">
        <v>3174</v>
      </c>
      <c r="L441" t="s">
        <v>3174</v>
      </c>
      <c r="M441" t="s">
        <v>3174</v>
      </c>
    </row>
    <row r="442" spans="1:13" x14ac:dyDescent="0.3">
      <c r="A442" t="s">
        <v>1085</v>
      </c>
      <c r="B442" t="s">
        <v>3035</v>
      </c>
      <c r="C442" t="s">
        <v>3173</v>
      </c>
      <c r="D442" t="s">
        <v>1822</v>
      </c>
      <c r="E442" t="s">
        <v>3235</v>
      </c>
      <c r="F442" t="s">
        <v>4358</v>
      </c>
      <c r="G442" t="s">
        <v>4292</v>
      </c>
      <c r="H442" t="s">
        <v>3177</v>
      </c>
      <c r="I442" t="s">
        <v>4359</v>
      </c>
      <c r="J442" t="s">
        <v>3187</v>
      </c>
      <c r="K442" t="s">
        <v>3174</v>
      </c>
      <c r="L442" t="s">
        <v>3174</v>
      </c>
      <c r="M442" t="s">
        <v>3174</v>
      </c>
    </row>
    <row r="443" spans="1:13" x14ac:dyDescent="0.3">
      <c r="A443" t="s">
        <v>1085</v>
      </c>
      <c r="B443" t="s">
        <v>3881</v>
      </c>
      <c r="C443" t="s">
        <v>3173</v>
      </c>
      <c r="D443" t="s">
        <v>1822</v>
      </c>
      <c r="E443" t="s">
        <v>3174</v>
      </c>
      <c r="F443" t="s">
        <v>4360</v>
      </c>
      <c r="G443" t="s">
        <v>3904</v>
      </c>
      <c r="H443" t="s">
        <v>3177</v>
      </c>
      <c r="I443" t="s">
        <v>4361</v>
      </c>
      <c r="J443" t="s">
        <v>3187</v>
      </c>
      <c r="K443" t="s">
        <v>3174</v>
      </c>
      <c r="L443" t="s">
        <v>3174</v>
      </c>
      <c r="M443" t="s">
        <v>3174</v>
      </c>
    </row>
    <row r="444" spans="1:13" x14ac:dyDescent="0.3">
      <c r="A444" t="s">
        <v>1085</v>
      </c>
      <c r="B444" t="s">
        <v>3035</v>
      </c>
      <c r="C444" t="s">
        <v>3173</v>
      </c>
      <c r="D444" t="s">
        <v>1822</v>
      </c>
      <c r="E444" t="s">
        <v>3235</v>
      </c>
      <c r="F444" t="s">
        <v>4362</v>
      </c>
      <c r="G444" t="s">
        <v>4295</v>
      </c>
      <c r="H444" t="s">
        <v>3177</v>
      </c>
      <c r="I444" t="s">
        <v>4363</v>
      </c>
      <c r="J444" t="s">
        <v>3187</v>
      </c>
      <c r="K444" t="s">
        <v>3174</v>
      </c>
      <c r="L444" t="s">
        <v>3174</v>
      </c>
      <c r="M444" t="s">
        <v>3174</v>
      </c>
    </row>
    <row r="445" spans="1:13" x14ac:dyDescent="0.3">
      <c r="A445" t="s">
        <v>1085</v>
      </c>
      <c r="B445" t="s">
        <v>3035</v>
      </c>
      <c r="C445" t="s">
        <v>3173</v>
      </c>
      <c r="D445" t="s">
        <v>1822</v>
      </c>
      <c r="E445" t="s">
        <v>3235</v>
      </c>
      <c r="F445" t="s">
        <v>4364</v>
      </c>
      <c r="G445" t="s">
        <v>4365</v>
      </c>
      <c r="H445" t="s">
        <v>3177</v>
      </c>
      <c r="I445" t="s">
        <v>4366</v>
      </c>
      <c r="J445" t="s">
        <v>3187</v>
      </c>
      <c r="K445" t="s">
        <v>3174</v>
      </c>
      <c r="L445" t="s">
        <v>3174</v>
      </c>
      <c r="M445" t="s">
        <v>3174</v>
      </c>
    </row>
    <row r="446" spans="1:13" x14ac:dyDescent="0.3">
      <c r="A446" t="s">
        <v>1085</v>
      </c>
      <c r="B446" t="s">
        <v>3725</v>
      </c>
      <c r="C446" t="s">
        <v>3190</v>
      </c>
      <c r="D446" t="s">
        <v>1822</v>
      </c>
      <c r="E446" t="s">
        <v>3183</v>
      </c>
      <c r="F446" t="s">
        <v>4367</v>
      </c>
      <c r="G446" t="s">
        <v>3726</v>
      </c>
      <c r="H446" t="s">
        <v>3177</v>
      </c>
      <c r="I446" t="s">
        <v>4368</v>
      </c>
      <c r="J446" t="s">
        <v>3187</v>
      </c>
      <c r="K446" t="s">
        <v>3174</v>
      </c>
      <c r="L446" t="s">
        <v>3174</v>
      </c>
      <c r="M446" t="s">
        <v>3174</v>
      </c>
    </row>
    <row r="447" spans="1:13" x14ac:dyDescent="0.3">
      <c r="A447" t="s">
        <v>1085</v>
      </c>
      <c r="B447" t="s">
        <v>3035</v>
      </c>
      <c r="C447" t="s">
        <v>3173</v>
      </c>
      <c r="D447" t="s">
        <v>1822</v>
      </c>
      <c r="E447" t="s">
        <v>3235</v>
      </c>
      <c r="F447" t="s">
        <v>4369</v>
      </c>
      <c r="G447" t="s">
        <v>4295</v>
      </c>
      <c r="H447" t="s">
        <v>3177</v>
      </c>
      <c r="I447" t="s">
        <v>4370</v>
      </c>
      <c r="J447" t="s">
        <v>3187</v>
      </c>
      <c r="K447" t="s">
        <v>3174</v>
      </c>
      <c r="L447" t="s">
        <v>3174</v>
      </c>
      <c r="M447" t="s">
        <v>3174</v>
      </c>
    </row>
    <row r="448" spans="1:13" x14ac:dyDescent="0.3">
      <c r="A448" t="s">
        <v>1085</v>
      </c>
      <c r="B448" t="s">
        <v>3035</v>
      </c>
      <c r="C448" t="s">
        <v>3173</v>
      </c>
      <c r="D448" t="s">
        <v>1822</v>
      </c>
      <c r="E448" t="s">
        <v>3235</v>
      </c>
      <c r="F448" t="s">
        <v>4371</v>
      </c>
      <c r="G448" t="s">
        <v>3808</v>
      </c>
      <c r="H448" t="s">
        <v>3177</v>
      </c>
      <c r="I448" t="s">
        <v>4372</v>
      </c>
      <c r="J448" t="s">
        <v>3179</v>
      </c>
      <c r="K448" t="s">
        <v>3174</v>
      </c>
      <c r="L448" t="s">
        <v>3174</v>
      </c>
      <c r="M448" t="s">
        <v>3174</v>
      </c>
    </row>
    <row r="449" spans="1:13" x14ac:dyDescent="0.3">
      <c r="A449" t="s">
        <v>1085</v>
      </c>
      <c r="B449" t="s">
        <v>3035</v>
      </c>
      <c r="C449" t="s">
        <v>3173</v>
      </c>
      <c r="D449" t="s">
        <v>1822</v>
      </c>
      <c r="E449" t="s">
        <v>3235</v>
      </c>
      <c r="F449" t="s">
        <v>4373</v>
      </c>
      <c r="G449" t="s">
        <v>4365</v>
      </c>
      <c r="H449" t="s">
        <v>3177</v>
      </c>
      <c r="I449" t="s">
        <v>4374</v>
      </c>
      <c r="J449" t="s">
        <v>3187</v>
      </c>
      <c r="K449" t="s">
        <v>3174</v>
      </c>
      <c r="L449" t="s">
        <v>3174</v>
      </c>
      <c r="M449" t="s">
        <v>3174</v>
      </c>
    </row>
    <row r="450" spans="1:13" x14ac:dyDescent="0.3">
      <c r="A450" t="s">
        <v>1085</v>
      </c>
      <c r="B450" t="s">
        <v>3655</v>
      </c>
      <c r="C450" t="s">
        <v>3173</v>
      </c>
      <c r="D450" t="s">
        <v>1822</v>
      </c>
      <c r="E450" t="s">
        <v>3459</v>
      </c>
      <c r="F450" t="s">
        <v>4375</v>
      </c>
      <c r="G450" t="s">
        <v>4007</v>
      </c>
      <c r="H450" t="s">
        <v>3177</v>
      </c>
      <c r="I450" t="s">
        <v>4376</v>
      </c>
      <c r="J450" t="s">
        <v>3187</v>
      </c>
      <c r="K450" t="s">
        <v>3174</v>
      </c>
      <c r="L450" t="s">
        <v>3174</v>
      </c>
      <c r="M450" t="s">
        <v>3174</v>
      </c>
    </row>
    <row r="451" spans="1:13" x14ac:dyDescent="0.3">
      <c r="A451" t="s">
        <v>1085</v>
      </c>
      <c r="B451" t="s">
        <v>3655</v>
      </c>
      <c r="C451" t="s">
        <v>3173</v>
      </c>
      <c r="D451" t="s">
        <v>1822</v>
      </c>
      <c r="E451" t="s">
        <v>3459</v>
      </c>
      <c r="F451" t="s">
        <v>4377</v>
      </c>
      <c r="G451" t="s">
        <v>4007</v>
      </c>
      <c r="H451" t="s">
        <v>3177</v>
      </c>
      <c r="I451" t="s">
        <v>4378</v>
      </c>
      <c r="J451" t="s">
        <v>3187</v>
      </c>
      <c r="K451" t="s">
        <v>3174</v>
      </c>
      <c r="L451" t="s">
        <v>3174</v>
      </c>
      <c r="M451" t="s">
        <v>3174</v>
      </c>
    </row>
    <row r="452" spans="1:13" x14ac:dyDescent="0.3">
      <c r="A452" t="s">
        <v>1085</v>
      </c>
      <c r="B452" t="s">
        <v>2997</v>
      </c>
      <c r="C452" t="s">
        <v>3173</v>
      </c>
      <c r="D452" t="s">
        <v>1822</v>
      </c>
      <c r="E452" t="s">
        <v>3459</v>
      </c>
      <c r="F452" t="s">
        <v>4379</v>
      </c>
      <c r="G452" t="s">
        <v>4380</v>
      </c>
      <c r="H452" t="s">
        <v>3177</v>
      </c>
      <c r="I452" t="s">
        <v>4381</v>
      </c>
      <c r="J452" t="s">
        <v>3187</v>
      </c>
      <c r="K452" t="s">
        <v>3174</v>
      </c>
      <c r="L452" t="s">
        <v>3174</v>
      </c>
      <c r="M452" t="s">
        <v>3174</v>
      </c>
    </row>
    <row r="453" spans="1:13" x14ac:dyDescent="0.3">
      <c r="A453" t="s">
        <v>1085</v>
      </c>
      <c r="B453" t="s">
        <v>2997</v>
      </c>
      <c r="C453" t="s">
        <v>3173</v>
      </c>
      <c r="D453" t="s">
        <v>1822</v>
      </c>
      <c r="E453" t="s">
        <v>3459</v>
      </c>
      <c r="F453" t="s">
        <v>4382</v>
      </c>
      <c r="G453" t="s">
        <v>4380</v>
      </c>
      <c r="H453" t="s">
        <v>3177</v>
      </c>
      <c r="I453" t="s">
        <v>4383</v>
      </c>
      <c r="J453" t="s">
        <v>3187</v>
      </c>
      <c r="K453" t="s">
        <v>3174</v>
      </c>
      <c r="L453" t="s">
        <v>3174</v>
      </c>
      <c r="M453" t="s">
        <v>3174</v>
      </c>
    </row>
    <row r="454" spans="1:13" x14ac:dyDescent="0.3">
      <c r="A454" t="s">
        <v>1085</v>
      </c>
      <c r="B454" t="s">
        <v>2997</v>
      </c>
      <c r="C454" t="s">
        <v>3173</v>
      </c>
      <c r="D454" t="s">
        <v>1822</v>
      </c>
      <c r="E454" t="s">
        <v>3459</v>
      </c>
      <c r="F454" t="s">
        <v>4384</v>
      </c>
      <c r="G454" t="s">
        <v>4380</v>
      </c>
      <c r="H454" t="s">
        <v>3177</v>
      </c>
      <c r="I454" t="s">
        <v>4385</v>
      </c>
      <c r="J454" t="s">
        <v>3187</v>
      </c>
      <c r="K454" t="s">
        <v>3174</v>
      </c>
      <c r="L454" t="s">
        <v>3174</v>
      </c>
      <c r="M454" t="s">
        <v>3174</v>
      </c>
    </row>
    <row r="455" spans="1:13" x14ac:dyDescent="0.3">
      <c r="A455" t="s">
        <v>1099</v>
      </c>
      <c r="B455" t="s">
        <v>4386</v>
      </c>
      <c r="C455" t="s">
        <v>4045</v>
      </c>
      <c r="D455" t="s">
        <v>1822</v>
      </c>
      <c r="E455" t="s">
        <v>3174</v>
      </c>
      <c r="F455" t="s">
        <v>4387</v>
      </c>
      <c r="G455" t="s">
        <v>4388</v>
      </c>
      <c r="H455" t="s">
        <v>3177</v>
      </c>
      <c r="I455" t="s">
        <v>4389</v>
      </c>
      <c r="J455" t="s">
        <v>3179</v>
      </c>
      <c r="K455" t="s">
        <v>3174</v>
      </c>
      <c r="L455" t="s">
        <v>3174</v>
      </c>
      <c r="M455" t="s">
        <v>3174</v>
      </c>
    </row>
    <row r="456" spans="1:13" x14ac:dyDescent="0.3">
      <c r="A456" t="s">
        <v>1099</v>
      </c>
      <c r="B456" t="s">
        <v>4390</v>
      </c>
      <c r="C456" t="s">
        <v>4045</v>
      </c>
      <c r="D456" t="s">
        <v>1822</v>
      </c>
      <c r="E456" t="s">
        <v>3174</v>
      </c>
      <c r="F456" t="s">
        <v>4387</v>
      </c>
      <c r="G456" t="s">
        <v>4391</v>
      </c>
      <c r="H456" t="s">
        <v>3177</v>
      </c>
      <c r="I456" t="s">
        <v>4392</v>
      </c>
      <c r="J456" t="s">
        <v>3179</v>
      </c>
      <c r="K456" t="s">
        <v>3174</v>
      </c>
      <c r="L456" t="s">
        <v>3174</v>
      </c>
      <c r="M456" t="s">
        <v>3174</v>
      </c>
    </row>
    <row r="457" spans="1:13" x14ac:dyDescent="0.3">
      <c r="A457" t="s">
        <v>1099</v>
      </c>
      <c r="B457" t="s">
        <v>4393</v>
      </c>
      <c r="C457" t="s">
        <v>3190</v>
      </c>
      <c r="D457" t="s">
        <v>1822</v>
      </c>
      <c r="E457" t="s">
        <v>3174</v>
      </c>
      <c r="F457" t="s">
        <v>4394</v>
      </c>
      <c r="G457" t="s">
        <v>4395</v>
      </c>
      <c r="H457" t="s">
        <v>3177</v>
      </c>
      <c r="I457" t="s">
        <v>4396</v>
      </c>
      <c r="J457" t="s">
        <v>3179</v>
      </c>
      <c r="K457" t="s">
        <v>3174</v>
      </c>
      <c r="L457" t="s">
        <v>3174</v>
      </c>
      <c r="M457" t="s">
        <v>3174</v>
      </c>
    </row>
    <row r="458" spans="1:13" x14ac:dyDescent="0.3">
      <c r="A458" t="s">
        <v>1099</v>
      </c>
      <c r="B458" t="s">
        <v>4397</v>
      </c>
      <c r="C458" t="s">
        <v>3190</v>
      </c>
      <c r="D458" t="s">
        <v>1822</v>
      </c>
      <c r="E458" t="s">
        <v>3174</v>
      </c>
      <c r="F458" t="s">
        <v>4398</v>
      </c>
      <c r="G458" t="s">
        <v>4399</v>
      </c>
      <c r="H458" t="s">
        <v>3177</v>
      </c>
      <c r="I458" t="s">
        <v>4400</v>
      </c>
      <c r="J458" t="s">
        <v>3179</v>
      </c>
      <c r="K458" t="s">
        <v>3174</v>
      </c>
      <c r="L458" t="s">
        <v>3174</v>
      </c>
      <c r="M458" t="s">
        <v>3174</v>
      </c>
    </row>
    <row r="459" spans="1:13" x14ac:dyDescent="0.3">
      <c r="A459" t="s">
        <v>1085</v>
      </c>
      <c r="B459" t="s">
        <v>2997</v>
      </c>
      <c r="C459" t="s">
        <v>3173</v>
      </c>
      <c r="D459" t="s">
        <v>1822</v>
      </c>
      <c r="E459" t="s">
        <v>3459</v>
      </c>
      <c r="F459" t="s">
        <v>4401</v>
      </c>
      <c r="G459" t="s">
        <v>4402</v>
      </c>
      <c r="H459" t="s">
        <v>3177</v>
      </c>
      <c r="I459" t="s">
        <v>4403</v>
      </c>
      <c r="J459" t="s">
        <v>3179</v>
      </c>
      <c r="K459" t="s">
        <v>3174</v>
      </c>
      <c r="L459" t="s">
        <v>3174</v>
      </c>
      <c r="M459" t="s">
        <v>3174</v>
      </c>
    </row>
    <row r="460" spans="1:13" x14ac:dyDescent="0.3">
      <c r="A460" t="s">
        <v>1085</v>
      </c>
      <c r="B460" t="s">
        <v>2997</v>
      </c>
      <c r="C460" t="s">
        <v>3173</v>
      </c>
      <c r="D460" t="s">
        <v>1822</v>
      </c>
      <c r="E460" t="s">
        <v>3459</v>
      </c>
      <c r="F460" t="s">
        <v>4404</v>
      </c>
      <c r="G460" t="s">
        <v>4405</v>
      </c>
      <c r="H460" t="s">
        <v>3177</v>
      </c>
      <c r="I460" t="s">
        <v>4406</v>
      </c>
      <c r="J460" t="s">
        <v>3187</v>
      </c>
      <c r="K460" t="s">
        <v>3174</v>
      </c>
      <c r="L460" t="s">
        <v>3174</v>
      </c>
      <c r="M460" t="s">
        <v>3174</v>
      </c>
    </row>
    <row r="461" spans="1:13" x14ac:dyDescent="0.3">
      <c r="A461" t="s">
        <v>1085</v>
      </c>
      <c r="B461" t="s">
        <v>2997</v>
      </c>
      <c r="C461" t="s">
        <v>3173</v>
      </c>
      <c r="D461" t="s">
        <v>1822</v>
      </c>
      <c r="E461" t="s">
        <v>3459</v>
      </c>
      <c r="F461" t="s">
        <v>4407</v>
      </c>
      <c r="G461" t="s">
        <v>4405</v>
      </c>
      <c r="H461" t="s">
        <v>3177</v>
      </c>
      <c r="I461" t="s">
        <v>4408</v>
      </c>
      <c r="J461" t="s">
        <v>3187</v>
      </c>
      <c r="K461" t="s">
        <v>3174</v>
      </c>
      <c r="L461" t="s">
        <v>3174</v>
      </c>
      <c r="M461" t="s">
        <v>3174</v>
      </c>
    </row>
    <row r="462" spans="1:13" x14ac:dyDescent="0.3">
      <c r="A462" t="s">
        <v>1085</v>
      </c>
      <c r="B462" t="s">
        <v>2997</v>
      </c>
      <c r="C462" t="s">
        <v>3173</v>
      </c>
      <c r="D462" t="s">
        <v>1822</v>
      </c>
      <c r="E462" t="s">
        <v>3459</v>
      </c>
      <c r="F462" t="s">
        <v>4409</v>
      </c>
      <c r="G462" t="s">
        <v>4405</v>
      </c>
      <c r="H462" t="s">
        <v>3177</v>
      </c>
      <c r="I462" t="s">
        <v>4410</v>
      </c>
      <c r="J462" t="s">
        <v>3187</v>
      </c>
      <c r="K462" t="s">
        <v>3174</v>
      </c>
      <c r="L462" t="s">
        <v>3174</v>
      </c>
      <c r="M462" t="s">
        <v>3174</v>
      </c>
    </row>
    <row r="463" spans="1:13" x14ac:dyDescent="0.3">
      <c r="A463" t="s">
        <v>1085</v>
      </c>
      <c r="B463" t="s">
        <v>2997</v>
      </c>
      <c r="C463" t="s">
        <v>3173</v>
      </c>
      <c r="D463" t="s">
        <v>1822</v>
      </c>
      <c r="E463" t="s">
        <v>3459</v>
      </c>
      <c r="F463" t="s">
        <v>4411</v>
      </c>
      <c r="G463" t="s">
        <v>4405</v>
      </c>
      <c r="H463" t="s">
        <v>3177</v>
      </c>
      <c r="I463" t="s">
        <v>4412</v>
      </c>
      <c r="J463" t="s">
        <v>3179</v>
      </c>
      <c r="K463" t="s">
        <v>3174</v>
      </c>
      <c r="L463" t="s">
        <v>3174</v>
      </c>
      <c r="M463" t="s">
        <v>3174</v>
      </c>
    </row>
    <row r="464" spans="1:13" x14ac:dyDescent="0.3">
      <c r="A464" t="s">
        <v>1085</v>
      </c>
      <c r="B464" t="s">
        <v>2997</v>
      </c>
      <c r="C464" t="s">
        <v>3173</v>
      </c>
      <c r="D464" t="s">
        <v>1822</v>
      </c>
      <c r="E464" t="s">
        <v>3459</v>
      </c>
      <c r="F464" t="s">
        <v>4413</v>
      </c>
      <c r="G464" t="s">
        <v>4405</v>
      </c>
      <c r="H464" t="s">
        <v>3177</v>
      </c>
      <c r="I464" t="s">
        <v>4414</v>
      </c>
      <c r="J464" t="s">
        <v>3179</v>
      </c>
      <c r="K464" t="s">
        <v>3174</v>
      </c>
      <c r="L464" t="s">
        <v>3174</v>
      </c>
      <c r="M464" t="s">
        <v>3174</v>
      </c>
    </row>
    <row r="465" spans="1:13" x14ac:dyDescent="0.3">
      <c r="A465" t="s">
        <v>1085</v>
      </c>
      <c r="B465" t="s">
        <v>2997</v>
      </c>
      <c r="C465" t="s">
        <v>3173</v>
      </c>
      <c r="D465" t="s">
        <v>1822</v>
      </c>
      <c r="E465" t="s">
        <v>3459</v>
      </c>
      <c r="F465" t="s">
        <v>4415</v>
      </c>
      <c r="G465" t="s">
        <v>4405</v>
      </c>
      <c r="H465" t="s">
        <v>3177</v>
      </c>
      <c r="I465" t="s">
        <v>4416</v>
      </c>
      <c r="J465" t="s">
        <v>3179</v>
      </c>
      <c r="K465" t="s">
        <v>3174</v>
      </c>
      <c r="L465" t="s">
        <v>3174</v>
      </c>
      <c r="M465" t="s">
        <v>3174</v>
      </c>
    </row>
    <row r="466" spans="1:13" x14ac:dyDescent="0.3">
      <c r="A466" t="s">
        <v>1085</v>
      </c>
      <c r="B466" t="s">
        <v>2997</v>
      </c>
      <c r="C466" t="s">
        <v>3173</v>
      </c>
      <c r="D466" t="s">
        <v>1822</v>
      </c>
      <c r="E466" t="s">
        <v>3459</v>
      </c>
      <c r="F466" t="s">
        <v>4417</v>
      </c>
      <c r="G466" t="s">
        <v>4402</v>
      </c>
      <c r="H466" t="s">
        <v>3177</v>
      </c>
      <c r="I466" t="s">
        <v>4418</v>
      </c>
      <c r="J466" t="s">
        <v>3187</v>
      </c>
      <c r="K466" t="s">
        <v>3174</v>
      </c>
      <c r="L466" t="s">
        <v>3174</v>
      </c>
      <c r="M466" t="s">
        <v>3174</v>
      </c>
    </row>
    <row r="467" spans="1:13" x14ac:dyDescent="0.3">
      <c r="A467" t="s">
        <v>1085</v>
      </c>
      <c r="B467" t="s">
        <v>2997</v>
      </c>
      <c r="C467" t="s">
        <v>3173</v>
      </c>
      <c r="D467" t="s">
        <v>1822</v>
      </c>
      <c r="E467" t="s">
        <v>3459</v>
      </c>
      <c r="F467" t="s">
        <v>4419</v>
      </c>
      <c r="G467" t="s">
        <v>4405</v>
      </c>
      <c r="H467" t="s">
        <v>3177</v>
      </c>
      <c r="I467" t="s">
        <v>4420</v>
      </c>
      <c r="J467" t="s">
        <v>3187</v>
      </c>
      <c r="K467" t="s">
        <v>3174</v>
      </c>
      <c r="L467" t="s">
        <v>3174</v>
      </c>
      <c r="M467" t="s">
        <v>3174</v>
      </c>
    </row>
    <row r="468" spans="1:13" x14ac:dyDescent="0.3">
      <c r="A468" t="s">
        <v>1085</v>
      </c>
      <c r="B468" t="s">
        <v>2997</v>
      </c>
      <c r="C468" t="s">
        <v>3173</v>
      </c>
      <c r="D468" t="s">
        <v>1822</v>
      </c>
      <c r="E468" t="s">
        <v>3459</v>
      </c>
      <c r="F468" t="s">
        <v>4421</v>
      </c>
      <c r="G468" t="s">
        <v>4405</v>
      </c>
      <c r="H468" t="s">
        <v>3177</v>
      </c>
      <c r="I468" t="s">
        <v>4422</v>
      </c>
      <c r="J468" t="s">
        <v>3187</v>
      </c>
      <c r="K468" t="s">
        <v>3174</v>
      </c>
      <c r="L468" t="s">
        <v>3174</v>
      </c>
      <c r="M468" t="s">
        <v>3174</v>
      </c>
    </row>
    <row r="469" spans="1:13" x14ac:dyDescent="0.3">
      <c r="A469" t="s">
        <v>1085</v>
      </c>
      <c r="B469" t="s">
        <v>2997</v>
      </c>
      <c r="C469" t="s">
        <v>3173</v>
      </c>
      <c r="D469" t="s">
        <v>1822</v>
      </c>
      <c r="E469" t="s">
        <v>3459</v>
      </c>
      <c r="F469" t="s">
        <v>4423</v>
      </c>
      <c r="G469" t="s">
        <v>4405</v>
      </c>
      <c r="H469" t="s">
        <v>3177</v>
      </c>
      <c r="I469" t="s">
        <v>4424</v>
      </c>
      <c r="J469" t="s">
        <v>3187</v>
      </c>
      <c r="K469" t="s">
        <v>3174</v>
      </c>
      <c r="L469" t="s">
        <v>3174</v>
      </c>
      <c r="M469" t="s">
        <v>3174</v>
      </c>
    </row>
    <row r="470" spans="1:13" x14ac:dyDescent="0.3">
      <c r="A470" t="s">
        <v>1085</v>
      </c>
      <c r="B470" t="s">
        <v>2997</v>
      </c>
      <c r="C470" t="s">
        <v>3173</v>
      </c>
      <c r="D470" t="s">
        <v>1822</v>
      </c>
      <c r="E470" t="s">
        <v>3459</v>
      </c>
      <c r="F470" t="s">
        <v>4425</v>
      </c>
      <c r="G470" t="s">
        <v>4405</v>
      </c>
      <c r="H470" t="s">
        <v>3177</v>
      </c>
      <c r="I470" t="s">
        <v>4426</v>
      </c>
      <c r="J470" t="s">
        <v>3187</v>
      </c>
      <c r="K470" t="s">
        <v>3174</v>
      </c>
      <c r="L470" t="s">
        <v>3174</v>
      </c>
      <c r="M470" t="s">
        <v>3174</v>
      </c>
    </row>
    <row r="471" spans="1:13" x14ac:dyDescent="0.3">
      <c r="A471" t="s">
        <v>1085</v>
      </c>
      <c r="B471" t="s">
        <v>2997</v>
      </c>
      <c r="C471" t="s">
        <v>3173</v>
      </c>
      <c r="D471" t="s">
        <v>1822</v>
      </c>
      <c r="E471" t="s">
        <v>3459</v>
      </c>
      <c r="F471" t="s">
        <v>4427</v>
      </c>
      <c r="G471" t="s">
        <v>4405</v>
      </c>
      <c r="H471" t="s">
        <v>3177</v>
      </c>
      <c r="I471" t="s">
        <v>4428</v>
      </c>
      <c r="J471" t="s">
        <v>3187</v>
      </c>
      <c r="K471" t="s">
        <v>3174</v>
      </c>
      <c r="L471" t="s">
        <v>3174</v>
      </c>
      <c r="M471" t="s">
        <v>3174</v>
      </c>
    </row>
    <row r="472" spans="1:13" x14ac:dyDescent="0.3">
      <c r="A472" t="s">
        <v>1085</v>
      </c>
      <c r="B472" t="s">
        <v>2997</v>
      </c>
      <c r="C472" t="s">
        <v>3173</v>
      </c>
      <c r="D472" t="s">
        <v>1822</v>
      </c>
      <c r="E472" t="s">
        <v>3459</v>
      </c>
      <c r="F472" t="s">
        <v>4429</v>
      </c>
      <c r="G472" t="s">
        <v>4405</v>
      </c>
      <c r="H472" t="s">
        <v>3177</v>
      </c>
      <c r="I472" t="s">
        <v>4430</v>
      </c>
      <c r="J472" t="s">
        <v>3187</v>
      </c>
      <c r="K472" t="s">
        <v>3174</v>
      </c>
      <c r="L472" t="s">
        <v>3174</v>
      </c>
      <c r="M472" t="s">
        <v>3174</v>
      </c>
    </row>
    <row r="473" spans="1:13" x14ac:dyDescent="0.3">
      <c r="A473" t="s">
        <v>1085</v>
      </c>
      <c r="B473" t="s">
        <v>2997</v>
      </c>
      <c r="C473" t="s">
        <v>3173</v>
      </c>
      <c r="D473" t="s">
        <v>1822</v>
      </c>
      <c r="E473" t="s">
        <v>3459</v>
      </c>
      <c r="F473" t="s">
        <v>4431</v>
      </c>
      <c r="G473" t="s">
        <v>4405</v>
      </c>
      <c r="H473" t="s">
        <v>3177</v>
      </c>
      <c r="I473" t="s">
        <v>4432</v>
      </c>
      <c r="J473" t="s">
        <v>3187</v>
      </c>
      <c r="K473" t="s">
        <v>3174</v>
      </c>
      <c r="L473" t="s">
        <v>3174</v>
      </c>
      <c r="M473" t="s">
        <v>3174</v>
      </c>
    </row>
    <row r="474" spans="1:13" x14ac:dyDescent="0.3">
      <c r="A474" t="s">
        <v>1085</v>
      </c>
      <c r="B474" t="s">
        <v>2997</v>
      </c>
      <c r="C474" t="s">
        <v>3173</v>
      </c>
      <c r="D474" t="s">
        <v>1822</v>
      </c>
      <c r="E474" t="s">
        <v>3459</v>
      </c>
      <c r="F474" t="s">
        <v>4433</v>
      </c>
      <c r="G474" t="s">
        <v>4405</v>
      </c>
      <c r="H474" t="s">
        <v>3177</v>
      </c>
      <c r="I474" t="s">
        <v>4434</v>
      </c>
      <c r="J474" t="s">
        <v>3179</v>
      </c>
      <c r="K474" t="s">
        <v>3174</v>
      </c>
      <c r="L474" t="s">
        <v>3174</v>
      </c>
      <c r="M474" t="s">
        <v>3174</v>
      </c>
    </row>
    <row r="475" spans="1:13" x14ac:dyDescent="0.3">
      <c r="A475" t="s">
        <v>1085</v>
      </c>
      <c r="B475" t="s">
        <v>2997</v>
      </c>
      <c r="C475" t="s">
        <v>3173</v>
      </c>
      <c r="D475" t="s">
        <v>1822</v>
      </c>
      <c r="E475" t="s">
        <v>3459</v>
      </c>
      <c r="F475" t="s">
        <v>4435</v>
      </c>
      <c r="G475" t="s">
        <v>4405</v>
      </c>
      <c r="H475" t="s">
        <v>3177</v>
      </c>
      <c r="I475" t="s">
        <v>4436</v>
      </c>
      <c r="J475" t="s">
        <v>3179</v>
      </c>
      <c r="K475" t="s">
        <v>3174</v>
      </c>
      <c r="L475" t="s">
        <v>3174</v>
      </c>
      <c r="M475" t="s">
        <v>3174</v>
      </c>
    </row>
    <row r="476" spans="1:13" x14ac:dyDescent="0.3">
      <c r="A476" t="s">
        <v>1085</v>
      </c>
      <c r="B476" t="s">
        <v>2997</v>
      </c>
      <c r="C476" t="s">
        <v>3173</v>
      </c>
      <c r="D476" t="s">
        <v>1822</v>
      </c>
      <c r="E476" t="s">
        <v>3459</v>
      </c>
      <c r="F476" t="s">
        <v>4437</v>
      </c>
      <c r="G476" t="s">
        <v>4405</v>
      </c>
      <c r="H476" t="s">
        <v>3177</v>
      </c>
      <c r="I476" t="s">
        <v>4438</v>
      </c>
      <c r="J476" t="s">
        <v>3179</v>
      </c>
      <c r="K476" t="s">
        <v>3174</v>
      </c>
      <c r="L476" t="s">
        <v>3174</v>
      </c>
      <c r="M476" t="s">
        <v>3174</v>
      </c>
    </row>
    <row r="477" spans="1:13" x14ac:dyDescent="0.3">
      <c r="A477" t="s">
        <v>1085</v>
      </c>
      <c r="B477" t="s">
        <v>2997</v>
      </c>
      <c r="C477" t="s">
        <v>3173</v>
      </c>
      <c r="D477" t="s">
        <v>1822</v>
      </c>
      <c r="E477" t="s">
        <v>3459</v>
      </c>
      <c r="F477" t="s">
        <v>4439</v>
      </c>
      <c r="G477" t="s">
        <v>4402</v>
      </c>
      <c r="H477" t="s">
        <v>3177</v>
      </c>
      <c r="I477" t="s">
        <v>4440</v>
      </c>
      <c r="J477" t="s">
        <v>3179</v>
      </c>
      <c r="K477" t="s">
        <v>3174</v>
      </c>
      <c r="L477" t="s">
        <v>3174</v>
      </c>
      <c r="M477" t="s">
        <v>3174</v>
      </c>
    </row>
    <row r="478" spans="1:13" x14ac:dyDescent="0.3">
      <c r="A478" t="s">
        <v>1099</v>
      </c>
      <c r="B478" t="s">
        <v>3297</v>
      </c>
      <c r="C478" t="s">
        <v>3190</v>
      </c>
      <c r="D478" t="s">
        <v>1822</v>
      </c>
      <c r="E478" t="s">
        <v>3459</v>
      </c>
      <c r="F478" t="s">
        <v>4441</v>
      </c>
      <c r="G478" t="s">
        <v>4014</v>
      </c>
      <c r="H478" t="s">
        <v>3177</v>
      </c>
      <c r="I478" t="s">
        <v>4442</v>
      </c>
      <c r="J478" t="s">
        <v>3179</v>
      </c>
      <c r="K478" t="s">
        <v>3174</v>
      </c>
      <c r="L478" t="s">
        <v>3174</v>
      </c>
      <c r="M478" t="s">
        <v>3174</v>
      </c>
    </row>
    <row r="479" spans="1:13" x14ac:dyDescent="0.3">
      <c r="A479" t="s">
        <v>1099</v>
      </c>
      <c r="B479" t="s">
        <v>3297</v>
      </c>
      <c r="C479" t="s">
        <v>3190</v>
      </c>
      <c r="D479" t="s">
        <v>1822</v>
      </c>
      <c r="E479" t="s">
        <v>3459</v>
      </c>
      <c r="F479" t="s">
        <v>4443</v>
      </c>
      <c r="G479" t="s">
        <v>4014</v>
      </c>
      <c r="H479" t="s">
        <v>3177</v>
      </c>
      <c r="I479" t="s">
        <v>4444</v>
      </c>
      <c r="J479" t="s">
        <v>3179</v>
      </c>
      <c r="K479" t="s">
        <v>3174</v>
      </c>
      <c r="L479" t="s">
        <v>3174</v>
      </c>
      <c r="M479" t="s">
        <v>3174</v>
      </c>
    </row>
    <row r="480" spans="1:13" x14ac:dyDescent="0.3">
      <c r="A480" t="s">
        <v>1099</v>
      </c>
      <c r="B480" t="s">
        <v>3031</v>
      </c>
      <c r="C480" t="s">
        <v>3173</v>
      </c>
      <c r="D480" t="s">
        <v>1822</v>
      </c>
      <c r="E480" t="s">
        <v>3174</v>
      </c>
      <c r="F480" t="s">
        <v>4445</v>
      </c>
      <c r="G480" t="s">
        <v>4446</v>
      </c>
      <c r="H480" t="s">
        <v>3177</v>
      </c>
      <c r="I480" t="s">
        <v>4447</v>
      </c>
      <c r="J480" t="s">
        <v>3179</v>
      </c>
      <c r="K480" t="s">
        <v>3174</v>
      </c>
      <c r="L480" t="s">
        <v>3174</v>
      </c>
      <c r="M480" t="s">
        <v>3174</v>
      </c>
    </row>
    <row r="481" spans="1:13" x14ac:dyDescent="0.3">
      <c r="A481" t="s">
        <v>1099</v>
      </c>
      <c r="B481" t="s">
        <v>3031</v>
      </c>
      <c r="C481" t="s">
        <v>3173</v>
      </c>
      <c r="D481" t="s">
        <v>1822</v>
      </c>
      <c r="E481" t="s">
        <v>3174</v>
      </c>
      <c r="F481" t="s">
        <v>4448</v>
      </c>
      <c r="G481" t="s">
        <v>4449</v>
      </c>
      <c r="H481" t="s">
        <v>3177</v>
      </c>
      <c r="I481" t="s">
        <v>4450</v>
      </c>
      <c r="J481" t="s">
        <v>3179</v>
      </c>
      <c r="K481" t="s">
        <v>3174</v>
      </c>
      <c r="L481" t="s">
        <v>3174</v>
      </c>
      <c r="M481" t="s">
        <v>3174</v>
      </c>
    </row>
    <row r="482" spans="1:13" x14ac:dyDescent="0.3">
      <c r="A482" t="s">
        <v>1099</v>
      </c>
      <c r="B482" t="s">
        <v>3031</v>
      </c>
      <c r="C482" t="s">
        <v>3173</v>
      </c>
      <c r="D482" t="s">
        <v>1822</v>
      </c>
      <c r="E482" t="s">
        <v>3174</v>
      </c>
      <c r="F482" t="s">
        <v>4451</v>
      </c>
      <c r="G482" t="s">
        <v>4452</v>
      </c>
      <c r="H482" t="s">
        <v>3177</v>
      </c>
      <c r="I482" t="s">
        <v>4453</v>
      </c>
      <c r="J482" t="s">
        <v>3179</v>
      </c>
      <c r="K482" t="s">
        <v>3174</v>
      </c>
      <c r="L482" t="s">
        <v>3174</v>
      </c>
      <c r="M482" t="s">
        <v>3174</v>
      </c>
    </row>
    <row r="483" spans="1:13" x14ac:dyDescent="0.3">
      <c r="A483" t="s">
        <v>1099</v>
      </c>
      <c r="B483" t="s">
        <v>3031</v>
      </c>
      <c r="C483" t="s">
        <v>3173</v>
      </c>
      <c r="D483" t="s">
        <v>1822</v>
      </c>
      <c r="E483" t="s">
        <v>3174</v>
      </c>
      <c r="F483" t="s">
        <v>4454</v>
      </c>
      <c r="G483" t="s">
        <v>4455</v>
      </c>
      <c r="H483" t="s">
        <v>3177</v>
      </c>
      <c r="I483" t="s">
        <v>4456</v>
      </c>
      <c r="J483" t="s">
        <v>3179</v>
      </c>
      <c r="K483" t="s">
        <v>3174</v>
      </c>
      <c r="L483" t="s">
        <v>3174</v>
      </c>
      <c r="M483" t="s">
        <v>3174</v>
      </c>
    </row>
    <row r="484" spans="1:13" x14ac:dyDescent="0.3">
      <c r="A484" t="s">
        <v>1099</v>
      </c>
      <c r="B484" t="s">
        <v>3031</v>
      </c>
      <c r="C484" t="s">
        <v>3173</v>
      </c>
      <c r="D484" t="s">
        <v>1822</v>
      </c>
      <c r="E484" t="s">
        <v>3174</v>
      </c>
      <c r="F484" t="s">
        <v>4457</v>
      </c>
      <c r="G484" t="s">
        <v>4458</v>
      </c>
      <c r="H484" t="s">
        <v>3177</v>
      </c>
      <c r="I484" t="s">
        <v>4459</v>
      </c>
      <c r="J484" t="s">
        <v>3179</v>
      </c>
      <c r="K484" t="s">
        <v>3174</v>
      </c>
      <c r="L484" t="s">
        <v>3174</v>
      </c>
      <c r="M484" t="s">
        <v>3174</v>
      </c>
    </row>
    <row r="485" spans="1:13" x14ac:dyDescent="0.3">
      <c r="A485" t="s">
        <v>1099</v>
      </c>
      <c r="B485" t="s">
        <v>3031</v>
      </c>
      <c r="C485" t="s">
        <v>3173</v>
      </c>
      <c r="D485" t="s">
        <v>1822</v>
      </c>
      <c r="E485" t="s">
        <v>3174</v>
      </c>
      <c r="F485" t="s">
        <v>4460</v>
      </c>
      <c r="G485" t="s">
        <v>4461</v>
      </c>
      <c r="H485" t="s">
        <v>3177</v>
      </c>
      <c r="I485" t="s">
        <v>4462</v>
      </c>
      <c r="J485" t="s">
        <v>3179</v>
      </c>
      <c r="K485" t="s">
        <v>3174</v>
      </c>
      <c r="L485" t="s">
        <v>3174</v>
      </c>
      <c r="M485" t="s">
        <v>3174</v>
      </c>
    </row>
    <row r="486" spans="1:13" x14ac:dyDescent="0.3">
      <c r="A486" t="s">
        <v>1099</v>
      </c>
      <c r="B486" t="s">
        <v>3031</v>
      </c>
      <c r="C486" t="s">
        <v>3173</v>
      </c>
      <c r="D486" t="s">
        <v>1822</v>
      </c>
      <c r="E486" t="s">
        <v>3174</v>
      </c>
      <c r="F486" t="s">
        <v>4463</v>
      </c>
      <c r="G486" t="s">
        <v>4464</v>
      </c>
      <c r="H486" t="s">
        <v>3177</v>
      </c>
      <c r="I486" t="s">
        <v>4465</v>
      </c>
      <c r="J486" t="s">
        <v>3179</v>
      </c>
      <c r="K486" t="s">
        <v>3174</v>
      </c>
      <c r="L486" t="s">
        <v>3174</v>
      </c>
      <c r="M486" t="s">
        <v>3174</v>
      </c>
    </row>
    <row r="487" spans="1:13" x14ac:dyDescent="0.3">
      <c r="A487" t="s">
        <v>1099</v>
      </c>
      <c r="B487" t="s">
        <v>3031</v>
      </c>
      <c r="C487" t="s">
        <v>3173</v>
      </c>
      <c r="D487" t="s">
        <v>1822</v>
      </c>
      <c r="E487" t="s">
        <v>3174</v>
      </c>
      <c r="F487" t="s">
        <v>4466</v>
      </c>
      <c r="G487" t="s">
        <v>4467</v>
      </c>
      <c r="H487" t="s">
        <v>3177</v>
      </c>
      <c r="I487" t="s">
        <v>4468</v>
      </c>
      <c r="J487" t="s">
        <v>3179</v>
      </c>
      <c r="K487" t="s">
        <v>3174</v>
      </c>
      <c r="L487" t="s">
        <v>3174</v>
      </c>
      <c r="M487" t="s">
        <v>3174</v>
      </c>
    </row>
    <row r="488" spans="1:13" x14ac:dyDescent="0.3">
      <c r="A488" t="s">
        <v>1099</v>
      </c>
      <c r="B488" t="s">
        <v>3297</v>
      </c>
      <c r="C488" t="s">
        <v>3190</v>
      </c>
      <c r="D488" t="s">
        <v>1822</v>
      </c>
      <c r="E488" t="s">
        <v>3298</v>
      </c>
      <c r="F488" t="s">
        <v>4469</v>
      </c>
      <c r="G488" t="s">
        <v>4470</v>
      </c>
      <c r="H488" t="s">
        <v>3177</v>
      </c>
      <c r="I488" t="s">
        <v>4471</v>
      </c>
      <c r="J488" t="s">
        <v>3179</v>
      </c>
      <c r="K488" t="s">
        <v>3174</v>
      </c>
      <c r="L488" t="s">
        <v>3174</v>
      </c>
      <c r="M488" t="s">
        <v>3174</v>
      </c>
    </row>
    <row r="489" spans="1:13" x14ac:dyDescent="0.3">
      <c r="A489" t="s">
        <v>1099</v>
      </c>
      <c r="B489" t="s">
        <v>3297</v>
      </c>
      <c r="C489" t="s">
        <v>3190</v>
      </c>
      <c r="D489" t="s">
        <v>1822</v>
      </c>
      <c r="E489" t="s">
        <v>3298</v>
      </c>
      <c r="F489" t="s">
        <v>4472</v>
      </c>
      <c r="G489" t="s">
        <v>4470</v>
      </c>
      <c r="H489" t="s">
        <v>3177</v>
      </c>
      <c r="I489" t="s">
        <v>4473</v>
      </c>
      <c r="J489" t="s">
        <v>3179</v>
      </c>
      <c r="K489" t="s">
        <v>3174</v>
      </c>
      <c r="L489" t="s">
        <v>3174</v>
      </c>
      <c r="M489" t="s">
        <v>3174</v>
      </c>
    </row>
    <row r="490" spans="1:13" x14ac:dyDescent="0.3">
      <c r="A490" t="s">
        <v>1099</v>
      </c>
      <c r="B490" t="s">
        <v>3297</v>
      </c>
      <c r="C490" t="s">
        <v>3190</v>
      </c>
      <c r="D490" t="s">
        <v>1822</v>
      </c>
      <c r="E490" t="s">
        <v>3298</v>
      </c>
      <c r="F490" t="s">
        <v>4474</v>
      </c>
      <c r="G490" t="s">
        <v>4470</v>
      </c>
      <c r="H490" t="s">
        <v>3177</v>
      </c>
      <c r="I490" t="s">
        <v>4475</v>
      </c>
      <c r="J490" t="s">
        <v>3179</v>
      </c>
      <c r="K490" t="s">
        <v>3174</v>
      </c>
      <c r="L490" t="s">
        <v>3174</v>
      </c>
      <c r="M490" t="s">
        <v>3174</v>
      </c>
    </row>
    <row r="491" spans="1:13" x14ac:dyDescent="0.3">
      <c r="A491" t="s">
        <v>1099</v>
      </c>
      <c r="B491" t="s">
        <v>3297</v>
      </c>
      <c r="C491" t="s">
        <v>3190</v>
      </c>
      <c r="D491" t="s">
        <v>1822</v>
      </c>
      <c r="E491" t="s">
        <v>3298</v>
      </c>
      <c r="F491" t="s">
        <v>4476</v>
      </c>
      <c r="G491" t="s">
        <v>4470</v>
      </c>
      <c r="H491" t="s">
        <v>3177</v>
      </c>
      <c r="I491" t="s">
        <v>4477</v>
      </c>
      <c r="J491" t="s">
        <v>3179</v>
      </c>
      <c r="K491" t="s">
        <v>3174</v>
      </c>
      <c r="L491" t="s">
        <v>3174</v>
      </c>
      <c r="M491" t="s">
        <v>3174</v>
      </c>
    </row>
    <row r="492" spans="1:13" x14ac:dyDescent="0.3">
      <c r="A492" t="s">
        <v>1099</v>
      </c>
      <c r="B492" t="s">
        <v>3031</v>
      </c>
      <c r="C492" t="s">
        <v>3173</v>
      </c>
      <c r="D492" t="s">
        <v>1822</v>
      </c>
      <c r="E492" t="s">
        <v>3174</v>
      </c>
      <c r="F492" t="s">
        <v>4478</v>
      </c>
      <c r="G492" t="s">
        <v>4479</v>
      </c>
      <c r="H492" t="s">
        <v>3177</v>
      </c>
      <c r="I492" t="s">
        <v>4480</v>
      </c>
      <c r="J492" t="s">
        <v>3179</v>
      </c>
      <c r="K492" t="s">
        <v>3174</v>
      </c>
      <c r="L492" t="s">
        <v>3174</v>
      </c>
      <c r="M492" t="s">
        <v>3174</v>
      </c>
    </row>
    <row r="493" spans="1:13" x14ac:dyDescent="0.3">
      <c r="A493" t="s">
        <v>1099</v>
      </c>
      <c r="B493" t="s">
        <v>3297</v>
      </c>
      <c r="C493" t="s">
        <v>3190</v>
      </c>
      <c r="D493" t="s">
        <v>1822</v>
      </c>
      <c r="E493" t="s">
        <v>3298</v>
      </c>
      <c r="F493" t="s">
        <v>4481</v>
      </c>
      <c r="G493" t="s">
        <v>4470</v>
      </c>
      <c r="H493" t="s">
        <v>3177</v>
      </c>
      <c r="I493" t="s">
        <v>4482</v>
      </c>
      <c r="J493" t="s">
        <v>3179</v>
      </c>
      <c r="K493" t="s">
        <v>3174</v>
      </c>
      <c r="L493" t="s">
        <v>3174</v>
      </c>
      <c r="M493" t="s">
        <v>3174</v>
      </c>
    </row>
    <row r="494" spans="1:13" x14ac:dyDescent="0.3">
      <c r="A494" t="s">
        <v>1099</v>
      </c>
      <c r="B494" t="s">
        <v>3297</v>
      </c>
      <c r="C494" t="s">
        <v>3190</v>
      </c>
      <c r="D494" t="s">
        <v>1822</v>
      </c>
      <c r="E494" t="s">
        <v>3298</v>
      </c>
      <c r="F494" t="s">
        <v>4483</v>
      </c>
      <c r="G494" t="s">
        <v>4470</v>
      </c>
      <c r="H494" t="s">
        <v>3177</v>
      </c>
      <c r="I494" t="s">
        <v>4484</v>
      </c>
      <c r="J494" t="s">
        <v>3179</v>
      </c>
      <c r="K494" t="s">
        <v>3174</v>
      </c>
      <c r="L494" t="s">
        <v>3174</v>
      </c>
      <c r="M494" t="s">
        <v>3174</v>
      </c>
    </row>
    <row r="495" spans="1:13" x14ac:dyDescent="0.3">
      <c r="A495" t="s">
        <v>1099</v>
      </c>
      <c r="B495" t="s">
        <v>3297</v>
      </c>
      <c r="C495" t="s">
        <v>3190</v>
      </c>
      <c r="D495" t="s">
        <v>1822</v>
      </c>
      <c r="E495" t="s">
        <v>3298</v>
      </c>
      <c r="F495" t="s">
        <v>4485</v>
      </c>
      <c r="G495" t="s">
        <v>4486</v>
      </c>
      <c r="H495" t="s">
        <v>3177</v>
      </c>
      <c r="I495" t="s">
        <v>4487</v>
      </c>
      <c r="J495" t="s">
        <v>3179</v>
      </c>
      <c r="K495" t="s">
        <v>3174</v>
      </c>
      <c r="L495" t="s">
        <v>3174</v>
      </c>
      <c r="M495" t="s">
        <v>3174</v>
      </c>
    </row>
    <row r="496" spans="1:13" x14ac:dyDescent="0.3">
      <c r="A496" t="s">
        <v>1099</v>
      </c>
      <c r="B496" t="s">
        <v>3297</v>
      </c>
      <c r="C496" t="s">
        <v>3190</v>
      </c>
      <c r="D496" t="s">
        <v>1822</v>
      </c>
      <c r="E496" t="s">
        <v>3298</v>
      </c>
      <c r="F496" t="s">
        <v>4488</v>
      </c>
      <c r="G496" t="s">
        <v>4486</v>
      </c>
      <c r="H496" t="s">
        <v>3177</v>
      </c>
      <c r="I496" t="s">
        <v>4489</v>
      </c>
      <c r="J496" t="s">
        <v>3179</v>
      </c>
      <c r="K496" t="s">
        <v>3174</v>
      </c>
      <c r="L496" t="s">
        <v>3174</v>
      </c>
      <c r="M496" t="s">
        <v>3174</v>
      </c>
    </row>
    <row r="497" spans="1:13" x14ac:dyDescent="0.3">
      <c r="A497" t="s">
        <v>1099</v>
      </c>
      <c r="B497" t="s">
        <v>3297</v>
      </c>
      <c r="C497" t="s">
        <v>3190</v>
      </c>
      <c r="D497" t="s">
        <v>1822</v>
      </c>
      <c r="E497" t="s">
        <v>3298</v>
      </c>
      <c r="F497" t="s">
        <v>4490</v>
      </c>
      <c r="G497" t="s">
        <v>4486</v>
      </c>
      <c r="H497" t="s">
        <v>3177</v>
      </c>
      <c r="I497" t="s">
        <v>4491</v>
      </c>
      <c r="J497" t="s">
        <v>3179</v>
      </c>
      <c r="K497" t="s">
        <v>3174</v>
      </c>
      <c r="L497" t="s">
        <v>3174</v>
      </c>
      <c r="M497" t="s">
        <v>3174</v>
      </c>
    </row>
    <row r="498" spans="1:13" x14ac:dyDescent="0.3">
      <c r="A498" t="s">
        <v>1099</v>
      </c>
      <c r="B498" t="s">
        <v>3297</v>
      </c>
      <c r="C498" t="s">
        <v>3190</v>
      </c>
      <c r="D498" t="s">
        <v>1822</v>
      </c>
      <c r="E498" t="s">
        <v>3298</v>
      </c>
      <c r="F498" t="s">
        <v>4492</v>
      </c>
      <c r="G498" t="s">
        <v>4486</v>
      </c>
      <c r="H498" t="s">
        <v>3177</v>
      </c>
      <c r="I498" t="s">
        <v>4493</v>
      </c>
      <c r="J498" t="s">
        <v>3179</v>
      </c>
      <c r="K498" t="s">
        <v>3174</v>
      </c>
      <c r="L498" t="s">
        <v>3174</v>
      </c>
      <c r="M498" t="s">
        <v>3174</v>
      </c>
    </row>
    <row r="499" spans="1:13" x14ac:dyDescent="0.3">
      <c r="A499" t="s">
        <v>1099</v>
      </c>
      <c r="B499" t="s">
        <v>3297</v>
      </c>
      <c r="C499" t="s">
        <v>3190</v>
      </c>
      <c r="D499" t="s">
        <v>1822</v>
      </c>
      <c r="E499" t="s">
        <v>3298</v>
      </c>
      <c r="F499" t="s">
        <v>4494</v>
      </c>
      <c r="G499" t="s">
        <v>4486</v>
      </c>
      <c r="H499" t="s">
        <v>3177</v>
      </c>
      <c r="I499" t="s">
        <v>4495</v>
      </c>
      <c r="J499" t="s">
        <v>3179</v>
      </c>
      <c r="K499" t="s">
        <v>3174</v>
      </c>
      <c r="L499" t="s">
        <v>3174</v>
      </c>
      <c r="M499" t="s">
        <v>3174</v>
      </c>
    </row>
    <row r="500" spans="1:13" x14ac:dyDescent="0.3">
      <c r="A500" t="s">
        <v>1099</v>
      </c>
      <c r="B500" t="s">
        <v>3297</v>
      </c>
      <c r="C500" t="s">
        <v>3190</v>
      </c>
      <c r="D500" t="s">
        <v>1822</v>
      </c>
      <c r="E500" t="s">
        <v>3298</v>
      </c>
      <c r="F500" t="s">
        <v>4496</v>
      </c>
      <c r="G500" t="s">
        <v>4486</v>
      </c>
      <c r="H500" t="s">
        <v>3177</v>
      </c>
      <c r="I500" t="s">
        <v>4497</v>
      </c>
      <c r="J500" t="s">
        <v>3179</v>
      </c>
      <c r="K500" t="s">
        <v>3174</v>
      </c>
      <c r="L500" t="s">
        <v>3174</v>
      </c>
      <c r="M500" t="s">
        <v>3174</v>
      </c>
    </row>
    <row r="501" spans="1:13" x14ac:dyDescent="0.3">
      <c r="A501" t="s">
        <v>1099</v>
      </c>
      <c r="B501" t="s">
        <v>3297</v>
      </c>
      <c r="C501" t="s">
        <v>3190</v>
      </c>
      <c r="D501" t="s">
        <v>1822</v>
      </c>
      <c r="E501" t="s">
        <v>3298</v>
      </c>
      <c r="F501" t="s">
        <v>4498</v>
      </c>
      <c r="G501" t="s">
        <v>4499</v>
      </c>
      <c r="H501" t="s">
        <v>3177</v>
      </c>
      <c r="I501" t="s">
        <v>4500</v>
      </c>
      <c r="J501" t="s">
        <v>3179</v>
      </c>
      <c r="K501" t="s">
        <v>3174</v>
      </c>
      <c r="L501" t="s">
        <v>3174</v>
      </c>
      <c r="M501" t="s">
        <v>3174</v>
      </c>
    </row>
    <row r="502" spans="1:13" x14ac:dyDescent="0.3">
      <c r="A502" t="s">
        <v>1099</v>
      </c>
      <c r="B502" t="s">
        <v>3297</v>
      </c>
      <c r="C502" t="s">
        <v>3190</v>
      </c>
      <c r="D502" t="s">
        <v>1822</v>
      </c>
      <c r="E502" t="s">
        <v>4035</v>
      </c>
      <c r="F502" t="s">
        <v>4501</v>
      </c>
      <c r="G502" t="s">
        <v>4502</v>
      </c>
      <c r="H502" t="s">
        <v>3177</v>
      </c>
      <c r="I502" t="s">
        <v>4503</v>
      </c>
      <c r="J502" t="s">
        <v>3179</v>
      </c>
      <c r="K502" t="s">
        <v>3174</v>
      </c>
      <c r="L502" t="s">
        <v>3174</v>
      </c>
      <c r="M502" t="s">
        <v>3174</v>
      </c>
    </row>
    <row r="503" spans="1:13" x14ac:dyDescent="0.3">
      <c r="A503" t="s">
        <v>1099</v>
      </c>
      <c r="B503" t="s">
        <v>3297</v>
      </c>
      <c r="C503" t="s">
        <v>3190</v>
      </c>
      <c r="D503" t="s">
        <v>1822</v>
      </c>
      <c r="E503" t="s">
        <v>4035</v>
      </c>
      <c r="F503" t="s">
        <v>4504</v>
      </c>
      <c r="G503" t="s">
        <v>4502</v>
      </c>
      <c r="H503" t="s">
        <v>3177</v>
      </c>
      <c r="I503" t="s">
        <v>4505</v>
      </c>
      <c r="J503" t="s">
        <v>3179</v>
      </c>
      <c r="K503" t="s">
        <v>3174</v>
      </c>
      <c r="L503" t="s">
        <v>3174</v>
      </c>
      <c r="M503" t="s">
        <v>3174</v>
      </c>
    </row>
    <row r="504" spans="1:13" x14ac:dyDescent="0.3">
      <c r="A504" t="s">
        <v>1099</v>
      </c>
      <c r="B504" t="s">
        <v>3297</v>
      </c>
      <c r="C504" t="s">
        <v>3190</v>
      </c>
      <c r="D504" t="s">
        <v>1822</v>
      </c>
      <c r="E504" t="s">
        <v>4035</v>
      </c>
      <c r="F504" t="s">
        <v>4506</v>
      </c>
      <c r="G504" t="s">
        <v>4502</v>
      </c>
      <c r="H504" t="s">
        <v>3177</v>
      </c>
      <c r="I504" t="s">
        <v>4507</v>
      </c>
      <c r="J504" t="s">
        <v>3179</v>
      </c>
      <c r="K504" t="s">
        <v>3174</v>
      </c>
      <c r="L504" t="s">
        <v>3174</v>
      </c>
      <c r="M504" t="s">
        <v>3174</v>
      </c>
    </row>
    <row r="505" spans="1:13" x14ac:dyDescent="0.3">
      <c r="A505" t="s">
        <v>1099</v>
      </c>
      <c r="B505" t="s">
        <v>3297</v>
      </c>
      <c r="C505" t="s">
        <v>3190</v>
      </c>
      <c r="D505" t="s">
        <v>1822</v>
      </c>
      <c r="E505" t="s">
        <v>4035</v>
      </c>
      <c r="F505" t="s">
        <v>4508</v>
      </c>
      <c r="G505" t="s">
        <v>4502</v>
      </c>
      <c r="H505" t="s">
        <v>3177</v>
      </c>
      <c r="I505" t="s">
        <v>4509</v>
      </c>
      <c r="J505" t="s">
        <v>3179</v>
      </c>
      <c r="K505" t="s">
        <v>3174</v>
      </c>
      <c r="L505" t="s">
        <v>3174</v>
      </c>
      <c r="M505" t="s">
        <v>3174</v>
      </c>
    </row>
    <row r="506" spans="1:13" x14ac:dyDescent="0.3">
      <c r="A506" t="s">
        <v>1099</v>
      </c>
      <c r="B506" t="s">
        <v>3297</v>
      </c>
      <c r="C506" t="s">
        <v>3190</v>
      </c>
      <c r="D506" t="s">
        <v>1822</v>
      </c>
      <c r="E506" t="s">
        <v>4035</v>
      </c>
      <c r="F506" t="s">
        <v>4510</v>
      </c>
      <c r="G506" t="s">
        <v>4511</v>
      </c>
      <c r="H506" t="s">
        <v>3177</v>
      </c>
      <c r="I506" t="s">
        <v>4512</v>
      </c>
      <c r="J506" t="s">
        <v>3179</v>
      </c>
      <c r="K506" t="s">
        <v>3174</v>
      </c>
      <c r="L506" t="s">
        <v>3174</v>
      </c>
      <c r="M506" t="s">
        <v>3174</v>
      </c>
    </row>
    <row r="507" spans="1:13" x14ac:dyDescent="0.3">
      <c r="A507" t="s">
        <v>1099</v>
      </c>
      <c r="B507" t="s">
        <v>3297</v>
      </c>
      <c r="C507" t="s">
        <v>3190</v>
      </c>
      <c r="D507" t="s">
        <v>1822</v>
      </c>
      <c r="E507" t="s">
        <v>4035</v>
      </c>
      <c r="F507" t="s">
        <v>4513</v>
      </c>
      <c r="G507" t="s">
        <v>4514</v>
      </c>
      <c r="H507" t="s">
        <v>3177</v>
      </c>
      <c r="I507" t="s">
        <v>4515</v>
      </c>
      <c r="J507" t="s">
        <v>3179</v>
      </c>
      <c r="K507" t="s">
        <v>3174</v>
      </c>
      <c r="L507" t="s">
        <v>3174</v>
      </c>
      <c r="M507" t="s">
        <v>3174</v>
      </c>
    </row>
    <row r="508" spans="1:13" x14ac:dyDescent="0.3">
      <c r="A508" t="s">
        <v>1099</v>
      </c>
      <c r="B508" t="s">
        <v>3297</v>
      </c>
      <c r="C508" t="s">
        <v>3190</v>
      </c>
      <c r="D508" t="s">
        <v>1822</v>
      </c>
      <c r="E508" t="s">
        <v>4035</v>
      </c>
      <c r="F508" t="s">
        <v>4516</v>
      </c>
      <c r="G508" t="s">
        <v>4517</v>
      </c>
      <c r="H508" t="s">
        <v>3177</v>
      </c>
      <c r="I508" t="s">
        <v>4518</v>
      </c>
      <c r="J508" t="s">
        <v>3179</v>
      </c>
      <c r="K508" t="s">
        <v>3174</v>
      </c>
      <c r="L508" t="s">
        <v>3174</v>
      </c>
      <c r="M508" t="s">
        <v>3174</v>
      </c>
    </row>
    <row r="509" spans="1:13" x14ac:dyDescent="0.3">
      <c r="A509" t="s">
        <v>1099</v>
      </c>
      <c r="B509" t="s">
        <v>3297</v>
      </c>
      <c r="C509" t="s">
        <v>3190</v>
      </c>
      <c r="D509" t="s">
        <v>1822</v>
      </c>
      <c r="E509" t="s">
        <v>4035</v>
      </c>
      <c r="F509" t="s">
        <v>4519</v>
      </c>
      <c r="G509" t="s">
        <v>4517</v>
      </c>
      <c r="H509" t="s">
        <v>3177</v>
      </c>
      <c r="I509" t="s">
        <v>4520</v>
      </c>
      <c r="J509" t="s">
        <v>3179</v>
      </c>
      <c r="K509" t="s">
        <v>3174</v>
      </c>
      <c r="L509" t="s">
        <v>3174</v>
      </c>
      <c r="M509" t="s">
        <v>3174</v>
      </c>
    </row>
    <row r="510" spans="1:13" x14ac:dyDescent="0.3">
      <c r="A510" t="s">
        <v>1099</v>
      </c>
      <c r="B510" t="s">
        <v>3297</v>
      </c>
      <c r="C510" t="s">
        <v>3190</v>
      </c>
      <c r="D510" t="s">
        <v>1822</v>
      </c>
      <c r="E510" t="s">
        <v>4035</v>
      </c>
      <c r="F510" t="s">
        <v>4521</v>
      </c>
      <c r="G510" t="s">
        <v>4522</v>
      </c>
      <c r="H510" t="s">
        <v>3177</v>
      </c>
      <c r="I510" t="s">
        <v>4523</v>
      </c>
      <c r="J510" t="s">
        <v>3179</v>
      </c>
      <c r="K510" t="s">
        <v>3174</v>
      </c>
      <c r="L510" t="s">
        <v>3174</v>
      </c>
      <c r="M510" t="s">
        <v>3174</v>
      </c>
    </row>
    <row r="511" spans="1:13" x14ac:dyDescent="0.3">
      <c r="A511" t="s">
        <v>1099</v>
      </c>
      <c r="B511" t="s">
        <v>3297</v>
      </c>
      <c r="C511" t="s">
        <v>3190</v>
      </c>
      <c r="D511" t="s">
        <v>1822</v>
      </c>
      <c r="E511" t="s">
        <v>3298</v>
      </c>
      <c r="F511" t="s">
        <v>4524</v>
      </c>
      <c r="G511" t="s">
        <v>4525</v>
      </c>
      <c r="H511" t="s">
        <v>3177</v>
      </c>
      <c r="I511" t="s">
        <v>4526</v>
      </c>
      <c r="J511" t="s">
        <v>3179</v>
      </c>
      <c r="K511" t="s">
        <v>3174</v>
      </c>
      <c r="L511" t="s">
        <v>3174</v>
      </c>
      <c r="M511" t="s">
        <v>3174</v>
      </c>
    </row>
    <row r="512" spans="1:13" x14ac:dyDescent="0.3">
      <c r="A512" t="s">
        <v>1099</v>
      </c>
      <c r="B512" t="s">
        <v>3297</v>
      </c>
      <c r="C512" t="s">
        <v>3190</v>
      </c>
      <c r="D512" t="s">
        <v>1822</v>
      </c>
      <c r="E512" t="s">
        <v>3298</v>
      </c>
      <c r="F512" t="s">
        <v>4527</v>
      </c>
      <c r="G512" t="s">
        <v>4525</v>
      </c>
      <c r="H512" t="s">
        <v>3177</v>
      </c>
      <c r="I512" t="s">
        <v>4528</v>
      </c>
      <c r="J512" t="s">
        <v>3179</v>
      </c>
      <c r="K512" t="s">
        <v>3174</v>
      </c>
      <c r="L512" t="s">
        <v>3174</v>
      </c>
      <c r="M512" t="s">
        <v>3174</v>
      </c>
    </row>
    <row r="513" spans="1:13" x14ac:dyDescent="0.3">
      <c r="A513" t="s">
        <v>1099</v>
      </c>
      <c r="B513" t="s">
        <v>3297</v>
      </c>
      <c r="C513" t="s">
        <v>3190</v>
      </c>
      <c r="D513" t="s">
        <v>1822</v>
      </c>
      <c r="E513" t="s">
        <v>3298</v>
      </c>
      <c r="F513" t="s">
        <v>4529</v>
      </c>
      <c r="G513" t="s">
        <v>4525</v>
      </c>
      <c r="H513" t="s">
        <v>3177</v>
      </c>
      <c r="I513" t="s">
        <v>4530</v>
      </c>
      <c r="J513" t="s">
        <v>3179</v>
      </c>
      <c r="K513" t="s">
        <v>3174</v>
      </c>
      <c r="L513" t="s">
        <v>3174</v>
      </c>
      <c r="M513" t="s">
        <v>3174</v>
      </c>
    </row>
    <row r="514" spans="1:13" x14ac:dyDescent="0.3">
      <c r="A514" t="s">
        <v>1099</v>
      </c>
      <c r="B514" t="s">
        <v>3297</v>
      </c>
      <c r="C514" t="s">
        <v>3190</v>
      </c>
      <c r="D514" t="s">
        <v>1822</v>
      </c>
      <c r="E514" t="s">
        <v>3174</v>
      </c>
      <c r="F514" t="s">
        <v>4531</v>
      </c>
      <c r="G514" t="s">
        <v>4532</v>
      </c>
      <c r="H514" t="s">
        <v>3177</v>
      </c>
      <c r="I514" t="s">
        <v>4533</v>
      </c>
      <c r="J514" t="s">
        <v>3179</v>
      </c>
      <c r="K514" t="s">
        <v>3174</v>
      </c>
      <c r="L514" t="s">
        <v>3174</v>
      </c>
      <c r="M514" t="s">
        <v>3174</v>
      </c>
    </row>
    <row r="515" spans="1:13" x14ac:dyDescent="0.3">
      <c r="A515" t="s">
        <v>1099</v>
      </c>
      <c r="B515" t="s">
        <v>3297</v>
      </c>
      <c r="C515" t="s">
        <v>3190</v>
      </c>
      <c r="D515" t="s">
        <v>1822</v>
      </c>
      <c r="E515" t="s">
        <v>3174</v>
      </c>
      <c r="F515" t="s">
        <v>4534</v>
      </c>
      <c r="G515" t="s">
        <v>4532</v>
      </c>
      <c r="H515" t="s">
        <v>3177</v>
      </c>
      <c r="I515" t="s">
        <v>4535</v>
      </c>
      <c r="J515" t="s">
        <v>3179</v>
      </c>
      <c r="K515" t="s">
        <v>3174</v>
      </c>
      <c r="L515" t="s">
        <v>3174</v>
      </c>
      <c r="M515" t="s">
        <v>3174</v>
      </c>
    </row>
    <row r="516" spans="1:13" x14ac:dyDescent="0.3">
      <c r="A516" t="s">
        <v>1099</v>
      </c>
      <c r="B516" t="s">
        <v>3297</v>
      </c>
      <c r="C516" t="s">
        <v>3190</v>
      </c>
      <c r="D516" t="s">
        <v>1822</v>
      </c>
      <c r="E516" t="s">
        <v>3298</v>
      </c>
      <c r="F516" t="s">
        <v>4536</v>
      </c>
      <c r="G516" t="s">
        <v>4537</v>
      </c>
      <c r="H516" t="s">
        <v>3177</v>
      </c>
      <c r="I516" t="s">
        <v>4538</v>
      </c>
      <c r="J516" t="s">
        <v>3179</v>
      </c>
      <c r="K516" t="s">
        <v>3174</v>
      </c>
      <c r="L516" t="s">
        <v>3174</v>
      </c>
      <c r="M516" t="s">
        <v>3174</v>
      </c>
    </row>
    <row r="517" spans="1:13" x14ac:dyDescent="0.3">
      <c r="A517" t="s">
        <v>1099</v>
      </c>
      <c r="B517" t="s">
        <v>3297</v>
      </c>
      <c r="C517" t="s">
        <v>3190</v>
      </c>
      <c r="D517" t="s">
        <v>1822</v>
      </c>
      <c r="E517" t="s">
        <v>3298</v>
      </c>
      <c r="F517" t="s">
        <v>4539</v>
      </c>
      <c r="G517" t="s">
        <v>4537</v>
      </c>
      <c r="H517" t="s">
        <v>3177</v>
      </c>
      <c r="I517" t="s">
        <v>4540</v>
      </c>
      <c r="J517" t="s">
        <v>3179</v>
      </c>
      <c r="K517" t="s">
        <v>3174</v>
      </c>
      <c r="L517" t="s">
        <v>3174</v>
      </c>
      <c r="M517" t="s">
        <v>3174</v>
      </c>
    </row>
    <row r="518" spans="1:13" x14ac:dyDescent="0.3">
      <c r="A518" t="s">
        <v>1099</v>
      </c>
      <c r="B518" t="s">
        <v>3297</v>
      </c>
      <c r="C518" t="s">
        <v>3190</v>
      </c>
      <c r="D518" t="s">
        <v>1822</v>
      </c>
      <c r="E518" t="s">
        <v>3298</v>
      </c>
      <c r="F518" t="s">
        <v>4541</v>
      </c>
      <c r="G518" t="s">
        <v>4537</v>
      </c>
      <c r="H518" t="s">
        <v>3177</v>
      </c>
      <c r="I518" t="s">
        <v>4542</v>
      </c>
      <c r="J518" t="s">
        <v>3179</v>
      </c>
      <c r="K518" t="s">
        <v>3174</v>
      </c>
      <c r="L518" t="s">
        <v>3174</v>
      </c>
      <c r="M518" t="s">
        <v>3174</v>
      </c>
    </row>
    <row r="519" spans="1:13" x14ac:dyDescent="0.3">
      <c r="A519" t="s">
        <v>1099</v>
      </c>
      <c r="B519" t="s">
        <v>3297</v>
      </c>
      <c r="C519" t="s">
        <v>3190</v>
      </c>
      <c r="D519" t="s">
        <v>1822</v>
      </c>
      <c r="E519" t="s">
        <v>3174</v>
      </c>
      <c r="F519" t="s">
        <v>4543</v>
      </c>
      <c r="G519" t="s">
        <v>4544</v>
      </c>
      <c r="H519" t="s">
        <v>3177</v>
      </c>
      <c r="I519" t="s">
        <v>4545</v>
      </c>
      <c r="J519" t="s">
        <v>3179</v>
      </c>
      <c r="K519" t="s">
        <v>3174</v>
      </c>
      <c r="L519" t="s">
        <v>3174</v>
      </c>
      <c r="M519" t="s">
        <v>3174</v>
      </c>
    </row>
    <row r="520" spans="1:13" x14ac:dyDescent="0.3">
      <c r="A520" t="s">
        <v>1099</v>
      </c>
      <c r="B520" t="s">
        <v>3297</v>
      </c>
      <c r="C520" t="s">
        <v>3190</v>
      </c>
      <c r="D520" t="s">
        <v>1822</v>
      </c>
      <c r="E520" t="s">
        <v>3174</v>
      </c>
      <c r="F520" t="s">
        <v>4546</v>
      </c>
      <c r="G520" t="s">
        <v>4544</v>
      </c>
      <c r="H520" t="s">
        <v>3177</v>
      </c>
      <c r="I520" t="s">
        <v>4547</v>
      </c>
      <c r="J520" t="s">
        <v>3179</v>
      </c>
      <c r="K520" t="s">
        <v>3174</v>
      </c>
      <c r="L520" t="s">
        <v>3174</v>
      </c>
      <c r="M520" t="s">
        <v>3174</v>
      </c>
    </row>
    <row r="521" spans="1:13" x14ac:dyDescent="0.3">
      <c r="A521" t="s">
        <v>1099</v>
      </c>
      <c r="B521" t="s">
        <v>3297</v>
      </c>
      <c r="C521" t="s">
        <v>3190</v>
      </c>
      <c r="D521" t="s">
        <v>1822</v>
      </c>
      <c r="E521" t="s">
        <v>3298</v>
      </c>
      <c r="F521" t="s">
        <v>4548</v>
      </c>
      <c r="G521" t="s">
        <v>4549</v>
      </c>
      <c r="H521" t="s">
        <v>3177</v>
      </c>
      <c r="I521" t="s">
        <v>4550</v>
      </c>
      <c r="J521" t="s">
        <v>3179</v>
      </c>
      <c r="K521" t="s">
        <v>3174</v>
      </c>
      <c r="L521" t="s">
        <v>3174</v>
      </c>
      <c r="M521" t="s">
        <v>3174</v>
      </c>
    </row>
    <row r="522" spans="1:13" x14ac:dyDescent="0.3">
      <c r="A522" t="s">
        <v>1099</v>
      </c>
      <c r="B522" t="s">
        <v>3297</v>
      </c>
      <c r="C522" t="s">
        <v>3190</v>
      </c>
      <c r="D522" t="s">
        <v>1822</v>
      </c>
      <c r="E522" t="s">
        <v>3298</v>
      </c>
      <c r="F522" t="s">
        <v>4551</v>
      </c>
      <c r="G522" t="s">
        <v>4549</v>
      </c>
      <c r="H522" t="s">
        <v>3177</v>
      </c>
      <c r="I522" t="s">
        <v>4552</v>
      </c>
      <c r="J522" t="s">
        <v>3179</v>
      </c>
      <c r="K522" t="s">
        <v>3174</v>
      </c>
      <c r="L522" t="s">
        <v>3174</v>
      </c>
      <c r="M522" t="s">
        <v>3174</v>
      </c>
    </row>
    <row r="523" spans="1:13" x14ac:dyDescent="0.3">
      <c r="A523" t="s">
        <v>1099</v>
      </c>
      <c r="B523" t="s">
        <v>3297</v>
      </c>
      <c r="C523" t="s">
        <v>3190</v>
      </c>
      <c r="D523" t="s">
        <v>1822</v>
      </c>
      <c r="E523" t="s">
        <v>3298</v>
      </c>
      <c r="F523" t="s">
        <v>4553</v>
      </c>
      <c r="G523" t="s">
        <v>4549</v>
      </c>
      <c r="H523" t="s">
        <v>3177</v>
      </c>
      <c r="I523" t="s">
        <v>4554</v>
      </c>
      <c r="J523" t="s">
        <v>3179</v>
      </c>
      <c r="K523" t="s">
        <v>3174</v>
      </c>
      <c r="L523" t="s">
        <v>3174</v>
      </c>
      <c r="M523" t="s">
        <v>3174</v>
      </c>
    </row>
    <row r="524" spans="1:13" x14ac:dyDescent="0.3">
      <c r="A524" t="s">
        <v>1085</v>
      </c>
      <c r="B524" t="s">
        <v>2997</v>
      </c>
      <c r="C524" t="s">
        <v>3173</v>
      </c>
      <c r="D524" t="s">
        <v>1822</v>
      </c>
      <c r="E524" t="s">
        <v>3320</v>
      </c>
      <c r="F524" t="s">
        <v>4555</v>
      </c>
      <c r="G524" t="s">
        <v>4402</v>
      </c>
      <c r="H524" t="s">
        <v>3177</v>
      </c>
      <c r="I524" t="s">
        <v>4556</v>
      </c>
      <c r="J524" t="s">
        <v>3179</v>
      </c>
      <c r="K524" t="s">
        <v>3174</v>
      </c>
      <c r="L524" t="s">
        <v>3174</v>
      </c>
      <c r="M524" t="s">
        <v>3174</v>
      </c>
    </row>
    <row r="525" spans="1:13" x14ac:dyDescent="0.3">
      <c r="A525" t="s">
        <v>1099</v>
      </c>
      <c r="B525" t="s">
        <v>3297</v>
      </c>
      <c r="C525" t="s">
        <v>3190</v>
      </c>
      <c r="D525" t="s">
        <v>1822</v>
      </c>
      <c r="E525" t="s">
        <v>4145</v>
      </c>
      <c r="F525" t="s">
        <v>4557</v>
      </c>
      <c r="G525" t="s">
        <v>4014</v>
      </c>
      <c r="H525" t="s">
        <v>3177</v>
      </c>
      <c r="I525" t="s">
        <v>4558</v>
      </c>
      <c r="J525" t="s">
        <v>3179</v>
      </c>
      <c r="K525" t="s">
        <v>3174</v>
      </c>
      <c r="L525" t="s">
        <v>3174</v>
      </c>
      <c r="M525" t="s">
        <v>3174</v>
      </c>
    </row>
    <row r="526" spans="1:13" x14ac:dyDescent="0.3">
      <c r="A526" t="s">
        <v>1099</v>
      </c>
      <c r="B526" t="s">
        <v>3297</v>
      </c>
      <c r="C526" t="s">
        <v>3190</v>
      </c>
      <c r="D526" t="s">
        <v>1822</v>
      </c>
      <c r="E526" t="s">
        <v>4145</v>
      </c>
      <c r="F526" t="s">
        <v>4559</v>
      </c>
      <c r="G526" t="s">
        <v>4014</v>
      </c>
      <c r="H526" t="s">
        <v>3177</v>
      </c>
      <c r="I526" t="s">
        <v>4560</v>
      </c>
      <c r="J526" t="s">
        <v>3179</v>
      </c>
      <c r="K526" t="s">
        <v>3174</v>
      </c>
      <c r="L526" t="s">
        <v>3174</v>
      </c>
      <c r="M526" t="s">
        <v>3174</v>
      </c>
    </row>
    <row r="527" spans="1:13" x14ac:dyDescent="0.3">
      <c r="A527" t="s">
        <v>1085</v>
      </c>
      <c r="B527" t="s">
        <v>3721</v>
      </c>
      <c r="C527" t="s">
        <v>3173</v>
      </c>
      <c r="D527" t="s">
        <v>1822</v>
      </c>
      <c r="E527" t="s">
        <v>3459</v>
      </c>
      <c r="F527" t="s">
        <v>4561</v>
      </c>
      <c r="G527" t="s">
        <v>3982</v>
      </c>
      <c r="H527" t="s">
        <v>3177</v>
      </c>
      <c r="I527" t="s">
        <v>4562</v>
      </c>
      <c r="J527" t="s">
        <v>3179</v>
      </c>
      <c r="K527" t="s">
        <v>3174</v>
      </c>
      <c r="L527" t="s">
        <v>3174</v>
      </c>
      <c r="M527" t="s">
        <v>3174</v>
      </c>
    </row>
    <row r="528" spans="1:13" x14ac:dyDescent="0.3">
      <c r="A528" t="s">
        <v>1085</v>
      </c>
      <c r="B528" t="s">
        <v>2997</v>
      </c>
      <c r="C528" t="s">
        <v>3173</v>
      </c>
      <c r="D528" t="s">
        <v>1822</v>
      </c>
      <c r="E528" t="s">
        <v>3459</v>
      </c>
      <c r="F528" t="s">
        <v>4563</v>
      </c>
      <c r="G528" t="s">
        <v>4402</v>
      </c>
      <c r="H528" t="s">
        <v>3177</v>
      </c>
      <c r="I528" t="s">
        <v>4564</v>
      </c>
      <c r="J528" t="s">
        <v>3179</v>
      </c>
      <c r="K528" t="s">
        <v>3174</v>
      </c>
      <c r="L528" t="s">
        <v>3174</v>
      </c>
      <c r="M528" t="s">
        <v>3174</v>
      </c>
    </row>
    <row r="529" spans="1:13" x14ac:dyDescent="0.3">
      <c r="A529" t="s">
        <v>1099</v>
      </c>
      <c r="B529" t="s">
        <v>3297</v>
      </c>
      <c r="C529" t="s">
        <v>3190</v>
      </c>
      <c r="D529" t="s">
        <v>1822</v>
      </c>
      <c r="E529" t="s">
        <v>4145</v>
      </c>
      <c r="F529" t="s">
        <v>4565</v>
      </c>
      <c r="G529" t="s">
        <v>4014</v>
      </c>
      <c r="H529" t="s">
        <v>3177</v>
      </c>
      <c r="I529" t="s">
        <v>4566</v>
      </c>
      <c r="J529" t="s">
        <v>3179</v>
      </c>
      <c r="K529" t="s">
        <v>3174</v>
      </c>
      <c r="L529" t="s">
        <v>3174</v>
      </c>
      <c r="M529" t="s">
        <v>3174</v>
      </c>
    </row>
    <row r="530" spans="1:13" x14ac:dyDescent="0.3">
      <c r="A530" t="s">
        <v>1099</v>
      </c>
      <c r="B530" t="s">
        <v>3031</v>
      </c>
      <c r="C530" t="s">
        <v>3173</v>
      </c>
      <c r="D530" t="s">
        <v>1822</v>
      </c>
      <c r="E530" t="s">
        <v>3174</v>
      </c>
      <c r="F530" t="s">
        <v>4567</v>
      </c>
      <c r="G530" t="s">
        <v>4568</v>
      </c>
      <c r="H530" t="s">
        <v>3177</v>
      </c>
      <c r="I530" t="s">
        <v>4569</v>
      </c>
      <c r="J530" t="s">
        <v>3179</v>
      </c>
      <c r="K530" t="s">
        <v>3174</v>
      </c>
      <c r="L530" t="s">
        <v>3174</v>
      </c>
      <c r="M530" t="s">
        <v>3174</v>
      </c>
    </row>
    <row r="531" spans="1:13" x14ac:dyDescent="0.3">
      <c r="A531" t="s">
        <v>1099</v>
      </c>
      <c r="B531" t="s">
        <v>3031</v>
      </c>
      <c r="C531" t="s">
        <v>3173</v>
      </c>
      <c r="D531" t="s">
        <v>1822</v>
      </c>
      <c r="E531" t="s">
        <v>3174</v>
      </c>
      <c r="F531" t="s">
        <v>4570</v>
      </c>
      <c r="G531" t="s">
        <v>4568</v>
      </c>
      <c r="H531" t="s">
        <v>3177</v>
      </c>
      <c r="I531" t="s">
        <v>4571</v>
      </c>
      <c r="J531" t="s">
        <v>3179</v>
      </c>
      <c r="K531" t="s">
        <v>3174</v>
      </c>
      <c r="L531" t="s">
        <v>3174</v>
      </c>
      <c r="M531" t="s">
        <v>3174</v>
      </c>
    </row>
    <row r="532" spans="1:13" x14ac:dyDescent="0.3">
      <c r="A532" t="s">
        <v>1085</v>
      </c>
      <c r="B532" t="s">
        <v>2997</v>
      </c>
      <c r="C532" t="s">
        <v>3173</v>
      </c>
      <c r="D532" t="s">
        <v>1822</v>
      </c>
      <c r="E532" t="s">
        <v>3459</v>
      </c>
      <c r="F532" t="s">
        <v>4572</v>
      </c>
      <c r="G532" t="s">
        <v>4402</v>
      </c>
      <c r="H532" t="s">
        <v>3177</v>
      </c>
      <c r="I532" t="s">
        <v>4573</v>
      </c>
      <c r="J532" t="s">
        <v>3179</v>
      </c>
      <c r="K532" t="s">
        <v>3174</v>
      </c>
      <c r="L532" t="s">
        <v>3174</v>
      </c>
      <c r="M532" t="s">
        <v>3174</v>
      </c>
    </row>
    <row r="533" spans="1:13" x14ac:dyDescent="0.3">
      <c r="A533" t="s">
        <v>1099</v>
      </c>
      <c r="B533" t="s">
        <v>3297</v>
      </c>
      <c r="C533" t="s">
        <v>3190</v>
      </c>
      <c r="D533" t="s">
        <v>1822</v>
      </c>
      <c r="E533" t="s">
        <v>4145</v>
      </c>
      <c r="F533" t="s">
        <v>4574</v>
      </c>
      <c r="G533" t="s">
        <v>4014</v>
      </c>
      <c r="H533" t="s">
        <v>3177</v>
      </c>
      <c r="I533" t="s">
        <v>4575</v>
      </c>
      <c r="J533" t="s">
        <v>3179</v>
      </c>
      <c r="K533" t="s">
        <v>3174</v>
      </c>
      <c r="L533" t="s">
        <v>3174</v>
      </c>
      <c r="M533" t="s">
        <v>3174</v>
      </c>
    </row>
    <row r="534" spans="1:13" x14ac:dyDescent="0.3">
      <c r="A534" t="s">
        <v>1099</v>
      </c>
      <c r="B534" t="s">
        <v>3031</v>
      </c>
      <c r="C534" t="s">
        <v>3173</v>
      </c>
      <c r="D534" t="s">
        <v>1822</v>
      </c>
      <c r="E534" t="s">
        <v>3174</v>
      </c>
      <c r="F534" t="s">
        <v>4576</v>
      </c>
      <c r="G534" t="s">
        <v>4568</v>
      </c>
      <c r="H534" t="s">
        <v>3177</v>
      </c>
      <c r="I534" t="s">
        <v>4577</v>
      </c>
      <c r="J534" t="s">
        <v>3179</v>
      </c>
      <c r="K534" t="s">
        <v>3174</v>
      </c>
      <c r="L534" t="s">
        <v>3174</v>
      </c>
      <c r="M534" t="s">
        <v>3174</v>
      </c>
    </row>
    <row r="535" spans="1:13" x14ac:dyDescent="0.3">
      <c r="A535" t="s">
        <v>1099</v>
      </c>
      <c r="B535" t="s">
        <v>3031</v>
      </c>
      <c r="C535" t="s">
        <v>3173</v>
      </c>
      <c r="D535" t="s">
        <v>1822</v>
      </c>
      <c r="E535" t="s">
        <v>3174</v>
      </c>
      <c r="F535" t="s">
        <v>4578</v>
      </c>
      <c r="G535" t="s">
        <v>4568</v>
      </c>
      <c r="H535" t="s">
        <v>3177</v>
      </c>
      <c r="I535" t="s">
        <v>4579</v>
      </c>
      <c r="J535" t="s">
        <v>3179</v>
      </c>
      <c r="K535" t="s">
        <v>3174</v>
      </c>
      <c r="L535" t="s">
        <v>3174</v>
      </c>
      <c r="M535" t="s">
        <v>3174</v>
      </c>
    </row>
    <row r="536" spans="1:13" x14ac:dyDescent="0.3">
      <c r="A536" t="s">
        <v>1099</v>
      </c>
      <c r="B536" t="s">
        <v>3031</v>
      </c>
      <c r="C536" t="s">
        <v>3173</v>
      </c>
      <c r="D536" t="s">
        <v>1822</v>
      </c>
      <c r="E536" t="s">
        <v>3174</v>
      </c>
      <c r="F536" t="s">
        <v>4580</v>
      </c>
      <c r="G536" t="s">
        <v>4568</v>
      </c>
      <c r="H536" t="s">
        <v>3177</v>
      </c>
      <c r="I536" t="s">
        <v>4581</v>
      </c>
      <c r="J536" t="s">
        <v>3179</v>
      </c>
      <c r="K536" t="s">
        <v>3174</v>
      </c>
      <c r="L536" t="s">
        <v>3174</v>
      </c>
      <c r="M536" t="s">
        <v>3174</v>
      </c>
    </row>
    <row r="537" spans="1:13" x14ac:dyDescent="0.3">
      <c r="A537" t="s">
        <v>1085</v>
      </c>
      <c r="B537" t="s">
        <v>3721</v>
      </c>
      <c r="C537" t="s">
        <v>3173</v>
      </c>
      <c r="D537" t="s">
        <v>1822</v>
      </c>
      <c r="E537" t="s">
        <v>3459</v>
      </c>
      <c r="F537" t="s">
        <v>4582</v>
      </c>
      <c r="G537" t="s">
        <v>3982</v>
      </c>
      <c r="H537" t="s">
        <v>3177</v>
      </c>
      <c r="I537" t="s">
        <v>4583</v>
      </c>
      <c r="J537" t="s">
        <v>3187</v>
      </c>
      <c r="K537" t="s">
        <v>3174</v>
      </c>
      <c r="L537" t="s">
        <v>3174</v>
      </c>
      <c r="M537" t="s">
        <v>3174</v>
      </c>
    </row>
    <row r="538" spans="1:13" x14ac:dyDescent="0.3">
      <c r="A538" t="s">
        <v>1099</v>
      </c>
      <c r="B538" t="s">
        <v>3031</v>
      </c>
      <c r="C538" t="s">
        <v>3173</v>
      </c>
      <c r="D538" t="s">
        <v>1822</v>
      </c>
      <c r="E538" t="s">
        <v>3174</v>
      </c>
      <c r="F538" t="s">
        <v>4584</v>
      </c>
      <c r="G538" t="s">
        <v>4568</v>
      </c>
      <c r="H538" t="s">
        <v>3177</v>
      </c>
      <c r="I538" t="s">
        <v>4585</v>
      </c>
      <c r="J538" t="s">
        <v>3179</v>
      </c>
      <c r="K538" t="s">
        <v>3174</v>
      </c>
      <c r="L538" t="s">
        <v>3174</v>
      </c>
      <c r="M538" t="s">
        <v>3174</v>
      </c>
    </row>
    <row r="539" spans="1:13" x14ac:dyDescent="0.3">
      <c r="A539" t="s">
        <v>1099</v>
      </c>
      <c r="B539" t="s">
        <v>3031</v>
      </c>
      <c r="C539" t="s">
        <v>3173</v>
      </c>
      <c r="D539" t="s">
        <v>1822</v>
      </c>
      <c r="E539" t="s">
        <v>3174</v>
      </c>
      <c r="F539" t="s">
        <v>4586</v>
      </c>
      <c r="G539" t="s">
        <v>4568</v>
      </c>
      <c r="H539" t="s">
        <v>3177</v>
      </c>
      <c r="I539" t="s">
        <v>4587</v>
      </c>
      <c r="J539" t="s">
        <v>3179</v>
      </c>
      <c r="K539" t="s">
        <v>3174</v>
      </c>
      <c r="L539" t="s">
        <v>3174</v>
      </c>
      <c r="M539" t="s">
        <v>3174</v>
      </c>
    </row>
    <row r="540" spans="1:13" x14ac:dyDescent="0.3">
      <c r="A540" t="s">
        <v>1085</v>
      </c>
      <c r="B540" t="s">
        <v>3721</v>
      </c>
      <c r="C540" t="s">
        <v>3173</v>
      </c>
      <c r="D540" t="s">
        <v>1822</v>
      </c>
      <c r="E540" t="s">
        <v>3459</v>
      </c>
      <c r="F540" t="s">
        <v>4588</v>
      </c>
      <c r="G540" t="s">
        <v>3982</v>
      </c>
      <c r="H540" t="s">
        <v>3177</v>
      </c>
      <c r="I540" t="s">
        <v>4589</v>
      </c>
      <c r="J540" t="s">
        <v>3187</v>
      </c>
      <c r="K540" t="s">
        <v>3174</v>
      </c>
      <c r="L540" t="s">
        <v>3174</v>
      </c>
      <c r="M540" t="s">
        <v>3174</v>
      </c>
    </row>
    <row r="541" spans="1:13" x14ac:dyDescent="0.3">
      <c r="A541" t="s">
        <v>1085</v>
      </c>
      <c r="B541" t="s">
        <v>3721</v>
      </c>
      <c r="C541" t="s">
        <v>3173</v>
      </c>
      <c r="D541" t="s">
        <v>1822</v>
      </c>
      <c r="E541" t="s">
        <v>3459</v>
      </c>
      <c r="F541" t="s">
        <v>4590</v>
      </c>
      <c r="G541" t="s">
        <v>3982</v>
      </c>
      <c r="H541" t="s">
        <v>3177</v>
      </c>
      <c r="I541" t="s">
        <v>4591</v>
      </c>
      <c r="J541" t="s">
        <v>3187</v>
      </c>
      <c r="K541" t="s">
        <v>3174</v>
      </c>
      <c r="L541" t="s">
        <v>3174</v>
      </c>
      <c r="M541" t="s">
        <v>3174</v>
      </c>
    </row>
    <row r="542" spans="1:13" x14ac:dyDescent="0.3">
      <c r="A542" t="s">
        <v>1085</v>
      </c>
      <c r="B542" t="s">
        <v>3721</v>
      </c>
      <c r="C542" t="s">
        <v>3173</v>
      </c>
      <c r="D542" t="s">
        <v>1822</v>
      </c>
      <c r="E542" t="s">
        <v>3459</v>
      </c>
      <c r="F542" t="s">
        <v>4592</v>
      </c>
      <c r="G542" t="s">
        <v>3982</v>
      </c>
      <c r="H542" t="s">
        <v>3177</v>
      </c>
      <c r="I542" t="s">
        <v>4593</v>
      </c>
      <c r="J542" t="s">
        <v>3179</v>
      </c>
      <c r="K542" t="s">
        <v>3174</v>
      </c>
      <c r="L542" t="s">
        <v>3174</v>
      </c>
      <c r="M542" t="s">
        <v>3174</v>
      </c>
    </row>
    <row r="543" spans="1:13" x14ac:dyDescent="0.3">
      <c r="A543" t="s">
        <v>1085</v>
      </c>
      <c r="B543" t="s">
        <v>2997</v>
      </c>
      <c r="C543" t="s">
        <v>3173</v>
      </c>
      <c r="D543" t="s">
        <v>1822</v>
      </c>
      <c r="E543" t="s">
        <v>3459</v>
      </c>
      <c r="F543" t="s">
        <v>4594</v>
      </c>
      <c r="G543" t="s">
        <v>4402</v>
      </c>
      <c r="H543" t="s">
        <v>3177</v>
      </c>
      <c r="I543" t="s">
        <v>4595</v>
      </c>
      <c r="J543" t="s">
        <v>3179</v>
      </c>
      <c r="K543" t="s">
        <v>3174</v>
      </c>
      <c r="L543" t="s">
        <v>3174</v>
      </c>
      <c r="M543" t="s">
        <v>3174</v>
      </c>
    </row>
    <row r="544" spans="1:13" x14ac:dyDescent="0.3">
      <c r="A544" t="s">
        <v>1085</v>
      </c>
      <c r="B544" t="s">
        <v>3721</v>
      </c>
      <c r="C544" t="s">
        <v>3173</v>
      </c>
      <c r="D544" t="s">
        <v>1822</v>
      </c>
      <c r="E544" t="s">
        <v>3459</v>
      </c>
      <c r="F544" t="s">
        <v>4596</v>
      </c>
      <c r="G544" t="s">
        <v>3982</v>
      </c>
      <c r="H544" t="s">
        <v>3177</v>
      </c>
      <c r="I544" t="s">
        <v>4597</v>
      </c>
      <c r="J544" t="s">
        <v>3179</v>
      </c>
      <c r="K544" t="s">
        <v>3174</v>
      </c>
      <c r="L544" t="s">
        <v>3174</v>
      </c>
      <c r="M544" t="s">
        <v>3174</v>
      </c>
    </row>
    <row r="545" spans="1:13" x14ac:dyDescent="0.3">
      <c r="A545" t="s">
        <v>1099</v>
      </c>
      <c r="B545" t="s">
        <v>4598</v>
      </c>
      <c r="C545" t="s">
        <v>3190</v>
      </c>
      <c r="D545" t="s">
        <v>1822</v>
      </c>
      <c r="E545" t="s">
        <v>3174</v>
      </c>
      <c r="F545" t="s">
        <v>4599</v>
      </c>
      <c r="G545" t="s">
        <v>4600</v>
      </c>
      <c r="H545" t="s">
        <v>3177</v>
      </c>
      <c r="I545" t="s">
        <v>4601</v>
      </c>
      <c r="J545" t="s">
        <v>3179</v>
      </c>
      <c r="K545" t="s">
        <v>3174</v>
      </c>
      <c r="L545" t="s">
        <v>3174</v>
      </c>
      <c r="M545" t="s">
        <v>3174</v>
      </c>
    </row>
    <row r="546" spans="1:13" x14ac:dyDescent="0.3">
      <c r="A546" t="s">
        <v>1099</v>
      </c>
      <c r="B546" t="s">
        <v>4598</v>
      </c>
      <c r="C546" t="s">
        <v>3190</v>
      </c>
      <c r="D546" t="s">
        <v>1822</v>
      </c>
      <c r="E546" t="s">
        <v>3174</v>
      </c>
      <c r="F546" t="s">
        <v>4602</v>
      </c>
      <c r="G546" t="s">
        <v>4600</v>
      </c>
      <c r="H546" t="s">
        <v>3177</v>
      </c>
      <c r="I546" t="s">
        <v>4603</v>
      </c>
      <c r="J546" t="s">
        <v>3179</v>
      </c>
      <c r="K546" t="s">
        <v>3174</v>
      </c>
      <c r="L546" t="s">
        <v>3174</v>
      </c>
      <c r="M546" t="s">
        <v>3174</v>
      </c>
    </row>
    <row r="547" spans="1:13" x14ac:dyDescent="0.3">
      <c r="A547" t="s">
        <v>1085</v>
      </c>
      <c r="B547" t="s">
        <v>3721</v>
      </c>
      <c r="C547" t="s">
        <v>3173</v>
      </c>
      <c r="D547" t="s">
        <v>1822</v>
      </c>
      <c r="E547" t="s">
        <v>3459</v>
      </c>
      <c r="F547" t="s">
        <v>4604</v>
      </c>
      <c r="G547" t="s">
        <v>3982</v>
      </c>
      <c r="H547" t="s">
        <v>3177</v>
      </c>
      <c r="I547" t="s">
        <v>4605</v>
      </c>
      <c r="J547" t="s">
        <v>3179</v>
      </c>
      <c r="K547" t="s">
        <v>3174</v>
      </c>
      <c r="L547" t="s">
        <v>3174</v>
      </c>
      <c r="M547" t="s">
        <v>3174</v>
      </c>
    </row>
    <row r="548" spans="1:13" x14ac:dyDescent="0.3">
      <c r="A548" t="s">
        <v>1099</v>
      </c>
      <c r="B548" t="s">
        <v>3297</v>
      </c>
      <c r="C548" t="s">
        <v>3190</v>
      </c>
      <c r="D548" t="s">
        <v>1822</v>
      </c>
      <c r="E548" t="s">
        <v>3174</v>
      </c>
      <c r="F548" t="s">
        <v>4606</v>
      </c>
      <c r="G548" t="s">
        <v>4607</v>
      </c>
      <c r="H548" t="s">
        <v>3177</v>
      </c>
      <c r="I548" t="s">
        <v>4608</v>
      </c>
      <c r="J548" t="s">
        <v>3179</v>
      </c>
      <c r="K548" t="s">
        <v>3174</v>
      </c>
      <c r="L548" t="s">
        <v>3174</v>
      </c>
      <c r="M548" t="s">
        <v>3174</v>
      </c>
    </row>
    <row r="549" spans="1:13" x14ac:dyDescent="0.3">
      <c r="A549" t="s">
        <v>1099</v>
      </c>
      <c r="B549" t="s">
        <v>3297</v>
      </c>
      <c r="C549" t="s">
        <v>3190</v>
      </c>
      <c r="D549" t="s">
        <v>1822</v>
      </c>
      <c r="E549" t="s">
        <v>3174</v>
      </c>
      <c r="F549" t="s">
        <v>4609</v>
      </c>
      <c r="G549" t="s">
        <v>4607</v>
      </c>
      <c r="H549" t="s">
        <v>3177</v>
      </c>
      <c r="I549" t="s">
        <v>4610</v>
      </c>
      <c r="J549" t="s">
        <v>3179</v>
      </c>
      <c r="K549" t="s">
        <v>3174</v>
      </c>
      <c r="L549" t="s">
        <v>3174</v>
      </c>
      <c r="M549" t="s">
        <v>3174</v>
      </c>
    </row>
    <row r="550" spans="1:13" x14ac:dyDescent="0.3">
      <c r="A550" t="s">
        <v>1085</v>
      </c>
      <c r="B550" t="s">
        <v>3721</v>
      </c>
      <c r="C550" t="s">
        <v>3173</v>
      </c>
      <c r="D550" t="s">
        <v>1822</v>
      </c>
      <c r="E550" t="s">
        <v>3459</v>
      </c>
      <c r="F550" t="s">
        <v>4611</v>
      </c>
      <c r="G550" t="s">
        <v>3982</v>
      </c>
      <c r="H550" t="s">
        <v>3177</v>
      </c>
      <c r="I550" t="s">
        <v>4612</v>
      </c>
      <c r="J550" t="s">
        <v>3187</v>
      </c>
      <c r="K550" t="s">
        <v>3174</v>
      </c>
      <c r="L550" t="s">
        <v>3174</v>
      </c>
      <c r="M550" t="s">
        <v>3174</v>
      </c>
    </row>
    <row r="551" spans="1:13" x14ac:dyDescent="0.3">
      <c r="A551" t="s">
        <v>1099</v>
      </c>
      <c r="B551" t="s">
        <v>3297</v>
      </c>
      <c r="C551" t="s">
        <v>3190</v>
      </c>
      <c r="D551" t="s">
        <v>1822</v>
      </c>
      <c r="E551" t="s">
        <v>3174</v>
      </c>
      <c r="F551" t="s">
        <v>4613</v>
      </c>
      <c r="G551" t="s">
        <v>4607</v>
      </c>
      <c r="H551" t="s">
        <v>3177</v>
      </c>
      <c r="I551" t="s">
        <v>4614</v>
      </c>
      <c r="J551" t="s">
        <v>3179</v>
      </c>
      <c r="K551" t="s">
        <v>3174</v>
      </c>
      <c r="L551" t="s">
        <v>3174</v>
      </c>
      <c r="M551" t="s">
        <v>3174</v>
      </c>
    </row>
    <row r="552" spans="1:13" x14ac:dyDescent="0.3">
      <c r="A552" t="s">
        <v>1085</v>
      </c>
      <c r="B552" t="s">
        <v>3721</v>
      </c>
      <c r="C552" t="s">
        <v>3173</v>
      </c>
      <c r="D552" t="s">
        <v>1822</v>
      </c>
      <c r="E552" t="s">
        <v>3459</v>
      </c>
      <c r="F552" t="s">
        <v>4615</v>
      </c>
      <c r="G552" t="s">
        <v>4616</v>
      </c>
      <c r="H552" t="s">
        <v>3177</v>
      </c>
      <c r="I552" t="s">
        <v>4617</v>
      </c>
      <c r="J552" t="s">
        <v>3179</v>
      </c>
      <c r="K552" t="s">
        <v>3174</v>
      </c>
      <c r="L552" t="s">
        <v>3174</v>
      </c>
      <c r="M552" t="s">
        <v>3174</v>
      </c>
    </row>
    <row r="553" spans="1:13" x14ac:dyDescent="0.3">
      <c r="A553" t="s">
        <v>1085</v>
      </c>
      <c r="B553" t="s">
        <v>3766</v>
      </c>
      <c r="C553" t="s">
        <v>3173</v>
      </c>
      <c r="D553" t="s">
        <v>1822</v>
      </c>
      <c r="E553" t="s">
        <v>3459</v>
      </c>
      <c r="F553" t="s">
        <v>4618</v>
      </c>
      <c r="G553" t="s">
        <v>3977</v>
      </c>
      <c r="H553" t="s">
        <v>3177</v>
      </c>
      <c r="I553" t="s">
        <v>4619</v>
      </c>
      <c r="J553" t="s">
        <v>3179</v>
      </c>
      <c r="K553" t="s">
        <v>3174</v>
      </c>
      <c r="L553" t="s">
        <v>3174</v>
      </c>
      <c r="M553" t="s">
        <v>3174</v>
      </c>
    </row>
    <row r="554" spans="1:13" x14ac:dyDescent="0.3">
      <c r="A554" t="s">
        <v>1085</v>
      </c>
      <c r="B554" t="s">
        <v>3721</v>
      </c>
      <c r="C554" t="s">
        <v>3173</v>
      </c>
      <c r="D554" t="s">
        <v>1822</v>
      </c>
      <c r="E554" t="s">
        <v>3459</v>
      </c>
      <c r="F554" t="s">
        <v>4620</v>
      </c>
      <c r="G554" t="s">
        <v>3977</v>
      </c>
      <c r="H554" t="s">
        <v>3177</v>
      </c>
      <c r="I554" t="s">
        <v>4621</v>
      </c>
      <c r="J554" t="s">
        <v>3179</v>
      </c>
      <c r="K554" t="s">
        <v>3174</v>
      </c>
      <c r="L554" t="s">
        <v>3174</v>
      </c>
      <c r="M554" t="s">
        <v>3174</v>
      </c>
    </row>
    <row r="555" spans="1:13" x14ac:dyDescent="0.3">
      <c r="A555" t="s">
        <v>1085</v>
      </c>
      <c r="B555" t="s">
        <v>3721</v>
      </c>
      <c r="C555" t="s">
        <v>3173</v>
      </c>
      <c r="D555" t="s">
        <v>1822</v>
      </c>
      <c r="E555" t="s">
        <v>3459</v>
      </c>
      <c r="F555" t="s">
        <v>4622</v>
      </c>
      <c r="G555" t="s">
        <v>3982</v>
      </c>
      <c r="H555" t="s">
        <v>3177</v>
      </c>
      <c r="I555" t="s">
        <v>4623</v>
      </c>
      <c r="J555" t="s">
        <v>3179</v>
      </c>
      <c r="K555" t="s">
        <v>3174</v>
      </c>
      <c r="L555" t="s">
        <v>3174</v>
      </c>
      <c r="M555" t="s">
        <v>3174</v>
      </c>
    </row>
    <row r="556" spans="1:13" x14ac:dyDescent="0.3">
      <c r="A556" t="s">
        <v>1085</v>
      </c>
      <c r="B556" t="s">
        <v>3754</v>
      </c>
      <c r="C556" t="s">
        <v>3173</v>
      </c>
      <c r="D556" t="s">
        <v>1822</v>
      </c>
      <c r="E556" t="s">
        <v>3235</v>
      </c>
      <c r="F556" t="s">
        <v>4624</v>
      </c>
      <c r="G556" t="s">
        <v>4625</v>
      </c>
      <c r="H556" t="s">
        <v>3177</v>
      </c>
      <c r="I556" t="s">
        <v>4626</v>
      </c>
      <c r="J556" t="s">
        <v>3179</v>
      </c>
      <c r="K556" t="s">
        <v>3174</v>
      </c>
      <c r="L556" t="s">
        <v>3174</v>
      </c>
      <c r="M556" t="s">
        <v>3174</v>
      </c>
    </row>
    <row r="557" spans="1:13" x14ac:dyDescent="0.3">
      <c r="A557" t="s">
        <v>1085</v>
      </c>
      <c r="B557" t="s">
        <v>3825</v>
      </c>
      <c r="C557" t="s">
        <v>3173</v>
      </c>
      <c r="D557" t="s">
        <v>1822</v>
      </c>
      <c r="E557" t="s">
        <v>3235</v>
      </c>
      <c r="F557" t="s">
        <v>4627</v>
      </c>
      <c r="G557" t="s">
        <v>4628</v>
      </c>
      <c r="H557" t="s">
        <v>3177</v>
      </c>
      <c r="I557" t="s">
        <v>4629</v>
      </c>
      <c r="J557" t="s">
        <v>3187</v>
      </c>
      <c r="K557" t="s">
        <v>3174</v>
      </c>
      <c r="L557" t="s">
        <v>3174</v>
      </c>
      <c r="M557" t="s">
        <v>3174</v>
      </c>
    </row>
    <row r="558" spans="1:13" x14ac:dyDescent="0.3">
      <c r="A558" t="s">
        <v>1085</v>
      </c>
      <c r="B558" t="s">
        <v>3825</v>
      </c>
      <c r="C558" t="s">
        <v>3173</v>
      </c>
      <c r="D558" t="s">
        <v>1822</v>
      </c>
      <c r="E558" t="s">
        <v>3235</v>
      </c>
      <c r="F558" t="s">
        <v>4630</v>
      </c>
      <c r="G558" t="s">
        <v>4631</v>
      </c>
      <c r="H558" t="s">
        <v>3177</v>
      </c>
      <c r="I558" t="s">
        <v>4632</v>
      </c>
      <c r="J558" t="s">
        <v>3179</v>
      </c>
      <c r="K558" t="s">
        <v>3174</v>
      </c>
      <c r="L558" t="s">
        <v>3174</v>
      </c>
      <c r="M558" t="s">
        <v>3174</v>
      </c>
    </row>
    <row r="559" spans="1:13" x14ac:dyDescent="0.3">
      <c r="A559" t="s">
        <v>1085</v>
      </c>
      <c r="B559" t="s">
        <v>3825</v>
      </c>
      <c r="C559" t="s">
        <v>3173</v>
      </c>
      <c r="D559" t="s">
        <v>1822</v>
      </c>
      <c r="E559" t="s">
        <v>3235</v>
      </c>
      <c r="F559" t="s">
        <v>4630</v>
      </c>
      <c r="G559" t="s">
        <v>4633</v>
      </c>
      <c r="H559" t="s">
        <v>3177</v>
      </c>
      <c r="I559" t="s">
        <v>4634</v>
      </c>
      <c r="J559" t="s">
        <v>3179</v>
      </c>
      <c r="K559" t="s">
        <v>3174</v>
      </c>
      <c r="L559" t="s">
        <v>3174</v>
      </c>
      <c r="M559" t="s">
        <v>3174</v>
      </c>
    </row>
    <row r="560" spans="1:13" x14ac:dyDescent="0.3">
      <c r="A560" t="s">
        <v>1085</v>
      </c>
      <c r="B560" t="s">
        <v>3035</v>
      </c>
      <c r="C560" t="s">
        <v>3173</v>
      </c>
      <c r="D560" t="s">
        <v>1822</v>
      </c>
      <c r="E560" t="s">
        <v>3459</v>
      </c>
      <c r="F560" t="s">
        <v>4635</v>
      </c>
      <c r="G560" t="s">
        <v>3910</v>
      </c>
      <c r="H560" t="s">
        <v>3177</v>
      </c>
      <c r="I560" t="s">
        <v>4636</v>
      </c>
      <c r="J560" t="s">
        <v>3187</v>
      </c>
      <c r="K560" t="s">
        <v>3174</v>
      </c>
      <c r="L560" t="s">
        <v>3174</v>
      </c>
      <c r="M560" t="s">
        <v>3174</v>
      </c>
    </row>
    <row r="561" spans="1:13" x14ac:dyDescent="0.3">
      <c r="A561" t="s">
        <v>1085</v>
      </c>
      <c r="B561" t="s">
        <v>3035</v>
      </c>
      <c r="C561" t="s">
        <v>3173</v>
      </c>
      <c r="D561" t="s">
        <v>1822</v>
      </c>
      <c r="E561" t="s">
        <v>3235</v>
      </c>
      <c r="F561" t="s">
        <v>4637</v>
      </c>
      <c r="G561" t="s">
        <v>3942</v>
      </c>
      <c r="H561" t="s">
        <v>3177</v>
      </c>
      <c r="I561" t="s">
        <v>4638</v>
      </c>
      <c r="J561" t="s">
        <v>3187</v>
      </c>
      <c r="K561" t="s">
        <v>3174</v>
      </c>
      <c r="L561" t="s">
        <v>3174</v>
      </c>
      <c r="M561" t="s">
        <v>3174</v>
      </c>
    </row>
    <row r="562" spans="1:13" x14ac:dyDescent="0.3">
      <c r="A562" t="s">
        <v>1085</v>
      </c>
      <c r="B562" t="s">
        <v>3766</v>
      </c>
      <c r="C562" t="s">
        <v>3173</v>
      </c>
      <c r="D562" t="s">
        <v>1822</v>
      </c>
      <c r="E562" t="s">
        <v>3459</v>
      </c>
      <c r="F562" t="s">
        <v>4639</v>
      </c>
      <c r="G562" t="s">
        <v>3768</v>
      </c>
      <c r="H562" t="s">
        <v>3177</v>
      </c>
      <c r="I562" t="s">
        <v>4640</v>
      </c>
      <c r="J562" t="s">
        <v>3179</v>
      </c>
      <c r="K562" t="s">
        <v>3174</v>
      </c>
      <c r="L562" t="s">
        <v>3174</v>
      </c>
      <c r="M562" t="s">
        <v>3174</v>
      </c>
    </row>
    <row r="563" spans="1:13" x14ac:dyDescent="0.3">
      <c r="A563" t="s">
        <v>1085</v>
      </c>
      <c r="B563" t="s">
        <v>3766</v>
      </c>
      <c r="C563" t="s">
        <v>3173</v>
      </c>
      <c r="D563" t="s">
        <v>1822</v>
      </c>
      <c r="E563" t="s">
        <v>3459</v>
      </c>
      <c r="F563" t="s">
        <v>4641</v>
      </c>
      <c r="G563" t="s">
        <v>3768</v>
      </c>
      <c r="H563" t="s">
        <v>3177</v>
      </c>
      <c r="I563" t="s">
        <v>4642</v>
      </c>
      <c r="J563" t="s">
        <v>3179</v>
      </c>
      <c r="K563" t="s">
        <v>3174</v>
      </c>
      <c r="L563" t="s">
        <v>3174</v>
      </c>
      <c r="M563" t="s">
        <v>3174</v>
      </c>
    </row>
    <row r="564" spans="1:13" x14ac:dyDescent="0.3">
      <c r="A564" t="s">
        <v>1099</v>
      </c>
      <c r="B564" t="s">
        <v>3692</v>
      </c>
      <c r="C564" t="s">
        <v>3190</v>
      </c>
      <c r="D564" t="s">
        <v>1822</v>
      </c>
      <c r="E564" t="s">
        <v>3459</v>
      </c>
      <c r="F564" t="s">
        <v>4643</v>
      </c>
      <c r="G564" t="s">
        <v>4644</v>
      </c>
      <c r="H564" t="s">
        <v>3177</v>
      </c>
      <c r="I564" t="s">
        <v>4645</v>
      </c>
      <c r="J564" t="s">
        <v>3179</v>
      </c>
      <c r="K564" t="s">
        <v>3174</v>
      </c>
      <c r="L564" t="s">
        <v>3174</v>
      </c>
      <c r="M564" t="s">
        <v>3174</v>
      </c>
    </row>
    <row r="565" spans="1:13" x14ac:dyDescent="0.3">
      <c r="A565" t="s">
        <v>1085</v>
      </c>
      <c r="B565" t="s">
        <v>2997</v>
      </c>
      <c r="C565" t="s">
        <v>3173</v>
      </c>
      <c r="D565" t="s">
        <v>1822</v>
      </c>
      <c r="E565" t="s">
        <v>3459</v>
      </c>
      <c r="F565" t="s">
        <v>4646</v>
      </c>
      <c r="G565" t="s">
        <v>4647</v>
      </c>
      <c r="H565" t="s">
        <v>3177</v>
      </c>
      <c r="I565" t="s">
        <v>4648</v>
      </c>
      <c r="J565" t="s">
        <v>3179</v>
      </c>
      <c r="K565" t="s">
        <v>3174</v>
      </c>
      <c r="L565" t="s">
        <v>3174</v>
      </c>
      <c r="M565" t="s">
        <v>3174</v>
      </c>
    </row>
    <row r="566" spans="1:13" x14ac:dyDescent="0.3">
      <c r="A566" t="s">
        <v>1085</v>
      </c>
      <c r="B566" t="s">
        <v>3035</v>
      </c>
      <c r="C566" t="s">
        <v>3173</v>
      </c>
      <c r="D566" t="s">
        <v>1822</v>
      </c>
      <c r="E566" t="s">
        <v>3459</v>
      </c>
      <c r="F566" t="s">
        <v>4649</v>
      </c>
      <c r="G566" t="s">
        <v>3808</v>
      </c>
      <c r="H566" t="s">
        <v>3177</v>
      </c>
      <c r="I566" t="s">
        <v>4650</v>
      </c>
      <c r="J566" t="s">
        <v>3179</v>
      </c>
      <c r="K566" t="s">
        <v>3174</v>
      </c>
      <c r="L566" t="s">
        <v>3174</v>
      </c>
      <c r="M566" t="s">
        <v>3174</v>
      </c>
    </row>
    <row r="567" spans="1:13" x14ac:dyDescent="0.3">
      <c r="A567" t="s">
        <v>1085</v>
      </c>
      <c r="B567" t="s">
        <v>3035</v>
      </c>
      <c r="C567" t="s">
        <v>3173</v>
      </c>
      <c r="D567" t="s">
        <v>1822</v>
      </c>
      <c r="E567" t="s">
        <v>3459</v>
      </c>
      <c r="F567" t="s">
        <v>4651</v>
      </c>
      <c r="G567" t="s">
        <v>3808</v>
      </c>
      <c r="H567" t="s">
        <v>3177</v>
      </c>
      <c r="I567" t="s">
        <v>4652</v>
      </c>
      <c r="J567" t="s">
        <v>3179</v>
      </c>
      <c r="K567" t="s">
        <v>3174</v>
      </c>
      <c r="L567" t="s">
        <v>3174</v>
      </c>
      <c r="M567" t="s">
        <v>3174</v>
      </c>
    </row>
    <row r="568" spans="1:13" x14ac:dyDescent="0.3">
      <c r="A568" t="s">
        <v>1099</v>
      </c>
      <c r="B568" t="s">
        <v>3692</v>
      </c>
      <c r="C568" t="s">
        <v>3190</v>
      </c>
      <c r="D568" t="s">
        <v>1822</v>
      </c>
      <c r="E568" t="s">
        <v>3459</v>
      </c>
      <c r="F568" t="s">
        <v>4653</v>
      </c>
      <c r="G568" t="s">
        <v>4654</v>
      </c>
      <c r="H568" t="s">
        <v>3177</v>
      </c>
      <c r="I568" t="s">
        <v>4655</v>
      </c>
      <c r="J568" t="s">
        <v>3179</v>
      </c>
      <c r="K568" t="s">
        <v>3174</v>
      </c>
      <c r="L568" t="s">
        <v>3174</v>
      </c>
      <c r="M568" t="s">
        <v>3174</v>
      </c>
    </row>
    <row r="569" spans="1:13" x14ac:dyDescent="0.3">
      <c r="A569" t="s">
        <v>1099</v>
      </c>
      <c r="B569" t="s">
        <v>3692</v>
      </c>
      <c r="C569" t="s">
        <v>3190</v>
      </c>
      <c r="D569" t="s">
        <v>1822</v>
      </c>
      <c r="E569" t="s">
        <v>3459</v>
      </c>
      <c r="F569" t="s">
        <v>4656</v>
      </c>
      <c r="G569" t="s">
        <v>4657</v>
      </c>
      <c r="H569" t="s">
        <v>3177</v>
      </c>
      <c r="I569" t="s">
        <v>4658</v>
      </c>
      <c r="J569" t="s">
        <v>3179</v>
      </c>
      <c r="K569" t="s">
        <v>3174</v>
      </c>
      <c r="L569" t="s">
        <v>3174</v>
      </c>
      <c r="M569" t="s">
        <v>3174</v>
      </c>
    </row>
    <row r="570" spans="1:13" x14ac:dyDescent="0.3">
      <c r="A570" t="s">
        <v>1099</v>
      </c>
      <c r="B570" t="s">
        <v>3545</v>
      </c>
      <c r="C570" t="s">
        <v>3190</v>
      </c>
      <c r="D570" t="s">
        <v>1822</v>
      </c>
      <c r="E570" t="s">
        <v>3298</v>
      </c>
      <c r="F570" t="s">
        <v>4659</v>
      </c>
      <c r="G570" t="s">
        <v>4660</v>
      </c>
      <c r="H570" t="s">
        <v>3177</v>
      </c>
      <c r="I570" t="s">
        <v>4661</v>
      </c>
      <c r="J570" t="s">
        <v>3179</v>
      </c>
      <c r="K570" t="s">
        <v>3174</v>
      </c>
      <c r="L570" t="s">
        <v>3174</v>
      </c>
      <c r="M570" t="s">
        <v>3174</v>
      </c>
    </row>
    <row r="571" spans="1:13" x14ac:dyDescent="0.3">
      <c r="A571" t="s">
        <v>1099</v>
      </c>
      <c r="B571" t="s">
        <v>3021</v>
      </c>
      <c r="C571" t="s">
        <v>3190</v>
      </c>
      <c r="D571" t="s">
        <v>1822</v>
      </c>
      <c r="E571" t="s">
        <v>3459</v>
      </c>
      <c r="F571" t="s">
        <v>4662</v>
      </c>
      <c r="G571" t="s">
        <v>4663</v>
      </c>
      <c r="H571" t="s">
        <v>3177</v>
      </c>
      <c r="I571" t="s">
        <v>4664</v>
      </c>
      <c r="J571" t="s">
        <v>3179</v>
      </c>
      <c r="K571" t="s">
        <v>3174</v>
      </c>
      <c r="L571" t="s">
        <v>3174</v>
      </c>
      <c r="M571" t="s">
        <v>3174</v>
      </c>
    </row>
    <row r="572" spans="1:13" x14ac:dyDescent="0.3">
      <c r="A572" t="s">
        <v>1099</v>
      </c>
      <c r="B572" t="s">
        <v>4044</v>
      </c>
      <c r="C572" t="s">
        <v>4045</v>
      </c>
      <c r="D572" t="s">
        <v>1822</v>
      </c>
      <c r="E572" t="s">
        <v>3174</v>
      </c>
      <c r="F572" t="s">
        <v>4665</v>
      </c>
      <c r="G572" t="s">
        <v>4666</v>
      </c>
      <c r="H572" t="s">
        <v>3177</v>
      </c>
      <c r="I572" t="s">
        <v>4667</v>
      </c>
      <c r="J572" t="s">
        <v>3179</v>
      </c>
      <c r="K572" t="s">
        <v>3174</v>
      </c>
      <c r="L572" t="s">
        <v>3174</v>
      </c>
      <c r="M572" t="s">
        <v>3174</v>
      </c>
    </row>
    <row r="573" spans="1:13" x14ac:dyDescent="0.3">
      <c r="A573" t="s">
        <v>1099</v>
      </c>
      <c r="B573" t="s">
        <v>4044</v>
      </c>
      <c r="C573" t="s">
        <v>4045</v>
      </c>
      <c r="D573" t="s">
        <v>1822</v>
      </c>
      <c r="E573" t="s">
        <v>3174</v>
      </c>
      <c r="F573" t="s">
        <v>4668</v>
      </c>
      <c r="G573" t="s">
        <v>4666</v>
      </c>
      <c r="H573" t="s">
        <v>3177</v>
      </c>
      <c r="I573" t="s">
        <v>4669</v>
      </c>
      <c r="J573" t="s">
        <v>3179</v>
      </c>
      <c r="K573" t="s">
        <v>3174</v>
      </c>
      <c r="L573" t="s">
        <v>3174</v>
      </c>
      <c r="M573" t="s">
        <v>3174</v>
      </c>
    </row>
    <row r="574" spans="1:13" x14ac:dyDescent="0.3">
      <c r="A574" t="s">
        <v>1099</v>
      </c>
      <c r="B574" t="s">
        <v>4044</v>
      </c>
      <c r="C574" t="s">
        <v>4045</v>
      </c>
      <c r="D574" t="s">
        <v>1822</v>
      </c>
      <c r="E574" t="s">
        <v>3174</v>
      </c>
      <c r="F574" t="s">
        <v>4670</v>
      </c>
      <c r="G574" t="s">
        <v>4671</v>
      </c>
      <c r="H574" t="s">
        <v>3177</v>
      </c>
      <c r="I574" t="s">
        <v>4672</v>
      </c>
      <c r="J574" t="s">
        <v>3179</v>
      </c>
      <c r="K574" t="s">
        <v>3174</v>
      </c>
      <c r="L574" t="s">
        <v>3174</v>
      </c>
      <c r="M574" t="s">
        <v>3174</v>
      </c>
    </row>
    <row r="575" spans="1:13" x14ac:dyDescent="0.3">
      <c r="A575" t="s">
        <v>1099</v>
      </c>
      <c r="B575" t="s">
        <v>4044</v>
      </c>
      <c r="C575" t="s">
        <v>4045</v>
      </c>
      <c r="D575" t="s">
        <v>1822</v>
      </c>
      <c r="E575" t="s">
        <v>3174</v>
      </c>
      <c r="F575" t="s">
        <v>4673</v>
      </c>
      <c r="G575" t="s">
        <v>4674</v>
      </c>
      <c r="H575" t="s">
        <v>3177</v>
      </c>
      <c r="I575" t="s">
        <v>4675</v>
      </c>
      <c r="J575" t="s">
        <v>3179</v>
      </c>
      <c r="K575" t="s">
        <v>3174</v>
      </c>
      <c r="L575" t="s">
        <v>3174</v>
      </c>
      <c r="M575" t="s">
        <v>3174</v>
      </c>
    </row>
    <row r="576" spans="1:13" x14ac:dyDescent="0.3">
      <c r="A576" t="s">
        <v>1099</v>
      </c>
      <c r="B576" t="s">
        <v>4044</v>
      </c>
      <c r="C576" t="s">
        <v>4045</v>
      </c>
      <c r="D576" t="s">
        <v>1822</v>
      </c>
      <c r="E576" t="s">
        <v>3174</v>
      </c>
      <c r="F576" t="s">
        <v>4676</v>
      </c>
      <c r="G576" t="s">
        <v>4671</v>
      </c>
      <c r="H576" t="s">
        <v>3177</v>
      </c>
      <c r="I576" t="s">
        <v>4677</v>
      </c>
      <c r="J576" t="s">
        <v>3179</v>
      </c>
      <c r="K576" t="s">
        <v>3174</v>
      </c>
      <c r="L576" t="s">
        <v>3174</v>
      </c>
      <c r="M576" t="s">
        <v>3174</v>
      </c>
    </row>
    <row r="577" spans="1:13" x14ac:dyDescent="0.3">
      <c r="A577" t="s">
        <v>1099</v>
      </c>
      <c r="B577" t="s">
        <v>4044</v>
      </c>
      <c r="C577" t="s">
        <v>4045</v>
      </c>
      <c r="D577" t="s">
        <v>1822</v>
      </c>
      <c r="E577" t="s">
        <v>3174</v>
      </c>
      <c r="F577" t="s">
        <v>4678</v>
      </c>
      <c r="G577" t="s">
        <v>4666</v>
      </c>
      <c r="H577" t="s">
        <v>3177</v>
      </c>
      <c r="I577" t="s">
        <v>4679</v>
      </c>
      <c r="J577" t="s">
        <v>3179</v>
      </c>
      <c r="K577" t="s">
        <v>3174</v>
      </c>
      <c r="L577" t="s">
        <v>3174</v>
      </c>
      <c r="M577" t="s">
        <v>3174</v>
      </c>
    </row>
    <row r="578" spans="1:13" x14ac:dyDescent="0.3">
      <c r="A578" t="s">
        <v>1099</v>
      </c>
      <c r="B578" t="s">
        <v>4044</v>
      </c>
      <c r="C578" t="s">
        <v>4045</v>
      </c>
      <c r="D578" t="s">
        <v>1822</v>
      </c>
      <c r="E578" t="s">
        <v>3174</v>
      </c>
      <c r="F578" t="s">
        <v>4680</v>
      </c>
      <c r="G578" t="s">
        <v>4666</v>
      </c>
      <c r="H578" t="s">
        <v>3177</v>
      </c>
      <c r="I578" t="s">
        <v>4681</v>
      </c>
      <c r="J578" t="s">
        <v>3179</v>
      </c>
      <c r="K578" t="s">
        <v>3174</v>
      </c>
      <c r="L578" t="s">
        <v>3174</v>
      </c>
      <c r="M578" t="s">
        <v>3174</v>
      </c>
    </row>
    <row r="579" spans="1:13" x14ac:dyDescent="0.3">
      <c r="A579" t="s">
        <v>1099</v>
      </c>
      <c r="B579" t="s">
        <v>3004</v>
      </c>
      <c r="C579" t="s">
        <v>4045</v>
      </c>
      <c r="D579" t="s">
        <v>1822</v>
      </c>
      <c r="E579" t="s">
        <v>4035</v>
      </c>
      <c r="F579" t="s">
        <v>4682</v>
      </c>
      <c r="G579" t="s">
        <v>4683</v>
      </c>
      <c r="H579" t="s">
        <v>3177</v>
      </c>
      <c r="I579" t="s">
        <v>4684</v>
      </c>
      <c r="J579" t="s">
        <v>3179</v>
      </c>
      <c r="K579" t="s">
        <v>3174</v>
      </c>
      <c r="L579" t="s">
        <v>3174</v>
      </c>
      <c r="M579" t="s">
        <v>3174</v>
      </c>
    </row>
    <row r="580" spans="1:13" x14ac:dyDescent="0.3">
      <c r="A580" t="s">
        <v>1099</v>
      </c>
      <c r="B580" t="s">
        <v>4044</v>
      </c>
      <c r="C580" t="s">
        <v>4045</v>
      </c>
      <c r="D580" t="s">
        <v>1822</v>
      </c>
      <c r="E580" t="s">
        <v>3174</v>
      </c>
      <c r="F580" t="s">
        <v>4685</v>
      </c>
      <c r="G580" t="s">
        <v>4686</v>
      </c>
      <c r="H580" t="s">
        <v>3177</v>
      </c>
      <c r="I580" t="s">
        <v>4687</v>
      </c>
      <c r="J580" t="s">
        <v>3179</v>
      </c>
      <c r="K580" t="s">
        <v>3174</v>
      </c>
      <c r="L580" t="s">
        <v>3174</v>
      </c>
      <c r="M580" t="s">
        <v>3174</v>
      </c>
    </row>
    <row r="581" spans="1:13" x14ac:dyDescent="0.3">
      <c r="A581" t="s">
        <v>1099</v>
      </c>
      <c r="B581" t="s">
        <v>4044</v>
      </c>
      <c r="C581" t="s">
        <v>4045</v>
      </c>
      <c r="D581" t="s">
        <v>1822</v>
      </c>
      <c r="E581" t="s">
        <v>3174</v>
      </c>
      <c r="F581" t="s">
        <v>4688</v>
      </c>
      <c r="G581" t="s">
        <v>4689</v>
      </c>
      <c r="H581" t="s">
        <v>3177</v>
      </c>
      <c r="I581" t="s">
        <v>4690</v>
      </c>
      <c r="J581" t="s">
        <v>3179</v>
      </c>
      <c r="K581" t="s">
        <v>3174</v>
      </c>
      <c r="L581" t="s">
        <v>3174</v>
      </c>
      <c r="M581" t="s">
        <v>3174</v>
      </c>
    </row>
    <row r="582" spans="1:13" x14ac:dyDescent="0.3">
      <c r="A582" t="s">
        <v>1099</v>
      </c>
      <c r="B582" t="s">
        <v>3004</v>
      </c>
      <c r="C582" t="s">
        <v>4045</v>
      </c>
      <c r="D582" t="s">
        <v>1822</v>
      </c>
      <c r="E582" t="s">
        <v>4035</v>
      </c>
      <c r="F582" t="s">
        <v>4691</v>
      </c>
      <c r="G582" t="s">
        <v>4686</v>
      </c>
      <c r="H582" t="s">
        <v>3177</v>
      </c>
      <c r="I582" t="s">
        <v>4692</v>
      </c>
      <c r="J582" t="s">
        <v>3179</v>
      </c>
      <c r="K582" t="s">
        <v>3174</v>
      </c>
      <c r="L582" t="s">
        <v>3174</v>
      </c>
      <c r="M582" t="s">
        <v>3174</v>
      </c>
    </row>
    <row r="583" spans="1:13" x14ac:dyDescent="0.3">
      <c r="A583" t="s">
        <v>1099</v>
      </c>
      <c r="B583" t="s">
        <v>3004</v>
      </c>
      <c r="C583" t="s">
        <v>4045</v>
      </c>
      <c r="D583" t="s">
        <v>1822</v>
      </c>
      <c r="E583" t="s">
        <v>4035</v>
      </c>
      <c r="F583" t="s">
        <v>4693</v>
      </c>
      <c r="G583" t="s">
        <v>4694</v>
      </c>
      <c r="H583" t="s">
        <v>3177</v>
      </c>
      <c r="I583" t="s">
        <v>4695</v>
      </c>
      <c r="J583" t="s">
        <v>3179</v>
      </c>
      <c r="K583" t="s">
        <v>3174</v>
      </c>
      <c r="L583" t="s">
        <v>3174</v>
      </c>
      <c r="M583" t="s">
        <v>3174</v>
      </c>
    </row>
    <row r="584" spans="1:13" x14ac:dyDescent="0.3">
      <c r="A584" t="s">
        <v>1099</v>
      </c>
      <c r="B584" t="s">
        <v>4044</v>
      </c>
      <c r="C584" t="s">
        <v>4045</v>
      </c>
      <c r="D584" t="s">
        <v>1822</v>
      </c>
      <c r="E584" t="s">
        <v>3174</v>
      </c>
      <c r="F584" t="s">
        <v>4696</v>
      </c>
      <c r="G584" t="s">
        <v>4697</v>
      </c>
      <c r="H584" t="s">
        <v>3177</v>
      </c>
      <c r="I584" t="s">
        <v>4698</v>
      </c>
      <c r="J584" t="s">
        <v>3179</v>
      </c>
      <c r="K584" t="s">
        <v>3174</v>
      </c>
      <c r="L584" t="s">
        <v>3174</v>
      </c>
      <c r="M584" t="s">
        <v>3174</v>
      </c>
    </row>
    <row r="585" spans="1:13" x14ac:dyDescent="0.3">
      <c r="A585" t="s">
        <v>1099</v>
      </c>
      <c r="B585" t="s">
        <v>3004</v>
      </c>
      <c r="C585" t="s">
        <v>4045</v>
      </c>
      <c r="D585" t="s">
        <v>1822</v>
      </c>
      <c r="E585" t="s">
        <v>4035</v>
      </c>
      <c r="F585" t="s">
        <v>4699</v>
      </c>
      <c r="G585" t="s">
        <v>4700</v>
      </c>
      <c r="H585" t="s">
        <v>3177</v>
      </c>
      <c r="I585" t="s">
        <v>4701</v>
      </c>
      <c r="J585" t="s">
        <v>3179</v>
      </c>
      <c r="K585" t="s">
        <v>3174</v>
      </c>
      <c r="L585" t="s">
        <v>3174</v>
      </c>
      <c r="M585" t="s">
        <v>3174</v>
      </c>
    </row>
    <row r="586" spans="1:13" x14ac:dyDescent="0.3">
      <c r="A586" t="s">
        <v>1099</v>
      </c>
      <c r="B586" t="s">
        <v>3004</v>
      </c>
      <c r="C586" t="s">
        <v>4045</v>
      </c>
      <c r="D586" t="s">
        <v>1822</v>
      </c>
      <c r="E586" t="s">
        <v>4035</v>
      </c>
      <c r="F586" t="s">
        <v>4702</v>
      </c>
      <c r="G586" t="s">
        <v>4697</v>
      </c>
      <c r="H586" t="s">
        <v>3177</v>
      </c>
      <c r="I586" t="s">
        <v>4703</v>
      </c>
      <c r="J586" t="s">
        <v>3179</v>
      </c>
      <c r="K586" t="s">
        <v>3174</v>
      </c>
      <c r="L586" t="s">
        <v>3174</v>
      </c>
      <c r="M586" t="s">
        <v>3174</v>
      </c>
    </row>
    <row r="587" spans="1:13" x14ac:dyDescent="0.3">
      <c r="A587" t="s">
        <v>1099</v>
      </c>
      <c r="B587" t="s">
        <v>4034</v>
      </c>
      <c r="C587" t="s">
        <v>3190</v>
      </c>
      <c r="D587" t="s">
        <v>1822</v>
      </c>
      <c r="E587" t="s">
        <v>4035</v>
      </c>
      <c r="F587" t="s">
        <v>4704</v>
      </c>
      <c r="G587" t="s">
        <v>4705</v>
      </c>
      <c r="H587" t="s">
        <v>3177</v>
      </c>
      <c r="I587" t="s">
        <v>4706</v>
      </c>
      <c r="J587" t="s">
        <v>3179</v>
      </c>
      <c r="K587" t="s">
        <v>3174</v>
      </c>
      <c r="L587" t="s">
        <v>3174</v>
      </c>
      <c r="M587" t="s">
        <v>3174</v>
      </c>
    </row>
    <row r="588" spans="1:13" x14ac:dyDescent="0.3">
      <c r="A588" t="s">
        <v>1099</v>
      </c>
      <c r="B588" t="s">
        <v>4707</v>
      </c>
      <c r="C588" t="s">
        <v>3190</v>
      </c>
      <c r="D588" t="s">
        <v>1822</v>
      </c>
      <c r="E588" t="s">
        <v>3174</v>
      </c>
      <c r="F588" t="s">
        <v>4708</v>
      </c>
      <c r="G588" t="s">
        <v>4709</v>
      </c>
      <c r="H588" t="s">
        <v>3177</v>
      </c>
      <c r="I588" t="s">
        <v>4710</v>
      </c>
      <c r="J588" t="s">
        <v>3179</v>
      </c>
      <c r="K588" t="s">
        <v>3174</v>
      </c>
      <c r="L588" t="s">
        <v>3174</v>
      </c>
      <c r="M588" t="s">
        <v>3174</v>
      </c>
    </row>
    <row r="589" spans="1:13" x14ac:dyDescent="0.3">
      <c r="A589" t="s">
        <v>1099</v>
      </c>
      <c r="B589" t="s">
        <v>4707</v>
      </c>
      <c r="C589" t="s">
        <v>3190</v>
      </c>
      <c r="D589" t="s">
        <v>1822</v>
      </c>
      <c r="E589" t="s">
        <v>3174</v>
      </c>
      <c r="F589" t="s">
        <v>4711</v>
      </c>
      <c r="G589" t="s">
        <v>4712</v>
      </c>
      <c r="H589" t="s">
        <v>3177</v>
      </c>
      <c r="I589" t="s">
        <v>4713</v>
      </c>
      <c r="J589" t="s">
        <v>3179</v>
      </c>
      <c r="K589" t="s">
        <v>3174</v>
      </c>
      <c r="L589" t="s">
        <v>3174</v>
      </c>
      <c r="M589" t="s">
        <v>3174</v>
      </c>
    </row>
    <row r="590" spans="1:13" x14ac:dyDescent="0.3">
      <c r="A590" t="s">
        <v>1099</v>
      </c>
      <c r="B590" t="s">
        <v>4044</v>
      </c>
      <c r="C590" t="s">
        <v>4045</v>
      </c>
      <c r="D590" t="s">
        <v>1822</v>
      </c>
      <c r="E590" t="s">
        <v>3174</v>
      </c>
      <c r="F590" t="s">
        <v>4714</v>
      </c>
      <c r="G590" t="s">
        <v>4715</v>
      </c>
      <c r="H590" t="s">
        <v>3177</v>
      </c>
      <c r="I590" t="s">
        <v>4716</v>
      </c>
      <c r="J590" t="s">
        <v>3179</v>
      </c>
      <c r="K590" t="s">
        <v>3174</v>
      </c>
      <c r="L590" t="s">
        <v>3174</v>
      </c>
      <c r="M590" t="s">
        <v>3174</v>
      </c>
    </row>
    <row r="591" spans="1:13" x14ac:dyDescent="0.3">
      <c r="A591" t="s">
        <v>1099</v>
      </c>
      <c r="B591" t="s">
        <v>4034</v>
      </c>
      <c r="C591" t="s">
        <v>3190</v>
      </c>
      <c r="D591" t="s">
        <v>1822</v>
      </c>
      <c r="E591" t="s">
        <v>4035</v>
      </c>
      <c r="F591" t="s">
        <v>4717</v>
      </c>
      <c r="G591" t="s">
        <v>4718</v>
      </c>
      <c r="H591" t="s">
        <v>3177</v>
      </c>
      <c r="I591" t="s">
        <v>4719</v>
      </c>
      <c r="J591" t="s">
        <v>3179</v>
      </c>
      <c r="K591" t="s">
        <v>3174</v>
      </c>
      <c r="L591" t="s">
        <v>3174</v>
      </c>
      <c r="M591" t="s">
        <v>3174</v>
      </c>
    </row>
    <row r="592" spans="1:13" x14ac:dyDescent="0.3">
      <c r="A592" t="s">
        <v>1099</v>
      </c>
      <c r="B592" t="s">
        <v>4034</v>
      </c>
      <c r="C592" t="s">
        <v>3190</v>
      </c>
      <c r="D592" t="s">
        <v>1822</v>
      </c>
      <c r="E592" t="s">
        <v>4035</v>
      </c>
      <c r="F592" t="s">
        <v>4720</v>
      </c>
      <c r="G592" t="s">
        <v>3174</v>
      </c>
      <c r="H592" t="s">
        <v>3177</v>
      </c>
      <c r="I592" t="s">
        <v>4721</v>
      </c>
      <c r="J592" t="s">
        <v>3179</v>
      </c>
      <c r="K592" t="s">
        <v>3174</v>
      </c>
      <c r="L592" t="s">
        <v>3174</v>
      </c>
      <c r="M592" t="s">
        <v>3174</v>
      </c>
    </row>
    <row r="593" spans="1:13" x14ac:dyDescent="0.3">
      <c r="A593" t="s">
        <v>1099</v>
      </c>
      <c r="B593" t="s">
        <v>4034</v>
      </c>
      <c r="C593" t="s">
        <v>3190</v>
      </c>
      <c r="D593" t="s">
        <v>1822</v>
      </c>
      <c r="E593" t="s">
        <v>4035</v>
      </c>
      <c r="F593" t="s">
        <v>4722</v>
      </c>
      <c r="G593" t="s">
        <v>4718</v>
      </c>
      <c r="H593" t="s">
        <v>3177</v>
      </c>
      <c r="I593" t="s">
        <v>4723</v>
      </c>
      <c r="J593" t="s">
        <v>3179</v>
      </c>
      <c r="K593" t="s">
        <v>3174</v>
      </c>
      <c r="L593" t="s">
        <v>3174</v>
      </c>
      <c r="M593" t="s">
        <v>3174</v>
      </c>
    </row>
    <row r="594" spans="1:13" x14ac:dyDescent="0.3">
      <c r="A594" t="s">
        <v>1099</v>
      </c>
      <c r="B594" t="s">
        <v>3031</v>
      </c>
      <c r="C594" t="s">
        <v>3173</v>
      </c>
      <c r="D594" t="s">
        <v>1822</v>
      </c>
      <c r="E594" t="s">
        <v>3174</v>
      </c>
      <c r="F594" t="s">
        <v>4724</v>
      </c>
      <c r="G594" t="s">
        <v>4725</v>
      </c>
      <c r="H594" t="s">
        <v>3177</v>
      </c>
      <c r="I594" t="s">
        <v>4726</v>
      </c>
      <c r="J594" t="s">
        <v>3179</v>
      </c>
      <c r="K594" t="s">
        <v>3174</v>
      </c>
      <c r="L594" t="s">
        <v>3174</v>
      </c>
      <c r="M594" t="s">
        <v>3174</v>
      </c>
    </row>
    <row r="595" spans="1:13" x14ac:dyDescent="0.3">
      <c r="A595" t="s">
        <v>1099</v>
      </c>
      <c r="B595" t="s">
        <v>4034</v>
      </c>
      <c r="C595" t="s">
        <v>3190</v>
      </c>
      <c r="D595" t="s">
        <v>1822</v>
      </c>
      <c r="E595" t="s">
        <v>4035</v>
      </c>
      <c r="F595" t="s">
        <v>4727</v>
      </c>
      <c r="G595" t="s">
        <v>4718</v>
      </c>
      <c r="H595" t="s">
        <v>3177</v>
      </c>
      <c r="I595" t="s">
        <v>4728</v>
      </c>
      <c r="J595" t="s">
        <v>3179</v>
      </c>
      <c r="K595" t="s">
        <v>3174</v>
      </c>
      <c r="L595" t="s">
        <v>3174</v>
      </c>
      <c r="M595" t="s">
        <v>3174</v>
      </c>
    </row>
    <row r="596" spans="1:13" x14ac:dyDescent="0.3">
      <c r="A596" t="s">
        <v>1099</v>
      </c>
      <c r="B596" t="s">
        <v>3031</v>
      </c>
      <c r="C596" t="s">
        <v>3173</v>
      </c>
      <c r="D596" t="s">
        <v>1822</v>
      </c>
      <c r="E596" t="s">
        <v>3174</v>
      </c>
      <c r="F596" t="s">
        <v>4729</v>
      </c>
      <c r="G596" t="s">
        <v>4730</v>
      </c>
      <c r="H596" t="s">
        <v>3177</v>
      </c>
      <c r="I596" t="s">
        <v>4731</v>
      </c>
      <c r="J596" t="s">
        <v>3179</v>
      </c>
      <c r="K596" t="s">
        <v>3174</v>
      </c>
      <c r="L596" t="s">
        <v>3174</v>
      </c>
      <c r="M596" t="s">
        <v>3174</v>
      </c>
    </row>
    <row r="597" spans="1:13" x14ac:dyDescent="0.3">
      <c r="A597" t="s">
        <v>1099</v>
      </c>
      <c r="B597" t="s">
        <v>3031</v>
      </c>
      <c r="C597" t="s">
        <v>3173</v>
      </c>
      <c r="D597" t="s">
        <v>1822</v>
      </c>
      <c r="E597" t="s">
        <v>3174</v>
      </c>
      <c r="F597" t="s">
        <v>4732</v>
      </c>
      <c r="G597" t="s">
        <v>4733</v>
      </c>
      <c r="H597" t="s">
        <v>3177</v>
      </c>
      <c r="I597" t="s">
        <v>4734</v>
      </c>
      <c r="J597" t="s">
        <v>3179</v>
      </c>
      <c r="K597" t="s">
        <v>3174</v>
      </c>
      <c r="L597" t="s">
        <v>3174</v>
      </c>
      <c r="M597" t="s">
        <v>3174</v>
      </c>
    </row>
    <row r="598" spans="1:13" x14ac:dyDescent="0.3">
      <c r="A598" t="s">
        <v>1099</v>
      </c>
      <c r="B598" t="s">
        <v>4034</v>
      </c>
      <c r="C598" t="s">
        <v>3190</v>
      </c>
      <c r="D598" t="s">
        <v>1822</v>
      </c>
      <c r="E598" t="s">
        <v>4035</v>
      </c>
      <c r="F598" t="s">
        <v>4717</v>
      </c>
      <c r="G598" t="s">
        <v>4127</v>
      </c>
      <c r="H598" t="s">
        <v>3177</v>
      </c>
      <c r="I598" t="s">
        <v>4735</v>
      </c>
      <c r="J598" t="s">
        <v>3179</v>
      </c>
      <c r="K598" t="s">
        <v>3174</v>
      </c>
      <c r="L598" t="s">
        <v>3174</v>
      </c>
      <c r="M598" t="s">
        <v>3174</v>
      </c>
    </row>
    <row r="599" spans="1:13" x14ac:dyDescent="0.3">
      <c r="A599" t="s">
        <v>1099</v>
      </c>
      <c r="B599" t="s">
        <v>3031</v>
      </c>
      <c r="C599" t="s">
        <v>3173</v>
      </c>
      <c r="D599" t="s">
        <v>1822</v>
      </c>
      <c r="E599" t="s">
        <v>3174</v>
      </c>
      <c r="F599" t="s">
        <v>4736</v>
      </c>
      <c r="G599" t="s">
        <v>4737</v>
      </c>
      <c r="H599" t="s">
        <v>3177</v>
      </c>
      <c r="I599" t="s">
        <v>4738</v>
      </c>
      <c r="J599" t="s">
        <v>3179</v>
      </c>
      <c r="K599" t="s">
        <v>3174</v>
      </c>
      <c r="L599" t="s">
        <v>3174</v>
      </c>
      <c r="M599" t="s">
        <v>3174</v>
      </c>
    </row>
    <row r="600" spans="1:13" x14ac:dyDescent="0.3">
      <c r="A600" t="s">
        <v>1099</v>
      </c>
      <c r="B600" t="s">
        <v>3031</v>
      </c>
      <c r="C600" t="s">
        <v>3173</v>
      </c>
      <c r="D600" t="s">
        <v>1822</v>
      </c>
      <c r="E600" t="s">
        <v>3174</v>
      </c>
      <c r="F600" t="s">
        <v>4739</v>
      </c>
      <c r="G600" t="s">
        <v>4740</v>
      </c>
      <c r="H600" t="s">
        <v>3177</v>
      </c>
      <c r="I600" t="s">
        <v>4741</v>
      </c>
      <c r="J600" t="s">
        <v>3179</v>
      </c>
      <c r="K600" t="s">
        <v>3174</v>
      </c>
      <c r="L600" t="s">
        <v>3174</v>
      </c>
      <c r="M600" t="s">
        <v>3174</v>
      </c>
    </row>
    <row r="601" spans="1:13" x14ac:dyDescent="0.3">
      <c r="A601" t="s">
        <v>1099</v>
      </c>
      <c r="B601" t="s">
        <v>4034</v>
      </c>
      <c r="C601" t="s">
        <v>3190</v>
      </c>
      <c r="D601" t="s">
        <v>1822</v>
      </c>
      <c r="E601" t="s">
        <v>4035</v>
      </c>
      <c r="F601" t="s">
        <v>4727</v>
      </c>
      <c r="G601" t="s">
        <v>4127</v>
      </c>
      <c r="H601" t="s">
        <v>3177</v>
      </c>
      <c r="I601" t="s">
        <v>4742</v>
      </c>
      <c r="J601" t="s">
        <v>3179</v>
      </c>
      <c r="K601" t="s">
        <v>3174</v>
      </c>
      <c r="L601" t="s">
        <v>3174</v>
      </c>
      <c r="M601" t="s">
        <v>3174</v>
      </c>
    </row>
    <row r="602" spans="1:13" x14ac:dyDescent="0.3">
      <c r="A602" t="s">
        <v>1099</v>
      </c>
      <c r="B602" t="s">
        <v>4034</v>
      </c>
      <c r="C602" t="s">
        <v>3190</v>
      </c>
      <c r="D602" t="s">
        <v>1822</v>
      </c>
      <c r="E602" t="s">
        <v>4035</v>
      </c>
      <c r="F602" t="s">
        <v>4722</v>
      </c>
      <c r="G602" t="s">
        <v>4127</v>
      </c>
      <c r="H602" t="s">
        <v>3177</v>
      </c>
      <c r="I602" t="s">
        <v>4743</v>
      </c>
      <c r="J602" t="s">
        <v>3179</v>
      </c>
      <c r="K602" t="s">
        <v>3174</v>
      </c>
      <c r="L602" t="s">
        <v>3174</v>
      </c>
      <c r="M602" t="s">
        <v>3174</v>
      </c>
    </row>
    <row r="603" spans="1:13" x14ac:dyDescent="0.3">
      <c r="A603" t="s">
        <v>1099</v>
      </c>
      <c r="B603" t="s">
        <v>3031</v>
      </c>
      <c r="C603" t="s">
        <v>3173</v>
      </c>
      <c r="D603" t="s">
        <v>1822</v>
      </c>
      <c r="E603" t="s">
        <v>3174</v>
      </c>
      <c r="F603" t="s">
        <v>4744</v>
      </c>
      <c r="G603" t="s">
        <v>4745</v>
      </c>
      <c r="H603" t="s">
        <v>3177</v>
      </c>
      <c r="I603" t="s">
        <v>4746</v>
      </c>
      <c r="J603" t="s">
        <v>3179</v>
      </c>
      <c r="K603" t="s">
        <v>3174</v>
      </c>
      <c r="L603" t="s">
        <v>3174</v>
      </c>
      <c r="M603" t="s">
        <v>3174</v>
      </c>
    </row>
    <row r="604" spans="1:13" x14ac:dyDescent="0.3">
      <c r="A604" t="s">
        <v>1099</v>
      </c>
      <c r="B604" t="s">
        <v>3031</v>
      </c>
      <c r="C604" t="s">
        <v>3173</v>
      </c>
      <c r="D604" t="s">
        <v>1822</v>
      </c>
      <c r="E604" t="s">
        <v>3174</v>
      </c>
      <c r="F604" t="s">
        <v>4747</v>
      </c>
      <c r="G604" t="s">
        <v>4748</v>
      </c>
      <c r="H604" t="s">
        <v>3177</v>
      </c>
      <c r="I604" t="s">
        <v>4749</v>
      </c>
      <c r="J604" t="s">
        <v>3179</v>
      </c>
      <c r="K604" t="s">
        <v>3174</v>
      </c>
      <c r="L604" t="s">
        <v>3174</v>
      </c>
      <c r="M604" t="s">
        <v>3174</v>
      </c>
    </row>
    <row r="605" spans="1:13" x14ac:dyDescent="0.3">
      <c r="A605" t="s">
        <v>1099</v>
      </c>
      <c r="B605" t="s">
        <v>3031</v>
      </c>
      <c r="C605" t="s">
        <v>3173</v>
      </c>
      <c r="D605" t="s">
        <v>1822</v>
      </c>
      <c r="E605" t="s">
        <v>3174</v>
      </c>
      <c r="F605" t="s">
        <v>4750</v>
      </c>
      <c r="G605" t="s">
        <v>4751</v>
      </c>
      <c r="H605" t="s">
        <v>3177</v>
      </c>
      <c r="I605" t="s">
        <v>4752</v>
      </c>
      <c r="J605" t="s">
        <v>3179</v>
      </c>
      <c r="K605" t="s">
        <v>3174</v>
      </c>
      <c r="L605" t="s">
        <v>3174</v>
      </c>
      <c r="M605" t="s">
        <v>3174</v>
      </c>
    </row>
    <row r="606" spans="1:13" x14ac:dyDescent="0.3">
      <c r="A606" t="s">
        <v>1099</v>
      </c>
      <c r="B606" t="s">
        <v>3031</v>
      </c>
      <c r="C606" t="s">
        <v>3173</v>
      </c>
      <c r="D606" t="s">
        <v>1822</v>
      </c>
      <c r="E606" t="s">
        <v>3174</v>
      </c>
      <c r="F606" t="s">
        <v>4753</v>
      </c>
      <c r="G606" t="s">
        <v>4754</v>
      </c>
      <c r="H606" t="s">
        <v>3177</v>
      </c>
      <c r="I606" t="s">
        <v>4755</v>
      </c>
      <c r="J606" t="s">
        <v>3179</v>
      </c>
      <c r="K606" t="s">
        <v>3174</v>
      </c>
      <c r="L606" t="s">
        <v>3174</v>
      </c>
      <c r="M606" t="s">
        <v>3174</v>
      </c>
    </row>
    <row r="607" spans="1:13" x14ac:dyDescent="0.3">
      <c r="A607" t="s">
        <v>1085</v>
      </c>
      <c r="B607" t="s">
        <v>2997</v>
      </c>
      <c r="C607" t="s">
        <v>3173</v>
      </c>
      <c r="D607" t="s">
        <v>1822</v>
      </c>
      <c r="E607" t="s">
        <v>3235</v>
      </c>
      <c r="F607" t="s">
        <v>4756</v>
      </c>
      <c r="G607" t="s">
        <v>4757</v>
      </c>
      <c r="H607" t="s">
        <v>3177</v>
      </c>
      <c r="I607" t="s">
        <v>4758</v>
      </c>
      <c r="J607" t="s">
        <v>3187</v>
      </c>
      <c r="K607" t="s">
        <v>3174</v>
      </c>
      <c r="L607" t="s">
        <v>3174</v>
      </c>
      <c r="M607" t="s">
        <v>3174</v>
      </c>
    </row>
    <row r="608" spans="1:13" x14ac:dyDescent="0.3">
      <c r="A608" t="s">
        <v>1099</v>
      </c>
      <c r="B608" t="s">
        <v>3031</v>
      </c>
      <c r="C608" t="s">
        <v>3173</v>
      </c>
      <c r="D608" t="s">
        <v>1822</v>
      </c>
      <c r="E608" t="s">
        <v>3174</v>
      </c>
      <c r="F608" t="s">
        <v>4759</v>
      </c>
      <c r="G608" t="s">
        <v>4760</v>
      </c>
      <c r="H608" t="s">
        <v>3177</v>
      </c>
      <c r="I608" t="s">
        <v>4761</v>
      </c>
      <c r="J608" t="s">
        <v>3179</v>
      </c>
      <c r="K608" t="s">
        <v>3174</v>
      </c>
      <c r="L608" t="s">
        <v>3174</v>
      </c>
      <c r="M608" t="s">
        <v>3174</v>
      </c>
    </row>
    <row r="609" spans="1:13" x14ac:dyDescent="0.3">
      <c r="A609" t="s">
        <v>1085</v>
      </c>
      <c r="B609" t="s">
        <v>2997</v>
      </c>
      <c r="C609" t="s">
        <v>3173</v>
      </c>
      <c r="D609" t="s">
        <v>1822</v>
      </c>
      <c r="E609" t="s">
        <v>3459</v>
      </c>
      <c r="F609" t="s">
        <v>4762</v>
      </c>
      <c r="G609" t="s">
        <v>3986</v>
      </c>
      <c r="H609" t="s">
        <v>3177</v>
      </c>
      <c r="I609" t="s">
        <v>4763</v>
      </c>
      <c r="J609" t="s">
        <v>3187</v>
      </c>
      <c r="K609" t="s">
        <v>3174</v>
      </c>
      <c r="L609" t="s">
        <v>3174</v>
      </c>
      <c r="M609" t="s">
        <v>3174</v>
      </c>
    </row>
    <row r="610" spans="1:13" x14ac:dyDescent="0.3">
      <c r="A610" t="s">
        <v>1085</v>
      </c>
      <c r="B610" t="s">
        <v>2997</v>
      </c>
      <c r="C610" t="s">
        <v>3173</v>
      </c>
      <c r="D610" t="s">
        <v>1822</v>
      </c>
      <c r="E610" t="s">
        <v>3459</v>
      </c>
      <c r="F610" t="s">
        <v>4764</v>
      </c>
      <c r="G610" t="s">
        <v>3902</v>
      </c>
      <c r="H610" t="s">
        <v>3177</v>
      </c>
      <c r="I610" t="s">
        <v>4765</v>
      </c>
      <c r="J610" t="s">
        <v>3187</v>
      </c>
      <c r="K610" t="s">
        <v>3174</v>
      </c>
      <c r="L610" t="s">
        <v>3174</v>
      </c>
      <c r="M610" t="s">
        <v>3174</v>
      </c>
    </row>
    <row r="611" spans="1:13" x14ac:dyDescent="0.3">
      <c r="A611" t="s">
        <v>1085</v>
      </c>
      <c r="B611" t="s">
        <v>3754</v>
      </c>
      <c r="C611" t="s">
        <v>3173</v>
      </c>
      <c r="D611" t="s">
        <v>1822</v>
      </c>
      <c r="E611" t="s">
        <v>3459</v>
      </c>
      <c r="F611" t="s">
        <v>4766</v>
      </c>
      <c r="G611" t="s">
        <v>4767</v>
      </c>
      <c r="H611" t="s">
        <v>3177</v>
      </c>
      <c r="I611" t="s">
        <v>4768</v>
      </c>
      <c r="J611" t="s">
        <v>3179</v>
      </c>
      <c r="K611" t="s">
        <v>3174</v>
      </c>
      <c r="L611" t="s">
        <v>3174</v>
      </c>
      <c r="M611" t="s">
        <v>3174</v>
      </c>
    </row>
    <row r="612" spans="1:13" x14ac:dyDescent="0.3">
      <c r="A612" t="s">
        <v>1099</v>
      </c>
      <c r="B612" t="s">
        <v>3692</v>
      </c>
      <c r="C612" t="s">
        <v>3190</v>
      </c>
      <c r="D612" t="s">
        <v>1822</v>
      </c>
      <c r="E612" t="s">
        <v>3298</v>
      </c>
      <c r="F612" t="s">
        <v>4769</v>
      </c>
      <c r="G612" t="s">
        <v>4770</v>
      </c>
      <c r="H612" t="s">
        <v>3177</v>
      </c>
      <c r="I612" t="s">
        <v>4771</v>
      </c>
      <c r="J612" t="s">
        <v>3179</v>
      </c>
      <c r="K612" t="s">
        <v>3174</v>
      </c>
      <c r="L612" t="s">
        <v>3174</v>
      </c>
      <c r="M612" t="s">
        <v>3174</v>
      </c>
    </row>
    <row r="613" spans="1:13" x14ac:dyDescent="0.3">
      <c r="A613" t="s">
        <v>1085</v>
      </c>
      <c r="B613" t="s">
        <v>2997</v>
      </c>
      <c r="C613" t="s">
        <v>3173</v>
      </c>
      <c r="D613" t="s">
        <v>1822</v>
      </c>
      <c r="E613" t="s">
        <v>3459</v>
      </c>
      <c r="F613" t="s">
        <v>4772</v>
      </c>
      <c r="G613" t="s">
        <v>4773</v>
      </c>
      <c r="H613" t="s">
        <v>3177</v>
      </c>
      <c r="I613" t="s">
        <v>4774</v>
      </c>
      <c r="J613" t="s">
        <v>3179</v>
      </c>
      <c r="K613" t="s">
        <v>3174</v>
      </c>
      <c r="L613" t="s">
        <v>3174</v>
      </c>
      <c r="M613" t="s">
        <v>3174</v>
      </c>
    </row>
    <row r="614" spans="1:13" x14ac:dyDescent="0.3">
      <c r="A614" t="s">
        <v>1099</v>
      </c>
      <c r="B614" t="s">
        <v>2958</v>
      </c>
      <c r="C614" t="s">
        <v>3190</v>
      </c>
      <c r="D614" t="s">
        <v>1822</v>
      </c>
      <c r="E614" t="s">
        <v>3183</v>
      </c>
      <c r="F614" t="s">
        <v>4775</v>
      </c>
      <c r="G614" t="s">
        <v>4776</v>
      </c>
      <c r="H614" t="s">
        <v>3177</v>
      </c>
      <c r="I614" t="s">
        <v>4777</v>
      </c>
      <c r="J614" t="s">
        <v>3179</v>
      </c>
      <c r="K614" t="s">
        <v>3174</v>
      </c>
      <c r="L614" t="s">
        <v>3174</v>
      </c>
      <c r="M614" t="s">
        <v>3174</v>
      </c>
    </row>
    <row r="615" spans="1:13" x14ac:dyDescent="0.3">
      <c r="A615" t="s">
        <v>1099</v>
      </c>
      <c r="B615" t="s">
        <v>4778</v>
      </c>
      <c r="C615" t="s">
        <v>3190</v>
      </c>
      <c r="D615" t="s">
        <v>1822</v>
      </c>
      <c r="E615" t="s">
        <v>3174</v>
      </c>
      <c r="F615" t="s">
        <v>4775</v>
      </c>
      <c r="G615" t="s">
        <v>4779</v>
      </c>
      <c r="H615" t="s">
        <v>3177</v>
      </c>
      <c r="I615" t="s">
        <v>4780</v>
      </c>
      <c r="J615" t="s">
        <v>3179</v>
      </c>
      <c r="K615" t="s">
        <v>3174</v>
      </c>
      <c r="L615" t="s">
        <v>3174</v>
      </c>
      <c r="M615" t="s">
        <v>3174</v>
      </c>
    </row>
    <row r="616" spans="1:13" x14ac:dyDescent="0.3">
      <c r="A616" t="s">
        <v>1099</v>
      </c>
      <c r="B616" t="s">
        <v>4781</v>
      </c>
      <c r="C616" t="s">
        <v>4045</v>
      </c>
      <c r="D616" t="s">
        <v>1822</v>
      </c>
      <c r="E616" t="s">
        <v>3174</v>
      </c>
      <c r="F616" t="s">
        <v>4782</v>
      </c>
      <c r="G616" t="s">
        <v>4783</v>
      </c>
      <c r="H616" t="s">
        <v>3177</v>
      </c>
      <c r="I616" t="s">
        <v>4784</v>
      </c>
      <c r="J616" t="s">
        <v>3179</v>
      </c>
      <c r="K616" t="s">
        <v>3174</v>
      </c>
      <c r="L616" t="s">
        <v>3174</v>
      </c>
      <c r="M616" t="s">
        <v>3174</v>
      </c>
    </row>
    <row r="617" spans="1:13" x14ac:dyDescent="0.3">
      <c r="A617" t="s">
        <v>1085</v>
      </c>
      <c r="B617" t="s">
        <v>3035</v>
      </c>
      <c r="C617" t="s">
        <v>3173</v>
      </c>
      <c r="D617" t="s">
        <v>1822</v>
      </c>
      <c r="E617" t="s">
        <v>3459</v>
      </c>
      <c r="F617" t="s">
        <v>4785</v>
      </c>
      <c r="G617" t="s">
        <v>4786</v>
      </c>
      <c r="H617" t="s">
        <v>3177</v>
      </c>
      <c r="I617" t="s">
        <v>4787</v>
      </c>
      <c r="J617" t="s">
        <v>3179</v>
      </c>
      <c r="K617" t="s">
        <v>3174</v>
      </c>
      <c r="L617" t="s">
        <v>3174</v>
      </c>
      <c r="M617" t="s">
        <v>3174</v>
      </c>
    </row>
    <row r="618" spans="1:13" x14ac:dyDescent="0.3">
      <c r="A618" t="s">
        <v>1085</v>
      </c>
      <c r="B618" t="s">
        <v>3881</v>
      </c>
      <c r="C618" t="s">
        <v>3173</v>
      </c>
      <c r="D618" t="s">
        <v>1822</v>
      </c>
      <c r="E618" t="s">
        <v>3174</v>
      </c>
      <c r="F618" t="s">
        <v>4788</v>
      </c>
      <c r="G618" t="s">
        <v>4789</v>
      </c>
      <c r="H618" t="s">
        <v>3177</v>
      </c>
      <c r="I618" t="s">
        <v>4790</v>
      </c>
      <c r="J618" t="s">
        <v>3179</v>
      </c>
      <c r="K618" t="s">
        <v>3174</v>
      </c>
      <c r="L618" t="s">
        <v>3174</v>
      </c>
      <c r="M618" t="s">
        <v>3174</v>
      </c>
    </row>
    <row r="619" spans="1:13" x14ac:dyDescent="0.3">
      <c r="A619" t="s">
        <v>1090</v>
      </c>
      <c r="B619" t="s">
        <v>4791</v>
      </c>
      <c r="C619" t="s">
        <v>3173</v>
      </c>
      <c r="D619" t="s">
        <v>1822</v>
      </c>
      <c r="E619" t="s">
        <v>3235</v>
      </c>
      <c r="F619" t="s">
        <v>4792</v>
      </c>
      <c r="G619" t="s">
        <v>4793</v>
      </c>
      <c r="H619" t="s">
        <v>3177</v>
      </c>
      <c r="I619" t="s">
        <v>4794</v>
      </c>
      <c r="J619" t="s">
        <v>3179</v>
      </c>
      <c r="K619" t="s">
        <v>3174</v>
      </c>
      <c r="L619" t="s">
        <v>3174</v>
      </c>
      <c r="M619" t="s">
        <v>3174</v>
      </c>
    </row>
    <row r="620" spans="1:13" x14ac:dyDescent="0.3">
      <c r="A620" t="s">
        <v>1090</v>
      </c>
      <c r="B620" t="s">
        <v>3381</v>
      </c>
      <c r="C620" t="s">
        <v>3173</v>
      </c>
      <c r="D620" t="s">
        <v>1822</v>
      </c>
      <c r="E620" t="s">
        <v>3235</v>
      </c>
      <c r="F620" t="s">
        <v>4795</v>
      </c>
      <c r="G620" t="s">
        <v>4796</v>
      </c>
      <c r="H620" t="s">
        <v>3177</v>
      </c>
      <c r="I620" t="s">
        <v>4797</v>
      </c>
      <c r="J620" t="s">
        <v>3179</v>
      </c>
      <c r="K620" t="s">
        <v>3174</v>
      </c>
      <c r="L620" t="s">
        <v>3174</v>
      </c>
      <c r="M620" t="s">
        <v>3174</v>
      </c>
    </row>
    <row r="621" spans="1:13" x14ac:dyDescent="0.3">
      <c r="A621" t="s">
        <v>1090</v>
      </c>
      <c r="B621" t="s">
        <v>3659</v>
      </c>
      <c r="C621" t="s">
        <v>3173</v>
      </c>
      <c r="D621" t="s">
        <v>1822</v>
      </c>
      <c r="E621" t="s">
        <v>3235</v>
      </c>
      <c r="F621" t="s">
        <v>4798</v>
      </c>
      <c r="G621" t="s">
        <v>4799</v>
      </c>
      <c r="H621" t="s">
        <v>3177</v>
      </c>
      <c r="I621" t="s">
        <v>4800</v>
      </c>
      <c r="J621" t="s">
        <v>3187</v>
      </c>
      <c r="K621" t="s">
        <v>3174</v>
      </c>
      <c r="L621" t="s">
        <v>3174</v>
      </c>
      <c r="M621" t="s">
        <v>3174</v>
      </c>
    </row>
    <row r="622" spans="1:13" x14ac:dyDescent="0.3">
      <c r="A622" t="s">
        <v>1090</v>
      </c>
      <c r="B622" t="s">
        <v>4791</v>
      </c>
      <c r="C622" t="s">
        <v>3173</v>
      </c>
      <c r="D622" t="s">
        <v>1822</v>
      </c>
      <c r="E622" t="s">
        <v>3235</v>
      </c>
      <c r="F622" t="s">
        <v>4801</v>
      </c>
      <c r="G622" t="s">
        <v>4802</v>
      </c>
      <c r="H622" t="s">
        <v>3177</v>
      </c>
      <c r="I622" t="s">
        <v>4803</v>
      </c>
      <c r="J622" t="s">
        <v>3179</v>
      </c>
      <c r="K622" t="s">
        <v>3174</v>
      </c>
      <c r="L622" t="s">
        <v>3174</v>
      </c>
      <c r="M622" t="s">
        <v>3174</v>
      </c>
    </row>
    <row r="623" spans="1:13" x14ac:dyDescent="0.3">
      <c r="A623" t="s">
        <v>1090</v>
      </c>
      <c r="B623" t="s">
        <v>4804</v>
      </c>
      <c r="C623" t="s">
        <v>3173</v>
      </c>
      <c r="D623" t="s">
        <v>1822</v>
      </c>
      <c r="E623" t="s">
        <v>3235</v>
      </c>
      <c r="F623" t="s">
        <v>4805</v>
      </c>
      <c r="G623" t="s">
        <v>4806</v>
      </c>
      <c r="H623" t="s">
        <v>3177</v>
      </c>
      <c r="I623" t="s">
        <v>4807</v>
      </c>
      <c r="J623" t="s">
        <v>3179</v>
      </c>
      <c r="K623" t="s">
        <v>3174</v>
      </c>
      <c r="L623" t="s">
        <v>3174</v>
      </c>
      <c r="M623" t="s">
        <v>3174</v>
      </c>
    </row>
    <row r="624" spans="1:13" x14ac:dyDescent="0.3">
      <c r="A624" t="s">
        <v>1090</v>
      </c>
      <c r="B624" t="s">
        <v>4808</v>
      </c>
      <c r="C624" t="s">
        <v>3173</v>
      </c>
      <c r="D624" t="s">
        <v>1822</v>
      </c>
      <c r="E624" t="s">
        <v>3235</v>
      </c>
      <c r="F624" t="s">
        <v>4809</v>
      </c>
      <c r="G624" t="s">
        <v>4810</v>
      </c>
      <c r="H624" t="s">
        <v>3177</v>
      </c>
      <c r="I624" t="s">
        <v>4811</v>
      </c>
      <c r="J624" t="s">
        <v>3179</v>
      </c>
      <c r="K624" t="s">
        <v>3174</v>
      </c>
      <c r="L624" t="s">
        <v>3174</v>
      </c>
      <c r="M624" t="s">
        <v>3174</v>
      </c>
    </row>
    <row r="625" spans="1:13" x14ac:dyDescent="0.3">
      <c r="A625" t="s">
        <v>1090</v>
      </c>
      <c r="B625" t="s">
        <v>4812</v>
      </c>
      <c r="C625" t="s">
        <v>3173</v>
      </c>
      <c r="D625" t="s">
        <v>1822</v>
      </c>
      <c r="E625" t="s">
        <v>3459</v>
      </c>
      <c r="F625" t="s">
        <v>4813</v>
      </c>
      <c r="G625" t="s">
        <v>4814</v>
      </c>
      <c r="H625" t="s">
        <v>3177</v>
      </c>
      <c r="I625" t="s">
        <v>4815</v>
      </c>
      <c r="J625" t="s">
        <v>3179</v>
      </c>
      <c r="K625" t="s">
        <v>3174</v>
      </c>
      <c r="L625" t="s">
        <v>3174</v>
      </c>
      <c r="M625" t="s">
        <v>3174</v>
      </c>
    </row>
    <row r="626" spans="1:13" x14ac:dyDescent="0.3">
      <c r="A626" t="s">
        <v>1090</v>
      </c>
      <c r="B626" t="s">
        <v>4812</v>
      </c>
      <c r="C626" t="s">
        <v>3173</v>
      </c>
      <c r="D626" t="s">
        <v>1822</v>
      </c>
      <c r="E626" t="s">
        <v>3459</v>
      </c>
      <c r="F626" t="s">
        <v>4816</v>
      </c>
      <c r="G626" t="s">
        <v>4817</v>
      </c>
      <c r="H626" t="s">
        <v>3177</v>
      </c>
      <c r="I626" t="s">
        <v>4818</v>
      </c>
      <c r="J626" t="s">
        <v>3179</v>
      </c>
      <c r="K626" t="s">
        <v>3174</v>
      </c>
      <c r="L626" t="s">
        <v>3174</v>
      </c>
      <c r="M626" t="s">
        <v>3174</v>
      </c>
    </row>
    <row r="627" spans="1:13" x14ac:dyDescent="0.3">
      <c r="A627" t="s">
        <v>1090</v>
      </c>
      <c r="B627" t="s">
        <v>4243</v>
      </c>
      <c r="C627" t="s">
        <v>3173</v>
      </c>
      <c r="D627" t="s">
        <v>1822</v>
      </c>
      <c r="E627" t="s">
        <v>3459</v>
      </c>
      <c r="F627" t="s">
        <v>4819</v>
      </c>
      <c r="G627" t="s">
        <v>4820</v>
      </c>
      <c r="H627" t="s">
        <v>3177</v>
      </c>
      <c r="I627" t="s">
        <v>4821</v>
      </c>
      <c r="J627" t="s">
        <v>3179</v>
      </c>
      <c r="K627" t="s">
        <v>3174</v>
      </c>
      <c r="L627" t="s">
        <v>3174</v>
      </c>
      <c r="M627" t="s">
        <v>3174</v>
      </c>
    </row>
    <row r="628" spans="1:13" x14ac:dyDescent="0.3">
      <c r="A628" t="s">
        <v>1090</v>
      </c>
      <c r="B628" t="s">
        <v>4243</v>
      </c>
      <c r="C628" t="s">
        <v>3173</v>
      </c>
      <c r="D628" t="s">
        <v>1822</v>
      </c>
      <c r="E628" t="s">
        <v>3459</v>
      </c>
      <c r="F628" t="s">
        <v>4822</v>
      </c>
      <c r="G628" t="s">
        <v>4823</v>
      </c>
      <c r="H628" t="s">
        <v>3177</v>
      </c>
      <c r="I628" t="s">
        <v>4824</v>
      </c>
      <c r="J628" t="s">
        <v>3179</v>
      </c>
      <c r="K628" t="s">
        <v>3174</v>
      </c>
      <c r="L628" t="s">
        <v>3174</v>
      </c>
      <c r="M628" t="s">
        <v>3174</v>
      </c>
    </row>
    <row r="629" spans="1:13" x14ac:dyDescent="0.3">
      <c r="A629" t="s">
        <v>1085</v>
      </c>
      <c r="B629" t="s">
        <v>3825</v>
      </c>
      <c r="C629" t="s">
        <v>3173</v>
      </c>
      <c r="D629" t="s">
        <v>1822</v>
      </c>
      <c r="E629" t="s">
        <v>3235</v>
      </c>
      <c r="F629" t="s">
        <v>4825</v>
      </c>
      <c r="G629" t="s">
        <v>4826</v>
      </c>
      <c r="H629" t="s">
        <v>3177</v>
      </c>
      <c r="I629" t="s">
        <v>4827</v>
      </c>
      <c r="J629" t="s">
        <v>3187</v>
      </c>
      <c r="K629" t="s">
        <v>3174</v>
      </c>
      <c r="L629" t="s">
        <v>3174</v>
      </c>
      <c r="M629" t="s">
        <v>3174</v>
      </c>
    </row>
    <row r="630" spans="1:13" x14ac:dyDescent="0.3">
      <c r="A630" t="s">
        <v>1085</v>
      </c>
      <c r="B630" t="s">
        <v>3825</v>
      </c>
      <c r="C630" t="s">
        <v>3173</v>
      </c>
      <c r="D630" t="s">
        <v>1822</v>
      </c>
      <c r="E630" t="s">
        <v>3235</v>
      </c>
      <c r="F630" t="s">
        <v>4828</v>
      </c>
      <c r="G630" t="s">
        <v>4826</v>
      </c>
      <c r="H630" t="s">
        <v>3177</v>
      </c>
      <c r="I630" t="s">
        <v>4829</v>
      </c>
      <c r="J630" t="s">
        <v>3187</v>
      </c>
      <c r="K630" t="s">
        <v>3174</v>
      </c>
      <c r="L630" t="s">
        <v>3174</v>
      </c>
      <c r="M630" t="s">
        <v>3174</v>
      </c>
    </row>
    <row r="631" spans="1:13" x14ac:dyDescent="0.3">
      <c r="A631" t="s">
        <v>1085</v>
      </c>
      <c r="B631" t="s">
        <v>3825</v>
      </c>
      <c r="C631" t="s">
        <v>3173</v>
      </c>
      <c r="D631" t="s">
        <v>1822</v>
      </c>
      <c r="E631" t="s">
        <v>3235</v>
      </c>
      <c r="F631" t="s">
        <v>4830</v>
      </c>
      <c r="G631" t="s">
        <v>4831</v>
      </c>
      <c r="H631" t="s">
        <v>3177</v>
      </c>
      <c r="I631" t="s">
        <v>4832</v>
      </c>
      <c r="J631" t="s">
        <v>3187</v>
      </c>
      <c r="K631" t="s">
        <v>3174</v>
      </c>
      <c r="L631" t="s">
        <v>3174</v>
      </c>
      <c r="M631" t="s">
        <v>3174</v>
      </c>
    </row>
    <row r="632" spans="1:13" x14ac:dyDescent="0.3">
      <c r="A632" t="s">
        <v>1085</v>
      </c>
      <c r="B632" t="s">
        <v>3825</v>
      </c>
      <c r="C632" t="s">
        <v>3173</v>
      </c>
      <c r="D632" t="s">
        <v>1822</v>
      </c>
      <c r="E632" t="s">
        <v>3235</v>
      </c>
      <c r="F632" t="s">
        <v>4833</v>
      </c>
      <c r="G632" t="s">
        <v>4826</v>
      </c>
      <c r="H632" t="s">
        <v>3177</v>
      </c>
      <c r="I632" t="s">
        <v>4834</v>
      </c>
      <c r="J632" t="s">
        <v>3187</v>
      </c>
      <c r="K632" t="s">
        <v>3174</v>
      </c>
      <c r="L632" t="s">
        <v>3174</v>
      </c>
      <c r="M632" t="s">
        <v>3174</v>
      </c>
    </row>
    <row r="633" spans="1:13" x14ac:dyDescent="0.3">
      <c r="A633" t="s">
        <v>1085</v>
      </c>
      <c r="B633" t="s">
        <v>3754</v>
      </c>
      <c r="C633" t="s">
        <v>3173</v>
      </c>
      <c r="D633" t="s">
        <v>1822</v>
      </c>
      <c r="E633" t="s">
        <v>3235</v>
      </c>
      <c r="F633" t="s">
        <v>4835</v>
      </c>
      <c r="G633" t="s">
        <v>4836</v>
      </c>
      <c r="H633" t="s">
        <v>3177</v>
      </c>
      <c r="I633" t="s">
        <v>4837</v>
      </c>
      <c r="J633" t="s">
        <v>3187</v>
      </c>
      <c r="K633" t="s">
        <v>3174</v>
      </c>
      <c r="L633" t="s">
        <v>3174</v>
      </c>
      <c r="M633" t="s">
        <v>3174</v>
      </c>
    </row>
    <row r="634" spans="1:13" x14ac:dyDescent="0.3">
      <c r="A634" t="s">
        <v>1085</v>
      </c>
      <c r="B634" t="s">
        <v>3825</v>
      </c>
      <c r="C634" t="s">
        <v>3173</v>
      </c>
      <c r="D634" t="s">
        <v>1822</v>
      </c>
      <c r="E634" t="s">
        <v>3235</v>
      </c>
      <c r="F634" t="s">
        <v>4838</v>
      </c>
      <c r="G634" t="s">
        <v>4831</v>
      </c>
      <c r="H634" t="s">
        <v>3177</v>
      </c>
      <c r="I634" t="s">
        <v>4839</v>
      </c>
      <c r="J634" t="s">
        <v>3187</v>
      </c>
      <c r="K634" t="s">
        <v>3174</v>
      </c>
      <c r="L634" t="s">
        <v>3174</v>
      </c>
      <c r="M634" t="s">
        <v>3174</v>
      </c>
    </row>
    <row r="635" spans="1:13" x14ac:dyDescent="0.3">
      <c r="A635" t="s">
        <v>1085</v>
      </c>
      <c r="B635" t="s">
        <v>3825</v>
      </c>
      <c r="C635" t="s">
        <v>3173</v>
      </c>
      <c r="D635" t="s">
        <v>1822</v>
      </c>
      <c r="E635" t="s">
        <v>3235</v>
      </c>
      <c r="F635" t="s">
        <v>4840</v>
      </c>
      <c r="G635" t="s">
        <v>4826</v>
      </c>
      <c r="H635" t="s">
        <v>3177</v>
      </c>
      <c r="I635" t="s">
        <v>4841</v>
      </c>
      <c r="J635" t="s">
        <v>3187</v>
      </c>
      <c r="K635" t="s">
        <v>3174</v>
      </c>
      <c r="L635" t="s">
        <v>3174</v>
      </c>
      <c r="M635" t="s">
        <v>3174</v>
      </c>
    </row>
    <row r="636" spans="1:13" x14ac:dyDescent="0.3">
      <c r="A636" t="s">
        <v>1085</v>
      </c>
      <c r="B636" t="s">
        <v>3825</v>
      </c>
      <c r="C636" t="s">
        <v>3173</v>
      </c>
      <c r="D636" t="s">
        <v>1822</v>
      </c>
      <c r="E636" t="s">
        <v>3235</v>
      </c>
      <c r="F636" t="s">
        <v>4842</v>
      </c>
      <c r="G636" t="s">
        <v>4831</v>
      </c>
      <c r="H636" t="s">
        <v>3177</v>
      </c>
      <c r="I636" t="s">
        <v>4843</v>
      </c>
      <c r="J636" t="s">
        <v>3179</v>
      </c>
      <c r="K636" t="s">
        <v>3174</v>
      </c>
      <c r="L636" t="s">
        <v>3174</v>
      </c>
      <c r="M636" t="s">
        <v>3174</v>
      </c>
    </row>
    <row r="637" spans="1:13" x14ac:dyDescent="0.3">
      <c r="A637" t="s">
        <v>1085</v>
      </c>
      <c r="B637" t="s">
        <v>3825</v>
      </c>
      <c r="C637" t="s">
        <v>3173</v>
      </c>
      <c r="D637" t="s">
        <v>1822</v>
      </c>
      <c r="E637" t="s">
        <v>3235</v>
      </c>
      <c r="F637" t="s">
        <v>4844</v>
      </c>
      <c r="G637" t="s">
        <v>4826</v>
      </c>
      <c r="H637" t="s">
        <v>3177</v>
      </c>
      <c r="I637" t="s">
        <v>4845</v>
      </c>
      <c r="J637" t="s">
        <v>3187</v>
      </c>
      <c r="K637" t="s">
        <v>3174</v>
      </c>
      <c r="L637" t="s">
        <v>3174</v>
      </c>
      <c r="M637" t="s">
        <v>3174</v>
      </c>
    </row>
    <row r="638" spans="1:13" x14ac:dyDescent="0.3">
      <c r="A638" t="s">
        <v>1085</v>
      </c>
      <c r="B638" t="s">
        <v>3825</v>
      </c>
      <c r="C638" t="s">
        <v>3173</v>
      </c>
      <c r="D638" t="s">
        <v>1822</v>
      </c>
      <c r="E638" t="s">
        <v>3235</v>
      </c>
      <c r="F638" t="s">
        <v>4846</v>
      </c>
      <c r="G638" t="s">
        <v>4847</v>
      </c>
      <c r="H638" t="s">
        <v>3177</v>
      </c>
      <c r="I638" t="s">
        <v>4848</v>
      </c>
      <c r="J638" t="s">
        <v>3187</v>
      </c>
      <c r="K638" t="s">
        <v>3174</v>
      </c>
      <c r="L638" t="s">
        <v>3174</v>
      </c>
      <c r="M638" t="s">
        <v>3174</v>
      </c>
    </row>
    <row r="639" spans="1:13" x14ac:dyDescent="0.3">
      <c r="A639" t="s">
        <v>1085</v>
      </c>
      <c r="B639" t="s">
        <v>3825</v>
      </c>
      <c r="C639" t="s">
        <v>3173</v>
      </c>
      <c r="D639" t="s">
        <v>1822</v>
      </c>
      <c r="E639" t="s">
        <v>3235</v>
      </c>
      <c r="F639" t="s">
        <v>4849</v>
      </c>
      <c r="G639" t="s">
        <v>4831</v>
      </c>
      <c r="H639" t="s">
        <v>3177</v>
      </c>
      <c r="I639" t="s">
        <v>4850</v>
      </c>
      <c r="J639" t="s">
        <v>3179</v>
      </c>
      <c r="K639" t="s">
        <v>3174</v>
      </c>
      <c r="L639" t="s">
        <v>3174</v>
      </c>
      <c r="M639" t="s">
        <v>3174</v>
      </c>
    </row>
    <row r="640" spans="1:13" x14ac:dyDescent="0.3">
      <c r="A640" t="s">
        <v>1085</v>
      </c>
      <c r="B640" t="s">
        <v>3825</v>
      </c>
      <c r="C640" t="s">
        <v>3173</v>
      </c>
      <c r="D640" t="s">
        <v>1822</v>
      </c>
      <c r="E640" t="s">
        <v>3235</v>
      </c>
      <c r="F640" t="s">
        <v>4851</v>
      </c>
      <c r="G640" t="s">
        <v>4826</v>
      </c>
      <c r="H640" t="s">
        <v>3177</v>
      </c>
      <c r="I640" t="s">
        <v>4852</v>
      </c>
      <c r="J640" t="s">
        <v>3187</v>
      </c>
      <c r="K640" t="s">
        <v>3174</v>
      </c>
      <c r="L640" t="s">
        <v>3174</v>
      </c>
      <c r="M640" t="s">
        <v>3174</v>
      </c>
    </row>
    <row r="641" spans="1:13" x14ac:dyDescent="0.3">
      <c r="A641" t="s">
        <v>1085</v>
      </c>
      <c r="B641" t="s">
        <v>3825</v>
      </c>
      <c r="C641" t="s">
        <v>3173</v>
      </c>
      <c r="D641" t="s">
        <v>1822</v>
      </c>
      <c r="E641" t="s">
        <v>3235</v>
      </c>
      <c r="F641" t="s">
        <v>4853</v>
      </c>
      <c r="G641" t="s">
        <v>4854</v>
      </c>
      <c r="H641" t="s">
        <v>3177</v>
      </c>
      <c r="I641" t="s">
        <v>4855</v>
      </c>
      <c r="J641" t="s">
        <v>3187</v>
      </c>
      <c r="K641" t="s">
        <v>3174</v>
      </c>
      <c r="L641" t="s">
        <v>3174</v>
      </c>
      <c r="M641" t="s">
        <v>3174</v>
      </c>
    </row>
    <row r="642" spans="1:13" x14ac:dyDescent="0.3">
      <c r="A642" t="s">
        <v>1085</v>
      </c>
      <c r="B642" t="s">
        <v>3754</v>
      </c>
      <c r="C642" t="s">
        <v>3173</v>
      </c>
      <c r="D642" t="s">
        <v>1822</v>
      </c>
      <c r="E642" t="s">
        <v>3235</v>
      </c>
      <c r="F642" t="s">
        <v>4856</v>
      </c>
      <c r="G642" t="s">
        <v>4836</v>
      </c>
      <c r="H642" t="s">
        <v>3177</v>
      </c>
      <c r="I642" t="s">
        <v>4857</v>
      </c>
      <c r="J642" t="s">
        <v>3187</v>
      </c>
      <c r="K642" t="s">
        <v>3174</v>
      </c>
      <c r="L642" t="s">
        <v>3174</v>
      </c>
      <c r="M642" t="s">
        <v>3174</v>
      </c>
    </row>
    <row r="643" spans="1:13" x14ac:dyDescent="0.3">
      <c r="A643" t="s">
        <v>1085</v>
      </c>
      <c r="B643" t="s">
        <v>3825</v>
      </c>
      <c r="C643" t="s">
        <v>3173</v>
      </c>
      <c r="D643" t="s">
        <v>1822</v>
      </c>
      <c r="E643" t="s">
        <v>3235</v>
      </c>
      <c r="F643" t="s">
        <v>4858</v>
      </c>
      <c r="G643" t="s">
        <v>4847</v>
      </c>
      <c r="H643" t="s">
        <v>3177</v>
      </c>
      <c r="I643" t="s">
        <v>4859</v>
      </c>
      <c r="J643" t="s">
        <v>3179</v>
      </c>
      <c r="K643" t="s">
        <v>3174</v>
      </c>
      <c r="L643" t="s">
        <v>3174</v>
      </c>
      <c r="M643" t="s">
        <v>3174</v>
      </c>
    </row>
    <row r="644" spans="1:13" x14ac:dyDescent="0.3">
      <c r="A644" t="s">
        <v>1085</v>
      </c>
      <c r="B644" t="s">
        <v>3754</v>
      </c>
      <c r="C644" t="s">
        <v>3173</v>
      </c>
      <c r="D644" t="s">
        <v>1822</v>
      </c>
      <c r="E644" t="s">
        <v>3235</v>
      </c>
      <c r="F644" t="s">
        <v>4860</v>
      </c>
      <c r="G644" t="s">
        <v>4836</v>
      </c>
      <c r="H644" t="s">
        <v>3177</v>
      </c>
      <c r="I644" t="s">
        <v>4861</v>
      </c>
      <c r="J644" t="s">
        <v>3187</v>
      </c>
      <c r="K644" t="s">
        <v>3174</v>
      </c>
      <c r="L644" t="s">
        <v>3174</v>
      </c>
      <c r="M644" t="s">
        <v>3174</v>
      </c>
    </row>
    <row r="645" spans="1:13" x14ac:dyDescent="0.3">
      <c r="A645" t="s">
        <v>1085</v>
      </c>
      <c r="B645" t="s">
        <v>3825</v>
      </c>
      <c r="C645" t="s">
        <v>3173</v>
      </c>
      <c r="D645" t="s">
        <v>1822</v>
      </c>
      <c r="E645" t="s">
        <v>3235</v>
      </c>
      <c r="F645" t="s">
        <v>4851</v>
      </c>
      <c r="G645" t="s">
        <v>4826</v>
      </c>
      <c r="H645" t="s">
        <v>3177</v>
      </c>
      <c r="I645" t="s">
        <v>4862</v>
      </c>
      <c r="J645" t="s">
        <v>3187</v>
      </c>
      <c r="K645" t="s">
        <v>3174</v>
      </c>
      <c r="L645" t="s">
        <v>3174</v>
      </c>
      <c r="M645" t="s">
        <v>3174</v>
      </c>
    </row>
    <row r="646" spans="1:13" x14ac:dyDescent="0.3">
      <c r="A646" t="s">
        <v>1085</v>
      </c>
      <c r="B646" t="s">
        <v>3825</v>
      </c>
      <c r="C646" t="s">
        <v>3173</v>
      </c>
      <c r="D646" t="s">
        <v>1822</v>
      </c>
      <c r="E646" t="s">
        <v>3235</v>
      </c>
      <c r="F646" t="s">
        <v>4863</v>
      </c>
      <c r="G646" t="s">
        <v>4831</v>
      </c>
      <c r="H646" t="s">
        <v>3177</v>
      </c>
      <c r="I646" t="s">
        <v>4864</v>
      </c>
      <c r="J646" t="s">
        <v>3179</v>
      </c>
      <c r="K646" t="s">
        <v>3174</v>
      </c>
      <c r="L646" t="s">
        <v>3174</v>
      </c>
      <c r="M646" t="s">
        <v>3174</v>
      </c>
    </row>
    <row r="647" spans="1:13" x14ac:dyDescent="0.3">
      <c r="A647" t="s">
        <v>1085</v>
      </c>
      <c r="B647" t="s">
        <v>3825</v>
      </c>
      <c r="C647" t="s">
        <v>3173</v>
      </c>
      <c r="D647" t="s">
        <v>1822</v>
      </c>
      <c r="E647" t="s">
        <v>3235</v>
      </c>
      <c r="F647" t="s">
        <v>4865</v>
      </c>
      <c r="G647" t="s">
        <v>4854</v>
      </c>
      <c r="H647" t="s">
        <v>3177</v>
      </c>
      <c r="I647" t="s">
        <v>4866</v>
      </c>
      <c r="J647" t="s">
        <v>3187</v>
      </c>
      <c r="K647" t="s">
        <v>3174</v>
      </c>
      <c r="L647" t="s">
        <v>3174</v>
      </c>
      <c r="M647" t="s">
        <v>3174</v>
      </c>
    </row>
    <row r="648" spans="1:13" x14ac:dyDescent="0.3">
      <c r="A648" t="s">
        <v>1085</v>
      </c>
      <c r="B648" t="s">
        <v>3754</v>
      </c>
      <c r="C648" t="s">
        <v>3173</v>
      </c>
      <c r="D648" t="s">
        <v>1822</v>
      </c>
      <c r="E648" t="s">
        <v>3235</v>
      </c>
      <c r="F648" t="s">
        <v>4867</v>
      </c>
      <c r="G648" t="s">
        <v>4836</v>
      </c>
      <c r="H648" t="s">
        <v>3177</v>
      </c>
      <c r="I648" t="s">
        <v>4868</v>
      </c>
      <c r="J648" t="s">
        <v>3187</v>
      </c>
      <c r="K648" t="s">
        <v>3174</v>
      </c>
      <c r="L648" t="s">
        <v>3174</v>
      </c>
      <c r="M648" t="s">
        <v>3174</v>
      </c>
    </row>
    <row r="649" spans="1:13" x14ac:dyDescent="0.3">
      <c r="A649" t="s">
        <v>1085</v>
      </c>
      <c r="B649" t="s">
        <v>3825</v>
      </c>
      <c r="C649" t="s">
        <v>3173</v>
      </c>
      <c r="D649" t="s">
        <v>1822</v>
      </c>
      <c r="E649" t="s">
        <v>3235</v>
      </c>
      <c r="F649" t="s">
        <v>4869</v>
      </c>
      <c r="G649" t="s">
        <v>4847</v>
      </c>
      <c r="H649" t="s">
        <v>3177</v>
      </c>
      <c r="I649" t="s">
        <v>4870</v>
      </c>
      <c r="J649" t="s">
        <v>3179</v>
      </c>
      <c r="K649" t="s">
        <v>3174</v>
      </c>
      <c r="L649" t="s">
        <v>3174</v>
      </c>
      <c r="M649" t="s">
        <v>3174</v>
      </c>
    </row>
    <row r="650" spans="1:13" x14ac:dyDescent="0.3">
      <c r="A650" t="s">
        <v>1085</v>
      </c>
      <c r="B650" t="s">
        <v>3825</v>
      </c>
      <c r="C650" t="s">
        <v>3173</v>
      </c>
      <c r="D650" t="s">
        <v>1822</v>
      </c>
      <c r="E650" t="s">
        <v>3235</v>
      </c>
      <c r="F650" t="s">
        <v>4869</v>
      </c>
      <c r="G650" t="s">
        <v>4871</v>
      </c>
      <c r="H650" t="s">
        <v>3177</v>
      </c>
      <c r="I650" t="s">
        <v>4872</v>
      </c>
      <c r="J650" t="s">
        <v>3179</v>
      </c>
      <c r="K650" t="s">
        <v>3174</v>
      </c>
      <c r="L650" t="s">
        <v>3174</v>
      </c>
      <c r="M650" t="s">
        <v>3174</v>
      </c>
    </row>
    <row r="651" spans="1:13" x14ac:dyDescent="0.3">
      <c r="A651" t="s">
        <v>1085</v>
      </c>
      <c r="B651" t="s">
        <v>3825</v>
      </c>
      <c r="C651" t="s">
        <v>3173</v>
      </c>
      <c r="D651" t="s">
        <v>1822</v>
      </c>
      <c r="E651" t="s">
        <v>3235</v>
      </c>
      <c r="F651" t="s">
        <v>4873</v>
      </c>
      <c r="G651" t="s">
        <v>4847</v>
      </c>
      <c r="H651" t="s">
        <v>3177</v>
      </c>
      <c r="I651" t="s">
        <v>4874</v>
      </c>
      <c r="J651" t="s">
        <v>3187</v>
      </c>
      <c r="K651" t="s">
        <v>3174</v>
      </c>
      <c r="L651" t="s">
        <v>3174</v>
      </c>
      <c r="M651" t="s">
        <v>3174</v>
      </c>
    </row>
    <row r="652" spans="1:13" x14ac:dyDescent="0.3">
      <c r="A652" t="s">
        <v>1085</v>
      </c>
      <c r="B652" t="s">
        <v>3825</v>
      </c>
      <c r="C652" t="s">
        <v>3173</v>
      </c>
      <c r="D652" t="s">
        <v>1822</v>
      </c>
      <c r="E652" t="s">
        <v>3235</v>
      </c>
      <c r="F652" t="s">
        <v>4875</v>
      </c>
      <c r="G652" t="s">
        <v>4826</v>
      </c>
      <c r="H652" t="s">
        <v>3177</v>
      </c>
      <c r="I652" t="s">
        <v>4876</v>
      </c>
      <c r="J652" t="s">
        <v>3187</v>
      </c>
      <c r="K652" t="s">
        <v>3174</v>
      </c>
      <c r="L652" t="s">
        <v>3174</v>
      </c>
      <c r="M652" t="s">
        <v>3174</v>
      </c>
    </row>
    <row r="653" spans="1:13" x14ac:dyDescent="0.3">
      <c r="A653" t="s">
        <v>1085</v>
      </c>
      <c r="B653" t="s">
        <v>3825</v>
      </c>
      <c r="C653" t="s">
        <v>3173</v>
      </c>
      <c r="D653" t="s">
        <v>1822</v>
      </c>
      <c r="E653" t="s">
        <v>3235</v>
      </c>
      <c r="F653" t="s">
        <v>4877</v>
      </c>
      <c r="G653" t="s">
        <v>4826</v>
      </c>
      <c r="H653" t="s">
        <v>3177</v>
      </c>
      <c r="I653" t="s">
        <v>4878</v>
      </c>
      <c r="J653" t="s">
        <v>3179</v>
      </c>
      <c r="K653" t="s">
        <v>3174</v>
      </c>
      <c r="L653" t="s">
        <v>3174</v>
      </c>
      <c r="M653" t="s">
        <v>3174</v>
      </c>
    </row>
    <row r="654" spans="1:13" x14ac:dyDescent="0.3">
      <c r="A654" t="s">
        <v>1085</v>
      </c>
      <c r="B654" t="s">
        <v>3825</v>
      </c>
      <c r="C654" t="s">
        <v>3173</v>
      </c>
      <c r="D654" t="s">
        <v>1822</v>
      </c>
      <c r="E654" t="s">
        <v>3235</v>
      </c>
      <c r="F654" t="s">
        <v>4879</v>
      </c>
      <c r="G654" t="s">
        <v>4847</v>
      </c>
      <c r="H654" t="s">
        <v>3177</v>
      </c>
      <c r="I654" t="s">
        <v>4880</v>
      </c>
      <c r="J654" t="s">
        <v>3187</v>
      </c>
      <c r="K654" t="s">
        <v>3174</v>
      </c>
      <c r="L654" t="s">
        <v>3174</v>
      </c>
      <c r="M654" t="s">
        <v>3174</v>
      </c>
    </row>
    <row r="655" spans="1:13" x14ac:dyDescent="0.3">
      <c r="A655" t="s">
        <v>1085</v>
      </c>
      <c r="B655" t="s">
        <v>3754</v>
      </c>
      <c r="C655" t="s">
        <v>3173</v>
      </c>
      <c r="D655" t="s">
        <v>1822</v>
      </c>
      <c r="E655" t="s">
        <v>3235</v>
      </c>
      <c r="F655" t="s">
        <v>4881</v>
      </c>
      <c r="G655" t="s">
        <v>4836</v>
      </c>
      <c r="H655" t="s">
        <v>3177</v>
      </c>
      <c r="I655" t="s">
        <v>4882</v>
      </c>
      <c r="J655" t="s">
        <v>3187</v>
      </c>
      <c r="K655" t="s">
        <v>3174</v>
      </c>
      <c r="L655" t="s">
        <v>3174</v>
      </c>
      <c r="M655" t="s">
        <v>3174</v>
      </c>
    </row>
    <row r="656" spans="1:13" x14ac:dyDescent="0.3">
      <c r="A656" t="s">
        <v>1085</v>
      </c>
      <c r="B656" t="s">
        <v>3825</v>
      </c>
      <c r="C656" t="s">
        <v>3173</v>
      </c>
      <c r="D656" t="s">
        <v>1822</v>
      </c>
      <c r="E656" t="s">
        <v>3235</v>
      </c>
      <c r="F656" t="s">
        <v>4883</v>
      </c>
      <c r="G656" t="s">
        <v>4847</v>
      </c>
      <c r="H656" t="s">
        <v>3177</v>
      </c>
      <c r="I656" t="s">
        <v>4884</v>
      </c>
      <c r="J656" t="s">
        <v>3187</v>
      </c>
      <c r="K656" t="s">
        <v>3174</v>
      </c>
      <c r="L656" t="s">
        <v>3174</v>
      </c>
      <c r="M656" t="s">
        <v>3174</v>
      </c>
    </row>
    <row r="657" spans="1:13" x14ac:dyDescent="0.3">
      <c r="A657" t="s">
        <v>1085</v>
      </c>
      <c r="B657" t="s">
        <v>3825</v>
      </c>
      <c r="C657" t="s">
        <v>3173</v>
      </c>
      <c r="D657" t="s">
        <v>1822</v>
      </c>
      <c r="E657" t="s">
        <v>3235</v>
      </c>
      <c r="F657" t="s">
        <v>4885</v>
      </c>
      <c r="G657" t="s">
        <v>4847</v>
      </c>
      <c r="H657" t="s">
        <v>3177</v>
      </c>
      <c r="I657" t="s">
        <v>4886</v>
      </c>
      <c r="J657" t="s">
        <v>3187</v>
      </c>
      <c r="K657" t="s">
        <v>3174</v>
      </c>
      <c r="L657" t="s">
        <v>3174</v>
      </c>
      <c r="M657" t="s">
        <v>3174</v>
      </c>
    </row>
    <row r="658" spans="1:13" x14ac:dyDescent="0.3">
      <c r="A658" t="s">
        <v>1085</v>
      </c>
      <c r="B658" t="s">
        <v>3825</v>
      </c>
      <c r="C658" t="s">
        <v>3173</v>
      </c>
      <c r="D658" t="s">
        <v>1822</v>
      </c>
      <c r="E658" t="s">
        <v>3235</v>
      </c>
      <c r="F658" t="s">
        <v>4887</v>
      </c>
      <c r="G658" t="s">
        <v>4826</v>
      </c>
      <c r="H658" t="s">
        <v>3177</v>
      </c>
      <c r="I658" t="s">
        <v>4888</v>
      </c>
      <c r="J658" t="s">
        <v>3179</v>
      </c>
      <c r="K658" t="s">
        <v>3174</v>
      </c>
      <c r="L658" t="s">
        <v>3174</v>
      </c>
      <c r="M658" t="s">
        <v>3174</v>
      </c>
    </row>
    <row r="659" spans="1:13" x14ac:dyDescent="0.3">
      <c r="A659" t="s">
        <v>1085</v>
      </c>
      <c r="B659" t="s">
        <v>3754</v>
      </c>
      <c r="C659" t="s">
        <v>3173</v>
      </c>
      <c r="D659" t="s">
        <v>1822</v>
      </c>
      <c r="E659" t="s">
        <v>3235</v>
      </c>
      <c r="F659" t="s">
        <v>4889</v>
      </c>
      <c r="G659" t="s">
        <v>4836</v>
      </c>
      <c r="H659" t="s">
        <v>3177</v>
      </c>
      <c r="I659" t="s">
        <v>4890</v>
      </c>
      <c r="J659" t="s">
        <v>3187</v>
      </c>
      <c r="K659" t="s">
        <v>3174</v>
      </c>
      <c r="L659" t="s">
        <v>3174</v>
      </c>
      <c r="M659" t="s">
        <v>3174</v>
      </c>
    </row>
    <row r="660" spans="1:13" x14ac:dyDescent="0.3">
      <c r="A660" t="s">
        <v>1085</v>
      </c>
      <c r="B660" t="s">
        <v>3825</v>
      </c>
      <c r="C660" t="s">
        <v>3173</v>
      </c>
      <c r="D660" t="s">
        <v>1822</v>
      </c>
      <c r="E660" t="s">
        <v>3235</v>
      </c>
      <c r="F660" t="s">
        <v>4891</v>
      </c>
      <c r="G660" t="s">
        <v>4847</v>
      </c>
      <c r="H660" t="s">
        <v>3177</v>
      </c>
      <c r="I660" t="s">
        <v>4892</v>
      </c>
      <c r="J660" t="s">
        <v>3187</v>
      </c>
      <c r="K660" t="s">
        <v>3174</v>
      </c>
      <c r="L660" t="s">
        <v>3174</v>
      </c>
      <c r="M660" t="s">
        <v>3174</v>
      </c>
    </row>
    <row r="661" spans="1:13" x14ac:dyDescent="0.3">
      <c r="A661" t="s">
        <v>1085</v>
      </c>
      <c r="B661" t="s">
        <v>3825</v>
      </c>
      <c r="C661" t="s">
        <v>3173</v>
      </c>
      <c r="D661" t="s">
        <v>1822</v>
      </c>
      <c r="E661" t="s">
        <v>3235</v>
      </c>
      <c r="F661" t="s">
        <v>4893</v>
      </c>
      <c r="G661" t="s">
        <v>4847</v>
      </c>
      <c r="H661" t="s">
        <v>3177</v>
      </c>
      <c r="I661" t="s">
        <v>4894</v>
      </c>
      <c r="J661" t="s">
        <v>3187</v>
      </c>
      <c r="K661" t="s">
        <v>3174</v>
      </c>
      <c r="L661" t="s">
        <v>3174</v>
      </c>
      <c r="M661" t="s">
        <v>3174</v>
      </c>
    </row>
    <row r="662" spans="1:13" x14ac:dyDescent="0.3">
      <c r="A662" t="s">
        <v>1085</v>
      </c>
      <c r="B662" t="s">
        <v>3754</v>
      </c>
      <c r="C662" t="s">
        <v>3173</v>
      </c>
      <c r="D662" t="s">
        <v>1822</v>
      </c>
      <c r="E662" t="s">
        <v>3235</v>
      </c>
      <c r="F662" t="s">
        <v>4895</v>
      </c>
      <c r="G662" t="s">
        <v>4836</v>
      </c>
      <c r="H662" t="s">
        <v>3177</v>
      </c>
      <c r="I662" t="s">
        <v>4896</v>
      </c>
      <c r="J662" t="s">
        <v>3187</v>
      </c>
      <c r="K662" t="s">
        <v>3174</v>
      </c>
      <c r="L662" t="s">
        <v>3174</v>
      </c>
      <c r="M662" t="s">
        <v>3174</v>
      </c>
    </row>
    <row r="663" spans="1:13" x14ac:dyDescent="0.3">
      <c r="A663" t="s">
        <v>1085</v>
      </c>
      <c r="B663" t="s">
        <v>3825</v>
      </c>
      <c r="C663" t="s">
        <v>3173</v>
      </c>
      <c r="D663" t="s">
        <v>1822</v>
      </c>
      <c r="E663" t="s">
        <v>3235</v>
      </c>
      <c r="F663" t="s">
        <v>4897</v>
      </c>
      <c r="G663" t="s">
        <v>4854</v>
      </c>
      <c r="H663" t="s">
        <v>3177</v>
      </c>
      <c r="I663" t="s">
        <v>4898</v>
      </c>
      <c r="J663" t="s">
        <v>3187</v>
      </c>
      <c r="K663" t="s">
        <v>3174</v>
      </c>
      <c r="L663" t="s">
        <v>3174</v>
      </c>
      <c r="M663" t="s">
        <v>3174</v>
      </c>
    </row>
    <row r="664" spans="1:13" x14ac:dyDescent="0.3">
      <c r="A664" t="s">
        <v>1085</v>
      </c>
      <c r="B664" t="s">
        <v>3754</v>
      </c>
      <c r="C664" t="s">
        <v>3173</v>
      </c>
      <c r="D664" t="s">
        <v>1822</v>
      </c>
      <c r="E664" t="s">
        <v>3235</v>
      </c>
      <c r="F664" t="s">
        <v>4899</v>
      </c>
      <c r="G664" t="s">
        <v>4836</v>
      </c>
      <c r="H664" t="s">
        <v>3177</v>
      </c>
      <c r="I664" t="s">
        <v>4900</v>
      </c>
      <c r="J664" t="s">
        <v>3187</v>
      </c>
      <c r="K664" t="s">
        <v>3174</v>
      </c>
      <c r="L664" t="s">
        <v>3174</v>
      </c>
      <c r="M664" t="s">
        <v>3174</v>
      </c>
    </row>
    <row r="665" spans="1:13" x14ac:dyDescent="0.3">
      <c r="A665" t="s">
        <v>1085</v>
      </c>
      <c r="B665" t="s">
        <v>3754</v>
      </c>
      <c r="C665" t="s">
        <v>3173</v>
      </c>
      <c r="D665" t="s">
        <v>1822</v>
      </c>
      <c r="E665" t="s">
        <v>3235</v>
      </c>
      <c r="F665" t="s">
        <v>4901</v>
      </c>
      <c r="G665" t="s">
        <v>4836</v>
      </c>
      <c r="H665" t="s">
        <v>3177</v>
      </c>
      <c r="I665" t="s">
        <v>4902</v>
      </c>
      <c r="J665" t="s">
        <v>3187</v>
      </c>
      <c r="K665" t="s">
        <v>3174</v>
      </c>
      <c r="L665" t="s">
        <v>3174</v>
      </c>
      <c r="M665" t="s">
        <v>3174</v>
      </c>
    </row>
    <row r="666" spans="1:13" x14ac:dyDescent="0.3">
      <c r="A666" t="s">
        <v>1085</v>
      </c>
      <c r="B666" t="s">
        <v>3825</v>
      </c>
      <c r="C666" t="s">
        <v>3173</v>
      </c>
      <c r="D666" t="s">
        <v>1822</v>
      </c>
      <c r="E666" t="s">
        <v>3235</v>
      </c>
      <c r="F666" t="s">
        <v>4903</v>
      </c>
      <c r="G666" t="s">
        <v>4826</v>
      </c>
      <c r="H666" t="s">
        <v>3177</v>
      </c>
      <c r="I666" t="s">
        <v>4904</v>
      </c>
      <c r="J666" t="s">
        <v>3187</v>
      </c>
      <c r="K666" t="s">
        <v>3174</v>
      </c>
      <c r="L666" t="s">
        <v>3174</v>
      </c>
      <c r="M666" t="s">
        <v>3174</v>
      </c>
    </row>
    <row r="667" spans="1:13" x14ac:dyDescent="0.3">
      <c r="A667" t="s">
        <v>1085</v>
      </c>
      <c r="B667" t="s">
        <v>3754</v>
      </c>
      <c r="C667" t="s">
        <v>3173</v>
      </c>
      <c r="D667" t="s">
        <v>1822</v>
      </c>
      <c r="E667" t="s">
        <v>3235</v>
      </c>
      <c r="F667" t="s">
        <v>4905</v>
      </c>
      <c r="G667" t="s">
        <v>4836</v>
      </c>
      <c r="H667" t="s">
        <v>3177</v>
      </c>
      <c r="I667" t="s">
        <v>4906</v>
      </c>
      <c r="J667" t="s">
        <v>3187</v>
      </c>
      <c r="K667" t="s">
        <v>3174</v>
      </c>
      <c r="L667" t="s">
        <v>3174</v>
      </c>
      <c r="M667" t="s">
        <v>3174</v>
      </c>
    </row>
    <row r="668" spans="1:13" x14ac:dyDescent="0.3">
      <c r="A668" t="s">
        <v>1085</v>
      </c>
      <c r="B668" t="s">
        <v>3754</v>
      </c>
      <c r="C668" t="s">
        <v>3173</v>
      </c>
      <c r="D668" t="s">
        <v>1822</v>
      </c>
      <c r="E668" t="s">
        <v>3235</v>
      </c>
      <c r="F668" t="s">
        <v>4907</v>
      </c>
      <c r="G668" t="s">
        <v>4836</v>
      </c>
      <c r="H668" t="s">
        <v>3177</v>
      </c>
      <c r="I668" t="s">
        <v>4908</v>
      </c>
      <c r="J668" t="s">
        <v>3187</v>
      </c>
      <c r="K668" t="s">
        <v>3174</v>
      </c>
      <c r="L668" t="s">
        <v>3174</v>
      </c>
      <c r="M668" t="s">
        <v>3174</v>
      </c>
    </row>
    <row r="669" spans="1:13" x14ac:dyDescent="0.3">
      <c r="A669" t="s">
        <v>1085</v>
      </c>
      <c r="B669" t="s">
        <v>3825</v>
      </c>
      <c r="C669" t="s">
        <v>3173</v>
      </c>
      <c r="D669" t="s">
        <v>1822</v>
      </c>
      <c r="E669" t="s">
        <v>3235</v>
      </c>
      <c r="F669" t="s">
        <v>4909</v>
      </c>
      <c r="G669" t="s">
        <v>4854</v>
      </c>
      <c r="H669" t="s">
        <v>3177</v>
      </c>
      <c r="I669" t="s">
        <v>4910</v>
      </c>
      <c r="J669" t="s">
        <v>3187</v>
      </c>
      <c r="K669" t="s">
        <v>3174</v>
      </c>
      <c r="L669" t="s">
        <v>3174</v>
      </c>
      <c r="M669" t="s">
        <v>3174</v>
      </c>
    </row>
    <row r="670" spans="1:13" x14ac:dyDescent="0.3">
      <c r="A670" t="s">
        <v>1085</v>
      </c>
      <c r="B670" t="s">
        <v>3754</v>
      </c>
      <c r="C670" t="s">
        <v>3173</v>
      </c>
      <c r="D670" t="s">
        <v>1822</v>
      </c>
      <c r="E670" t="s">
        <v>3235</v>
      </c>
      <c r="F670" t="s">
        <v>4911</v>
      </c>
      <c r="G670" t="s">
        <v>4836</v>
      </c>
      <c r="H670" t="s">
        <v>3177</v>
      </c>
      <c r="I670" t="s">
        <v>4912</v>
      </c>
      <c r="J670" t="s">
        <v>3187</v>
      </c>
      <c r="K670" t="s">
        <v>3174</v>
      </c>
      <c r="L670" t="s">
        <v>3174</v>
      </c>
      <c r="M670" t="s">
        <v>3174</v>
      </c>
    </row>
    <row r="671" spans="1:13" x14ac:dyDescent="0.3">
      <c r="A671" t="s">
        <v>1085</v>
      </c>
      <c r="B671" t="s">
        <v>3754</v>
      </c>
      <c r="C671" t="s">
        <v>3173</v>
      </c>
      <c r="D671" t="s">
        <v>1822</v>
      </c>
      <c r="E671" t="s">
        <v>3235</v>
      </c>
      <c r="F671" t="s">
        <v>4913</v>
      </c>
      <c r="G671" t="s">
        <v>4836</v>
      </c>
      <c r="H671" t="s">
        <v>3177</v>
      </c>
      <c r="I671" t="s">
        <v>4914</v>
      </c>
      <c r="J671" t="s">
        <v>3187</v>
      </c>
      <c r="K671" t="s">
        <v>3174</v>
      </c>
      <c r="L671" t="s">
        <v>3174</v>
      </c>
      <c r="M671" t="s">
        <v>3174</v>
      </c>
    </row>
    <row r="672" spans="1:13" x14ac:dyDescent="0.3">
      <c r="A672" t="s">
        <v>1085</v>
      </c>
      <c r="B672" t="s">
        <v>3825</v>
      </c>
      <c r="C672" t="s">
        <v>3173</v>
      </c>
      <c r="D672" t="s">
        <v>1822</v>
      </c>
      <c r="E672" t="s">
        <v>3235</v>
      </c>
      <c r="F672" t="s">
        <v>4915</v>
      </c>
      <c r="G672" t="s">
        <v>4854</v>
      </c>
      <c r="H672" t="s">
        <v>3177</v>
      </c>
      <c r="I672" t="s">
        <v>4916</v>
      </c>
      <c r="J672" t="s">
        <v>3187</v>
      </c>
      <c r="K672" t="s">
        <v>3174</v>
      </c>
      <c r="L672" t="s">
        <v>3174</v>
      </c>
      <c r="M672" t="s">
        <v>3174</v>
      </c>
    </row>
    <row r="673" spans="1:13" x14ac:dyDescent="0.3">
      <c r="A673" t="s">
        <v>1085</v>
      </c>
      <c r="B673" t="s">
        <v>3754</v>
      </c>
      <c r="C673" t="s">
        <v>3173</v>
      </c>
      <c r="D673" t="s">
        <v>1822</v>
      </c>
      <c r="E673" t="s">
        <v>3235</v>
      </c>
      <c r="F673" t="s">
        <v>4917</v>
      </c>
      <c r="G673" t="s">
        <v>4836</v>
      </c>
      <c r="H673" t="s">
        <v>3177</v>
      </c>
      <c r="I673" t="s">
        <v>4918</v>
      </c>
      <c r="J673" t="s">
        <v>3187</v>
      </c>
      <c r="K673" t="s">
        <v>3174</v>
      </c>
      <c r="L673" t="s">
        <v>3174</v>
      </c>
      <c r="M673" t="s">
        <v>3174</v>
      </c>
    </row>
    <row r="674" spans="1:13" x14ac:dyDescent="0.3">
      <c r="A674" t="s">
        <v>1085</v>
      </c>
      <c r="B674" t="s">
        <v>3754</v>
      </c>
      <c r="C674" t="s">
        <v>3173</v>
      </c>
      <c r="D674" t="s">
        <v>1822</v>
      </c>
      <c r="E674" t="s">
        <v>3235</v>
      </c>
      <c r="F674" t="s">
        <v>4911</v>
      </c>
      <c r="G674" t="s">
        <v>4836</v>
      </c>
      <c r="H674" t="s">
        <v>3177</v>
      </c>
      <c r="I674" t="s">
        <v>4919</v>
      </c>
      <c r="J674" t="s">
        <v>3187</v>
      </c>
      <c r="K674" t="s">
        <v>3174</v>
      </c>
      <c r="L674" t="s">
        <v>3174</v>
      </c>
      <c r="M674" t="s">
        <v>3174</v>
      </c>
    </row>
    <row r="675" spans="1:13" x14ac:dyDescent="0.3">
      <c r="A675" t="s">
        <v>1085</v>
      </c>
      <c r="B675" t="s">
        <v>3754</v>
      </c>
      <c r="C675" t="s">
        <v>3173</v>
      </c>
      <c r="D675" t="s">
        <v>1822</v>
      </c>
      <c r="E675" t="s">
        <v>3235</v>
      </c>
      <c r="F675" t="s">
        <v>4920</v>
      </c>
      <c r="G675" t="s">
        <v>4836</v>
      </c>
      <c r="H675" t="s">
        <v>3177</v>
      </c>
      <c r="I675" t="s">
        <v>4921</v>
      </c>
      <c r="J675" t="s">
        <v>3187</v>
      </c>
      <c r="K675" t="s">
        <v>3174</v>
      </c>
      <c r="L675" t="s">
        <v>3174</v>
      </c>
      <c r="M675" t="s">
        <v>3174</v>
      </c>
    </row>
    <row r="676" spans="1:13" x14ac:dyDescent="0.3">
      <c r="A676" t="s">
        <v>1085</v>
      </c>
      <c r="B676" t="s">
        <v>3754</v>
      </c>
      <c r="C676" t="s">
        <v>3173</v>
      </c>
      <c r="D676" t="s">
        <v>1822</v>
      </c>
      <c r="E676" t="s">
        <v>3235</v>
      </c>
      <c r="F676" t="s">
        <v>4911</v>
      </c>
      <c r="G676" t="s">
        <v>4836</v>
      </c>
      <c r="H676" t="s">
        <v>3177</v>
      </c>
      <c r="I676" t="s">
        <v>4922</v>
      </c>
      <c r="J676" t="s">
        <v>3187</v>
      </c>
      <c r="K676" t="s">
        <v>3174</v>
      </c>
      <c r="L676" t="s">
        <v>3174</v>
      </c>
      <c r="M676" t="s">
        <v>3174</v>
      </c>
    </row>
    <row r="677" spans="1:13" x14ac:dyDescent="0.3">
      <c r="A677" t="s">
        <v>1085</v>
      </c>
      <c r="B677" t="s">
        <v>3754</v>
      </c>
      <c r="C677" t="s">
        <v>3173</v>
      </c>
      <c r="D677" t="s">
        <v>1822</v>
      </c>
      <c r="E677" t="s">
        <v>3235</v>
      </c>
      <c r="F677" t="s">
        <v>4911</v>
      </c>
      <c r="G677" t="s">
        <v>4836</v>
      </c>
      <c r="H677" t="s">
        <v>3177</v>
      </c>
      <c r="I677" t="s">
        <v>4923</v>
      </c>
      <c r="J677" t="s">
        <v>3187</v>
      </c>
      <c r="K677" t="s">
        <v>3174</v>
      </c>
      <c r="L677" t="s">
        <v>3174</v>
      </c>
      <c r="M677" t="s">
        <v>3174</v>
      </c>
    </row>
    <row r="678" spans="1:13" x14ac:dyDescent="0.3">
      <c r="A678" t="s">
        <v>1090</v>
      </c>
      <c r="B678" t="s">
        <v>4924</v>
      </c>
      <c r="C678" t="s">
        <v>3173</v>
      </c>
      <c r="D678" t="s">
        <v>1822</v>
      </c>
      <c r="E678" t="s">
        <v>3174</v>
      </c>
      <c r="F678" t="s">
        <v>4925</v>
      </c>
      <c r="G678" t="s">
        <v>4926</v>
      </c>
      <c r="H678" t="s">
        <v>3177</v>
      </c>
      <c r="I678" t="s">
        <v>4927</v>
      </c>
      <c r="J678" t="s">
        <v>3179</v>
      </c>
      <c r="K678" t="s">
        <v>3174</v>
      </c>
      <c r="L678" t="s">
        <v>3174</v>
      </c>
      <c r="M678" t="s">
        <v>3174</v>
      </c>
    </row>
    <row r="679" spans="1:13" x14ac:dyDescent="0.3">
      <c r="A679" t="s">
        <v>1090</v>
      </c>
      <c r="B679" t="s">
        <v>4928</v>
      </c>
      <c r="C679" t="s">
        <v>3173</v>
      </c>
      <c r="D679" t="s">
        <v>1822</v>
      </c>
      <c r="E679" t="s">
        <v>3174</v>
      </c>
      <c r="F679" t="s">
        <v>4929</v>
      </c>
      <c r="G679" t="s">
        <v>4930</v>
      </c>
      <c r="H679" t="s">
        <v>3177</v>
      </c>
      <c r="I679" t="s">
        <v>4931</v>
      </c>
      <c r="J679" t="s">
        <v>3179</v>
      </c>
      <c r="K679" t="s">
        <v>3174</v>
      </c>
      <c r="L679" t="s">
        <v>3174</v>
      </c>
      <c r="M679" t="s">
        <v>3174</v>
      </c>
    </row>
    <row r="680" spans="1:13" x14ac:dyDescent="0.3">
      <c r="A680" t="s">
        <v>1090</v>
      </c>
      <c r="B680" t="s">
        <v>436</v>
      </c>
      <c r="C680" t="s">
        <v>3173</v>
      </c>
      <c r="D680" t="s">
        <v>1822</v>
      </c>
      <c r="E680" t="s">
        <v>3235</v>
      </c>
      <c r="F680" t="s">
        <v>4932</v>
      </c>
      <c r="G680" t="s">
        <v>4933</v>
      </c>
      <c r="H680" t="s">
        <v>3177</v>
      </c>
      <c r="I680" t="s">
        <v>4934</v>
      </c>
      <c r="J680" t="s">
        <v>3179</v>
      </c>
      <c r="K680" t="s">
        <v>3174</v>
      </c>
      <c r="L680" t="s">
        <v>3174</v>
      </c>
      <c r="M680" t="s">
        <v>3174</v>
      </c>
    </row>
    <row r="681" spans="1:13" x14ac:dyDescent="0.3">
      <c r="A681" t="s">
        <v>1090</v>
      </c>
      <c r="B681" t="s">
        <v>436</v>
      </c>
      <c r="C681" t="s">
        <v>3173</v>
      </c>
      <c r="D681" t="s">
        <v>1822</v>
      </c>
      <c r="E681" t="s">
        <v>3235</v>
      </c>
      <c r="F681" t="s">
        <v>4935</v>
      </c>
      <c r="G681" t="s">
        <v>4936</v>
      </c>
      <c r="H681" t="s">
        <v>3177</v>
      </c>
      <c r="I681" t="s">
        <v>4937</v>
      </c>
      <c r="J681" t="s">
        <v>3179</v>
      </c>
      <c r="K681" t="s">
        <v>3174</v>
      </c>
      <c r="L681" t="s">
        <v>3174</v>
      </c>
      <c r="M681" t="s">
        <v>3174</v>
      </c>
    </row>
    <row r="682" spans="1:13" x14ac:dyDescent="0.3">
      <c r="A682" t="s">
        <v>1090</v>
      </c>
      <c r="B682" t="s">
        <v>436</v>
      </c>
      <c r="C682" t="s">
        <v>3173</v>
      </c>
      <c r="D682" t="s">
        <v>1822</v>
      </c>
      <c r="E682" t="s">
        <v>3235</v>
      </c>
      <c r="F682" t="s">
        <v>4938</v>
      </c>
      <c r="G682" t="s">
        <v>4939</v>
      </c>
      <c r="H682" t="s">
        <v>3177</v>
      </c>
      <c r="I682" t="s">
        <v>4940</v>
      </c>
      <c r="J682" t="s">
        <v>3179</v>
      </c>
      <c r="K682" t="s">
        <v>3174</v>
      </c>
      <c r="L682" t="s">
        <v>3174</v>
      </c>
      <c r="M682" t="s">
        <v>3174</v>
      </c>
    </row>
    <row r="683" spans="1:13" x14ac:dyDescent="0.3">
      <c r="A683" t="s">
        <v>1090</v>
      </c>
      <c r="B683" t="s">
        <v>436</v>
      </c>
      <c r="C683" t="s">
        <v>3173</v>
      </c>
      <c r="D683" t="s">
        <v>1822</v>
      </c>
      <c r="E683" t="s">
        <v>3546</v>
      </c>
      <c r="F683" t="s">
        <v>4941</v>
      </c>
      <c r="G683" t="s">
        <v>4942</v>
      </c>
      <c r="H683" t="s">
        <v>3177</v>
      </c>
      <c r="I683" t="s">
        <v>4943</v>
      </c>
      <c r="J683" t="s">
        <v>3179</v>
      </c>
      <c r="K683" t="s">
        <v>3174</v>
      </c>
      <c r="L683" t="s">
        <v>3174</v>
      </c>
      <c r="M683" t="s">
        <v>3174</v>
      </c>
    </row>
    <row r="684" spans="1:13" x14ac:dyDescent="0.3">
      <c r="A684" t="s">
        <v>1090</v>
      </c>
      <c r="B684" t="s">
        <v>436</v>
      </c>
      <c r="C684" t="s">
        <v>3173</v>
      </c>
      <c r="D684" t="s">
        <v>1822</v>
      </c>
      <c r="E684" t="s">
        <v>3546</v>
      </c>
      <c r="F684" t="s">
        <v>4944</v>
      </c>
      <c r="G684" t="s">
        <v>4945</v>
      </c>
      <c r="H684" t="s">
        <v>3177</v>
      </c>
      <c r="I684" t="s">
        <v>4946</v>
      </c>
      <c r="J684" t="s">
        <v>3179</v>
      </c>
      <c r="K684" t="s">
        <v>3174</v>
      </c>
      <c r="L684" t="s">
        <v>3174</v>
      </c>
      <c r="M684" t="s">
        <v>3174</v>
      </c>
    </row>
    <row r="685" spans="1:13" x14ac:dyDescent="0.3">
      <c r="A685" t="s">
        <v>1090</v>
      </c>
      <c r="B685" t="s">
        <v>436</v>
      </c>
      <c r="C685" t="s">
        <v>3173</v>
      </c>
      <c r="D685" t="s">
        <v>1822</v>
      </c>
      <c r="E685" t="s">
        <v>3546</v>
      </c>
      <c r="F685" t="s">
        <v>4947</v>
      </c>
      <c r="G685" t="s">
        <v>4948</v>
      </c>
      <c r="H685" t="s">
        <v>3177</v>
      </c>
      <c r="I685" t="s">
        <v>4949</v>
      </c>
      <c r="J685" t="s">
        <v>3179</v>
      </c>
      <c r="K685" t="s">
        <v>3174</v>
      </c>
      <c r="L685" t="s">
        <v>3174</v>
      </c>
      <c r="M685" t="s">
        <v>3174</v>
      </c>
    </row>
    <row r="686" spans="1:13" x14ac:dyDescent="0.3">
      <c r="A686" t="s">
        <v>1090</v>
      </c>
      <c r="B686" t="s">
        <v>436</v>
      </c>
      <c r="C686" t="s">
        <v>3173</v>
      </c>
      <c r="D686" t="s">
        <v>1822</v>
      </c>
      <c r="E686" t="s">
        <v>3546</v>
      </c>
      <c r="F686" t="s">
        <v>4950</v>
      </c>
      <c r="G686" t="s">
        <v>4951</v>
      </c>
      <c r="H686" t="s">
        <v>3177</v>
      </c>
      <c r="I686" t="s">
        <v>4952</v>
      </c>
      <c r="J686" t="s">
        <v>3179</v>
      </c>
      <c r="K686" t="s">
        <v>3174</v>
      </c>
      <c r="L686" t="s">
        <v>3174</v>
      </c>
      <c r="M686" t="s">
        <v>3174</v>
      </c>
    </row>
    <row r="687" spans="1:13" x14ac:dyDescent="0.3">
      <c r="A687" t="s">
        <v>1090</v>
      </c>
      <c r="B687" t="s">
        <v>436</v>
      </c>
      <c r="C687" t="s">
        <v>3173</v>
      </c>
      <c r="D687" t="s">
        <v>1822</v>
      </c>
      <c r="E687" t="s">
        <v>3546</v>
      </c>
      <c r="F687" t="s">
        <v>4953</v>
      </c>
      <c r="G687" t="s">
        <v>4954</v>
      </c>
      <c r="H687" t="s">
        <v>3177</v>
      </c>
      <c r="I687" t="s">
        <v>4955</v>
      </c>
      <c r="J687" t="s">
        <v>3179</v>
      </c>
      <c r="K687" t="s">
        <v>3174</v>
      </c>
      <c r="L687" t="s">
        <v>3174</v>
      </c>
      <c r="M687" t="s">
        <v>3174</v>
      </c>
    </row>
    <row r="688" spans="1:13" x14ac:dyDescent="0.3">
      <c r="A688" t="s">
        <v>1090</v>
      </c>
      <c r="B688" t="s">
        <v>436</v>
      </c>
      <c r="C688" t="s">
        <v>3173</v>
      </c>
      <c r="D688" t="s">
        <v>1822</v>
      </c>
      <c r="E688" t="s">
        <v>3546</v>
      </c>
      <c r="F688" t="s">
        <v>4956</v>
      </c>
      <c r="G688" t="s">
        <v>4957</v>
      </c>
      <c r="H688" t="s">
        <v>3177</v>
      </c>
      <c r="I688" t="s">
        <v>4958</v>
      </c>
      <c r="J688" t="s">
        <v>3179</v>
      </c>
      <c r="K688" t="s">
        <v>3174</v>
      </c>
      <c r="L688" t="s">
        <v>3174</v>
      </c>
      <c r="M688" t="s">
        <v>3174</v>
      </c>
    </row>
    <row r="689" spans="1:13" x14ac:dyDescent="0.3">
      <c r="A689" t="s">
        <v>1099</v>
      </c>
      <c r="B689" t="s">
        <v>3458</v>
      </c>
      <c r="C689" t="s">
        <v>3190</v>
      </c>
      <c r="D689" t="s">
        <v>1822</v>
      </c>
      <c r="E689" t="s">
        <v>3459</v>
      </c>
      <c r="F689" t="s">
        <v>4959</v>
      </c>
      <c r="G689" t="s">
        <v>4960</v>
      </c>
      <c r="H689" t="s">
        <v>3177</v>
      </c>
      <c r="I689" t="s">
        <v>4961</v>
      </c>
      <c r="J689" t="s">
        <v>3179</v>
      </c>
      <c r="K689" t="s">
        <v>3174</v>
      </c>
      <c r="L689" t="s">
        <v>3174</v>
      </c>
      <c r="M689" t="s">
        <v>3174</v>
      </c>
    </row>
    <row r="690" spans="1:13" x14ac:dyDescent="0.3">
      <c r="A690" t="s">
        <v>1099</v>
      </c>
      <c r="B690" t="s">
        <v>3458</v>
      </c>
      <c r="C690" t="s">
        <v>3190</v>
      </c>
      <c r="D690" t="s">
        <v>1822</v>
      </c>
      <c r="E690" t="s">
        <v>3459</v>
      </c>
      <c r="F690" t="s">
        <v>4962</v>
      </c>
      <c r="G690" t="s">
        <v>4963</v>
      </c>
      <c r="H690" t="s">
        <v>3177</v>
      </c>
      <c r="I690" t="s">
        <v>4964</v>
      </c>
      <c r="J690" t="s">
        <v>3179</v>
      </c>
      <c r="K690" t="s">
        <v>3174</v>
      </c>
      <c r="L690" t="s">
        <v>3174</v>
      </c>
      <c r="M690" t="s">
        <v>3174</v>
      </c>
    </row>
    <row r="691" spans="1:13" x14ac:dyDescent="0.3">
      <c r="A691" t="s">
        <v>1099</v>
      </c>
      <c r="B691" t="s">
        <v>3464</v>
      </c>
      <c r="C691" t="s">
        <v>3190</v>
      </c>
      <c r="D691" t="s">
        <v>1822</v>
      </c>
      <c r="E691" t="s">
        <v>3459</v>
      </c>
      <c r="F691" t="s">
        <v>4959</v>
      </c>
      <c r="G691" t="s">
        <v>4965</v>
      </c>
      <c r="H691" t="s">
        <v>3177</v>
      </c>
      <c r="I691" t="s">
        <v>4966</v>
      </c>
      <c r="J691" t="s">
        <v>3179</v>
      </c>
      <c r="K691" t="s">
        <v>3174</v>
      </c>
      <c r="L691" t="s">
        <v>3174</v>
      </c>
      <c r="M691" t="s">
        <v>3174</v>
      </c>
    </row>
    <row r="692" spans="1:13" x14ac:dyDescent="0.3">
      <c r="A692" t="s">
        <v>1099</v>
      </c>
      <c r="B692" t="s">
        <v>3464</v>
      </c>
      <c r="C692" t="s">
        <v>3190</v>
      </c>
      <c r="D692" t="s">
        <v>1822</v>
      </c>
      <c r="E692" t="s">
        <v>3459</v>
      </c>
      <c r="F692" t="s">
        <v>4967</v>
      </c>
      <c r="G692" t="s">
        <v>4968</v>
      </c>
      <c r="H692" t="s">
        <v>3177</v>
      </c>
      <c r="I692" t="s">
        <v>4969</v>
      </c>
      <c r="J692" t="s">
        <v>3179</v>
      </c>
      <c r="K692" t="s">
        <v>3174</v>
      </c>
      <c r="L692" t="s">
        <v>3174</v>
      </c>
      <c r="M692" t="s">
        <v>3174</v>
      </c>
    </row>
    <row r="693" spans="1:13" x14ac:dyDescent="0.3">
      <c r="A693" t="s">
        <v>1099</v>
      </c>
      <c r="B693" t="s">
        <v>3031</v>
      </c>
      <c r="C693" t="s">
        <v>3173</v>
      </c>
      <c r="D693" t="s">
        <v>1822</v>
      </c>
      <c r="E693" t="s">
        <v>3174</v>
      </c>
      <c r="F693" t="s">
        <v>4970</v>
      </c>
      <c r="G693" t="s">
        <v>4971</v>
      </c>
      <c r="H693" t="s">
        <v>3177</v>
      </c>
      <c r="I693" t="s">
        <v>4972</v>
      </c>
      <c r="J693" t="s">
        <v>3179</v>
      </c>
      <c r="K693" t="s">
        <v>3174</v>
      </c>
      <c r="L693" t="s">
        <v>3174</v>
      </c>
      <c r="M693" t="s">
        <v>3174</v>
      </c>
    </row>
    <row r="694" spans="1:13" x14ac:dyDescent="0.3">
      <c r="A694" t="s">
        <v>1090</v>
      </c>
      <c r="B694" t="s">
        <v>4212</v>
      </c>
      <c r="C694" t="s">
        <v>3173</v>
      </c>
      <c r="D694" t="s">
        <v>1822</v>
      </c>
      <c r="E694" t="s">
        <v>3174</v>
      </c>
      <c r="F694" t="s">
        <v>4973</v>
      </c>
      <c r="G694" t="s">
        <v>4974</v>
      </c>
      <c r="H694" t="s">
        <v>3177</v>
      </c>
      <c r="I694" t="s">
        <v>4975</v>
      </c>
      <c r="J694" t="s">
        <v>3179</v>
      </c>
      <c r="K694" t="s">
        <v>3174</v>
      </c>
      <c r="L694" t="s">
        <v>3174</v>
      </c>
      <c r="M694" t="s">
        <v>3174</v>
      </c>
    </row>
    <row r="695" spans="1:13" x14ac:dyDescent="0.3">
      <c r="A695" t="s">
        <v>1090</v>
      </c>
      <c r="B695" t="s">
        <v>4212</v>
      </c>
      <c r="C695" t="s">
        <v>3173</v>
      </c>
      <c r="D695" t="s">
        <v>1822</v>
      </c>
      <c r="E695" t="s">
        <v>3174</v>
      </c>
      <c r="F695" t="s">
        <v>4976</v>
      </c>
      <c r="G695" t="s">
        <v>4977</v>
      </c>
      <c r="H695" t="s">
        <v>3177</v>
      </c>
      <c r="I695" t="s">
        <v>4978</v>
      </c>
      <c r="J695" t="s">
        <v>3179</v>
      </c>
      <c r="K695" t="s">
        <v>3174</v>
      </c>
      <c r="L695" t="s">
        <v>3174</v>
      </c>
      <c r="M695" t="s">
        <v>3174</v>
      </c>
    </row>
    <row r="696" spans="1:13" x14ac:dyDescent="0.3">
      <c r="A696" t="s">
        <v>1090</v>
      </c>
      <c r="B696" t="s">
        <v>4212</v>
      </c>
      <c r="C696" t="s">
        <v>3173</v>
      </c>
      <c r="D696" t="s">
        <v>1822</v>
      </c>
      <c r="E696" t="s">
        <v>3174</v>
      </c>
      <c r="F696" t="s">
        <v>4979</v>
      </c>
      <c r="G696" t="s">
        <v>4980</v>
      </c>
      <c r="H696" t="s">
        <v>3177</v>
      </c>
      <c r="I696" t="s">
        <v>4981</v>
      </c>
      <c r="J696" t="s">
        <v>3179</v>
      </c>
      <c r="K696" t="s">
        <v>3174</v>
      </c>
      <c r="L696" t="s">
        <v>3174</v>
      </c>
      <c r="M696" t="s">
        <v>3174</v>
      </c>
    </row>
    <row r="697" spans="1:13" x14ac:dyDescent="0.3">
      <c r="A697" t="s">
        <v>1090</v>
      </c>
      <c r="B697" t="s">
        <v>4212</v>
      </c>
      <c r="C697" t="s">
        <v>3173</v>
      </c>
      <c r="D697" t="s">
        <v>1822</v>
      </c>
      <c r="E697" t="s">
        <v>3174</v>
      </c>
      <c r="F697" t="s">
        <v>4982</v>
      </c>
      <c r="G697" t="s">
        <v>4983</v>
      </c>
      <c r="H697" t="s">
        <v>3177</v>
      </c>
      <c r="I697" t="s">
        <v>4984</v>
      </c>
      <c r="J697" t="s">
        <v>3179</v>
      </c>
      <c r="K697" t="s">
        <v>3174</v>
      </c>
      <c r="L697" t="s">
        <v>3174</v>
      </c>
      <c r="M697" t="s">
        <v>3174</v>
      </c>
    </row>
    <row r="698" spans="1:13" x14ac:dyDescent="0.3">
      <c r="A698" t="s">
        <v>1090</v>
      </c>
      <c r="B698" t="s">
        <v>4212</v>
      </c>
      <c r="C698" t="s">
        <v>3173</v>
      </c>
      <c r="D698" t="s">
        <v>1822</v>
      </c>
      <c r="E698" t="s">
        <v>3174</v>
      </c>
      <c r="F698" t="s">
        <v>4985</v>
      </c>
      <c r="G698" t="s">
        <v>4986</v>
      </c>
      <c r="H698" t="s">
        <v>3177</v>
      </c>
      <c r="I698" t="s">
        <v>4987</v>
      </c>
      <c r="J698" t="s">
        <v>3179</v>
      </c>
      <c r="K698" t="s">
        <v>3174</v>
      </c>
      <c r="L698" t="s">
        <v>3174</v>
      </c>
      <c r="M698" t="s">
        <v>3174</v>
      </c>
    </row>
    <row r="699" spans="1:13" x14ac:dyDescent="0.3">
      <c r="A699" t="s">
        <v>1090</v>
      </c>
      <c r="B699" t="s">
        <v>4988</v>
      </c>
      <c r="C699" t="s">
        <v>3173</v>
      </c>
      <c r="D699" t="s">
        <v>1822</v>
      </c>
      <c r="E699" t="s">
        <v>3174</v>
      </c>
      <c r="F699" t="s">
        <v>4989</v>
      </c>
      <c r="G699" t="s">
        <v>4990</v>
      </c>
      <c r="H699" t="s">
        <v>3177</v>
      </c>
      <c r="I699" t="s">
        <v>4991</v>
      </c>
      <c r="J699" t="s">
        <v>3179</v>
      </c>
      <c r="K699" t="s">
        <v>3174</v>
      </c>
      <c r="L699" t="s">
        <v>3174</v>
      </c>
      <c r="M699" t="s">
        <v>3174</v>
      </c>
    </row>
    <row r="700" spans="1:13" x14ac:dyDescent="0.3">
      <c r="A700" t="s">
        <v>1090</v>
      </c>
      <c r="B700" t="s">
        <v>4988</v>
      </c>
      <c r="C700" t="s">
        <v>3173</v>
      </c>
      <c r="D700" t="s">
        <v>1822</v>
      </c>
      <c r="E700" t="s">
        <v>3174</v>
      </c>
      <c r="F700" t="s">
        <v>4992</v>
      </c>
      <c r="G700" t="s">
        <v>4993</v>
      </c>
      <c r="H700" t="s">
        <v>3177</v>
      </c>
      <c r="I700" t="s">
        <v>4994</v>
      </c>
      <c r="J700" t="s">
        <v>3179</v>
      </c>
      <c r="K700" t="s">
        <v>3174</v>
      </c>
      <c r="L700" t="s">
        <v>3174</v>
      </c>
      <c r="M700" t="s">
        <v>3174</v>
      </c>
    </row>
    <row r="701" spans="1:13" x14ac:dyDescent="0.3">
      <c r="A701" t="s">
        <v>1090</v>
      </c>
      <c r="B701" t="s">
        <v>4988</v>
      </c>
      <c r="C701" t="s">
        <v>3173</v>
      </c>
      <c r="D701" t="s">
        <v>1822</v>
      </c>
      <c r="E701" t="s">
        <v>3174</v>
      </c>
      <c r="F701" t="s">
        <v>4995</v>
      </c>
      <c r="G701" t="s">
        <v>4996</v>
      </c>
      <c r="H701" t="s">
        <v>3177</v>
      </c>
      <c r="I701" t="s">
        <v>4997</v>
      </c>
      <c r="J701" t="s">
        <v>3179</v>
      </c>
      <c r="K701" t="s">
        <v>3174</v>
      </c>
      <c r="L701" t="s">
        <v>3174</v>
      </c>
      <c r="M701" t="s">
        <v>3174</v>
      </c>
    </row>
    <row r="702" spans="1:13" x14ac:dyDescent="0.3">
      <c r="A702" t="s">
        <v>1090</v>
      </c>
      <c r="B702" t="s">
        <v>4988</v>
      </c>
      <c r="C702" t="s">
        <v>3173</v>
      </c>
      <c r="D702" t="s">
        <v>1822</v>
      </c>
      <c r="E702" t="s">
        <v>3174</v>
      </c>
      <c r="F702" t="s">
        <v>4998</v>
      </c>
      <c r="G702" t="s">
        <v>4999</v>
      </c>
      <c r="H702" t="s">
        <v>3177</v>
      </c>
      <c r="I702" t="s">
        <v>5000</v>
      </c>
      <c r="J702" t="s">
        <v>3179</v>
      </c>
      <c r="K702" t="s">
        <v>3174</v>
      </c>
      <c r="L702" t="s">
        <v>3174</v>
      </c>
      <c r="M702" t="s">
        <v>3174</v>
      </c>
    </row>
    <row r="703" spans="1:13" x14ac:dyDescent="0.3">
      <c r="A703" t="s">
        <v>1090</v>
      </c>
      <c r="B703" t="s">
        <v>4181</v>
      </c>
      <c r="C703" t="s">
        <v>3173</v>
      </c>
      <c r="D703" t="s">
        <v>1822</v>
      </c>
      <c r="E703" t="s">
        <v>3320</v>
      </c>
      <c r="F703" t="s">
        <v>5001</v>
      </c>
      <c r="G703" t="s">
        <v>5002</v>
      </c>
      <c r="H703" t="s">
        <v>3177</v>
      </c>
      <c r="I703" t="s">
        <v>5003</v>
      </c>
      <c r="J703" t="s">
        <v>3187</v>
      </c>
      <c r="K703" t="s">
        <v>3174</v>
      </c>
      <c r="L703" t="s">
        <v>3174</v>
      </c>
      <c r="M703" t="s">
        <v>3174</v>
      </c>
    </row>
    <row r="704" spans="1:13" x14ac:dyDescent="0.3">
      <c r="A704" t="s">
        <v>1090</v>
      </c>
      <c r="B704" t="s">
        <v>4181</v>
      </c>
      <c r="C704" t="s">
        <v>3173</v>
      </c>
      <c r="D704" t="s">
        <v>1822</v>
      </c>
      <c r="E704" t="s">
        <v>3320</v>
      </c>
      <c r="F704" t="s">
        <v>5004</v>
      </c>
      <c r="G704" t="s">
        <v>5005</v>
      </c>
      <c r="H704" t="s">
        <v>3177</v>
      </c>
      <c r="I704" t="s">
        <v>5006</v>
      </c>
      <c r="J704" t="s">
        <v>3187</v>
      </c>
      <c r="K704" t="s">
        <v>3174</v>
      </c>
      <c r="L704" t="s">
        <v>3174</v>
      </c>
      <c r="M704" t="s">
        <v>3174</v>
      </c>
    </row>
    <row r="705" spans="1:13" x14ac:dyDescent="0.3">
      <c r="A705" t="s">
        <v>1090</v>
      </c>
      <c r="B705" t="s">
        <v>4181</v>
      </c>
      <c r="C705" t="s">
        <v>3173</v>
      </c>
      <c r="D705" t="s">
        <v>1822</v>
      </c>
      <c r="E705" t="s">
        <v>3320</v>
      </c>
      <c r="F705" t="s">
        <v>5007</v>
      </c>
      <c r="G705" t="s">
        <v>4983</v>
      </c>
      <c r="H705" t="s">
        <v>3177</v>
      </c>
      <c r="I705" t="s">
        <v>5008</v>
      </c>
      <c r="J705" t="s">
        <v>3187</v>
      </c>
      <c r="K705" t="s">
        <v>3174</v>
      </c>
      <c r="L705" t="s">
        <v>3174</v>
      </c>
      <c r="M705" t="s">
        <v>3174</v>
      </c>
    </row>
    <row r="706" spans="1:13" x14ac:dyDescent="0.3">
      <c r="A706" t="s">
        <v>1090</v>
      </c>
      <c r="B706" t="s">
        <v>4181</v>
      </c>
      <c r="C706" t="s">
        <v>3173</v>
      </c>
      <c r="D706" t="s">
        <v>1822</v>
      </c>
      <c r="E706" t="s">
        <v>3320</v>
      </c>
      <c r="F706" t="s">
        <v>5009</v>
      </c>
      <c r="G706" t="s">
        <v>5010</v>
      </c>
      <c r="H706" t="s">
        <v>3177</v>
      </c>
      <c r="I706" t="s">
        <v>5011</v>
      </c>
      <c r="J706" t="s">
        <v>3187</v>
      </c>
      <c r="K706" t="s">
        <v>3174</v>
      </c>
      <c r="L706" t="s">
        <v>3174</v>
      </c>
      <c r="M706" t="s">
        <v>3174</v>
      </c>
    </row>
    <row r="707" spans="1:13" x14ac:dyDescent="0.3">
      <c r="A707" t="s">
        <v>1090</v>
      </c>
      <c r="B707" t="s">
        <v>5012</v>
      </c>
      <c r="C707" t="s">
        <v>3173</v>
      </c>
      <c r="D707" t="s">
        <v>1822</v>
      </c>
      <c r="E707" t="s">
        <v>3174</v>
      </c>
      <c r="F707" t="s">
        <v>5013</v>
      </c>
      <c r="G707" t="s">
        <v>5014</v>
      </c>
      <c r="H707" t="s">
        <v>3177</v>
      </c>
      <c r="I707" t="s">
        <v>5015</v>
      </c>
      <c r="J707" t="s">
        <v>3179</v>
      </c>
      <c r="K707" t="s">
        <v>3174</v>
      </c>
      <c r="L707" t="s">
        <v>3174</v>
      </c>
      <c r="M707" t="s">
        <v>3174</v>
      </c>
    </row>
    <row r="708" spans="1:13" x14ac:dyDescent="0.3">
      <c r="A708" t="s">
        <v>1090</v>
      </c>
      <c r="B708" t="s">
        <v>5012</v>
      </c>
      <c r="C708" t="s">
        <v>3173</v>
      </c>
      <c r="D708" t="s">
        <v>1822</v>
      </c>
      <c r="E708" t="s">
        <v>3174</v>
      </c>
      <c r="F708" t="s">
        <v>5016</v>
      </c>
      <c r="G708" t="s">
        <v>5017</v>
      </c>
      <c r="H708" t="s">
        <v>3177</v>
      </c>
      <c r="I708" t="s">
        <v>5018</v>
      </c>
      <c r="J708" t="s">
        <v>3179</v>
      </c>
      <c r="K708" t="s">
        <v>3174</v>
      </c>
      <c r="L708" t="s">
        <v>3174</v>
      </c>
      <c r="M708" t="s">
        <v>3174</v>
      </c>
    </row>
    <row r="709" spans="1:13" x14ac:dyDescent="0.3">
      <c r="A709" t="s">
        <v>1099</v>
      </c>
      <c r="B709" t="s">
        <v>5019</v>
      </c>
      <c r="C709" t="s">
        <v>3174</v>
      </c>
      <c r="D709" t="s">
        <v>1822</v>
      </c>
      <c r="E709" t="s">
        <v>3174</v>
      </c>
      <c r="F709" t="s">
        <v>5020</v>
      </c>
      <c r="G709" t="s">
        <v>5021</v>
      </c>
      <c r="H709" t="s">
        <v>3177</v>
      </c>
      <c r="I709" t="s">
        <v>5022</v>
      </c>
      <c r="J709" t="s">
        <v>3179</v>
      </c>
      <c r="K709" t="s">
        <v>3174</v>
      </c>
      <c r="L709" t="s">
        <v>3174</v>
      </c>
      <c r="M709" t="s">
        <v>3174</v>
      </c>
    </row>
    <row r="710" spans="1:13" x14ac:dyDescent="0.3">
      <c r="A710" t="s">
        <v>1099</v>
      </c>
      <c r="B710" t="s">
        <v>5019</v>
      </c>
      <c r="C710" t="s">
        <v>3174</v>
      </c>
      <c r="D710" t="s">
        <v>1822</v>
      </c>
      <c r="E710" t="s">
        <v>3174</v>
      </c>
      <c r="F710" t="s">
        <v>5023</v>
      </c>
      <c r="G710" t="s">
        <v>5024</v>
      </c>
      <c r="H710" t="s">
        <v>3177</v>
      </c>
      <c r="I710" t="s">
        <v>5025</v>
      </c>
      <c r="J710" t="s">
        <v>3179</v>
      </c>
      <c r="K710" t="s">
        <v>3174</v>
      </c>
      <c r="L710" t="s">
        <v>3174</v>
      </c>
      <c r="M710" t="s">
        <v>3174</v>
      </c>
    </row>
    <row r="711" spans="1:13" x14ac:dyDescent="0.3">
      <c r="A711" t="s">
        <v>1099</v>
      </c>
      <c r="B711" t="s">
        <v>5019</v>
      </c>
      <c r="C711" t="s">
        <v>3174</v>
      </c>
      <c r="D711" t="s">
        <v>1822</v>
      </c>
      <c r="E711" t="s">
        <v>3174</v>
      </c>
      <c r="F711" t="s">
        <v>5026</v>
      </c>
      <c r="G711" t="s">
        <v>5027</v>
      </c>
      <c r="H711" t="s">
        <v>3177</v>
      </c>
      <c r="I711" t="s">
        <v>5028</v>
      </c>
      <c r="J711" t="s">
        <v>3179</v>
      </c>
      <c r="K711" t="s">
        <v>3174</v>
      </c>
      <c r="L711" t="s">
        <v>3174</v>
      </c>
      <c r="M711" t="s">
        <v>3174</v>
      </c>
    </row>
    <row r="712" spans="1:13" x14ac:dyDescent="0.3">
      <c r="A712" t="s">
        <v>1099</v>
      </c>
      <c r="B712" t="s">
        <v>5029</v>
      </c>
      <c r="C712" t="s">
        <v>3174</v>
      </c>
      <c r="D712" t="s">
        <v>1822</v>
      </c>
      <c r="E712" t="s">
        <v>3174</v>
      </c>
      <c r="F712" t="s">
        <v>5030</v>
      </c>
      <c r="G712" t="s">
        <v>3174</v>
      </c>
      <c r="H712" t="s">
        <v>3177</v>
      </c>
      <c r="I712" t="s">
        <v>5031</v>
      </c>
      <c r="J712" t="s">
        <v>3179</v>
      </c>
      <c r="K712" t="s">
        <v>3174</v>
      </c>
      <c r="L712" t="s">
        <v>3174</v>
      </c>
      <c r="M712" t="s">
        <v>3174</v>
      </c>
    </row>
    <row r="713" spans="1:13" x14ac:dyDescent="0.3">
      <c r="A713" t="s">
        <v>1099</v>
      </c>
      <c r="B713" t="s">
        <v>5019</v>
      </c>
      <c r="C713" t="s">
        <v>3174</v>
      </c>
      <c r="D713" t="s">
        <v>1822</v>
      </c>
      <c r="E713" t="s">
        <v>3174</v>
      </c>
      <c r="F713" t="s">
        <v>5032</v>
      </c>
      <c r="G713" t="s">
        <v>5033</v>
      </c>
      <c r="H713" t="s">
        <v>3177</v>
      </c>
      <c r="I713" t="s">
        <v>5034</v>
      </c>
      <c r="J713" t="s">
        <v>3179</v>
      </c>
      <c r="K713" t="s">
        <v>3174</v>
      </c>
      <c r="L713" t="s">
        <v>3174</v>
      </c>
      <c r="M713" t="s">
        <v>3174</v>
      </c>
    </row>
    <row r="714" spans="1:13" x14ac:dyDescent="0.3">
      <c r="A714" t="s">
        <v>1099</v>
      </c>
      <c r="B714" t="s">
        <v>5019</v>
      </c>
      <c r="C714" t="s">
        <v>3174</v>
      </c>
      <c r="D714" t="s">
        <v>1822</v>
      </c>
      <c r="E714" t="s">
        <v>3174</v>
      </c>
      <c r="F714" t="s">
        <v>5035</v>
      </c>
      <c r="G714" t="s">
        <v>5036</v>
      </c>
      <c r="H714" t="s">
        <v>3177</v>
      </c>
      <c r="I714" t="s">
        <v>5037</v>
      </c>
      <c r="J714" t="s">
        <v>3179</v>
      </c>
      <c r="K714" t="s">
        <v>3174</v>
      </c>
      <c r="L714" t="s">
        <v>3174</v>
      </c>
      <c r="M714" t="s">
        <v>3174</v>
      </c>
    </row>
    <row r="715" spans="1:13" x14ac:dyDescent="0.3">
      <c r="A715" t="s">
        <v>1085</v>
      </c>
      <c r="B715" t="s">
        <v>3033</v>
      </c>
      <c r="C715" t="s">
        <v>3173</v>
      </c>
      <c r="D715" t="s">
        <v>1822</v>
      </c>
      <c r="E715" t="s">
        <v>3235</v>
      </c>
      <c r="F715" t="s">
        <v>5038</v>
      </c>
      <c r="G715" t="s">
        <v>3801</v>
      </c>
      <c r="H715" t="s">
        <v>3177</v>
      </c>
      <c r="I715" t="s">
        <v>5039</v>
      </c>
      <c r="J715" t="s">
        <v>3187</v>
      </c>
      <c r="K715" t="s">
        <v>3174</v>
      </c>
      <c r="L715" t="s">
        <v>3174</v>
      </c>
      <c r="M715" t="s">
        <v>3174</v>
      </c>
    </row>
    <row r="716" spans="1:13" x14ac:dyDescent="0.3">
      <c r="A716" t="s">
        <v>1099</v>
      </c>
      <c r="B716" t="s">
        <v>5040</v>
      </c>
      <c r="C716" t="s">
        <v>3174</v>
      </c>
      <c r="D716" t="s">
        <v>1822</v>
      </c>
      <c r="E716" t="s">
        <v>3174</v>
      </c>
      <c r="F716" t="s">
        <v>5041</v>
      </c>
      <c r="G716" t="s">
        <v>3174</v>
      </c>
      <c r="H716" t="s">
        <v>3177</v>
      </c>
      <c r="I716" t="s">
        <v>5042</v>
      </c>
      <c r="J716" t="s">
        <v>3179</v>
      </c>
      <c r="K716" t="s">
        <v>3174</v>
      </c>
      <c r="L716" t="s">
        <v>3174</v>
      </c>
      <c r="M716" t="s">
        <v>3174</v>
      </c>
    </row>
    <row r="717" spans="1:13" x14ac:dyDescent="0.3">
      <c r="A717" t="s">
        <v>1099</v>
      </c>
      <c r="B717" t="s">
        <v>3469</v>
      </c>
      <c r="C717" t="s">
        <v>3190</v>
      </c>
      <c r="D717" t="s">
        <v>1822</v>
      </c>
      <c r="E717" t="s">
        <v>3459</v>
      </c>
      <c r="F717" t="s">
        <v>5043</v>
      </c>
      <c r="G717" t="s">
        <v>3185</v>
      </c>
      <c r="H717" t="s">
        <v>3177</v>
      </c>
      <c r="I717" t="s">
        <v>5044</v>
      </c>
      <c r="J717" t="s">
        <v>3179</v>
      </c>
      <c r="K717" t="s">
        <v>3174</v>
      </c>
      <c r="L717" t="s">
        <v>3174</v>
      </c>
      <c r="M717" t="s">
        <v>3174</v>
      </c>
    </row>
    <row r="718" spans="1:13" x14ac:dyDescent="0.3">
      <c r="A718" t="s">
        <v>1099</v>
      </c>
      <c r="B718" t="s">
        <v>5019</v>
      </c>
      <c r="C718" t="s">
        <v>3174</v>
      </c>
      <c r="D718" t="s">
        <v>1822</v>
      </c>
      <c r="E718" t="s">
        <v>3174</v>
      </c>
      <c r="F718" t="s">
        <v>5045</v>
      </c>
      <c r="G718" t="s">
        <v>5046</v>
      </c>
      <c r="H718" t="s">
        <v>3177</v>
      </c>
      <c r="I718" t="s">
        <v>5047</v>
      </c>
      <c r="J718" t="s">
        <v>3179</v>
      </c>
      <c r="K718" t="s">
        <v>3174</v>
      </c>
      <c r="L718" t="s">
        <v>3174</v>
      </c>
      <c r="M718" t="s">
        <v>3174</v>
      </c>
    </row>
    <row r="719" spans="1:13" x14ac:dyDescent="0.3">
      <c r="A719" t="s">
        <v>1716</v>
      </c>
      <c r="B719" t="s">
        <v>4034</v>
      </c>
      <c r="C719" t="s">
        <v>3190</v>
      </c>
      <c r="D719" t="s">
        <v>1822</v>
      </c>
      <c r="E719" t="s">
        <v>4035</v>
      </c>
      <c r="F719" t="s">
        <v>5048</v>
      </c>
      <c r="G719" t="s">
        <v>5049</v>
      </c>
      <c r="H719" t="s">
        <v>3177</v>
      </c>
      <c r="I719" t="s">
        <v>5050</v>
      </c>
      <c r="J719" t="s">
        <v>3179</v>
      </c>
      <c r="K719" t="s">
        <v>3174</v>
      </c>
      <c r="L719" t="s">
        <v>3174</v>
      </c>
      <c r="M719" t="s">
        <v>3174</v>
      </c>
    </row>
    <row r="720" spans="1:13" x14ac:dyDescent="0.3">
      <c r="A720" t="s">
        <v>1090</v>
      </c>
      <c r="B720" t="s">
        <v>4812</v>
      </c>
      <c r="C720" t="s">
        <v>3173</v>
      </c>
      <c r="D720" t="s">
        <v>1822</v>
      </c>
      <c r="E720" t="s">
        <v>3235</v>
      </c>
      <c r="F720" t="s">
        <v>5051</v>
      </c>
      <c r="G720" t="s">
        <v>5052</v>
      </c>
      <c r="H720" t="s">
        <v>3177</v>
      </c>
      <c r="I720" t="s">
        <v>5053</v>
      </c>
      <c r="J720" t="s">
        <v>3187</v>
      </c>
      <c r="K720" t="s">
        <v>3174</v>
      </c>
      <c r="L720" t="s">
        <v>3174</v>
      </c>
      <c r="M720" t="s">
        <v>3174</v>
      </c>
    </row>
    <row r="721" spans="1:13" x14ac:dyDescent="0.3">
      <c r="A721" t="s">
        <v>1090</v>
      </c>
      <c r="B721" t="s">
        <v>5054</v>
      </c>
      <c r="C721" t="s">
        <v>3173</v>
      </c>
      <c r="D721" t="s">
        <v>1822</v>
      </c>
      <c r="E721" t="s">
        <v>3174</v>
      </c>
      <c r="F721" t="s">
        <v>5055</v>
      </c>
      <c r="G721" t="s">
        <v>5056</v>
      </c>
      <c r="H721" t="s">
        <v>3177</v>
      </c>
      <c r="I721" t="s">
        <v>5057</v>
      </c>
      <c r="J721" t="s">
        <v>3179</v>
      </c>
      <c r="K721" t="s">
        <v>3174</v>
      </c>
      <c r="L721" t="s">
        <v>3174</v>
      </c>
      <c r="M721" t="s">
        <v>3174</v>
      </c>
    </row>
    <row r="722" spans="1:13" x14ac:dyDescent="0.3">
      <c r="A722" t="s">
        <v>1099</v>
      </c>
      <c r="B722" t="s">
        <v>3297</v>
      </c>
      <c r="C722" t="s">
        <v>3190</v>
      </c>
      <c r="D722" t="s">
        <v>1822</v>
      </c>
      <c r="E722" t="s">
        <v>3298</v>
      </c>
      <c r="F722" t="s">
        <v>5058</v>
      </c>
      <c r="G722" t="s">
        <v>5059</v>
      </c>
      <c r="H722" t="s">
        <v>3177</v>
      </c>
      <c r="I722" t="s">
        <v>5060</v>
      </c>
      <c r="J722" t="s">
        <v>3179</v>
      </c>
      <c r="K722" t="s">
        <v>3174</v>
      </c>
      <c r="L722" t="s">
        <v>3174</v>
      </c>
      <c r="M722" t="s">
        <v>3174</v>
      </c>
    </row>
    <row r="723" spans="1:13" x14ac:dyDescent="0.3">
      <c r="A723" t="s">
        <v>1099</v>
      </c>
      <c r="B723" t="s">
        <v>3297</v>
      </c>
      <c r="C723" t="s">
        <v>3190</v>
      </c>
      <c r="D723" t="s">
        <v>1822</v>
      </c>
      <c r="E723" t="s">
        <v>3298</v>
      </c>
      <c r="F723" t="s">
        <v>5061</v>
      </c>
      <c r="G723" t="s">
        <v>5059</v>
      </c>
      <c r="H723" t="s">
        <v>3177</v>
      </c>
      <c r="I723" t="s">
        <v>5062</v>
      </c>
      <c r="J723" t="s">
        <v>3179</v>
      </c>
      <c r="K723" t="s">
        <v>3174</v>
      </c>
      <c r="L723" t="s">
        <v>3174</v>
      </c>
      <c r="M723" t="s">
        <v>3174</v>
      </c>
    </row>
    <row r="724" spans="1:13" x14ac:dyDescent="0.3">
      <c r="A724" t="s">
        <v>1099</v>
      </c>
      <c r="B724" t="s">
        <v>3297</v>
      </c>
      <c r="C724" t="s">
        <v>3190</v>
      </c>
      <c r="D724" t="s">
        <v>1822</v>
      </c>
      <c r="E724" t="s">
        <v>3298</v>
      </c>
      <c r="F724" t="s">
        <v>5063</v>
      </c>
      <c r="G724" t="s">
        <v>5064</v>
      </c>
      <c r="H724" t="s">
        <v>3177</v>
      </c>
      <c r="I724" t="s">
        <v>5065</v>
      </c>
      <c r="J724" t="s">
        <v>3179</v>
      </c>
      <c r="K724" t="s">
        <v>3174</v>
      </c>
      <c r="L724" t="s">
        <v>3174</v>
      </c>
      <c r="M724" t="s">
        <v>3174</v>
      </c>
    </row>
    <row r="725" spans="1:13" x14ac:dyDescent="0.3">
      <c r="A725" t="s">
        <v>1099</v>
      </c>
      <c r="B725" t="s">
        <v>5066</v>
      </c>
      <c r="C725" t="s">
        <v>3190</v>
      </c>
      <c r="D725" t="s">
        <v>1822</v>
      </c>
      <c r="E725" t="s">
        <v>3459</v>
      </c>
      <c r="F725" t="s">
        <v>5067</v>
      </c>
      <c r="G725" t="s">
        <v>5068</v>
      </c>
      <c r="H725" t="s">
        <v>3177</v>
      </c>
      <c r="I725" t="s">
        <v>5069</v>
      </c>
      <c r="J725" t="s">
        <v>3179</v>
      </c>
      <c r="K725" t="s">
        <v>3174</v>
      </c>
      <c r="L725" t="s">
        <v>3174</v>
      </c>
      <c r="M725" t="s">
        <v>3174</v>
      </c>
    </row>
    <row r="726" spans="1:13" x14ac:dyDescent="0.3">
      <c r="A726" t="s">
        <v>1099</v>
      </c>
      <c r="B726" t="s">
        <v>5066</v>
      </c>
      <c r="C726" t="s">
        <v>3190</v>
      </c>
      <c r="D726" t="s">
        <v>1822</v>
      </c>
      <c r="E726" t="s">
        <v>3459</v>
      </c>
      <c r="F726" t="s">
        <v>5070</v>
      </c>
      <c r="G726" t="s">
        <v>5068</v>
      </c>
      <c r="H726" t="s">
        <v>3177</v>
      </c>
      <c r="I726" t="s">
        <v>5071</v>
      </c>
      <c r="J726" t="s">
        <v>3179</v>
      </c>
      <c r="K726" t="s">
        <v>3174</v>
      </c>
      <c r="L726" t="s">
        <v>3174</v>
      </c>
      <c r="M726" t="s">
        <v>3174</v>
      </c>
    </row>
    <row r="727" spans="1:13" x14ac:dyDescent="0.3">
      <c r="A727" t="s">
        <v>1099</v>
      </c>
      <c r="B727" t="s">
        <v>5066</v>
      </c>
      <c r="C727" t="s">
        <v>3190</v>
      </c>
      <c r="D727" t="s">
        <v>1822</v>
      </c>
      <c r="E727" t="s">
        <v>3459</v>
      </c>
      <c r="F727" t="s">
        <v>5072</v>
      </c>
      <c r="G727" t="s">
        <v>5073</v>
      </c>
      <c r="H727" t="s">
        <v>3177</v>
      </c>
      <c r="I727" t="s">
        <v>5074</v>
      </c>
      <c r="J727" t="s">
        <v>3179</v>
      </c>
      <c r="K727" t="s">
        <v>3174</v>
      </c>
      <c r="L727" t="s">
        <v>3174</v>
      </c>
      <c r="M727" t="s">
        <v>3174</v>
      </c>
    </row>
    <row r="728" spans="1:13" x14ac:dyDescent="0.3">
      <c r="A728" t="s">
        <v>1099</v>
      </c>
      <c r="B728" t="s">
        <v>5066</v>
      </c>
      <c r="C728" t="s">
        <v>3190</v>
      </c>
      <c r="D728" t="s">
        <v>1822</v>
      </c>
      <c r="E728" t="s">
        <v>3459</v>
      </c>
      <c r="F728" t="s">
        <v>5075</v>
      </c>
      <c r="G728" t="s">
        <v>5073</v>
      </c>
      <c r="H728" t="s">
        <v>3177</v>
      </c>
      <c r="I728" t="s">
        <v>5076</v>
      </c>
      <c r="J728" t="s">
        <v>3179</v>
      </c>
      <c r="K728" t="s">
        <v>3174</v>
      </c>
      <c r="L728" t="s">
        <v>3174</v>
      </c>
      <c r="M728" t="s">
        <v>3174</v>
      </c>
    </row>
    <row r="729" spans="1:13" x14ac:dyDescent="0.3">
      <c r="A729" t="s">
        <v>1099</v>
      </c>
      <c r="B729" t="s">
        <v>5066</v>
      </c>
      <c r="C729" t="s">
        <v>3190</v>
      </c>
      <c r="D729" t="s">
        <v>1822</v>
      </c>
      <c r="E729" t="s">
        <v>3459</v>
      </c>
      <c r="F729" t="s">
        <v>5077</v>
      </c>
      <c r="G729" t="s">
        <v>5068</v>
      </c>
      <c r="H729" t="s">
        <v>3177</v>
      </c>
      <c r="I729" t="s">
        <v>5078</v>
      </c>
      <c r="J729" t="s">
        <v>3179</v>
      </c>
      <c r="K729" t="s">
        <v>3174</v>
      </c>
      <c r="L729" t="s">
        <v>3174</v>
      </c>
      <c r="M729" t="s">
        <v>3174</v>
      </c>
    </row>
    <row r="730" spans="1:13" x14ac:dyDescent="0.3">
      <c r="A730" t="s">
        <v>1099</v>
      </c>
      <c r="B730" t="s">
        <v>5066</v>
      </c>
      <c r="C730" t="s">
        <v>3190</v>
      </c>
      <c r="D730" t="s">
        <v>1822</v>
      </c>
      <c r="E730" t="s">
        <v>3459</v>
      </c>
      <c r="F730" t="s">
        <v>5079</v>
      </c>
      <c r="G730" t="s">
        <v>5073</v>
      </c>
      <c r="H730" t="s">
        <v>3177</v>
      </c>
      <c r="I730" t="s">
        <v>5080</v>
      </c>
      <c r="J730" t="s">
        <v>3179</v>
      </c>
      <c r="K730" t="s">
        <v>3174</v>
      </c>
      <c r="L730" t="s">
        <v>3174</v>
      </c>
      <c r="M730" t="s">
        <v>3174</v>
      </c>
    </row>
    <row r="731" spans="1:13" x14ac:dyDescent="0.3">
      <c r="A731" t="s">
        <v>1099</v>
      </c>
      <c r="B731" t="s">
        <v>3443</v>
      </c>
      <c r="C731" t="s">
        <v>3190</v>
      </c>
      <c r="D731" t="s">
        <v>1822</v>
      </c>
      <c r="E731" t="s">
        <v>3174</v>
      </c>
      <c r="F731" t="s">
        <v>5081</v>
      </c>
      <c r="G731" t="s">
        <v>4657</v>
      </c>
      <c r="H731" t="s">
        <v>3177</v>
      </c>
      <c r="I731" t="s">
        <v>5082</v>
      </c>
      <c r="J731" t="s">
        <v>3179</v>
      </c>
      <c r="K731" t="s">
        <v>3174</v>
      </c>
      <c r="L731" t="s">
        <v>3174</v>
      </c>
      <c r="M731" t="s">
        <v>3174</v>
      </c>
    </row>
    <row r="732" spans="1:13" x14ac:dyDescent="0.3">
      <c r="A732" t="s">
        <v>1099</v>
      </c>
      <c r="B732" t="s">
        <v>3443</v>
      </c>
      <c r="C732" t="s">
        <v>3190</v>
      </c>
      <c r="D732" t="s">
        <v>1822</v>
      </c>
      <c r="E732" t="s">
        <v>3174</v>
      </c>
      <c r="F732" t="s">
        <v>5083</v>
      </c>
      <c r="G732" t="s">
        <v>4657</v>
      </c>
      <c r="H732" t="s">
        <v>3177</v>
      </c>
      <c r="I732" t="s">
        <v>5084</v>
      </c>
      <c r="J732" t="s">
        <v>3179</v>
      </c>
      <c r="K732" t="s">
        <v>3174</v>
      </c>
      <c r="L732" t="s">
        <v>3174</v>
      </c>
      <c r="M732" t="s">
        <v>3174</v>
      </c>
    </row>
    <row r="733" spans="1:13" x14ac:dyDescent="0.3">
      <c r="A733" t="s">
        <v>1099</v>
      </c>
      <c r="B733" t="s">
        <v>3443</v>
      </c>
      <c r="C733" t="s">
        <v>3190</v>
      </c>
      <c r="D733" t="s">
        <v>1822</v>
      </c>
      <c r="E733" t="s">
        <v>3174</v>
      </c>
      <c r="F733" t="s">
        <v>5085</v>
      </c>
      <c r="G733" t="s">
        <v>4657</v>
      </c>
      <c r="H733" t="s">
        <v>3177</v>
      </c>
      <c r="I733" t="s">
        <v>5086</v>
      </c>
      <c r="J733" t="s">
        <v>3179</v>
      </c>
      <c r="K733" t="s">
        <v>3174</v>
      </c>
      <c r="L733" t="s">
        <v>3174</v>
      </c>
      <c r="M733" t="s">
        <v>3174</v>
      </c>
    </row>
    <row r="734" spans="1:13" x14ac:dyDescent="0.3">
      <c r="A734" t="s">
        <v>1099</v>
      </c>
      <c r="B734" t="s">
        <v>3443</v>
      </c>
      <c r="C734" t="s">
        <v>3190</v>
      </c>
      <c r="D734" t="s">
        <v>1822</v>
      </c>
      <c r="E734" t="s">
        <v>3174</v>
      </c>
      <c r="F734" t="s">
        <v>5087</v>
      </c>
      <c r="G734" t="s">
        <v>4654</v>
      </c>
      <c r="H734" t="s">
        <v>3177</v>
      </c>
      <c r="I734" t="s">
        <v>5088</v>
      </c>
      <c r="J734" t="s">
        <v>3179</v>
      </c>
      <c r="K734" t="s">
        <v>3174</v>
      </c>
      <c r="L734" t="s">
        <v>3174</v>
      </c>
      <c r="M734" t="s">
        <v>3174</v>
      </c>
    </row>
    <row r="735" spans="1:13" x14ac:dyDescent="0.3">
      <c r="A735" t="s">
        <v>1099</v>
      </c>
      <c r="B735" t="s">
        <v>3443</v>
      </c>
      <c r="C735" t="s">
        <v>3190</v>
      </c>
      <c r="D735" t="s">
        <v>1822</v>
      </c>
      <c r="E735" t="s">
        <v>3174</v>
      </c>
      <c r="F735" t="s">
        <v>5089</v>
      </c>
      <c r="G735" t="s">
        <v>4654</v>
      </c>
      <c r="H735" t="s">
        <v>3177</v>
      </c>
      <c r="I735" t="s">
        <v>5090</v>
      </c>
      <c r="J735" t="s">
        <v>3179</v>
      </c>
      <c r="K735" t="s">
        <v>3174</v>
      </c>
      <c r="L735" t="s">
        <v>3174</v>
      </c>
      <c r="M735" t="s">
        <v>3174</v>
      </c>
    </row>
    <row r="736" spans="1:13" x14ac:dyDescent="0.3">
      <c r="A736" t="s">
        <v>1099</v>
      </c>
      <c r="B736" t="s">
        <v>3443</v>
      </c>
      <c r="C736" t="s">
        <v>3190</v>
      </c>
      <c r="D736" t="s">
        <v>1822</v>
      </c>
      <c r="E736" t="s">
        <v>3174</v>
      </c>
      <c r="F736" t="s">
        <v>5091</v>
      </c>
      <c r="G736" t="s">
        <v>4654</v>
      </c>
      <c r="H736" t="s">
        <v>3177</v>
      </c>
      <c r="I736" t="s">
        <v>5092</v>
      </c>
      <c r="J736" t="s">
        <v>3179</v>
      </c>
      <c r="K736" t="s">
        <v>3174</v>
      </c>
      <c r="L736" t="s">
        <v>3174</v>
      </c>
      <c r="M736" t="s">
        <v>3174</v>
      </c>
    </row>
    <row r="737" spans="1:13" x14ac:dyDescent="0.3">
      <c r="A737" t="s">
        <v>1099</v>
      </c>
      <c r="B737" t="s">
        <v>3443</v>
      </c>
      <c r="C737" t="s">
        <v>3190</v>
      </c>
      <c r="D737" t="s">
        <v>1822</v>
      </c>
      <c r="E737" t="s">
        <v>3174</v>
      </c>
      <c r="F737" t="s">
        <v>5093</v>
      </c>
      <c r="G737" t="s">
        <v>4654</v>
      </c>
      <c r="H737" t="s">
        <v>3177</v>
      </c>
      <c r="I737" t="s">
        <v>5094</v>
      </c>
      <c r="J737" t="s">
        <v>3179</v>
      </c>
      <c r="K737" t="s">
        <v>3174</v>
      </c>
      <c r="L737" t="s">
        <v>3174</v>
      </c>
      <c r="M737" t="s">
        <v>3174</v>
      </c>
    </row>
    <row r="738" spans="1:13" x14ac:dyDescent="0.3">
      <c r="A738" t="s">
        <v>1099</v>
      </c>
      <c r="B738" t="s">
        <v>5095</v>
      </c>
      <c r="C738" t="s">
        <v>3190</v>
      </c>
      <c r="D738" t="s">
        <v>1822</v>
      </c>
      <c r="E738" t="s">
        <v>3459</v>
      </c>
      <c r="F738" t="s">
        <v>5096</v>
      </c>
      <c r="G738" t="s">
        <v>5097</v>
      </c>
      <c r="H738" t="s">
        <v>3177</v>
      </c>
      <c r="I738" t="s">
        <v>5098</v>
      </c>
      <c r="J738" t="s">
        <v>3179</v>
      </c>
      <c r="K738" t="s">
        <v>3174</v>
      </c>
      <c r="L738" t="s">
        <v>3174</v>
      </c>
      <c r="M738" t="s">
        <v>3174</v>
      </c>
    </row>
    <row r="739" spans="1:13" x14ac:dyDescent="0.3">
      <c r="A739" t="s">
        <v>1099</v>
      </c>
      <c r="B739" t="s">
        <v>5095</v>
      </c>
      <c r="C739" t="s">
        <v>3190</v>
      </c>
      <c r="D739" t="s">
        <v>1822</v>
      </c>
      <c r="E739" t="s">
        <v>3459</v>
      </c>
      <c r="F739" t="s">
        <v>5099</v>
      </c>
      <c r="G739" t="s">
        <v>5097</v>
      </c>
      <c r="H739" t="s">
        <v>3177</v>
      </c>
      <c r="I739" t="s">
        <v>5100</v>
      </c>
      <c r="J739" t="s">
        <v>3179</v>
      </c>
      <c r="K739" t="s">
        <v>3174</v>
      </c>
      <c r="L739" t="s">
        <v>3174</v>
      </c>
      <c r="M739" t="s">
        <v>3174</v>
      </c>
    </row>
    <row r="740" spans="1:13" x14ac:dyDescent="0.3">
      <c r="A740" t="s">
        <v>1099</v>
      </c>
      <c r="B740" t="s">
        <v>5101</v>
      </c>
      <c r="C740" t="s">
        <v>3190</v>
      </c>
      <c r="D740" t="s">
        <v>1822</v>
      </c>
      <c r="E740" t="s">
        <v>3174</v>
      </c>
      <c r="F740" t="s">
        <v>5102</v>
      </c>
      <c r="G740" t="s">
        <v>5103</v>
      </c>
      <c r="H740" t="s">
        <v>3177</v>
      </c>
      <c r="I740" t="s">
        <v>5104</v>
      </c>
      <c r="J740" t="s">
        <v>3179</v>
      </c>
      <c r="K740" t="s">
        <v>3174</v>
      </c>
      <c r="L740" t="s">
        <v>3174</v>
      </c>
      <c r="M740" t="s">
        <v>3174</v>
      </c>
    </row>
    <row r="741" spans="1:13" x14ac:dyDescent="0.3">
      <c r="A741" t="s">
        <v>1099</v>
      </c>
      <c r="B741" t="s">
        <v>5095</v>
      </c>
      <c r="C741" t="s">
        <v>3190</v>
      </c>
      <c r="D741" t="s">
        <v>1822</v>
      </c>
      <c r="E741" t="s">
        <v>3459</v>
      </c>
      <c r="F741" t="s">
        <v>5105</v>
      </c>
      <c r="G741" t="s">
        <v>5097</v>
      </c>
      <c r="H741" t="s">
        <v>3177</v>
      </c>
      <c r="I741" t="s">
        <v>5106</v>
      </c>
      <c r="J741" t="s">
        <v>3179</v>
      </c>
      <c r="K741" t="s">
        <v>3174</v>
      </c>
      <c r="L741" t="s">
        <v>3174</v>
      </c>
      <c r="M741" t="s">
        <v>3174</v>
      </c>
    </row>
    <row r="742" spans="1:13" x14ac:dyDescent="0.3">
      <c r="A742" t="s">
        <v>1099</v>
      </c>
      <c r="B742" t="s">
        <v>5101</v>
      </c>
      <c r="C742" t="s">
        <v>3190</v>
      </c>
      <c r="D742" t="s">
        <v>1822</v>
      </c>
      <c r="E742" t="s">
        <v>3174</v>
      </c>
      <c r="F742" t="s">
        <v>5107</v>
      </c>
      <c r="G742" t="s">
        <v>5103</v>
      </c>
      <c r="H742" t="s">
        <v>3177</v>
      </c>
      <c r="I742" t="s">
        <v>5108</v>
      </c>
      <c r="J742" t="s">
        <v>3179</v>
      </c>
      <c r="K742" t="s">
        <v>3174</v>
      </c>
      <c r="L742" t="s">
        <v>3174</v>
      </c>
      <c r="M742" t="s">
        <v>3174</v>
      </c>
    </row>
    <row r="743" spans="1:13" x14ac:dyDescent="0.3">
      <c r="A743" t="s">
        <v>1099</v>
      </c>
      <c r="B743" t="s">
        <v>5101</v>
      </c>
      <c r="C743" t="s">
        <v>3190</v>
      </c>
      <c r="D743" t="s">
        <v>1822</v>
      </c>
      <c r="E743" t="s">
        <v>3174</v>
      </c>
      <c r="F743" t="s">
        <v>5109</v>
      </c>
      <c r="G743" t="s">
        <v>5103</v>
      </c>
      <c r="H743" t="s">
        <v>3177</v>
      </c>
      <c r="I743" t="s">
        <v>5110</v>
      </c>
      <c r="J743" t="s">
        <v>3179</v>
      </c>
      <c r="K743" t="s">
        <v>3174</v>
      </c>
      <c r="L743" t="s">
        <v>3174</v>
      </c>
      <c r="M743" t="s">
        <v>3174</v>
      </c>
    </row>
    <row r="744" spans="1:13" x14ac:dyDescent="0.3">
      <c r="A744" t="s">
        <v>1099</v>
      </c>
      <c r="B744" t="s">
        <v>5095</v>
      </c>
      <c r="C744" t="s">
        <v>3190</v>
      </c>
      <c r="D744" t="s">
        <v>1822</v>
      </c>
      <c r="E744" t="s">
        <v>3459</v>
      </c>
      <c r="F744" t="s">
        <v>5111</v>
      </c>
      <c r="G744" t="s">
        <v>5112</v>
      </c>
      <c r="H744" t="s">
        <v>3177</v>
      </c>
      <c r="I744" t="s">
        <v>5113</v>
      </c>
      <c r="J744" t="s">
        <v>3179</v>
      </c>
      <c r="K744" t="s">
        <v>3174</v>
      </c>
      <c r="L744" t="s">
        <v>3174</v>
      </c>
      <c r="M744" t="s">
        <v>3174</v>
      </c>
    </row>
    <row r="745" spans="1:13" x14ac:dyDescent="0.3">
      <c r="A745" t="s">
        <v>1099</v>
      </c>
      <c r="B745" t="s">
        <v>5095</v>
      </c>
      <c r="C745" t="s">
        <v>3190</v>
      </c>
      <c r="D745" t="s">
        <v>1822</v>
      </c>
      <c r="E745" t="s">
        <v>3459</v>
      </c>
      <c r="F745" t="s">
        <v>5114</v>
      </c>
      <c r="G745" t="s">
        <v>5115</v>
      </c>
      <c r="H745" t="s">
        <v>3177</v>
      </c>
      <c r="I745" t="s">
        <v>5116</v>
      </c>
      <c r="J745" t="s">
        <v>3179</v>
      </c>
      <c r="K745" t="s">
        <v>3174</v>
      </c>
      <c r="L745" t="s">
        <v>3174</v>
      </c>
      <c r="M745" t="s">
        <v>3174</v>
      </c>
    </row>
    <row r="746" spans="1:13" x14ac:dyDescent="0.3">
      <c r="A746" t="s">
        <v>1099</v>
      </c>
      <c r="B746" t="s">
        <v>5095</v>
      </c>
      <c r="C746" t="s">
        <v>3190</v>
      </c>
      <c r="D746" t="s">
        <v>1822</v>
      </c>
      <c r="E746" t="s">
        <v>3459</v>
      </c>
      <c r="F746" t="s">
        <v>5117</v>
      </c>
      <c r="G746" t="s">
        <v>5115</v>
      </c>
      <c r="H746" t="s">
        <v>3177</v>
      </c>
      <c r="I746" t="s">
        <v>5118</v>
      </c>
      <c r="J746" t="s">
        <v>3179</v>
      </c>
      <c r="K746" t="s">
        <v>3174</v>
      </c>
      <c r="L746" t="s">
        <v>3174</v>
      </c>
      <c r="M746" t="s">
        <v>3174</v>
      </c>
    </row>
    <row r="747" spans="1:13" x14ac:dyDescent="0.3">
      <c r="A747" t="s">
        <v>1099</v>
      </c>
      <c r="B747" t="s">
        <v>5095</v>
      </c>
      <c r="C747" t="s">
        <v>3190</v>
      </c>
      <c r="D747" t="s">
        <v>1822</v>
      </c>
      <c r="E747" t="s">
        <v>3459</v>
      </c>
      <c r="F747" t="s">
        <v>5119</v>
      </c>
      <c r="G747" t="s">
        <v>5115</v>
      </c>
      <c r="H747" t="s">
        <v>3177</v>
      </c>
      <c r="I747" t="s">
        <v>5120</v>
      </c>
      <c r="J747" t="s">
        <v>3179</v>
      </c>
      <c r="K747" t="s">
        <v>3174</v>
      </c>
      <c r="L747" t="s">
        <v>3174</v>
      </c>
      <c r="M747" t="s">
        <v>3174</v>
      </c>
    </row>
    <row r="748" spans="1:13" x14ac:dyDescent="0.3">
      <c r="A748" t="s">
        <v>1099</v>
      </c>
      <c r="B748" t="s">
        <v>2972</v>
      </c>
      <c r="C748" t="s">
        <v>3190</v>
      </c>
      <c r="D748" t="s">
        <v>1822</v>
      </c>
      <c r="E748" t="s">
        <v>3459</v>
      </c>
      <c r="F748" t="s">
        <v>5121</v>
      </c>
      <c r="G748" t="s">
        <v>5122</v>
      </c>
      <c r="H748" t="s">
        <v>3177</v>
      </c>
      <c r="I748" t="s">
        <v>5123</v>
      </c>
      <c r="J748" t="s">
        <v>3179</v>
      </c>
      <c r="K748" t="s">
        <v>3174</v>
      </c>
      <c r="L748" t="s">
        <v>3174</v>
      </c>
      <c r="M748" t="s">
        <v>3174</v>
      </c>
    </row>
    <row r="749" spans="1:13" x14ac:dyDescent="0.3">
      <c r="A749" t="s">
        <v>1099</v>
      </c>
      <c r="B749" t="s">
        <v>2972</v>
      </c>
      <c r="C749" t="s">
        <v>3190</v>
      </c>
      <c r="D749" t="s">
        <v>1822</v>
      </c>
      <c r="E749" t="s">
        <v>3459</v>
      </c>
      <c r="F749" t="s">
        <v>5124</v>
      </c>
      <c r="G749" t="s">
        <v>5122</v>
      </c>
      <c r="H749" t="s">
        <v>3177</v>
      </c>
      <c r="I749" t="s">
        <v>5125</v>
      </c>
      <c r="J749" t="s">
        <v>3179</v>
      </c>
      <c r="K749" t="s">
        <v>3174</v>
      </c>
      <c r="L749" t="s">
        <v>3174</v>
      </c>
      <c r="M749" t="s">
        <v>3174</v>
      </c>
    </row>
    <row r="750" spans="1:13" x14ac:dyDescent="0.3">
      <c r="A750" t="s">
        <v>1099</v>
      </c>
      <c r="B750" t="s">
        <v>2972</v>
      </c>
      <c r="C750" t="s">
        <v>3190</v>
      </c>
      <c r="D750" t="s">
        <v>1822</v>
      </c>
      <c r="E750" t="s">
        <v>3459</v>
      </c>
      <c r="F750" t="s">
        <v>5126</v>
      </c>
      <c r="G750" t="s">
        <v>5122</v>
      </c>
      <c r="H750" t="s">
        <v>3177</v>
      </c>
      <c r="I750" t="s">
        <v>5127</v>
      </c>
      <c r="J750" t="s">
        <v>3179</v>
      </c>
      <c r="K750" t="s">
        <v>3174</v>
      </c>
      <c r="L750" t="s">
        <v>3174</v>
      </c>
      <c r="M750" t="s">
        <v>3174</v>
      </c>
    </row>
    <row r="751" spans="1:13" x14ac:dyDescent="0.3">
      <c r="A751" t="s">
        <v>1099</v>
      </c>
      <c r="B751" t="s">
        <v>5128</v>
      </c>
      <c r="C751" t="s">
        <v>3190</v>
      </c>
      <c r="D751" t="s">
        <v>1822</v>
      </c>
      <c r="E751" t="s">
        <v>3459</v>
      </c>
      <c r="F751" t="s">
        <v>5129</v>
      </c>
      <c r="G751" t="s">
        <v>5130</v>
      </c>
      <c r="H751" t="s">
        <v>3177</v>
      </c>
      <c r="I751" t="s">
        <v>5131</v>
      </c>
      <c r="J751" t="s">
        <v>3179</v>
      </c>
      <c r="K751" t="s">
        <v>3174</v>
      </c>
      <c r="L751" t="s">
        <v>3174</v>
      </c>
      <c r="M751" t="s">
        <v>3174</v>
      </c>
    </row>
    <row r="752" spans="1:13" x14ac:dyDescent="0.3">
      <c r="A752" t="s">
        <v>1099</v>
      </c>
      <c r="B752" t="s">
        <v>5128</v>
      </c>
      <c r="C752" t="s">
        <v>3190</v>
      </c>
      <c r="D752" t="s">
        <v>1822</v>
      </c>
      <c r="E752" t="s">
        <v>3459</v>
      </c>
      <c r="F752" t="s">
        <v>5132</v>
      </c>
      <c r="G752" t="s">
        <v>5130</v>
      </c>
      <c r="H752" t="s">
        <v>3177</v>
      </c>
      <c r="I752" t="s">
        <v>5133</v>
      </c>
      <c r="J752" t="s">
        <v>3179</v>
      </c>
      <c r="K752" t="s">
        <v>3174</v>
      </c>
      <c r="L752" t="s">
        <v>3174</v>
      </c>
      <c r="M752" t="s">
        <v>3174</v>
      </c>
    </row>
    <row r="753" spans="1:13" x14ac:dyDescent="0.3">
      <c r="A753" t="s">
        <v>1099</v>
      </c>
      <c r="B753" t="s">
        <v>5128</v>
      </c>
      <c r="C753" t="s">
        <v>3190</v>
      </c>
      <c r="D753" t="s">
        <v>1822</v>
      </c>
      <c r="E753" t="s">
        <v>3459</v>
      </c>
      <c r="F753" t="s">
        <v>5134</v>
      </c>
      <c r="G753" t="s">
        <v>5130</v>
      </c>
      <c r="H753" t="s">
        <v>3177</v>
      </c>
      <c r="I753" t="s">
        <v>5135</v>
      </c>
      <c r="J753" t="s">
        <v>3179</v>
      </c>
      <c r="K753" t="s">
        <v>3174</v>
      </c>
      <c r="L753" t="s">
        <v>3174</v>
      </c>
      <c r="M753" t="s">
        <v>3174</v>
      </c>
    </row>
    <row r="754" spans="1:13" x14ac:dyDescent="0.3">
      <c r="A754" t="s">
        <v>1099</v>
      </c>
      <c r="B754" t="s">
        <v>5128</v>
      </c>
      <c r="C754" t="s">
        <v>3190</v>
      </c>
      <c r="D754" t="s">
        <v>1822</v>
      </c>
      <c r="E754" t="s">
        <v>3459</v>
      </c>
      <c r="F754" t="s">
        <v>5136</v>
      </c>
      <c r="G754" t="s">
        <v>5130</v>
      </c>
      <c r="H754" t="s">
        <v>3177</v>
      </c>
      <c r="I754" t="s">
        <v>5137</v>
      </c>
      <c r="J754" t="s">
        <v>3179</v>
      </c>
      <c r="K754" t="s">
        <v>3174</v>
      </c>
      <c r="L754" t="s">
        <v>3174</v>
      </c>
      <c r="M754" t="s">
        <v>3174</v>
      </c>
    </row>
    <row r="755" spans="1:13" x14ac:dyDescent="0.3">
      <c r="A755" t="s">
        <v>1099</v>
      </c>
      <c r="B755" t="s">
        <v>5128</v>
      </c>
      <c r="C755" t="s">
        <v>3190</v>
      </c>
      <c r="D755" t="s">
        <v>1822</v>
      </c>
      <c r="E755" t="s">
        <v>3459</v>
      </c>
      <c r="F755" t="s">
        <v>5138</v>
      </c>
      <c r="G755" t="s">
        <v>5130</v>
      </c>
      <c r="H755" t="s">
        <v>3177</v>
      </c>
      <c r="I755" t="s">
        <v>5139</v>
      </c>
      <c r="J755" t="s">
        <v>3179</v>
      </c>
      <c r="K755" t="s">
        <v>3174</v>
      </c>
      <c r="L755" t="s">
        <v>3174</v>
      </c>
      <c r="M755" t="s">
        <v>3174</v>
      </c>
    </row>
    <row r="756" spans="1:13" x14ac:dyDescent="0.3">
      <c r="A756" t="s">
        <v>1099</v>
      </c>
      <c r="B756" t="s">
        <v>5128</v>
      </c>
      <c r="C756" t="s">
        <v>3190</v>
      </c>
      <c r="D756" t="s">
        <v>1822</v>
      </c>
      <c r="E756" t="s">
        <v>3459</v>
      </c>
      <c r="F756" t="s">
        <v>5140</v>
      </c>
      <c r="G756" t="s">
        <v>5130</v>
      </c>
      <c r="H756" t="s">
        <v>3177</v>
      </c>
      <c r="I756" t="s">
        <v>5141</v>
      </c>
      <c r="J756" t="s">
        <v>3179</v>
      </c>
      <c r="K756" t="s">
        <v>3174</v>
      </c>
      <c r="L756" t="s">
        <v>3174</v>
      </c>
      <c r="M756" t="s">
        <v>3174</v>
      </c>
    </row>
    <row r="757" spans="1:13" x14ac:dyDescent="0.3">
      <c r="A757" t="s">
        <v>1099</v>
      </c>
      <c r="B757" t="s">
        <v>5128</v>
      </c>
      <c r="C757" t="s">
        <v>3190</v>
      </c>
      <c r="D757" t="s">
        <v>1822</v>
      </c>
      <c r="E757" t="s">
        <v>3459</v>
      </c>
      <c r="F757" t="s">
        <v>5142</v>
      </c>
      <c r="G757" t="s">
        <v>5130</v>
      </c>
      <c r="H757" t="s">
        <v>3177</v>
      </c>
      <c r="I757" t="s">
        <v>5143</v>
      </c>
      <c r="J757" t="s">
        <v>3179</v>
      </c>
      <c r="K757" t="s">
        <v>3174</v>
      </c>
      <c r="L757" t="s">
        <v>3174</v>
      </c>
      <c r="M757" t="s">
        <v>3174</v>
      </c>
    </row>
    <row r="758" spans="1:13" x14ac:dyDescent="0.3">
      <c r="A758" t="s">
        <v>1085</v>
      </c>
      <c r="B758" t="s">
        <v>5144</v>
      </c>
      <c r="C758" t="s">
        <v>3173</v>
      </c>
      <c r="D758" t="s">
        <v>1822</v>
      </c>
      <c r="E758" t="s">
        <v>3459</v>
      </c>
      <c r="F758" t="s">
        <v>5145</v>
      </c>
      <c r="G758" t="s">
        <v>5146</v>
      </c>
      <c r="H758" t="s">
        <v>3177</v>
      </c>
      <c r="I758" t="s">
        <v>5147</v>
      </c>
      <c r="J758" t="s">
        <v>3187</v>
      </c>
      <c r="K758" t="s">
        <v>3174</v>
      </c>
      <c r="L758" t="s">
        <v>3174</v>
      </c>
      <c r="M758" t="s">
        <v>3174</v>
      </c>
    </row>
    <row r="759" spans="1:13" x14ac:dyDescent="0.3">
      <c r="A759" t="s">
        <v>1085</v>
      </c>
      <c r="B759" t="s">
        <v>5148</v>
      </c>
      <c r="C759" t="s">
        <v>3173</v>
      </c>
      <c r="D759" t="s">
        <v>1822</v>
      </c>
      <c r="E759" t="s">
        <v>3235</v>
      </c>
      <c r="F759" t="s">
        <v>5149</v>
      </c>
      <c r="G759" t="s">
        <v>5150</v>
      </c>
      <c r="H759" t="s">
        <v>3177</v>
      </c>
      <c r="I759" t="s">
        <v>5151</v>
      </c>
      <c r="J759" t="s">
        <v>3187</v>
      </c>
      <c r="K759" t="s">
        <v>3174</v>
      </c>
      <c r="L759" t="s">
        <v>3174</v>
      </c>
      <c r="M759" t="s">
        <v>3174</v>
      </c>
    </row>
    <row r="760" spans="1:13" x14ac:dyDescent="0.3">
      <c r="A760" t="s">
        <v>1085</v>
      </c>
      <c r="B760" t="s">
        <v>5144</v>
      </c>
      <c r="C760" t="s">
        <v>3173</v>
      </c>
      <c r="D760" t="s">
        <v>1822</v>
      </c>
      <c r="E760" t="s">
        <v>3235</v>
      </c>
      <c r="F760" t="s">
        <v>5152</v>
      </c>
      <c r="G760" t="s">
        <v>5153</v>
      </c>
      <c r="H760" t="s">
        <v>3177</v>
      </c>
      <c r="I760" t="s">
        <v>5154</v>
      </c>
      <c r="J760" t="s">
        <v>3187</v>
      </c>
      <c r="K760" t="s">
        <v>3174</v>
      </c>
      <c r="L760" t="s">
        <v>3174</v>
      </c>
      <c r="M760" t="s">
        <v>3174</v>
      </c>
    </row>
    <row r="761" spans="1:13" x14ac:dyDescent="0.3">
      <c r="A761" t="s">
        <v>1085</v>
      </c>
      <c r="B761" t="s">
        <v>5144</v>
      </c>
      <c r="C761" t="s">
        <v>3173</v>
      </c>
      <c r="D761" t="s">
        <v>1822</v>
      </c>
      <c r="E761" t="s">
        <v>3235</v>
      </c>
      <c r="F761" t="s">
        <v>5155</v>
      </c>
      <c r="G761" t="s">
        <v>5156</v>
      </c>
      <c r="H761" t="s">
        <v>3177</v>
      </c>
      <c r="I761" t="s">
        <v>5157</v>
      </c>
      <c r="J761" t="s">
        <v>3187</v>
      </c>
      <c r="K761" t="s">
        <v>3174</v>
      </c>
      <c r="L761" t="s">
        <v>3174</v>
      </c>
      <c r="M761" t="s">
        <v>3174</v>
      </c>
    </row>
    <row r="762" spans="1:13" x14ac:dyDescent="0.3">
      <c r="A762" t="s">
        <v>1085</v>
      </c>
      <c r="B762" t="s">
        <v>3890</v>
      </c>
      <c r="C762" t="s">
        <v>3173</v>
      </c>
      <c r="D762" t="s">
        <v>1822</v>
      </c>
      <c r="E762" t="s">
        <v>3174</v>
      </c>
      <c r="F762" t="s">
        <v>5158</v>
      </c>
      <c r="G762" t="s">
        <v>5159</v>
      </c>
      <c r="H762" t="s">
        <v>3177</v>
      </c>
      <c r="I762" t="s">
        <v>5160</v>
      </c>
      <c r="J762" t="s">
        <v>3179</v>
      </c>
      <c r="K762" t="s">
        <v>3174</v>
      </c>
      <c r="L762" t="s">
        <v>3174</v>
      </c>
      <c r="M762" t="s">
        <v>3174</v>
      </c>
    </row>
    <row r="763" spans="1:13" x14ac:dyDescent="0.3">
      <c r="A763" t="s">
        <v>1085</v>
      </c>
      <c r="B763" t="s">
        <v>5161</v>
      </c>
      <c r="C763" t="s">
        <v>3173</v>
      </c>
      <c r="D763" t="s">
        <v>1822</v>
      </c>
      <c r="E763" t="s">
        <v>3174</v>
      </c>
      <c r="F763" t="s">
        <v>5162</v>
      </c>
      <c r="G763" t="s">
        <v>5163</v>
      </c>
      <c r="H763" t="s">
        <v>3177</v>
      </c>
      <c r="I763" t="s">
        <v>5164</v>
      </c>
      <c r="J763" t="s">
        <v>3187</v>
      </c>
      <c r="K763" t="s">
        <v>3174</v>
      </c>
      <c r="L763" t="s">
        <v>3174</v>
      </c>
      <c r="M763" t="s">
        <v>3174</v>
      </c>
    </row>
    <row r="764" spans="1:13" x14ac:dyDescent="0.3">
      <c r="A764" t="s">
        <v>1085</v>
      </c>
      <c r="B764" t="s">
        <v>5165</v>
      </c>
      <c r="C764" t="s">
        <v>3173</v>
      </c>
      <c r="D764" t="s">
        <v>1822</v>
      </c>
      <c r="E764" t="s">
        <v>3320</v>
      </c>
      <c r="F764" t="s">
        <v>5166</v>
      </c>
      <c r="G764" t="s">
        <v>5167</v>
      </c>
      <c r="H764" t="s">
        <v>3177</v>
      </c>
      <c r="I764" t="s">
        <v>5168</v>
      </c>
      <c r="J764" t="s">
        <v>3187</v>
      </c>
      <c r="K764" t="s">
        <v>3174</v>
      </c>
      <c r="L764" t="s">
        <v>3174</v>
      </c>
      <c r="M764" t="s">
        <v>3174</v>
      </c>
    </row>
    <row r="765" spans="1:13" x14ac:dyDescent="0.3">
      <c r="A765" t="s">
        <v>1085</v>
      </c>
      <c r="B765" t="s">
        <v>5169</v>
      </c>
      <c r="C765" t="s">
        <v>3173</v>
      </c>
      <c r="D765" t="s">
        <v>1822</v>
      </c>
      <c r="E765" t="s">
        <v>3235</v>
      </c>
      <c r="F765" t="s">
        <v>5170</v>
      </c>
      <c r="G765" t="s">
        <v>5171</v>
      </c>
      <c r="H765" t="s">
        <v>3177</v>
      </c>
      <c r="I765" t="s">
        <v>5172</v>
      </c>
      <c r="J765" t="s">
        <v>3179</v>
      </c>
      <c r="K765" t="s">
        <v>3174</v>
      </c>
      <c r="L765" t="s">
        <v>3174</v>
      </c>
      <c r="M765" t="s">
        <v>3174</v>
      </c>
    </row>
    <row r="766" spans="1:13" x14ac:dyDescent="0.3">
      <c r="A766" t="s">
        <v>1085</v>
      </c>
      <c r="B766" t="s">
        <v>5169</v>
      </c>
      <c r="C766" t="s">
        <v>3173</v>
      </c>
      <c r="D766" t="s">
        <v>1822</v>
      </c>
      <c r="E766" t="s">
        <v>3235</v>
      </c>
      <c r="F766" t="s">
        <v>5173</v>
      </c>
      <c r="G766" t="s">
        <v>5174</v>
      </c>
      <c r="H766" t="s">
        <v>3177</v>
      </c>
      <c r="I766" t="s">
        <v>5175</v>
      </c>
      <c r="J766" t="s">
        <v>3179</v>
      </c>
      <c r="K766" t="s">
        <v>3174</v>
      </c>
      <c r="L766" t="s">
        <v>3174</v>
      </c>
      <c r="M766" t="s">
        <v>3174</v>
      </c>
    </row>
    <row r="767" spans="1:13" x14ac:dyDescent="0.3">
      <c r="A767" t="s">
        <v>1085</v>
      </c>
      <c r="B767" t="s">
        <v>5169</v>
      </c>
      <c r="C767" t="s">
        <v>3173</v>
      </c>
      <c r="D767" t="s">
        <v>1822</v>
      </c>
      <c r="E767" t="s">
        <v>3235</v>
      </c>
      <c r="F767" t="s">
        <v>5176</v>
      </c>
      <c r="G767" t="s">
        <v>5174</v>
      </c>
      <c r="H767" t="s">
        <v>3177</v>
      </c>
      <c r="I767" t="s">
        <v>5177</v>
      </c>
      <c r="J767" t="s">
        <v>3179</v>
      </c>
      <c r="K767" t="s">
        <v>3174</v>
      </c>
      <c r="L767" t="s">
        <v>3174</v>
      </c>
      <c r="M767" t="s">
        <v>3174</v>
      </c>
    </row>
    <row r="768" spans="1:13" x14ac:dyDescent="0.3">
      <c r="A768" t="s">
        <v>1085</v>
      </c>
      <c r="B768" t="s">
        <v>5169</v>
      </c>
      <c r="C768" t="s">
        <v>3173</v>
      </c>
      <c r="D768" t="s">
        <v>1822</v>
      </c>
      <c r="E768" t="s">
        <v>3235</v>
      </c>
      <c r="F768" t="s">
        <v>5178</v>
      </c>
      <c r="G768" t="s">
        <v>5156</v>
      </c>
      <c r="H768" t="s">
        <v>3177</v>
      </c>
      <c r="I768" t="s">
        <v>5179</v>
      </c>
      <c r="J768" t="s">
        <v>3179</v>
      </c>
      <c r="K768" t="s">
        <v>3174</v>
      </c>
      <c r="L768" t="s">
        <v>3174</v>
      </c>
      <c r="M768" t="s">
        <v>3174</v>
      </c>
    </row>
    <row r="769" spans="1:13" x14ac:dyDescent="0.3">
      <c r="A769" t="s">
        <v>1085</v>
      </c>
      <c r="B769" t="s">
        <v>5169</v>
      </c>
      <c r="C769" t="s">
        <v>3173</v>
      </c>
      <c r="D769" t="s">
        <v>1822</v>
      </c>
      <c r="E769" t="s">
        <v>3235</v>
      </c>
      <c r="F769" t="s">
        <v>5180</v>
      </c>
      <c r="G769" t="s">
        <v>5181</v>
      </c>
      <c r="H769" t="s">
        <v>3177</v>
      </c>
      <c r="I769" t="s">
        <v>5182</v>
      </c>
      <c r="J769" t="s">
        <v>3179</v>
      </c>
      <c r="K769" t="s">
        <v>3174</v>
      </c>
      <c r="L769" t="s">
        <v>3174</v>
      </c>
      <c r="M769" t="s">
        <v>3174</v>
      </c>
    </row>
    <row r="770" spans="1:13" x14ac:dyDescent="0.3">
      <c r="A770" t="s">
        <v>1085</v>
      </c>
      <c r="B770" t="s">
        <v>5169</v>
      </c>
      <c r="C770" t="s">
        <v>3173</v>
      </c>
      <c r="D770" t="s">
        <v>1822</v>
      </c>
      <c r="E770" t="s">
        <v>3235</v>
      </c>
      <c r="F770" t="s">
        <v>5183</v>
      </c>
      <c r="G770" t="s">
        <v>5171</v>
      </c>
      <c r="H770" t="s">
        <v>3177</v>
      </c>
      <c r="I770" t="s">
        <v>5184</v>
      </c>
      <c r="J770" t="s">
        <v>3179</v>
      </c>
      <c r="K770" t="s">
        <v>3174</v>
      </c>
      <c r="L770" t="s">
        <v>3174</v>
      </c>
      <c r="M770" t="s">
        <v>3174</v>
      </c>
    </row>
    <row r="771" spans="1:13" x14ac:dyDescent="0.3">
      <c r="A771" t="s">
        <v>1085</v>
      </c>
      <c r="B771" t="s">
        <v>3712</v>
      </c>
      <c r="C771" t="s">
        <v>3173</v>
      </c>
      <c r="D771" t="s">
        <v>1822</v>
      </c>
      <c r="E771" t="s">
        <v>3235</v>
      </c>
      <c r="F771" t="s">
        <v>5185</v>
      </c>
      <c r="G771" t="s">
        <v>3714</v>
      </c>
      <c r="H771" t="s">
        <v>3177</v>
      </c>
      <c r="I771" t="s">
        <v>5186</v>
      </c>
      <c r="J771" t="s">
        <v>3179</v>
      </c>
      <c r="K771" t="s">
        <v>3174</v>
      </c>
      <c r="L771" t="s">
        <v>3174</v>
      </c>
      <c r="M771" t="s">
        <v>3174</v>
      </c>
    </row>
    <row r="772" spans="1:13" x14ac:dyDescent="0.3">
      <c r="A772" t="s">
        <v>1085</v>
      </c>
      <c r="B772" t="s">
        <v>3729</v>
      </c>
      <c r="C772" t="s">
        <v>3190</v>
      </c>
      <c r="D772" t="s">
        <v>1822</v>
      </c>
      <c r="E772" t="s">
        <v>3235</v>
      </c>
      <c r="F772" t="s">
        <v>5187</v>
      </c>
      <c r="G772" t="s">
        <v>5188</v>
      </c>
      <c r="H772" t="s">
        <v>3177</v>
      </c>
      <c r="I772" t="s">
        <v>5189</v>
      </c>
      <c r="J772" t="s">
        <v>3179</v>
      </c>
      <c r="K772" t="s">
        <v>3174</v>
      </c>
      <c r="L772" t="s">
        <v>3174</v>
      </c>
      <c r="M772" t="s">
        <v>3174</v>
      </c>
    </row>
    <row r="773" spans="1:13" x14ac:dyDescent="0.3">
      <c r="A773" t="s">
        <v>1085</v>
      </c>
      <c r="B773" t="s">
        <v>3754</v>
      </c>
      <c r="C773" t="s">
        <v>3173</v>
      </c>
      <c r="D773" t="s">
        <v>1822</v>
      </c>
      <c r="E773" t="s">
        <v>3174</v>
      </c>
      <c r="F773" t="s">
        <v>5190</v>
      </c>
      <c r="G773" t="s">
        <v>5191</v>
      </c>
      <c r="H773" t="s">
        <v>3177</v>
      </c>
      <c r="I773" t="s">
        <v>5192</v>
      </c>
      <c r="J773" t="s">
        <v>3187</v>
      </c>
      <c r="K773" t="s">
        <v>3174</v>
      </c>
      <c r="L773" t="s">
        <v>3174</v>
      </c>
      <c r="M773" t="s">
        <v>3174</v>
      </c>
    </row>
    <row r="774" spans="1:13" x14ac:dyDescent="0.3">
      <c r="A774" t="s">
        <v>1085</v>
      </c>
      <c r="B774" t="s">
        <v>3890</v>
      </c>
      <c r="C774" t="s">
        <v>3173</v>
      </c>
      <c r="D774" t="s">
        <v>1822</v>
      </c>
      <c r="E774" t="s">
        <v>3459</v>
      </c>
      <c r="F774" t="s">
        <v>5193</v>
      </c>
      <c r="G774" t="s">
        <v>5194</v>
      </c>
      <c r="H774" t="s">
        <v>3177</v>
      </c>
      <c r="I774" t="s">
        <v>5195</v>
      </c>
      <c r="J774" t="s">
        <v>3187</v>
      </c>
      <c r="K774" t="s">
        <v>3174</v>
      </c>
      <c r="L774" t="s">
        <v>3174</v>
      </c>
      <c r="M774" t="s">
        <v>3174</v>
      </c>
    </row>
    <row r="775" spans="1:13" x14ac:dyDescent="0.3">
      <c r="A775" t="s">
        <v>1085</v>
      </c>
      <c r="B775" t="s">
        <v>3754</v>
      </c>
      <c r="C775" t="s">
        <v>3173</v>
      </c>
      <c r="D775" t="s">
        <v>1822</v>
      </c>
      <c r="E775" t="s">
        <v>3174</v>
      </c>
      <c r="F775" t="s">
        <v>5196</v>
      </c>
      <c r="G775" t="s">
        <v>5191</v>
      </c>
      <c r="H775" t="s">
        <v>3177</v>
      </c>
      <c r="I775" t="s">
        <v>5197</v>
      </c>
      <c r="J775" t="s">
        <v>3187</v>
      </c>
      <c r="K775" t="s">
        <v>3174</v>
      </c>
      <c r="L775" t="s">
        <v>3174</v>
      </c>
      <c r="M775" t="s">
        <v>3174</v>
      </c>
    </row>
    <row r="776" spans="1:13" x14ac:dyDescent="0.3">
      <c r="A776" t="s">
        <v>1085</v>
      </c>
      <c r="B776" t="s">
        <v>3754</v>
      </c>
      <c r="C776" t="s">
        <v>3173</v>
      </c>
      <c r="D776" t="s">
        <v>1822</v>
      </c>
      <c r="E776" t="s">
        <v>3235</v>
      </c>
      <c r="F776" t="s">
        <v>5198</v>
      </c>
      <c r="G776" t="s">
        <v>4836</v>
      </c>
      <c r="H776" t="s">
        <v>3177</v>
      </c>
      <c r="I776" t="s">
        <v>5199</v>
      </c>
      <c r="J776" t="s">
        <v>3179</v>
      </c>
      <c r="K776" t="s">
        <v>3174</v>
      </c>
      <c r="L776" t="s">
        <v>3174</v>
      </c>
      <c r="M776" t="s">
        <v>3174</v>
      </c>
    </row>
    <row r="777" spans="1:13" x14ac:dyDescent="0.3">
      <c r="A777" t="s">
        <v>1085</v>
      </c>
      <c r="B777" t="s">
        <v>3825</v>
      </c>
      <c r="C777" t="s">
        <v>3173</v>
      </c>
      <c r="D777" t="s">
        <v>1822</v>
      </c>
      <c r="E777" t="s">
        <v>3235</v>
      </c>
      <c r="F777" t="s">
        <v>5200</v>
      </c>
      <c r="G777" t="s">
        <v>5201</v>
      </c>
      <c r="H777" t="s">
        <v>3177</v>
      </c>
      <c r="I777" t="s">
        <v>5202</v>
      </c>
      <c r="J777" t="s">
        <v>3179</v>
      </c>
      <c r="K777" t="s">
        <v>3174</v>
      </c>
      <c r="L777" t="s">
        <v>3174</v>
      </c>
      <c r="M777" t="s">
        <v>3174</v>
      </c>
    </row>
    <row r="778" spans="1:13" x14ac:dyDescent="0.3">
      <c r="A778" t="s">
        <v>1085</v>
      </c>
      <c r="B778" t="s">
        <v>3825</v>
      </c>
      <c r="C778" t="s">
        <v>3173</v>
      </c>
      <c r="D778" t="s">
        <v>1822</v>
      </c>
      <c r="E778" t="s">
        <v>3235</v>
      </c>
      <c r="F778" t="s">
        <v>5203</v>
      </c>
      <c r="G778" t="s">
        <v>5204</v>
      </c>
      <c r="H778" t="s">
        <v>3177</v>
      </c>
      <c r="I778" t="s">
        <v>5205</v>
      </c>
      <c r="J778" t="s">
        <v>3179</v>
      </c>
      <c r="K778" t="s">
        <v>3174</v>
      </c>
      <c r="L778" t="s">
        <v>3174</v>
      </c>
      <c r="M778" t="s">
        <v>3174</v>
      </c>
    </row>
    <row r="779" spans="1:13" x14ac:dyDescent="0.3">
      <c r="A779" t="s">
        <v>1099</v>
      </c>
      <c r="B779" t="s">
        <v>5206</v>
      </c>
      <c r="C779" t="s">
        <v>3190</v>
      </c>
      <c r="D779" t="s">
        <v>1822</v>
      </c>
      <c r="E779" t="s">
        <v>3183</v>
      </c>
      <c r="F779" t="s">
        <v>4146</v>
      </c>
      <c r="G779" t="s">
        <v>5207</v>
      </c>
      <c r="H779" t="s">
        <v>3177</v>
      </c>
      <c r="I779" t="s">
        <v>5208</v>
      </c>
      <c r="J779" t="s">
        <v>3179</v>
      </c>
      <c r="K779" t="s">
        <v>3174</v>
      </c>
      <c r="L779" t="s">
        <v>3174</v>
      </c>
      <c r="M779" t="s">
        <v>3174</v>
      </c>
    </row>
    <row r="780" spans="1:13" x14ac:dyDescent="0.3">
      <c r="A780" t="s">
        <v>1099</v>
      </c>
      <c r="B780" t="s">
        <v>5206</v>
      </c>
      <c r="C780" t="s">
        <v>3190</v>
      </c>
      <c r="D780" t="s">
        <v>1822</v>
      </c>
      <c r="E780" t="s">
        <v>3183</v>
      </c>
      <c r="F780" t="s">
        <v>4146</v>
      </c>
      <c r="G780" t="s">
        <v>5209</v>
      </c>
      <c r="H780" t="s">
        <v>3177</v>
      </c>
      <c r="I780" t="s">
        <v>5210</v>
      </c>
      <c r="J780" t="s">
        <v>3179</v>
      </c>
      <c r="K780" t="s">
        <v>3174</v>
      </c>
      <c r="L780" t="s">
        <v>3174</v>
      </c>
      <c r="M780" t="s">
        <v>3174</v>
      </c>
    </row>
    <row r="781" spans="1:13" x14ac:dyDescent="0.3">
      <c r="A781" t="s">
        <v>1085</v>
      </c>
      <c r="B781" t="s">
        <v>3890</v>
      </c>
      <c r="C781" t="s">
        <v>3173</v>
      </c>
      <c r="D781" t="s">
        <v>1822</v>
      </c>
      <c r="E781" t="s">
        <v>3459</v>
      </c>
      <c r="F781" t="s">
        <v>5211</v>
      </c>
      <c r="G781" t="s">
        <v>5212</v>
      </c>
      <c r="H781" t="s">
        <v>3177</v>
      </c>
      <c r="I781" t="s">
        <v>5213</v>
      </c>
      <c r="J781" t="s">
        <v>3187</v>
      </c>
      <c r="K781" t="s">
        <v>3174</v>
      </c>
      <c r="L781" t="s">
        <v>3174</v>
      </c>
      <c r="M781" t="s">
        <v>3174</v>
      </c>
    </row>
    <row r="782" spans="1:13" x14ac:dyDescent="0.3">
      <c r="A782" t="s">
        <v>1085</v>
      </c>
      <c r="B782" t="s">
        <v>5169</v>
      </c>
      <c r="C782" t="s">
        <v>3173</v>
      </c>
      <c r="D782" t="s">
        <v>1822</v>
      </c>
      <c r="E782" t="s">
        <v>3235</v>
      </c>
      <c r="F782" t="s">
        <v>5214</v>
      </c>
      <c r="G782" t="s">
        <v>5174</v>
      </c>
      <c r="H782" t="s">
        <v>3177</v>
      </c>
      <c r="I782" t="s">
        <v>5215</v>
      </c>
      <c r="J782" t="s">
        <v>3179</v>
      </c>
      <c r="K782" t="s">
        <v>3174</v>
      </c>
      <c r="L782" t="s">
        <v>3174</v>
      </c>
      <c r="M782" t="s">
        <v>3174</v>
      </c>
    </row>
    <row r="783" spans="1:13" x14ac:dyDescent="0.3">
      <c r="A783" t="s">
        <v>1085</v>
      </c>
      <c r="B783" t="s">
        <v>2997</v>
      </c>
      <c r="C783" t="s">
        <v>3173</v>
      </c>
      <c r="D783" t="s">
        <v>1822</v>
      </c>
      <c r="E783" t="s">
        <v>3235</v>
      </c>
      <c r="F783" t="s">
        <v>5216</v>
      </c>
      <c r="G783" t="s">
        <v>5217</v>
      </c>
      <c r="H783" t="s">
        <v>3177</v>
      </c>
      <c r="I783" t="s">
        <v>5218</v>
      </c>
      <c r="J783" t="s">
        <v>3187</v>
      </c>
      <c r="K783" t="s">
        <v>3174</v>
      </c>
      <c r="L783" t="s">
        <v>3174</v>
      </c>
      <c r="M783" t="s">
        <v>3174</v>
      </c>
    </row>
    <row r="784" spans="1:13" x14ac:dyDescent="0.3">
      <c r="A784" t="s">
        <v>1085</v>
      </c>
      <c r="B784" t="s">
        <v>3881</v>
      </c>
      <c r="C784" t="s">
        <v>3173</v>
      </c>
      <c r="D784" t="s">
        <v>1822</v>
      </c>
      <c r="E784" t="s">
        <v>3174</v>
      </c>
      <c r="F784" t="s">
        <v>5219</v>
      </c>
      <c r="G784" t="s">
        <v>5220</v>
      </c>
      <c r="H784" t="s">
        <v>3177</v>
      </c>
      <c r="I784" t="s">
        <v>5221</v>
      </c>
      <c r="J784" t="s">
        <v>3179</v>
      </c>
      <c r="K784" t="s">
        <v>3174</v>
      </c>
      <c r="L784" t="s">
        <v>3174</v>
      </c>
      <c r="M784" t="s">
        <v>3174</v>
      </c>
    </row>
    <row r="785" spans="1:13" x14ac:dyDescent="0.3">
      <c r="A785" t="s">
        <v>1085</v>
      </c>
      <c r="B785" t="s">
        <v>5148</v>
      </c>
      <c r="C785" t="s">
        <v>3173</v>
      </c>
      <c r="D785" t="s">
        <v>1822</v>
      </c>
      <c r="E785" t="s">
        <v>3459</v>
      </c>
      <c r="F785" t="s">
        <v>5222</v>
      </c>
      <c r="G785" t="s">
        <v>5223</v>
      </c>
      <c r="H785" t="s">
        <v>3177</v>
      </c>
      <c r="I785" t="s">
        <v>5224</v>
      </c>
      <c r="J785" t="s">
        <v>3179</v>
      </c>
      <c r="K785" t="s">
        <v>3174</v>
      </c>
      <c r="L785" t="s">
        <v>3174</v>
      </c>
      <c r="M785" t="s">
        <v>3174</v>
      </c>
    </row>
    <row r="786" spans="1:13" x14ac:dyDescent="0.3">
      <c r="A786" t="s">
        <v>1085</v>
      </c>
      <c r="B786" t="s">
        <v>3729</v>
      </c>
      <c r="C786" t="s">
        <v>3190</v>
      </c>
      <c r="D786" t="s">
        <v>1822</v>
      </c>
      <c r="E786" t="s">
        <v>3235</v>
      </c>
      <c r="F786" t="s">
        <v>5225</v>
      </c>
      <c r="G786" t="s">
        <v>5188</v>
      </c>
      <c r="H786" t="s">
        <v>3177</v>
      </c>
      <c r="I786" t="s">
        <v>5226</v>
      </c>
      <c r="J786" t="s">
        <v>3179</v>
      </c>
      <c r="K786" t="s">
        <v>3174</v>
      </c>
      <c r="L786" t="s">
        <v>3174</v>
      </c>
      <c r="M786" t="s">
        <v>3174</v>
      </c>
    </row>
    <row r="787" spans="1:13" x14ac:dyDescent="0.3">
      <c r="A787" t="s">
        <v>1085</v>
      </c>
      <c r="B787" t="s">
        <v>3881</v>
      </c>
      <c r="C787" t="s">
        <v>3173</v>
      </c>
      <c r="D787" t="s">
        <v>1822</v>
      </c>
      <c r="E787" t="s">
        <v>3174</v>
      </c>
      <c r="F787" t="s">
        <v>5227</v>
      </c>
      <c r="G787" t="s">
        <v>5220</v>
      </c>
      <c r="H787" t="s">
        <v>3177</v>
      </c>
      <c r="I787" t="s">
        <v>5228</v>
      </c>
      <c r="J787" t="s">
        <v>3179</v>
      </c>
      <c r="K787" t="s">
        <v>3174</v>
      </c>
      <c r="L787" t="s">
        <v>3174</v>
      </c>
      <c r="M787" t="s">
        <v>3174</v>
      </c>
    </row>
    <row r="788" spans="1:13" x14ac:dyDescent="0.3">
      <c r="A788" t="s">
        <v>1085</v>
      </c>
      <c r="B788" t="s">
        <v>3729</v>
      </c>
      <c r="C788" t="s">
        <v>3190</v>
      </c>
      <c r="D788" t="s">
        <v>1822</v>
      </c>
      <c r="E788" t="s">
        <v>3235</v>
      </c>
      <c r="F788" t="s">
        <v>5229</v>
      </c>
      <c r="G788" t="s">
        <v>5188</v>
      </c>
      <c r="H788" t="s">
        <v>3177</v>
      </c>
      <c r="I788" t="s">
        <v>5230</v>
      </c>
      <c r="J788" t="s">
        <v>3179</v>
      </c>
      <c r="K788" t="s">
        <v>3174</v>
      </c>
      <c r="L788" t="s">
        <v>3174</v>
      </c>
      <c r="M788" t="s">
        <v>3174</v>
      </c>
    </row>
    <row r="789" spans="1:13" x14ac:dyDescent="0.3">
      <c r="A789" t="s">
        <v>1085</v>
      </c>
      <c r="B789" t="s">
        <v>3655</v>
      </c>
      <c r="C789" t="s">
        <v>3173</v>
      </c>
      <c r="D789" t="s">
        <v>1822</v>
      </c>
      <c r="E789" t="s">
        <v>3235</v>
      </c>
      <c r="F789" t="s">
        <v>5231</v>
      </c>
      <c r="G789" t="s">
        <v>5232</v>
      </c>
      <c r="H789" t="s">
        <v>3177</v>
      </c>
      <c r="I789" t="s">
        <v>5233</v>
      </c>
      <c r="J789" t="s">
        <v>3179</v>
      </c>
      <c r="K789" t="s">
        <v>3174</v>
      </c>
      <c r="L789" t="s">
        <v>3174</v>
      </c>
      <c r="M789" t="s">
        <v>3174</v>
      </c>
    </row>
    <row r="790" spans="1:13" x14ac:dyDescent="0.3">
      <c r="A790" t="s">
        <v>1085</v>
      </c>
      <c r="B790" t="s">
        <v>3655</v>
      </c>
      <c r="C790" t="s">
        <v>3173</v>
      </c>
      <c r="D790" t="s">
        <v>1822</v>
      </c>
      <c r="E790" t="s">
        <v>3235</v>
      </c>
      <c r="F790" t="s">
        <v>5234</v>
      </c>
      <c r="G790" t="s">
        <v>5232</v>
      </c>
      <c r="H790" t="s">
        <v>3177</v>
      </c>
      <c r="I790" t="s">
        <v>5235</v>
      </c>
      <c r="J790" t="s">
        <v>3179</v>
      </c>
      <c r="K790" t="s">
        <v>3174</v>
      </c>
      <c r="L790" t="s">
        <v>3174</v>
      </c>
      <c r="M790" t="s">
        <v>3174</v>
      </c>
    </row>
    <row r="791" spans="1:13" x14ac:dyDescent="0.3">
      <c r="A791" t="s">
        <v>1085</v>
      </c>
      <c r="B791" t="s">
        <v>3655</v>
      </c>
      <c r="C791" t="s">
        <v>3173</v>
      </c>
      <c r="D791" t="s">
        <v>1822</v>
      </c>
      <c r="E791" t="s">
        <v>3235</v>
      </c>
      <c r="F791" t="s">
        <v>5236</v>
      </c>
      <c r="G791" t="s">
        <v>5232</v>
      </c>
      <c r="H791" t="s">
        <v>3177</v>
      </c>
      <c r="I791" t="s">
        <v>5237</v>
      </c>
      <c r="J791" t="s">
        <v>3179</v>
      </c>
      <c r="K791" t="s">
        <v>3174</v>
      </c>
      <c r="L791" t="s">
        <v>3174</v>
      </c>
      <c r="M791" t="s">
        <v>3174</v>
      </c>
    </row>
    <row r="792" spans="1:13" x14ac:dyDescent="0.3">
      <c r="A792" t="s">
        <v>1085</v>
      </c>
      <c r="B792" t="s">
        <v>2997</v>
      </c>
      <c r="C792" t="s">
        <v>3173</v>
      </c>
      <c r="D792" t="s">
        <v>1822</v>
      </c>
      <c r="E792" t="s">
        <v>3235</v>
      </c>
      <c r="F792" t="s">
        <v>5238</v>
      </c>
      <c r="G792" t="s">
        <v>4757</v>
      </c>
      <c r="H792" t="s">
        <v>3177</v>
      </c>
      <c r="I792" t="s">
        <v>5239</v>
      </c>
      <c r="J792" t="s">
        <v>3179</v>
      </c>
      <c r="K792" t="s">
        <v>3174</v>
      </c>
      <c r="L792" t="s">
        <v>3174</v>
      </c>
      <c r="M792" t="s">
        <v>3174</v>
      </c>
    </row>
    <row r="793" spans="1:13" x14ac:dyDescent="0.3">
      <c r="A793" t="s">
        <v>1085</v>
      </c>
      <c r="B793" t="s">
        <v>2997</v>
      </c>
      <c r="C793" t="s">
        <v>3173</v>
      </c>
      <c r="D793" t="s">
        <v>1822</v>
      </c>
      <c r="E793" t="s">
        <v>3235</v>
      </c>
      <c r="F793" t="s">
        <v>5240</v>
      </c>
      <c r="G793" t="s">
        <v>4757</v>
      </c>
      <c r="H793" t="s">
        <v>3177</v>
      </c>
      <c r="I793" t="s">
        <v>5241</v>
      </c>
      <c r="J793" t="s">
        <v>3179</v>
      </c>
      <c r="K793" t="s">
        <v>3174</v>
      </c>
      <c r="L793" t="s">
        <v>3174</v>
      </c>
      <c r="M793" t="s">
        <v>3174</v>
      </c>
    </row>
    <row r="794" spans="1:13" x14ac:dyDescent="0.3">
      <c r="A794" t="s">
        <v>1085</v>
      </c>
      <c r="B794" t="s">
        <v>2997</v>
      </c>
      <c r="C794" t="s">
        <v>3173</v>
      </c>
      <c r="D794" t="s">
        <v>1822</v>
      </c>
      <c r="E794" t="s">
        <v>3235</v>
      </c>
      <c r="F794" t="s">
        <v>5242</v>
      </c>
      <c r="G794" t="s">
        <v>4757</v>
      </c>
      <c r="H794" t="s">
        <v>3177</v>
      </c>
      <c r="I794" t="s">
        <v>5243</v>
      </c>
      <c r="J794" t="s">
        <v>3179</v>
      </c>
      <c r="K794" t="s">
        <v>3174</v>
      </c>
      <c r="L794" t="s">
        <v>3174</v>
      </c>
      <c r="M794" t="s">
        <v>3174</v>
      </c>
    </row>
    <row r="795" spans="1:13" x14ac:dyDescent="0.3">
      <c r="A795" t="s">
        <v>1085</v>
      </c>
      <c r="B795" t="s">
        <v>2997</v>
      </c>
      <c r="C795" t="s">
        <v>3173</v>
      </c>
      <c r="D795" t="s">
        <v>1822</v>
      </c>
      <c r="E795" t="s">
        <v>3235</v>
      </c>
      <c r="F795" t="s">
        <v>5244</v>
      </c>
      <c r="G795" t="s">
        <v>5245</v>
      </c>
      <c r="H795" t="s">
        <v>3177</v>
      </c>
      <c r="I795" t="s">
        <v>5246</v>
      </c>
      <c r="J795" t="s">
        <v>3179</v>
      </c>
      <c r="K795" t="s">
        <v>3174</v>
      </c>
      <c r="L795" t="s">
        <v>3174</v>
      </c>
      <c r="M795" t="s">
        <v>3174</v>
      </c>
    </row>
    <row r="796" spans="1:13" x14ac:dyDescent="0.3">
      <c r="A796" t="s">
        <v>1085</v>
      </c>
      <c r="B796" t="s">
        <v>2997</v>
      </c>
      <c r="C796" t="s">
        <v>3173</v>
      </c>
      <c r="D796" t="s">
        <v>1822</v>
      </c>
      <c r="E796" t="s">
        <v>3235</v>
      </c>
      <c r="F796" t="s">
        <v>5247</v>
      </c>
      <c r="G796" t="s">
        <v>5245</v>
      </c>
      <c r="H796" t="s">
        <v>3177</v>
      </c>
      <c r="I796" t="s">
        <v>5248</v>
      </c>
      <c r="J796" t="s">
        <v>3179</v>
      </c>
      <c r="K796" t="s">
        <v>3174</v>
      </c>
      <c r="L796" t="s">
        <v>3174</v>
      </c>
      <c r="M796" t="s">
        <v>3174</v>
      </c>
    </row>
    <row r="797" spans="1:13" x14ac:dyDescent="0.3">
      <c r="A797" t="s">
        <v>1085</v>
      </c>
      <c r="B797" t="s">
        <v>2997</v>
      </c>
      <c r="C797" t="s">
        <v>3173</v>
      </c>
      <c r="D797" t="s">
        <v>1822</v>
      </c>
      <c r="E797" t="s">
        <v>3235</v>
      </c>
      <c r="F797" t="s">
        <v>5249</v>
      </c>
      <c r="G797" t="s">
        <v>5245</v>
      </c>
      <c r="H797" t="s">
        <v>3177</v>
      </c>
      <c r="I797" t="s">
        <v>5250</v>
      </c>
      <c r="J797" t="s">
        <v>3179</v>
      </c>
      <c r="K797" t="s">
        <v>3174</v>
      </c>
      <c r="L797" t="s">
        <v>3174</v>
      </c>
      <c r="M797" t="s">
        <v>3174</v>
      </c>
    </row>
    <row r="798" spans="1:13" x14ac:dyDescent="0.3">
      <c r="A798" t="s">
        <v>1085</v>
      </c>
      <c r="B798" t="s">
        <v>2997</v>
      </c>
      <c r="C798" t="s">
        <v>3173</v>
      </c>
      <c r="D798" t="s">
        <v>1822</v>
      </c>
      <c r="E798" t="s">
        <v>3235</v>
      </c>
      <c r="F798" t="s">
        <v>5251</v>
      </c>
      <c r="G798" t="s">
        <v>5245</v>
      </c>
      <c r="H798" t="s">
        <v>3177</v>
      </c>
      <c r="I798" t="s">
        <v>5252</v>
      </c>
      <c r="J798" t="s">
        <v>3179</v>
      </c>
      <c r="K798" t="s">
        <v>3174</v>
      </c>
      <c r="L798" t="s">
        <v>3174</v>
      </c>
      <c r="M798" t="s">
        <v>3174</v>
      </c>
    </row>
    <row r="799" spans="1:13" x14ac:dyDescent="0.3">
      <c r="A799" t="s">
        <v>1085</v>
      </c>
      <c r="B799" t="s">
        <v>3655</v>
      </c>
      <c r="C799" t="s">
        <v>3173</v>
      </c>
      <c r="D799" t="s">
        <v>1822</v>
      </c>
      <c r="E799" t="s">
        <v>3235</v>
      </c>
      <c r="F799" t="s">
        <v>5253</v>
      </c>
      <c r="G799" t="s">
        <v>4260</v>
      </c>
      <c r="H799" t="s">
        <v>3177</v>
      </c>
      <c r="I799" t="s">
        <v>5254</v>
      </c>
      <c r="J799" t="s">
        <v>3179</v>
      </c>
      <c r="K799" t="s">
        <v>3174</v>
      </c>
      <c r="L799" t="s">
        <v>3174</v>
      </c>
      <c r="M799" t="s">
        <v>3174</v>
      </c>
    </row>
    <row r="800" spans="1:13" x14ac:dyDescent="0.3">
      <c r="A800" t="s">
        <v>1085</v>
      </c>
      <c r="B800" t="s">
        <v>2997</v>
      </c>
      <c r="C800" t="s">
        <v>3173</v>
      </c>
      <c r="D800" t="s">
        <v>1822</v>
      </c>
      <c r="E800" t="s">
        <v>3459</v>
      </c>
      <c r="F800" t="s">
        <v>5255</v>
      </c>
      <c r="G800" t="s">
        <v>4110</v>
      </c>
      <c r="H800" t="s">
        <v>3177</v>
      </c>
      <c r="I800" t="s">
        <v>5256</v>
      </c>
      <c r="J800" t="s">
        <v>3187</v>
      </c>
      <c r="K800" t="s">
        <v>3174</v>
      </c>
      <c r="L800" t="s">
        <v>3174</v>
      </c>
      <c r="M800" t="s">
        <v>3174</v>
      </c>
    </row>
    <row r="801" spans="1:13" x14ac:dyDescent="0.3">
      <c r="A801" t="s">
        <v>1085</v>
      </c>
      <c r="B801" t="s">
        <v>3655</v>
      </c>
      <c r="C801" t="s">
        <v>3173</v>
      </c>
      <c r="D801" t="s">
        <v>1822</v>
      </c>
      <c r="E801" t="s">
        <v>3235</v>
      </c>
      <c r="F801" t="s">
        <v>5257</v>
      </c>
      <c r="G801" t="s">
        <v>4260</v>
      </c>
      <c r="H801" t="s">
        <v>3177</v>
      </c>
      <c r="I801" t="s">
        <v>5258</v>
      </c>
      <c r="J801" t="s">
        <v>3179</v>
      </c>
      <c r="K801" t="s">
        <v>3174</v>
      </c>
      <c r="L801" t="s">
        <v>3174</v>
      </c>
      <c r="M801" t="s">
        <v>3174</v>
      </c>
    </row>
    <row r="802" spans="1:13" x14ac:dyDescent="0.3">
      <c r="A802" t="s">
        <v>1085</v>
      </c>
      <c r="B802" t="s">
        <v>3655</v>
      </c>
      <c r="C802" t="s">
        <v>3173</v>
      </c>
      <c r="D802" t="s">
        <v>1822</v>
      </c>
      <c r="E802" t="s">
        <v>3235</v>
      </c>
      <c r="F802" t="s">
        <v>5259</v>
      </c>
      <c r="G802" t="s">
        <v>4260</v>
      </c>
      <c r="H802" t="s">
        <v>3177</v>
      </c>
      <c r="I802" t="s">
        <v>5260</v>
      </c>
      <c r="J802" t="s">
        <v>3179</v>
      </c>
      <c r="K802" t="s">
        <v>3174</v>
      </c>
      <c r="L802" t="s">
        <v>3174</v>
      </c>
      <c r="M802" t="s">
        <v>3174</v>
      </c>
    </row>
    <row r="803" spans="1:13" x14ac:dyDescent="0.3">
      <c r="A803" t="s">
        <v>1085</v>
      </c>
      <c r="B803" t="s">
        <v>3754</v>
      </c>
      <c r="C803" t="s">
        <v>3173</v>
      </c>
      <c r="D803" t="s">
        <v>1822</v>
      </c>
      <c r="E803" t="s">
        <v>3459</v>
      </c>
      <c r="F803" t="s">
        <v>5261</v>
      </c>
      <c r="G803" t="s">
        <v>5262</v>
      </c>
      <c r="H803" t="s">
        <v>3177</v>
      </c>
      <c r="I803" t="s">
        <v>5263</v>
      </c>
      <c r="J803" t="s">
        <v>3179</v>
      </c>
      <c r="K803" t="s">
        <v>3174</v>
      </c>
      <c r="L803" t="s">
        <v>3174</v>
      </c>
      <c r="M803" t="s">
        <v>3174</v>
      </c>
    </row>
    <row r="804" spans="1:13" x14ac:dyDescent="0.3">
      <c r="A804" t="s">
        <v>1085</v>
      </c>
      <c r="B804" t="s">
        <v>3754</v>
      </c>
      <c r="C804" t="s">
        <v>3173</v>
      </c>
      <c r="D804" t="s">
        <v>1822</v>
      </c>
      <c r="E804" t="s">
        <v>3459</v>
      </c>
      <c r="F804" t="s">
        <v>5264</v>
      </c>
      <c r="G804" t="s">
        <v>5262</v>
      </c>
      <c r="H804" t="s">
        <v>3177</v>
      </c>
      <c r="I804" t="s">
        <v>5265</v>
      </c>
      <c r="J804" t="s">
        <v>3179</v>
      </c>
      <c r="K804" t="s">
        <v>3174</v>
      </c>
      <c r="L804" t="s">
        <v>3174</v>
      </c>
      <c r="M804" t="s">
        <v>3174</v>
      </c>
    </row>
    <row r="805" spans="1:13" x14ac:dyDescent="0.3">
      <c r="A805" t="s">
        <v>1085</v>
      </c>
      <c r="B805" t="s">
        <v>3655</v>
      </c>
      <c r="C805" t="s">
        <v>3173</v>
      </c>
      <c r="D805" t="s">
        <v>1822</v>
      </c>
      <c r="E805" t="s">
        <v>3235</v>
      </c>
      <c r="F805" t="s">
        <v>5266</v>
      </c>
      <c r="G805" t="s">
        <v>4260</v>
      </c>
      <c r="H805" t="s">
        <v>3177</v>
      </c>
      <c r="I805" t="s">
        <v>5267</v>
      </c>
      <c r="J805" t="s">
        <v>3179</v>
      </c>
      <c r="K805" t="s">
        <v>3174</v>
      </c>
      <c r="L805" t="s">
        <v>3174</v>
      </c>
      <c r="M805" t="s">
        <v>3174</v>
      </c>
    </row>
    <row r="806" spans="1:13" x14ac:dyDescent="0.3">
      <c r="A806" t="s">
        <v>1085</v>
      </c>
      <c r="B806" t="s">
        <v>3881</v>
      </c>
      <c r="C806" t="s">
        <v>3173</v>
      </c>
      <c r="D806" t="s">
        <v>1822</v>
      </c>
      <c r="E806" t="s">
        <v>3174</v>
      </c>
      <c r="F806" t="s">
        <v>5268</v>
      </c>
      <c r="G806" t="s">
        <v>5269</v>
      </c>
      <c r="H806" t="s">
        <v>3177</v>
      </c>
      <c r="I806" t="s">
        <v>5270</v>
      </c>
      <c r="J806" t="s">
        <v>3179</v>
      </c>
      <c r="K806" t="s">
        <v>3174</v>
      </c>
      <c r="L806" t="s">
        <v>3174</v>
      </c>
      <c r="M806" t="s">
        <v>3174</v>
      </c>
    </row>
    <row r="807" spans="1:13" x14ac:dyDescent="0.3">
      <c r="A807" t="s">
        <v>1085</v>
      </c>
      <c r="B807" t="s">
        <v>3881</v>
      </c>
      <c r="C807" t="s">
        <v>3173</v>
      </c>
      <c r="D807" t="s">
        <v>1822</v>
      </c>
      <c r="E807" t="s">
        <v>3174</v>
      </c>
      <c r="F807" t="s">
        <v>5271</v>
      </c>
      <c r="G807" t="s">
        <v>5269</v>
      </c>
      <c r="H807" t="s">
        <v>3177</v>
      </c>
      <c r="I807" t="s">
        <v>5272</v>
      </c>
      <c r="J807" t="s">
        <v>3179</v>
      </c>
      <c r="K807" t="s">
        <v>3174</v>
      </c>
      <c r="L807" t="s">
        <v>3174</v>
      </c>
      <c r="M807" t="s">
        <v>3174</v>
      </c>
    </row>
    <row r="808" spans="1:13" x14ac:dyDescent="0.3">
      <c r="A808" t="s">
        <v>1085</v>
      </c>
      <c r="B808" t="s">
        <v>3035</v>
      </c>
      <c r="C808" t="s">
        <v>3173</v>
      </c>
      <c r="D808" t="s">
        <v>1822</v>
      </c>
      <c r="E808" t="s">
        <v>3459</v>
      </c>
      <c r="F808" t="s">
        <v>5273</v>
      </c>
      <c r="G808" t="s">
        <v>5274</v>
      </c>
      <c r="H808" t="s">
        <v>3177</v>
      </c>
      <c r="I808" t="s">
        <v>5275</v>
      </c>
      <c r="J808" t="s">
        <v>3179</v>
      </c>
      <c r="K808" t="s">
        <v>3174</v>
      </c>
      <c r="L808" t="s">
        <v>3174</v>
      </c>
      <c r="M808" t="s">
        <v>3174</v>
      </c>
    </row>
    <row r="809" spans="1:13" x14ac:dyDescent="0.3">
      <c r="A809" t="s">
        <v>1085</v>
      </c>
      <c r="B809" t="s">
        <v>3035</v>
      </c>
      <c r="C809" t="s">
        <v>3173</v>
      </c>
      <c r="D809" t="s">
        <v>1822</v>
      </c>
      <c r="E809" t="s">
        <v>3235</v>
      </c>
      <c r="F809" t="s">
        <v>5276</v>
      </c>
      <c r="G809" t="s">
        <v>5277</v>
      </c>
      <c r="H809" t="s">
        <v>3177</v>
      </c>
      <c r="I809" t="s">
        <v>5278</v>
      </c>
      <c r="J809" t="s">
        <v>3179</v>
      </c>
      <c r="K809" t="s">
        <v>3174</v>
      </c>
      <c r="L809" t="s">
        <v>3174</v>
      </c>
      <c r="M809" t="s">
        <v>3174</v>
      </c>
    </row>
    <row r="810" spans="1:13" x14ac:dyDescent="0.3">
      <c r="A810" t="s">
        <v>1085</v>
      </c>
      <c r="B810" t="s">
        <v>3035</v>
      </c>
      <c r="C810" t="s">
        <v>3173</v>
      </c>
      <c r="D810" t="s">
        <v>1822</v>
      </c>
      <c r="E810" t="s">
        <v>3459</v>
      </c>
      <c r="F810" t="s">
        <v>5279</v>
      </c>
      <c r="G810" t="s">
        <v>5274</v>
      </c>
      <c r="H810" t="s">
        <v>3177</v>
      </c>
      <c r="I810" t="s">
        <v>5280</v>
      </c>
      <c r="J810" t="s">
        <v>3179</v>
      </c>
      <c r="K810" t="s">
        <v>3174</v>
      </c>
      <c r="L810" t="s">
        <v>3174</v>
      </c>
      <c r="M810" t="s">
        <v>3174</v>
      </c>
    </row>
    <row r="811" spans="1:13" x14ac:dyDescent="0.3">
      <c r="A811" t="s">
        <v>1085</v>
      </c>
      <c r="B811" t="s">
        <v>3890</v>
      </c>
      <c r="C811" t="s">
        <v>3173</v>
      </c>
      <c r="D811" t="s">
        <v>1822</v>
      </c>
      <c r="E811" t="s">
        <v>3459</v>
      </c>
      <c r="F811" t="s">
        <v>5281</v>
      </c>
      <c r="G811" t="s">
        <v>5282</v>
      </c>
      <c r="H811" t="s">
        <v>3177</v>
      </c>
      <c r="I811" t="s">
        <v>5283</v>
      </c>
      <c r="J811" t="s">
        <v>3179</v>
      </c>
      <c r="K811" t="s">
        <v>3174</v>
      </c>
      <c r="L811" t="s">
        <v>3174</v>
      </c>
      <c r="M811" t="s">
        <v>3174</v>
      </c>
    </row>
    <row r="812" spans="1:13" x14ac:dyDescent="0.3">
      <c r="A812" t="s">
        <v>1085</v>
      </c>
      <c r="B812" t="s">
        <v>3890</v>
      </c>
      <c r="C812" t="s">
        <v>3173</v>
      </c>
      <c r="D812" t="s">
        <v>1822</v>
      </c>
      <c r="E812" t="s">
        <v>3459</v>
      </c>
      <c r="F812" t="s">
        <v>5284</v>
      </c>
      <c r="G812" t="s">
        <v>5282</v>
      </c>
      <c r="H812" t="s">
        <v>3177</v>
      </c>
      <c r="I812" t="s">
        <v>5285</v>
      </c>
      <c r="J812" t="s">
        <v>3179</v>
      </c>
      <c r="K812" t="s">
        <v>3174</v>
      </c>
      <c r="L812" t="s">
        <v>3174</v>
      </c>
      <c r="M812" t="s">
        <v>3174</v>
      </c>
    </row>
    <row r="813" spans="1:13" x14ac:dyDescent="0.3">
      <c r="A813" t="s">
        <v>1085</v>
      </c>
      <c r="B813" t="s">
        <v>3890</v>
      </c>
      <c r="C813" t="s">
        <v>3173</v>
      </c>
      <c r="D813" t="s">
        <v>1822</v>
      </c>
      <c r="E813" t="s">
        <v>3459</v>
      </c>
      <c r="F813" t="s">
        <v>5286</v>
      </c>
      <c r="G813" t="s">
        <v>5282</v>
      </c>
      <c r="H813" t="s">
        <v>3177</v>
      </c>
      <c r="I813" t="s">
        <v>5287</v>
      </c>
      <c r="J813" t="s">
        <v>3179</v>
      </c>
      <c r="K813" t="s">
        <v>3174</v>
      </c>
      <c r="L813" t="s">
        <v>3174</v>
      </c>
      <c r="M813" t="s">
        <v>3174</v>
      </c>
    </row>
    <row r="814" spans="1:13" x14ac:dyDescent="0.3">
      <c r="A814" t="s">
        <v>1085</v>
      </c>
      <c r="B814" t="s">
        <v>3890</v>
      </c>
      <c r="C814" t="s">
        <v>3173</v>
      </c>
      <c r="D814" t="s">
        <v>1822</v>
      </c>
      <c r="E814" t="s">
        <v>3459</v>
      </c>
      <c r="F814" t="s">
        <v>5288</v>
      </c>
      <c r="G814" t="s">
        <v>5282</v>
      </c>
      <c r="H814" t="s">
        <v>3177</v>
      </c>
      <c r="I814" t="s">
        <v>5289</v>
      </c>
      <c r="J814" t="s">
        <v>3179</v>
      </c>
      <c r="K814" t="s">
        <v>3174</v>
      </c>
      <c r="L814" t="s">
        <v>3174</v>
      </c>
      <c r="M814" t="s">
        <v>3174</v>
      </c>
    </row>
    <row r="815" spans="1:13" x14ac:dyDescent="0.3">
      <c r="A815" t="s">
        <v>1085</v>
      </c>
      <c r="B815" t="s">
        <v>2997</v>
      </c>
      <c r="C815" t="s">
        <v>3173</v>
      </c>
      <c r="D815" t="s">
        <v>1822</v>
      </c>
      <c r="E815" t="s">
        <v>3235</v>
      </c>
      <c r="F815" t="s">
        <v>5290</v>
      </c>
      <c r="G815" t="s">
        <v>5291</v>
      </c>
      <c r="H815" t="s">
        <v>3177</v>
      </c>
      <c r="I815" t="s">
        <v>5292</v>
      </c>
      <c r="J815" t="s">
        <v>3179</v>
      </c>
      <c r="K815" t="s">
        <v>3174</v>
      </c>
      <c r="L815" t="s">
        <v>3174</v>
      </c>
      <c r="M815" t="s">
        <v>3174</v>
      </c>
    </row>
    <row r="816" spans="1:13" x14ac:dyDescent="0.3">
      <c r="A816" t="s">
        <v>1085</v>
      </c>
      <c r="B816" t="s">
        <v>3035</v>
      </c>
      <c r="C816" t="s">
        <v>3173</v>
      </c>
      <c r="D816" t="s">
        <v>1822</v>
      </c>
      <c r="E816" t="s">
        <v>3459</v>
      </c>
      <c r="F816" t="s">
        <v>5293</v>
      </c>
      <c r="G816" t="s">
        <v>3944</v>
      </c>
      <c r="H816" t="s">
        <v>3177</v>
      </c>
      <c r="I816" t="s">
        <v>5294</v>
      </c>
      <c r="J816" t="s">
        <v>3179</v>
      </c>
      <c r="K816" t="s">
        <v>3174</v>
      </c>
      <c r="L816" t="s">
        <v>3174</v>
      </c>
      <c r="M816" t="s">
        <v>3174</v>
      </c>
    </row>
    <row r="817" spans="1:13" x14ac:dyDescent="0.3">
      <c r="A817" t="s">
        <v>1085</v>
      </c>
      <c r="B817" t="s">
        <v>2997</v>
      </c>
      <c r="C817" t="s">
        <v>3173</v>
      </c>
      <c r="D817" t="s">
        <v>1822</v>
      </c>
      <c r="E817" t="s">
        <v>3459</v>
      </c>
      <c r="F817" t="s">
        <v>5295</v>
      </c>
      <c r="G817" t="s">
        <v>5291</v>
      </c>
      <c r="H817" t="s">
        <v>3177</v>
      </c>
      <c r="I817" t="s">
        <v>5296</v>
      </c>
      <c r="J817" t="s">
        <v>3179</v>
      </c>
      <c r="K817" t="s">
        <v>3174</v>
      </c>
      <c r="L817" t="s">
        <v>3174</v>
      </c>
      <c r="M817" t="s">
        <v>3174</v>
      </c>
    </row>
    <row r="818" spans="1:13" x14ac:dyDescent="0.3">
      <c r="A818" t="s">
        <v>1085</v>
      </c>
      <c r="B818" t="s">
        <v>3035</v>
      </c>
      <c r="C818" t="s">
        <v>3173</v>
      </c>
      <c r="D818" t="s">
        <v>1822</v>
      </c>
      <c r="E818" t="s">
        <v>3459</v>
      </c>
      <c r="F818" t="s">
        <v>5297</v>
      </c>
      <c r="G818" t="s">
        <v>3942</v>
      </c>
      <c r="H818" t="s">
        <v>3177</v>
      </c>
      <c r="I818" t="s">
        <v>5298</v>
      </c>
      <c r="J818" t="s">
        <v>3179</v>
      </c>
      <c r="K818" t="s">
        <v>3174</v>
      </c>
      <c r="L818" t="s">
        <v>3174</v>
      </c>
      <c r="M818" t="s">
        <v>3174</v>
      </c>
    </row>
    <row r="819" spans="1:13" x14ac:dyDescent="0.3">
      <c r="A819" t="s">
        <v>1085</v>
      </c>
      <c r="B819" t="s">
        <v>3035</v>
      </c>
      <c r="C819" t="s">
        <v>3173</v>
      </c>
      <c r="D819" t="s">
        <v>1822</v>
      </c>
      <c r="E819" t="s">
        <v>3459</v>
      </c>
      <c r="F819" t="s">
        <v>5299</v>
      </c>
      <c r="G819" t="s">
        <v>3910</v>
      </c>
      <c r="H819" t="s">
        <v>3177</v>
      </c>
      <c r="I819" t="s">
        <v>5300</v>
      </c>
      <c r="J819" t="s">
        <v>3179</v>
      </c>
      <c r="K819" t="s">
        <v>3174</v>
      </c>
      <c r="L819" t="s">
        <v>3174</v>
      </c>
      <c r="M819" t="s">
        <v>3174</v>
      </c>
    </row>
    <row r="820" spans="1:13" x14ac:dyDescent="0.3">
      <c r="A820" t="s">
        <v>1085</v>
      </c>
      <c r="B820" t="s">
        <v>2997</v>
      </c>
      <c r="C820" t="s">
        <v>3173</v>
      </c>
      <c r="D820" t="s">
        <v>1822</v>
      </c>
      <c r="E820" t="s">
        <v>3459</v>
      </c>
      <c r="F820" t="s">
        <v>5301</v>
      </c>
      <c r="G820" t="s">
        <v>3982</v>
      </c>
      <c r="H820" t="s">
        <v>3177</v>
      </c>
      <c r="I820" t="s">
        <v>5302</v>
      </c>
      <c r="J820" t="s">
        <v>3179</v>
      </c>
      <c r="K820" t="s">
        <v>3174</v>
      </c>
      <c r="L820" t="s">
        <v>3174</v>
      </c>
      <c r="M820" t="s">
        <v>3174</v>
      </c>
    </row>
    <row r="821" spans="1:13" x14ac:dyDescent="0.3">
      <c r="A821" t="s">
        <v>1085</v>
      </c>
      <c r="B821" t="s">
        <v>2997</v>
      </c>
      <c r="C821" t="s">
        <v>3173</v>
      </c>
      <c r="D821" t="s">
        <v>1822</v>
      </c>
      <c r="E821" t="s">
        <v>3459</v>
      </c>
      <c r="F821" t="s">
        <v>5303</v>
      </c>
      <c r="G821" t="s">
        <v>3982</v>
      </c>
      <c r="H821" t="s">
        <v>3177</v>
      </c>
      <c r="I821" t="s">
        <v>5304</v>
      </c>
      <c r="J821" t="s">
        <v>3179</v>
      </c>
      <c r="K821" t="s">
        <v>3174</v>
      </c>
      <c r="L821" t="s">
        <v>3174</v>
      </c>
      <c r="M821" t="s">
        <v>3174</v>
      </c>
    </row>
    <row r="822" spans="1:13" x14ac:dyDescent="0.3">
      <c r="A822" t="s">
        <v>1085</v>
      </c>
      <c r="B822" t="s">
        <v>2997</v>
      </c>
      <c r="C822" t="s">
        <v>3173</v>
      </c>
      <c r="D822" t="s">
        <v>1822</v>
      </c>
      <c r="E822" t="s">
        <v>3459</v>
      </c>
      <c r="F822" t="s">
        <v>5305</v>
      </c>
      <c r="G822" t="s">
        <v>3982</v>
      </c>
      <c r="H822" t="s">
        <v>3177</v>
      </c>
      <c r="I822" t="s">
        <v>5306</v>
      </c>
      <c r="J822" t="s">
        <v>3187</v>
      </c>
      <c r="K822" t="s">
        <v>3174</v>
      </c>
      <c r="L822" t="s">
        <v>3174</v>
      </c>
      <c r="M822" t="s">
        <v>3174</v>
      </c>
    </row>
    <row r="823" spans="1:13" x14ac:dyDescent="0.3">
      <c r="A823" t="s">
        <v>1085</v>
      </c>
      <c r="B823" t="s">
        <v>3035</v>
      </c>
      <c r="C823" t="s">
        <v>3173</v>
      </c>
      <c r="D823" t="s">
        <v>1822</v>
      </c>
      <c r="E823" t="s">
        <v>3459</v>
      </c>
      <c r="F823" t="s">
        <v>5307</v>
      </c>
      <c r="G823" t="s">
        <v>4289</v>
      </c>
      <c r="H823" t="s">
        <v>3177</v>
      </c>
      <c r="I823" t="s">
        <v>5308</v>
      </c>
      <c r="J823" t="s">
        <v>3179</v>
      </c>
      <c r="K823" t="s">
        <v>3174</v>
      </c>
      <c r="L823" t="s">
        <v>3174</v>
      </c>
      <c r="M823" t="s">
        <v>3174</v>
      </c>
    </row>
    <row r="824" spans="1:13" x14ac:dyDescent="0.3">
      <c r="A824" t="s">
        <v>1085</v>
      </c>
      <c r="B824" t="s">
        <v>3035</v>
      </c>
      <c r="C824" t="s">
        <v>3173</v>
      </c>
      <c r="D824" t="s">
        <v>1822</v>
      </c>
      <c r="E824" t="s">
        <v>3459</v>
      </c>
      <c r="F824" t="s">
        <v>5297</v>
      </c>
      <c r="G824" t="s">
        <v>5309</v>
      </c>
      <c r="H824" t="s">
        <v>3177</v>
      </c>
      <c r="I824" t="s">
        <v>5310</v>
      </c>
      <c r="J824" t="s">
        <v>3179</v>
      </c>
      <c r="K824" t="s">
        <v>3174</v>
      </c>
      <c r="L824" t="s">
        <v>3174</v>
      </c>
      <c r="M824" t="s">
        <v>3174</v>
      </c>
    </row>
    <row r="825" spans="1:13" x14ac:dyDescent="0.3">
      <c r="A825" t="s">
        <v>1085</v>
      </c>
      <c r="B825" t="s">
        <v>3035</v>
      </c>
      <c r="C825" t="s">
        <v>3173</v>
      </c>
      <c r="D825" t="s">
        <v>1822</v>
      </c>
      <c r="E825" t="s">
        <v>3459</v>
      </c>
      <c r="F825" t="s">
        <v>5297</v>
      </c>
      <c r="G825" t="s">
        <v>5311</v>
      </c>
      <c r="H825" t="s">
        <v>3177</v>
      </c>
      <c r="I825" t="s">
        <v>5312</v>
      </c>
      <c r="J825" t="s">
        <v>3187</v>
      </c>
      <c r="K825" t="s">
        <v>3174</v>
      </c>
      <c r="L825" t="s">
        <v>3174</v>
      </c>
      <c r="M825" t="s">
        <v>3174</v>
      </c>
    </row>
    <row r="826" spans="1:13" x14ac:dyDescent="0.3">
      <c r="A826" t="s">
        <v>1085</v>
      </c>
      <c r="B826" t="s">
        <v>3035</v>
      </c>
      <c r="C826" t="s">
        <v>3173</v>
      </c>
      <c r="D826" t="s">
        <v>1822</v>
      </c>
      <c r="E826" t="s">
        <v>3459</v>
      </c>
      <c r="F826" t="s">
        <v>5299</v>
      </c>
      <c r="G826" t="s">
        <v>3998</v>
      </c>
      <c r="H826" t="s">
        <v>3177</v>
      </c>
      <c r="I826" t="s">
        <v>5313</v>
      </c>
      <c r="J826" t="s">
        <v>3179</v>
      </c>
      <c r="K826" t="s">
        <v>3174</v>
      </c>
      <c r="L826" t="s">
        <v>3174</v>
      </c>
      <c r="M826" t="s">
        <v>3174</v>
      </c>
    </row>
    <row r="827" spans="1:13" x14ac:dyDescent="0.3">
      <c r="A827" t="s">
        <v>1085</v>
      </c>
      <c r="B827" t="s">
        <v>3035</v>
      </c>
      <c r="C827" t="s">
        <v>3173</v>
      </c>
      <c r="D827" t="s">
        <v>1822</v>
      </c>
      <c r="E827" t="s">
        <v>3459</v>
      </c>
      <c r="F827" t="s">
        <v>5314</v>
      </c>
      <c r="G827" t="s">
        <v>5311</v>
      </c>
      <c r="H827" t="s">
        <v>3177</v>
      </c>
      <c r="I827" t="s">
        <v>5315</v>
      </c>
      <c r="J827" t="s">
        <v>3179</v>
      </c>
      <c r="K827" t="s">
        <v>3174</v>
      </c>
      <c r="L827" t="s">
        <v>3174</v>
      </c>
      <c r="M827" t="s">
        <v>3174</v>
      </c>
    </row>
    <row r="828" spans="1:13" x14ac:dyDescent="0.3">
      <c r="A828" t="s">
        <v>1085</v>
      </c>
      <c r="B828" t="s">
        <v>3881</v>
      </c>
      <c r="C828" t="s">
        <v>3173</v>
      </c>
      <c r="D828" t="s">
        <v>1822</v>
      </c>
      <c r="E828" t="s">
        <v>3174</v>
      </c>
      <c r="F828" t="s">
        <v>5316</v>
      </c>
      <c r="G828" t="s">
        <v>5317</v>
      </c>
      <c r="H828" t="s">
        <v>3177</v>
      </c>
      <c r="I828" t="s">
        <v>5318</v>
      </c>
      <c r="J828" t="s">
        <v>3187</v>
      </c>
      <c r="K828" t="s">
        <v>3174</v>
      </c>
      <c r="L828" t="s">
        <v>3174</v>
      </c>
      <c r="M828" t="s">
        <v>3174</v>
      </c>
    </row>
    <row r="829" spans="1:13" x14ac:dyDescent="0.3">
      <c r="A829" t="s">
        <v>1085</v>
      </c>
      <c r="B829" t="s">
        <v>3881</v>
      </c>
      <c r="C829" t="s">
        <v>3173</v>
      </c>
      <c r="D829" t="s">
        <v>1822</v>
      </c>
      <c r="E829" t="s">
        <v>3174</v>
      </c>
      <c r="F829" t="s">
        <v>5319</v>
      </c>
      <c r="G829" t="s">
        <v>5317</v>
      </c>
      <c r="H829" t="s">
        <v>3177</v>
      </c>
      <c r="I829" t="s">
        <v>5320</v>
      </c>
      <c r="J829" t="s">
        <v>3187</v>
      </c>
      <c r="K829" t="s">
        <v>3174</v>
      </c>
      <c r="L829" t="s">
        <v>3174</v>
      </c>
      <c r="M829" t="s">
        <v>3174</v>
      </c>
    </row>
    <row r="830" spans="1:13" x14ac:dyDescent="0.3">
      <c r="A830" t="s">
        <v>1085</v>
      </c>
      <c r="B830" t="s">
        <v>3754</v>
      </c>
      <c r="C830" t="s">
        <v>3173</v>
      </c>
      <c r="D830" t="s">
        <v>1822</v>
      </c>
      <c r="E830" t="s">
        <v>3235</v>
      </c>
      <c r="F830" t="s">
        <v>5321</v>
      </c>
      <c r="G830" t="s">
        <v>5322</v>
      </c>
      <c r="H830" t="s">
        <v>3177</v>
      </c>
      <c r="I830" t="s">
        <v>5323</v>
      </c>
      <c r="J830" t="s">
        <v>3179</v>
      </c>
      <c r="K830" t="s">
        <v>3174</v>
      </c>
      <c r="L830" t="s">
        <v>3174</v>
      </c>
      <c r="M830" t="s">
        <v>3174</v>
      </c>
    </row>
    <row r="831" spans="1:13" x14ac:dyDescent="0.3">
      <c r="A831" t="s">
        <v>1085</v>
      </c>
      <c r="B831" t="s">
        <v>3881</v>
      </c>
      <c r="C831" t="s">
        <v>3173</v>
      </c>
      <c r="D831" t="s">
        <v>1822</v>
      </c>
      <c r="E831" t="s">
        <v>3174</v>
      </c>
      <c r="F831" t="s">
        <v>5324</v>
      </c>
      <c r="G831" t="s">
        <v>5317</v>
      </c>
      <c r="H831" t="s">
        <v>3177</v>
      </c>
      <c r="I831" t="s">
        <v>5325</v>
      </c>
      <c r="J831" t="s">
        <v>3187</v>
      </c>
      <c r="K831" t="s">
        <v>3174</v>
      </c>
      <c r="L831" t="s">
        <v>3174</v>
      </c>
      <c r="M831" t="s">
        <v>3174</v>
      </c>
    </row>
    <row r="832" spans="1:13" x14ac:dyDescent="0.3">
      <c r="A832" t="s">
        <v>1085</v>
      </c>
      <c r="B832" t="s">
        <v>3881</v>
      </c>
      <c r="C832" t="s">
        <v>3173</v>
      </c>
      <c r="D832" t="s">
        <v>1822</v>
      </c>
      <c r="E832" t="s">
        <v>3174</v>
      </c>
      <c r="F832" t="s">
        <v>5326</v>
      </c>
      <c r="G832" t="s">
        <v>5317</v>
      </c>
      <c r="H832" t="s">
        <v>3177</v>
      </c>
      <c r="I832" t="s">
        <v>5327</v>
      </c>
      <c r="J832" t="s">
        <v>3187</v>
      </c>
      <c r="K832" t="s">
        <v>3174</v>
      </c>
      <c r="L832" t="s">
        <v>3174</v>
      </c>
      <c r="M832" t="s">
        <v>3174</v>
      </c>
    </row>
    <row r="833" spans="1:13" x14ac:dyDescent="0.3">
      <c r="A833" t="s">
        <v>1085</v>
      </c>
      <c r="B833" t="s">
        <v>2997</v>
      </c>
      <c r="C833" t="s">
        <v>3173</v>
      </c>
      <c r="D833" t="s">
        <v>1822</v>
      </c>
      <c r="E833" t="s">
        <v>3459</v>
      </c>
      <c r="F833" t="s">
        <v>5328</v>
      </c>
      <c r="G833" t="s">
        <v>3982</v>
      </c>
      <c r="H833" t="s">
        <v>3177</v>
      </c>
      <c r="I833" t="s">
        <v>5329</v>
      </c>
      <c r="J833" t="s">
        <v>3179</v>
      </c>
      <c r="K833" t="s">
        <v>3174</v>
      </c>
      <c r="L833" t="s">
        <v>3174</v>
      </c>
      <c r="M833" t="s">
        <v>3174</v>
      </c>
    </row>
    <row r="834" spans="1:13" x14ac:dyDescent="0.3">
      <c r="A834" t="s">
        <v>1085</v>
      </c>
      <c r="B834" t="s">
        <v>2997</v>
      </c>
      <c r="C834" t="s">
        <v>3173</v>
      </c>
      <c r="D834" t="s">
        <v>1822</v>
      </c>
      <c r="E834" t="s">
        <v>3459</v>
      </c>
      <c r="F834" t="s">
        <v>5330</v>
      </c>
      <c r="G834" t="s">
        <v>3982</v>
      </c>
      <c r="H834" t="s">
        <v>3177</v>
      </c>
      <c r="I834" t="s">
        <v>5331</v>
      </c>
      <c r="J834" t="s">
        <v>3179</v>
      </c>
      <c r="K834" t="s">
        <v>3174</v>
      </c>
      <c r="L834" t="s">
        <v>3174</v>
      </c>
      <c r="M834" t="s">
        <v>3174</v>
      </c>
    </row>
    <row r="835" spans="1:13" x14ac:dyDescent="0.3">
      <c r="A835" t="s">
        <v>1085</v>
      </c>
      <c r="B835" t="s">
        <v>2997</v>
      </c>
      <c r="C835" t="s">
        <v>3173</v>
      </c>
      <c r="D835" t="s">
        <v>1822</v>
      </c>
      <c r="E835" t="s">
        <v>3459</v>
      </c>
      <c r="F835" t="s">
        <v>5332</v>
      </c>
      <c r="G835" t="s">
        <v>3982</v>
      </c>
      <c r="H835" t="s">
        <v>3177</v>
      </c>
      <c r="I835" t="s">
        <v>5333</v>
      </c>
      <c r="J835" t="s">
        <v>3179</v>
      </c>
      <c r="K835" t="s">
        <v>3174</v>
      </c>
      <c r="L835" t="s">
        <v>3174</v>
      </c>
      <c r="M835" t="s">
        <v>3174</v>
      </c>
    </row>
    <row r="836" spans="1:13" x14ac:dyDescent="0.3">
      <c r="A836" t="s">
        <v>1085</v>
      </c>
      <c r="B836" t="s">
        <v>3881</v>
      </c>
      <c r="C836" t="s">
        <v>3173</v>
      </c>
      <c r="D836" t="s">
        <v>1822</v>
      </c>
      <c r="E836" t="s">
        <v>3174</v>
      </c>
      <c r="F836" t="s">
        <v>5334</v>
      </c>
      <c r="G836" t="s">
        <v>5317</v>
      </c>
      <c r="H836" t="s">
        <v>3177</v>
      </c>
      <c r="I836" t="s">
        <v>5335</v>
      </c>
      <c r="J836" t="s">
        <v>3187</v>
      </c>
      <c r="K836" t="s">
        <v>3174</v>
      </c>
      <c r="L836" t="s">
        <v>3174</v>
      </c>
      <c r="M836" t="s">
        <v>3174</v>
      </c>
    </row>
    <row r="837" spans="1:13" x14ac:dyDescent="0.3">
      <c r="A837" t="s">
        <v>1085</v>
      </c>
      <c r="B837" t="s">
        <v>3881</v>
      </c>
      <c r="C837" t="s">
        <v>3173</v>
      </c>
      <c r="D837" t="s">
        <v>1822</v>
      </c>
      <c r="E837" t="s">
        <v>3174</v>
      </c>
      <c r="F837" t="s">
        <v>5336</v>
      </c>
      <c r="G837" t="s">
        <v>5317</v>
      </c>
      <c r="H837" t="s">
        <v>3177</v>
      </c>
      <c r="I837" t="s">
        <v>5337</v>
      </c>
      <c r="J837" t="s">
        <v>3187</v>
      </c>
      <c r="K837" t="s">
        <v>3174</v>
      </c>
      <c r="L837" t="s">
        <v>3174</v>
      </c>
      <c r="M837" t="s">
        <v>3174</v>
      </c>
    </row>
    <row r="838" spans="1:13" x14ac:dyDescent="0.3">
      <c r="A838" t="s">
        <v>1085</v>
      </c>
      <c r="B838" t="s">
        <v>3881</v>
      </c>
      <c r="C838" t="s">
        <v>3173</v>
      </c>
      <c r="D838" t="s">
        <v>1822</v>
      </c>
      <c r="E838" t="s">
        <v>3174</v>
      </c>
      <c r="F838" t="s">
        <v>5338</v>
      </c>
      <c r="G838" t="s">
        <v>5317</v>
      </c>
      <c r="H838" t="s">
        <v>3177</v>
      </c>
      <c r="I838" t="s">
        <v>5339</v>
      </c>
      <c r="J838" t="s">
        <v>3187</v>
      </c>
      <c r="K838" t="s">
        <v>3174</v>
      </c>
      <c r="L838" t="s">
        <v>3174</v>
      </c>
      <c r="M838" t="s">
        <v>3174</v>
      </c>
    </row>
    <row r="839" spans="1:13" x14ac:dyDescent="0.3">
      <c r="A839" t="s">
        <v>1085</v>
      </c>
      <c r="B839" t="s">
        <v>5148</v>
      </c>
      <c r="C839" t="s">
        <v>3173</v>
      </c>
      <c r="D839" t="s">
        <v>1822</v>
      </c>
      <c r="E839" t="s">
        <v>3459</v>
      </c>
      <c r="F839" t="s">
        <v>5340</v>
      </c>
      <c r="G839" t="s">
        <v>5341</v>
      </c>
      <c r="H839" t="s">
        <v>3177</v>
      </c>
      <c r="I839" t="s">
        <v>5342</v>
      </c>
      <c r="J839" t="s">
        <v>3179</v>
      </c>
      <c r="K839" t="s">
        <v>3174</v>
      </c>
      <c r="L839" t="s">
        <v>3174</v>
      </c>
      <c r="M839" t="s">
        <v>3174</v>
      </c>
    </row>
    <row r="840" spans="1:13" x14ac:dyDescent="0.3">
      <c r="A840" t="s">
        <v>1085</v>
      </c>
      <c r="B840" t="s">
        <v>5148</v>
      </c>
      <c r="C840" t="s">
        <v>3173</v>
      </c>
      <c r="D840" t="s">
        <v>1822</v>
      </c>
      <c r="E840" t="s">
        <v>3459</v>
      </c>
      <c r="F840" t="s">
        <v>5343</v>
      </c>
      <c r="G840" t="s">
        <v>5341</v>
      </c>
      <c r="H840" t="s">
        <v>3177</v>
      </c>
      <c r="I840" t="s">
        <v>5344</v>
      </c>
      <c r="J840" t="s">
        <v>3179</v>
      </c>
      <c r="K840" t="s">
        <v>3174</v>
      </c>
      <c r="L840" t="s">
        <v>3174</v>
      </c>
      <c r="M840" t="s">
        <v>3174</v>
      </c>
    </row>
    <row r="841" spans="1:13" x14ac:dyDescent="0.3">
      <c r="A841" t="s">
        <v>1085</v>
      </c>
      <c r="B841" t="s">
        <v>3729</v>
      </c>
      <c r="C841" t="s">
        <v>3190</v>
      </c>
      <c r="D841" t="s">
        <v>1822</v>
      </c>
      <c r="E841" t="s">
        <v>3235</v>
      </c>
      <c r="F841" t="s">
        <v>5345</v>
      </c>
      <c r="G841" t="s">
        <v>5188</v>
      </c>
      <c r="H841" t="s">
        <v>3177</v>
      </c>
      <c r="I841" t="s">
        <v>5346</v>
      </c>
      <c r="J841" t="s">
        <v>3179</v>
      </c>
      <c r="K841" t="s">
        <v>3174</v>
      </c>
      <c r="L841" t="s">
        <v>3174</v>
      </c>
      <c r="M841" t="s">
        <v>3174</v>
      </c>
    </row>
    <row r="842" spans="1:13" x14ac:dyDescent="0.3">
      <c r="A842" t="s">
        <v>1085</v>
      </c>
      <c r="B842" t="s">
        <v>5347</v>
      </c>
      <c r="C842" t="s">
        <v>3190</v>
      </c>
      <c r="D842" t="s">
        <v>1822</v>
      </c>
      <c r="E842" t="s">
        <v>3235</v>
      </c>
      <c r="F842" t="s">
        <v>5348</v>
      </c>
      <c r="G842" t="s">
        <v>5349</v>
      </c>
      <c r="H842" t="s">
        <v>3177</v>
      </c>
      <c r="I842" t="s">
        <v>5350</v>
      </c>
      <c r="J842" t="s">
        <v>3187</v>
      </c>
      <c r="K842" t="s">
        <v>3174</v>
      </c>
      <c r="L842" t="s">
        <v>3174</v>
      </c>
      <c r="M842" t="s">
        <v>3174</v>
      </c>
    </row>
    <row r="843" spans="1:13" x14ac:dyDescent="0.3">
      <c r="A843" t="s">
        <v>1085</v>
      </c>
      <c r="B843" t="s">
        <v>5347</v>
      </c>
      <c r="C843" t="s">
        <v>3190</v>
      </c>
      <c r="D843" t="s">
        <v>1822</v>
      </c>
      <c r="E843" t="s">
        <v>3235</v>
      </c>
      <c r="F843" t="s">
        <v>5351</v>
      </c>
      <c r="G843" t="s">
        <v>5352</v>
      </c>
      <c r="H843" t="s">
        <v>3177</v>
      </c>
      <c r="I843" t="s">
        <v>5353</v>
      </c>
      <c r="J843" t="s">
        <v>3187</v>
      </c>
      <c r="K843" t="s">
        <v>3174</v>
      </c>
      <c r="L843" t="s">
        <v>3174</v>
      </c>
      <c r="M843" t="s">
        <v>3174</v>
      </c>
    </row>
    <row r="844" spans="1:13" x14ac:dyDescent="0.3">
      <c r="A844" t="s">
        <v>1085</v>
      </c>
      <c r="B844" t="s">
        <v>5347</v>
      </c>
      <c r="C844" t="s">
        <v>3190</v>
      </c>
      <c r="D844" t="s">
        <v>1822</v>
      </c>
      <c r="E844" t="s">
        <v>3235</v>
      </c>
      <c r="F844" t="s">
        <v>5354</v>
      </c>
      <c r="G844" t="s">
        <v>5352</v>
      </c>
      <c r="H844" t="s">
        <v>3177</v>
      </c>
      <c r="I844" t="s">
        <v>5355</v>
      </c>
      <c r="J844" t="s">
        <v>3187</v>
      </c>
      <c r="K844" t="s">
        <v>3174</v>
      </c>
      <c r="L844" t="s">
        <v>3174</v>
      </c>
      <c r="M844" t="s">
        <v>3174</v>
      </c>
    </row>
    <row r="845" spans="1:13" x14ac:dyDescent="0.3">
      <c r="A845" t="s">
        <v>1085</v>
      </c>
      <c r="B845" t="s">
        <v>3881</v>
      </c>
      <c r="C845" t="s">
        <v>3173</v>
      </c>
      <c r="D845" t="s">
        <v>1822</v>
      </c>
      <c r="E845" t="s">
        <v>3174</v>
      </c>
      <c r="F845" t="s">
        <v>5356</v>
      </c>
      <c r="G845" t="s">
        <v>5220</v>
      </c>
      <c r="H845" t="s">
        <v>3177</v>
      </c>
      <c r="I845" t="s">
        <v>5357</v>
      </c>
      <c r="J845" t="s">
        <v>3179</v>
      </c>
      <c r="K845" t="s">
        <v>3174</v>
      </c>
      <c r="L845" t="s">
        <v>3174</v>
      </c>
      <c r="M845" t="s">
        <v>3174</v>
      </c>
    </row>
    <row r="846" spans="1:13" x14ac:dyDescent="0.3">
      <c r="A846" t="s">
        <v>1085</v>
      </c>
      <c r="B846" t="s">
        <v>3881</v>
      </c>
      <c r="C846" t="s">
        <v>3173</v>
      </c>
      <c r="D846" t="s">
        <v>1822</v>
      </c>
      <c r="E846" t="s">
        <v>3174</v>
      </c>
      <c r="F846" t="s">
        <v>5358</v>
      </c>
      <c r="G846" t="s">
        <v>5317</v>
      </c>
      <c r="H846" t="s">
        <v>3177</v>
      </c>
      <c r="I846" t="s">
        <v>5359</v>
      </c>
      <c r="J846" t="s">
        <v>3179</v>
      </c>
      <c r="K846" t="s">
        <v>3174</v>
      </c>
      <c r="L846" t="s">
        <v>3174</v>
      </c>
      <c r="M846" t="s">
        <v>3174</v>
      </c>
    </row>
    <row r="847" spans="1:13" x14ac:dyDescent="0.3">
      <c r="A847" t="s">
        <v>1085</v>
      </c>
      <c r="B847" t="s">
        <v>3881</v>
      </c>
      <c r="C847" t="s">
        <v>3173</v>
      </c>
      <c r="D847" t="s">
        <v>1822</v>
      </c>
      <c r="E847" t="s">
        <v>3174</v>
      </c>
      <c r="F847" t="s">
        <v>5360</v>
      </c>
      <c r="G847" t="s">
        <v>5317</v>
      </c>
      <c r="H847" t="s">
        <v>3177</v>
      </c>
      <c r="I847" t="s">
        <v>5361</v>
      </c>
      <c r="J847" t="s">
        <v>3179</v>
      </c>
      <c r="K847" t="s">
        <v>3174</v>
      </c>
      <c r="L847" t="s">
        <v>3174</v>
      </c>
      <c r="M847" t="s">
        <v>3174</v>
      </c>
    </row>
    <row r="848" spans="1:13" x14ac:dyDescent="0.3">
      <c r="A848" t="s">
        <v>1085</v>
      </c>
      <c r="B848" t="s">
        <v>3881</v>
      </c>
      <c r="C848" t="s">
        <v>3173</v>
      </c>
      <c r="D848" t="s">
        <v>1822</v>
      </c>
      <c r="E848" t="s">
        <v>3174</v>
      </c>
      <c r="F848" t="s">
        <v>5362</v>
      </c>
      <c r="G848" t="s">
        <v>5317</v>
      </c>
      <c r="H848" t="s">
        <v>3177</v>
      </c>
      <c r="I848" t="s">
        <v>5363</v>
      </c>
      <c r="J848" t="s">
        <v>3179</v>
      </c>
      <c r="K848" t="s">
        <v>3174</v>
      </c>
      <c r="L848" t="s">
        <v>3174</v>
      </c>
      <c r="M848" t="s">
        <v>3174</v>
      </c>
    </row>
    <row r="849" spans="1:13" x14ac:dyDescent="0.3">
      <c r="A849" t="s">
        <v>1085</v>
      </c>
      <c r="B849" t="s">
        <v>3289</v>
      </c>
      <c r="C849" t="s">
        <v>3190</v>
      </c>
      <c r="D849" t="s">
        <v>1822</v>
      </c>
      <c r="E849" t="s">
        <v>3235</v>
      </c>
      <c r="F849" t="s">
        <v>5364</v>
      </c>
      <c r="G849" t="s">
        <v>5365</v>
      </c>
      <c r="H849" t="s">
        <v>3177</v>
      </c>
      <c r="I849" t="s">
        <v>5366</v>
      </c>
      <c r="J849" t="s">
        <v>3187</v>
      </c>
      <c r="K849" t="s">
        <v>3174</v>
      </c>
      <c r="L849" t="s">
        <v>3174</v>
      </c>
      <c r="M849" t="s">
        <v>3174</v>
      </c>
    </row>
    <row r="850" spans="1:13" x14ac:dyDescent="0.3">
      <c r="A850" t="s">
        <v>1085</v>
      </c>
      <c r="B850" t="s">
        <v>3754</v>
      </c>
      <c r="C850" t="s">
        <v>3173</v>
      </c>
      <c r="D850" t="s">
        <v>1822</v>
      </c>
      <c r="E850" t="s">
        <v>3459</v>
      </c>
      <c r="F850" t="s">
        <v>5367</v>
      </c>
      <c r="G850" t="s">
        <v>5368</v>
      </c>
      <c r="H850" t="s">
        <v>3177</v>
      </c>
      <c r="I850" t="s">
        <v>5369</v>
      </c>
      <c r="J850" t="s">
        <v>3187</v>
      </c>
      <c r="K850" t="s">
        <v>3174</v>
      </c>
      <c r="L850" t="s">
        <v>3174</v>
      </c>
      <c r="M850" t="s">
        <v>3174</v>
      </c>
    </row>
    <row r="851" spans="1:13" x14ac:dyDescent="0.3">
      <c r="A851" t="s">
        <v>1085</v>
      </c>
      <c r="B851" t="s">
        <v>3289</v>
      </c>
      <c r="C851" t="s">
        <v>3190</v>
      </c>
      <c r="D851" t="s">
        <v>1822</v>
      </c>
      <c r="E851" t="s">
        <v>3235</v>
      </c>
      <c r="F851" t="s">
        <v>5370</v>
      </c>
      <c r="G851" t="s">
        <v>5365</v>
      </c>
      <c r="H851" t="s">
        <v>3177</v>
      </c>
      <c r="I851" t="s">
        <v>5371</v>
      </c>
      <c r="J851" t="s">
        <v>3187</v>
      </c>
      <c r="K851" t="s">
        <v>3174</v>
      </c>
      <c r="L851" t="s">
        <v>3174</v>
      </c>
      <c r="M851" t="s">
        <v>3174</v>
      </c>
    </row>
    <row r="852" spans="1:13" x14ac:dyDescent="0.3">
      <c r="A852" t="s">
        <v>1085</v>
      </c>
      <c r="B852" t="s">
        <v>3007</v>
      </c>
      <c r="C852" t="s">
        <v>3190</v>
      </c>
      <c r="D852" t="s">
        <v>1822</v>
      </c>
      <c r="E852" t="s">
        <v>3235</v>
      </c>
      <c r="F852" t="s">
        <v>5372</v>
      </c>
      <c r="G852" t="s">
        <v>5373</v>
      </c>
      <c r="H852" t="s">
        <v>3177</v>
      </c>
      <c r="I852" t="s">
        <v>5374</v>
      </c>
      <c r="J852" t="s">
        <v>3187</v>
      </c>
      <c r="K852" t="s">
        <v>3174</v>
      </c>
      <c r="L852" t="s">
        <v>3174</v>
      </c>
      <c r="M852" t="s">
        <v>3174</v>
      </c>
    </row>
    <row r="853" spans="1:13" x14ac:dyDescent="0.3">
      <c r="A853" t="s">
        <v>1085</v>
      </c>
      <c r="B853" t="s">
        <v>3754</v>
      </c>
      <c r="C853" t="s">
        <v>3173</v>
      </c>
      <c r="D853" t="s">
        <v>1822</v>
      </c>
      <c r="E853" t="s">
        <v>3459</v>
      </c>
      <c r="F853" t="s">
        <v>5375</v>
      </c>
      <c r="G853" t="s">
        <v>5368</v>
      </c>
      <c r="H853" t="s">
        <v>3177</v>
      </c>
      <c r="I853" t="s">
        <v>5376</v>
      </c>
      <c r="J853" t="s">
        <v>3187</v>
      </c>
      <c r="K853" t="s">
        <v>3174</v>
      </c>
      <c r="L853" t="s">
        <v>3174</v>
      </c>
      <c r="M853" t="s">
        <v>3174</v>
      </c>
    </row>
    <row r="854" spans="1:13" x14ac:dyDescent="0.3">
      <c r="A854" t="s">
        <v>1085</v>
      </c>
      <c r="B854" t="s">
        <v>3289</v>
      </c>
      <c r="C854" t="s">
        <v>3190</v>
      </c>
      <c r="D854" t="s">
        <v>1822</v>
      </c>
      <c r="E854" t="s">
        <v>3235</v>
      </c>
      <c r="F854" t="s">
        <v>5377</v>
      </c>
      <c r="G854" t="s">
        <v>5378</v>
      </c>
      <c r="H854" t="s">
        <v>3177</v>
      </c>
      <c r="I854" t="s">
        <v>5379</v>
      </c>
      <c r="J854" t="s">
        <v>3187</v>
      </c>
      <c r="K854" t="s">
        <v>3174</v>
      </c>
      <c r="L854" t="s">
        <v>3174</v>
      </c>
      <c r="M854" t="s">
        <v>3174</v>
      </c>
    </row>
    <row r="855" spans="1:13" x14ac:dyDescent="0.3">
      <c r="A855" t="s">
        <v>1085</v>
      </c>
      <c r="B855" t="s">
        <v>3754</v>
      </c>
      <c r="C855" t="s">
        <v>3173</v>
      </c>
      <c r="D855" t="s">
        <v>1822</v>
      </c>
      <c r="E855" t="s">
        <v>3459</v>
      </c>
      <c r="F855" t="s">
        <v>5380</v>
      </c>
      <c r="G855" t="s">
        <v>5368</v>
      </c>
      <c r="H855" t="s">
        <v>3177</v>
      </c>
      <c r="I855" t="s">
        <v>5381</v>
      </c>
      <c r="J855" t="s">
        <v>3187</v>
      </c>
      <c r="K855" t="s">
        <v>3174</v>
      </c>
      <c r="L855" t="s">
        <v>3174</v>
      </c>
      <c r="M855" t="s">
        <v>3174</v>
      </c>
    </row>
    <row r="856" spans="1:13" x14ac:dyDescent="0.3">
      <c r="A856" t="s">
        <v>1085</v>
      </c>
      <c r="B856" t="s">
        <v>3007</v>
      </c>
      <c r="C856" t="s">
        <v>3190</v>
      </c>
      <c r="D856" t="s">
        <v>1822</v>
      </c>
      <c r="E856" t="s">
        <v>3235</v>
      </c>
      <c r="F856" t="s">
        <v>5382</v>
      </c>
      <c r="G856" t="s">
        <v>3744</v>
      </c>
      <c r="H856" t="s">
        <v>3177</v>
      </c>
      <c r="I856" t="s">
        <v>5383</v>
      </c>
      <c r="J856" t="s">
        <v>3187</v>
      </c>
      <c r="K856" t="s">
        <v>3174</v>
      </c>
      <c r="L856" t="s">
        <v>3174</v>
      </c>
      <c r="M856" t="s">
        <v>3174</v>
      </c>
    </row>
    <row r="857" spans="1:13" x14ac:dyDescent="0.3">
      <c r="A857" t="s">
        <v>1085</v>
      </c>
      <c r="B857" t="s">
        <v>3289</v>
      </c>
      <c r="C857" t="s">
        <v>3190</v>
      </c>
      <c r="D857" t="s">
        <v>1822</v>
      </c>
      <c r="E857" t="s">
        <v>3235</v>
      </c>
      <c r="F857" t="s">
        <v>5384</v>
      </c>
      <c r="G857" t="s">
        <v>5378</v>
      </c>
      <c r="H857" t="s">
        <v>3177</v>
      </c>
      <c r="I857" t="s">
        <v>5385</v>
      </c>
      <c r="J857" t="s">
        <v>3187</v>
      </c>
      <c r="K857" t="s">
        <v>3174</v>
      </c>
      <c r="L857" t="s">
        <v>3174</v>
      </c>
      <c r="M857" t="s">
        <v>3174</v>
      </c>
    </row>
    <row r="858" spans="1:13" x14ac:dyDescent="0.3">
      <c r="A858" t="s">
        <v>1085</v>
      </c>
      <c r="B858" t="s">
        <v>3655</v>
      </c>
      <c r="C858" t="s">
        <v>3173</v>
      </c>
      <c r="D858" t="s">
        <v>1822</v>
      </c>
      <c r="E858" t="s">
        <v>3459</v>
      </c>
      <c r="F858" t="s">
        <v>5386</v>
      </c>
      <c r="G858" t="s">
        <v>5387</v>
      </c>
      <c r="H858" t="s">
        <v>3177</v>
      </c>
      <c r="I858" t="s">
        <v>5388</v>
      </c>
      <c r="J858" t="s">
        <v>3179</v>
      </c>
      <c r="K858" t="s">
        <v>3174</v>
      </c>
      <c r="L858" t="s">
        <v>3174</v>
      </c>
      <c r="M858" t="s">
        <v>3174</v>
      </c>
    </row>
    <row r="859" spans="1:13" x14ac:dyDescent="0.3">
      <c r="A859" t="s">
        <v>1085</v>
      </c>
      <c r="B859" t="s">
        <v>3881</v>
      </c>
      <c r="C859" t="s">
        <v>3173</v>
      </c>
      <c r="D859" t="s">
        <v>1822</v>
      </c>
      <c r="E859" t="s">
        <v>3174</v>
      </c>
      <c r="F859" t="s">
        <v>5389</v>
      </c>
      <c r="G859" t="s">
        <v>5390</v>
      </c>
      <c r="H859" t="s">
        <v>3177</v>
      </c>
      <c r="I859" t="s">
        <v>5391</v>
      </c>
      <c r="J859" t="s">
        <v>3179</v>
      </c>
      <c r="K859" t="s">
        <v>3174</v>
      </c>
      <c r="L859" t="s">
        <v>3174</v>
      </c>
      <c r="M859" t="s">
        <v>3174</v>
      </c>
    </row>
    <row r="860" spans="1:13" x14ac:dyDescent="0.3">
      <c r="A860" t="s">
        <v>1085</v>
      </c>
      <c r="B860" t="s">
        <v>3754</v>
      </c>
      <c r="C860" t="s">
        <v>3173</v>
      </c>
      <c r="D860" t="s">
        <v>1822</v>
      </c>
      <c r="E860" t="s">
        <v>3235</v>
      </c>
      <c r="F860" t="s">
        <v>5392</v>
      </c>
      <c r="G860" t="s">
        <v>5393</v>
      </c>
      <c r="H860" t="s">
        <v>3177</v>
      </c>
      <c r="I860" t="s">
        <v>5394</v>
      </c>
      <c r="J860" t="s">
        <v>3187</v>
      </c>
      <c r="K860" t="s">
        <v>3174</v>
      </c>
      <c r="L860" t="s">
        <v>3174</v>
      </c>
      <c r="M860" t="s">
        <v>3174</v>
      </c>
    </row>
    <row r="861" spans="1:13" x14ac:dyDescent="0.3">
      <c r="A861" t="s">
        <v>1085</v>
      </c>
      <c r="B861" t="s">
        <v>3754</v>
      </c>
      <c r="C861" t="s">
        <v>3173</v>
      </c>
      <c r="D861" t="s">
        <v>1822</v>
      </c>
      <c r="E861" t="s">
        <v>3459</v>
      </c>
      <c r="F861" t="s">
        <v>5395</v>
      </c>
      <c r="G861" t="s">
        <v>5396</v>
      </c>
      <c r="H861" t="s">
        <v>3177</v>
      </c>
      <c r="I861" t="s">
        <v>5397</v>
      </c>
      <c r="J861" t="s">
        <v>3187</v>
      </c>
      <c r="K861" t="s">
        <v>3174</v>
      </c>
      <c r="L861" t="s">
        <v>3174</v>
      </c>
      <c r="M861" t="s">
        <v>3174</v>
      </c>
    </row>
    <row r="862" spans="1:13" x14ac:dyDescent="0.3">
      <c r="A862" t="s">
        <v>1085</v>
      </c>
      <c r="B862" t="s">
        <v>3754</v>
      </c>
      <c r="C862" t="s">
        <v>3173</v>
      </c>
      <c r="D862" t="s">
        <v>1822</v>
      </c>
      <c r="E862" t="s">
        <v>3459</v>
      </c>
      <c r="F862" t="s">
        <v>5398</v>
      </c>
      <c r="G862" t="s">
        <v>5396</v>
      </c>
      <c r="H862" t="s">
        <v>3177</v>
      </c>
      <c r="I862" t="s">
        <v>5399</v>
      </c>
      <c r="J862" t="s">
        <v>3187</v>
      </c>
      <c r="K862" t="s">
        <v>3174</v>
      </c>
      <c r="L862" t="s">
        <v>3174</v>
      </c>
      <c r="M862" t="s">
        <v>3174</v>
      </c>
    </row>
    <row r="863" spans="1:13" x14ac:dyDescent="0.3">
      <c r="A863" t="s">
        <v>1085</v>
      </c>
      <c r="B863" t="s">
        <v>3881</v>
      </c>
      <c r="C863" t="s">
        <v>3173</v>
      </c>
      <c r="D863" t="s">
        <v>1822</v>
      </c>
      <c r="E863" t="s">
        <v>3174</v>
      </c>
      <c r="F863" t="s">
        <v>4325</v>
      </c>
      <c r="G863" t="s">
        <v>5317</v>
      </c>
      <c r="H863" t="s">
        <v>3177</v>
      </c>
      <c r="I863" t="s">
        <v>5400</v>
      </c>
      <c r="J863" t="s">
        <v>3187</v>
      </c>
      <c r="K863" t="s">
        <v>3174</v>
      </c>
      <c r="L863" t="s">
        <v>3174</v>
      </c>
      <c r="M863" t="s">
        <v>3174</v>
      </c>
    </row>
    <row r="864" spans="1:13" x14ac:dyDescent="0.3">
      <c r="A864" t="s">
        <v>1085</v>
      </c>
      <c r="B864" t="s">
        <v>3754</v>
      </c>
      <c r="C864" t="s">
        <v>3173</v>
      </c>
      <c r="D864" t="s">
        <v>1822</v>
      </c>
      <c r="E864" t="s">
        <v>3459</v>
      </c>
      <c r="F864" t="s">
        <v>5401</v>
      </c>
      <c r="G864" t="s">
        <v>5396</v>
      </c>
      <c r="H864" t="s">
        <v>3177</v>
      </c>
      <c r="I864" t="s">
        <v>5402</v>
      </c>
      <c r="J864" t="s">
        <v>3187</v>
      </c>
      <c r="K864" t="s">
        <v>3174</v>
      </c>
      <c r="L864" t="s">
        <v>3174</v>
      </c>
      <c r="M864" t="s">
        <v>3174</v>
      </c>
    </row>
    <row r="865" spans="1:13" x14ac:dyDescent="0.3">
      <c r="A865" t="s">
        <v>1085</v>
      </c>
      <c r="B865" t="s">
        <v>3754</v>
      </c>
      <c r="C865" t="s">
        <v>3173</v>
      </c>
      <c r="D865" t="s">
        <v>1822</v>
      </c>
      <c r="E865" t="s">
        <v>3459</v>
      </c>
      <c r="F865" t="s">
        <v>5403</v>
      </c>
      <c r="G865" t="s">
        <v>5396</v>
      </c>
      <c r="H865" t="s">
        <v>3177</v>
      </c>
      <c r="I865" t="s">
        <v>5404</v>
      </c>
      <c r="J865" t="s">
        <v>3187</v>
      </c>
      <c r="K865" t="s">
        <v>3174</v>
      </c>
      <c r="L865" t="s">
        <v>3174</v>
      </c>
      <c r="M865" t="s">
        <v>3174</v>
      </c>
    </row>
    <row r="866" spans="1:13" x14ac:dyDescent="0.3">
      <c r="A866" t="s">
        <v>1085</v>
      </c>
      <c r="B866" t="s">
        <v>3754</v>
      </c>
      <c r="C866" t="s">
        <v>3173</v>
      </c>
      <c r="D866" t="s">
        <v>1822</v>
      </c>
      <c r="E866" t="s">
        <v>3459</v>
      </c>
      <c r="F866" t="s">
        <v>5405</v>
      </c>
      <c r="G866" t="s">
        <v>5396</v>
      </c>
      <c r="H866" t="s">
        <v>3177</v>
      </c>
      <c r="I866" t="s">
        <v>5406</v>
      </c>
      <c r="J866" t="s">
        <v>3187</v>
      </c>
      <c r="K866" t="s">
        <v>3174</v>
      </c>
      <c r="L866" t="s">
        <v>3174</v>
      </c>
      <c r="M866" t="s">
        <v>3174</v>
      </c>
    </row>
    <row r="867" spans="1:13" x14ac:dyDescent="0.3">
      <c r="A867" t="s">
        <v>1085</v>
      </c>
      <c r="B867" t="s">
        <v>3754</v>
      </c>
      <c r="C867" t="s">
        <v>3173</v>
      </c>
      <c r="D867" t="s">
        <v>1822</v>
      </c>
      <c r="E867" t="s">
        <v>3459</v>
      </c>
      <c r="F867" t="s">
        <v>5407</v>
      </c>
      <c r="G867" t="s">
        <v>5396</v>
      </c>
      <c r="H867" t="s">
        <v>3177</v>
      </c>
      <c r="I867" t="s">
        <v>5408</v>
      </c>
      <c r="J867" t="s">
        <v>3187</v>
      </c>
      <c r="K867" t="s">
        <v>3174</v>
      </c>
      <c r="L867" t="s">
        <v>3174</v>
      </c>
      <c r="M867" t="s">
        <v>3174</v>
      </c>
    </row>
    <row r="868" spans="1:13" x14ac:dyDescent="0.3">
      <c r="A868" t="s">
        <v>1085</v>
      </c>
      <c r="B868" t="s">
        <v>3754</v>
      </c>
      <c r="C868" t="s">
        <v>3173</v>
      </c>
      <c r="D868" t="s">
        <v>1822</v>
      </c>
      <c r="E868" t="s">
        <v>3459</v>
      </c>
      <c r="F868" t="s">
        <v>5409</v>
      </c>
      <c r="G868" t="s">
        <v>5396</v>
      </c>
      <c r="H868" t="s">
        <v>3177</v>
      </c>
      <c r="I868" t="s">
        <v>5410</v>
      </c>
      <c r="J868" t="s">
        <v>3187</v>
      </c>
      <c r="K868" t="s">
        <v>3174</v>
      </c>
      <c r="L868" t="s">
        <v>3174</v>
      </c>
      <c r="M868" t="s">
        <v>3174</v>
      </c>
    </row>
    <row r="869" spans="1:13" x14ac:dyDescent="0.3">
      <c r="A869" t="s">
        <v>1085</v>
      </c>
      <c r="B869" t="s">
        <v>3754</v>
      </c>
      <c r="C869" t="s">
        <v>3173</v>
      </c>
      <c r="D869" t="s">
        <v>1822</v>
      </c>
      <c r="E869" t="s">
        <v>3459</v>
      </c>
      <c r="F869" t="s">
        <v>5411</v>
      </c>
      <c r="G869" t="s">
        <v>5396</v>
      </c>
      <c r="H869" t="s">
        <v>3177</v>
      </c>
      <c r="I869" t="s">
        <v>5412</v>
      </c>
      <c r="J869" t="s">
        <v>3187</v>
      </c>
      <c r="K869" t="s">
        <v>3174</v>
      </c>
      <c r="L869" t="s">
        <v>3174</v>
      </c>
      <c r="M869" t="s">
        <v>3174</v>
      </c>
    </row>
    <row r="870" spans="1:13" x14ac:dyDescent="0.3">
      <c r="A870" t="s">
        <v>1085</v>
      </c>
      <c r="B870" t="s">
        <v>3754</v>
      </c>
      <c r="C870" t="s">
        <v>3173</v>
      </c>
      <c r="D870" t="s">
        <v>1822</v>
      </c>
      <c r="E870" t="s">
        <v>3459</v>
      </c>
      <c r="F870" t="s">
        <v>5413</v>
      </c>
      <c r="G870" t="s">
        <v>5396</v>
      </c>
      <c r="H870" t="s">
        <v>3177</v>
      </c>
      <c r="I870" t="s">
        <v>5414</v>
      </c>
      <c r="J870" t="s">
        <v>3187</v>
      </c>
      <c r="K870" t="s">
        <v>3174</v>
      </c>
      <c r="L870" t="s">
        <v>3174</v>
      </c>
      <c r="M870" t="s">
        <v>3174</v>
      </c>
    </row>
    <row r="871" spans="1:13" x14ac:dyDescent="0.3">
      <c r="A871" t="s">
        <v>1085</v>
      </c>
      <c r="B871" t="s">
        <v>3754</v>
      </c>
      <c r="C871" t="s">
        <v>3173</v>
      </c>
      <c r="D871" t="s">
        <v>1822</v>
      </c>
      <c r="E871" t="s">
        <v>3459</v>
      </c>
      <c r="F871" t="s">
        <v>5415</v>
      </c>
      <c r="G871" t="s">
        <v>5396</v>
      </c>
      <c r="H871" t="s">
        <v>3177</v>
      </c>
      <c r="I871" t="s">
        <v>5416</v>
      </c>
      <c r="J871" t="s">
        <v>3187</v>
      </c>
      <c r="K871" t="s">
        <v>3174</v>
      </c>
      <c r="L871" t="s">
        <v>3174</v>
      </c>
      <c r="M871" t="s">
        <v>3174</v>
      </c>
    </row>
    <row r="872" spans="1:13" x14ac:dyDescent="0.3">
      <c r="A872" t="s">
        <v>1085</v>
      </c>
      <c r="B872" t="s">
        <v>3881</v>
      </c>
      <c r="C872" t="s">
        <v>3173</v>
      </c>
      <c r="D872" t="s">
        <v>1822</v>
      </c>
      <c r="E872" t="s">
        <v>3174</v>
      </c>
      <c r="F872" t="s">
        <v>5417</v>
      </c>
      <c r="G872" t="s">
        <v>5390</v>
      </c>
      <c r="H872" t="s">
        <v>3177</v>
      </c>
      <c r="I872" t="s">
        <v>5418</v>
      </c>
      <c r="J872" t="s">
        <v>3179</v>
      </c>
      <c r="K872" t="s">
        <v>3174</v>
      </c>
      <c r="L872" t="s">
        <v>3174</v>
      </c>
      <c r="M872" t="s">
        <v>3174</v>
      </c>
    </row>
    <row r="873" spans="1:13" x14ac:dyDescent="0.3">
      <c r="A873" t="s">
        <v>1085</v>
      </c>
      <c r="B873" t="s">
        <v>3881</v>
      </c>
      <c r="C873" t="s">
        <v>3173</v>
      </c>
      <c r="D873" t="s">
        <v>1822</v>
      </c>
      <c r="E873" t="s">
        <v>3174</v>
      </c>
      <c r="F873" t="s">
        <v>5419</v>
      </c>
      <c r="G873" t="s">
        <v>5420</v>
      </c>
      <c r="H873" t="s">
        <v>3177</v>
      </c>
      <c r="I873" t="s">
        <v>5421</v>
      </c>
      <c r="J873" t="s">
        <v>3179</v>
      </c>
      <c r="K873" t="s">
        <v>3174</v>
      </c>
      <c r="L873" t="s">
        <v>3174</v>
      </c>
      <c r="M873" t="s">
        <v>3174</v>
      </c>
    </row>
    <row r="874" spans="1:13" x14ac:dyDescent="0.3">
      <c r="A874" t="s">
        <v>1085</v>
      </c>
      <c r="B874" t="s">
        <v>3881</v>
      </c>
      <c r="C874" t="s">
        <v>3173</v>
      </c>
      <c r="D874" t="s">
        <v>1822</v>
      </c>
      <c r="E874" t="s">
        <v>3174</v>
      </c>
      <c r="F874" t="s">
        <v>5422</v>
      </c>
      <c r="G874" t="s">
        <v>5420</v>
      </c>
      <c r="H874" t="s">
        <v>3177</v>
      </c>
      <c r="I874" t="s">
        <v>5423</v>
      </c>
      <c r="J874" t="s">
        <v>3179</v>
      </c>
      <c r="K874" t="s">
        <v>3174</v>
      </c>
      <c r="L874" t="s">
        <v>3174</v>
      </c>
      <c r="M874" t="s">
        <v>3174</v>
      </c>
    </row>
    <row r="875" spans="1:13" x14ac:dyDescent="0.3">
      <c r="A875" t="s">
        <v>1085</v>
      </c>
      <c r="B875" t="s">
        <v>3881</v>
      </c>
      <c r="C875" t="s">
        <v>3173</v>
      </c>
      <c r="D875" t="s">
        <v>1822</v>
      </c>
      <c r="E875" t="s">
        <v>3174</v>
      </c>
      <c r="F875" t="s">
        <v>5419</v>
      </c>
      <c r="G875" t="s">
        <v>5420</v>
      </c>
      <c r="H875" t="s">
        <v>3177</v>
      </c>
      <c r="I875" t="s">
        <v>5424</v>
      </c>
      <c r="J875" t="s">
        <v>3179</v>
      </c>
      <c r="K875" t="s">
        <v>3174</v>
      </c>
      <c r="L875" t="s">
        <v>3174</v>
      </c>
      <c r="M875" t="s">
        <v>3174</v>
      </c>
    </row>
    <row r="876" spans="1:13" x14ac:dyDescent="0.3">
      <c r="A876" t="s">
        <v>1085</v>
      </c>
      <c r="B876" t="s">
        <v>3754</v>
      </c>
      <c r="C876" t="s">
        <v>3173</v>
      </c>
      <c r="D876" t="s">
        <v>1822</v>
      </c>
      <c r="E876" t="s">
        <v>3235</v>
      </c>
      <c r="F876" t="s">
        <v>5425</v>
      </c>
      <c r="G876" t="s">
        <v>5426</v>
      </c>
      <c r="H876" t="s">
        <v>3177</v>
      </c>
      <c r="I876" t="s">
        <v>5427</v>
      </c>
      <c r="J876" t="s">
        <v>3187</v>
      </c>
      <c r="K876" t="s">
        <v>3174</v>
      </c>
      <c r="L876" t="s">
        <v>3174</v>
      </c>
      <c r="M876" t="s">
        <v>3174</v>
      </c>
    </row>
    <row r="877" spans="1:13" x14ac:dyDescent="0.3">
      <c r="A877" t="s">
        <v>1085</v>
      </c>
      <c r="B877" t="s">
        <v>3754</v>
      </c>
      <c r="C877" t="s">
        <v>3173</v>
      </c>
      <c r="D877" t="s">
        <v>1822</v>
      </c>
      <c r="E877" t="s">
        <v>3459</v>
      </c>
      <c r="F877" t="s">
        <v>5428</v>
      </c>
      <c r="G877" t="s">
        <v>5429</v>
      </c>
      <c r="H877" t="s">
        <v>3177</v>
      </c>
      <c r="I877" t="s">
        <v>5430</v>
      </c>
      <c r="J877" t="s">
        <v>3179</v>
      </c>
      <c r="K877" t="s">
        <v>3174</v>
      </c>
      <c r="L877" t="s">
        <v>3174</v>
      </c>
      <c r="M877" t="s">
        <v>3174</v>
      </c>
    </row>
    <row r="878" spans="1:13" x14ac:dyDescent="0.3">
      <c r="A878" t="s">
        <v>1085</v>
      </c>
      <c r="B878" t="s">
        <v>3655</v>
      </c>
      <c r="C878" t="s">
        <v>3173</v>
      </c>
      <c r="D878" t="s">
        <v>1822</v>
      </c>
      <c r="E878" t="s">
        <v>3459</v>
      </c>
      <c r="F878" t="s">
        <v>5431</v>
      </c>
      <c r="G878" t="s">
        <v>5432</v>
      </c>
      <c r="H878" t="s">
        <v>3177</v>
      </c>
      <c r="I878" t="s">
        <v>5433</v>
      </c>
      <c r="J878" t="s">
        <v>3179</v>
      </c>
      <c r="K878" t="s">
        <v>3174</v>
      </c>
      <c r="L878" t="s">
        <v>3174</v>
      </c>
      <c r="M878" t="s">
        <v>3174</v>
      </c>
    </row>
    <row r="879" spans="1:13" x14ac:dyDescent="0.3">
      <c r="A879" t="s">
        <v>1085</v>
      </c>
      <c r="B879" t="s">
        <v>3754</v>
      </c>
      <c r="C879" t="s">
        <v>3173</v>
      </c>
      <c r="D879" t="s">
        <v>1822</v>
      </c>
      <c r="E879" t="s">
        <v>3459</v>
      </c>
      <c r="F879" t="s">
        <v>5434</v>
      </c>
      <c r="G879" t="s">
        <v>5396</v>
      </c>
      <c r="H879" t="s">
        <v>3177</v>
      </c>
      <c r="I879" t="s">
        <v>5435</v>
      </c>
      <c r="J879" t="s">
        <v>3179</v>
      </c>
      <c r="K879" t="s">
        <v>3174</v>
      </c>
      <c r="L879" t="s">
        <v>3174</v>
      </c>
      <c r="M879" t="s">
        <v>3174</v>
      </c>
    </row>
    <row r="880" spans="1:13" x14ac:dyDescent="0.3">
      <c r="A880" t="s">
        <v>1085</v>
      </c>
      <c r="B880" t="s">
        <v>3881</v>
      </c>
      <c r="C880" t="s">
        <v>3173</v>
      </c>
      <c r="D880" t="s">
        <v>1822</v>
      </c>
      <c r="E880" t="s">
        <v>3174</v>
      </c>
      <c r="F880" t="s">
        <v>5436</v>
      </c>
      <c r="G880" t="s">
        <v>5420</v>
      </c>
      <c r="H880" t="s">
        <v>3177</v>
      </c>
      <c r="I880" t="s">
        <v>5437</v>
      </c>
      <c r="J880" t="s">
        <v>3179</v>
      </c>
      <c r="K880" t="s">
        <v>3174</v>
      </c>
      <c r="L880" t="s">
        <v>3174</v>
      </c>
      <c r="M880" t="s">
        <v>3174</v>
      </c>
    </row>
    <row r="881" spans="1:13" x14ac:dyDescent="0.3">
      <c r="A881" t="s">
        <v>1085</v>
      </c>
      <c r="B881" t="s">
        <v>3754</v>
      </c>
      <c r="C881" t="s">
        <v>3173</v>
      </c>
      <c r="D881" t="s">
        <v>1822</v>
      </c>
      <c r="E881" t="s">
        <v>3459</v>
      </c>
      <c r="F881" t="s">
        <v>5438</v>
      </c>
      <c r="G881" t="s">
        <v>5396</v>
      </c>
      <c r="H881" t="s">
        <v>3177</v>
      </c>
      <c r="I881" t="s">
        <v>5439</v>
      </c>
      <c r="J881" t="s">
        <v>3179</v>
      </c>
      <c r="K881" t="s">
        <v>3174</v>
      </c>
      <c r="L881" t="s">
        <v>3174</v>
      </c>
      <c r="M881" t="s">
        <v>3174</v>
      </c>
    </row>
    <row r="882" spans="1:13" x14ac:dyDescent="0.3">
      <c r="A882" t="s">
        <v>1085</v>
      </c>
      <c r="B882" t="s">
        <v>3289</v>
      </c>
      <c r="C882" t="s">
        <v>3190</v>
      </c>
      <c r="D882" t="s">
        <v>1822</v>
      </c>
      <c r="E882" t="s">
        <v>3235</v>
      </c>
      <c r="F882" t="s">
        <v>5440</v>
      </c>
      <c r="G882" t="s">
        <v>5378</v>
      </c>
      <c r="H882" t="s">
        <v>3177</v>
      </c>
      <c r="I882" t="s">
        <v>5441</v>
      </c>
      <c r="J882" t="s">
        <v>3187</v>
      </c>
      <c r="K882" t="s">
        <v>3174</v>
      </c>
      <c r="L882" t="s">
        <v>3174</v>
      </c>
      <c r="M882" t="s">
        <v>3174</v>
      </c>
    </row>
    <row r="883" spans="1:13" x14ac:dyDescent="0.3">
      <c r="A883" t="s">
        <v>1085</v>
      </c>
      <c r="B883" t="s">
        <v>3655</v>
      </c>
      <c r="C883" t="s">
        <v>3173</v>
      </c>
      <c r="D883" t="s">
        <v>1822</v>
      </c>
      <c r="E883" t="s">
        <v>3459</v>
      </c>
      <c r="F883" t="s">
        <v>5442</v>
      </c>
      <c r="G883" t="s">
        <v>5432</v>
      </c>
      <c r="H883" t="s">
        <v>3177</v>
      </c>
      <c r="I883" t="s">
        <v>5443</v>
      </c>
      <c r="J883" t="s">
        <v>3179</v>
      </c>
      <c r="K883" t="s">
        <v>3174</v>
      </c>
      <c r="L883" t="s">
        <v>3174</v>
      </c>
      <c r="M883" t="s">
        <v>3174</v>
      </c>
    </row>
    <row r="884" spans="1:13" x14ac:dyDescent="0.3">
      <c r="A884" t="s">
        <v>1085</v>
      </c>
      <c r="B884" t="s">
        <v>3289</v>
      </c>
      <c r="C884" t="s">
        <v>3190</v>
      </c>
      <c r="D884" t="s">
        <v>1822</v>
      </c>
      <c r="E884" t="s">
        <v>3235</v>
      </c>
      <c r="F884" t="s">
        <v>5444</v>
      </c>
      <c r="G884" t="s">
        <v>5365</v>
      </c>
      <c r="H884" t="s">
        <v>3177</v>
      </c>
      <c r="I884" t="s">
        <v>5445</v>
      </c>
      <c r="J884" t="s">
        <v>3187</v>
      </c>
      <c r="K884" t="s">
        <v>3174</v>
      </c>
      <c r="L884" t="s">
        <v>3174</v>
      </c>
      <c r="M884" t="s">
        <v>3174</v>
      </c>
    </row>
    <row r="885" spans="1:13" x14ac:dyDescent="0.3">
      <c r="A885" t="s">
        <v>1085</v>
      </c>
      <c r="B885" t="s">
        <v>3655</v>
      </c>
      <c r="C885" t="s">
        <v>3173</v>
      </c>
      <c r="D885" t="s">
        <v>1822</v>
      </c>
      <c r="E885" t="s">
        <v>3459</v>
      </c>
      <c r="F885" t="s">
        <v>5446</v>
      </c>
      <c r="G885" t="s">
        <v>5432</v>
      </c>
      <c r="H885" t="s">
        <v>3177</v>
      </c>
      <c r="I885" t="s">
        <v>5447</v>
      </c>
      <c r="J885" t="s">
        <v>3179</v>
      </c>
      <c r="K885" t="s">
        <v>3174</v>
      </c>
      <c r="L885" t="s">
        <v>3174</v>
      </c>
      <c r="M885" t="s">
        <v>3174</v>
      </c>
    </row>
    <row r="886" spans="1:13" x14ac:dyDescent="0.3">
      <c r="A886" t="s">
        <v>1085</v>
      </c>
      <c r="B886" t="s">
        <v>3754</v>
      </c>
      <c r="C886" t="s">
        <v>3173</v>
      </c>
      <c r="D886" t="s">
        <v>1822</v>
      </c>
      <c r="E886" t="s">
        <v>3459</v>
      </c>
      <c r="F886" t="s">
        <v>5448</v>
      </c>
      <c r="G886" t="s">
        <v>3649</v>
      </c>
      <c r="H886" t="s">
        <v>3177</v>
      </c>
      <c r="I886" t="s">
        <v>5449</v>
      </c>
      <c r="J886" t="s">
        <v>3187</v>
      </c>
      <c r="K886" t="s">
        <v>3174</v>
      </c>
      <c r="L886" t="s">
        <v>3174</v>
      </c>
      <c r="M886" t="s">
        <v>3174</v>
      </c>
    </row>
    <row r="887" spans="1:13" x14ac:dyDescent="0.3">
      <c r="A887" t="s">
        <v>1085</v>
      </c>
      <c r="B887" t="s">
        <v>3655</v>
      </c>
      <c r="C887" t="s">
        <v>3173</v>
      </c>
      <c r="D887" t="s">
        <v>1822</v>
      </c>
      <c r="E887" t="s">
        <v>3459</v>
      </c>
      <c r="F887" t="s">
        <v>5450</v>
      </c>
      <c r="G887" t="s">
        <v>3947</v>
      </c>
      <c r="H887" t="s">
        <v>3177</v>
      </c>
      <c r="I887" t="s">
        <v>5451</v>
      </c>
      <c r="J887" t="s">
        <v>3179</v>
      </c>
      <c r="K887" t="s">
        <v>3174</v>
      </c>
      <c r="L887" t="s">
        <v>3174</v>
      </c>
      <c r="M887" t="s">
        <v>3174</v>
      </c>
    </row>
    <row r="888" spans="1:13" x14ac:dyDescent="0.3">
      <c r="A888" t="s">
        <v>1085</v>
      </c>
      <c r="B888" t="s">
        <v>3729</v>
      </c>
      <c r="C888" t="s">
        <v>3190</v>
      </c>
      <c r="D888" t="s">
        <v>1822</v>
      </c>
      <c r="E888" t="s">
        <v>3235</v>
      </c>
      <c r="F888" t="s">
        <v>5452</v>
      </c>
      <c r="G888" t="s">
        <v>5453</v>
      </c>
      <c r="H888" t="s">
        <v>3177</v>
      </c>
      <c r="I888" t="s">
        <v>5454</v>
      </c>
      <c r="J888" t="s">
        <v>3179</v>
      </c>
      <c r="K888" t="s">
        <v>3174</v>
      </c>
      <c r="L888" t="s">
        <v>3174</v>
      </c>
      <c r="M888" t="s">
        <v>3174</v>
      </c>
    </row>
    <row r="889" spans="1:13" x14ac:dyDescent="0.3">
      <c r="A889" t="s">
        <v>1085</v>
      </c>
      <c r="B889" t="s">
        <v>3754</v>
      </c>
      <c r="C889" t="s">
        <v>3173</v>
      </c>
      <c r="D889" t="s">
        <v>1822</v>
      </c>
      <c r="E889" t="s">
        <v>3235</v>
      </c>
      <c r="F889" t="s">
        <v>5455</v>
      </c>
      <c r="G889" t="s">
        <v>4767</v>
      </c>
      <c r="H889" t="s">
        <v>3177</v>
      </c>
      <c r="I889" t="s">
        <v>5456</v>
      </c>
      <c r="J889" t="s">
        <v>3179</v>
      </c>
      <c r="K889" t="s">
        <v>3174</v>
      </c>
      <c r="L889" t="s">
        <v>3174</v>
      </c>
      <c r="M889" t="s">
        <v>3174</v>
      </c>
    </row>
    <row r="890" spans="1:13" x14ac:dyDescent="0.3">
      <c r="A890" t="s">
        <v>1085</v>
      </c>
      <c r="B890" t="s">
        <v>3754</v>
      </c>
      <c r="C890" t="s">
        <v>3173</v>
      </c>
      <c r="D890" t="s">
        <v>1822</v>
      </c>
      <c r="E890" t="s">
        <v>3235</v>
      </c>
      <c r="F890" t="s">
        <v>5457</v>
      </c>
      <c r="G890" t="s">
        <v>5322</v>
      </c>
      <c r="H890" t="s">
        <v>3177</v>
      </c>
      <c r="I890" t="s">
        <v>5458</v>
      </c>
      <c r="J890" t="s">
        <v>3179</v>
      </c>
      <c r="K890" t="s">
        <v>3174</v>
      </c>
      <c r="L890" t="s">
        <v>3174</v>
      </c>
      <c r="M890" t="s">
        <v>3174</v>
      </c>
    </row>
    <row r="891" spans="1:13" x14ac:dyDescent="0.3">
      <c r="A891" t="s">
        <v>1085</v>
      </c>
      <c r="B891" t="s">
        <v>3754</v>
      </c>
      <c r="C891" t="s">
        <v>3173</v>
      </c>
      <c r="D891" t="s">
        <v>1822</v>
      </c>
      <c r="E891" t="s">
        <v>3320</v>
      </c>
      <c r="F891" t="s">
        <v>5459</v>
      </c>
      <c r="G891" t="s">
        <v>5460</v>
      </c>
      <c r="H891" t="s">
        <v>3177</v>
      </c>
      <c r="I891" t="s">
        <v>5461</v>
      </c>
      <c r="J891" t="s">
        <v>3187</v>
      </c>
      <c r="K891" t="s">
        <v>3174</v>
      </c>
      <c r="L891" t="s">
        <v>3174</v>
      </c>
      <c r="M891" t="s">
        <v>3174</v>
      </c>
    </row>
    <row r="892" spans="1:13" x14ac:dyDescent="0.3">
      <c r="A892" t="s">
        <v>1085</v>
      </c>
      <c r="B892" t="s">
        <v>3655</v>
      </c>
      <c r="C892" t="s">
        <v>3173</v>
      </c>
      <c r="D892" t="s">
        <v>1822</v>
      </c>
      <c r="E892" t="s">
        <v>3459</v>
      </c>
      <c r="F892" t="s">
        <v>5462</v>
      </c>
      <c r="G892" t="s">
        <v>3947</v>
      </c>
      <c r="H892" t="s">
        <v>3177</v>
      </c>
      <c r="I892" t="s">
        <v>5463</v>
      </c>
      <c r="J892" t="s">
        <v>3179</v>
      </c>
      <c r="K892" t="s">
        <v>3174</v>
      </c>
      <c r="L892" t="s">
        <v>3174</v>
      </c>
      <c r="M892" t="s">
        <v>3174</v>
      </c>
    </row>
    <row r="893" spans="1:13" x14ac:dyDescent="0.3">
      <c r="A893" t="s">
        <v>1085</v>
      </c>
      <c r="B893" t="s">
        <v>3655</v>
      </c>
      <c r="C893" t="s">
        <v>3173</v>
      </c>
      <c r="D893" t="s">
        <v>1822</v>
      </c>
      <c r="E893" t="s">
        <v>3459</v>
      </c>
      <c r="F893" t="s">
        <v>5464</v>
      </c>
      <c r="G893" t="s">
        <v>3947</v>
      </c>
      <c r="H893" t="s">
        <v>3177</v>
      </c>
      <c r="I893" t="s">
        <v>5465</v>
      </c>
      <c r="J893" t="s">
        <v>3179</v>
      </c>
      <c r="K893" t="s">
        <v>3174</v>
      </c>
      <c r="L893" t="s">
        <v>3174</v>
      </c>
      <c r="M893" t="s">
        <v>3174</v>
      </c>
    </row>
    <row r="894" spans="1:13" x14ac:dyDescent="0.3">
      <c r="A894" t="s">
        <v>1085</v>
      </c>
      <c r="B894" t="s">
        <v>3881</v>
      </c>
      <c r="C894" t="s">
        <v>3173</v>
      </c>
      <c r="D894" t="s">
        <v>1822</v>
      </c>
      <c r="E894" t="s">
        <v>3174</v>
      </c>
      <c r="F894" t="s">
        <v>5466</v>
      </c>
      <c r="G894" t="s">
        <v>5467</v>
      </c>
      <c r="H894" t="s">
        <v>3177</v>
      </c>
      <c r="I894" t="s">
        <v>5468</v>
      </c>
      <c r="J894" t="s">
        <v>3179</v>
      </c>
      <c r="K894" t="s">
        <v>3174</v>
      </c>
      <c r="L894" t="s">
        <v>3174</v>
      </c>
      <c r="M894" t="s">
        <v>3174</v>
      </c>
    </row>
    <row r="895" spans="1:13" x14ac:dyDescent="0.3">
      <c r="A895" t="s">
        <v>1085</v>
      </c>
      <c r="B895" t="s">
        <v>3881</v>
      </c>
      <c r="C895" t="s">
        <v>3173</v>
      </c>
      <c r="D895" t="s">
        <v>1822</v>
      </c>
      <c r="E895" t="s">
        <v>3174</v>
      </c>
      <c r="F895" t="s">
        <v>5469</v>
      </c>
      <c r="G895" t="s">
        <v>5467</v>
      </c>
      <c r="H895" t="s">
        <v>3177</v>
      </c>
      <c r="I895" t="s">
        <v>5470</v>
      </c>
      <c r="J895" t="s">
        <v>3179</v>
      </c>
      <c r="K895" t="s">
        <v>3174</v>
      </c>
      <c r="L895" t="s">
        <v>3174</v>
      </c>
      <c r="M895" t="s">
        <v>3174</v>
      </c>
    </row>
    <row r="896" spans="1:13" x14ac:dyDescent="0.3">
      <c r="A896" t="s">
        <v>1085</v>
      </c>
      <c r="B896" t="s">
        <v>3881</v>
      </c>
      <c r="C896" t="s">
        <v>3173</v>
      </c>
      <c r="D896" t="s">
        <v>1822</v>
      </c>
      <c r="E896" t="s">
        <v>3174</v>
      </c>
      <c r="F896" t="s">
        <v>5471</v>
      </c>
      <c r="G896" t="s">
        <v>5472</v>
      </c>
      <c r="H896" t="s">
        <v>3177</v>
      </c>
      <c r="I896" t="s">
        <v>5473</v>
      </c>
      <c r="J896" t="s">
        <v>3179</v>
      </c>
      <c r="K896" t="s">
        <v>3174</v>
      </c>
      <c r="L896" t="s">
        <v>3174</v>
      </c>
      <c r="M896" t="s">
        <v>3174</v>
      </c>
    </row>
    <row r="897" spans="1:13" x14ac:dyDescent="0.3">
      <c r="A897" t="s">
        <v>1085</v>
      </c>
      <c r="B897" t="s">
        <v>3881</v>
      </c>
      <c r="C897" t="s">
        <v>3173</v>
      </c>
      <c r="D897" t="s">
        <v>1822</v>
      </c>
      <c r="E897" t="s">
        <v>3174</v>
      </c>
      <c r="F897" t="s">
        <v>5474</v>
      </c>
      <c r="G897" t="s">
        <v>5467</v>
      </c>
      <c r="H897" t="s">
        <v>3177</v>
      </c>
      <c r="I897" t="s">
        <v>5475</v>
      </c>
      <c r="J897" t="s">
        <v>3179</v>
      </c>
      <c r="K897" t="s">
        <v>3174</v>
      </c>
      <c r="L897" t="s">
        <v>3174</v>
      </c>
      <c r="M897" t="s">
        <v>3174</v>
      </c>
    </row>
    <row r="898" spans="1:13" x14ac:dyDescent="0.3">
      <c r="A898" t="s">
        <v>1085</v>
      </c>
      <c r="B898" t="s">
        <v>3881</v>
      </c>
      <c r="C898" t="s">
        <v>3173</v>
      </c>
      <c r="D898" t="s">
        <v>1822</v>
      </c>
      <c r="E898" t="s">
        <v>3174</v>
      </c>
      <c r="F898" t="s">
        <v>5476</v>
      </c>
      <c r="G898" t="s">
        <v>5472</v>
      </c>
      <c r="H898" t="s">
        <v>3177</v>
      </c>
      <c r="I898" t="s">
        <v>5477</v>
      </c>
      <c r="J898" t="s">
        <v>3187</v>
      </c>
      <c r="K898" t="s">
        <v>3174</v>
      </c>
      <c r="L898" t="s">
        <v>3174</v>
      </c>
      <c r="M898" t="s">
        <v>3174</v>
      </c>
    </row>
    <row r="899" spans="1:13" x14ac:dyDescent="0.3">
      <c r="A899" t="s">
        <v>1085</v>
      </c>
      <c r="B899" t="s">
        <v>3881</v>
      </c>
      <c r="C899" t="s">
        <v>3173</v>
      </c>
      <c r="D899" t="s">
        <v>1822</v>
      </c>
      <c r="E899" t="s">
        <v>3174</v>
      </c>
      <c r="F899" t="s">
        <v>5476</v>
      </c>
      <c r="G899" t="s">
        <v>5472</v>
      </c>
      <c r="H899" t="s">
        <v>3177</v>
      </c>
      <c r="I899" t="s">
        <v>5478</v>
      </c>
      <c r="J899" t="s">
        <v>3187</v>
      </c>
      <c r="K899" t="s">
        <v>3174</v>
      </c>
      <c r="L899" t="s">
        <v>3174</v>
      </c>
      <c r="M899" t="s">
        <v>3174</v>
      </c>
    </row>
    <row r="900" spans="1:13" x14ac:dyDescent="0.3">
      <c r="A900" t="s">
        <v>1085</v>
      </c>
      <c r="B900" t="s">
        <v>3881</v>
      </c>
      <c r="C900" t="s">
        <v>3173</v>
      </c>
      <c r="D900" t="s">
        <v>1822</v>
      </c>
      <c r="E900" t="s">
        <v>3174</v>
      </c>
      <c r="F900" t="s">
        <v>5479</v>
      </c>
      <c r="G900" t="s">
        <v>4093</v>
      </c>
      <c r="H900" t="s">
        <v>3177</v>
      </c>
      <c r="I900" t="s">
        <v>5480</v>
      </c>
      <c r="J900" t="s">
        <v>3179</v>
      </c>
      <c r="K900" t="s">
        <v>3174</v>
      </c>
      <c r="L900" t="s">
        <v>3174</v>
      </c>
      <c r="M900" t="s">
        <v>3174</v>
      </c>
    </row>
    <row r="901" spans="1:13" x14ac:dyDescent="0.3">
      <c r="A901" t="s">
        <v>1085</v>
      </c>
      <c r="B901" t="s">
        <v>3881</v>
      </c>
      <c r="C901" t="s">
        <v>3173</v>
      </c>
      <c r="D901" t="s">
        <v>1822</v>
      </c>
      <c r="E901" t="s">
        <v>3174</v>
      </c>
      <c r="F901" t="s">
        <v>5481</v>
      </c>
      <c r="G901" t="s">
        <v>4093</v>
      </c>
      <c r="H901" t="s">
        <v>3177</v>
      </c>
      <c r="I901" t="s">
        <v>5482</v>
      </c>
      <c r="J901" t="s">
        <v>3179</v>
      </c>
      <c r="K901" t="s">
        <v>3174</v>
      </c>
      <c r="L901" t="s">
        <v>3174</v>
      </c>
      <c r="M901" t="s">
        <v>3174</v>
      </c>
    </row>
    <row r="902" spans="1:13" x14ac:dyDescent="0.3">
      <c r="A902" t="s">
        <v>1085</v>
      </c>
      <c r="B902" t="s">
        <v>3033</v>
      </c>
      <c r="C902" t="s">
        <v>3173</v>
      </c>
      <c r="D902" t="s">
        <v>1822</v>
      </c>
      <c r="E902" t="s">
        <v>3235</v>
      </c>
      <c r="F902" t="s">
        <v>5483</v>
      </c>
      <c r="G902" t="s">
        <v>5484</v>
      </c>
      <c r="H902" t="s">
        <v>3177</v>
      </c>
      <c r="I902" t="s">
        <v>5485</v>
      </c>
      <c r="J902" t="s">
        <v>3179</v>
      </c>
      <c r="K902" t="s">
        <v>3174</v>
      </c>
      <c r="L902" t="s">
        <v>3174</v>
      </c>
      <c r="M902" t="s">
        <v>3174</v>
      </c>
    </row>
    <row r="903" spans="1:13" x14ac:dyDescent="0.3">
      <c r="A903" t="s">
        <v>1085</v>
      </c>
      <c r="B903" t="s">
        <v>3881</v>
      </c>
      <c r="C903" t="s">
        <v>3173</v>
      </c>
      <c r="D903" t="s">
        <v>1822</v>
      </c>
      <c r="E903" t="s">
        <v>3174</v>
      </c>
      <c r="F903" t="s">
        <v>5486</v>
      </c>
      <c r="G903" t="s">
        <v>4093</v>
      </c>
      <c r="H903" t="s">
        <v>3177</v>
      </c>
      <c r="I903" t="s">
        <v>5487</v>
      </c>
      <c r="J903" t="s">
        <v>3179</v>
      </c>
      <c r="K903" t="s">
        <v>3174</v>
      </c>
      <c r="L903" t="s">
        <v>3174</v>
      </c>
      <c r="M903" t="s">
        <v>3174</v>
      </c>
    </row>
    <row r="904" spans="1:13" x14ac:dyDescent="0.3">
      <c r="A904" t="s">
        <v>1085</v>
      </c>
      <c r="B904" t="s">
        <v>3881</v>
      </c>
      <c r="C904" t="s">
        <v>3173</v>
      </c>
      <c r="D904" t="s">
        <v>1822</v>
      </c>
      <c r="E904" t="s">
        <v>3174</v>
      </c>
      <c r="F904" t="s">
        <v>5488</v>
      </c>
      <c r="G904" t="s">
        <v>5489</v>
      </c>
      <c r="H904" t="s">
        <v>3177</v>
      </c>
      <c r="I904" t="s">
        <v>5490</v>
      </c>
      <c r="J904" t="s">
        <v>3187</v>
      </c>
      <c r="K904" t="s">
        <v>3174</v>
      </c>
      <c r="L904" t="s">
        <v>3174</v>
      </c>
      <c r="M904" t="s">
        <v>3174</v>
      </c>
    </row>
    <row r="905" spans="1:13" x14ac:dyDescent="0.3">
      <c r="A905" t="s">
        <v>1085</v>
      </c>
      <c r="B905" t="s">
        <v>3881</v>
      </c>
      <c r="C905" t="s">
        <v>3173</v>
      </c>
      <c r="D905" t="s">
        <v>1822</v>
      </c>
      <c r="E905" t="s">
        <v>3174</v>
      </c>
      <c r="F905" t="s">
        <v>5491</v>
      </c>
      <c r="G905" t="s">
        <v>4093</v>
      </c>
      <c r="H905" t="s">
        <v>3177</v>
      </c>
      <c r="I905" t="s">
        <v>5492</v>
      </c>
      <c r="J905" t="s">
        <v>3179</v>
      </c>
      <c r="K905" t="s">
        <v>3174</v>
      </c>
      <c r="L905" t="s">
        <v>3174</v>
      </c>
      <c r="M905" t="s">
        <v>3174</v>
      </c>
    </row>
    <row r="906" spans="1:13" x14ac:dyDescent="0.3">
      <c r="A906" t="s">
        <v>1085</v>
      </c>
      <c r="B906" t="s">
        <v>3881</v>
      </c>
      <c r="C906" t="s">
        <v>3173</v>
      </c>
      <c r="D906" t="s">
        <v>1822</v>
      </c>
      <c r="E906" t="s">
        <v>3174</v>
      </c>
      <c r="F906" t="s">
        <v>5493</v>
      </c>
      <c r="G906" t="s">
        <v>4093</v>
      </c>
      <c r="H906" t="s">
        <v>3177</v>
      </c>
      <c r="I906" t="s">
        <v>5494</v>
      </c>
      <c r="J906" t="s">
        <v>3179</v>
      </c>
      <c r="K906" t="s">
        <v>3174</v>
      </c>
      <c r="L906" t="s">
        <v>3174</v>
      </c>
      <c r="M906" t="s">
        <v>3174</v>
      </c>
    </row>
    <row r="907" spans="1:13" x14ac:dyDescent="0.3">
      <c r="A907" t="s">
        <v>1085</v>
      </c>
      <c r="B907" t="s">
        <v>3033</v>
      </c>
      <c r="C907" t="s">
        <v>3173</v>
      </c>
      <c r="D907" t="s">
        <v>1822</v>
      </c>
      <c r="E907" t="s">
        <v>3235</v>
      </c>
      <c r="F907" t="s">
        <v>5495</v>
      </c>
      <c r="G907" t="s">
        <v>5496</v>
      </c>
      <c r="H907" t="s">
        <v>3177</v>
      </c>
      <c r="I907" t="s">
        <v>5497</v>
      </c>
      <c r="J907" t="s">
        <v>3179</v>
      </c>
      <c r="K907" t="s">
        <v>3174</v>
      </c>
      <c r="L907" t="s">
        <v>3174</v>
      </c>
      <c r="M907" t="s">
        <v>3174</v>
      </c>
    </row>
    <row r="908" spans="1:13" x14ac:dyDescent="0.3">
      <c r="A908" t="s">
        <v>1085</v>
      </c>
      <c r="B908" t="s">
        <v>3881</v>
      </c>
      <c r="C908" t="s">
        <v>3173</v>
      </c>
      <c r="D908" t="s">
        <v>1822</v>
      </c>
      <c r="E908" t="s">
        <v>3174</v>
      </c>
      <c r="F908" t="s">
        <v>5498</v>
      </c>
      <c r="G908" t="s">
        <v>5317</v>
      </c>
      <c r="H908" t="s">
        <v>3177</v>
      </c>
      <c r="I908" t="s">
        <v>5499</v>
      </c>
      <c r="J908" t="s">
        <v>3179</v>
      </c>
      <c r="K908" t="s">
        <v>3174</v>
      </c>
      <c r="L908" t="s">
        <v>3174</v>
      </c>
      <c r="M908" t="s">
        <v>3174</v>
      </c>
    </row>
    <row r="909" spans="1:13" x14ac:dyDescent="0.3">
      <c r="A909" t="s">
        <v>1085</v>
      </c>
      <c r="B909" t="s">
        <v>3881</v>
      </c>
      <c r="C909" t="s">
        <v>3173</v>
      </c>
      <c r="D909" t="s">
        <v>1822</v>
      </c>
      <c r="E909" t="s">
        <v>3174</v>
      </c>
      <c r="F909" t="s">
        <v>5500</v>
      </c>
      <c r="G909" t="s">
        <v>5317</v>
      </c>
      <c r="H909" t="s">
        <v>3177</v>
      </c>
      <c r="I909" t="s">
        <v>5501</v>
      </c>
      <c r="J909" t="s">
        <v>3187</v>
      </c>
      <c r="K909" t="s">
        <v>3174</v>
      </c>
      <c r="L909" t="s">
        <v>3174</v>
      </c>
      <c r="M909" t="s">
        <v>3174</v>
      </c>
    </row>
    <row r="910" spans="1:13" x14ac:dyDescent="0.3">
      <c r="A910" t="s">
        <v>1085</v>
      </c>
      <c r="B910" t="s">
        <v>3023</v>
      </c>
      <c r="C910" t="s">
        <v>3173</v>
      </c>
      <c r="D910" t="s">
        <v>1822</v>
      </c>
      <c r="E910" t="s">
        <v>3235</v>
      </c>
      <c r="F910" t="s">
        <v>5502</v>
      </c>
      <c r="G910" t="s">
        <v>5503</v>
      </c>
      <c r="H910" t="s">
        <v>3177</v>
      </c>
      <c r="I910" t="s">
        <v>5504</v>
      </c>
      <c r="J910" t="s">
        <v>3179</v>
      </c>
      <c r="K910" t="s">
        <v>3174</v>
      </c>
      <c r="L910" t="s">
        <v>3174</v>
      </c>
      <c r="M910" t="s">
        <v>3174</v>
      </c>
    </row>
    <row r="911" spans="1:13" x14ac:dyDescent="0.3">
      <c r="A911" t="s">
        <v>1085</v>
      </c>
      <c r="B911" t="s">
        <v>3023</v>
      </c>
      <c r="C911" t="s">
        <v>3173</v>
      </c>
      <c r="D911" t="s">
        <v>1822</v>
      </c>
      <c r="E911" t="s">
        <v>3235</v>
      </c>
      <c r="F911" t="s">
        <v>5505</v>
      </c>
      <c r="G911" t="s">
        <v>5503</v>
      </c>
      <c r="H911" t="s">
        <v>3177</v>
      </c>
      <c r="I911" t="s">
        <v>5506</v>
      </c>
      <c r="J911" t="s">
        <v>3179</v>
      </c>
      <c r="K911" t="s">
        <v>3174</v>
      </c>
      <c r="L911" t="s">
        <v>3174</v>
      </c>
      <c r="M911" t="s">
        <v>3174</v>
      </c>
    </row>
    <row r="912" spans="1:13" x14ac:dyDescent="0.3">
      <c r="A912" t="s">
        <v>1085</v>
      </c>
      <c r="B912" t="s">
        <v>3035</v>
      </c>
      <c r="C912" t="s">
        <v>3173</v>
      </c>
      <c r="D912" t="s">
        <v>1822</v>
      </c>
      <c r="E912" t="s">
        <v>3459</v>
      </c>
      <c r="F912" t="s">
        <v>5507</v>
      </c>
      <c r="G912" t="s">
        <v>4298</v>
      </c>
      <c r="H912" t="s">
        <v>3177</v>
      </c>
      <c r="I912" t="s">
        <v>5508</v>
      </c>
      <c r="J912" t="s">
        <v>3179</v>
      </c>
      <c r="K912" t="s">
        <v>3174</v>
      </c>
      <c r="L912" t="s">
        <v>3174</v>
      </c>
      <c r="M912" t="s">
        <v>3174</v>
      </c>
    </row>
    <row r="913" spans="1:13" x14ac:dyDescent="0.3">
      <c r="A913" t="s">
        <v>1085</v>
      </c>
      <c r="B913" t="s">
        <v>3881</v>
      </c>
      <c r="C913" t="s">
        <v>3173</v>
      </c>
      <c r="D913" t="s">
        <v>1822</v>
      </c>
      <c r="E913" t="s">
        <v>3174</v>
      </c>
      <c r="F913" t="s">
        <v>5509</v>
      </c>
      <c r="G913" t="s">
        <v>5510</v>
      </c>
      <c r="H913" t="s">
        <v>3177</v>
      </c>
      <c r="I913" t="s">
        <v>5511</v>
      </c>
      <c r="J913" t="s">
        <v>3187</v>
      </c>
      <c r="K913" t="s">
        <v>3174</v>
      </c>
      <c r="L913" t="s">
        <v>3174</v>
      </c>
      <c r="M913" t="s">
        <v>3174</v>
      </c>
    </row>
    <row r="914" spans="1:13" x14ac:dyDescent="0.3">
      <c r="A914" t="s">
        <v>1085</v>
      </c>
      <c r="B914" t="s">
        <v>3754</v>
      </c>
      <c r="C914" t="s">
        <v>3173</v>
      </c>
      <c r="D914" t="s">
        <v>1822</v>
      </c>
      <c r="E914" t="s">
        <v>3320</v>
      </c>
      <c r="F914" t="s">
        <v>5512</v>
      </c>
      <c r="G914" t="s">
        <v>5513</v>
      </c>
      <c r="H914" t="s">
        <v>3177</v>
      </c>
      <c r="I914" t="s">
        <v>5514</v>
      </c>
      <c r="J914" t="s">
        <v>3187</v>
      </c>
      <c r="K914" t="s">
        <v>3174</v>
      </c>
      <c r="L914" t="s">
        <v>3174</v>
      </c>
      <c r="M914" t="s">
        <v>3174</v>
      </c>
    </row>
    <row r="915" spans="1:13" x14ac:dyDescent="0.3">
      <c r="A915" t="s">
        <v>1085</v>
      </c>
      <c r="B915" t="s">
        <v>3754</v>
      </c>
      <c r="C915" t="s">
        <v>3173</v>
      </c>
      <c r="D915" t="s">
        <v>1822</v>
      </c>
      <c r="E915" t="s">
        <v>3320</v>
      </c>
      <c r="F915" t="s">
        <v>5515</v>
      </c>
      <c r="G915" t="s">
        <v>5516</v>
      </c>
      <c r="H915" t="s">
        <v>3177</v>
      </c>
      <c r="I915" t="s">
        <v>5517</v>
      </c>
      <c r="J915" t="s">
        <v>3187</v>
      </c>
      <c r="K915" t="s">
        <v>3174</v>
      </c>
      <c r="L915" t="s">
        <v>3174</v>
      </c>
      <c r="M915" t="s">
        <v>3174</v>
      </c>
    </row>
    <row r="916" spans="1:13" x14ac:dyDescent="0.3">
      <c r="A916" t="s">
        <v>1085</v>
      </c>
      <c r="B916" t="s">
        <v>3754</v>
      </c>
      <c r="C916" t="s">
        <v>3173</v>
      </c>
      <c r="D916" t="s">
        <v>1822</v>
      </c>
      <c r="E916" t="s">
        <v>3320</v>
      </c>
      <c r="F916" t="s">
        <v>5518</v>
      </c>
      <c r="G916" t="s">
        <v>5519</v>
      </c>
      <c r="H916" t="s">
        <v>3177</v>
      </c>
      <c r="I916" t="s">
        <v>5520</v>
      </c>
      <c r="J916" t="s">
        <v>3187</v>
      </c>
      <c r="K916" t="s">
        <v>3174</v>
      </c>
      <c r="L916" t="s">
        <v>3174</v>
      </c>
      <c r="M916" t="s">
        <v>3174</v>
      </c>
    </row>
    <row r="917" spans="1:13" x14ac:dyDescent="0.3">
      <c r="A917" t="s">
        <v>1085</v>
      </c>
      <c r="B917" t="s">
        <v>3754</v>
      </c>
      <c r="C917" t="s">
        <v>3173</v>
      </c>
      <c r="D917" t="s">
        <v>1822</v>
      </c>
      <c r="E917" t="s">
        <v>3459</v>
      </c>
      <c r="F917" t="s">
        <v>5521</v>
      </c>
      <c r="G917" t="s">
        <v>5522</v>
      </c>
      <c r="H917" t="s">
        <v>3177</v>
      </c>
      <c r="I917" t="s">
        <v>5523</v>
      </c>
      <c r="J917" t="s">
        <v>3187</v>
      </c>
      <c r="K917" t="s">
        <v>3174</v>
      </c>
      <c r="L917" t="s">
        <v>3174</v>
      </c>
      <c r="M917" t="s">
        <v>3174</v>
      </c>
    </row>
    <row r="918" spans="1:13" x14ac:dyDescent="0.3">
      <c r="A918" t="s">
        <v>1085</v>
      </c>
      <c r="B918" t="s">
        <v>5524</v>
      </c>
      <c r="C918" t="s">
        <v>3190</v>
      </c>
      <c r="D918" t="s">
        <v>1822</v>
      </c>
      <c r="E918" t="s">
        <v>3235</v>
      </c>
      <c r="F918" t="s">
        <v>5525</v>
      </c>
      <c r="G918" t="s">
        <v>5526</v>
      </c>
      <c r="H918" t="s">
        <v>3177</v>
      </c>
      <c r="I918" t="s">
        <v>5527</v>
      </c>
      <c r="J918" t="s">
        <v>3179</v>
      </c>
      <c r="K918" t="s">
        <v>3174</v>
      </c>
      <c r="L918" t="s">
        <v>3174</v>
      </c>
      <c r="M918" t="s">
        <v>3174</v>
      </c>
    </row>
    <row r="919" spans="1:13" x14ac:dyDescent="0.3">
      <c r="A919" t="s">
        <v>1090</v>
      </c>
      <c r="B919" t="s">
        <v>5528</v>
      </c>
      <c r="C919" t="s">
        <v>3173</v>
      </c>
      <c r="D919" t="s">
        <v>1822</v>
      </c>
      <c r="E919" t="s">
        <v>3174</v>
      </c>
      <c r="F919" t="s">
        <v>5529</v>
      </c>
      <c r="G919" t="s">
        <v>5530</v>
      </c>
      <c r="H919" t="s">
        <v>3177</v>
      </c>
      <c r="I919" t="s">
        <v>5531</v>
      </c>
      <c r="J919" t="s">
        <v>3179</v>
      </c>
      <c r="K919" t="s">
        <v>3174</v>
      </c>
      <c r="L919" t="s">
        <v>3174</v>
      </c>
      <c r="M919" t="s">
        <v>3174</v>
      </c>
    </row>
    <row r="920" spans="1:13" x14ac:dyDescent="0.3">
      <c r="A920" t="s">
        <v>1099</v>
      </c>
      <c r="B920" t="s">
        <v>3469</v>
      </c>
      <c r="C920" t="s">
        <v>3190</v>
      </c>
      <c r="D920" t="s">
        <v>1822</v>
      </c>
      <c r="E920" t="s">
        <v>3174</v>
      </c>
      <c r="F920" t="s">
        <v>5532</v>
      </c>
      <c r="G920" t="s">
        <v>5533</v>
      </c>
      <c r="H920" t="s">
        <v>3177</v>
      </c>
      <c r="I920" t="s">
        <v>5534</v>
      </c>
      <c r="J920" t="s">
        <v>3179</v>
      </c>
      <c r="K920" t="s">
        <v>3174</v>
      </c>
      <c r="L920" t="s">
        <v>3174</v>
      </c>
      <c r="M920" t="s">
        <v>3174</v>
      </c>
    </row>
    <row r="921" spans="1:13" x14ac:dyDescent="0.3">
      <c r="A921" t="s">
        <v>1099</v>
      </c>
      <c r="B921" t="s">
        <v>3469</v>
      </c>
      <c r="C921" t="s">
        <v>3190</v>
      </c>
      <c r="D921" t="s">
        <v>1822</v>
      </c>
      <c r="E921" t="s">
        <v>3174</v>
      </c>
      <c r="F921" t="s">
        <v>5532</v>
      </c>
      <c r="G921" t="s">
        <v>5533</v>
      </c>
      <c r="H921" t="s">
        <v>3177</v>
      </c>
      <c r="I921" t="s">
        <v>5535</v>
      </c>
      <c r="J921" t="s">
        <v>3179</v>
      </c>
      <c r="K921" t="s">
        <v>3174</v>
      </c>
      <c r="L921" t="s">
        <v>3174</v>
      </c>
      <c r="M921" t="s">
        <v>3174</v>
      </c>
    </row>
    <row r="922" spans="1:13" x14ac:dyDescent="0.3">
      <c r="A922" t="s">
        <v>1099</v>
      </c>
      <c r="B922" t="s">
        <v>3469</v>
      </c>
      <c r="C922" t="s">
        <v>3190</v>
      </c>
      <c r="D922" t="s">
        <v>1822</v>
      </c>
      <c r="E922" t="s">
        <v>3174</v>
      </c>
      <c r="F922" t="s">
        <v>5536</v>
      </c>
      <c r="G922" t="s">
        <v>4014</v>
      </c>
      <c r="H922" t="s">
        <v>3177</v>
      </c>
      <c r="I922" t="s">
        <v>5537</v>
      </c>
      <c r="J922" t="s">
        <v>3179</v>
      </c>
      <c r="K922" t="s">
        <v>3174</v>
      </c>
      <c r="L922" t="s">
        <v>3174</v>
      </c>
      <c r="M922" t="s">
        <v>3174</v>
      </c>
    </row>
    <row r="923" spans="1:13" x14ac:dyDescent="0.3">
      <c r="A923" t="s">
        <v>1099</v>
      </c>
      <c r="B923" t="s">
        <v>3469</v>
      </c>
      <c r="C923" t="s">
        <v>3190</v>
      </c>
      <c r="D923" t="s">
        <v>1822</v>
      </c>
      <c r="E923" t="s">
        <v>3174</v>
      </c>
      <c r="F923" t="s">
        <v>5536</v>
      </c>
      <c r="G923" t="s">
        <v>4014</v>
      </c>
      <c r="H923" t="s">
        <v>3177</v>
      </c>
      <c r="I923" t="s">
        <v>5538</v>
      </c>
      <c r="J923" t="s">
        <v>3179</v>
      </c>
      <c r="K923" t="s">
        <v>3174</v>
      </c>
      <c r="L923" t="s">
        <v>3174</v>
      </c>
      <c r="M923" t="s">
        <v>3174</v>
      </c>
    </row>
    <row r="924" spans="1:13" x14ac:dyDescent="0.3">
      <c r="A924" t="s">
        <v>1099</v>
      </c>
      <c r="B924" t="s">
        <v>3469</v>
      </c>
      <c r="C924" t="s">
        <v>3190</v>
      </c>
      <c r="D924" t="s">
        <v>1822</v>
      </c>
      <c r="E924" t="s">
        <v>3174</v>
      </c>
      <c r="F924" t="s">
        <v>5536</v>
      </c>
      <c r="G924" t="s">
        <v>4014</v>
      </c>
      <c r="H924" t="s">
        <v>3177</v>
      </c>
      <c r="I924" t="s">
        <v>5539</v>
      </c>
      <c r="J924" t="s">
        <v>3179</v>
      </c>
      <c r="K924" t="s">
        <v>3174</v>
      </c>
      <c r="L924" t="s">
        <v>3174</v>
      </c>
      <c r="M924" t="s">
        <v>3174</v>
      </c>
    </row>
    <row r="925" spans="1:13" x14ac:dyDescent="0.3">
      <c r="A925" t="s">
        <v>1099</v>
      </c>
      <c r="B925" t="s">
        <v>3469</v>
      </c>
      <c r="C925" t="s">
        <v>3190</v>
      </c>
      <c r="D925" t="s">
        <v>1822</v>
      </c>
      <c r="E925" t="s">
        <v>3174</v>
      </c>
      <c r="F925" t="s">
        <v>5540</v>
      </c>
      <c r="G925" t="s">
        <v>5541</v>
      </c>
      <c r="H925" t="s">
        <v>3177</v>
      </c>
      <c r="I925" t="s">
        <v>5542</v>
      </c>
      <c r="J925" t="s">
        <v>3179</v>
      </c>
      <c r="K925" t="s">
        <v>3174</v>
      </c>
      <c r="L925" t="s">
        <v>3174</v>
      </c>
      <c r="M925" t="s">
        <v>3174</v>
      </c>
    </row>
    <row r="926" spans="1:13" x14ac:dyDescent="0.3">
      <c r="A926" t="s">
        <v>1090</v>
      </c>
      <c r="B926" t="s">
        <v>5543</v>
      </c>
      <c r="C926" t="s">
        <v>3173</v>
      </c>
      <c r="D926" t="s">
        <v>1822</v>
      </c>
      <c r="E926" t="s">
        <v>3174</v>
      </c>
      <c r="F926" t="s">
        <v>5544</v>
      </c>
      <c r="G926" t="s">
        <v>5545</v>
      </c>
      <c r="H926" t="s">
        <v>3177</v>
      </c>
      <c r="I926" t="s">
        <v>5546</v>
      </c>
      <c r="J926" t="s">
        <v>3179</v>
      </c>
      <c r="K926" t="s">
        <v>3174</v>
      </c>
      <c r="L926" t="s">
        <v>3174</v>
      </c>
      <c r="M926" t="s">
        <v>3174</v>
      </c>
    </row>
    <row r="927" spans="1:13" x14ac:dyDescent="0.3">
      <c r="A927" t="s">
        <v>1090</v>
      </c>
      <c r="B927" t="s">
        <v>5543</v>
      </c>
      <c r="C927" t="s">
        <v>3173</v>
      </c>
      <c r="D927" t="s">
        <v>1822</v>
      </c>
      <c r="E927" t="s">
        <v>3174</v>
      </c>
      <c r="F927" t="s">
        <v>5547</v>
      </c>
      <c r="G927" t="s">
        <v>5545</v>
      </c>
      <c r="H927" t="s">
        <v>3177</v>
      </c>
      <c r="I927" t="s">
        <v>5548</v>
      </c>
      <c r="J927" t="s">
        <v>3179</v>
      </c>
      <c r="K927" t="s">
        <v>3174</v>
      </c>
      <c r="L927" t="s">
        <v>3174</v>
      </c>
      <c r="M927" t="s">
        <v>3174</v>
      </c>
    </row>
    <row r="928" spans="1:13" x14ac:dyDescent="0.3">
      <c r="A928" t="s">
        <v>1090</v>
      </c>
      <c r="B928" t="s">
        <v>5543</v>
      </c>
      <c r="C928" t="s">
        <v>3173</v>
      </c>
      <c r="D928" t="s">
        <v>1822</v>
      </c>
      <c r="E928" t="s">
        <v>3174</v>
      </c>
      <c r="F928" t="s">
        <v>5549</v>
      </c>
      <c r="G928" t="s">
        <v>5545</v>
      </c>
      <c r="H928" t="s">
        <v>3177</v>
      </c>
      <c r="I928" t="s">
        <v>5550</v>
      </c>
      <c r="J928" t="s">
        <v>3179</v>
      </c>
      <c r="K928" t="s">
        <v>3174</v>
      </c>
      <c r="L928" t="s">
        <v>3174</v>
      </c>
      <c r="M928" t="s">
        <v>3174</v>
      </c>
    </row>
    <row r="929" spans="1:13" x14ac:dyDescent="0.3">
      <c r="A929" t="s">
        <v>1090</v>
      </c>
      <c r="B929" t="s">
        <v>5543</v>
      </c>
      <c r="C929" t="s">
        <v>3173</v>
      </c>
      <c r="D929" t="s">
        <v>1822</v>
      </c>
      <c r="E929" t="s">
        <v>3174</v>
      </c>
      <c r="F929" t="s">
        <v>5551</v>
      </c>
      <c r="G929" t="s">
        <v>5545</v>
      </c>
      <c r="H929" t="s">
        <v>3177</v>
      </c>
      <c r="I929" t="s">
        <v>5552</v>
      </c>
      <c r="J929" t="s">
        <v>3179</v>
      </c>
      <c r="K929" t="s">
        <v>3174</v>
      </c>
      <c r="L929" t="s">
        <v>3174</v>
      </c>
      <c r="M929" t="s">
        <v>3174</v>
      </c>
    </row>
    <row r="930" spans="1:13" x14ac:dyDescent="0.3">
      <c r="A930" t="s">
        <v>1099</v>
      </c>
      <c r="B930" t="s">
        <v>3469</v>
      </c>
      <c r="C930" t="s">
        <v>3190</v>
      </c>
      <c r="D930" t="s">
        <v>1822</v>
      </c>
      <c r="E930" t="s">
        <v>3174</v>
      </c>
      <c r="F930" t="s">
        <v>5553</v>
      </c>
      <c r="G930" t="s">
        <v>5554</v>
      </c>
      <c r="H930" t="s">
        <v>3177</v>
      </c>
      <c r="I930" t="s">
        <v>5555</v>
      </c>
      <c r="J930" t="s">
        <v>3179</v>
      </c>
      <c r="K930" t="s">
        <v>3174</v>
      </c>
      <c r="L930" t="s">
        <v>3174</v>
      </c>
      <c r="M930" t="s">
        <v>3174</v>
      </c>
    </row>
    <row r="931" spans="1:13" x14ac:dyDescent="0.3">
      <c r="A931" t="s">
        <v>1090</v>
      </c>
      <c r="B931" t="s">
        <v>5543</v>
      </c>
      <c r="C931" t="s">
        <v>3173</v>
      </c>
      <c r="D931" t="s">
        <v>1822</v>
      </c>
      <c r="E931" t="s">
        <v>3174</v>
      </c>
      <c r="F931" t="s">
        <v>5556</v>
      </c>
      <c r="G931" t="s">
        <v>5545</v>
      </c>
      <c r="H931" t="s">
        <v>3177</v>
      </c>
      <c r="I931" t="s">
        <v>5557</v>
      </c>
      <c r="J931" t="s">
        <v>3179</v>
      </c>
      <c r="K931" t="s">
        <v>3174</v>
      </c>
      <c r="L931" t="s">
        <v>3174</v>
      </c>
      <c r="M931" t="s">
        <v>3174</v>
      </c>
    </row>
    <row r="932" spans="1:13" x14ac:dyDescent="0.3">
      <c r="A932" t="s">
        <v>1099</v>
      </c>
      <c r="B932" t="s">
        <v>3469</v>
      </c>
      <c r="C932" t="s">
        <v>3190</v>
      </c>
      <c r="D932" t="s">
        <v>1822</v>
      </c>
      <c r="E932" t="s">
        <v>3174</v>
      </c>
      <c r="F932" t="s">
        <v>5558</v>
      </c>
      <c r="G932" t="s">
        <v>5554</v>
      </c>
      <c r="H932" t="s">
        <v>3177</v>
      </c>
      <c r="I932" t="s">
        <v>5559</v>
      </c>
      <c r="J932" t="s">
        <v>3179</v>
      </c>
      <c r="K932" t="s">
        <v>3174</v>
      </c>
      <c r="L932" t="s">
        <v>3174</v>
      </c>
      <c r="M932" t="s">
        <v>3174</v>
      </c>
    </row>
    <row r="933" spans="1:13" x14ac:dyDescent="0.3">
      <c r="A933" t="s">
        <v>1099</v>
      </c>
      <c r="B933" t="s">
        <v>3469</v>
      </c>
      <c r="C933" t="s">
        <v>3190</v>
      </c>
      <c r="D933" t="s">
        <v>1822</v>
      </c>
      <c r="E933" t="s">
        <v>3174</v>
      </c>
      <c r="F933" t="s">
        <v>5560</v>
      </c>
      <c r="G933" t="s">
        <v>5554</v>
      </c>
      <c r="H933" t="s">
        <v>3177</v>
      </c>
      <c r="I933" t="s">
        <v>5561</v>
      </c>
      <c r="J933" t="s">
        <v>3179</v>
      </c>
      <c r="K933" t="s">
        <v>3174</v>
      </c>
      <c r="L933" t="s">
        <v>3174</v>
      </c>
      <c r="M933" t="s">
        <v>3174</v>
      </c>
    </row>
    <row r="934" spans="1:13" x14ac:dyDescent="0.3">
      <c r="A934" t="s">
        <v>1099</v>
      </c>
      <c r="B934" t="s">
        <v>3469</v>
      </c>
      <c r="C934" t="s">
        <v>3190</v>
      </c>
      <c r="D934" t="s">
        <v>1822</v>
      </c>
      <c r="E934" t="s">
        <v>3174</v>
      </c>
      <c r="F934" t="s">
        <v>5562</v>
      </c>
      <c r="G934" t="s">
        <v>5554</v>
      </c>
      <c r="H934" t="s">
        <v>3177</v>
      </c>
      <c r="I934" t="s">
        <v>5563</v>
      </c>
      <c r="J934" t="s">
        <v>3179</v>
      </c>
      <c r="K934" t="s">
        <v>3174</v>
      </c>
      <c r="L934" t="s">
        <v>3174</v>
      </c>
      <c r="M934" t="s">
        <v>3174</v>
      </c>
    </row>
    <row r="935" spans="1:13" x14ac:dyDescent="0.3">
      <c r="A935" t="s">
        <v>1090</v>
      </c>
      <c r="B935" t="s">
        <v>5564</v>
      </c>
      <c r="C935" t="s">
        <v>3173</v>
      </c>
      <c r="D935" t="s">
        <v>1822</v>
      </c>
      <c r="E935" t="s">
        <v>3174</v>
      </c>
      <c r="F935" t="s">
        <v>5565</v>
      </c>
      <c r="G935" t="s">
        <v>5566</v>
      </c>
      <c r="H935" t="s">
        <v>3177</v>
      </c>
      <c r="I935" t="s">
        <v>5567</v>
      </c>
      <c r="J935" t="s">
        <v>3179</v>
      </c>
      <c r="K935" t="s">
        <v>3174</v>
      </c>
      <c r="L935" t="s">
        <v>3174</v>
      </c>
      <c r="M935" t="s">
        <v>3174</v>
      </c>
    </row>
    <row r="936" spans="1:13" x14ac:dyDescent="0.3">
      <c r="A936" t="s">
        <v>1099</v>
      </c>
      <c r="B936" t="s">
        <v>3469</v>
      </c>
      <c r="C936" t="s">
        <v>3190</v>
      </c>
      <c r="D936" t="s">
        <v>1822</v>
      </c>
      <c r="E936" t="s">
        <v>3174</v>
      </c>
      <c r="F936" t="s">
        <v>5568</v>
      </c>
      <c r="G936" t="s">
        <v>5554</v>
      </c>
      <c r="H936" t="s">
        <v>3177</v>
      </c>
      <c r="I936" t="s">
        <v>5569</v>
      </c>
      <c r="J936" t="s">
        <v>3179</v>
      </c>
      <c r="K936" t="s">
        <v>3174</v>
      </c>
      <c r="L936" t="s">
        <v>3174</v>
      </c>
      <c r="M936" t="s">
        <v>3174</v>
      </c>
    </row>
    <row r="937" spans="1:13" x14ac:dyDescent="0.3">
      <c r="A937" t="s">
        <v>1090</v>
      </c>
      <c r="B937" t="s">
        <v>5564</v>
      </c>
      <c r="C937" t="s">
        <v>3173</v>
      </c>
      <c r="D937" t="s">
        <v>1822</v>
      </c>
      <c r="E937" t="s">
        <v>3174</v>
      </c>
      <c r="F937" t="s">
        <v>5570</v>
      </c>
      <c r="G937" t="s">
        <v>5566</v>
      </c>
      <c r="H937" t="s">
        <v>3177</v>
      </c>
      <c r="I937" t="s">
        <v>5571</v>
      </c>
      <c r="J937" t="s">
        <v>3179</v>
      </c>
      <c r="K937" t="s">
        <v>3174</v>
      </c>
      <c r="L937" t="s">
        <v>3174</v>
      </c>
      <c r="M937" t="s">
        <v>3174</v>
      </c>
    </row>
    <row r="938" spans="1:13" x14ac:dyDescent="0.3">
      <c r="A938" t="s">
        <v>1090</v>
      </c>
      <c r="B938" t="s">
        <v>5564</v>
      </c>
      <c r="C938" t="s">
        <v>3173</v>
      </c>
      <c r="D938" t="s">
        <v>1822</v>
      </c>
      <c r="E938" t="s">
        <v>3174</v>
      </c>
      <c r="F938" t="s">
        <v>5572</v>
      </c>
      <c r="G938" t="s">
        <v>5566</v>
      </c>
      <c r="H938" t="s">
        <v>3177</v>
      </c>
      <c r="I938" t="s">
        <v>5573</v>
      </c>
      <c r="J938" t="s">
        <v>3179</v>
      </c>
      <c r="K938" t="s">
        <v>3174</v>
      </c>
      <c r="L938" t="s">
        <v>3174</v>
      </c>
      <c r="M938" t="s">
        <v>3174</v>
      </c>
    </row>
    <row r="939" spans="1:13" x14ac:dyDescent="0.3">
      <c r="A939" t="s">
        <v>1090</v>
      </c>
      <c r="B939" t="s">
        <v>5574</v>
      </c>
      <c r="C939" t="s">
        <v>3173</v>
      </c>
      <c r="D939" t="s">
        <v>1822</v>
      </c>
      <c r="E939" t="s">
        <v>3174</v>
      </c>
      <c r="F939" t="s">
        <v>5575</v>
      </c>
      <c r="G939" t="s">
        <v>5576</v>
      </c>
      <c r="H939" t="s">
        <v>3177</v>
      </c>
      <c r="I939" t="s">
        <v>5577</v>
      </c>
      <c r="J939" t="s">
        <v>3179</v>
      </c>
      <c r="K939" t="s">
        <v>3174</v>
      </c>
      <c r="L939" t="s">
        <v>3174</v>
      </c>
      <c r="M939" t="s">
        <v>3174</v>
      </c>
    </row>
    <row r="940" spans="1:13" x14ac:dyDescent="0.3">
      <c r="A940" t="s">
        <v>1099</v>
      </c>
      <c r="B940" t="s">
        <v>3469</v>
      </c>
      <c r="C940" t="s">
        <v>3190</v>
      </c>
      <c r="D940" t="s">
        <v>1822</v>
      </c>
      <c r="E940" t="s">
        <v>3174</v>
      </c>
      <c r="F940" t="s">
        <v>5578</v>
      </c>
      <c r="G940" t="s">
        <v>5579</v>
      </c>
      <c r="H940" t="s">
        <v>3177</v>
      </c>
      <c r="I940" t="s">
        <v>5580</v>
      </c>
      <c r="J940" t="s">
        <v>3179</v>
      </c>
      <c r="K940" t="s">
        <v>3174</v>
      </c>
      <c r="L940" t="s">
        <v>3174</v>
      </c>
      <c r="M940" t="s">
        <v>3174</v>
      </c>
    </row>
    <row r="941" spans="1:13" x14ac:dyDescent="0.3">
      <c r="A941" t="s">
        <v>1090</v>
      </c>
      <c r="B941" t="s">
        <v>5574</v>
      </c>
      <c r="C941" t="s">
        <v>3173</v>
      </c>
      <c r="D941" t="s">
        <v>1822</v>
      </c>
      <c r="E941" t="s">
        <v>3174</v>
      </c>
      <c r="F941" t="s">
        <v>5581</v>
      </c>
      <c r="G941" t="s">
        <v>5576</v>
      </c>
      <c r="H941" t="s">
        <v>3177</v>
      </c>
      <c r="I941" t="s">
        <v>5582</v>
      </c>
      <c r="J941" t="s">
        <v>3179</v>
      </c>
      <c r="K941" t="s">
        <v>3174</v>
      </c>
      <c r="L941" t="s">
        <v>3174</v>
      </c>
      <c r="M941" t="s">
        <v>3174</v>
      </c>
    </row>
    <row r="942" spans="1:13" x14ac:dyDescent="0.3">
      <c r="A942" t="s">
        <v>1090</v>
      </c>
      <c r="B942" t="s">
        <v>5583</v>
      </c>
      <c r="C942" t="s">
        <v>3173</v>
      </c>
      <c r="D942" t="s">
        <v>1822</v>
      </c>
      <c r="E942" t="s">
        <v>3174</v>
      </c>
      <c r="F942" t="s">
        <v>5584</v>
      </c>
      <c r="G942" t="s">
        <v>5585</v>
      </c>
      <c r="H942" t="s">
        <v>3177</v>
      </c>
      <c r="I942" t="s">
        <v>5586</v>
      </c>
      <c r="J942" t="s">
        <v>3179</v>
      </c>
      <c r="K942" t="s">
        <v>3174</v>
      </c>
      <c r="L942" t="s">
        <v>3174</v>
      </c>
      <c r="M942" t="s">
        <v>3174</v>
      </c>
    </row>
    <row r="943" spans="1:13" x14ac:dyDescent="0.3">
      <c r="A943" t="s">
        <v>1090</v>
      </c>
      <c r="B943" t="s">
        <v>5587</v>
      </c>
      <c r="C943" t="s">
        <v>3173</v>
      </c>
      <c r="D943" t="s">
        <v>1822</v>
      </c>
      <c r="E943" t="s">
        <v>3174</v>
      </c>
      <c r="F943" t="s">
        <v>5588</v>
      </c>
      <c r="G943" t="s">
        <v>5589</v>
      </c>
      <c r="H943" t="s">
        <v>3177</v>
      </c>
      <c r="I943" t="s">
        <v>5590</v>
      </c>
      <c r="J943" t="s">
        <v>3179</v>
      </c>
      <c r="K943" t="s">
        <v>3174</v>
      </c>
      <c r="L943" t="s">
        <v>3174</v>
      </c>
      <c r="M943" t="s">
        <v>3174</v>
      </c>
    </row>
    <row r="944" spans="1:13" x14ac:dyDescent="0.3">
      <c r="A944" t="s">
        <v>1090</v>
      </c>
      <c r="B944" t="s">
        <v>5587</v>
      </c>
      <c r="C944" t="s">
        <v>3173</v>
      </c>
      <c r="D944" t="s">
        <v>1822</v>
      </c>
      <c r="E944" t="s">
        <v>3174</v>
      </c>
      <c r="F944" t="s">
        <v>5591</v>
      </c>
      <c r="G944" t="s">
        <v>5589</v>
      </c>
      <c r="H944" t="s">
        <v>3177</v>
      </c>
      <c r="I944" t="s">
        <v>5592</v>
      </c>
      <c r="J944" t="s">
        <v>3179</v>
      </c>
      <c r="K944" t="s">
        <v>3174</v>
      </c>
      <c r="L944" t="s">
        <v>3174</v>
      </c>
      <c r="M944" t="s">
        <v>3174</v>
      </c>
    </row>
    <row r="945" spans="1:13" x14ac:dyDescent="0.3">
      <c r="A945" t="s">
        <v>1090</v>
      </c>
      <c r="B945" t="s">
        <v>5593</v>
      </c>
      <c r="C945" t="s">
        <v>3173</v>
      </c>
      <c r="D945" t="s">
        <v>1822</v>
      </c>
      <c r="E945" t="s">
        <v>3174</v>
      </c>
      <c r="F945" t="s">
        <v>5594</v>
      </c>
      <c r="G945" t="s">
        <v>5595</v>
      </c>
      <c r="H945" t="s">
        <v>3177</v>
      </c>
      <c r="I945" t="s">
        <v>5596</v>
      </c>
      <c r="J945" t="s">
        <v>3179</v>
      </c>
      <c r="K945" t="s">
        <v>3174</v>
      </c>
      <c r="L945" t="s">
        <v>3174</v>
      </c>
      <c r="M945" t="s">
        <v>3174</v>
      </c>
    </row>
    <row r="946" spans="1:13" x14ac:dyDescent="0.3">
      <c r="A946" t="s">
        <v>1090</v>
      </c>
      <c r="B946" t="s">
        <v>5597</v>
      </c>
      <c r="C946" t="s">
        <v>3173</v>
      </c>
      <c r="D946" t="s">
        <v>1822</v>
      </c>
      <c r="E946" t="s">
        <v>3174</v>
      </c>
      <c r="F946" t="s">
        <v>5598</v>
      </c>
      <c r="G946" t="s">
        <v>5599</v>
      </c>
      <c r="H946" t="s">
        <v>3177</v>
      </c>
      <c r="I946" t="s">
        <v>5600</v>
      </c>
      <c r="J946" t="s">
        <v>3179</v>
      </c>
      <c r="K946" t="s">
        <v>3174</v>
      </c>
      <c r="L946" t="s">
        <v>3174</v>
      </c>
      <c r="M946" t="s">
        <v>3174</v>
      </c>
    </row>
    <row r="947" spans="1:13" x14ac:dyDescent="0.3">
      <c r="A947" t="s">
        <v>1090</v>
      </c>
      <c r="B947" t="s">
        <v>5597</v>
      </c>
      <c r="C947" t="s">
        <v>3173</v>
      </c>
      <c r="D947" t="s">
        <v>1822</v>
      </c>
      <c r="E947" t="s">
        <v>3174</v>
      </c>
      <c r="F947" t="s">
        <v>5601</v>
      </c>
      <c r="G947" t="s">
        <v>5602</v>
      </c>
      <c r="H947" t="s">
        <v>3177</v>
      </c>
      <c r="I947" t="s">
        <v>5603</v>
      </c>
      <c r="J947" t="s">
        <v>3179</v>
      </c>
      <c r="K947" t="s">
        <v>3174</v>
      </c>
      <c r="L947" t="s">
        <v>3174</v>
      </c>
      <c r="M947" t="s">
        <v>3174</v>
      </c>
    </row>
    <row r="948" spans="1:13" x14ac:dyDescent="0.3">
      <c r="A948" t="s">
        <v>1090</v>
      </c>
      <c r="B948" t="s">
        <v>5597</v>
      </c>
      <c r="C948" t="s">
        <v>3173</v>
      </c>
      <c r="D948" t="s">
        <v>1822</v>
      </c>
      <c r="E948" t="s">
        <v>3174</v>
      </c>
      <c r="F948" t="s">
        <v>5604</v>
      </c>
      <c r="G948" t="s">
        <v>5599</v>
      </c>
      <c r="H948" t="s">
        <v>3177</v>
      </c>
      <c r="I948" t="s">
        <v>5605</v>
      </c>
      <c r="J948" t="s">
        <v>3179</v>
      </c>
      <c r="K948" t="s">
        <v>3174</v>
      </c>
      <c r="L948" t="s">
        <v>3174</v>
      </c>
      <c r="M948" t="s">
        <v>3174</v>
      </c>
    </row>
    <row r="949" spans="1:13" x14ac:dyDescent="0.3">
      <c r="A949" t="s">
        <v>1090</v>
      </c>
      <c r="B949" t="s">
        <v>5597</v>
      </c>
      <c r="C949" t="s">
        <v>3173</v>
      </c>
      <c r="D949" t="s">
        <v>1822</v>
      </c>
      <c r="E949" t="s">
        <v>3174</v>
      </c>
      <c r="F949" t="s">
        <v>5606</v>
      </c>
      <c r="G949" t="s">
        <v>5599</v>
      </c>
      <c r="H949" t="s">
        <v>3177</v>
      </c>
      <c r="I949" t="s">
        <v>5607</v>
      </c>
      <c r="J949" t="s">
        <v>3179</v>
      </c>
      <c r="K949" t="s">
        <v>3174</v>
      </c>
      <c r="L949" t="s">
        <v>3174</v>
      </c>
      <c r="M949" t="s">
        <v>3174</v>
      </c>
    </row>
    <row r="950" spans="1:13" x14ac:dyDescent="0.3">
      <c r="A950" t="s">
        <v>1099</v>
      </c>
      <c r="B950" t="s">
        <v>3469</v>
      </c>
      <c r="C950" t="s">
        <v>3190</v>
      </c>
      <c r="D950" t="s">
        <v>1822</v>
      </c>
      <c r="E950" t="s">
        <v>3174</v>
      </c>
      <c r="F950" t="s">
        <v>5608</v>
      </c>
      <c r="G950" t="s">
        <v>4014</v>
      </c>
      <c r="H950" t="s">
        <v>3177</v>
      </c>
      <c r="I950" t="s">
        <v>5609</v>
      </c>
      <c r="J950" t="s">
        <v>3179</v>
      </c>
      <c r="K950" t="s">
        <v>3174</v>
      </c>
      <c r="L950" t="s">
        <v>3174</v>
      </c>
      <c r="M950" t="s">
        <v>3174</v>
      </c>
    </row>
    <row r="951" spans="1:13" x14ac:dyDescent="0.3">
      <c r="A951" t="s">
        <v>1099</v>
      </c>
      <c r="B951" t="s">
        <v>3469</v>
      </c>
      <c r="C951" t="s">
        <v>3190</v>
      </c>
      <c r="D951" t="s">
        <v>1822</v>
      </c>
      <c r="E951" t="s">
        <v>3174</v>
      </c>
      <c r="F951" t="s">
        <v>5610</v>
      </c>
      <c r="G951" t="s">
        <v>4014</v>
      </c>
      <c r="H951" t="s">
        <v>3177</v>
      </c>
      <c r="I951" t="s">
        <v>5611</v>
      </c>
      <c r="J951" t="s">
        <v>3179</v>
      </c>
      <c r="K951" t="s">
        <v>3174</v>
      </c>
      <c r="L951" t="s">
        <v>3174</v>
      </c>
      <c r="M951" t="s">
        <v>3174</v>
      </c>
    </row>
    <row r="952" spans="1:13" x14ac:dyDescent="0.3">
      <c r="A952" t="s">
        <v>1099</v>
      </c>
      <c r="B952" t="s">
        <v>3469</v>
      </c>
      <c r="C952" t="s">
        <v>3190</v>
      </c>
      <c r="D952" t="s">
        <v>1822</v>
      </c>
      <c r="E952" t="s">
        <v>3174</v>
      </c>
      <c r="F952" t="s">
        <v>5612</v>
      </c>
      <c r="G952" t="s">
        <v>4014</v>
      </c>
      <c r="H952" t="s">
        <v>3177</v>
      </c>
      <c r="I952" t="s">
        <v>5613</v>
      </c>
      <c r="J952" t="s">
        <v>3179</v>
      </c>
      <c r="K952" t="s">
        <v>3174</v>
      </c>
      <c r="L952" t="s">
        <v>3174</v>
      </c>
      <c r="M952" t="s">
        <v>3174</v>
      </c>
    </row>
    <row r="953" spans="1:13" x14ac:dyDescent="0.3">
      <c r="A953" t="s">
        <v>1099</v>
      </c>
      <c r="B953" t="s">
        <v>3469</v>
      </c>
      <c r="C953" t="s">
        <v>3190</v>
      </c>
      <c r="D953" t="s">
        <v>1822</v>
      </c>
      <c r="E953" t="s">
        <v>3174</v>
      </c>
      <c r="F953" t="s">
        <v>5614</v>
      </c>
      <c r="G953" t="s">
        <v>4014</v>
      </c>
      <c r="H953" t="s">
        <v>3177</v>
      </c>
      <c r="I953" t="s">
        <v>5615</v>
      </c>
      <c r="J953" t="s">
        <v>3179</v>
      </c>
      <c r="K953" t="s">
        <v>3174</v>
      </c>
      <c r="L953" t="s">
        <v>3174</v>
      </c>
      <c r="M953" t="s">
        <v>3174</v>
      </c>
    </row>
    <row r="954" spans="1:13" x14ac:dyDescent="0.3">
      <c r="A954" t="s">
        <v>1099</v>
      </c>
      <c r="B954" t="s">
        <v>3469</v>
      </c>
      <c r="C954" t="s">
        <v>3190</v>
      </c>
      <c r="D954" t="s">
        <v>1822</v>
      </c>
      <c r="E954" t="s">
        <v>3174</v>
      </c>
      <c r="F954" t="s">
        <v>5616</v>
      </c>
      <c r="G954" t="s">
        <v>4014</v>
      </c>
      <c r="H954" t="s">
        <v>3177</v>
      </c>
      <c r="I954" t="s">
        <v>5617</v>
      </c>
      <c r="J954" t="s">
        <v>3179</v>
      </c>
      <c r="K954" t="s">
        <v>3174</v>
      </c>
      <c r="L954" t="s">
        <v>3174</v>
      </c>
      <c r="M954" t="s">
        <v>3174</v>
      </c>
    </row>
    <row r="955" spans="1:13" x14ac:dyDescent="0.3">
      <c r="A955" t="s">
        <v>1099</v>
      </c>
      <c r="B955" t="s">
        <v>3469</v>
      </c>
      <c r="C955" t="s">
        <v>3190</v>
      </c>
      <c r="D955" t="s">
        <v>1822</v>
      </c>
      <c r="E955" t="s">
        <v>3174</v>
      </c>
      <c r="F955" t="s">
        <v>5618</v>
      </c>
      <c r="G955" t="s">
        <v>4014</v>
      </c>
      <c r="H955" t="s">
        <v>3177</v>
      </c>
      <c r="I955" t="s">
        <v>5619</v>
      </c>
      <c r="J955" t="s">
        <v>3179</v>
      </c>
      <c r="K955" t="s">
        <v>3174</v>
      </c>
      <c r="L955" t="s">
        <v>3174</v>
      </c>
      <c r="M955" t="s">
        <v>3174</v>
      </c>
    </row>
    <row r="956" spans="1:13" x14ac:dyDescent="0.3">
      <c r="A956" t="s">
        <v>1099</v>
      </c>
      <c r="B956" t="s">
        <v>3469</v>
      </c>
      <c r="C956" t="s">
        <v>3190</v>
      </c>
      <c r="D956" t="s">
        <v>1822</v>
      </c>
      <c r="E956" t="s">
        <v>3174</v>
      </c>
      <c r="F956" t="s">
        <v>5620</v>
      </c>
      <c r="G956" t="s">
        <v>3174</v>
      </c>
      <c r="H956" t="s">
        <v>3177</v>
      </c>
      <c r="I956" t="s">
        <v>5621</v>
      </c>
      <c r="J956" t="s">
        <v>3179</v>
      </c>
      <c r="K956" t="s">
        <v>3174</v>
      </c>
      <c r="L956" t="s">
        <v>3174</v>
      </c>
      <c r="M956" t="s">
        <v>3174</v>
      </c>
    </row>
    <row r="957" spans="1:13" x14ac:dyDescent="0.3">
      <c r="A957" t="s">
        <v>1099</v>
      </c>
      <c r="B957" t="s">
        <v>3469</v>
      </c>
      <c r="C957" t="s">
        <v>3190</v>
      </c>
      <c r="D957" t="s">
        <v>1822</v>
      </c>
      <c r="E957" t="s">
        <v>3174</v>
      </c>
      <c r="F957" t="s">
        <v>5622</v>
      </c>
      <c r="G957" t="s">
        <v>4014</v>
      </c>
      <c r="H957" t="s">
        <v>3177</v>
      </c>
      <c r="I957" t="s">
        <v>5623</v>
      </c>
      <c r="J957" t="s">
        <v>3179</v>
      </c>
      <c r="K957" t="s">
        <v>3174</v>
      </c>
      <c r="L957" t="s">
        <v>3174</v>
      </c>
      <c r="M957" t="s">
        <v>3174</v>
      </c>
    </row>
    <row r="958" spans="1:13" x14ac:dyDescent="0.3">
      <c r="A958" t="s">
        <v>1099</v>
      </c>
      <c r="B958" t="s">
        <v>3469</v>
      </c>
      <c r="C958" t="s">
        <v>3190</v>
      </c>
      <c r="D958" t="s">
        <v>1822</v>
      </c>
      <c r="E958" t="s">
        <v>3174</v>
      </c>
      <c r="F958" t="s">
        <v>5624</v>
      </c>
      <c r="G958" t="s">
        <v>4014</v>
      </c>
      <c r="H958" t="s">
        <v>3177</v>
      </c>
      <c r="I958" t="s">
        <v>5625</v>
      </c>
      <c r="J958" t="s">
        <v>3179</v>
      </c>
      <c r="K958" t="s">
        <v>3174</v>
      </c>
      <c r="L958" t="s">
        <v>3174</v>
      </c>
      <c r="M958" t="s">
        <v>3174</v>
      </c>
    </row>
    <row r="959" spans="1:13" x14ac:dyDescent="0.3">
      <c r="A959" t="s">
        <v>1099</v>
      </c>
      <c r="B959" t="s">
        <v>3469</v>
      </c>
      <c r="C959" t="s">
        <v>3190</v>
      </c>
      <c r="D959" t="s">
        <v>1822</v>
      </c>
      <c r="E959" t="s">
        <v>3174</v>
      </c>
      <c r="F959" t="s">
        <v>5626</v>
      </c>
      <c r="G959" t="s">
        <v>4014</v>
      </c>
      <c r="H959" t="s">
        <v>3177</v>
      </c>
      <c r="I959" t="s">
        <v>5627</v>
      </c>
      <c r="J959" t="s">
        <v>3179</v>
      </c>
      <c r="K959" t="s">
        <v>3174</v>
      </c>
      <c r="L959" t="s">
        <v>3174</v>
      </c>
      <c r="M959" t="s">
        <v>3174</v>
      </c>
    </row>
    <row r="960" spans="1:13" x14ac:dyDescent="0.3">
      <c r="A960" t="s">
        <v>1085</v>
      </c>
      <c r="B960" t="s">
        <v>3033</v>
      </c>
      <c r="C960" t="s">
        <v>3173</v>
      </c>
      <c r="D960" t="s">
        <v>1822</v>
      </c>
      <c r="E960" t="s">
        <v>3320</v>
      </c>
      <c r="F960" t="s">
        <v>5628</v>
      </c>
      <c r="G960" t="s">
        <v>5629</v>
      </c>
      <c r="H960" t="s">
        <v>3177</v>
      </c>
      <c r="I960" t="s">
        <v>5630</v>
      </c>
      <c r="J960" t="s">
        <v>3179</v>
      </c>
      <c r="K960" t="s">
        <v>3174</v>
      </c>
      <c r="L960" t="s">
        <v>3174</v>
      </c>
      <c r="M960" t="s">
        <v>3174</v>
      </c>
    </row>
    <row r="961" spans="1:13" x14ac:dyDescent="0.3">
      <c r="A961" t="s">
        <v>1085</v>
      </c>
      <c r="B961" t="s">
        <v>3033</v>
      </c>
      <c r="C961" t="s">
        <v>3173</v>
      </c>
      <c r="D961" t="s">
        <v>1822</v>
      </c>
      <c r="E961" t="s">
        <v>3320</v>
      </c>
      <c r="F961" t="s">
        <v>5631</v>
      </c>
      <c r="G961" t="s">
        <v>5629</v>
      </c>
      <c r="H961" t="s">
        <v>3177</v>
      </c>
      <c r="I961" t="s">
        <v>5632</v>
      </c>
      <c r="J961" t="s">
        <v>3187</v>
      </c>
      <c r="K961" t="s">
        <v>3174</v>
      </c>
      <c r="L961" t="s">
        <v>3174</v>
      </c>
      <c r="M961" t="s">
        <v>3174</v>
      </c>
    </row>
    <row r="962" spans="1:13" x14ac:dyDescent="0.3">
      <c r="A962" t="s">
        <v>1085</v>
      </c>
      <c r="B962" t="s">
        <v>3033</v>
      </c>
      <c r="C962" t="s">
        <v>3173</v>
      </c>
      <c r="D962" t="s">
        <v>1822</v>
      </c>
      <c r="E962" t="s">
        <v>3320</v>
      </c>
      <c r="F962" t="s">
        <v>5633</v>
      </c>
      <c r="G962" t="s">
        <v>5634</v>
      </c>
      <c r="H962" t="s">
        <v>3177</v>
      </c>
      <c r="I962" t="s">
        <v>5635</v>
      </c>
      <c r="J962" t="s">
        <v>3179</v>
      </c>
      <c r="K962" t="s">
        <v>3174</v>
      </c>
      <c r="L962" t="s">
        <v>3174</v>
      </c>
      <c r="M962" t="s">
        <v>3174</v>
      </c>
    </row>
    <row r="963" spans="1:13" x14ac:dyDescent="0.3">
      <c r="A963" t="s">
        <v>1085</v>
      </c>
      <c r="B963" t="s">
        <v>3033</v>
      </c>
      <c r="C963" t="s">
        <v>3173</v>
      </c>
      <c r="D963" t="s">
        <v>1822</v>
      </c>
      <c r="E963" t="s">
        <v>3320</v>
      </c>
      <c r="F963" t="s">
        <v>5636</v>
      </c>
      <c r="G963" t="s">
        <v>5637</v>
      </c>
      <c r="H963" t="s">
        <v>3177</v>
      </c>
      <c r="I963" t="s">
        <v>5638</v>
      </c>
      <c r="J963" t="s">
        <v>3187</v>
      </c>
      <c r="K963" t="s">
        <v>3174</v>
      </c>
      <c r="L963" t="s">
        <v>3174</v>
      </c>
      <c r="M963" t="s">
        <v>3174</v>
      </c>
    </row>
    <row r="964" spans="1:13" x14ac:dyDescent="0.3">
      <c r="A964" t="s">
        <v>1085</v>
      </c>
      <c r="B964" t="s">
        <v>3033</v>
      </c>
      <c r="C964" t="s">
        <v>3173</v>
      </c>
      <c r="D964" t="s">
        <v>1822</v>
      </c>
      <c r="E964" t="s">
        <v>3320</v>
      </c>
      <c r="F964" t="s">
        <v>5639</v>
      </c>
      <c r="G964" t="s">
        <v>5640</v>
      </c>
      <c r="H964" t="s">
        <v>3177</v>
      </c>
      <c r="I964" t="s">
        <v>5641</v>
      </c>
      <c r="J964" t="s">
        <v>3179</v>
      </c>
      <c r="K964" t="s">
        <v>3174</v>
      </c>
      <c r="L964" t="s">
        <v>3174</v>
      </c>
      <c r="M964" t="s">
        <v>3174</v>
      </c>
    </row>
    <row r="965" spans="1:13" x14ac:dyDescent="0.3">
      <c r="A965" t="s">
        <v>1085</v>
      </c>
      <c r="B965" t="s">
        <v>3033</v>
      </c>
      <c r="C965" t="s">
        <v>3173</v>
      </c>
      <c r="D965" t="s">
        <v>1822</v>
      </c>
      <c r="E965" t="s">
        <v>3320</v>
      </c>
      <c r="F965" t="s">
        <v>5642</v>
      </c>
      <c r="G965" t="s">
        <v>5643</v>
      </c>
      <c r="H965" t="s">
        <v>3177</v>
      </c>
      <c r="I965" t="s">
        <v>5644</v>
      </c>
      <c r="J965" t="s">
        <v>3187</v>
      </c>
      <c r="K965" t="s">
        <v>3174</v>
      </c>
      <c r="L965" t="s">
        <v>3174</v>
      </c>
      <c r="M965" t="s">
        <v>3174</v>
      </c>
    </row>
    <row r="966" spans="1:13" x14ac:dyDescent="0.3">
      <c r="A966" t="s">
        <v>1085</v>
      </c>
      <c r="B966" t="s">
        <v>3033</v>
      </c>
      <c r="C966" t="s">
        <v>3173</v>
      </c>
      <c r="D966" t="s">
        <v>1822</v>
      </c>
      <c r="E966" t="s">
        <v>3320</v>
      </c>
      <c r="F966" t="s">
        <v>5645</v>
      </c>
      <c r="G966" t="s">
        <v>5646</v>
      </c>
      <c r="H966" t="s">
        <v>3177</v>
      </c>
      <c r="I966" t="s">
        <v>5647</v>
      </c>
      <c r="J966" t="s">
        <v>3179</v>
      </c>
      <c r="K966" t="s">
        <v>3174</v>
      </c>
      <c r="L966" t="s">
        <v>3174</v>
      </c>
      <c r="M966" t="s">
        <v>3174</v>
      </c>
    </row>
    <row r="967" spans="1:13" x14ac:dyDescent="0.3">
      <c r="A967" t="s">
        <v>1085</v>
      </c>
      <c r="B967" t="s">
        <v>3033</v>
      </c>
      <c r="C967" t="s">
        <v>3173</v>
      </c>
      <c r="D967" t="s">
        <v>1822</v>
      </c>
      <c r="E967" t="s">
        <v>3320</v>
      </c>
      <c r="F967" t="s">
        <v>5648</v>
      </c>
      <c r="G967" t="s">
        <v>5646</v>
      </c>
      <c r="H967" t="s">
        <v>3177</v>
      </c>
      <c r="I967" t="s">
        <v>5649</v>
      </c>
      <c r="J967" t="s">
        <v>3187</v>
      </c>
      <c r="K967" t="s">
        <v>3174</v>
      </c>
      <c r="L967" t="s">
        <v>3174</v>
      </c>
      <c r="M967" t="s">
        <v>3174</v>
      </c>
    </row>
    <row r="968" spans="1:13" x14ac:dyDescent="0.3">
      <c r="A968" t="s">
        <v>1085</v>
      </c>
      <c r="B968" t="s">
        <v>3033</v>
      </c>
      <c r="C968" t="s">
        <v>3173</v>
      </c>
      <c r="D968" t="s">
        <v>1822</v>
      </c>
      <c r="E968" t="s">
        <v>3320</v>
      </c>
      <c r="F968" t="s">
        <v>5650</v>
      </c>
      <c r="G968" t="s">
        <v>5651</v>
      </c>
      <c r="H968" t="s">
        <v>3177</v>
      </c>
      <c r="I968" t="s">
        <v>5652</v>
      </c>
      <c r="J968" t="s">
        <v>3179</v>
      </c>
      <c r="K968" t="s">
        <v>3174</v>
      </c>
      <c r="L968" t="s">
        <v>3174</v>
      </c>
      <c r="M968" t="s">
        <v>3174</v>
      </c>
    </row>
    <row r="969" spans="1:13" x14ac:dyDescent="0.3">
      <c r="A969" t="s">
        <v>1085</v>
      </c>
      <c r="B969" t="s">
        <v>3033</v>
      </c>
      <c r="C969" t="s">
        <v>3173</v>
      </c>
      <c r="D969" t="s">
        <v>1822</v>
      </c>
      <c r="E969" t="s">
        <v>3320</v>
      </c>
      <c r="F969" t="s">
        <v>5653</v>
      </c>
      <c r="G969" t="s">
        <v>5651</v>
      </c>
      <c r="H969" t="s">
        <v>3177</v>
      </c>
      <c r="I969" t="s">
        <v>5654</v>
      </c>
      <c r="J969" t="s">
        <v>3187</v>
      </c>
      <c r="K969" t="s">
        <v>3174</v>
      </c>
      <c r="L969" t="s">
        <v>3174</v>
      </c>
      <c r="M969" t="s">
        <v>3174</v>
      </c>
    </row>
    <row r="970" spans="1:13" x14ac:dyDescent="0.3">
      <c r="A970" t="s">
        <v>1085</v>
      </c>
      <c r="B970" t="s">
        <v>3033</v>
      </c>
      <c r="C970" t="s">
        <v>3173</v>
      </c>
      <c r="D970" t="s">
        <v>1822</v>
      </c>
      <c r="E970" t="s">
        <v>3320</v>
      </c>
      <c r="F970" t="s">
        <v>5655</v>
      </c>
      <c r="G970" t="s">
        <v>5656</v>
      </c>
      <c r="H970" t="s">
        <v>3177</v>
      </c>
      <c r="I970" t="s">
        <v>5657</v>
      </c>
      <c r="J970" t="s">
        <v>3179</v>
      </c>
      <c r="K970" t="s">
        <v>3174</v>
      </c>
      <c r="L970" t="s">
        <v>3174</v>
      </c>
      <c r="M970" t="s">
        <v>3174</v>
      </c>
    </row>
    <row r="971" spans="1:13" x14ac:dyDescent="0.3">
      <c r="A971" t="s">
        <v>1085</v>
      </c>
      <c r="B971" t="s">
        <v>3033</v>
      </c>
      <c r="C971" t="s">
        <v>3173</v>
      </c>
      <c r="D971" t="s">
        <v>1822</v>
      </c>
      <c r="E971" t="s">
        <v>3320</v>
      </c>
      <c r="F971" t="s">
        <v>5658</v>
      </c>
      <c r="G971" t="s">
        <v>5656</v>
      </c>
      <c r="H971" t="s">
        <v>3177</v>
      </c>
      <c r="I971" t="s">
        <v>5659</v>
      </c>
      <c r="J971" t="s">
        <v>3187</v>
      </c>
      <c r="K971" t="s">
        <v>3174</v>
      </c>
      <c r="L971" t="s">
        <v>3174</v>
      </c>
      <c r="M971" t="s">
        <v>3174</v>
      </c>
    </row>
    <row r="972" spans="1:13" x14ac:dyDescent="0.3">
      <c r="A972" t="s">
        <v>1085</v>
      </c>
      <c r="B972" t="s">
        <v>3033</v>
      </c>
      <c r="C972" t="s">
        <v>3173</v>
      </c>
      <c r="D972" t="s">
        <v>1822</v>
      </c>
      <c r="E972" t="s">
        <v>3320</v>
      </c>
      <c r="F972" t="s">
        <v>5660</v>
      </c>
      <c r="G972" t="s">
        <v>5661</v>
      </c>
      <c r="H972" t="s">
        <v>3177</v>
      </c>
      <c r="I972" t="s">
        <v>5662</v>
      </c>
      <c r="J972" t="s">
        <v>3179</v>
      </c>
      <c r="K972" t="s">
        <v>3174</v>
      </c>
      <c r="L972" t="s">
        <v>3174</v>
      </c>
      <c r="M972" t="s">
        <v>3174</v>
      </c>
    </row>
    <row r="973" spans="1:13" x14ac:dyDescent="0.3">
      <c r="A973" t="s">
        <v>1085</v>
      </c>
      <c r="B973" t="s">
        <v>3033</v>
      </c>
      <c r="C973" t="s">
        <v>3173</v>
      </c>
      <c r="D973" t="s">
        <v>1822</v>
      </c>
      <c r="E973" t="s">
        <v>3320</v>
      </c>
      <c r="F973" t="s">
        <v>5663</v>
      </c>
      <c r="G973" t="s">
        <v>5661</v>
      </c>
      <c r="H973" t="s">
        <v>3177</v>
      </c>
      <c r="I973" t="s">
        <v>5664</v>
      </c>
      <c r="J973" t="s">
        <v>3187</v>
      </c>
      <c r="K973" t="s">
        <v>3174</v>
      </c>
      <c r="L973" t="s">
        <v>3174</v>
      </c>
      <c r="M973" t="s">
        <v>3174</v>
      </c>
    </row>
    <row r="974" spans="1:13" x14ac:dyDescent="0.3">
      <c r="A974" t="s">
        <v>1085</v>
      </c>
      <c r="B974" t="s">
        <v>3033</v>
      </c>
      <c r="C974" t="s">
        <v>3173</v>
      </c>
      <c r="D974" t="s">
        <v>1822</v>
      </c>
      <c r="E974" t="s">
        <v>3320</v>
      </c>
      <c r="F974" t="s">
        <v>5665</v>
      </c>
      <c r="G974" t="s">
        <v>5666</v>
      </c>
      <c r="H974" t="s">
        <v>3177</v>
      </c>
      <c r="I974" t="s">
        <v>5667</v>
      </c>
      <c r="J974" t="s">
        <v>3179</v>
      </c>
      <c r="K974" t="s">
        <v>3174</v>
      </c>
      <c r="L974" t="s">
        <v>3174</v>
      </c>
      <c r="M974" t="s">
        <v>3174</v>
      </c>
    </row>
    <row r="975" spans="1:13" x14ac:dyDescent="0.3">
      <c r="A975" t="s">
        <v>1085</v>
      </c>
      <c r="B975" t="s">
        <v>3033</v>
      </c>
      <c r="C975" t="s">
        <v>3173</v>
      </c>
      <c r="D975" t="s">
        <v>1822</v>
      </c>
      <c r="E975" t="s">
        <v>3320</v>
      </c>
      <c r="F975" t="s">
        <v>5668</v>
      </c>
      <c r="G975" t="s">
        <v>5669</v>
      </c>
      <c r="H975" t="s">
        <v>3177</v>
      </c>
      <c r="I975" t="s">
        <v>5670</v>
      </c>
      <c r="J975" t="s">
        <v>3187</v>
      </c>
      <c r="K975" t="s">
        <v>3174</v>
      </c>
      <c r="L975" t="s">
        <v>3174</v>
      </c>
      <c r="M975" t="s">
        <v>3174</v>
      </c>
    </row>
    <row r="976" spans="1:13" x14ac:dyDescent="0.3">
      <c r="A976" t="s">
        <v>1090</v>
      </c>
      <c r="B976" t="s">
        <v>4804</v>
      </c>
      <c r="C976" t="s">
        <v>3173</v>
      </c>
      <c r="D976" t="s">
        <v>1822</v>
      </c>
      <c r="E976" t="s">
        <v>3459</v>
      </c>
      <c r="F976" t="s">
        <v>5671</v>
      </c>
      <c r="G976" t="s">
        <v>5672</v>
      </c>
      <c r="H976" t="s">
        <v>3177</v>
      </c>
      <c r="I976" t="s">
        <v>5673</v>
      </c>
      <c r="J976" t="s">
        <v>3187</v>
      </c>
      <c r="K976" t="s">
        <v>3174</v>
      </c>
      <c r="L976" t="s">
        <v>3174</v>
      </c>
      <c r="M976" t="s">
        <v>3174</v>
      </c>
    </row>
    <row r="977" spans="1:13" x14ac:dyDescent="0.3">
      <c r="A977" t="s">
        <v>1090</v>
      </c>
      <c r="B977" t="s">
        <v>4804</v>
      </c>
      <c r="C977" t="s">
        <v>3173</v>
      </c>
      <c r="D977" t="s">
        <v>1822</v>
      </c>
      <c r="E977" t="s">
        <v>3235</v>
      </c>
      <c r="F977" t="s">
        <v>5674</v>
      </c>
      <c r="G977" t="s">
        <v>5675</v>
      </c>
      <c r="H977" t="s">
        <v>3177</v>
      </c>
      <c r="I977" t="s">
        <v>5676</v>
      </c>
      <c r="J977" t="s">
        <v>3187</v>
      </c>
      <c r="K977" t="s">
        <v>3174</v>
      </c>
      <c r="L977" t="s">
        <v>3174</v>
      </c>
      <c r="M977" t="s">
        <v>3174</v>
      </c>
    </row>
    <row r="978" spans="1:13" x14ac:dyDescent="0.3">
      <c r="A978" t="s">
        <v>1090</v>
      </c>
      <c r="B978" t="s">
        <v>4804</v>
      </c>
      <c r="C978" t="s">
        <v>3173</v>
      </c>
      <c r="D978" t="s">
        <v>1822</v>
      </c>
      <c r="E978" t="s">
        <v>3459</v>
      </c>
      <c r="F978" t="s">
        <v>5677</v>
      </c>
      <c r="G978" t="s">
        <v>5675</v>
      </c>
      <c r="H978" t="s">
        <v>3177</v>
      </c>
      <c r="I978" t="s">
        <v>5678</v>
      </c>
      <c r="J978" t="s">
        <v>3187</v>
      </c>
      <c r="K978" t="s">
        <v>3174</v>
      </c>
      <c r="L978" t="s">
        <v>3174</v>
      </c>
      <c r="M978" t="s">
        <v>3174</v>
      </c>
    </row>
    <row r="979" spans="1:13" x14ac:dyDescent="0.3">
      <c r="A979" t="s">
        <v>1090</v>
      </c>
      <c r="B979" t="s">
        <v>5679</v>
      </c>
      <c r="C979" t="s">
        <v>3173</v>
      </c>
      <c r="D979" t="s">
        <v>1822</v>
      </c>
      <c r="E979" t="s">
        <v>3174</v>
      </c>
      <c r="F979" t="s">
        <v>5680</v>
      </c>
      <c r="G979" t="s">
        <v>5672</v>
      </c>
      <c r="H979" t="s">
        <v>3177</v>
      </c>
      <c r="I979" t="s">
        <v>5681</v>
      </c>
      <c r="J979" t="s">
        <v>3179</v>
      </c>
      <c r="K979" t="s">
        <v>3174</v>
      </c>
      <c r="L979" t="s">
        <v>3174</v>
      </c>
      <c r="M979" t="s">
        <v>3174</v>
      </c>
    </row>
    <row r="980" spans="1:13" x14ac:dyDescent="0.3">
      <c r="A980" t="s">
        <v>1090</v>
      </c>
      <c r="B980" t="s">
        <v>5528</v>
      </c>
      <c r="C980" t="s">
        <v>3173</v>
      </c>
      <c r="D980" t="s">
        <v>1822</v>
      </c>
      <c r="E980" t="s">
        <v>3174</v>
      </c>
      <c r="F980" t="s">
        <v>5682</v>
      </c>
      <c r="G980" t="s">
        <v>5530</v>
      </c>
      <c r="H980" t="s">
        <v>3177</v>
      </c>
      <c r="I980" t="s">
        <v>5683</v>
      </c>
      <c r="J980" t="s">
        <v>3179</v>
      </c>
      <c r="K980" t="s">
        <v>3174</v>
      </c>
      <c r="L980" t="s">
        <v>3174</v>
      </c>
      <c r="M980" t="s">
        <v>3174</v>
      </c>
    </row>
    <row r="981" spans="1:13" x14ac:dyDescent="0.3">
      <c r="A981" t="s">
        <v>1090</v>
      </c>
      <c r="B981" t="s">
        <v>5684</v>
      </c>
      <c r="C981" t="s">
        <v>3173</v>
      </c>
      <c r="D981" t="s">
        <v>1822</v>
      </c>
      <c r="E981" t="s">
        <v>3174</v>
      </c>
      <c r="F981" t="s">
        <v>5685</v>
      </c>
      <c r="G981" t="s">
        <v>5686</v>
      </c>
      <c r="H981" t="s">
        <v>3177</v>
      </c>
      <c r="I981" t="s">
        <v>5687</v>
      </c>
      <c r="J981" t="s">
        <v>3179</v>
      </c>
      <c r="K981" t="s">
        <v>3174</v>
      </c>
      <c r="L981" t="s">
        <v>3174</v>
      </c>
      <c r="M981" t="s">
        <v>3174</v>
      </c>
    </row>
    <row r="982" spans="1:13" x14ac:dyDescent="0.3">
      <c r="A982" t="s">
        <v>1090</v>
      </c>
      <c r="B982" t="s">
        <v>5684</v>
      </c>
      <c r="C982" t="s">
        <v>3173</v>
      </c>
      <c r="D982" t="s">
        <v>1822</v>
      </c>
      <c r="E982" t="s">
        <v>3174</v>
      </c>
      <c r="F982" t="s">
        <v>5688</v>
      </c>
      <c r="G982" t="s">
        <v>5686</v>
      </c>
      <c r="H982" t="s">
        <v>3177</v>
      </c>
      <c r="I982" t="s">
        <v>5689</v>
      </c>
      <c r="J982" t="s">
        <v>3179</v>
      </c>
      <c r="K982" t="s">
        <v>3174</v>
      </c>
      <c r="L982" t="s">
        <v>3174</v>
      </c>
      <c r="M982" t="s">
        <v>3174</v>
      </c>
    </row>
    <row r="983" spans="1:13" x14ac:dyDescent="0.3">
      <c r="A983" t="s">
        <v>1090</v>
      </c>
      <c r="B983" t="s">
        <v>5583</v>
      </c>
      <c r="C983" t="s">
        <v>3173</v>
      </c>
      <c r="D983" t="s">
        <v>1822</v>
      </c>
      <c r="E983" t="s">
        <v>3174</v>
      </c>
      <c r="F983" t="s">
        <v>5690</v>
      </c>
      <c r="G983" t="s">
        <v>5585</v>
      </c>
      <c r="H983" t="s">
        <v>3177</v>
      </c>
      <c r="I983" t="s">
        <v>5691</v>
      </c>
      <c r="J983" t="s">
        <v>3179</v>
      </c>
      <c r="K983" t="s">
        <v>3174</v>
      </c>
      <c r="L983" t="s">
        <v>3174</v>
      </c>
      <c r="M983" t="s">
        <v>3174</v>
      </c>
    </row>
    <row r="984" spans="1:13" x14ac:dyDescent="0.3">
      <c r="A984" t="s">
        <v>1090</v>
      </c>
      <c r="B984" t="s">
        <v>5587</v>
      </c>
      <c r="C984" t="s">
        <v>3173</v>
      </c>
      <c r="D984" t="s">
        <v>1822</v>
      </c>
      <c r="E984" t="s">
        <v>3174</v>
      </c>
      <c r="F984" t="s">
        <v>5692</v>
      </c>
      <c r="G984" t="s">
        <v>5589</v>
      </c>
      <c r="H984" t="s">
        <v>3177</v>
      </c>
      <c r="I984" t="s">
        <v>5693</v>
      </c>
      <c r="J984" t="s">
        <v>3187</v>
      </c>
      <c r="K984" t="s">
        <v>3174</v>
      </c>
      <c r="L984" t="s">
        <v>3174</v>
      </c>
      <c r="M984" t="s">
        <v>3174</v>
      </c>
    </row>
    <row r="985" spans="1:13" x14ac:dyDescent="0.3">
      <c r="A985" t="s">
        <v>1090</v>
      </c>
      <c r="B985" t="s">
        <v>5583</v>
      </c>
      <c r="C985" t="s">
        <v>3173</v>
      </c>
      <c r="D985" t="s">
        <v>1822</v>
      </c>
      <c r="E985" t="s">
        <v>3174</v>
      </c>
      <c r="F985" t="s">
        <v>5694</v>
      </c>
      <c r="G985" t="s">
        <v>5585</v>
      </c>
      <c r="H985" t="s">
        <v>3177</v>
      </c>
      <c r="I985" t="s">
        <v>5695</v>
      </c>
      <c r="J985" t="s">
        <v>3179</v>
      </c>
      <c r="K985" t="s">
        <v>3174</v>
      </c>
      <c r="L985" t="s">
        <v>3174</v>
      </c>
      <c r="M985" t="s">
        <v>3174</v>
      </c>
    </row>
    <row r="986" spans="1:13" x14ac:dyDescent="0.3">
      <c r="A986" t="s">
        <v>1090</v>
      </c>
      <c r="B986" t="s">
        <v>5696</v>
      </c>
      <c r="C986" t="s">
        <v>3173</v>
      </c>
      <c r="D986" t="s">
        <v>1822</v>
      </c>
      <c r="E986" t="s">
        <v>3174</v>
      </c>
      <c r="F986" t="s">
        <v>5697</v>
      </c>
      <c r="G986" t="s">
        <v>5698</v>
      </c>
      <c r="H986" t="s">
        <v>3177</v>
      </c>
      <c r="I986" t="s">
        <v>5699</v>
      </c>
      <c r="J986" t="s">
        <v>3179</v>
      </c>
      <c r="K986" t="s">
        <v>3174</v>
      </c>
      <c r="L986" t="s">
        <v>3174</v>
      </c>
      <c r="M986" t="s">
        <v>3174</v>
      </c>
    </row>
    <row r="987" spans="1:13" x14ac:dyDescent="0.3">
      <c r="A987" t="s">
        <v>1090</v>
      </c>
      <c r="B987" t="s">
        <v>4791</v>
      </c>
      <c r="C987" t="s">
        <v>3173</v>
      </c>
      <c r="D987" t="s">
        <v>1822</v>
      </c>
      <c r="E987" t="s">
        <v>3235</v>
      </c>
      <c r="F987" t="s">
        <v>5700</v>
      </c>
      <c r="G987" t="s">
        <v>5701</v>
      </c>
      <c r="H987" t="s">
        <v>3177</v>
      </c>
      <c r="I987" t="s">
        <v>5702</v>
      </c>
      <c r="J987" t="s">
        <v>3179</v>
      </c>
      <c r="K987" t="s">
        <v>3174</v>
      </c>
      <c r="L987" t="s">
        <v>3174</v>
      </c>
      <c r="M987" t="s">
        <v>3174</v>
      </c>
    </row>
    <row r="988" spans="1:13" x14ac:dyDescent="0.3">
      <c r="A988" t="s">
        <v>1090</v>
      </c>
      <c r="B988" t="s">
        <v>5703</v>
      </c>
      <c r="C988" t="s">
        <v>3173</v>
      </c>
      <c r="D988" t="s">
        <v>1822</v>
      </c>
      <c r="E988" t="s">
        <v>3174</v>
      </c>
      <c r="F988" t="s">
        <v>5704</v>
      </c>
      <c r="G988" t="s">
        <v>5705</v>
      </c>
      <c r="H988" t="s">
        <v>3177</v>
      </c>
      <c r="I988" t="s">
        <v>5706</v>
      </c>
      <c r="J988" t="s">
        <v>3179</v>
      </c>
      <c r="K988" t="s">
        <v>3174</v>
      </c>
      <c r="L988" t="s">
        <v>3174</v>
      </c>
      <c r="M988" t="s">
        <v>3174</v>
      </c>
    </row>
    <row r="989" spans="1:13" x14ac:dyDescent="0.3">
      <c r="A989" t="s">
        <v>1090</v>
      </c>
      <c r="B989" t="s">
        <v>5703</v>
      </c>
      <c r="C989" t="s">
        <v>3173</v>
      </c>
      <c r="D989" t="s">
        <v>1822</v>
      </c>
      <c r="E989" t="s">
        <v>3174</v>
      </c>
      <c r="F989" t="s">
        <v>5707</v>
      </c>
      <c r="G989" t="s">
        <v>5705</v>
      </c>
      <c r="H989" t="s">
        <v>3177</v>
      </c>
      <c r="I989" t="s">
        <v>5708</v>
      </c>
      <c r="J989" t="s">
        <v>3179</v>
      </c>
      <c r="K989" t="s">
        <v>3174</v>
      </c>
      <c r="L989" t="s">
        <v>3174</v>
      </c>
      <c r="M989" t="s">
        <v>3174</v>
      </c>
    </row>
    <row r="990" spans="1:13" x14ac:dyDescent="0.3">
      <c r="A990" t="s">
        <v>1090</v>
      </c>
      <c r="B990" t="s">
        <v>5703</v>
      </c>
      <c r="C990" t="s">
        <v>3173</v>
      </c>
      <c r="D990" t="s">
        <v>1822</v>
      </c>
      <c r="E990" t="s">
        <v>3174</v>
      </c>
      <c r="F990" t="s">
        <v>5709</v>
      </c>
      <c r="G990" t="s">
        <v>5705</v>
      </c>
      <c r="H990" t="s">
        <v>3177</v>
      </c>
      <c r="I990" t="s">
        <v>5710</v>
      </c>
      <c r="J990" t="s">
        <v>3179</v>
      </c>
      <c r="K990" t="s">
        <v>3174</v>
      </c>
      <c r="L990" t="s">
        <v>3174</v>
      </c>
      <c r="M990" t="s">
        <v>3174</v>
      </c>
    </row>
    <row r="991" spans="1:13" x14ac:dyDescent="0.3">
      <c r="A991" t="s">
        <v>1090</v>
      </c>
      <c r="B991" t="s">
        <v>5711</v>
      </c>
      <c r="C991" t="s">
        <v>3173</v>
      </c>
      <c r="D991" t="s">
        <v>1822</v>
      </c>
      <c r="E991" t="s">
        <v>3174</v>
      </c>
      <c r="F991" t="s">
        <v>5712</v>
      </c>
      <c r="G991" t="s">
        <v>5713</v>
      </c>
      <c r="H991" t="s">
        <v>3177</v>
      </c>
      <c r="I991" t="s">
        <v>5714</v>
      </c>
      <c r="J991" t="s">
        <v>3179</v>
      </c>
      <c r="K991" t="s">
        <v>3174</v>
      </c>
      <c r="L991" t="s">
        <v>3174</v>
      </c>
      <c r="M991" t="s">
        <v>3174</v>
      </c>
    </row>
    <row r="992" spans="1:13" x14ac:dyDescent="0.3">
      <c r="A992" t="s">
        <v>1090</v>
      </c>
      <c r="B992" t="s">
        <v>5711</v>
      </c>
      <c r="C992" t="s">
        <v>3173</v>
      </c>
      <c r="D992" t="s">
        <v>1822</v>
      </c>
      <c r="E992" t="s">
        <v>3174</v>
      </c>
      <c r="F992" t="s">
        <v>5715</v>
      </c>
      <c r="G992" t="s">
        <v>5713</v>
      </c>
      <c r="H992" t="s">
        <v>3177</v>
      </c>
      <c r="I992" t="s">
        <v>5716</v>
      </c>
      <c r="J992" t="s">
        <v>3179</v>
      </c>
      <c r="K992" t="s">
        <v>3174</v>
      </c>
      <c r="L992" t="s">
        <v>3174</v>
      </c>
      <c r="M992" t="s">
        <v>3174</v>
      </c>
    </row>
    <row r="993" spans="1:13" x14ac:dyDescent="0.3">
      <c r="A993" t="s">
        <v>1090</v>
      </c>
      <c r="B993" t="s">
        <v>5717</v>
      </c>
      <c r="C993" t="s">
        <v>3173</v>
      </c>
      <c r="D993" t="s">
        <v>1822</v>
      </c>
      <c r="E993" t="s">
        <v>3174</v>
      </c>
      <c r="F993" t="s">
        <v>5718</v>
      </c>
      <c r="G993" t="s">
        <v>5719</v>
      </c>
      <c r="H993" t="s">
        <v>3177</v>
      </c>
      <c r="I993" t="s">
        <v>5720</v>
      </c>
      <c r="J993" t="s">
        <v>3179</v>
      </c>
      <c r="K993" t="s">
        <v>3174</v>
      </c>
      <c r="L993" t="s">
        <v>3174</v>
      </c>
      <c r="M993" t="s">
        <v>3174</v>
      </c>
    </row>
    <row r="994" spans="1:13" x14ac:dyDescent="0.3">
      <c r="A994" t="s">
        <v>1090</v>
      </c>
      <c r="B994" t="s">
        <v>5711</v>
      </c>
      <c r="C994" t="s">
        <v>3173</v>
      </c>
      <c r="D994" t="s">
        <v>1822</v>
      </c>
      <c r="E994" t="s">
        <v>3174</v>
      </c>
      <c r="F994" t="s">
        <v>5721</v>
      </c>
      <c r="G994" t="s">
        <v>5713</v>
      </c>
      <c r="H994" t="s">
        <v>3177</v>
      </c>
      <c r="I994" t="s">
        <v>5722</v>
      </c>
      <c r="J994" t="s">
        <v>3179</v>
      </c>
      <c r="K994" t="s">
        <v>3174</v>
      </c>
      <c r="L994" t="s">
        <v>3174</v>
      </c>
      <c r="M994" t="s">
        <v>3174</v>
      </c>
    </row>
    <row r="995" spans="1:13" x14ac:dyDescent="0.3">
      <c r="A995" t="s">
        <v>1090</v>
      </c>
      <c r="B995" t="s">
        <v>5717</v>
      </c>
      <c r="C995" t="s">
        <v>3173</v>
      </c>
      <c r="D995" t="s">
        <v>1822</v>
      </c>
      <c r="E995" t="s">
        <v>3174</v>
      </c>
      <c r="F995" t="s">
        <v>5723</v>
      </c>
      <c r="G995" t="s">
        <v>5719</v>
      </c>
      <c r="H995" t="s">
        <v>3177</v>
      </c>
      <c r="I995" t="s">
        <v>5724</v>
      </c>
      <c r="J995" t="s">
        <v>3179</v>
      </c>
      <c r="K995" t="s">
        <v>3174</v>
      </c>
      <c r="L995" t="s">
        <v>3174</v>
      </c>
      <c r="M995" t="s">
        <v>3174</v>
      </c>
    </row>
    <row r="996" spans="1:13" x14ac:dyDescent="0.3">
      <c r="A996" t="s">
        <v>1090</v>
      </c>
      <c r="B996" t="s">
        <v>5717</v>
      </c>
      <c r="C996" t="s">
        <v>3173</v>
      </c>
      <c r="D996" t="s">
        <v>1822</v>
      </c>
      <c r="E996" t="s">
        <v>3174</v>
      </c>
      <c r="F996" t="s">
        <v>5725</v>
      </c>
      <c r="G996" t="s">
        <v>5719</v>
      </c>
      <c r="H996" t="s">
        <v>3177</v>
      </c>
      <c r="I996" t="s">
        <v>5726</v>
      </c>
      <c r="J996" t="s">
        <v>3179</v>
      </c>
      <c r="K996" t="s">
        <v>3174</v>
      </c>
      <c r="L996" t="s">
        <v>3174</v>
      </c>
      <c r="M996" t="s">
        <v>3174</v>
      </c>
    </row>
    <row r="997" spans="1:13" x14ac:dyDescent="0.3">
      <c r="A997" t="s">
        <v>1090</v>
      </c>
      <c r="B997" t="s">
        <v>5717</v>
      </c>
      <c r="C997" t="s">
        <v>3173</v>
      </c>
      <c r="D997" t="s">
        <v>1822</v>
      </c>
      <c r="E997" t="s">
        <v>3174</v>
      </c>
      <c r="F997" t="s">
        <v>5727</v>
      </c>
      <c r="G997" t="s">
        <v>5719</v>
      </c>
      <c r="H997" t="s">
        <v>3177</v>
      </c>
      <c r="I997" t="s">
        <v>5728</v>
      </c>
      <c r="J997" t="s">
        <v>3179</v>
      </c>
      <c r="K997" t="s">
        <v>3174</v>
      </c>
      <c r="L997" t="s">
        <v>3174</v>
      </c>
      <c r="M997" t="s">
        <v>3174</v>
      </c>
    </row>
    <row r="998" spans="1:13" x14ac:dyDescent="0.3">
      <c r="A998" t="s">
        <v>1099</v>
      </c>
      <c r="B998" t="s">
        <v>2958</v>
      </c>
      <c r="C998" t="s">
        <v>3190</v>
      </c>
      <c r="D998" t="s">
        <v>1822</v>
      </c>
      <c r="E998" t="s">
        <v>3298</v>
      </c>
      <c r="F998" t="s">
        <v>5729</v>
      </c>
      <c r="G998" t="s">
        <v>5730</v>
      </c>
      <c r="H998" t="s">
        <v>3177</v>
      </c>
      <c r="I998" t="s">
        <v>5731</v>
      </c>
      <c r="J998" t="s">
        <v>3179</v>
      </c>
      <c r="K998" t="s">
        <v>3174</v>
      </c>
      <c r="L998" t="s">
        <v>3174</v>
      </c>
      <c r="M998" t="s">
        <v>3174</v>
      </c>
    </row>
    <row r="999" spans="1:13" x14ac:dyDescent="0.3">
      <c r="A999" t="s">
        <v>1090</v>
      </c>
      <c r="B999" t="s">
        <v>5732</v>
      </c>
      <c r="C999" t="s">
        <v>3173</v>
      </c>
      <c r="D999" t="s">
        <v>1822</v>
      </c>
      <c r="E999" t="s">
        <v>3174</v>
      </c>
      <c r="F999" t="s">
        <v>5733</v>
      </c>
      <c r="G999" t="s">
        <v>5734</v>
      </c>
      <c r="H999" t="s">
        <v>3177</v>
      </c>
      <c r="I999" t="s">
        <v>5735</v>
      </c>
      <c r="J999" t="s">
        <v>3179</v>
      </c>
      <c r="K999" t="s">
        <v>3174</v>
      </c>
      <c r="L999" t="s">
        <v>3174</v>
      </c>
      <c r="M999" t="s">
        <v>3174</v>
      </c>
    </row>
    <row r="1000" spans="1:13" x14ac:dyDescent="0.3">
      <c r="A1000" t="s">
        <v>1090</v>
      </c>
      <c r="B1000" t="s">
        <v>5736</v>
      </c>
      <c r="C1000" t="s">
        <v>3173</v>
      </c>
      <c r="D1000" t="s">
        <v>1822</v>
      </c>
      <c r="E1000" t="s">
        <v>3174</v>
      </c>
      <c r="F1000" t="s">
        <v>5737</v>
      </c>
      <c r="G1000" t="s">
        <v>5738</v>
      </c>
      <c r="H1000" t="s">
        <v>3177</v>
      </c>
      <c r="I1000" t="s">
        <v>5739</v>
      </c>
      <c r="J1000" t="s">
        <v>3179</v>
      </c>
      <c r="K1000" t="s">
        <v>3174</v>
      </c>
      <c r="L1000" t="s">
        <v>3174</v>
      </c>
      <c r="M1000" t="s">
        <v>3174</v>
      </c>
    </row>
    <row r="1001" spans="1:13" x14ac:dyDescent="0.3">
      <c r="A1001" t="s">
        <v>1090</v>
      </c>
      <c r="B1001" t="s">
        <v>5740</v>
      </c>
      <c r="C1001" t="s">
        <v>3173</v>
      </c>
      <c r="D1001" t="s">
        <v>1822</v>
      </c>
      <c r="E1001" t="s">
        <v>3174</v>
      </c>
      <c r="F1001" t="s">
        <v>5741</v>
      </c>
      <c r="G1001" t="s">
        <v>5742</v>
      </c>
      <c r="H1001" t="s">
        <v>3177</v>
      </c>
      <c r="I1001" t="s">
        <v>5743</v>
      </c>
      <c r="J1001" t="s">
        <v>3179</v>
      </c>
      <c r="K1001" t="s">
        <v>3174</v>
      </c>
      <c r="L1001" t="s">
        <v>3174</v>
      </c>
      <c r="M1001" t="s">
        <v>3174</v>
      </c>
    </row>
    <row r="1002" spans="1:13" x14ac:dyDescent="0.3">
      <c r="A1002" t="s">
        <v>1099</v>
      </c>
      <c r="B1002" t="s">
        <v>2958</v>
      </c>
      <c r="C1002" t="s">
        <v>3190</v>
      </c>
      <c r="D1002" t="s">
        <v>1822</v>
      </c>
      <c r="E1002" t="s">
        <v>3298</v>
      </c>
      <c r="F1002" t="s">
        <v>5744</v>
      </c>
      <c r="G1002" t="s">
        <v>5745</v>
      </c>
      <c r="H1002" t="s">
        <v>3177</v>
      </c>
      <c r="I1002" t="s">
        <v>5746</v>
      </c>
      <c r="J1002" t="s">
        <v>3179</v>
      </c>
      <c r="K1002" t="s">
        <v>3174</v>
      </c>
      <c r="L1002" t="s">
        <v>3174</v>
      </c>
      <c r="M1002" t="s">
        <v>3174</v>
      </c>
    </row>
    <row r="1003" spans="1:13" x14ac:dyDescent="0.3">
      <c r="A1003" t="s">
        <v>1099</v>
      </c>
      <c r="B1003" t="s">
        <v>2958</v>
      </c>
      <c r="C1003" t="s">
        <v>3190</v>
      </c>
      <c r="D1003" t="s">
        <v>1822</v>
      </c>
      <c r="E1003" t="s">
        <v>3235</v>
      </c>
      <c r="F1003" t="s">
        <v>5747</v>
      </c>
      <c r="G1003" t="s">
        <v>5748</v>
      </c>
      <c r="H1003" t="s">
        <v>3177</v>
      </c>
      <c r="I1003" t="s">
        <v>5749</v>
      </c>
      <c r="J1003" t="s">
        <v>3179</v>
      </c>
      <c r="K1003" t="s">
        <v>3174</v>
      </c>
      <c r="L1003" t="s">
        <v>3174</v>
      </c>
      <c r="M1003" t="s">
        <v>3174</v>
      </c>
    </row>
    <row r="1004" spans="1:13" x14ac:dyDescent="0.3">
      <c r="A1004" t="s">
        <v>1099</v>
      </c>
      <c r="B1004" t="s">
        <v>2958</v>
      </c>
      <c r="C1004" t="s">
        <v>3190</v>
      </c>
      <c r="D1004" t="s">
        <v>1822</v>
      </c>
      <c r="E1004" t="s">
        <v>3235</v>
      </c>
      <c r="F1004" t="s">
        <v>5750</v>
      </c>
      <c r="G1004" t="s">
        <v>5751</v>
      </c>
      <c r="H1004" t="s">
        <v>3177</v>
      </c>
      <c r="I1004" t="s">
        <v>5752</v>
      </c>
      <c r="J1004" t="s">
        <v>3179</v>
      </c>
      <c r="K1004" t="s">
        <v>3174</v>
      </c>
      <c r="L1004" t="s">
        <v>3174</v>
      </c>
      <c r="M1004" t="s">
        <v>3174</v>
      </c>
    </row>
    <row r="1005" spans="1:13" x14ac:dyDescent="0.3">
      <c r="A1005" t="s">
        <v>1099</v>
      </c>
      <c r="B1005" t="s">
        <v>2958</v>
      </c>
      <c r="C1005" t="s">
        <v>3190</v>
      </c>
      <c r="D1005" t="s">
        <v>1822</v>
      </c>
      <c r="E1005" t="s">
        <v>3235</v>
      </c>
      <c r="F1005" t="s">
        <v>5753</v>
      </c>
      <c r="G1005" t="s">
        <v>5754</v>
      </c>
      <c r="H1005" t="s">
        <v>3177</v>
      </c>
      <c r="I1005" t="s">
        <v>5755</v>
      </c>
      <c r="J1005" t="s">
        <v>3179</v>
      </c>
      <c r="K1005" t="s">
        <v>3174</v>
      </c>
      <c r="L1005" t="s">
        <v>3174</v>
      </c>
      <c r="M1005" t="s">
        <v>3174</v>
      </c>
    </row>
    <row r="1006" spans="1:13" x14ac:dyDescent="0.3">
      <c r="A1006" t="s">
        <v>1099</v>
      </c>
      <c r="B1006" t="s">
        <v>2958</v>
      </c>
      <c r="C1006" t="s">
        <v>3190</v>
      </c>
      <c r="D1006" t="s">
        <v>1822</v>
      </c>
      <c r="E1006" t="s">
        <v>3235</v>
      </c>
      <c r="F1006" t="s">
        <v>5756</v>
      </c>
      <c r="G1006" t="s">
        <v>5745</v>
      </c>
      <c r="H1006" t="s">
        <v>3177</v>
      </c>
      <c r="I1006" t="s">
        <v>5757</v>
      </c>
      <c r="J1006" t="s">
        <v>3179</v>
      </c>
      <c r="K1006" t="s">
        <v>3174</v>
      </c>
      <c r="L1006" t="s">
        <v>3174</v>
      </c>
      <c r="M1006" t="s">
        <v>3174</v>
      </c>
    </row>
    <row r="1007" spans="1:13" x14ac:dyDescent="0.3">
      <c r="A1007" t="s">
        <v>1099</v>
      </c>
      <c r="B1007" t="s">
        <v>2958</v>
      </c>
      <c r="C1007" t="s">
        <v>3190</v>
      </c>
      <c r="D1007" t="s">
        <v>1822</v>
      </c>
      <c r="E1007" t="s">
        <v>3235</v>
      </c>
      <c r="F1007" t="s">
        <v>5758</v>
      </c>
      <c r="G1007" t="s">
        <v>5759</v>
      </c>
      <c r="H1007" t="s">
        <v>3177</v>
      </c>
      <c r="I1007" t="s">
        <v>5760</v>
      </c>
      <c r="J1007" t="s">
        <v>3179</v>
      </c>
      <c r="K1007" t="s">
        <v>3174</v>
      </c>
      <c r="L1007" t="s">
        <v>3174</v>
      </c>
      <c r="M1007" t="s">
        <v>3174</v>
      </c>
    </row>
    <row r="1008" spans="1:13" x14ac:dyDescent="0.3">
      <c r="A1008" t="s">
        <v>1090</v>
      </c>
      <c r="B1008" t="s">
        <v>5703</v>
      </c>
      <c r="C1008" t="s">
        <v>3173</v>
      </c>
      <c r="D1008" t="s">
        <v>1822</v>
      </c>
      <c r="E1008" t="s">
        <v>3174</v>
      </c>
      <c r="F1008" t="s">
        <v>5761</v>
      </c>
      <c r="G1008" t="s">
        <v>5705</v>
      </c>
      <c r="H1008" t="s">
        <v>3177</v>
      </c>
      <c r="I1008" t="s">
        <v>5762</v>
      </c>
      <c r="J1008" t="s">
        <v>3179</v>
      </c>
      <c r="K1008" t="s">
        <v>3174</v>
      </c>
      <c r="L1008" t="s">
        <v>3174</v>
      </c>
      <c r="M1008" t="s">
        <v>3174</v>
      </c>
    </row>
    <row r="1009" spans="1:13" x14ac:dyDescent="0.3">
      <c r="A1009" t="s">
        <v>1085</v>
      </c>
      <c r="B1009" t="s">
        <v>3700</v>
      </c>
      <c r="C1009" t="s">
        <v>3190</v>
      </c>
      <c r="D1009" t="s">
        <v>1822</v>
      </c>
      <c r="E1009" t="s">
        <v>3235</v>
      </c>
      <c r="F1009" t="s">
        <v>5763</v>
      </c>
      <c r="G1009" t="s">
        <v>5764</v>
      </c>
      <c r="H1009" t="s">
        <v>3177</v>
      </c>
      <c r="I1009" t="s">
        <v>5765</v>
      </c>
      <c r="J1009" t="s">
        <v>3187</v>
      </c>
      <c r="K1009" t="s">
        <v>3174</v>
      </c>
      <c r="L1009" t="s">
        <v>3174</v>
      </c>
      <c r="M1009" t="s">
        <v>3174</v>
      </c>
    </row>
    <row r="1010" spans="1:13" x14ac:dyDescent="0.3">
      <c r="A1010" t="s">
        <v>1085</v>
      </c>
      <c r="B1010" t="s">
        <v>5766</v>
      </c>
      <c r="C1010" t="s">
        <v>3190</v>
      </c>
      <c r="D1010" t="s">
        <v>1822</v>
      </c>
      <c r="E1010" t="s">
        <v>3235</v>
      </c>
      <c r="F1010" t="s">
        <v>5763</v>
      </c>
      <c r="G1010" t="s">
        <v>5764</v>
      </c>
      <c r="H1010" t="s">
        <v>3177</v>
      </c>
      <c r="I1010" t="s">
        <v>5767</v>
      </c>
      <c r="J1010" t="s">
        <v>3187</v>
      </c>
      <c r="K1010" t="s">
        <v>3174</v>
      </c>
      <c r="L1010" t="s">
        <v>3174</v>
      </c>
      <c r="M1010" t="s">
        <v>3174</v>
      </c>
    </row>
    <row r="1011" spans="1:13" x14ac:dyDescent="0.3">
      <c r="A1011" t="s">
        <v>1099</v>
      </c>
      <c r="B1011" t="s">
        <v>5768</v>
      </c>
      <c r="C1011" t="s">
        <v>3190</v>
      </c>
      <c r="D1011" t="s">
        <v>1822</v>
      </c>
      <c r="E1011" t="s">
        <v>3174</v>
      </c>
      <c r="F1011" t="s">
        <v>5769</v>
      </c>
      <c r="G1011" t="s">
        <v>5770</v>
      </c>
      <c r="H1011" t="s">
        <v>3177</v>
      </c>
      <c r="I1011" t="s">
        <v>5771</v>
      </c>
      <c r="J1011" t="s">
        <v>3187</v>
      </c>
      <c r="K1011" t="s">
        <v>3174</v>
      </c>
      <c r="L1011" t="s">
        <v>3174</v>
      </c>
      <c r="M1011" t="s">
        <v>3174</v>
      </c>
    </row>
    <row r="1012" spans="1:13" x14ac:dyDescent="0.3">
      <c r="A1012" t="s">
        <v>1085</v>
      </c>
      <c r="B1012" t="s">
        <v>3289</v>
      </c>
      <c r="C1012" t="s">
        <v>3190</v>
      </c>
      <c r="D1012" t="s">
        <v>1822</v>
      </c>
      <c r="E1012" t="s">
        <v>3235</v>
      </c>
      <c r="F1012" t="s">
        <v>5763</v>
      </c>
      <c r="G1012" t="s">
        <v>5772</v>
      </c>
      <c r="H1012" t="s">
        <v>3177</v>
      </c>
      <c r="I1012" t="s">
        <v>5773</v>
      </c>
      <c r="J1012" t="s">
        <v>3187</v>
      </c>
      <c r="K1012" t="s">
        <v>3174</v>
      </c>
      <c r="L1012" t="s">
        <v>3174</v>
      </c>
      <c r="M1012" t="s">
        <v>3174</v>
      </c>
    </row>
    <row r="1013" spans="1:13" x14ac:dyDescent="0.3">
      <c r="A1013" t="s">
        <v>1099</v>
      </c>
      <c r="B1013" t="s">
        <v>5768</v>
      </c>
      <c r="C1013" t="s">
        <v>3190</v>
      </c>
      <c r="D1013" t="s">
        <v>1822</v>
      </c>
      <c r="E1013" t="s">
        <v>3174</v>
      </c>
      <c r="F1013" t="s">
        <v>5774</v>
      </c>
      <c r="G1013" t="s">
        <v>5770</v>
      </c>
      <c r="H1013" t="s">
        <v>3177</v>
      </c>
      <c r="I1013" t="s">
        <v>5775</v>
      </c>
      <c r="J1013" t="s">
        <v>3187</v>
      </c>
      <c r="K1013" t="s">
        <v>3174</v>
      </c>
      <c r="L1013" t="s">
        <v>3174</v>
      </c>
      <c r="M1013" t="s">
        <v>3174</v>
      </c>
    </row>
    <row r="1014" spans="1:13" x14ac:dyDescent="0.3">
      <c r="A1014" t="s">
        <v>1085</v>
      </c>
      <c r="B1014" t="s">
        <v>5766</v>
      </c>
      <c r="C1014" t="s">
        <v>3190</v>
      </c>
      <c r="D1014" t="s">
        <v>1822</v>
      </c>
      <c r="E1014" t="s">
        <v>3235</v>
      </c>
      <c r="F1014" t="s">
        <v>5763</v>
      </c>
      <c r="G1014" t="s">
        <v>5772</v>
      </c>
      <c r="H1014" t="s">
        <v>3177</v>
      </c>
      <c r="I1014" t="s">
        <v>5776</v>
      </c>
      <c r="J1014" t="s">
        <v>3187</v>
      </c>
      <c r="K1014" t="s">
        <v>3174</v>
      </c>
      <c r="L1014" t="s">
        <v>3174</v>
      </c>
      <c r="M1014" t="s">
        <v>3174</v>
      </c>
    </row>
    <row r="1015" spans="1:13" x14ac:dyDescent="0.3">
      <c r="A1015" t="s">
        <v>1085</v>
      </c>
      <c r="B1015" t="s">
        <v>3007</v>
      </c>
      <c r="C1015" t="s">
        <v>3190</v>
      </c>
      <c r="D1015" t="s">
        <v>1822</v>
      </c>
      <c r="E1015" t="s">
        <v>3235</v>
      </c>
      <c r="F1015" t="s">
        <v>5777</v>
      </c>
      <c r="G1015" t="s">
        <v>3744</v>
      </c>
      <c r="H1015" t="s">
        <v>3177</v>
      </c>
      <c r="I1015" t="s">
        <v>5778</v>
      </c>
      <c r="J1015" t="s">
        <v>3179</v>
      </c>
      <c r="K1015" t="s">
        <v>3174</v>
      </c>
      <c r="L1015" t="s">
        <v>3174</v>
      </c>
      <c r="M1015" t="s">
        <v>3174</v>
      </c>
    </row>
    <row r="1016" spans="1:13" x14ac:dyDescent="0.3">
      <c r="A1016" t="s">
        <v>1085</v>
      </c>
      <c r="B1016" t="s">
        <v>3007</v>
      </c>
      <c r="C1016" t="s">
        <v>3190</v>
      </c>
      <c r="D1016" t="s">
        <v>1822</v>
      </c>
      <c r="E1016" t="s">
        <v>3235</v>
      </c>
      <c r="F1016" t="s">
        <v>5779</v>
      </c>
      <c r="G1016" t="s">
        <v>5780</v>
      </c>
      <c r="H1016" t="s">
        <v>3177</v>
      </c>
      <c r="I1016" t="s">
        <v>5781</v>
      </c>
      <c r="J1016" t="s">
        <v>3187</v>
      </c>
      <c r="K1016" t="s">
        <v>3174</v>
      </c>
      <c r="L1016" t="s">
        <v>3174</v>
      </c>
      <c r="M1016" t="s">
        <v>3174</v>
      </c>
    </row>
    <row r="1017" spans="1:13" x14ac:dyDescent="0.3">
      <c r="A1017" t="s">
        <v>1085</v>
      </c>
      <c r="B1017" t="s">
        <v>5766</v>
      </c>
      <c r="C1017" t="s">
        <v>3190</v>
      </c>
      <c r="D1017" t="s">
        <v>1822</v>
      </c>
      <c r="E1017" t="s">
        <v>3235</v>
      </c>
      <c r="F1017" t="s">
        <v>5763</v>
      </c>
      <c r="G1017" t="s">
        <v>5782</v>
      </c>
      <c r="H1017" t="s">
        <v>3177</v>
      </c>
      <c r="I1017" t="s">
        <v>5783</v>
      </c>
      <c r="J1017" t="s">
        <v>3187</v>
      </c>
      <c r="K1017" t="s">
        <v>3174</v>
      </c>
      <c r="L1017" t="s">
        <v>3174</v>
      </c>
      <c r="M1017" t="s">
        <v>3174</v>
      </c>
    </row>
    <row r="1018" spans="1:13" x14ac:dyDescent="0.3">
      <c r="A1018" t="s">
        <v>1085</v>
      </c>
      <c r="B1018" t="s">
        <v>5766</v>
      </c>
      <c r="C1018" t="s">
        <v>3190</v>
      </c>
      <c r="D1018" t="s">
        <v>1822</v>
      </c>
      <c r="E1018" t="s">
        <v>3235</v>
      </c>
      <c r="F1018" t="s">
        <v>5763</v>
      </c>
      <c r="G1018" t="s">
        <v>5784</v>
      </c>
      <c r="H1018" t="s">
        <v>3177</v>
      </c>
      <c r="I1018" t="s">
        <v>5785</v>
      </c>
      <c r="J1018" t="s">
        <v>3187</v>
      </c>
      <c r="K1018" t="s">
        <v>3174</v>
      </c>
      <c r="L1018" t="s">
        <v>3174</v>
      </c>
      <c r="M1018" t="s">
        <v>3174</v>
      </c>
    </row>
    <row r="1019" spans="1:13" x14ac:dyDescent="0.3">
      <c r="A1019" t="s">
        <v>1085</v>
      </c>
      <c r="B1019" t="s">
        <v>5766</v>
      </c>
      <c r="C1019" t="s">
        <v>3190</v>
      </c>
      <c r="D1019" t="s">
        <v>1822</v>
      </c>
      <c r="E1019" t="s">
        <v>3235</v>
      </c>
      <c r="F1019" t="s">
        <v>5763</v>
      </c>
      <c r="G1019" t="s">
        <v>5786</v>
      </c>
      <c r="H1019" t="s">
        <v>3177</v>
      </c>
      <c r="I1019" t="s">
        <v>5787</v>
      </c>
      <c r="J1019" t="s">
        <v>3187</v>
      </c>
      <c r="K1019" t="s">
        <v>3174</v>
      </c>
      <c r="L1019" t="s">
        <v>3174</v>
      </c>
      <c r="M1019" t="s">
        <v>3174</v>
      </c>
    </row>
    <row r="1020" spans="1:13" x14ac:dyDescent="0.3">
      <c r="A1020" t="s">
        <v>1085</v>
      </c>
      <c r="B1020" t="s">
        <v>5524</v>
      </c>
      <c r="C1020" t="s">
        <v>3190</v>
      </c>
      <c r="D1020" t="s">
        <v>1822</v>
      </c>
      <c r="E1020" t="s">
        <v>3235</v>
      </c>
      <c r="F1020" t="s">
        <v>5779</v>
      </c>
      <c r="G1020" t="s">
        <v>5788</v>
      </c>
      <c r="H1020" t="s">
        <v>3177</v>
      </c>
      <c r="I1020" t="s">
        <v>5789</v>
      </c>
      <c r="J1020" t="s">
        <v>3187</v>
      </c>
      <c r="K1020" t="s">
        <v>3174</v>
      </c>
      <c r="L1020" t="s">
        <v>3174</v>
      </c>
      <c r="M1020" t="s">
        <v>3174</v>
      </c>
    </row>
    <row r="1021" spans="1:13" x14ac:dyDescent="0.3">
      <c r="A1021" t="s">
        <v>1085</v>
      </c>
      <c r="B1021" t="s">
        <v>5347</v>
      </c>
      <c r="C1021" t="s">
        <v>3190</v>
      </c>
      <c r="D1021" t="s">
        <v>1822</v>
      </c>
      <c r="E1021" t="s">
        <v>3235</v>
      </c>
      <c r="F1021" t="s">
        <v>5779</v>
      </c>
      <c r="G1021" t="s">
        <v>5788</v>
      </c>
      <c r="H1021" t="s">
        <v>3177</v>
      </c>
      <c r="I1021" t="s">
        <v>5790</v>
      </c>
      <c r="J1021" t="s">
        <v>3187</v>
      </c>
      <c r="K1021" t="s">
        <v>3174</v>
      </c>
      <c r="L1021" t="s">
        <v>3174</v>
      </c>
      <c r="M1021" t="s">
        <v>3174</v>
      </c>
    </row>
    <row r="1022" spans="1:13" x14ac:dyDescent="0.3">
      <c r="A1022" t="s">
        <v>1090</v>
      </c>
      <c r="B1022" t="s">
        <v>4804</v>
      </c>
      <c r="C1022" t="s">
        <v>3173</v>
      </c>
      <c r="D1022" t="s">
        <v>1822</v>
      </c>
      <c r="E1022" t="s">
        <v>3459</v>
      </c>
      <c r="F1022" t="s">
        <v>5791</v>
      </c>
      <c r="G1022" t="s">
        <v>5675</v>
      </c>
      <c r="H1022" t="s">
        <v>3177</v>
      </c>
      <c r="I1022" t="s">
        <v>5792</v>
      </c>
      <c r="J1022" t="s">
        <v>3179</v>
      </c>
      <c r="K1022" t="s">
        <v>3174</v>
      </c>
      <c r="L1022" t="s">
        <v>3174</v>
      </c>
      <c r="M1022" t="s">
        <v>3174</v>
      </c>
    </row>
    <row r="1023" spans="1:13" x14ac:dyDescent="0.3">
      <c r="A1023" t="s">
        <v>1085</v>
      </c>
      <c r="B1023" t="s">
        <v>5347</v>
      </c>
      <c r="C1023" t="s">
        <v>3190</v>
      </c>
      <c r="D1023" t="s">
        <v>1822</v>
      </c>
      <c r="E1023" t="s">
        <v>3235</v>
      </c>
      <c r="F1023" t="s">
        <v>5779</v>
      </c>
      <c r="G1023" t="s">
        <v>5793</v>
      </c>
      <c r="H1023" t="s">
        <v>3177</v>
      </c>
      <c r="I1023" t="s">
        <v>5794</v>
      </c>
      <c r="J1023" t="s">
        <v>3187</v>
      </c>
      <c r="K1023" t="s">
        <v>3174</v>
      </c>
      <c r="L1023" t="s">
        <v>3174</v>
      </c>
      <c r="M1023" t="s">
        <v>3174</v>
      </c>
    </row>
    <row r="1024" spans="1:13" x14ac:dyDescent="0.3">
      <c r="A1024" t="s">
        <v>1085</v>
      </c>
      <c r="B1024" t="s">
        <v>3007</v>
      </c>
      <c r="C1024" t="s">
        <v>3190</v>
      </c>
      <c r="D1024" t="s">
        <v>1822</v>
      </c>
      <c r="E1024" t="s">
        <v>3235</v>
      </c>
      <c r="F1024" t="s">
        <v>5795</v>
      </c>
      <c r="G1024" t="s">
        <v>5793</v>
      </c>
      <c r="H1024" t="s">
        <v>3177</v>
      </c>
      <c r="I1024" t="s">
        <v>5796</v>
      </c>
      <c r="J1024" t="s">
        <v>3187</v>
      </c>
      <c r="K1024" t="s">
        <v>3174</v>
      </c>
      <c r="L1024" t="s">
        <v>3174</v>
      </c>
      <c r="M1024" t="s">
        <v>3174</v>
      </c>
    </row>
    <row r="1025" spans="1:13" x14ac:dyDescent="0.3">
      <c r="A1025" t="s">
        <v>1099</v>
      </c>
      <c r="B1025" t="s">
        <v>5797</v>
      </c>
      <c r="C1025" t="s">
        <v>3190</v>
      </c>
      <c r="D1025" t="s">
        <v>1822</v>
      </c>
      <c r="E1025" t="s">
        <v>3174</v>
      </c>
      <c r="F1025" t="s">
        <v>5798</v>
      </c>
      <c r="G1025" t="s">
        <v>5799</v>
      </c>
      <c r="H1025" t="s">
        <v>3177</v>
      </c>
      <c r="I1025" t="s">
        <v>5800</v>
      </c>
      <c r="J1025" t="s">
        <v>3187</v>
      </c>
      <c r="K1025" t="s">
        <v>3174</v>
      </c>
      <c r="L1025" t="s">
        <v>3174</v>
      </c>
      <c r="M1025" t="s">
        <v>3174</v>
      </c>
    </row>
    <row r="1026" spans="1:13" x14ac:dyDescent="0.3">
      <c r="A1026" t="s">
        <v>1090</v>
      </c>
      <c r="B1026" t="s">
        <v>4804</v>
      </c>
      <c r="C1026" t="s">
        <v>3173</v>
      </c>
      <c r="D1026" t="s">
        <v>1822</v>
      </c>
      <c r="E1026" t="s">
        <v>3459</v>
      </c>
      <c r="F1026" t="s">
        <v>5801</v>
      </c>
      <c r="G1026" t="s">
        <v>5675</v>
      </c>
      <c r="H1026" t="s">
        <v>3177</v>
      </c>
      <c r="I1026" t="s">
        <v>5802</v>
      </c>
      <c r="J1026" t="s">
        <v>3179</v>
      </c>
      <c r="K1026" t="s">
        <v>3174</v>
      </c>
      <c r="L1026" t="s">
        <v>3174</v>
      </c>
      <c r="M1026" t="s">
        <v>3174</v>
      </c>
    </row>
    <row r="1027" spans="1:13" x14ac:dyDescent="0.3">
      <c r="A1027" t="s">
        <v>1090</v>
      </c>
      <c r="B1027" t="s">
        <v>4804</v>
      </c>
      <c r="C1027" t="s">
        <v>3173</v>
      </c>
      <c r="D1027" t="s">
        <v>1822</v>
      </c>
      <c r="E1027" t="s">
        <v>3235</v>
      </c>
      <c r="F1027" t="s">
        <v>5803</v>
      </c>
      <c r="G1027" t="s">
        <v>5675</v>
      </c>
      <c r="H1027" t="s">
        <v>3177</v>
      </c>
      <c r="I1027" t="s">
        <v>5804</v>
      </c>
      <c r="J1027" t="s">
        <v>3179</v>
      </c>
      <c r="K1027" t="s">
        <v>3174</v>
      </c>
      <c r="L1027" t="s">
        <v>3174</v>
      </c>
      <c r="M1027" t="s">
        <v>3174</v>
      </c>
    </row>
    <row r="1028" spans="1:13" x14ac:dyDescent="0.3">
      <c r="A1028" t="s">
        <v>1085</v>
      </c>
      <c r="B1028" t="s">
        <v>3289</v>
      </c>
      <c r="C1028" t="s">
        <v>3190</v>
      </c>
      <c r="D1028" t="s">
        <v>1822</v>
      </c>
      <c r="E1028" t="s">
        <v>3235</v>
      </c>
      <c r="F1028" t="s">
        <v>5763</v>
      </c>
      <c r="G1028" t="s">
        <v>5782</v>
      </c>
      <c r="H1028" t="s">
        <v>3177</v>
      </c>
      <c r="I1028" t="s">
        <v>5805</v>
      </c>
      <c r="J1028" t="s">
        <v>3187</v>
      </c>
      <c r="K1028" t="s">
        <v>3174</v>
      </c>
      <c r="L1028" t="s">
        <v>3174</v>
      </c>
      <c r="M1028" t="s">
        <v>3174</v>
      </c>
    </row>
    <row r="1029" spans="1:13" x14ac:dyDescent="0.3">
      <c r="A1029" t="s">
        <v>1099</v>
      </c>
      <c r="B1029" t="s">
        <v>5806</v>
      </c>
      <c r="C1029" t="s">
        <v>3190</v>
      </c>
      <c r="D1029" t="s">
        <v>1822</v>
      </c>
      <c r="E1029" t="s">
        <v>3174</v>
      </c>
      <c r="F1029" t="s">
        <v>5807</v>
      </c>
      <c r="G1029" t="s">
        <v>5808</v>
      </c>
      <c r="H1029" t="s">
        <v>3177</v>
      </c>
      <c r="I1029" t="s">
        <v>5809</v>
      </c>
      <c r="J1029" t="s">
        <v>3187</v>
      </c>
      <c r="K1029" t="s">
        <v>3174</v>
      </c>
      <c r="L1029" t="s">
        <v>3174</v>
      </c>
      <c r="M1029" t="s">
        <v>3174</v>
      </c>
    </row>
    <row r="1030" spans="1:13" x14ac:dyDescent="0.3">
      <c r="A1030" t="s">
        <v>1085</v>
      </c>
      <c r="B1030" t="s">
        <v>3007</v>
      </c>
      <c r="C1030" t="s">
        <v>3190</v>
      </c>
      <c r="D1030" t="s">
        <v>1822</v>
      </c>
      <c r="E1030" t="s">
        <v>3235</v>
      </c>
      <c r="F1030" t="s">
        <v>5779</v>
      </c>
      <c r="G1030" t="s">
        <v>5810</v>
      </c>
      <c r="H1030" t="s">
        <v>3177</v>
      </c>
      <c r="I1030" t="s">
        <v>5811</v>
      </c>
      <c r="J1030" t="s">
        <v>3187</v>
      </c>
      <c r="K1030" t="s">
        <v>3174</v>
      </c>
      <c r="L1030" t="s">
        <v>3174</v>
      </c>
      <c r="M1030" t="s">
        <v>3174</v>
      </c>
    </row>
    <row r="1031" spans="1:13" x14ac:dyDescent="0.3">
      <c r="A1031" t="s">
        <v>1085</v>
      </c>
      <c r="B1031" t="s">
        <v>3729</v>
      </c>
      <c r="C1031" t="s">
        <v>3190</v>
      </c>
      <c r="D1031" t="s">
        <v>1822</v>
      </c>
      <c r="E1031" t="s">
        <v>3235</v>
      </c>
      <c r="F1031" t="s">
        <v>5779</v>
      </c>
      <c r="G1031" t="s">
        <v>5780</v>
      </c>
      <c r="H1031" t="s">
        <v>3177</v>
      </c>
      <c r="I1031" t="s">
        <v>5812</v>
      </c>
      <c r="J1031" t="s">
        <v>3187</v>
      </c>
      <c r="K1031" t="s">
        <v>3174</v>
      </c>
      <c r="L1031" t="s">
        <v>3174</v>
      </c>
      <c r="M1031" t="s">
        <v>3174</v>
      </c>
    </row>
    <row r="1032" spans="1:13" x14ac:dyDescent="0.3">
      <c r="A1032" t="s">
        <v>1099</v>
      </c>
      <c r="B1032" t="s">
        <v>5813</v>
      </c>
      <c r="C1032" t="s">
        <v>3190</v>
      </c>
      <c r="D1032" t="s">
        <v>1822</v>
      </c>
      <c r="E1032" t="s">
        <v>3174</v>
      </c>
      <c r="F1032" t="s">
        <v>5814</v>
      </c>
      <c r="G1032" t="s">
        <v>5815</v>
      </c>
      <c r="H1032" t="s">
        <v>3177</v>
      </c>
      <c r="I1032" t="s">
        <v>5816</v>
      </c>
      <c r="J1032" t="s">
        <v>3187</v>
      </c>
      <c r="K1032" t="s">
        <v>3174</v>
      </c>
      <c r="L1032" t="s">
        <v>3174</v>
      </c>
      <c r="M1032" t="s">
        <v>3174</v>
      </c>
    </row>
    <row r="1033" spans="1:13" x14ac:dyDescent="0.3">
      <c r="A1033" t="s">
        <v>1099</v>
      </c>
      <c r="B1033" t="s">
        <v>5817</v>
      </c>
      <c r="C1033" t="s">
        <v>3190</v>
      </c>
      <c r="D1033" t="s">
        <v>1822</v>
      </c>
      <c r="E1033" t="s">
        <v>3174</v>
      </c>
      <c r="F1033" t="s">
        <v>5807</v>
      </c>
      <c r="G1033" t="s">
        <v>5818</v>
      </c>
      <c r="H1033" t="s">
        <v>3177</v>
      </c>
      <c r="I1033" t="s">
        <v>5819</v>
      </c>
      <c r="J1033" t="s">
        <v>3187</v>
      </c>
      <c r="K1033" t="s">
        <v>3174</v>
      </c>
      <c r="L1033" t="s">
        <v>3174</v>
      </c>
      <c r="M1033" t="s">
        <v>3174</v>
      </c>
    </row>
    <row r="1034" spans="1:13" x14ac:dyDescent="0.3">
      <c r="A1034" t="s">
        <v>1099</v>
      </c>
      <c r="B1034" t="s">
        <v>5813</v>
      </c>
      <c r="C1034" t="s">
        <v>3190</v>
      </c>
      <c r="D1034" t="s">
        <v>1822</v>
      </c>
      <c r="E1034" t="s">
        <v>3174</v>
      </c>
      <c r="F1034" t="s">
        <v>5820</v>
      </c>
      <c r="G1034" t="s">
        <v>5815</v>
      </c>
      <c r="H1034" t="s">
        <v>3177</v>
      </c>
      <c r="I1034" t="s">
        <v>5821</v>
      </c>
      <c r="J1034" t="s">
        <v>3187</v>
      </c>
      <c r="K1034" t="s">
        <v>3174</v>
      </c>
      <c r="L1034" t="s">
        <v>3174</v>
      </c>
      <c r="M1034" t="s">
        <v>3174</v>
      </c>
    </row>
    <row r="1035" spans="1:13" x14ac:dyDescent="0.3">
      <c r="A1035" t="s">
        <v>1099</v>
      </c>
      <c r="B1035" t="s">
        <v>5822</v>
      </c>
      <c r="C1035" t="s">
        <v>3190</v>
      </c>
      <c r="D1035" t="s">
        <v>1822</v>
      </c>
      <c r="E1035" t="s">
        <v>3174</v>
      </c>
      <c r="F1035" t="s">
        <v>5807</v>
      </c>
      <c r="G1035" t="s">
        <v>5823</v>
      </c>
      <c r="H1035" t="s">
        <v>3177</v>
      </c>
      <c r="I1035" t="s">
        <v>5824</v>
      </c>
      <c r="J1035" t="s">
        <v>3187</v>
      </c>
      <c r="K1035" t="s">
        <v>3174</v>
      </c>
      <c r="L1035" t="s">
        <v>3174</v>
      </c>
      <c r="M1035" t="s">
        <v>3174</v>
      </c>
    </row>
    <row r="1036" spans="1:13" x14ac:dyDescent="0.3">
      <c r="A1036" t="s">
        <v>1085</v>
      </c>
      <c r="B1036" t="s">
        <v>3289</v>
      </c>
      <c r="C1036" t="s">
        <v>3190</v>
      </c>
      <c r="D1036" t="s">
        <v>1822</v>
      </c>
      <c r="E1036" t="s">
        <v>3174</v>
      </c>
      <c r="F1036" t="s">
        <v>5763</v>
      </c>
      <c r="G1036" t="s">
        <v>5825</v>
      </c>
      <c r="H1036" t="s">
        <v>3177</v>
      </c>
      <c r="I1036" t="s">
        <v>5826</v>
      </c>
      <c r="J1036" t="s">
        <v>3187</v>
      </c>
      <c r="K1036" t="s">
        <v>3174</v>
      </c>
      <c r="L1036" t="s">
        <v>3174</v>
      </c>
      <c r="M1036" t="s">
        <v>3174</v>
      </c>
    </row>
    <row r="1037" spans="1:13" x14ac:dyDescent="0.3">
      <c r="A1037" t="s">
        <v>1099</v>
      </c>
      <c r="B1037" t="s">
        <v>5817</v>
      </c>
      <c r="C1037" t="s">
        <v>3190</v>
      </c>
      <c r="D1037" t="s">
        <v>1822</v>
      </c>
      <c r="E1037" t="s">
        <v>3174</v>
      </c>
      <c r="F1037" t="s">
        <v>5827</v>
      </c>
      <c r="G1037" t="s">
        <v>5818</v>
      </c>
      <c r="H1037" t="s">
        <v>3177</v>
      </c>
      <c r="I1037" t="s">
        <v>5828</v>
      </c>
      <c r="J1037" t="s">
        <v>3187</v>
      </c>
      <c r="K1037" t="s">
        <v>3174</v>
      </c>
      <c r="L1037" t="s">
        <v>3174</v>
      </c>
      <c r="M1037" t="s">
        <v>3174</v>
      </c>
    </row>
    <row r="1038" spans="1:13" x14ac:dyDescent="0.3">
      <c r="A1038" t="s">
        <v>1085</v>
      </c>
      <c r="B1038" t="s">
        <v>3729</v>
      </c>
      <c r="C1038" t="s">
        <v>3190</v>
      </c>
      <c r="D1038" t="s">
        <v>1822</v>
      </c>
      <c r="E1038" t="s">
        <v>3235</v>
      </c>
      <c r="F1038" t="s">
        <v>5779</v>
      </c>
      <c r="G1038" t="s">
        <v>5829</v>
      </c>
      <c r="H1038" t="s">
        <v>3177</v>
      </c>
      <c r="I1038" t="s">
        <v>5830</v>
      </c>
      <c r="J1038" t="s">
        <v>3187</v>
      </c>
      <c r="K1038" t="s">
        <v>3174</v>
      </c>
      <c r="L1038" t="s">
        <v>3174</v>
      </c>
      <c r="M1038" t="s">
        <v>3174</v>
      </c>
    </row>
    <row r="1039" spans="1:13" x14ac:dyDescent="0.3">
      <c r="A1039" t="s">
        <v>1099</v>
      </c>
      <c r="B1039" t="s">
        <v>5822</v>
      </c>
      <c r="C1039" t="s">
        <v>3190</v>
      </c>
      <c r="D1039" t="s">
        <v>1822</v>
      </c>
      <c r="E1039" t="s">
        <v>3174</v>
      </c>
      <c r="F1039" t="s">
        <v>5831</v>
      </c>
      <c r="G1039" t="s">
        <v>5832</v>
      </c>
      <c r="H1039" t="s">
        <v>3177</v>
      </c>
      <c r="I1039" t="s">
        <v>5833</v>
      </c>
      <c r="J1039" t="s">
        <v>3187</v>
      </c>
      <c r="K1039" t="s">
        <v>3174</v>
      </c>
      <c r="L1039" t="s">
        <v>3174</v>
      </c>
      <c r="M1039" t="s">
        <v>3174</v>
      </c>
    </row>
    <row r="1040" spans="1:13" x14ac:dyDescent="0.3">
      <c r="A1040" t="s">
        <v>1085</v>
      </c>
      <c r="B1040" t="s">
        <v>3700</v>
      </c>
      <c r="C1040" t="s">
        <v>3190</v>
      </c>
      <c r="D1040" t="s">
        <v>1822</v>
      </c>
      <c r="E1040" t="s">
        <v>3174</v>
      </c>
      <c r="F1040" t="s">
        <v>5763</v>
      </c>
      <c r="G1040" t="s">
        <v>5784</v>
      </c>
      <c r="H1040" t="s">
        <v>3177</v>
      </c>
      <c r="I1040" t="s">
        <v>5834</v>
      </c>
      <c r="J1040" t="s">
        <v>3187</v>
      </c>
      <c r="K1040" t="s">
        <v>3174</v>
      </c>
      <c r="L1040" t="s">
        <v>3174</v>
      </c>
      <c r="M1040" t="s">
        <v>3174</v>
      </c>
    </row>
    <row r="1041" spans="1:13" x14ac:dyDescent="0.3">
      <c r="A1041" t="s">
        <v>1099</v>
      </c>
      <c r="B1041" t="s">
        <v>5835</v>
      </c>
      <c r="C1041" t="s">
        <v>3190</v>
      </c>
      <c r="D1041" t="s">
        <v>1822</v>
      </c>
      <c r="E1041" t="s">
        <v>3174</v>
      </c>
      <c r="F1041" t="s">
        <v>5836</v>
      </c>
      <c r="G1041" t="s">
        <v>5837</v>
      </c>
      <c r="H1041" t="s">
        <v>3177</v>
      </c>
      <c r="I1041" t="s">
        <v>5838</v>
      </c>
      <c r="J1041" t="s">
        <v>3187</v>
      </c>
      <c r="K1041" t="s">
        <v>3174</v>
      </c>
      <c r="L1041" t="s">
        <v>3174</v>
      </c>
      <c r="M1041" t="s">
        <v>3174</v>
      </c>
    </row>
    <row r="1042" spans="1:13" x14ac:dyDescent="0.3">
      <c r="A1042" t="s">
        <v>1099</v>
      </c>
      <c r="B1042" t="s">
        <v>5835</v>
      </c>
      <c r="C1042" t="s">
        <v>3190</v>
      </c>
      <c r="D1042" t="s">
        <v>1822</v>
      </c>
      <c r="E1042" t="s">
        <v>3174</v>
      </c>
      <c r="F1042" t="s">
        <v>5839</v>
      </c>
      <c r="G1042" t="s">
        <v>5840</v>
      </c>
      <c r="H1042" t="s">
        <v>3177</v>
      </c>
      <c r="I1042" t="s">
        <v>5841</v>
      </c>
      <c r="J1042" t="s">
        <v>3187</v>
      </c>
      <c r="K1042" t="s">
        <v>3174</v>
      </c>
      <c r="L1042" t="s">
        <v>3174</v>
      </c>
      <c r="M1042" t="s">
        <v>3174</v>
      </c>
    </row>
    <row r="1043" spans="1:13" x14ac:dyDescent="0.3">
      <c r="A1043" t="s">
        <v>1085</v>
      </c>
      <c r="B1043" t="s">
        <v>3700</v>
      </c>
      <c r="C1043" t="s">
        <v>3190</v>
      </c>
      <c r="D1043" t="s">
        <v>1822</v>
      </c>
      <c r="E1043" t="s">
        <v>3174</v>
      </c>
      <c r="F1043" t="s">
        <v>5763</v>
      </c>
      <c r="G1043" t="s">
        <v>5829</v>
      </c>
      <c r="H1043" t="s">
        <v>3177</v>
      </c>
      <c r="I1043" t="s">
        <v>5842</v>
      </c>
      <c r="J1043" t="s">
        <v>3187</v>
      </c>
      <c r="K1043" t="s">
        <v>3174</v>
      </c>
      <c r="L1043" t="s">
        <v>3174</v>
      </c>
      <c r="M1043" t="s">
        <v>3174</v>
      </c>
    </row>
    <row r="1044" spans="1:13" x14ac:dyDescent="0.3">
      <c r="A1044" t="s">
        <v>1085</v>
      </c>
      <c r="B1044" t="s">
        <v>3700</v>
      </c>
      <c r="C1044" t="s">
        <v>3190</v>
      </c>
      <c r="D1044" t="s">
        <v>1822</v>
      </c>
      <c r="E1044" t="s">
        <v>3174</v>
      </c>
      <c r="F1044" t="s">
        <v>5763</v>
      </c>
      <c r="G1044" t="s">
        <v>5810</v>
      </c>
      <c r="H1044" t="s">
        <v>3177</v>
      </c>
      <c r="I1044" t="s">
        <v>5843</v>
      </c>
      <c r="J1044" t="s">
        <v>3187</v>
      </c>
      <c r="K1044" t="s">
        <v>3174</v>
      </c>
      <c r="L1044" t="s">
        <v>3174</v>
      </c>
      <c r="M1044" t="s">
        <v>3174</v>
      </c>
    </row>
    <row r="1045" spans="1:13" x14ac:dyDescent="0.3">
      <c r="A1045" t="s">
        <v>1099</v>
      </c>
      <c r="B1045" t="s">
        <v>5844</v>
      </c>
      <c r="C1045" t="s">
        <v>3190</v>
      </c>
      <c r="D1045" t="s">
        <v>1822</v>
      </c>
      <c r="E1045" t="s">
        <v>3174</v>
      </c>
      <c r="F1045" t="s">
        <v>5845</v>
      </c>
      <c r="G1045" t="s">
        <v>5846</v>
      </c>
      <c r="H1045" t="s">
        <v>3177</v>
      </c>
      <c r="I1045" t="s">
        <v>5847</v>
      </c>
      <c r="J1045" t="s">
        <v>3187</v>
      </c>
      <c r="K1045" t="s">
        <v>3174</v>
      </c>
      <c r="L1045" t="s">
        <v>3174</v>
      </c>
      <c r="M1045" t="s">
        <v>3174</v>
      </c>
    </row>
    <row r="1046" spans="1:13" x14ac:dyDescent="0.3">
      <c r="A1046" t="s">
        <v>1085</v>
      </c>
      <c r="B1046" t="s">
        <v>3712</v>
      </c>
      <c r="C1046" t="s">
        <v>3173</v>
      </c>
      <c r="D1046" t="s">
        <v>1822</v>
      </c>
      <c r="E1046" t="s">
        <v>3235</v>
      </c>
      <c r="F1046" t="s">
        <v>5848</v>
      </c>
      <c r="G1046" t="s">
        <v>3714</v>
      </c>
      <c r="H1046" t="s">
        <v>3177</v>
      </c>
      <c r="I1046" t="s">
        <v>5849</v>
      </c>
      <c r="J1046" t="s">
        <v>3179</v>
      </c>
      <c r="K1046" t="s">
        <v>3174</v>
      </c>
      <c r="L1046" t="s">
        <v>3174</v>
      </c>
      <c r="M1046" t="s">
        <v>3174</v>
      </c>
    </row>
    <row r="1047" spans="1:13" x14ac:dyDescent="0.3">
      <c r="A1047" t="s">
        <v>1085</v>
      </c>
      <c r="B1047" t="s">
        <v>3689</v>
      </c>
      <c r="C1047" t="s">
        <v>3190</v>
      </c>
      <c r="D1047" t="s">
        <v>1822</v>
      </c>
      <c r="E1047" t="s">
        <v>3235</v>
      </c>
      <c r="F1047" t="s">
        <v>5850</v>
      </c>
      <c r="G1047" t="s">
        <v>5851</v>
      </c>
      <c r="H1047" t="s">
        <v>3177</v>
      </c>
      <c r="I1047" t="s">
        <v>5852</v>
      </c>
      <c r="J1047" t="s">
        <v>3179</v>
      </c>
      <c r="K1047" t="s">
        <v>3174</v>
      </c>
      <c r="L1047" t="s">
        <v>3174</v>
      </c>
      <c r="M1047" t="s">
        <v>3174</v>
      </c>
    </row>
    <row r="1048" spans="1:13" x14ac:dyDescent="0.3">
      <c r="A1048" t="s">
        <v>1099</v>
      </c>
      <c r="B1048" t="s">
        <v>5853</v>
      </c>
      <c r="C1048" t="s">
        <v>3190</v>
      </c>
      <c r="D1048" t="s">
        <v>1822</v>
      </c>
      <c r="E1048" t="s">
        <v>3174</v>
      </c>
      <c r="F1048" t="s">
        <v>5854</v>
      </c>
      <c r="G1048" t="s">
        <v>5855</v>
      </c>
      <c r="H1048" t="s">
        <v>3177</v>
      </c>
      <c r="I1048" t="s">
        <v>5856</v>
      </c>
      <c r="J1048" t="s">
        <v>3187</v>
      </c>
      <c r="K1048" t="s">
        <v>3174</v>
      </c>
      <c r="L1048" t="s">
        <v>3174</v>
      </c>
      <c r="M1048" t="s">
        <v>3174</v>
      </c>
    </row>
    <row r="1049" spans="1:13" x14ac:dyDescent="0.3">
      <c r="A1049" t="s">
        <v>1099</v>
      </c>
      <c r="B1049" t="s">
        <v>5857</v>
      </c>
      <c r="C1049" t="s">
        <v>3190</v>
      </c>
      <c r="D1049" t="s">
        <v>1822</v>
      </c>
      <c r="E1049" t="s">
        <v>3174</v>
      </c>
      <c r="F1049" t="s">
        <v>5858</v>
      </c>
      <c r="G1049" t="s">
        <v>5859</v>
      </c>
      <c r="H1049" t="s">
        <v>3177</v>
      </c>
      <c r="I1049" t="s">
        <v>5860</v>
      </c>
      <c r="J1049" t="s">
        <v>3179</v>
      </c>
      <c r="K1049" t="s">
        <v>3174</v>
      </c>
      <c r="L1049" t="s">
        <v>3174</v>
      </c>
      <c r="M1049" t="s">
        <v>3174</v>
      </c>
    </row>
    <row r="1050" spans="1:13" x14ac:dyDescent="0.3">
      <c r="A1050" t="s">
        <v>1099</v>
      </c>
      <c r="B1050" t="s">
        <v>5861</v>
      </c>
      <c r="C1050" t="s">
        <v>3190</v>
      </c>
      <c r="D1050" t="s">
        <v>1822</v>
      </c>
      <c r="E1050" t="s">
        <v>3174</v>
      </c>
      <c r="F1050" t="s">
        <v>5862</v>
      </c>
      <c r="G1050" t="s">
        <v>5863</v>
      </c>
      <c r="H1050" t="s">
        <v>3177</v>
      </c>
      <c r="I1050" t="s">
        <v>5864</v>
      </c>
      <c r="J1050" t="s">
        <v>3179</v>
      </c>
      <c r="K1050" t="s">
        <v>3174</v>
      </c>
      <c r="L1050" t="s">
        <v>3174</v>
      </c>
      <c r="M1050" t="s">
        <v>3174</v>
      </c>
    </row>
    <row r="1051" spans="1:13" x14ac:dyDescent="0.3">
      <c r="A1051" t="s">
        <v>1085</v>
      </c>
      <c r="B1051" t="s">
        <v>5148</v>
      </c>
      <c r="C1051" t="s">
        <v>3173</v>
      </c>
      <c r="D1051" t="s">
        <v>1822</v>
      </c>
      <c r="E1051" t="s">
        <v>3235</v>
      </c>
      <c r="F1051" t="s">
        <v>5865</v>
      </c>
      <c r="G1051" t="s">
        <v>5866</v>
      </c>
      <c r="H1051" t="s">
        <v>3177</v>
      </c>
      <c r="I1051" t="s">
        <v>5867</v>
      </c>
      <c r="J1051" t="s">
        <v>3179</v>
      </c>
      <c r="K1051" t="s">
        <v>3174</v>
      </c>
      <c r="L1051" t="s">
        <v>3174</v>
      </c>
      <c r="M1051" t="s">
        <v>3174</v>
      </c>
    </row>
    <row r="1052" spans="1:13" x14ac:dyDescent="0.3">
      <c r="A1052" t="s">
        <v>1099</v>
      </c>
      <c r="B1052" t="s">
        <v>5868</v>
      </c>
      <c r="C1052" t="s">
        <v>3190</v>
      </c>
      <c r="D1052" t="s">
        <v>1822</v>
      </c>
      <c r="E1052" t="s">
        <v>3174</v>
      </c>
      <c r="F1052" t="s">
        <v>5869</v>
      </c>
      <c r="G1052" t="s">
        <v>5870</v>
      </c>
      <c r="H1052" t="s">
        <v>3177</v>
      </c>
      <c r="I1052" t="s">
        <v>5871</v>
      </c>
      <c r="J1052" t="s">
        <v>3179</v>
      </c>
      <c r="K1052" t="s">
        <v>3174</v>
      </c>
      <c r="L1052" t="s">
        <v>3174</v>
      </c>
      <c r="M1052" t="s">
        <v>3174</v>
      </c>
    </row>
    <row r="1053" spans="1:13" x14ac:dyDescent="0.3">
      <c r="A1053" t="s">
        <v>1099</v>
      </c>
      <c r="B1053" t="s">
        <v>5872</v>
      </c>
      <c r="C1053" t="s">
        <v>3190</v>
      </c>
      <c r="D1053" t="s">
        <v>1822</v>
      </c>
      <c r="E1053" t="s">
        <v>3174</v>
      </c>
      <c r="F1053" t="s">
        <v>5873</v>
      </c>
      <c r="G1053" t="s">
        <v>5874</v>
      </c>
      <c r="H1053" t="s">
        <v>3177</v>
      </c>
      <c r="I1053" t="s">
        <v>5875</v>
      </c>
      <c r="J1053" t="s">
        <v>3179</v>
      </c>
      <c r="K1053" t="s">
        <v>3174</v>
      </c>
      <c r="L1053" t="s">
        <v>3174</v>
      </c>
      <c r="M1053" t="s">
        <v>3174</v>
      </c>
    </row>
    <row r="1054" spans="1:13" x14ac:dyDescent="0.3">
      <c r="A1054" t="s">
        <v>1099</v>
      </c>
      <c r="B1054" t="s">
        <v>5876</v>
      </c>
      <c r="C1054" t="s">
        <v>3190</v>
      </c>
      <c r="D1054" t="s">
        <v>1822</v>
      </c>
      <c r="E1054" t="s">
        <v>3174</v>
      </c>
      <c r="F1054" t="s">
        <v>5877</v>
      </c>
      <c r="G1054" t="s">
        <v>5878</v>
      </c>
      <c r="H1054" t="s">
        <v>3177</v>
      </c>
      <c r="I1054" t="s">
        <v>5879</v>
      </c>
      <c r="J1054" t="s">
        <v>3179</v>
      </c>
      <c r="K1054" t="s">
        <v>3174</v>
      </c>
      <c r="L1054" t="s">
        <v>3174</v>
      </c>
      <c r="M1054" t="s">
        <v>3174</v>
      </c>
    </row>
    <row r="1055" spans="1:13" x14ac:dyDescent="0.3">
      <c r="A1055" t="s">
        <v>1085</v>
      </c>
      <c r="B1055" t="s">
        <v>5880</v>
      </c>
      <c r="C1055" t="s">
        <v>3190</v>
      </c>
      <c r="D1055" t="s">
        <v>1822</v>
      </c>
      <c r="E1055" t="s">
        <v>3235</v>
      </c>
      <c r="F1055" t="s">
        <v>5881</v>
      </c>
      <c r="G1055" t="s">
        <v>5882</v>
      </c>
      <c r="H1055" t="s">
        <v>3177</v>
      </c>
      <c r="I1055" t="s">
        <v>5883</v>
      </c>
      <c r="J1055" t="s">
        <v>3179</v>
      </c>
      <c r="K1055" t="s">
        <v>3174</v>
      </c>
      <c r="L1055" t="s">
        <v>3174</v>
      </c>
      <c r="M1055" t="s">
        <v>3174</v>
      </c>
    </row>
    <row r="1056" spans="1:13" x14ac:dyDescent="0.3">
      <c r="A1056" t="s">
        <v>1099</v>
      </c>
      <c r="B1056" t="s">
        <v>5884</v>
      </c>
      <c r="C1056" t="s">
        <v>3190</v>
      </c>
      <c r="D1056" t="s">
        <v>1822</v>
      </c>
      <c r="E1056" t="s">
        <v>3174</v>
      </c>
      <c r="F1056" t="s">
        <v>5885</v>
      </c>
      <c r="G1056" t="s">
        <v>5886</v>
      </c>
      <c r="H1056" t="s">
        <v>3177</v>
      </c>
      <c r="I1056" t="s">
        <v>5887</v>
      </c>
      <c r="J1056" t="s">
        <v>3179</v>
      </c>
      <c r="K1056" t="s">
        <v>3174</v>
      </c>
      <c r="L1056" t="s">
        <v>3174</v>
      </c>
      <c r="M1056" t="s">
        <v>3174</v>
      </c>
    </row>
    <row r="1057" spans="1:13" x14ac:dyDescent="0.3">
      <c r="A1057" t="s">
        <v>1099</v>
      </c>
      <c r="B1057" t="s">
        <v>5888</v>
      </c>
      <c r="C1057" t="s">
        <v>3190</v>
      </c>
      <c r="D1057" t="s">
        <v>1822</v>
      </c>
      <c r="E1057" t="s">
        <v>3174</v>
      </c>
      <c r="F1057" t="s">
        <v>5889</v>
      </c>
      <c r="G1057" t="s">
        <v>5890</v>
      </c>
      <c r="H1057" t="s">
        <v>3177</v>
      </c>
      <c r="I1057" t="s">
        <v>5891</v>
      </c>
      <c r="J1057" t="s">
        <v>3187</v>
      </c>
      <c r="K1057" t="s">
        <v>3174</v>
      </c>
      <c r="L1057" t="s">
        <v>3174</v>
      </c>
      <c r="M1057" t="s">
        <v>3174</v>
      </c>
    </row>
    <row r="1058" spans="1:13" x14ac:dyDescent="0.3">
      <c r="A1058" t="s">
        <v>1099</v>
      </c>
      <c r="B1058" t="s">
        <v>5892</v>
      </c>
      <c r="C1058" t="s">
        <v>3190</v>
      </c>
      <c r="D1058" t="s">
        <v>1822</v>
      </c>
      <c r="E1058" t="s">
        <v>3174</v>
      </c>
      <c r="F1058" t="s">
        <v>5893</v>
      </c>
      <c r="G1058" t="s">
        <v>5894</v>
      </c>
      <c r="H1058" t="s">
        <v>3177</v>
      </c>
      <c r="I1058" t="s">
        <v>5895</v>
      </c>
      <c r="J1058" t="s">
        <v>3187</v>
      </c>
      <c r="K1058" t="s">
        <v>3174</v>
      </c>
      <c r="L1058" t="s">
        <v>3174</v>
      </c>
      <c r="M1058" t="s">
        <v>3174</v>
      </c>
    </row>
    <row r="1059" spans="1:13" x14ac:dyDescent="0.3">
      <c r="A1059" t="s">
        <v>1085</v>
      </c>
      <c r="B1059" t="s">
        <v>3733</v>
      </c>
      <c r="C1059" t="s">
        <v>3190</v>
      </c>
      <c r="D1059" t="s">
        <v>1822</v>
      </c>
      <c r="E1059" t="s">
        <v>3174</v>
      </c>
      <c r="F1059" t="s">
        <v>5896</v>
      </c>
      <c r="G1059" t="s">
        <v>5897</v>
      </c>
      <c r="H1059" t="s">
        <v>3177</v>
      </c>
      <c r="I1059" t="s">
        <v>5898</v>
      </c>
      <c r="J1059" t="s">
        <v>3179</v>
      </c>
      <c r="K1059" t="s">
        <v>3174</v>
      </c>
      <c r="L1059" t="s">
        <v>3174</v>
      </c>
      <c r="M1059" t="s">
        <v>3174</v>
      </c>
    </row>
    <row r="1060" spans="1:13" x14ac:dyDescent="0.3">
      <c r="A1060" t="s">
        <v>1085</v>
      </c>
      <c r="B1060" t="s">
        <v>3689</v>
      </c>
      <c r="C1060" t="s">
        <v>3190</v>
      </c>
      <c r="D1060" t="s">
        <v>1822</v>
      </c>
      <c r="E1060" t="s">
        <v>3235</v>
      </c>
      <c r="F1060" t="s">
        <v>5899</v>
      </c>
      <c r="G1060" t="s">
        <v>5851</v>
      </c>
      <c r="H1060" t="s">
        <v>3177</v>
      </c>
      <c r="I1060" t="s">
        <v>5900</v>
      </c>
      <c r="J1060" t="s">
        <v>3179</v>
      </c>
      <c r="K1060" t="s">
        <v>3174</v>
      </c>
      <c r="L1060" t="s">
        <v>3174</v>
      </c>
      <c r="M1060" t="s">
        <v>3174</v>
      </c>
    </row>
    <row r="1061" spans="1:13" x14ac:dyDescent="0.3">
      <c r="A1061" t="s">
        <v>1085</v>
      </c>
      <c r="B1061" t="s">
        <v>4319</v>
      </c>
      <c r="C1061" t="s">
        <v>3173</v>
      </c>
      <c r="D1061" t="s">
        <v>1822</v>
      </c>
      <c r="E1061" t="s">
        <v>3174</v>
      </c>
      <c r="F1061" t="s">
        <v>5901</v>
      </c>
      <c r="G1061" t="s">
        <v>5902</v>
      </c>
      <c r="H1061" t="s">
        <v>3177</v>
      </c>
      <c r="I1061" t="s">
        <v>5903</v>
      </c>
      <c r="J1061" t="s">
        <v>3179</v>
      </c>
      <c r="K1061" t="s">
        <v>3174</v>
      </c>
      <c r="L1061" t="s">
        <v>3174</v>
      </c>
      <c r="M1061" t="s">
        <v>3174</v>
      </c>
    </row>
    <row r="1062" spans="1:13" x14ac:dyDescent="0.3">
      <c r="A1062" t="s">
        <v>1099</v>
      </c>
      <c r="B1062" t="s">
        <v>5904</v>
      </c>
      <c r="C1062" t="s">
        <v>3190</v>
      </c>
      <c r="D1062" t="s">
        <v>1822</v>
      </c>
      <c r="E1062" t="s">
        <v>3298</v>
      </c>
      <c r="F1062" t="s">
        <v>5905</v>
      </c>
      <c r="G1062" t="s">
        <v>5906</v>
      </c>
      <c r="H1062" t="s">
        <v>3177</v>
      </c>
      <c r="I1062" t="s">
        <v>5907</v>
      </c>
      <c r="J1062" t="s">
        <v>3179</v>
      </c>
      <c r="K1062" t="s">
        <v>3174</v>
      </c>
      <c r="L1062" t="s">
        <v>3174</v>
      </c>
      <c r="M1062" t="s">
        <v>3174</v>
      </c>
    </row>
    <row r="1063" spans="1:13" x14ac:dyDescent="0.3">
      <c r="A1063" t="s">
        <v>1099</v>
      </c>
      <c r="B1063" t="s">
        <v>5904</v>
      </c>
      <c r="C1063" t="s">
        <v>3190</v>
      </c>
      <c r="D1063" t="s">
        <v>1822</v>
      </c>
      <c r="E1063" t="s">
        <v>3298</v>
      </c>
      <c r="F1063" t="s">
        <v>5908</v>
      </c>
      <c r="G1063" t="s">
        <v>5909</v>
      </c>
      <c r="H1063" t="s">
        <v>3177</v>
      </c>
      <c r="I1063" t="s">
        <v>5910</v>
      </c>
      <c r="J1063" t="s">
        <v>3179</v>
      </c>
      <c r="K1063" t="s">
        <v>3174</v>
      </c>
      <c r="L1063" t="s">
        <v>3174</v>
      </c>
      <c r="M1063" t="s">
        <v>3174</v>
      </c>
    </row>
    <row r="1064" spans="1:13" x14ac:dyDescent="0.3">
      <c r="A1064" t="s">
        <v>1099</v>
      </c>
      <c r="B1064" t="s">
        <v>5904</v>
      </c>
      <c r="C1064" t="s">
        <v>3190</v>
      </c>
      <c r="D1064" t="s">
        <v>1822</v>
      </c>
      <c r="E1064" t="s">
        <v>3298</v>
      </c>
      <c r="F1064" t="s">
        <v>5911</v>
      </c>
      <c r="G1064" t="s">
        <v>5906</v>
      </c>
      <c r="H1064" t="s">
        <v>3177</v>
      </c>
      <c r="I1064" t="s">
        <v>5912</v>
      </c>
      <c r="J1064" t="s">
        <v>3179</v>
      </c>
      <c r="K1064" t="s">
        <v>3174</v>
      </c>
      <c r="L1064" t="s">
        <v>3174</v>
      </c>
      <c r="M1064" t="s">
        <v>3174</v>
      </c>
    </row>
    <row r="1065" spans="1:13" x14ac:dyDescent="0.3">
      <c r="A1065" t="s">
        <v>1099</v>
      </c>
      <c r="B1065" t="s">
        <v>3545</v>
      </c>
      <c r="C1065" t="s">
        <v>3190</v>
      </c>
      <c r="D1065" t="s">
        <v>1822</v>
      </c>
      <c r="E1065" t="s">
        <v>3298</v>
      </c>
      <c r="F1065" t="s">
        <v>5913</v>
      </c>
      <c r="G1065" t="s">
        <v>5914</v>
      </c>
      <c r="H1065" t="s">
        <v>3177</v>
      </c>
      <c r="I1065" t="s">
        <v>5915</v>
      </c>
      <c r="J1065" t="s">
        <v>3179</v>
      </c>
      <c r="K1065" t="s">
        <v>3174</v>
      </c>
      <c r="L1065" t="s">
        <v>3174</v>
      </c>
      <c r="M1065" t="s">
        <v>3174</v>
      </c>
    </row>
    <row r="1066" spans="1:13" x14ac:dyDescent="0.3">
      <c r="A1066" t="s">
        <v>1099</v>
      </c>
      <c r="B1066" t="s">
        <v>3545</v>
      </c>
      <c r="C1066" t="s">
        <v>3190</v>
      </c>
      <c r="D1066" t="s">
        <v>1822</v>
      </c>
      <c r="E1066" t="s">
        <v>3298</v>
      </c>
      <c r="F1066" t="s">
        <v>5916</v>
      </c>
      <c r="G1066" t="s">
        <v>5914</v>
      </c>
      <c r="H1066" t="s">
        <v>3177</v>
      </c>
      <c r="I1066" t="s">
        <v>5917</v>
      </c>
      <c r="J1066" t="s">
        <v>3179</v>
      </c>
      <c r="K1066" t="s">
        <v>3174</v>
      </c>
      <c r="L1066" t="s">
        <v>3174</v>
      </c>
      <c r="M1066" t="s">
        <v>3174</v>
      </c>
    </row>
    <row r="1067" spans="1:13" x14ac:dyDescent="0.3">
      <c r="A1067" t="s">
        <v>1099</v>
      </c>
      <c r="B1067" t="s">
        <v>3545</v>
      </c>
      <c r="C1067" t="s">
        <v>3190</v>
      </c>
      <c r="D1067" t="s">
        <v>1822</v>
      </c>
      <c r="E1067" t="s">
        <v>3298</v>
      </c>
      <c r="F1067" t="s">
        <v>5918</v>
      </c>
      <c r="G1067" t="s">
        <v>5914</v>
      </c>
      <c r="H1067" t="s">
        <v>3177</v>
      </c>
      <c r="I1067" t="s">
        <v>5919</v>
      </c>
      <c r="J1067" t="s">
        <v>3179</v>
      </c>
      <c r="K1067" t="s">
        <v>3174</v>
      </c>
      <c r="L1067" t="s">
        <v>3174</v>
      </c>
      <c r="M1067" t="s">
        <v>3174</v>
      </c>
    </row>
    <row r="1068" spans="1:13" x14ac:dyDescent="0.3">
      <c r="A1068" t="s">
        <v>1099</v>
      </c>
      <c r="B1068" t="s">
        <v>3545</v>
      </c>
      <c r="C1068" t="s">
        <v>3190</v>
      </c>
      <c r="D1068" t="s">
        <v>1822</v>
      </c>
      <c r="E1068" t="s">
        <v>3298</v>
      </c>
      <c r="F1068" t="s">
        <v>5920</v>
      </c>
      <c r="G1068" t="s">
        <v>5914</v>
      </c>
      <c r="H1068" t="s">
        <v>3177</v>
      </c>
      <c r="I1068" t="s">
        <v>5921</v>
      </c>
      <c r="J1068" t="s">
        <v>3179</v>
      </c>
      <c r="K1068" t="s">
        <v>3174</v>
      </c>
      <c r="L1068" t="s">
        <v>3174</v>
      </c>
      <c r="M1068" t="s">
        <v>3174</v>
      </c>
    </row>
    <row r="1069" spans="1:13" x14ac:dyDescent="0.3">
      <c r="A1069" t="s">
        <v>1099</v>
      </c>
      <c r="B1069" t="s">
        <v>3545</v>
      </c>
      <c r="C1069" t="s">
        <v>3190</v>
      </c>
      <c r="D1069" t="s">
        <v>1822</v>
      </c>
      <c r="E1069" t="s">
        <v>3298</v>
      </c>
      <c r="F1069" t="s">
        <v>5916</v>
      </c>
      <c r="G1069" t="s">
        <v>5922</v>
      </c>
      <c r="H1069" t="s">
        <v>3177</v>
      </c>
      <c r="I1069" t="s">
        <v>5923</v>
      </c>
      <c r="J1069" t="s">
        <v>3179</v>
      </c>
      <c r="K1069" t="s">
        <v>3174</v>
      </c>
      <c r="L1069" t="s">
        <v>3174</v>
      </c>
      <c r="M1069" t="s">
        <v>3174</v>
      </c>
    </row>
    <row r="1070" spans="1:13" x14ac:dyDescent="0.3">
      <c r="A1070" t="s">
        <v>1099</v>
      </c>
      <c r="B1070" t="s">
        <v>3545</v>
      </c>
      <c r="C1070" t="s">
        <v>3190</v>
      </c>
      <c r="D1070" t="s">
        <v>1822</v>
      </c>
      <c r="E1070" t="s">
        <v>3298</v>
      </c>
      <c r="F1070" t="s">
        <v>5924</v>
      </c>
      <c r="G1070" t="s">
        <v>5922</v>
      </c>
      <c r="H1070" t="s">
        <v>3177</v>
      </c>
      <c r="I1070" t="s">
        <v>5925</v>
      </c>
      <c r="J1070" t="s">
        <v>3179</v>
      </c>
      <c r="K1070" t="s">
        <v>3174</v>
      </c>
      <c r="L1070" t="s">
        <v>3174</v>
      </c>
      <c r="M1070" t="s">
        <v>3174</v>
      </c>
    </row>
    <row r="1071" spans="1:13" x14ac:dyDescent="0.3">
      <c r="A1071" t="s">
        <v>1099</v>
      </c>
      <c r="B1071" t="s">
        <v>3545</v>
      </c>
      <c r="C1071" t="s">
        <v>3190</v>
      </c>
      <c r="D1071" t="s">
        <v>1822</v>
      </c>
      <c r="E1071" t="s">
        <v>3298</v>
      </c>
      <c r="F1071" t="s">
        <v>5926</v>
      </c>
      <c r="G1071" t="s">
        <v>5922</v>
      </c>
      <c r="H1071" t="s">
        <v>3177</v>
      </c>
      <c r="I1071" t="s">
        <v>5927</v>
      </c>
      <c r="J1071" t="s">
        <v>3179</v>
      </c>
      <c r="K1071" t="s">
        <v>3174</v>
      </c>
      <c r="L1071" t="s">
        <v>3174</v>
      </c>
      <c r="M1071" t="s">
        <v>3174</v>
      </c>
    </row>
    <row r="1072" spans="1:13" x14ac:dyDescent="0.3">
      <c r="A1072" t="s">
        <v>1099</v>
      </c>
      <c r="B1072" t="s">
        <v>3545</v>
      </c>
      <c r="C1072" t="s">
        <v>3190</v>
      </c>
      <c r="D1072" t="s">
        <v>1822</v>
      </c>
      <c r="E1072" t="s">
        <v>3298</v>
      </c>
      <c r="F1072" t="s">
        <v>5928</v>
      </c>
      <c r="G1072" t="s">
        <v>5922</v>
      </c>
      <c r="H1072" t="s">
        <v>3177</v>
      </c>
      <c r="I1072" t="s">
        <v>5929</v>
      </c>
      <c r="J1072" t="s">
        <v>3179</v>
      </c>
      <c r="K1072" t="s">
        <v>3174</v>
      </c>
      <c r="L1072" t="s">
        <v>3174</v>
      </c>
      <c r="M1072" t="s">
        <v>3174</v>
      </c>
    </row>
    <row r="1073" spans="1:13" x14ac:dyDescent="0.3">
      <c r="A1073" t="s">
        <v>1099</v>
      </c>
      <c r="B1073" t="s">
        <v>3545</v>
      </c>
      <c r="C1073" t="s">
        <v>3190</v>
      </c>
      <c r="D1073" t="s">
        <v>1822</v>
      </c>
      <c r="E1073" t="s">
        <v>3298</v>
      </c>
      <c r="F1073" t="s">
        <v>5930</v>
      </c>
      <c r="G1073" t="s">
        <v>5931</v>
      </c>
      <c r="H1073" t="s">
        <v>3177</v>
      </c>
      <c r="I1073" t="s">
        <v>5932</v>
      </c>
      <c r="J1073" t="s">
        <v>3179</v>
      </c>
      <c r="K1073" t="s">
        <v>3174</v>
      </c>
      <c r="L1073" t="s">
        <v>3174</v>
      </c>
      <c r="M1073" t="s">
        <v>3174</v>
      </c>
    </row>
    <row r="1074" spans="1:13" x14ac:dyDescent="0.3">
      <c r="A1074" t="s">
        <v>1099</v>
      </c>
      <c r="B1074" t="s">
        <v>5933</v>
      </c>
      <c r="C1074" t="s">
        <v>3190</v>
      </c>
      <c r="D1074" t="s">
        <v>1822</v>
      </c>
      <c r="E1074" t="s">
        <v>3546</v>
      </c>
      <c r="F1074" t="s">
        <v>5934</v>
      </c>
      <c r="G1074" t="s">
        <v>5935</v>
      </c>
      <c r="H1074" t="s">
        <v>3177</v>
      </c>
      <c r="I1074" t="s">
        <v>5936</v>
      </c>
      <c r="J1074" t="s">
        <v>3179</v>
      </c>
      <c r="K1074" t="s">
        <v>3174</v>
      </c>
      <c r="L1074" t="s">
        <v>3174</v>
      </c>
      <c r="M1074" t="s">
        <v>3174</v>
      </c>
    </row>
    <row r="1075" spans="1:13" x14ac:dyDescent="0.3">
      <c r="A1075" t="s">
        <v>1090</v>
      </c>
      <c r="B1075" t="s">
        <v>5937</v>
      </c>
      <c r="C1075" t="s">
        <v>3173</v>
      </c>
      <c r="D1075" t="s">
        <v>1822</v>
      </c>
      <c r="E1075" t="s">
        <v>3174</v>
      </c>
      <c r="F1075" t="s">
        <v>5938</v>
      </c>
      <c r="G1075" t="s">
        <v>5672</v>
      </c>
      <c r="H1075" t="s">
        <v>3177</v>
      </c>
      <c r="I1075" t="s">
        <v>5939</v>
      </c>
      <c r="J1075" t="s">
        <v>3179</v>
      </c>
      <c r="K1075" t="s">
        <v>3174</v>
      </c>
      <c r="L1075" t="s">
        <v>3174</v>
      </c>
      <c r="M1075" t="s">
        <v>3174</v>
      </c>
    </row>
    <row r="1076" spans="1:13" x14ac:dyDescent="0.3">
      <c r="A1076" t="s">
        <v>1085</v>
      </c>
      <c r="B1076" t="s">
        <v>3881</v>
      </c>
      <c r="C1076" t="s">
        <v>3173</v>
      </c>
      <c r="D1076" t="s">
        <v>1822</v>
      </c>
      <c r="E1076" t="s">
        <v>3174</v>
      </c>
      <c r="F1076" t="s">
        <v>4411</v>
      </c>
      <c r="G1076" t="s">
        <v>5940</v>
      </c>
      <c r="H1076" t="s">
        <v>3177</v>
      </c>
      <c r="I1076" t="s">
        <v>5941</v>
      </c>
      <c r="J1076" t="s">
        <v>3179</v>
      </c>
      <c r="K1076" t="s">
        <v>3174</v>
      </c>
      <c r="L1076" t="s">
        <v>3174</v>
      </c>
      <c r="M1076" t="s">
        <v>3174</v>
      </c>
    </row>
    <row r="1077" spans="1:13" x14ac:dyDescent="0.3">
      <c r="A1077" t="s">
        <v>1085</v>
      </c>
      <c r="B1077" t="s">
        <v>3881</v>
      </c>
      <c r="C1077" t="s">
        <v>3173</v>
      </c>
      <c r="D1077" t="s">
        <v>1822</v>
      </c>
      <c r="E1077" t="s">
        <v>3174</v>
      </c>
      <c r="F1077" t="s">
        <v>4413</v>
      </c>
      <c r="G1077" t="s">
        <v>5940</v>
      </c>
      <c r="H1077" t="s">
        <v>3177</v>
      </c>
      <c r="I1077" t="s">
        <v>5942</v>
      </c>
      <c r="J1077" t="s">
        <v>3179</v>
      </c>
      <c r="K1077" t="s">
        <v>3174</v>
      </c>
      <c r="L1077" t="s">
        <v>3174</v>
      </c>
      <c r="M1077" t="s">
        <v>3174</v>
      </c>
    </row>
    <row r="1078" spans="1:13" x14ac:dyDescent="0.3">
      <c r="A1078" t="s">
        <v>1085</v>
      </c>
      <c r="B1078" t="s">
        <v>3881</v>
      </c>
      <c r="C1078" t="s">
        <v>3173</v>
      </c>
      <c r="D1078" t="s">
        <v>1822</v>
      </c>
      <c r="E1078" t="s">
        <v>3174</v>
      </c>
      <c r="F1078" t="s">
        <v>4415</v>
      </c>
      <c r="G1078" t="s">
        <v>5940</v>
      </c>
      <c r="H1078" t="s">
        <v>3177</v>
      </c>
      <c r="I1078" t="s">
        <v>5943</v>
      </c>
      <c r="J1078" t="s">
        <v>3179</v>
      </c>
      <c r="K1078" t="s">
        <v>3174</v>
      </c>
      <c r="L1078" t="s">
        <v>3174</v>
      </c>
      <c r="M1078" t="s">
        <v>3174</v>
      </c>
    </row>
    <row r="1079" spans="1:13" x14ac:dyDescent="0.3">
      <c r="A1079" t="s">
        <v>1085</v>
      </c>
      <c r="B1079" t="s">
        <v>3881</v>
      </c>
      <c r="C1079" t="s">
        <v>3173</v>
      </c>
      <c r="D1079" t="s">
        <v>1822</v>
      </c>
      <c r="E1079" t="s">
        <v>3174</v>
      </c>
      <c r="F1079" t="s">
        <v>5944</v>
      </c>
      <c r="G1079" t="s">
        <v>5940</v>
      </c>
      <c r="H1079" t="s">
        <v>3177</v>
      </c>
      <c r="I1079" t="s">
        <v>5945</v>
      </c>
      <c r="J1079" t="s">
        <v>3187</v>
      </c>
      <c r="K1079" t="s">
        <v>3174</v>
      </c>
      <c r="L1079" t="s">
        <v>3174</v>
      </c>
      <c r="M1079" t="s">
        <v>3174</v>
      </c>
    </row>
    <row r="1080" spans="1:13" x14ac:dyDescent="0.3">
      <c r="A1080" t="s">
        <v>1085</v>
      </c>
      <c r="B1080" t="s">
        <v>3881</v>
      </c>
      <c r="C1080" t="s">
        <v>3173</v>
      </c>
      <c r="D1080" t="s">
        <v>1822</v>
      </c>
      <c r="E1080" t="s">
        <v>3174</v>
      </c>
      <c r="F1080" t="s">
        <v>5946</v>
      </c>
      <c r="G1080" t="s">
        <v>5940</v>
      </c>
      <c r="H1080" t="s">
        <v>3177</v>
      </c>
      <c r="I1080" t="s">
        <v>5947</v>
      </c>
      <c r="J1080" t="s">
        <v>3187</v>
      </c>
      <c r="K1080" t="s">
        <v>3174</v>
      </c>
      <c r="L1080" t="s">
        <v>3174</v>
      </c>
      <c r="M1080" t="s">
        <v>3174</v>
      </c>
    </row>
    <row r="1081" spans="1:13" x14ac:dyDescent="0.3">
      <c r="A1081" t="s">
        <v>1085</v>
      </c>
      <c r="B1081" t="s">
        <v>3881</v>
      </c>
      <c r="C1081" t="s">
        <v>3173</v>
      </c>
      <c r="D1081" t="s">
        <v>1822</v>
      </c>
      <c r="E1081" t="s">
        <v>3174</v>
      </c>
      <c r="F1081" t="s">
        <v>5948</v>
      </c>
      <c r="G1081" t="s">
        <v>5940</v>
      </c>
      <c r="H1081" t="s">
        <v>3177</v>
      </c>
      <c r="I1081" t="s">
        <v>5949</v>
      </c>
      <c r="J1081" t="s">
        <v>3187</v>
      </c>
      <c r="K1081" t="s">
        <v>3174</v>
      </c>
      <c r="L1081" t="s">
        <v>3174</v>
      </c>
      <c r="M1081" t="s">
        <v>3174</v>
      </c>
    </row>
    <row r="1082" spans="1:13" x14ac:dyDescent="0.3">
      <c r="A1082" t="s">
        <v>1085</v>
      </c>
      <c r="B1082" t="s">
        <v>3881</v>
      </c>
      <c r="C1082" t="s">
        <v>3173</v>
      </c>
      <c r="D1082" t="s">
        <v>1822</v>
      </c>
      <c r="E1082" t="s">
        <v>3174</v>
      </c>
      <c r="F1082" t="s">
        <v>5950</v>
      </c>
      <c r="G1082" t="s">
        <v>5940</v>
      </c>
      <c r="H1082" t="s">
        <v>3177</v>
      </c>
      <c r="I1082" t="s">
        <v>5951</v>
      </c>
      <c r="J1082" t="s">
        <v>3187</v>
      </c>
      <c r="K1082" t="s">
        <v>3174</v>
      </c>
      <c r="L1082" t="s">
        <v>3174</v>
      </c>
      <c r="M1082" t="s">
        <v>3174</v>
      </c>
    </row>
    <row r="1083" spans="1:13" x14ac:dyDescent="0.3">
      <c r="A1083" t="s">
        <v>1085</v>
      </c>
      <c r="B1083" t="s">
        <v>3881</v>
      </c>
      <c r="C1083" t="s">
        <v>3173</v>
      </c>
      <c r="D1083" t="s">
        <v>1822</v>
      </c>
      <c r="E1083" t="s">
        <v>3174</v>
      </c>
      <c r="F1083" t="s">
        <v>5952</v>
      </c>
      <c r="G1083" t="s">
        <v>5940</v>
      </c>
      <c r="H1083" t="s">
        <v>3177</v>
      </c>
      <c r="I1083" t="s">
        <v>5953</v>
      </c>
      <c r="J1083" t="s">
        <v>3187</v>
      </c>
      <c r="K1083" t="s">
        <v>3174</v>
      </c>
      <c r="L1083" t="s">
        <v>3174</v>
      </c>
      <c r="M1083" t="s">
        <v>3174</v>
      </c>
    </row>
    <row r="1084" spans="1:13" x14ac:dyDescent="0.3">
      <c r="A1084" t="s">
        <v>1085</v>
      </c>
      <c r="B1084" t="s">
        <v>3881</v>
      </c>
      <c r="C1084" t="s">
        <v>3173</v>
      </c>
      <c r="D1084" t="s">
        <v>1822</v>
      </c>
      <c r="E1084" t="s">
        <v>3174</v>
      </c>
      <c r="F1084" t="s">
        <v>5954</v>
      </c>
      <c r="G1084" t="s">
        <v>5955</v>
      </c>
      <c r="H1084" t="s">
        <v>3177</v>
      </c>
      <c r="I1084" t="s">
        <v>5956</v>
      </c>
      <c r="J1084" t="s">
        <v>3187</v>
      </c>
      <c r="K1084" t="s">
        <v>3174</v>
      </c>
      <c r="L1084" t="s">
        <v>3174</v>
      </c>
      <c r="M1084" t="s">
        <v>3174</v>
      </c>
    </row>
    <row r="1085" spans="1:13" x14ac:dyDescent="0.3">
      <c r="A1085" t="s">
        <v>1090</v>
      </c>
      <c r="B1085" t="s">
        <v>5957</v>
      </c>
      <c r="C1085" t="s">
        <v>3173</v>
      </c>
      <c r="D1085" t="s">
        <v>1822</v>
      </c>
      <c r="E1085" t="s">
        <v>3174</v>
      </c>
      <c r="F1085" t="s">
        <v>5958</v>
      </c>
      <c r="G1085" t="s">
        <v>5959</v>
      </c>
      <c r="H1085" t="s">
        <v>3177</v>
      </c>
      <c r="I1085" t="s">
        <v>5960</v>
      </c>
      <c r="J1085" t="s">
        <v>3179</v>
      </c>
      <c r="K1085" t="s">
        <v>3174</v>
      </c>
      <c r="L1085" t="s">
        <v>3174</v>
      </c>
      <c r="M1085" t="s">
        <v>3174</v>
      </c>
    </row>
    <row r="1086" spans="1:13" x14ac:dyDescent="0.3">
      <c r="A1086" t="s">
        <v>1085</v>
      </c>
      <c r="B1086" t="s">
        <v>3881</v>
      </c>
      <c r="C1086" t="s">
        <v>3173</v>
      </c>
      <c r="D1086" t="s">
        <v>1822</v>
      </c>
      <c r="E1086" t="s">
        <v>3174</v>
      </c>
      <c r="F1086" t="s">
        <v>5961</v>
      </c>
      <c r="G1086" t="s">
        <v>5962</v>
      </c>
      <c r="H1086" t="s">
        <v>3177</v>
      </c>
      <c r="I1086" t="s">
        <v>5963</v>
      </c>
      <c r="J1086" t="s">
        <v>3187</v>
      </c>
      <c r="K1086" t="s">
        <v>3174</v>
      </c>
      <c r="L1086" t="s">
        <v>3174</v>
      </c>
      <c r="M1086" t="s">
        <v>3174</v>
      </c>
    </row>
    <row r="1087" spans="1:13" x14ac:dyDescent="0.3">
      <c r="A1087" t="s">
        <v>1085</v>
      </c>
      <c r="B1087" t="s">
        <v>3881</v>
      </c>
      <c r="C1087" t="s">
        <v>3173</v>
      </c>
      <c r="D1087" t="s">
        <v>1822</v>
      </c>
      <c r="E1087" t="s">
        <v>3174</v>
      </c>
      <c r="F1087" t="s">
        <v>5964</v>
      </c>
      <c r="G1087" t="s">
        <v>5962</v>
      </c>
      <c r="H1087" t="s">
        <v>3177</v>
      </c>
      <c r="I1087" t="s">
        <v>5965</v>
      </c>
      <c r="J1087" t="s">
        <v>3187</v>
      </c>
      <c r="K1087" t="s">
        <v>3174</v>
      </c>
      <c r="L1087" t="s">
        <v>3174</v>
      </c>
      <c r="M1087" t="s">
        <v>3174</v>
      </c>
    </row>
    <row r="1088" spans="1:13" x14ac:dyDescent="0.3">
      <c r="A1088" t="s">
        <v>1085</v>
      </c>
      <c r="B1088" t="s">
        <v>3881</v>
      </c>
      <c r="C1088" t="s">
        <v>3173</v>
      </c>
      <c r="D1088" t="s">
        <v>1822</v>
      </c>
      <c r="E1088" t="s">
        <v>3174</v>
      </c>
      <c r="F1088" t="s">
        <v>5966</v>
      </c>
      <c r="G1088" t="s">
        <v>5962</v>
      </c>
      <c r="H1088" t="s">
        <v>3177</v>
      </c>
      <c r="I1088" t="s">
        <v>5967</v>
      </c>
      <c r="J1088" t="s">
        <v>3187</v>
      </c>
      <c r="K1088" t="s">
        <v>3174</v>
      </c>
      <c r="L1088" t="s">
        <v>3174</v>
      </c>
      <c r="M1088" t="s">
        <v>3174</v>
      </c>
    </row>
    <row r="1089" spans="1:13" x14ac:dyDescent="0.3">
      <c r="A1089" t="s">
        <v>1085</v>
      </c>
      <c r="B1089" t="s">
        <v>3881</v>
      </c>
      <c r="C1089" t="s">
        <v>3173</v>
      </c>
      <c r="D1089" t="s">
        <v>1822</v>
      </c>
      <c r="E1089" t="s">
        <v>3174</v>
      </c>
      <c r="F1089" t="s">
        <v>5968</v>
      </c>
      <c r="G1089" t="s">
        <v>5962</v>
      </c>
      <c r="H1089" t="s">
        <v>3177</v>
      </c>
      <c r="I1089" t="s">
        <v>5969</v>
      </c>
      <c r="J1089" t="s">
        <v>3187</v>
      </c>
      <c r="K1089" t="s">
        <v>3174</v>
      </c>
      <c r="L1089" t="s">
        <v>3174</v>
      </c>
      <c r="M1089" t="s">
        <v>3174</v>
      </c>
    </row>
    <row r="1090" spans="1:13" x14ac:dyDescent="0.3">
      <c r="A1090" t="s">
        <v>1085</v>
      </c>
      <c r="B1090" t="s">
        <v>3881</v>
      </c>
      <c r="C1090" t="s">
        <v>3173</v>
      </c>
      <c r="D1090" t="s">
        <v>1822</v>
      </c>
      <c r="E1090" t="s">
        <v>3174</v>
      </c>
      <c r="F1090" t="s">
        <v>5970</v>
      </c>
      <c r="G1090" t="s">
        <v>5962</v>
      </c>
      <c r="H1090" t="s">
        <v>3177</v>
      </c>
      <c r="I1090" t="s">
        <v>5971</v>
      </c>
      <c r="J1090" t="s">
        <v>3187</v>
      </c>
      <c r="K1090" t="s">
        <v>3174</v>
      </c>
      <c r="L1090" t="s">
        <v>3174</v>
      </c>
      <c r="M1090" t="s">
        <v>3174</v>
      </c>
    </row>
    <row r="1091" spans="1:13" x14ac:dyDescent="0.3">
      <c r="A1091" t="s">
        <v>1085</v>
      </c>
      <c r="B1091" t="s">
        <v>3881</v>
      </c>
      <c r="C1091" t="s">
        <v>3173</v>
      </c>
      <c r="D1091" t="s">
        <v>1822</v>
      </c>
      <c r="E1091" t="s">
        <v>3174</v>
      </c>
      <c r="F1091" t="s">
        <v>5972</v>
      </c>
      <c r="G1091" t="s">
        <v>5962</v>
      </c>
      <c r="H1091" t="s">
        <v>3177</v>
      </c>
      <c r="I1091" t="s">
        <v>5973</v>
      </c>
      <c r="J1091" t="s">
        <v>3187</v>
      </c>
      <c r="K1091" t="s">
        <v>3174</v>
      </c>
      <c r="L1091" t="s">
        <v>3174</v>
      </c>
      <c r="M1091" t="s">
        <v>3174</v>
      </c>
    </row>
    <row r="1092" spans="1:13" x14ac:dyDescent="0.3">
      <c r="A1092" t="s">
        <v>1085</v>
      </c>
      <c r="B1092" t="s">
        <v>3881</v>
      </c>
      <c r="C1092" t="s">
        <v>3173</v>
      </c>
      <c r="D1092" t="s">
        <v>1822</v>
      </c>
      <c r="E1092" t="s">
        <v>3174</v>
      </c>
      <c r="F1092" t="s">
        <v>5974</v>
      </c>
      <c r="G1092" t="s">
        <v>5962</v>
      </c>
      <c r="H1092" t="s">
        <v>3177</v>
      </c>
      <c r="I1092" t="s">
        <v>5975</v>
      </c>
      <c r="J1092" t="s">
        <v>3187</v>
      </c>
      <c r="K1092" t="s">
        <v>3174</v>
      </c>
      <c r="L1092" t="s">
        <v>3174</v>
      </c>
      <c r="M1092" t="s">
        <v>3174</v>
      </c>
    </row>
    <row r="1093" spans="1:13" x14ac:dyDescent="0.3">
      <c r="A1093" t="s">
        <v>1085</v>
      </c>
      <c r="B1093" t="s">
        <v>3881</v>
      </c>
      <c r="C1093" t="s">
        <v>3173</v>
      </c>
      <c r="D1093" t="s">
        <v>1822</v>
      </c>
      <c r="E1093" t="s">
        <v>3174</v>
      </c>
      <c r="F1093" t="s">
        <v>5976</v>
      </c>
      <c r="G1093" t="s">
        <v>5955</v>
      </c>
      <c r="H1093" t="s">
        <v>3177</v>
      </c>
      <c r="I1093" t="s">
        <v>5977</v>
      </c>
      <c r="J1093" t="s">
        <v>3187</v>
      </c>
      <c r="K1093" t="s">
        <v>3174</v>
      </c>
      <c r="L1093" t="s">
        <v>3174</v>
      </c>
      <c r="M1093" t="s">
        <v>3174</v>
      </c>
    </row>
    <row r="1094" spans="1:13" x14ac:dyDescent="0.3">
      <c r="A1094" t="s">
        <v>1090</v>
      </c>
      <c r="B1094" t="s">
        <v>5978</v>
      </c>
      <c r="C1094" t="s">
        <v>3173</v>
      </c>
      <c r="D1094" t="s">
        <v>1822</v>
      </c>
      <c r="E1094" t="s">
        <v>3174</v>
      </c>
      <c r="F1094" t="s">
        <v>5979</v>
      </c>
      <c r="G1094" t="s">
        <v>5980</v>
      </c>
      <c r="H1094" t="s">
        <v>3177</v>
      </c>
      <c r="I1094" t="s">
        <v>5981</v>
      </c>
      <c r="J1094" t="s">
        <v>3179</v>
      </c>
      <c r="K1094" t="s">
        <v>3174</v>
      </c>
      <c r="L1094" t="s">
        <v>3174</v>
      </c>
      <c r="M1094" t="s">
        <v>3174</v>
      </c>
    </row>
    <row r="1095" spans="1:13" x14ac:dyDescent="0.3">
      <c r="A1095" t="s">
        <v>1090</v>
      </c>
      <c r="B1095" t="s">
        <v>5978</v>
      </c>
      <c r="C1095" t="s">
        <v>3173</v>
      </c>
      <c r="D1095" t="s">
        <v>1822</v>
      </c>
      <c r="E1095" t="s">
        <v>3174</v>
      </c>
      <c r="F1095" t="s">
        <v>5979</v>
      </c>
      <c r="G1095" t="s">
        <v>5982</v>
      </c>
      <c r="H1095" t="s">
        <v>3177</v>
      </c>
      <c r="I1095" t="s">
        <v>5983</v>
      </c>
      <c r="J1095" t="s">
        <v>3179</v>
      </c>
      <c r="K1095" t="s">
        <v>3174</v>
      </c>
      <c r="L1095" t="s">
        <v>3174</v>
      </c>
      <c r="M1095" t="s">
        <v>3174</v>
      </c>
    </row>
    <row r="1096" spans="1:13" x14ac:dyDescent="0.3">
      <c r="A1096" t="s">
        <v>1090</v>
      </c>
      <c r="B1096" t="s">
        <v>5984</v>
      </c>
      <c r="C1096" t="s">
        <v>3173</v>
      </c>
      <c r="D1096" t="s">
        <v>1822</v>
      </c>
      <c r="E1096" t="s">
        <v>3174</v>
      </c>
      <c r="F1096" t="s">
        <v>5985</v>
      </c>
      <c r="G1096" t="s">
        <v>5986</v>
      </c>
      <c r="H1096" t="s">
        <v>3177</v>
      </c>
      <c r="I1096" t="s">
        <v>5987</v>
      </c>
      <c r="J1096" t="s">
        <v>3179</v>
      </c>
      <c r="K1096" t="s">
        <v>3174</v>
      </c>
      <c r="L1096" t="s">
        <v>3174</v>
      </c>
      <c r="M1096" t="s">
        <v>3174</v>
      </c>
    </row>
    <row r="1097" spans="1:13" x14ac:dyDescent="0.3">
      <c r="A1097" t="s">
        <v>1090</v>
      </c>
      <c r="B1097" t="s">
        <v>5988</v>
      </c>
      <c r="C1097" t="s">
        <v>3173</v>
      </c>
      <c r="D1097" t="s">
        <v>1822</v>
      </c>
      <c r="E1097" t="s">
        <v>3174</v>
      </c>
      <c r="F1097" t="s">
        <v>5989</v>
      </c>
      <c r="G1097" t="s">
        <v>5990</v>
      </c>
      <c r="H1097" t="s">
        <v>3177</v>
      </c>
      <c r="I1097" t="s">
        <v>5991</v>
      </c>
      <c r="J1097" t="s">
        <v>3179</v>
      </c>
      <c r="K1097" t="s">
        <v>3174</v>
      </c>
      <c r="L1097" t="s">
        <v>3174</v>
      </c>
      <c r="M1097" t="s">
        <v>3174</v>
      </c>
    </row>
    <row r="1098" spans="1:13" x14ac:dyDescent="0.3">
      <c r="A1098" t="s">
        <v>1090</v>
      </c>
      <c r="B1098" t="s">
        <v>5992</v>
      </c>
      <c r="C1098" t="s">
        <v>3173</v>
      </c>
      <c r="D1098" t="s">
        <v>1822</v>
      </c>
      <c r="E1098" t="s">
        <v>3174</v>
      </c>
      <c r="F1098" t="s">
        <v>5993</v>
      </c>
      <c r="G1098" t="s">
        <v>5994</v>
      </c>
      <c r="H1098" t="s">
        <v>3177</v>
      </c>
      <c r="I1098" t="s">
        <v>5995</v>
      </c>
      <c r="J1098" t="s">
        <v>3179</v>
      </c>
      <c r="K1098" t="s">
        <v>3174</v>
      </c>
      <c r="L1098" t="s">
        <v>3174</v>
      </c>
      <c r="M1098" t="s">
        <v>3174</v>
      </c>
    </row>
    <row r="1099" spans="1:13" x14ac:dyDescent="0.3">
      <c r="A1099" t="s">
        <v>1090</v>
      </c>
      <c r="B1099" t="s">
        <v>5740</v>
      </c>
      <c r="C1099" t="s">
        <v>3173</v>
      </c>
      <c r="D1099" t="s">
        <v>1822</v>
      </c>
      <c r="E1099" t="s">
        <v>3174</v>
      </c>
      <c r="F1099" t="s">
        <v>5996</v>
      </c>
      <c r="G1099" t="s">
        <v>5742</v>
      </c>
      <c r="H1099" t="s">
        <v>3177</v>
      </c>
      <c r="I1099" t="s">
        <v>5997</v>
      </c>
      <c r="J1099" t="s">
        <v>3179</v>
      </c>
      <c r="K1099" t="s">
        <v>3174</v>
      </c>
      <c r="L1099" t="s">
        <v>3174</v>
      </c>
      <c r="M1099" t="s">
        <v>3174</v>
      </c>
    </row>
    <row r="1100" spans="1:13" x14ac:dyDescent="0.3">
      <c r="A1100" t="s">
        <v>1090</v>
      </c>
      <c r="B1100" t="s">
        <v>5732</v>
      </c>
      <c r="C1100" t="s">
        <v>3173</v>
      </c>
      <c r="D1100" t="s">
        <v>1822</v>
      </c>
      <c r="E1100" t="s">
        <v>3174</v>
      </c>
      <c r="F1100" t="s">
        <v>5998</v>
      </c>
      <c r="G1100" t="s">
        <v>5734</v>
      </c>
      <c r="H1100" t="s">
        <v>3177</v>
      </c>
      <c r="I1100" t="s">
        <v>5999</v>
      </c>
      <c r="J1100" t="s">
        <v>3179</v>
      </c>
      <c r="K1100" t="s">
        <v>3174</v>
      </c>
      <c r="L1100" t="s">
        <v>3174</v>
      </c>
      <c r="M1100" t="s">
        <v>3174</v>
      </c>
    </row>
    <row r="1101" spans="1:13" x14ac:dyDescent="0.3">
      <c r="A1101" t="s">
        <v>1090</v>
      </c>
      <c r="B1101" t="s">
        <v>6000</v>
      </c>
      <c r="C1101" t="s">
        <v>3173</v>
      </c>
      <c r="D1101" t="s">
        <v>1822</v>
      </c>
      <c r="E1101" t="s">
        <v>3174</v>
      </c>
      <c r="F1101" t="s">
        <v>6001</v>
      </c>
      <c r="G1101" t="s">
        <v>6002</v>
      </c>
      <c r="H1101" t="s">
        <v>3177</v>
      </c>
      <c r="I1101" t="s">
        <v>6003</v>
      </c>
      <c r="J1101" t="s">
        <v>3179</v>
      </c>
      <c r="K1101" t="s">
        <v>3174</v>
      </c>
      <c r="L1101" t="s">
        <v>3174</v>
      </c>
      <c r="M1101" t="s">
        <v>3174</v>
      </c>
    </row>
    <row r="1102" spans="1:13" x14ac:dyDescent="0.3">
      <c r="A1102" t="s">
        <v>1090</v>
      </c>
      <c r="B1102" t="s">
        <v>6000</v>
      </c>
      <c r="C1102" t="s">
        <v>3173</v>
      </c>
      <c r="D1102" t="s">
        <v>1822</v>
      </c>
      <c r="E1102" t="s">
        <v>3174</v>
      </c>
      <c r="F1102" t="s">
        <v>6004</v>
      </c>
      <c r="G1102" t="s">
        <v>6002</v>
      </c>
      <c r="H1102" t="s">
        <v>3177</v>
      </c>
      <c r="I1102" t="s">
        <v>6005</v>
      </c>
      <c r="J1102" t="s">
        <v>3179</v>
      </c>
      <c r="K1102" t="s">
        <v>3174</v>
      </c>
      <c r="L1102" t="s">
        <v>3174</v>
      </c>
      <c r="M1102" t="s">
        <v>3174</v>
      </c>
    </row>
    <row r="1103" spans="1:13" x14ac:dyDescent="0.3">
      <c r="A1103" t="s">
        <v>1090</v>
      </c>
      <c r="B1103" t="s">
        <v>6006</v>
      </c>
      <c r="C1103" t="s">
        <v>3173</v>
      </c>
      <c r="D1103" t="s">
        <v>1822</v>
      </c>
      <c r="E1103" t="s">
        <v>3174</v>
      </c>
      <c r="F1103" t="s">
        <v>6007</v>
      </c>
      <c r="G1103" t="s">
        <v>6008</v>
      </c>
      <c r="H1103" t="s">
        <v>3177</v>
      </c>
      <c r="I1103" t="s">
        <v>6009</v>
      </c>
      <c r="J1103" t="s">
        <v>3179</v>
      </c>
      <c r="K1103" t="s">
        <v>3174</v>
      </c>
      <c r="L1103" t="s">
        <v>3174</v>
      </c>
      <c r="M1103" t="s">
        <v>3174</v>
      </c>
    </row>
    <row r="1104" spans="1:13" x14ac:dyDescent="0.3">
      <c r="A1104" t="s">
        <v>1090</v>
      </c>
      <c r="B1104" t="s">
        <v>6006</v>
      </c>
      <c r="C1104" t="s">
        <v>3173</v>
      </c>
      <c r="D1104" t="s">
        <v>1822</v>
      </c>
      <c r="E1104" t="s">
        <v>3174</v>
      </c>
      <c r="F1104" t="s">
        <v>6010</v>
      </c>
      <c r="G1104" t="s">
        <v>6008</v>
      </c>
      <c r="H1104" t="s">
        <v>3177</v>
      </c>
      <c r="I1104" t="s">
        <v>6011</v>
      </c>
      <c r="J1104" t="s">
        <v>3179</v>
      </c>
      <c r="K1104" t="s">
        <v>3174</v>
      </c>
      <c r="L1104" t="s">
        <v>3174</v>
      </c>
      <c r="M1104" t="s">
        <v>3174</v>
      </c>
    </row>
    <row r="1105" spans="1:13" x14ac:dyDescent="0.3">
      <c r="A1105" t="s">
        <v>1090</v>
      </c>
      <c r="B1105" t="s">
        <v>6012</v>
      </c>
      <c r="C1105" t="s">
        <v>3173</v>
      </c>
      <c r="D1105" t="s">
        <v>1822</v>
      </c>
      <c r="E1105" t="s">
        <v>3174</v>
      </c>
      <c r="F1105" t="s">
        <v>6013</v>
      </c>
      <c r="G1105" t="s">
        <v>6014</v>
      </c>
      <c r="H1105" t="s">
        <v>3177</v>
      </c>
      <c r="I1105" t="s">
        <v>6015</v>
      </c>
      <c r="J1105" t="s">
        <v>3179</v>
      </c>
      <c r="K1105" t="s">
        <v>3174</v>
      </c>
      <c r="L1105" t="s">
        <v>3174</v>
      </c>
      <c r="M1105" t="s">
        <v>3174</v>
      </c>
    </row>
    <row r="1106" spans="1:13" x14ac:dyDescent="0.3">
      <c r="A1106" t="s">
        <v>1090</v>
      </c>
      <c r="B1106" t="s">
        <v>6016</v>
      </c>
      <c r="C1106" t="s">
        <v>3173</v>
      </c>
      <c r="D1106" t="s">
        <v>1822</v>
      </c>
      <c r="E1106" t="s">
        <v>3174</v>
      </c>
      <c r="F1106" t="s">
        <v>6013</v>
      </c>
      <c r="G1106" t="s">
        <v>6017</v>
      </c>
      <c r="H1106" t="s">
        <v>3177</v>
      </c>
      <c r="I1106" t="s">
        <v>6018</v>
      </c>
      <c r="J1106" t="s">
        <v>3179</v>
      </c>
      <c r="K1106" t="s">
        <v>3174</v>
      </c>
      <c r="L1106" t="s">
        <v>3174</v>
      </c>
      <c r="M1106" t="s">
        <v>3174</v>
      </c>
    </row>
    <row r="1107" spans="1:13" x14ac:dyDescent="0.3">
      <c r="A1107" t="s">
        <v>1090</v>
      </c>
      <c r="B1107" t="s">
        <v>6019</v>
      </c>
      <c r="C1107" t="s">
        <v>3173</v>
      </c>
      <c r="D1107" t="s">
        <v>1822</v>
      </c>
      <c r="E1107" t="s">
        <v>3174</v>
      </c>
      <c r="F1107" t="s">
        <v>6020</v>
      </c>
      <c r="G1107" t="s">
        <v>6021</v>
      </c>
      <c r="H1107" t="s">
        <v>3177</v>
      </c>
      <c r="I1107" t="s">
        <v>6022</v>
      </c>
      <c r="J1107" t="s">
        <v>3179</v>
      </c>
      <c r="K1107" t="s">
        <v>3174</v>
      </c>
      <c r="L1107" t="s">
        <v>3174</v>
      </c>
      <c r="M1107" t="s">
        <v>3174</v>
      </c>
    </row>
    <row r="1108" spans="1:13" x14ac:dyDescent="0.3">
      <c r="A1108" t="s">
        <v>1090</v>
      </c>
      <c r="B1108" t="s">
        <v>6019</v>
      </c>
      <c r="C1108" t="s">
        <v>3173</v>
      </c>
      <c r="D1108" t="s">
        <v>1822</v>
      </c>
      <c r="E1108" t="s">
        <v>3174</v>
      </c>
      <c r="F1108" t="s">
        <v>6023</v>
      </c>
      <c r="G1108" t="s">
        <v>6021</v>
      </c>
      <c r="H1108" t="s">
        <v>3177</v>
      </c>
      <c r="I1108" t="s">
        <v>6024</v>
      </c>
      <c r="J1108" t="s">
        <v>3179</v>
      </c>
      <c r="K1108" t="s">
        <v>3174</v>
      </c>
      <c r="L1108" t="s">
        <v>3174</v>
      </c>
      <c r="M1108" t="s">
        <v>3174</v>
      </c>
    </row>
    <row r="1109" spans="1:13" x14ac:dyDescent="0.3">
      <c r="A1109" t="s">
        <v>1090</v>
      </c>
      <c r="B1109" t="s">
        <v>6019</v>
      </c>
      <c r="C1109" t="s">
        <v>3173</v>
      </c>
      <c r="D1109" t="s">
        <v>1822</v>
      </c>
      <c r="E1109" t="s">
        <v>3174</v>
      </c>
      <c r="F1109" t="s">
        <v>6025</v>
      </c>
      <c r="G1109" t="s">
        <v>6021</v>
      </c>
      <c r="H1109" t="s">
        <v>3177</v>
      </c>
      <c r="I1109" t="s">
        <v>6026</v>
      </c>
      <c r="J1109" t="s">
        <v>3179</v>
      </c>
      <c r="K1109" t="s">
        <v>3174</v>
      </c>
      <c r="L1109" t="s">
        <v>3174</v>
      </c>
      <c r="M1109" t="s">
        <v>3174</v>
      </c>
    </row>
    <row r="1110" spans="1:13" x14ac:dyDescent="0.3">
      <c r="A1110" t="s">
        <v>1090</v>
      </c>
      <c r="B1110" t="s">
        <v>6019</v>
      </c>
      <c r="C1110" t="s">
        <v>3173</v>
      </c>
      <c r="D1110" t="s">
        <v>1822</v>
      </c>
      <c r="E1110" t="s">
        <v>3174</v>
      </c>
      <c r="F1110" t="s">
        <v>6027</v>
      </c>
      <c r="G1110" t="s">
        <v>6021</v>
      </c>
      <c r="H1110" t="s">
        <v>3177</v>
      </c>
      <c r="I1110" t="s">
        <v>6028</v>
      </c>
      <c r="J1110" t="s">
        <v>3179</v>
      </c>
      <c r="K1110" t="s">
        <v>3174</v>
      </c>
      <c r="L1110" t="s">
        <v>3174</v>
      </c>
      <c r="M1110" t="s">
        <v>3174</v>
      </c>
    </row>
    <row r="1111" spans="1:13" x14ac:dyDescent="0.3">
      <c r="A1111" t="s">
        <v>1090</v>
      </c>
      <c r="B1111" t="s">
        <v>6019</v>
      </c>
      <c r="C1111" t="s">
        <v>3173</v>
      </c>
      <c r="D1111" t="s">
        <v>1822</v>
      </c>
      <c r="E1111" t="s">
        <v>3174</v>
      </c>
      <c r="F1111" t="s">
        <v>6029</v>
      </c>
      <c r="G1111" t="s">
        <v>6021</v>
      </c>
      <c r="H1111" t="s">
        <v>3177</v>
      </c>
      <c r="I1111" t="s">
        <v>6030</v>
      </c>
      <c r="J1111" t="s">
        <v>3179</v>
      </c>
      <c r="K1111" t="s">
        <v>3174</v>
      </c>
      <c r="L1111" t="s">
        <v>3174</v>
      </c>
      <c r="M1111" t="s">
        <v>3174</v>
      </c>
    </row>
    <row r="1112" spans="1:13" x14ac:dyDescent="0.3">
      <c r="A1112" t="s">
        <v>1090</v>
      </c>
      <c r="B1112" t="s">
        <v>6019</v>
      </c>
      <c r="C1112" t="s">
        <v>3173</v>
      </c>
      <c r="D1112" t="s">
        <v>1822</v>
      </c>
      <c r="E1112" t="s">
        <v>3174</v>
      </c>
      <c r="F1112" t="s">
        <v>6031</v>
      </c>
      <c r="G1112" t="s">
        <v>6021</v>
      </c>
      <c r="H1112" t="s">
        <v>3177</v>
      </c>
      <c r="I1112" t="s">
        <v>6032</v>
      </c>
      <c r="J1112" t="s">
        <v>3179</v>
      </c>
      <c r="K1112" t="s">
        <v>3174</v>
      </c>
      <c r="L1112" t="s">
        <v>3174</v>
      </c>
      <c r="M1112" t="s">
        <v>3174</v>
      </c>
    </row>
    <row r="1113" spans="1:13" x14ac:dyDescent="0.3">
      <c r="A1113" t="s">
        <v>1085</v>
      </c>
      <c r="B1113" t="s">
        <v>3881</v>
      </c>
      <c r="C1113" t="s">
        <v>3173</v>
      </c>
      <c r="D1113" t="s">
        <v>1822</v>
      </c>
      <c r="E1113" t="s">
        <v>3174</v>
      </c>
      <c r="F1113" t="s">
        <v>6033</v>
      </c>
      <c r="G1113" t="s">
        <v>5955</v>
      </c>
      <c r="H1113" t="s">
        <v>3177</v>
      </c>
      <c r="I1113" t="s">
        <v>6034</v>
      </c>
      <c r="J1113" t="s">
        <v>3179</v>
      </c>
      <c r="K1113" t="s">
        <v>3174</v>
      </c>
      <c r="L1113" t="s">
        <v>3174</v>
      </c>
      <c r="M1113" t="s">
        <v>3174</v>
      </c>
    </row>
    <row r="1114" spans="1:13" x14ac:dyDescent="0.3">
      <c r="A1114" t="s">
        <v>1085</v>
      </c>
      <c r="B1114" t="s">
        <v>3881</v>
      </c>
      <c r="C1114" t="s">
        <v>3173</v>
      </c>
      <c r="D1114" t="s">
        <v>1822</v>
      </c>
      <c r="E1114" t="s">
        <v>3174</v>
      </c>
      <c r="F1114" t="s">
        <v>6035</v>
      </c>
      <c r="G1114" t="s">
        <v>5955</v>
      </c>
      <c r="H1114" t="s">
        <v>3177</v>
      </c>
      <c r="I1114" t="s">
        <v>6036</v>
      </c>
      <c r="J1114" t="s">
        <v>3179</v>
      </c>
      <c r="K1114" t="s">
        <v>3174</v>
      </c>
      <c r="L1114" t="s">
        <v>3174</v>
      </c>
      <c r="M1114" t="s">
        <v>3174</v>
      </c>
    </row>
    <row r="1115" spans="1:13" x14ac:dyDescent="0.3">
      <c r="A1115" t="s">
        <v>1085</v>
      </c>
      <c r="B1115" t="s">
        <v>3881</v>
      </c>
      <c r="C1115" t="s">
        <v>3173</v>
      </c>
      <c r="D1115" t="s">
        <v>1822</v>
      </c>
      <c r="E1115" t="s">
        <v>3174</v>
      </c>
      <c r="F1115" t="s">
        <v>6037</v>
      </c>
      <c r="G1115" t="s">
        <v>5955</v>
      </c>
      <c r="H1115" t="s">
        <v>3177</v>
      </c>
      <c r="I1115" t="s">
        <v>6038</v>
      </c>
      <c r="J1115" t="s">
        <v>3179</v>
      </c>
      <c r="K1115" t="s">
        <v>3174</v>
      </c>
      <c r="L1115" t="s">
        <v>3174</v>
      </c>
      <c r="M1115" t="s">
        <v>3174</v>
      </c>
    </row>
    <row r="1116" spans="1:13" x14ac:dyDescent="0.3">
      <c r="A1116" t="s">
        <v>1085</v>
      </c>
      <c r="B1116" t="s">
        <v>3881</v>
      </c>
      <c r="C1116" t="s">
        <v>3173</v>
      </c>
      <c r="D1116" t="s">
        <v>1822</v>
      </c>
      <c r="E1116" t="s">
        <v>3174</v>
      </c>
      <c r="F1116" t="s">
        <v>6039</v>
      </c>
      <c r="G1116" t="s">
        <v>5955</v>
      </c>
      <c r="H1116" t="s">
        <v>3177</v>
      </c>
      <c r="I1116" t="s">
        <v>6040</v>
      </c>
      <c r="J1116" t="s">
        <v>3179</v>
      </c>
      <c r="K1116" t="s">
        <v>3174</v>
      </c>
      <c r="L1116" t="s">
        <v>3174</v>
      </c>
      <c r="M1116" t="s">
        <v>3174</v>
      </c>
    </row>
    <row r="1117" spans="1:13" x14ac:dyDescent="0.3">
      <c r="A1117" t="s">
        <v>1085</v>
      </c>
      <c r="B1117" t="s">
        <v>3881</v>
      </c>
      <c r="C1117" t="s">
        <v>3173</v>
      </c>
      <c r="D1117" t="s">
        <v>1822</v>
      </c>
      <c r="E1117" t="s">
        <v>3174</v>
      </c>
      <c r="F1117" t="s">
        <v>6041</v>
      </c>
      <c r="G1117" t="s">
        <v>5955</v>
      </c>
      <c r="H1117" t="s">
        <v>3177</v>
      </c>
      <c r="I1117" t="s">
        <v>6042</v>
      </c>
      <c r="J1117" t="s">
        <v>3179</v>
      </c>
      <c r="K1117" t="s">
        <v>3174</v>
      </c>
      <c r="L1117" t="s">
        <v>3174</v>
      </c>
      <c r="M1117" t="s">
        <v>3174</v>
      </c>
    </row>
    <row r="1118" spans="1:13" x14ac:dyDescent="0.3">
      <c r="A1118" t="s">
        <v>1085</v>
      </c>
      <c r="B1118" t="s">
        <v>3881</v>
      </c>
      <c r="C1118" t="s">
        <v>3173</v>
      </c>
      <c r="D1118" t="s">
        <v>1822</v>
      </c>
      <c r="E1118" t="s">
        <v>3174</v>
      </c>
      <c r="F1118" t="s">
        <v>6043</v>
      </c>
      <c r="G1118" t="s">
        <v>5955</v>
      </c>
      <c r="H1118" t="s">
        <v>3177</v>
      </c>
      <c r="I1118" t="s">
        <v>6044</v>
      </c>
      <c r="J1118" t="s">
        <v>3179</v>
      </c>
      <c r="K1118" t="s">
        <v>3174</v>
      </c>
      <c r="L1118" t="s">
        <v>3174</v>
      </c>
      <c r="M1118" t="s">
        <v>3174</v>
      </c>
    </row>
    <row r="1119" spans="1:13" x14ac:dyDescent="0.3">
      <c r="A1119" t="s">
        <v>1085</v>
      </c>
      <c r="B1119" t="s">
        <v>3881</v>
      </c>
      <c r="C1119" t="s">
        <v>3173</v>
      </c>
      <c r="D1119" t="s">
        <v>1822</v>
      </c>
      <c r="E1119" t="s">
        <v>3174</v>
      </c>
      <c r="F1119" t="s">
        <v>6045</v>
      </c>
      <c r="G1119" t="s">
        <v>5940</v>
      </c>
      <c r="H1119" t="s">
        <v>3177</v>
      </c>
      <c r="I1119" t="s">
        <v>6046</v>
      </c>
      <c r="J1119" t="s">
        <v>3179</v>
      </c>
      <c r="K1119" t="s">
        <v>3174</v>
      </c>
      <c r="L1119" t="s">
        <v>3174</v>
      </c>
      <c r="M1119" t="s">
        <v>3174</v>
      </c>
    </row>
    <row r="1120" spans="1:13" x14ac:dyDescent="0.3">
      <c r="A1120" t="s">
        <v>1085</v>
      </c>
      <c r="B1120" t="s">
        <v>3881</v>
      </c>
      <c r="C1120" t="s">
        <v>3173</v>
      </c>
      <c r="D1120" t="s">
        <v>1822</v>
      </c>
      <c r="E1120" t="s">
        <v>3174</v>
      </c>
      <c r="F1120" t="s">
        <v>6047</v>
      </c>
      <c r="G1120" t="s">
        <v>5940</v>
      </c>
      <c r="H1120" t="s">
        <v>3177</v>
      </c>
      <c r="I1120" t="s">
        <v>6048</v>
      </c>
      <c r="J1120" t="s">
        <v>3179</v>
      </c>
      <c r="K1120" t="s">
        <v>3174</v>
      </c>
      <c r="L1120" t="s">
        <v>3174</v>
      </c>
      <c r="M1120" t="s">
        <v>3174</v>
      </c>
    </row>
    <row r="1121" spans="1:13" x14ac:dyDescent="0.3">
      <c r="A1121" t="s">
        <v>1085</v>
      </c>
      <c r="B1121" t="s">
        <v>3881</v>
      </c>
      <c r="C1121" t="s">
        <v>3173</v>
      </c>
      <c r="D1121" t="s">
        <v>1822</v>
      </c>
      <c r="E1121" t="s">
        <v>3174</v>
      </c>
      <c r="F1121" t="s">
        <v>6049</v>
      </c>
      <c r="G1121" t="s">
        <v>5940</v>
      </c>
      <c r="H1121" t="s">
        <v>3177</v>
      </c>
      <c r="I1121" t="s">
        <v>6050</v>
      </c>
      <c r="J1121" t="s">
        <v>3179</v>
      </c>
      <c r="K1121" t="s">
        <v>3174</v>
      </c>
      <c r="L1121" t="s">
        <v>3174</v>
      </c>
      <c r="M1121" t="s">
        <v>3174</v>
      </c>
    </row>
    <row r="1122" spans="1:13" x14ac:dyDescent="0.3">
      <c r="A1122" t="s">
        <v>1090</v>
      </c>
      <c r="B1122" t="s">
        <v>4924</v>
      </c>
      <c r="C1122" t="s">
        <v>3173</v>
      </c>
      <c r="D1122" t="s">
        <v>1822</v>
      </c>
      <c r="E1122" t="s">
        <v>3174</v>
      </c>
      <c r="F1122" t="s">
        <v>6051</v>
      </c>
      <c r="G1122" t="s">
        <v>4926</v>
      </c>
      <c r="H1122" t="s">
        <v>3177</v>
      </c>
      <c r="I1122" t="s">
        <v>6052</v>
      </c>
      <c r="J1122" t="s">
        <v>3179</v>
      </c>
      <c r="K1122" t="s">
        <v>3174</v>
      </c>
      <c r="L1122" t="s">
        <v>3174</v>
      </c>
      <c r="M1122" t="s">
        <v>3174</v>
      </c>
    </row>
    <row r="1123" spans="1:13" x14ac:dyDescent="0.3">
      <c r="A1123" t="s">
        <v>1090</v>
      </c>
      <c r="B1123" t="s">
        <v>4924</v>
      </c>
      <c r="C1123" t="s">
        <v>3173</v>
      </c>
      <c r="D1123" t="s">
        <v>1822</v>
      </c>
      <c r="E1123" t="s">
        <v>3174</v>
      </c>
      <c r="F1123" t="s">
        <v>6053</v>
      </c>
      <c r="G1123" t="s">
        <v>4926</v>
      </c>
      <c r="H1123" t="s">
        <v>3177</v>
      </c>
      <c r="I1123" t="s">
        <v>6054</v>
      </c>
      <c r="J1123" t="s">
        <v>3179</v>
      </c>
      <c r="K1123" t="s">
        <v>3174</v>
      </c>
      <c r="L1123" t="s">
        <v>3174</v>
      </c>
      <c r="M1123" t="s">
        <v>3174</v>
      </c>
    </row>
    <row r="1124" spans="1:13" x14ac:dyDescent="0.3">
      <c r="A1124" t="s">
        <v>1090</v>
      </c>
      <c r="B1124" t="s">
        <v>4924</v>
      </c>
      <c r="C1124" t="s">
        <v>3173</v>
      </c>
      <c r="D1124" t="s">
        <v>1822</v>
      </c>
      <c r="E1124" t="s">
        <v>3174</v>
      </c>
      <c r="F1124" t="s">
        <v>6055</v>
      </c>
      <c r="G1124" t="s">
        <v>4926</v>
      </c>
      <c r="H1124" t="s">
        <v>3177</v>
      </c>
      <c r="I1124" t="s">
        <v>6056</v>
      </c>
      <c r="J1124" t="s">
        <v>3179</v>
      </c>
      <c r="K1124" t="s">
        <v>3174</v>
      </c>
      <c r="L1124" t="s">
        <v>3174</v>
      </c>
      <c r="M1124" t="s">
        <v>3174</v>
      </c>
    </row>
    <row r="1125" spans="1:13" x14ac:dyDescent="0.3">
      <c r="A1125" t="s">
        <v>1090</v>
      </c>
      <c r="B1125" t="s">
        <v>6057</v>
      </c>
      <c r="C1125" t="s">
        <v>3173</v>
      </c>
      <c r="D1125" t="s">
        <v>1822</v>
      </c>
      <c r="E1125" t="s">
        <v>3174</v>
      </c>
      <c r="F1125" t="s">
        <v>6058</v>
      </c>
      <c r="G1125" t="s">
        <v>3176</v>
      </c>
      <c r="H1125" t="s">
        <v>3177</v>
      </c>
      <c r="I1125" t="s">
        <v>6059</v>
      </c>
      <c r="J1125" t="s">
        <v>3179</v>
      </c>
      <c r="K1125" t="s">
        <v>3174</v>
      </c>
      <c r="L1125" t="s">
        <v>3174</v>
      </c>
      <c r="M1125" t="s">
        <v>3174</v>
      </c>
    </row>
    <row r="1126" spans="1:13" x14ac:dyDescent="0.3">
      <c r="A1126" t="s">
        <v>1090</v>
      </c>
      <c r="B1126" t="s">
        <v>6057</v>
      </c>
      <c r="C1126" t="s">
        <v>3173</v>
      </c>
      <c r="D1126" t="s">
        <v>1822</v>
      </c>
      <c r="E1126" t="s">
        <v>3174</v>
      </c>
      <c r="F1126" t="s">
        <v>6060</v>
      </c>
      <c r="G1126" t="s">
        <v>3176</v>
      </c>
      <c r="H1126" t="s">
        <v>3177</v>
      </c>
      <c r="I1126" t="s">
        <v>6061</v>
      </c>
      <c r="J1126" t="s">
        <v>3179</v>
      </c>
      <c r="K1126" t="s">
        <v>3174</v>
      </c>
      <c r="L1126" t="s">
        <v>3174</v>
      </c>
      <c r="M1126" t="s">
        <v>3174</v>
      </c>
    </row>
    <row r="1127" spans="1:13" x14ac:dyDescent="0.3">
      <c r="A1127" t="s">
        <v>1090</v>
      </c>
      <c r="B1127" t="s">
        <v>6057</v>
      </c>
      <c r="C1127" t="s">
        <v>3173</v>
      </c>
      <c r="D1127" t="s">
        <v>1822</v>
      </c>
      <c r="E1127" t="s">
        <v>3174</v>
      </c>
      <c r="F1127" t="s">
        <v>6062</v>
      </c>
      <c r="G1127" t="s">
        <v>3176</v>
      </c>
      <c r="H1127" t="s">
        <v>3177</v>
      </c>
      <c r="I1127" t="s">
        <v>6063</v>
      </c>
      <c r="J1127" t="s">
        <v>3179</v>
      </c>
      <c r="K1127" t="s">
        <v>3174</v>
      </c>
      <c r="L1127" t="s">
        <v>3174</v>
      </c>
      <c r="M1127" t="s">
        <v>3174</v>
      </c>
    </row>
    <row r="1128" spans="1:13" x14ac:dyDescent="0.3">
      <c r="A1128" t="s">
        <v>1090</v>
      </c>
      <c r="B1128" t="s">
        <v>6057</v>
      </c>
      <c r="C1128" t="s">
        <v>3173</v>
      </c>
      <c r="D1128" t="s">
        <v>1822</v>
      </c>
      <c r="E1128" t="s">
        <v>3174</v>
      </c>
      <c r="F1128" t="s">
        <v>6064</v>
      </c>
      <c r="G1128" t="s">
        <v>3176</v>
      </c>
      <c r="H1128" t="s">
        <v>3177</v>
      </c>
      <c r="I1128" t="s">
        <v>6065</v>
      </c>
      <c r="J1128" t="s">
        <v>3179</v>
      </c>
      <c r="K1128" t="s">
        <v>3174</v>
      </c>
      <c r="L1128" t="s">
        <v>3174</v>
      </c>
      <c r="M1128" t="s">
        <v>3174</v>
      </c>
    </row>
    <row r="1129" spans="1:13" x14ac:dyDescent="0.3">
      <c r="A1129" t="s">
        <v>1090</v>
      </c>
      <c r="B1129" t="s">
        <v>5957</v>
      </c>
      <c r="C1129" t="s">
        <v>3173</v>
      </c>
      <c r="D1129" t="s">
        <v>1822</v>
      </c>
      <c r="E1129" t="s">
        <v>3174</v>
      </c>
      <c r="F1129" t="s">
        <v>6066</v>
      </c>
      <c r="G1129" t="s">
        <v>5959</v>
      </c>
      <c r="H1129" t="s">
        <v>3177</v>
      </c>
      <c r="I1129" t="s">
        <v>6067</v>
      </c>
      <c r="J1129" t="s">
        <v>3179</v>
      </c>
      <c r="K1129" t="s">
        <v>3174</v>
      </c>
      <c r="L1129" t="s">
        <v>3174</v>
      </c>
      <c r="M1129" t="s">
        <v>3174</v>
      </c>
    </row>
    <row r="1130" spans="1:13" x14ac:dyDescent="0.3">
      <c r="A1130" t="s">
        <v>1090</v>
      </c>
      <c r="B1130" t="s">
        <v>5957</v>
      </c>
      <c r="C1130" t="s">
        <v>3173</v>
      </c>
      <c r="D1130" t="s">
        <v>1822</v>
      </c>
      <c r="E1130" t="s">
        <v>3174</v>
      </c>
      <c r="F1130" t="s">
        <v>6068</v>
      </c>
      <c r="G1130" t="s">
        <v>5959</v>
      </c>
      <c r="H1130" t="s">
        <v>3177</v>
      </c>
      <c r="I1130" t="s">
        <v>6069</v>
      </c>
      <c r="J1130" t="s">
        <v>3179</v>
      </c>
      <c r="K1130" t="s">
        <v>3174</v>
      </c>
      <c r="L1130" t="s">
        <v>3174</v>
      </c>
      <c r="M1130" t="s">
        <v>3174</v>
      </c>
    </row>
    <row r="1131" spans="1:13" x14ac:dyDescent="0.3">
      <c r="A1131" t="s">
        <v>1090</v>
      </c>
      <c r="B1131" t="s">
        <v>5957</v>
      </c>
      <c r="C1131" t="s">
        <v>3173</v>
      </c>
      <c r="D1131" t="s">
        <v>1822</v>
      </c>
      <c r="E1131" t="s">
        <v>3174</v>
      </c>
      <c r="F1131" t="s">
        <v>6070</v>
      </c>
      <c r="G1131" t="s">
        <v>5959</v>
      </c>
      <c r="H1131" t="s">
        <v>3177</v>
      </c>
      <c r="I1131" t="s">
        <v>6071</v>
      </c>
      <c r="J1131" t="s">
        <v>3179</v>
      </c>
      <c r="K1131" t="s">
        <v>3174</v>
      </c>
      <c r="L1131" t="s">
        <v>3174</v>
      </c>
      <c r="M1131" t="s">
        <v>3174</v>
      </c>
    </row>
    <row r="1132" spans="1:13" x14ac:dyDescent="0.3">
      <c r="A1132" t="s">
        <v>1090</v>
      </c>
      <c r="B1132" t="s">
        <v>6072</v>
      </c>
      <c r="C1132" t="s">
        <v>3173</v>
      </c>
      <c r="D1132" t="s">
        <v>1822</v>
      </c>
      <c r="E1132" t="s">
        <v>3174</v>
      </c>
      <c r="F1132" t="s">
        <v>6073</v>
      </c>
      <c r="G1132" t="s">
        <v>6074</v>
      </c>
      <c r="H1132" t="s">
        <v>3177</v>
      </c>
      <c r="I1132" t="s">
        <v>6075</v>
      </c>
      <c r="J1132" t="s">
        <v>3179</v>
      </c>
      <c r="K1132" t="s">
        <v>3174</v>
      </c>
      <c r="L1132" t="s">
        <v>3174</v>
      </c>
      <c r="M1132" t="s">
        <v>3174</v>
      </c>
    </row>
    <row r="1133" spans="1:13" x14ac:dyDescent="0.3">
      <c r="A1133" t="s">
        <v>1090</v>
      </c>
      <c r="B1133" t="s">
        <v>6076</v>
      </c>
      <c r="C1133" t="s">
        <v>3173</v>
      </c>
      <c r="D1133" t="s">
        <v>1822</v>
      </c>
      <c r="E1133" t="s">
        <v>3174</v>
      </c>
      <c r="F1133" t="s">
        <v>6077</v>
      </c>
      <c r="G1133" t="s">
        <v>6078</v>
      </c>
      <c r="H1133" t="s">
        <v>3177</v>
      </c>
      <c r="I1133" t="s">
        <v>6079</v>
      </c>
      <c r="J1133" t="s">
        <v>3179</v>
      </c>
      <c r="K1133" t="s">
        <v>3174</v>
      </c>
      <c r="L1133" t="s">
        <v>3174</v>
      </c>
      <c r="M1133" t="s">
        <v>3174</v>
      </c>
    </row>
    <row r="1134" spans="1:13" x14ac:dyDescent="0.3">
      <c r="A1134" t="s">
        <v>1085</v>
      </c>
      <c r="B1134" t="s">
        <v>3035</v>
      </c>
      <c r="C1134" t="s">
        <v>3173</v>
      </c>
      <c r="D1134" t="s">
        <v>1822</v>
      </c>
      <c r="E1134" t="s">
        <v>3459</v>
      </c>
      <c r="F1134" t="s">
        <v>6080</v>
      </c>
      <c r="G1134" t="s">
        <v>3998</v>
      </c>
      <c r="H1134" t="s">
        <v>3177</v>
      </c>
      <c r="I1134" t="s">
        <v>6081</v>
      </c>
      <c r="J1134" t="s">
        <v>3187</v>
      </c>
      <c r="K1134" t="s">
        <v>3174</v>
      </c>
      <c r="L1134" t="s">
        <v>3174</v>
      </c>
      <c r="M1134" t="s">
        <v>3174</v>
      </c>
    </row>
    <row r="1135" spans="1:13" x14ac:dyDescent="0.3">
      <c r="A1135" t="s">
        <v>1085</v>
      </c>
      <c r="B1135" t="s">
        <v>3035</v>
      </c>
      <c r="C1135" t="s">
        <v>3173</v>
      </c>
      <c r="D1135" t="s">
        <v>1822</v>
      </c>
      <c r="E1135" t="s">
        <v>3459</v>
      </c>
      <c r="F1135" t="s">
        <v>6082</v>
      </c>
      <c r="G1135" t="s">
        <v>4289</v>
      </c>
      <c r="H1135" t="s">
        <v>3177</v>
      </c>
      <c r="I1135" t="s">
        <v>6083</v>
      </c>
      <c r="J1135" t="s">
        <v>3187</v>
      </c>
      <c r="K1135" t="s">
        <v>3174</v>
      </c>
      <c r="L1135" t="s">
        <v>3174</v>
      </c>
      <c r="M1135" t="s">
        <v>3174</v>
      </c>
    </row>
    <row r="1136" spans="1:13" x14ac:dyDescent="0.3">
      <c r="A1136" t="s">
        <v>1085</v>
      </c>
      <c r="B1136" t="s">
        <v>3881</v>
      </c>
      <c r="C1136" t="s">
        <v>3173</v>
      </c>
      <c r="D1136" t="s">
        <v>1822</v>
      </c>
      <c r="E1136" t="s">
        <v>3174</v>
      </c>
      <c r="F1136" t="s">
        <v>6084</v>
      </c>
      <c r="G1136" t="s">
        <v>3904</v>
      </c>
      <c r="H1136" t="s">
        <v>3177</v>
      </c>
      <c r="I1136" t="s">
        <v>6085</v>
      </c>
      <c r="J1136" t="s">
        <v>3179</v>
      </c>
      <c r="K1136" t="s">
        <v>3174</v>
      </c>
      <c r="L1136" t="s">
        <v>3174</v>
      </c>
      <c r="M1136" t="s">
        <v>3174</v>
      </c>
    </row>
    <row r="1137" spans="1:13" x14ac:dyDescent="0.3">
      <c r="A1137" t="s">
        <v>1085</v>
      </c>
      <c r="B1137" t="s">
        <v>3881</v>
      </c>
      <c r="C1137" t="s">
        <v>3173</v>
      </c>
      <c r="D1137" t="s">
        <v>1822</v>
      </c>
      <c r="E1137" t="s">
        <v>3174</v>
      </c>
      <c r="F1137" t="s">
        <v>6086</v>
      </c>
      <c r="G1137" t="s">
        <v>3902</v>
      </c>
      <c r="H1137" t="s">
        <v>3177</v>
      </c>
      <c r="I1137" t="s">
        <v>6087</v>
      </c>
      <c r="J1137" t="s">
        <v>3179</v>
      </c>
      <c r="K1137" t="s">
        <v>3174</v>
      </c>
      <c r="L1137" t="s">
        <v>3174</v>
      </c>
      <c r="M1137" t="s">
        <v>3174</v>
      </c>
    </row>
    <row r="1138" spans="1:13" x14ac:dyDescent="0.3">
      <c r="A1138" t="s">
        <v>1085</v>
      </c>
      <c r="B1138" t="s">
        <v>3881</v>
      </c>
      <c r="C1138" t="s">
        <v>3173</v>
      </c>
      <c r="D1138" t="s">
        <v>1822</v>
      </c>
      <c r="E1138" t="s">
        <v>3174</v>
      </c>
      <c r="F1138" t="s">
        <v>6088</v>
      </c>
      <c r="G1138" t="s">
        <v>6089</v>
      </c>
      <c r="H1138" t="s">
        <v>3177</v>
      </c>
      <c r="I1138" t="s">
        <v>6090</v>
      </c>
      <c r="J1138" t="s">
        <v>3179</v>
      </c>
      <c r="K1138" t="s">
        <v>3174</v>
      </c>
      <c r="L1138" t="s">
        <v>3174</v>
      </c>
      <c r="M1138" t="s">
        <v>3174</v>
      </c>
    </row>
    <row r="1139" spans="1:13" x14ac:dyDescent="0.3">
      <c r="A1139" t="s">
        <v>1085</v>
      </c>
      <c r="B1139" t="s">
        <v>3881</v>
      </c>
      <c r="C1139" t="s">
        <v>3173</v>
      </c>
      <c r="D1139" t="s">
        <v>1822</v>
      </c>
      <c r="E1139" t="s">
        <v>3174</v>
      </c>
      <c r="F1139" t="s">
        <v>6091</v>
      </c>
      <c r="G1139" t="s">
        <v>3992</v>
      </c>
      <c r="H1139" t="s">
        <v>3177</v>
      </c>
      <c r="I1139" t="s">
        <v>6092</v>
      </c>
      <c r="J1139" t="s">
        <v>3179</v>
      </c>
      <c r="K1139" t="s">
        <v>3174</v>
      </c>
      <c r="L1139" t="s">
        <v>3174</v>
      </c>
      <c r="M1139" t="s">
        <v>3174</v>
      </c>
    </row>
    <row r="1140" spans="1:13" x14ac:dyDescent="0.3">
      <c r="A1140" t="s">
        <v>1085</v>
      </c>
      <c r="B1140" t="s">
        <v>2997</v>
      </c>
      <c r="C1140" t="s">
        <v>3173</v>
      </c>
      <c r="D1140" t="s">
        <v>1822</v>
      </c>
      <c r="E1140" t="s">
        <v>3459</v>
      </c>
      <c r="F1140" t="s">
        <v>6093</v>
      </c>
      <c r="G1140" t="s">
        <v>3982</v>
      </c>
      <c r="H1140" t="s">
        <v>3177</v>
      </c>
      <c r="I1140" t="s">
        <v>6094</v>
      </c>
      <c r="J1140" t="s">
        <v>3187</v>
      </c>
      <c r="K1140" t="s">
        <v>3174</v>
      </c>
      <c r="L1140" t="s">
        <v>3174</v>
      </c>
      <c r="M1140" t="s">
        <v>3174</v>
      </c>
    </row>
    <row r="1141" spans="1:13" x14ac:dyDescent="0.3">
      <c r="A1141" t="s">
        <v>1085</v>
      </c>
      <c r="B1141" t="s">
        <v>2997</v>
      </c>
      <c r="C1141" t="s">
        <v>3173</v>
      </c>
      <c r="D1141" t="s">
        <v>1822</v>
      </c>
      <c r="E1141" t="s">
        <v>3459</v>
      </c>
      <c r="F1141" t="s">
        <v>6095</v>
      </c>
      <c r="G1141" t="s">
        <v>3986</v>
      </c>
      <c r="H1141" t="s">
        <v>3177</v>
      </c>
      <c r="I1141" t="s">
        <v>6096</v>
      </c>
      <c r="J1141" t="s">
        <v>3187</v>
      </c>
      <c r="K1141" t="s">
        <v>3174</v>
      </c>
      <c r="L1141" t="s">
        <v>3174</v>
      </c>
      <c r="M1141" t="s">
        <v>3174</v>
      </c>
    </row>
    <row r="1142" spans="1:13" x14ac:dyDescent="0.3">
      <c r="A1142" t="s">
        <v>1085</v>
      </c>
      <c r="B1142" t="s">
        <v>2997</v>
      </c>
      <c r="C1142" t="s">
        <v>3173</v>
      </c>
      <c r="D1142" t="s">
        <v>1822</v>
      </c>
      <c r="E1142" t="s">
        <v>3459</v>
      </c>
      <c r="F1142" t="s">
        <v>6097</v>
      </c>
      <c r="G1142" t="s">
        <v>3980</v>
      </c>
      <c r="H1142" t="s">
        <v>3177</v>
      </c>
      <c r="I1142" t="s">
        <v>6098</v>
      </c>
      <c r="J1142" t="s">
        <v>3187</v>
      </c>
      <c r="K1142" t="s">
        <v>3174</v>
      </c>
      <c r="L1142" t="s">
        <v>3174</v>
      </c>
      <c r="M1142" t="s">
        <v>3174</v>
      </c>
    </row>
    <row r="1143" spans="1:13" x14ac:dyDescent="0.3">
      <c r="A1143" t="s">
        <v>1085</v>
      </c>
      <c r="B1143" t="s">
        <v>2997</v>
      </c>
      <c r="C1143" t="s">
        <v>3173</v>
      </c>
      <c r="D1143" t="s">
        <v>1822</v>
      </c>
      <c r="E1143" t="s">
        <v>3459</v>
      </c>
      <c r="F1143" t="s">
        <v>6099</v>
      </c>
      <c r="G1143" t="s">
        <v>3904</v>
      </c>
      <c r="H1143" t="s">
        <v>3177</v>
      </c>
      <c r="I1143" t="s">
        <v>6100</v>
      </c>
      <c r="J1143" t="s">
        <v>3187</v>
      </c>
      <c r="K1143" t="s">
        <v>3174</v>
      </c>
      <c r="L1143" t="s">
        <v>3174</v>
      </c>
      <c r="M1143" t="s">
        <v>3174</v>
      </c>
    </row>
    <row r="1144" spans="1:13" x14ac:dyDescent="0.3">
      <c r="A1144" t="s">
        <v>1085</v>
      </c>
      <c r="B1144" t="s">
        <v>3035</v>
      </c>
      <c r="C1144" t="s">
        <v>3173</v>
      </c>
      <c r="D1144" t="s">
        <v>1822</v>
      </c>
      <c r="E1144" t="s">
        <v>3459</v>
      </c>
      <c r="F1144" t="s">
        <v>6080</v>
      </c>
      <c r="G1144" t="s">
        <v>3998</v>
      </c>
      <c r="H1144" t="s">
        <v>3177</v>
      </c>
      <c r="I1144" t="s">
        <v>6101</v>
      </c>
      <c r="J1144" t="s">
        <v>3187</v>
      </c>
      <c r="K1144" t="s">
        <v>3174</v>
      </c>
      <c r="L1144" t="s">
        <v>3174</v>
      </c>
      <c r="M1144" t="s">
        <v>3174</v>
      </c>
    </row>
    <row r="1145" spans="1:13" x14ac:dyDescent="0.3">
      <c r="A1145" t="s">
        <v>1085</v>
      </c>
      <c r="B1145" t="s">
        <v>2997</v>
      </c>
      <c r="C1145" t="s">
        <v>3173</v>
      </c>
      <c r="D1145" t="s">
        <v>1822</v>
      </c>
      <c r="E1145" t="s">
        <v>3459</v>
      </c>
      <c r="F1145" t="s">
        <v>6102</v>
      </c>
      <c r="G1145" t="s">
        <v>3902</v>
      </c>
      <c r="H1145" t="s">
        <v>3177</v>
      </c>
      <c r="I1145" t="s">
        <v>6103</v>
      </c>
      <c r="J1145" t="s">
        <v>3187</v>
      </c>
      <c r="K1145" t="s">
        <v>3174</v>
      </c>
      <c r="L1145" t="s">
        <v>3174</v>
      </c>
      <c r="M1145" t="s">
        <v>3174</v>
      </c>
    </row>
    <row r="1146" spans="1:13" x14ac:dyDescent="0.3">
      <c r="A1146" t="s">
        <v>1085</v>
      </c>
      <c r="B1146" t="s">
        <v>3035</v>
      </c>
      <c r="C1146" t="s">
        <v>3173</v>
      </c>
      <c r="D1146" t="s">
        <v>1822</v>
      </c>
      <c r="E1146" t="s">
        <v>3459</v>
      </c>
      <c r="F1146" t="s">
        <v>6082</v>
      </c>
      <c r="G1146" t="s">
        <v>3994</v>
      </c>
      <c r="H1146" t="s">
        <v>3177</v>
      </c>
      <c r="I1146" t="s">
        <v>6104</v>
      </c>
      <c r="J1146" t="s">
        <v>3187</v>
      </c>
      <c r="K1146" t="s">
        <v>3174</v>
      </c>
      <c r="L1146" t="s">
        <v>3174</v>
      </c>
      <c r="M1146" t="s">
        <v>3174</v>
      </c>
    </row>
    <row r="1147" spans="1:13" x14ac:dyDescent="0.3">
      <c r="A1147" t="s">
        <v>1085</v>
      </c>
      <c r="B1147" t="s">
        <v>6105</v>
      </c>
      <c r="C1147" t="s">
        <v>3173</v>
      </c>
      <c r="D1147" t="s">
        <v>1822</v>
      </c>
      <c r="E1147" t="s">
        <v>3174</v>
      </c>
      <c r="F1147" t="s">
        <v>6106</v>
      </c>
      <c r="G1147" t="s">
        <v>6107</v>
      </c>
      <c r="H1147" t="s">
        <v>3177</v>
      </c>
      <c r="I1147" t="s">
        <v>6108</v>
      </c>
      <c r="J1147" t="s">
        <v>3179</v>
      </c>
      <c r="K1147" t="s">
        <v>3174</v>
      </c>
      <c r="L1147" t="s">
        <v>3174</v>
      </c>
      <c r="M1147" t="s">
        <v>3174</v>
      </c>
    </row>
    <row r="1148" spans="1:13" x14ac:dyDescent="0.3">
      <c r="A1148" t="s">
        <v>1085</v>
      </c>
      <c r="B1148" t="s">
        <v>6105</v>
      </c>
      <c r="C1148" t="s">
        <v>3173</v>
      </c>
      <c r="D1148" t="s">
        <v>1822</v>
      </c>
      <c r="E1148" t="s">
        <v>3174</v>
      </c>
      <c r="F1148" t="s">
        <v>6109</v>
      </c>
      <c r="G1148" t="s">
        <v>6107</v>
      </c>
      <c r="H1148" t="s">
        <v>3177</v>
      </c>
      <c r="I1148" t="s">
        <v>6110</v>
      </c>
      <c r="J1148" t="s">
        <v>3179</v>
      </c>
      <c r="K1148" t="s">
        <v>3174</v>
      </c>
      <c r="L1148" t="s">
        <v>3174</v>
      </c>
      <c r="M1148" t="s">
        <v>3174</v>
      </c>
    </row>
    <row r="1149" spans="1:13" x14ac:dyDescent="0.3">
      <c r="A1149" t="s">
        <v>1085</v>
      </c>
      <c r="B1149" t="s">
        <v>3712</v>
      </c>
      <c r="C1149" t="s">
        <v>3173</v>
      </c>
      <c r="D1149" t="s">
        <v>1822</v>
      </c>
      <c r="E1149" t="s">
        <v>3183</v>
      </c>
      <c r="F1149" t="s">
        <v>6111</v>
      </c>
      <c r="G1149" t="s">
        <v>3714</v>
      </c>
      <c r="H1149" t="s">
        <v>3177</v>
      </c>
      <c r="I1149" t="s">
        <v>6112</v>
      </c>
      <c r="J1149" t="s">
        <v>3187</v>
      </c>
      <c r="K1149" t="s">
        <v>3174</v>
      </c>
      <c r="L1149" t="s">
        <v>3174</v>
      </c>
      <c r="M1149" t="s">
        <v>3174</v>
      </c>
    </row>
    <row r="1150" spans="1:13" x14ac:dyDescent="0.3">
      <c r="A1150" t="s">
        <v>1085</v>
      </c>
      <c r="B1150" t="s">
        <v>6113</v>
      </c>
      <c r="C1150" t="s">
        <v>3173</v>
      </c>
      <c r="D1150" t="s">
        <v>1822</v>
      </c>
      <c r="E1150" t="s">
        <v>3174</v>
      </c>
      <c r="F1150" t="s">
        <v>6114</v>
      </c>
      <c r="G1150" t="s">
        <v>6115</v>
      </c>
      <c r="H1150" t="s">
        <v>3177</v>
      </c>
      <c r="I1150" t="s">
        <v>6116</v>
      </c>
      <c r="J1150" t="s">
        <v>3179</v>
      </c>
      <c r="K1150" t="s">
        <v>3174</v>
      </c>
      <c r="L1150" t="s">
        <v>3174</v>
      </c>
      <c r="M1150" t="s">
        <v>3174</v>
      </c>
    </row>
    <row r="1151" spans="1:13" x14ac:dyDescent="0.3">
      <c r="A1151" t="s">
        <v>1085</v>
      </c>
      <c r="B1151" t="s">
        <v>3890</v>
      </c>
      <c r="C1151" t="s">
        <v>3173</v>
      </c>
      <c r="D1151" t="s">
        <v>1822</v>
      </c>
      <c r="E1151" t="s">
        <v>3174</v>
      </c>
      <c r="F1151" t="s">
        <v>6117</v>
      </c>
      <c r="G1151" t="s">
        <v>5167</v>
      </c>
      <c r="H1151" t="s">
        <v>3177</v>
      </c>
      <c r="I1151" t="s">
        <v>6118</v>
      </c>
      <c r="J1151" t="s">
        <v>3187</v>
      </c>
      <c r="K1151" t="s">
        <v>3174</v>
      </c>
      <c r="L1151" t="s">
        <v>3174</v>
      </c>
      <c r="M1151" t="s">
        <v>3174</v>
      </c>
    </row>
    <row r="1152" spans="1:13" x14ac:dyDescent="0.3">
      <c r="A1152" t="s">
        <v>1085</v>
      </c>
      <c r="B1152" t="s">
        <v>6113</v>
      </c>
      <c r="C1152" t="s">
        <v>3173</v>
      </c>
      <c r="D1152" t="s">
        <v>1822</v>
      </c>
      <c r="E1152" t="s">
        <v>3235</v>
      </c>
      <c r="F1152" t="s">
        <v>6119</v>
      </c>
      <c r="G1152" t="s">
        <v>6120</v>
      </c>
      <c r="H1152" t="s">
        <v>3177</v>
      </c>
      <c r="I1152" t="s">
        <v>6121</v>
      </c>
      <c r="J1152" t="s">
        <v>3187</v>
      </c>
      <c r="K1152" t="s">
        <v>3174</v>
      </c>
      <c r="L1152" t="s">
        <v>3174</v>
      </c>
      <c r="M1152" t="s">
        <v>3174</v>
      </c>
    </row>
    <row r="1153" spans="1:13" x14ac:dyDescent="0.3">
      <c r="A1153" t="s">
        <v>1085</v>
      </c>
      <c r="B1153" t="s">
        <v>6113</v>
      </c>
      <c r="C1153" t="s">
        <v>3173</v>
      </c>
      <c r="D1153" t="s">
        <v>1822</v>
      </c>
      <c r="E1153" t="s">
        <v>3235</v>
      </c>
      <c r="F1153" t="s">
        <v>6119</v>
      </c>
      <c r="G1153" t="s">
        <v>6122</v>
      </c>
      <c r="H1153" t="s">
        <v>3177</v>
      </c>
      <c r="I1153" t="s">
        <v>6123</v>
      </c>
      <c r="J1153" t="s">
        <v>3187</v>
      </c>
      <c r="K1153" t="s">
        <v>3174</v>
      </c>
      <c r="L1153" t="s">
        <v>3174</v>
      </c>
      <c r="M1153" t="s">
        <v>3174</v>
      </c>
    </row>
    <row r="1154" spans="1:13" x14ac:dyDescent="0.3">
      <c r="A1154" t="s">
        <v>1085</v>
      </c>
      <c r="B1154" t="s">
        <v>6113</v>
      </c>
      <c r="C1154" t="s">
        <v>3173</v>
      </c>
      <c r="D1154" t="s">
        <v>1822</v>
      </c>
      <c r="E1154" t="s">
        <v>3235</v>
      </c>
      <c r="F1154" t="s">
        <v>6124</v>
      </c>
      <c r="G1154" t="s">
        <v>6125</v>
      </c>
      <c r="H1154" t="s">
        <v>3177</v>
      </c>
      <c r="I1154" t="s">
        <v>6126</v>
      </c>
      <c r="J1154" t="s">
        <v>3187</v>
      </c>
      <c r="K1154" t="s">
        <v>3174</v>
      </c>
      <c r="L1154" t="s">
        <v>3174</v>
      </c>
      <c r="M1154" t="s">
        <v>3174</v>
      </c>
    </row>
    <row r="1155" spans="1:13" x14ac:dyDescent="0.3">
      <c r="A1155" t="s">
        <v>1085</v>
      </c>
      <c r="B1155" t="s">
        <v>3712</v>
      </c>
      <c r="C1155" t="s">
        <v>3173</v>
      </c>
      <c r="D1155" t="s">
        <v>1822</v>
      </c>
      <c r="E1155" t="s">
        <v>3235</v>
      </c>
      <c r="F1155" t="s">
        <v>6127</v>
      </c>
      <c r="G1155" t="s">
        <v>3714</v>
      </c>
      <c r="H1155" t="s">
        <v>3177</v>
      </c>
      <c r="I1155" t="s">
        <v>6128</v>
      </c>
      <c r="J1155" t="s">
        <v>3187</v>
      </c>
      <c r="K1155" t="s">
        <v>3174</v>
      </c>
      <c r="L1155" t="s">
        <v>3174</v>
      </c>
      <c r="M1155" t="s">
        <v>3174</v>
      </c>
    </row>
    <row r="1156" spans="1:13" x14ac:dyDescent="0.3">
      <c r="A1156" t="s">
        <v>1085</v>
      </c>
      <c r="B1156" t="s">
        <v>3712</v>
      </c>
      <c r="C1156" t="s">
        <v>3173</v>
      </c>
      <c r="D1156" t="s">
        <v>1822</v>
      </c>
      <c r="E1156" t="s">
        <v>3174</v>
      </c>
      <c r="F1156" t="s">
        <v>6129</v>
      </c>
      <c r="G1156" t="s">
        <v>3714</v>
      </c>
      <c r="H1156" t="s">
        <v>3177</v>
      </c>
      <c r="I1156" t="s">
        <v>6130</v>
      </c>
      <c r="J1156" t="s">
        <v>3179</v>
      </c>
      <c r="K1156" t="s">
        <v>3174</v>
      </c>
      <c r="L1156" t="s">
        <v>3174</v>
      </c>
      <c r="M1156" t="s">
        <v>3174</v>
      </c>
    </row>
    <row r="1157" spans="1:13" x14ac:dyDescent="0.3">
      <c r="A1157" t="s">
        <v>1085</v>
      </c>
      <c r="B1157" t="s">
        <v>3712</v>
      </c>
      <c r="C1157" t="s">
        <v>3173</v>
      </c>
      <c r="D1157" t="s">
        <v>1822</v>
      </c>
      <c r="E1157" t="s">
        <v>3235</v>
      </c>
      <c r="F1157" t="s">
        <v>6131</v>
      </c>
      <c r="G1157" t="s">
        <v>6132</v>
      </c>
      <c r="H1157" t="s">
        <v>3177</v>
      </c>
      <c r="I1157" t="s">
        <v>6133</v>
      </c>
      <c r="J1157" t="s">
        <v>3187</v>
      </c>
      <c r="K1157" t="s">
        <v>3174</v>
      </c>
      <c r="L1157" t="s">
        <v>3174</v>
      </c>
      <c r="M1157" t="s">
        <v>3174</v>
      </c>
    </row>
    <row r="1158" spans="1:13" x14ac:dyDescent="0.3">
      <c r="A1158" t="s">
        <v>1085</v>
      </c>
      <c r="B1158" t="s">
        <v>6134</v>
      </c>
      <c r="C1158" t="s">
        <v>3173</v>
      </c>
      <c r="D1158" t="s">
        <v>1822</v>
      </c>
      <c r="E1158" t="s">
        <v>3174</v>
      </c>
      <c r="F1158" t="s">
        <v>6135</v>
      </c>
      <c r="G1158" t="s">
        <v>6120</v>
      </c>
      <c r="H1158" t="s">
        <v>3177</v>
      </c>
      <c r="I1158" t="s">
        <v>6136</v>
      </c>
      <c r="J1158" t="s">
        <v>3187</v>
      </c>
      <c r="K1158" t="s">
        <v>3174</v>
      </c>
      <c r="L1158" t="s">
        <v>3174</v>
      </c>
      <c r="M1158" t="s">
        <v>3174</v>
      </c>
    </row>
    <row r="1159" spans="1:13" x14ac:dyDescent="0.3">
      <c r="A1159" t="s">
        <v>1085</v>
      </c>
      <c r="B1159" t="s">
        <v>6134</v>
      </c>
      <c r="C1159" t="s">
        <v>3173</v>
      </c>
      <c r="D1159" t="s">
        <v>1822</v>
      </c>
      <c r="E1159" t="s">
        <v>3174</v>
      </c>
      <c r="F1159" t="s">
        <v>6137</v>
      </c>
      <c r="G1159" t="s">
        <v>6122</v>
      </c>
      <c r="H1159" t="s">
        <v>3177</v>
      </c>
      <c r="I1159" t="s">
        <v>6138</v>
      </c>
      <c r="J1159" t="s">
        <v>3187</v>
      </c>
      <c r="K1159" t="s">
        <v>3174</v>
      </c>
      <c r="L1159" t="s">
        <v>3174</v>
      </c>
      <c r="M1159" t="s">
        <v>3174</v>
      </c>
    </row>
    <row r="1160" spans="1:13" x14ac:dyDescent="0.3">
      <c r="A1160" t="s">
        <v>1085</v>
      </c>
      <c r="B1160" t="s">
        <v>6134</v>
      </c>
      <c r="C1160" t="s">
        <v>3173</v>
      </c>
      <c r="D1160" t="s">
        <v>1822</v>
      </c>
      <c r="E1160" t="s">
        <v>3174</v>
      </c>
      <c r="F1160" t="s">
        <v>6124</v>
      </c>
      <c r="G1160" t="s">
        <v>6125</v>
      </c>
      <c r="H1160" t="s">
        <v>3177</v>
      </c>
      <c r="I1160" t="s">
        <v>6139</v>
      </c>
      <c r="J1160" t="s">
        <v>3187</v>
      </c>
      <c r="K1160" t="s">
        <v>3174</v>
      </c>
      <c r="L1160" t="s">
        <v>3174</v>
      </c>
      <c r="M1160" t="s">
        <v>3174</v>
      </c>
    </row>
    <row r="1161" spans="1:13" x14ac:dyDescent="0.3">
      <c r="A1161" t="s">
        <v>1085</v>
      </c>
      <c r="B1161" t="s">
        <v>3712</v>
      </c>
      <c r="C1161" t="s">
        <v>3173</v>
      </c>
      <c r="D1161" t="s">
        <v>1822</v>
      </c>
      <c r="E1161" t="s">
        <v>3235</v>
      </c>
      <c r="F1161" t="s">
        <v>6140</v>
      </c>
      <c r="G1161" t="s">
        <v>3714</v>
      </c>
      <c r="H1161" t="s">
        <v>3177</v>
      </c>
      <c r="I1161" t="s">
        <v>6141</v>
      </c>
      <c r="J1161" t="s">
        <v>3187</v>
      </c>
      <c r="K1161" t="s">
        <v>3174</v>
      </c>
      <c r="L1161" t="s">
        <v>3174</v>
      </c>
      <c r="M1161" t="s">
        <v>3174</v>
      </c>
    </row>
    <row r="1162" spans="1:13" x14ac:dyDescent="0.3">
      <c r="A1162" t="s">
        <v>1085</v>
      </c>
      <c r="B1162" t="s">
        <v>3754</v>
      </c>
      <c r="C1162" t="s">
        <v>3173</v>
      </c>
      <c r="D1162" t="s">
        <v>1822</v>
      </c>
      <c r="E1162" t="s">
        <v>3459</v>
      </c>
      <c r="F1162" t="s">
        <v>6142</v>
      </c>
      <c r="G1162" t="s">
        <v>3756</v>
      </c>
      <c r="H1162" t="s">
        <v>3177</v>
      </c>
      <c r="I1162" t="s">
        <v>6143</v>
      </c>
      <c r="J1162" t="s">
        <v>3187</v>
      </c>
      <c r="K1162" t="s">
        <v>3174</v>
      </c>
      <c r="L1162" t="s">
        <v>3174</v>
      </c>
      <c r="M1162" t="s">
        <v>3174</v>
      </c>
    </row>
    <row r="1163" spans="1:13" x14ac:dyDescent="0.3">
      <c r="A1163" t="s">
        <v>1085</v>
      </c>
      <c r="B1163" t="s">
        <v>3890</v>
      </c>
      <c r="C1163" t="s">
        <v>3173</v>
      </c>
      <c r="D1163" t="s">
        <v>1822</v>
      </c>
      <c r="E1163" t="s">
        <v>3459</v>
      </c>
      <c r="F1163" t="s">
        <v>6144</v>
      </c>
      <c r="G1163" t="s">
        <v>5167</v>
      </c>
      <c r="H1163" t="s">
        <v>3177</v>
      </c>
      <c r="I1163" t="s">
        <v>6145</v>
      </c>
      <c r="J1163" t="s">
        <v>3179</v>
      </c>
      <c r="K1163" t="s">
        <v>3174</v>
      </c>
      <c r="L1163" t="s">
        <v>3174</v>
      </c>
      <c r="M1163" t="s">
        <v>3174</v>
      </c>
    </row>
    <row r="1164" spans="1:13" x14ac:dyDescent="0.3">
      <c r="A1164" t="s">
        <v>1085</v>
      </c>
      <c r="B1164" t="s">
        <v>3754</v>
      </c>
      <c r="C1164" t="s">
        <v>3173</v>
      </c>
      <c r="D1164" t="s">
        <v>1822</v>
      </c>
      <c r="E1164" t="s">
        <v>3235</v>
      </c>
      <c r="F1164" t="s">
        <v>6146</v>
      </c>
      <c r="G1164" t="s">
        <v>6147</v>
      </c>
      <c r="H1164" t="s">
        <v>3177</v>
      </c>
      <c r="I1164" t="s">
        <v>6148</v>
      </c>
      <c r="J1164" t="s">
        <v>3179</v>
      </c>
      <c r="K1164" t="s">
        <v>3174</v>
      </c>
      <c r="L1164" t="s">
        <v>3174</v>
      </c>
      <c r="M1164" t="s">
        <v>3174</v>
      </c>
    </row>
    <row r="1165" spans="1:13" x14ac:dyDescent="0.3">
      <c r="A1165" t="s">
        <v>1085</v>
      </c>
      <c r="B1165" t="s">
        <v>3754</v>
      </c>
      <c r="C1165" t="s">
        <v>3173</v>
      </c>
      <c r="D1165" t="s">
        <v>1822</v>
      </c>
      <c r="E1165" t="s">
        <v>3459</v>
      </c>
      <c r="F1165" t="s">
        <v>6149</v>
      </c>
      <c r="G1165" t="s">
        <v>3986</v>
      </c>
      <c r="H1165" t="s">
        <v>3177</v>
      </c>
      <c r="I1165" t="s">
        <v>6150</v>
      </c>
      <c r="J1165" t="s">
        <v>3179</v>
      </c>
      <c r="K1165" t="s">
        <v>3174</v>
      </c>
      <c r="L1165" t="s">
        <v>3174</v>
      </c>
      <c r="M1165" t="s">
        <v>3174</v>
      </c>
    </row>
    <row r="1166" spans="1:13" x14ac:dyDescent="0.3">
      <c r="A1166" t="s">
        <v>1085</v>
      </c>
      <c r="B1166" t="s">
        <v>6151</v>
      </c>
      <c r="C1166" t="s">
        <v>3173</v>
      </c>
      <c r="D1166" t="s">
        <v>1822</v>
      </c>
      <c r="E1166" t="s">
        <v>3174</v>
      </c>
      <c r="F1166" t="s">
        <v>6152</v>
      </c>
      <c r="G1166" t="s">
        <v>6153</v>
      </c>
      <c r="H1166" t="s">
        <v>3177</v>
      </c>
      <c r="I1166" t="s">
        <v>6154</v>
      </c>
      <c r="J1166" t="s">
        <v>3187</v>
      </c>
      <c r="K1166" t="s">
        <v>3174</v>
      </c>
      <c r="L1166" t="s">
        <v>3174</v>
      </c>
      <c r="M1166" t="s">
        <v>3174</v>
      </c>
    </row>
    <row r="1167" spans="1:13" x14ac:dyDescent="0.3">
      <c r="A1167" t="s">
        <v>1085</v>
      </c>
      <c r="B1167" t="s">
        <v>3825</v>
      </c>
      <c r="C1167" t="s">
        <v>3173</v>
      </c>
      <c r="D1167" t="s">
        <v>1822</v>
      </c>
      <c r="E1167" t="s">
        <v>3235</v>
      </c>
      <c r="F1167" t="s">
        <v>6155</v>
      </c>
      <c r="G1167" t="s">
        <v>4831</v>
      </c>
      <c r="H1167" t="s">
        <v>3177</v>
      </c>
      <c r="I1167" t="s">
        <v>6156</v>
      </c>
      <c r="J1167" t="s">
        <v>3179</v>
      </c>
      <c r="K1167" t="s">
        <v>3174</v>
      </c>
      <c r="L1167" t="s">
        <v>3174</v>
      </c>
      <c r="M1167" t="s">
        <v>3174</v>
      </c>
    </row>
    <row r="1168" spans="1:13" x14ac:dyDescent="0.3">
      <c r="A1168" t="s">
        <v>1085</v>
      </c>
      <c r="B1168" t="s">
        <v>3890</v>
      </c>
      <c r="C1168" t="s">
        <v>3173</v>
      </c>
      <c r="D1168" t="s">
        <v>1822</v>
      </c>
      <c r="E1168" t="s">
        <v>3459</v>
      </c>
      <c r="F1168" t="s">
        <v>6157</v>
      </c>
      <c r="G1168" t="s">
        <v>5167</v>
      </c>
      <c r="H1168" t="s">
        <v>3177</v>
      </c>
      <c r="I1168" t="s">
        <v>6158</v>
      </c>
      <c r="J1168" t="s">
        <v>3187</v>
      </c>
      <c r="K1168" t="s">
        <v>3174</v>
      </c>
      <c r="L1168" t="s">
        <v>3174</v>
      </c>
      <c r="M1168" t="s">
        <v>3174</v>
      </c>
    </row>
    <row r="1169" spans="1:13" x14ac:dyDescent="0.3">
      <c r="A1169" t="s">
        <v>1085</v>
      </c>
      <c r="B1169" t="s">
        <v>3890</v>
      </c>
      <c r="C1169" t="s">
        <v>3173</v>
      </c>
      <c r="D1169" t="s">
        <v>1822</v>
      </c>
      <c r="E1169" t="s">
        <v>3459</v>
      </c>
      <c r="F1169" t="s">
        <v>6159</v>
      </c>
      <c r="G1169" t="s">
        <v>6160</v>
      </c>
      <c r="H1169" t="s">
        <v>3177</v>
      </c>
      <c r="I1169" t="s">
        <v>6161</v>
      </c>
      <c r="J1169" t="s">
        <v>3179</v>
      </c>
      <c r="K1169" t="s">
        <v>3174</v>
      </c>
      <c r="L1169" t="s">
        <v>3174</v>
      </c>
      <c r="M1169" t="s">
        <v>3174</v>
      </c>
    </row>
    <row r="1170" spans="1:13" x14ac:dyDescent="0.3">
      <c r="A1170" t="s">
        <v>1085</v>
      </c>
      <c r="B1170" t="s">
        <v>3890</v>
      </c>
      <c r="C1170" t="s">
        <v>3173</v>
      </c>
      <c r="D1170" t="s">
        <v>1822</v>
      </c>
      <c r="E1170" t="s">
        <v>3459</v>
      </c>
      <c r="F1170" t="s">
        <v>6162</v>
      </c>
      <c r="G1170" t="s">
        <v>5159</v>
      </c>
      <c r="H1170" t="s">
        <v>3177</v>
      </c>
      <c r="I1170" t="s">
        <v>6163</v>
      </c>
      <c r="J1170" t="s">
        <v>3187</v>
      </c>
      <c r="K1170" t="s">
        <v>3174</v>
      </c>
      <c r="L1170" t="s">
        <v>3174</v>
      </c>
      <c r="M1170" t="s">
        <v>3174</v>
      </c>
    </row>
    <row r="1171" spans="1:13" x14ac:dyDescent="0.3">
      <c r="A1171" t="s">
        <v>1085</v>
      </c>
      <c r="B1171" t="s">
        <v>3890</v>
      </c>
      <c r="C1171" t="s">
        <v>3173</v>
      </c>
      <c r="D1171" t="s">
        <v>1822</v>
      </c>
      <c r="E1171" t="s">
        <v>3459</v>
      </c>
      <c r="F1171" t="s">
        <v>6164</v>
      </c>
      <c r="G1171" t="s">
        <v>5159</v>
      </c>
      <c r="H1171" t="s">
        <v>3177</v>
      </c>
      <c r="I1171" t="s">
        <v>6165</v>
      </c>
      <c r="J1171" t="s">
        <v>3179</v>
      </c>
      <c r="K1171" t="s">
        <v>3174</v>
      </c>
      <c r="L1171" t="s">
        <v>3174</v>
      </c>
      <c r="M1171" t="s">
        <v>3174</v>
      </c>
    </row>
    <row r="1172" spans="1:13" x14ac:dyDescent="0.3">
      <c r="A1172" t="s">
        <v>1085</v>
      </c>
      <c r="B1172" t="s">
        <v>3890</v>
      </c>
      <c r="C1172" t="s">
        <v>3173</v>
      </c>
      <c r="D1172" t="s">
        <v>1822</v>
      </c>
      <c r="E1172" t="s">
        <v>3459</v>
      </c>
      <c r="F1172" t="s">
        <v>6166</v>
      </c>
      <c r="G1172" t="s">
        <v>3900</v>
      </c>
      <c r="H1172" t="s">
        <v>3177</v>
      </c>
      <c r="I1172" t="s">
        <v>6167</v>
      </c>
      <c r="J1172" t="s">
        <v>3179</v>
      </c>
      <c r="K1172" t="s">
        <v>3174</v>
      </c>
      <c r="L1172" t="s">
        <v>3174</v>
      </c>
      <c r="M1172" t="s">
        <v>3174</v>
      </c>
    </row>
    <row r="1173" spans="1:13" x14ac:dyDescent="0.3">
      <c r="A1173" t="s">
        <v>1085</v>
      </c>
      <c r="B1173" t="s">
        <v>5148</v>
      </c>
      <c r="C1173" t="s">
        <v>3173</v>
      </c>
      <c r="D1173" t="s">
        <v>1822</v>
      </c>
      <c r="E1173" t="s">
        <v>3235</v>
      </c>
      <c r="F1173" t="s">
        <v>6168</v>
      </c>
      <c r="G1173" t="s">
        <v>5150</v>
      </c>
      <c r="H1173" t="s">
        <v>3177</v>
      </c>
      <c r="I1173" t="s">
        <v>6169</v>
      </c>
      <c r="J1173" t="s">
        <v>3187</v>
      </c>
      <c r="K1173" t="s">
        <v>3174</v>
      </c>
      <c r="L1173" t="s">
        <v>3174</v>
      </c>
      <c r="M1173" t="s">
        <v>3174</v>
      </c>
    </row>
    <row r="1174" spans="1:13" x14ac:dyDescent="0.3">
      <c r="A1174" t="s">
        <v>1085</v>
      </c>
      <c r="B1174" t="s">
        <v>5144</v>
      </c>
      <c r="C1174" t="s">
        <v>3173</v>
      </c>
      <c r="D1174" t="s">
        <v>1822</v>
      </c>
      <c r="E1174" t="s">
        <v>3459</v>
      </c>
      <c r="F1174" t="s">
        <v>6170</v>
      </c>
      <c r="G1174" t="s">
        <v>5146</v>
      </c>
      <c r="H1174" t="s">
        <v>3177</v>
      </c>
      <c r="I1174" t="s">
        <v>6171</v>
      </c>
      <c r="J1174" t="s">
        <v>3187</v>
      </c>
      <c r="K1174" t="s">
        <v>3174</v>
      </c>
      <c r="L1174" t="s">
        <v>3174</v>
      </c>
      <c r="M1174" t="s">
        <v>3174</v>
      </c>
    </row>
    <row r="1175" spans="1:13" x14ac:dyDescent="0.3">
      <c r="A1175" t="s">
        <v>1085</v>
      </c>
      <c r="B1175" t="s">
        <v>5144</v>
      </c>
      <c r="C1175" t="s">
        <v>3173</v>
      </c>
      <c r="D1175" t="s">
        <v>1822</v>
      </c>
      <c r="E1175" t="s">
        <v>3459</v>
      </c>
      <c r="F1175" t="s">
        <v>6172</v>
      </c>
      <c r="G1175" t="s">
        <v>5146</v>
      </c>
      <c r="H1175" t="s">
        <v>3177</v>
      </c>
      <c r="I1175" t="s">
        <v>6173</v>
      </c>
      <c r="J1175" t="s">
        <v>3187</v>
      </c>
      <c r="K1175" t="s">
        <v>3174</v>
      </c>
      <c r="L1175" t="s">
        <v>3174</v>
      </c>
      <c r="M1175" t="s">
        <v>3174</v>
      </c>
    </row>
    <row r="1176" spans="1:13" x14ac:dyDescent="0.3">
      <c r="A1176" t="s">
        <v>1085</v>
      </c>
      <c r="B1176" t="s">
        <v>5148</v>
      </c>
      <c r="C1176" t="s">
        <v>3173</v>
      </c>
      <c r="D1176" t="s">
        <v>1822</v>
      </c>
      <c r="E1176" t="s">
        <v>3235</v>
      </c>
      <c r="F1176" t="s">
        <v>6174</v>
      </c>
      <c r="G1176" t="s">
        <v>5150</v>
      </c>
      <c r="H1176" t="s">
        <v>3177</v>
      </c>
      <c r="I1176" t="s">
        <v>6175</v>
      </c>
      <c r="J1176" t="s">
        <v>3187</v>
      </c>
      <c r="K1176" t="s">
        <v>3174</v>
      </c>
      <c r="L1176" t="s">
        <v>3174</v>
      </c>
      <c r="M1176" t="s">
        <v>3174</v>
      </c>
    </row>
    <row r="1177" spans="1:13" x14ac:dyDescent="0.3">
      <c r="A1177" t="s">
        <v>1085</v>
      </c>
      <c r="B1177" t="s">
        <v>5161</v>
      </c>
      <c r="C1177" t="s">
        <v>3173</v>
      </c>
      <c r="D1177" t="s">
        <v>1822</v>
      </c>
      <c r="E1177" t="s">
        <v>3174</v>
      </c>
      <c r="F1177" t="s">
        <v>6176</v>
      </c>
      <c r="G1177" t="s">
        <v>6177</v>
      </c>
      <c r="H1177" t="s">
        <v>3177</v>
      </c>
      <c r="I1177" t="s">
        <v>6178</v>
      </c>
      <c r="J1177" t="s">
        <v>3187</v>
      </c>
      <c r="K1177" t="s">
        <v>3174</v>
      </c>
      <c r="L1177" t="s">
        <v>3174</v>
      </c>
      <c r="M1177" t="s">
        <v>3174</v>
      </c>
    </row>
    <row r="1178" spans="1:13" x14ac:dyDescent="0.3">
      <c r="A1178" t="s">
        <v>1085</v>
      </c>
      <c r="B1178" t="s">
        <v>6179</v>
      </c>
      <c r="C1178" t="s">
        <v>3190</v>
      </c>
      <c r="D1178" t="s">
        <v>1822</v>
      </c>
      <c r="E1178" t="s">
        <v>3459</v>
      </c>
      <c r="F1178" t="s">
        <v>6180</v>
      </c>
      <c r="G1178" t="s">
        <v>6181</v>
      </c>
      <c r="H1178" t="s">
        <v>3177</v>
      </c>
      <c r="I1178" t="s">
        <v>6182</v>
      </c>
      <c r="J1178" t="s">
        <v>3179</v>
      </c>
      <c r="K1178" t="s">
        <v>3174</v>
      </c>
      <c r="L1178" t="s">
        <v>3174</v>
      </c>
      <c r="M1178" t="s">
        <v>3174</v>
      </c>
    </row>
    <row r="1179" spans="1:13" x14ac:dyDescent="0.3">
      <c r="A1179" t="s">
        <v>1085</v>
      </c>
      <c r="B1179" t="s">
        <v>3712</v>
      </c>
      <c r="C1179" t="s">
        <v>3173</v>
      </c>
      <c r="D1179" t="s">
        <v>1822</v>
      </c>
      <c r="E1179" t="s">
        <v>3235</v>
      </c>
      <c r="F1179" t="s">
        <v>6183</v>
      </c>
      <c r="G1179" t="s">
        <v>3714</v>
      </c>
      <c r="H1179" t="s">
        <v>3177</v>
      </c>
      <c r="I1179" t="s">
        <v>6184</v>
      </c>
      <c r="J1179" t="s">
        <v>3187</v>
      </c>
      <c r="K1179" t="s">
        <v>3174</v>
      </c>
      <c r="L1179" t="s">
        <v>3174</v>
      </c>
      <c r="M1179" t="s">
        <v>3174</v>
      </c>
    </row>
    <row r="1180" spans="1:13" x14ac:dyDescent="0.3">
      <c r="A1180" t="s">
        <v>1085</v>
      </c>
      <c r="B1180" t="s">
        <v>6179</v>
      </c>
      <c r="C1180" t="s">
        <v>3190</v>
      </c>
      <c r="D1180" t="s">
        <v>1822</v>
      </c>
      <c r="E1180" t="s">
        <v>3459</v>
      </c>
      <c r="F1180" t="s">
        <v>6185</v>
      </c>
      <c r="G1180" t="s">
        <v>6181</v>
      </c>
      <c r="H1180" t="s">
        <v>3177</v>
      </c>
      <c r="I1180" t="s">
        <v>6186</v>
      </c>
      <c r="J1180" t="s">
        <v>3179</v>
      </c>
      <c r="K1180" t="s">
        <v>3174</v>
      </c>
      <c r="L1180" t="s">
        <v>3174</v>
      </c>
      <c r="M1180" t="s">
        <v>3174</v>
      </c>
    </row>
    <row r="1181" spans="1:13" x14ac:dyDescent="0.3">
      <c r="A1181" t="s">
        <v>1085</v>
      </c>
      <c r="B1181" t="s">
        <v>6187</v>
      </c>
      <c r="C1181" t="s">
        <v>3190</v>
      </c>
      <c r="D1181" t="s">
        <v>1822</v>
      </c>
      <c r="E1181" t="s">
        <v>3459</v>
      </c>
      <c r="F1181" t="s">
        <v>6188</v>
      </c>
      <c r="G1181" t="s">
        <v>6189</v>
      </c>
      <c r="H1181" t="s">
        <v>3177</v>
      </c>
      <c r="I1181" t="s">
        <v>6190</v>
      </c>
      <c r="J1181" t="s">
        <v>3179</v>
      </c>
      <c r="K1181" t="s">
        <v>3174</v>
      </c>
      <c r="L1181" t="s">
        <v>3174</v>
      </c>
      <c r="M1181" t="s">
        <v>3174</v>
      </c>
    </row>
    <row r="1182" spans="1:13" x14ac:dyDescent="0.3">
      <c r="A1182" t="s">
        <v>1085</v>
      </c>
      <c r="B1182" t="s">
        <v>6191</v>
      </c>
      <c r="C1182" t="s">
        <v>3173</v>
      </c>
      <c r="D1182" t="s">
        <v>1822</v>
      </c>
      <c r="E1182" t="s">
        <v>3235</v>
      </c>
      <c r="F1182" t="s">
        <v>6192</v>
      </c>
      <c r="G1182" t="s">
        <v>6193</v>
      </c>
      <c r="H1182" t="s">
        <v>3177</v>
      </c>
      <c r="I1182" t="s">
        <v>6194</v>
      </c>
      <c r="J1182" t="s">
        <v>3187</v>
      </c>
      <c r="K1182" t="s">
        <v>3174</v>
      </c>
      <c r="L1182" t="s">
        <v>3174</v>
      </c>
      <c r="M1182" t="s">
        <v>3174</v>
      </c>
    </row>
    <row r="1183" spans="1:13" x14ac:dyDescent="0.3">
      <c r="A1183" t="s">
        <v>1085</v>
      </c>
      <c r="B1183" t="s">
        <v>6187</v>
      </c>
      <c r="C1183" t="s">
        <v>3190</v>
      </c>
      <c r="D1183" t="s">
        <v>1822</v>
      </c>
      <c r="E1183" t="s">
        <v>3459</v>
      </c>
      <c r="F1183" t="s">
        <v>6195</v>
      </c>
      <c r="G1183" t="s">
        <v>6189</v>
      </c>
      <c r="H1183" t="s">
        <v>3177</v>
      </c>
      <c r="I1183" t="s">
        <v>6196</v>
      </c>
      <c r="J1183" t="s">
        <v>3179</v>
      </c>
      <c r="K1183" t="s">
        <v>3174</v>
      </c>
      <c r="L1183" t="s">
        <v>3174</v>
      </c>
      <c r="M1183" t="s">
        <v>3174</v>
      </c>
    </row>
    <row r="1184" spans="1:13" x14ac:dyDescent="0.3">
      <c r="A1184" t="s">
        <v>1085</v>
      </c>
      <c r="B1184" t="s">
        <v>6187</v>
      </c>
      <c r="C1184" t="s">
        <v>3190</v>
      </c>
      <c r="D1184" t="s">
        <v>1822</v>
      </c>
      <c r="E1184" t="s">
        <v>3459</v>
      </c>
      <c r="F1184" t="s">
        <v>6197</v>
      </c>
      <c r="G1184" t="s">
        <v>6198</v>
      </c>
      <c r="H1184" t="s">
        <v>3177</v>
      </c>
      <c r="I1184" t="s">
        <v>6199</v>
      </c>
      <c r="J1184" t="s">
        <v>3179</v>
      </c>
      <c r="K1184" t="s">
        <v>3174</v>
      </c>
      <c r="L1184" t="s">
        <v>3174</v>
      </c>
      <c r="M1184" t="s">
        <v>3174</v>
      </c>
    </row>
    <row r="1185" spans="1:13" x14ac:dyDescent="0.3">
      <c r="A1185" t="s">
        <v>1085</v>
      </c>
      <c r="B1185" t="s">
        <v>6187</v>
      </c>
      <c r="C1185" t="s">
        <v>3190</v>
      </c>
      <c r="D1185" t="s">
        <v>1822</v>
      </c>
      <c r="E1185" t="s">
        <v>3459</v>
      </c>
      <c r="F1185" t="s">
        <v>6200</v>
      </c>
      <c r="G1185" t="s">
        <v>6189</v>
      </c>
      <c r="H1185" t="s">
        <v>3177</v>
      </c>
      <c r="I1185" t="s">
        <v>6201</v>
      </c>
      <c r="J1185" t="s">
        <v>3179</v>
      </c>
      <c r="K1185" t="s">
        <v>3174</v>
      </c>
      <c r="L1185" t="s">
        <v>3174</v>
      </c>
      <c r="M1185" t="s">
        <v>3174</v>
      </c>
    </row>
    <row r="1186" spans="1:13" x14ac:dyDescent="0.3">
      <c r="A1186" t="s">
        <v>1085</v>
      </c>
      <c r="B1186" t="s">
        <v>6187</v>
      </c>
      <c r="C1186" t="s">
        <v>3190</v>
      </c>
      <c r="D1186" t="s">
        <v>1822</v>
      </c>
      <c r="E1186" t="s">
        <v>3459</v>
      </c>
      <c r="F1186" t="s">
        <v>6202</v>
      </c>
      <c r="G1186" t="s">
        <v>6198</v>
      </c>
      <c r="H1186" t="s">
        <v>3177</v>
      </c>
      <c r="I1186" t="s">
        <v>6203</v>
      </c>
      <c r="J1186" t="s">
        <v>3179</v>
      </c>
      <c r="K1186" t="s">
        <v>3174</v>
      </c>
      <c r="L1186" t="s">
        <v>3174</v>
      </c>
      <c r="M1186" t="s">
        <v>3174</v>
      </c>
    </row>
    <row r="1187" spans="1:13" x14ac:dyDescent="0.3">
      <c r="A1187" t="s">
        <v>1085</v>
      </c>
      <c r="B1187" t="s">
        <v>6187</v>
      </c>
      <c r="C1187" t="s">
        <v>3190</v>
      </c>
      <c r="D1187" t="s">
        <v>1822</v>
      </c>
      <c r="E1187" t="s">
        <v>3459</v>
      </c>
      <c r="F1187" t="s">
        <v>6204</v>
      </c>
      <c r="G1187" t="s">
        <v>6198</v>
      </c>
      <c r="H1187" t="s">
        <v>3177</v>
      </c>
      <c r="I1187" t="s">
        <v>6205</v>
      </c>
      <c r="J1187" t="s">
        <v>3179</v>
      </c>
      <c r="K1187" t="s">
        <v>3174</v>
      </c>
      <c r="L1187" t="s">
        <v>3174</v>
      </c>
      <c r="M1187" t="s">
        <v>3174</v>
      </c>
    </row>
    <row r="1188" spans="1:13" x14ac:dyDescent="0.3">
      <c r="A1188" t="s">
        <v>1085</v>
      </c>
      <c r="B1188" t="s">
        <v>6187</v>
      </c>
      <c r="C1188" t="s">
        <v>3190</v>
      </c>
      <c r="D1188" t="s">
        <v>1822</v>
      </c>
      <c r="E1188" t="s">
        <v>3235</v>
      </c>
      <c r="F1188" t="s">
        <v>6206</v>
      </c>
      <c r="G1188" t="s">
        <v>6207</v>
      </c>
      <c r="H1188" t="s">
        <v>3177</v>
      </c>
      <c r="I1188" t="s">
        <v>6208</v>
      </c>
      <c r="J1188" t="s">
        <v>3179</v>
      </c>
      <c r="K1188" t="s">
        <v>3174</v>
      </c>
      <c r="L1188" t="s">
        <v>3174</v>
      </c>
      <c r="M1188" t="s">
        <v>3174</v>
      </c>
    </row>
    <row r="1189" spans="1:13" x14ac:dyDescent="0.3">
      <c r="A1189" t="s">
        <v>1085</v>
      </c>
      <c r="B1189" t="s">
        <v>6187</v>
      </c>
      <c r="C1189" t="s">
        <v>3190</v>
      </c>
      <c r="D1189" t="s">
        <v>1822</v>
      </c>
      <c r="E1189" t="s">
        <v>3459</v>
      </c>
      <c r="F1189" t="s">
        <v>6209</v>
      </c>
      <c r="G1189" t="s">
        <v>6210</v>
      </c>
      <c r="H1189" t="s">
        <v>3177</v>
      </c>
      <c r="I1189" t="s">
        <v>6211</v>
      </c>
      <c r="J1189" t="s">
        <v>3179</v>
      </c>
      <c r="K1189" t="s">
        <v>3174</v>
      </c>
      <c r="L1189" t="s">
        <v>3174</v>
      </c>
      <c r="M1189" t="s">
        <v>3174</v>
      </c>
    </row>
    <row r="1190" spans="1:13" x14ac:dyDescent="0.3">
      <c r="A1190" t="s">
        <v>1090</v>
      </c>
      <c r="B1190" t="s">
        <v>3234</v>
      </c>
      <c r="C1190" t="s">
        <v>3173</v>
      </c>
      <c r="D1190" t="s">
        <v>1822</v>
      </c>
      <c r="E1190" t="s">
        <v>3235</v>
      </c>
      <c r="F1190" t="s">
        <v>6212</v>
      </c>
      <c r="G1190" t="s">
        <v>6213</v>
      </c>
      <c r="H1190" t="s">
        <v>3177</v>
      </c>
      <c r="I1190" t="s">
        <v>6214</v>
      </c>
      <c r="J1190" t="s">
        <v>3187</v>
      </c>
      <c r="K1190" t="s">
        <v>3174</v>
      </c>
      <c r="L1190" t="s">
        <v>3174</v>
      </c>
      <c r="M1190" t="s">
        <v>3174</v>
      </c>
    </row>
    <row r="1191" spans="1:13" x14ac:dyDescent="0.3">
      <c r="A1191" t="s">
        <v>1085</v>
      </c>
      <c r="B1191" t="s">
        <v>6187</v>
      </c>
      <c r="C1191" t="s">
        <v>3190</v>
      </c>
      <c r="D1191" t="s">
        <v>1822</v>
      </c>
      <c r="E1191" t="s">
        <v>3459</v>
      </c>
      <c r="F1191" t="s">
        <v>6215</v>
      </c>
      <c r="G1191" t="s">
        <v>6207</v>
      </c>
      <c r="H1191" t="s">
        <v>3177</v>
      </c>
      <c r="I1191" t="s">
        <v>6216</v>
      </c>
      <c r="J1191" t="s">
        <v>3179</v>
      </c>
      <c r="K1191" t="s">
        <v>3174</v>
      </c>
      <c r="L1191" t="s">
        <v>3174</v>
      </c>
      <c r="M1191" t="s">
        <v>3174</v>
      </c>
    </row>
    <row r="1192" spans="1:13" x14ac:dyDescent="0.3">
      <c r="A1192" t="s">
        <v>1085</v>
      </c>
      <c r="B1192" t="s">
        <v>3890</v>
      </c>
      <c r="C1192" t="s">
        <v>3173</v>
      </c>
      <c r="D1192" t="s">
        <v>1822</v>
      </c>
      <c r="E1192" t="s">
        <v>3235</v>
      </c>
      <c r="F1192" t="s">
        <v>6192</v>
      </c>
      <c r="G1192" t="s">
        <v>6217</v>
      </c>
      <c r="H1192" t="s">
        <v>3177</v>
      </c>
      <c r="I1192" t="s">
        <v>6218</v>
      </c>
      <c r="J1192" t="s">
        <v>3187</v>
      </c>
      <c r="K1192" t="s">
        <v>3174</v>
      </c>
      <c r="L1192" t="s">
        <v>3174</v>
      </c>
      <c r="M1192" t="s">
        <v>3174</v>
      </c>
    </row>
    <row r="1193" spans="1:13" x14ac:dyDescent="0.3">
      <c r="A1193" t="s">
        <v>1085</v>
      </c>
      <c r="B1193" t="s">
        <v>6187</v>
      </c>
      <c r="C1193" t="s">
        <v>3190</v>
      </c>
      <c r="D1193" t="s">
        <v>1822</v>
      </c>
      <c r="E1193" t="s">
        <v>3235</v>
      </c>
      <c r="F1193" t="s">
        <v>6219</v>
      </c>
      <c r="G1193" t="s">
        <v>6220</v>
      </c>
      <c r="H1193" t="s">
        <v>3177</v>
      </c>
      <c r="I1193" t="s">
        <v>6221</v>
      </c>
      <c r="J1193" t="s">
        <v>3179</v>
      </c>
      <c r="K1193" t="s">
        <v>3174</v>
      </c>
      <c r="L1193" t="s">
        <v>3174</v>
      </c>
      <c r="M1193" t="s">
        <v>3174</v>
      </c>
    </row>
    <row r="1194" spans="1:13" x14ac:dyDescent="0.3">
      <c r="A1194" t="s">
        <v>1085</v>
      </c>
      <c r="B1194" t="s">
        <v>3754</v>
      </c>
      <c r="C1194" t="s">
        <v>3173</v>
      </c>
      <c r="D1194" t="s">
        <v>1822</v>
      </c>
      <c r="E1194" t="s">
        <v>3459</v>
      </c>
      <c r="F1194" t="s">
        <v>6192</v>
      </c>
      <c r="G1194" t="s">
        <v>3907</v>
      </c>
      <c r="H1194" t="s">
        <v>3177</v>
      </c>
      <c r="I1194" t="s">
        <v>6222</v>
      </c>
      <c r="J1194" t="s">
        <v>3187</v>
      </c>
      <c r="K1194" t="s">
        <v>3174</v>
      </c>
      <c r="L1194" t="s">
        <v>3174</v>
      </c>
      <c r="M1194" t="s">
        <v>3174</v>
      </c>
    </row>
    <row r="1195" spans="1:13" x14ac:dyDescent="0.3">
      <c r="A1195" t="s">
        <v>1085</v>
      </c>
      <c r="B1195" t="s">
        <v>6187</v>
      </c>
      <c r="C1195" t="s">
        <v>3190</v>
      </c>
      <c r="D1195" t="s">
        <v>1822</v>
      </c>
      <c r="E1195" t="s">
        <v>3459</v>
      </c>
      <c r="F1195" t="s">
        <v>6223</v>
      </c>
      <c r="G1195" t="s">
        <v>6224</v>
      </c>
      <c r="H1195" t="s">
        <v>3177</v>
      </c>
      <c r="I1195" t="s">
        <v>6225</v>
      </c>
      <c r="J1195" t="s">
        <v>3179</v>
      </c>
      <c r="K1195" t="s">
        <v>3174</v>
      </c>
      <c r="L1195" t="s">
        <v>3174</v>
      </c>
      <c r="M1195" t="s">
        <v>3174</v>
      </c>
    </row>
    <row r="1196" spans="1:13" x14ac:dyDescent="0.3">
      <c r="A1196" t="s">
        <v>1085</v>
      </c>
      <c r="B1196" t="s">
        <v>6187</v>
      </c>
      <c r="C1196" t="s">
        <v>3190</v>
      </c>
      <c r="D1196" t="s">
        <v>1822</v>
      </c>
      <c r="E1196" t="s">
        <v>3235</v>
      </c>
      <c r="F1196" t="s">
        <v>6226</v>
      </c>
      <c r="G1196" t="s">
        <v>6210</v>
      </c>
      <c r="H1196" t="s">
        <v>3177</v>
      </c>
      <c r="I1196" t="s">
        <v>6227</v>
      </c>
      <c r="J1196" t="s">
        <v>3179</v>
      </c>
      <c r="K1196" t="s">
        <v>3174</v>
      </c>
      <c r="L1196" t="s">
        <v>3174</v>
      </c>
      <c r="M1196" t="s">
        <v>3174</v>
      </c>
    </row>
    <row r="1197" spans="1:13" x14ac:dyDescent="0.3">
      <c r="A1197" t="s">
        <v>1085</v>
      </c>
      <c r="B1197" t="s">
        <v>3890</v>
      </c>
      <c r="C1197" t="s">
        <v>3173</v>
      </c>
      <c r="D1197" t="s">
        <v>1822</v>
      </c>
      <c r="E1197" t="s">
        <v>3459</v>
      </c>
      <c r="F1197" t="s">
        <v>6192</v>
      </c>
      <c r="G1197" t="s">
        <v>6228</v>
      </c>
      <c r="H1197" t="s">
        <v>3177</v>
      </c>
      <c r="I1197" t="s">
        <v>6229</v>
      </c>
      <c r="J1197" t="s">
        <v>3187</v>
      </c>
      <c r="K1197" t="s">
        <v>3174</v>
      </c>
      <c r="L1197" t="s">
        <v>3174</v>
      </c>
      <c r="M1197" t="s">
        <v>3174</v>
      </c>
    </row>
    <row r="1198" spans="1:13" x14ac:dyDescent="0.3">
      <c r="A1198" t="s">
        <v>1085</v>
      </c>
      <c r="B1198" t="s">
        <v>6230</v>
      </c>
      <c r="C1198" t="s">
        <v>3173</v>
      </c>
      <c r="D1198" t="s">
        <v>1822</v>
      </c>
      <c r="E1198" t="s">
        <v>3174</v>
      </c>
      <c r="F1198" t="s">
        <v>6231</v>
      </c>
      <c r="G1198" t="s">
        <v>6232</v>
      </c>
      <c r="H1198" t="s">
        <v>3177</v>
      </c>
      <c r="I1198" t="s">
        <v>6233</v>
      </c>
      <c r="J1198" t="s">
        <v>3179</v>
      </c>
      <c r="K1198" t="s">
        <v>3174</v>
      </c>
      <c r="L1198" t="s">
        <v>3174</v>
      </c>
      <c r="M1198" t="s">
        <v>3174</v>
      </c>
    </row>
    <row r="1199" spans="1:13" x14ac:dyDescent="0.3">
      <c r="A1199" t="s">
        <v>1085</v>
      </c>
      <c r="B1199" t="s">
        <v>6230</v>
      </c>
      <c r="C1199" t="s">
        <v>3173</v>
      </c>
      <c r="D1199" t="s">
        <v>1822</v>
      </c>
      <c r="E1199" t="s">
        <v>3174</v>
      </c>
      <c r="F1199" t="s">
        <v>6234</v>
      </c>
      <c r="G1199" t="s">
        <v>6232</v>
      </c>
      <c r="H1199" t="s">
        <v>3177</v>
      </c>
      <c r="I1199" t="s">
        <v>6235</v>
      </c>
      <c r="J1199" t="s">
        <v>3179</v>
      </c>
      <c r="K1199" t="s">
        <v>3174</v>
      </c>
      <c r="L1199" t="s">
        <v>3174</v>
      </c>
      <c r="M1199" t="s">
        <v>3174</v>
      </c>
    </row>
    <row r="1200" spans="1:13" x14ac:dyDescent="0.3">
      <c r="A1200" t="s">
        <v>1085</v>
      </c>
      <c r="B1200" t="s">
        <v>6179</v>
      </c>
      <c r="C1200" t="s">
        <v>3190</v>
      </c>
      <c r="D1200" t="s">
        <v>1822</v>
      </c>
      <c r="E1200" t="s">
        <v>3459</v>
      </c>
      <c r="F1200" t="s">
        <v>6236</v>
      </c>
      <c r="G1200" t="s">
        <v>6237</v>
      </c>
      <c r="H1200" t="s">
        <v>3177</v>
      </c>
      <c r="I1200" t="s">
        <v>6238</v>
      </c>
      <c r="J1200" t="s">
        <v>3179</v>
      </c>
      <c r="K1200" t="s">
        <v>3174</v>
      </c>
      <c r="L1200" t="s">
        <v>3174</v>
      </c>
      <c r="M1200" t="s">
        <v>3174</v>
      </c>
    </row>
    <row r="1201" spans="1:13" x14ac:dyDescent="0.3">
      <c r="A1201" t="s">
        <v>1085</v>
      </c>
      <c r="B1201" t="s">
        <v>6179</v>
      </c>
      <c r="C1201" t="s">
        <v>3190</v>
      </c>
      <c r="D1201" t="s">
        <v>1822</v>
      </c>
      <c r="E1201" t="s">
        <v>3459</v>
      </c>
      <c r="F1201" t="s">
        <v>6239</v>
      </c>
      <c r="G1201" t="s">
        <v>6237</v>
      </c>
      <c r="H1201" t="s">
        <v>3177</v>
      </c>
      <c r="I1201" t="s">
        <v>6240</v>
      </c>
      <c r="J1201" t="s">
        <v>3179</v>
      </c>
      <c r="K1201" t="s">
        <v>3174</v>
      </c>
      <c r="L1201" t="s">
        <v>3174</v>
      </c>
      <c r="M1201" t="s">
        <v>3174</v>
      </c>
    </row>
    <row r="1202" spans="1:13" x14ac:dyDescent="0.3">
      <c r="A1202" t="s">
        <v>1085</v>
      </c>
      <c r="B1202" t="s">
        <v>6179</v>
      </c>
      <c r="C1202" t="s">
        <v>3190</v>
      </c>
      <c r="D1202" t="s">
        <v>1822</v>
      </c>
      <c r="E1202" t="s">
        <v>3459</v>
      </c>
      <c r="F1202" t="s">
        <v>6241</v>
      </c>
      <c r="G1202" t="s">
        <v>6237</v>
      </c>
      <c r="H1202" t="s">
        <v>3177</v>
      </c>
      <c r="I1202" t="s">
        <v>6242</v>
      </c>
      <c r="J1202" t="s">
        <v>3179</v>
      </c>
      <c r="K1202" t="s">
        <v>3174</v>
      </c>
      <c r="L1202" t="s">
        <v>3174</v>
      </c>
      <c r="M1202" t="s">
        <v>3174</v>
      </c>
    </row>
    <row r="1203" spans="1:13" x14ac:dyDescent="0.3">
      <c r="A1203" t="s">
        <v>1085</v>
      </c>
      <c r="B1203" t="s">
        <v>6179</v>
      </c>
      <c r="C1203" t="s">
        <v>3190</v>
      </c>
      <c r="D1203" t="s">
        <v>1822</v>
      </c>
      <c r="E1203" t="s">
        <v>3459</v>
      </c>
      <c r="F1203" t="s">
        <v>6243</v>
      </c>
      <c r="G1203" t="s">
        <v>6237</v>
      </c>
      <c r="H1203" t="s">
        <v>3177</v>
      </c>
      <c r="I1203" t="s">
        <v>6244</v>
      </c>
      <c r="J1203" t="s">
        <v>3179</v>
      </c>
      <c r="K1203" t="s">
        <v>3174</v>
      </c>
      <c r="L1203" t="s">
        <v>3174</v>
      </c>
      <c r="M1203" t="s">
        <v>3174</v>
      </c>
    </row>
    <row r="1204" spans="1:13" x14ac:dyDescent="0.3">
      <c r="A1204" t="s">
        <v>1085</v>
      </c>
      <c r="B1204" t="s">
        <v>6179</v>
      </c>
      <c r="C1204" t="s">
        <v>3190</v>
      </c>
      <c r="D1204" t="s">
        <v>1822</v>
      </c>
      <c r="E1204" t="s">
        <v>3459</v>
      </c>
      <c r="F1204" t="s">
        <v>6243</v>
      </c>
      <c r="G1204" t="s">
        <v>6237</v>
      </c>
      <c r="H1204" t="s">
        <v>3177</v>
      </c>
      <c r="I1204" t="s">
        <v>6245</v>
      </c>
      <c r="J1204" t="s">
        <v>3179</v>
      </c>
      <c r="K1204" t="s">
        <v>3174</v>
      </c>
      <c r="L1204" t="s">
        <v>3174</v>
      </c>
      <c r="M1204" t="s">
        <v>3174</v>
      </c>
    </row>
    <row r="1205" spans="1:13" x14ac:dyDescent="0.3">
      <c r="A1205" t="s">
        <v>1085</v>
      </c>
      <c r="B1205" t="s">
        <v>6179</v>
      </c>
      <c r="C1205" t="s">
        <v>3190</v>
      </c>
      <c r="D1205" t="s">
        <v>1822</v>
      </c>
      <c r="E1205" t="s">
        <v>3459</v>
      </c>
      <c r="F1205" t="s">
        <v>6246</v>
      </c>
      <c r="G1205" t="s">
        <v>6181</v>
      </c>
      <c r="H1205" t="s">
        <v>3177</v>
      </c>
      <c r="I1205" t="s">
        <v>6247</v>
      </c>
      <c r="J1205" t="s">
        <v>3179</v>
      </c>
      <c r="K1205" t="s">
        <v>3174</v>
      </c>
      <c r="L1205" t="s">
        <v>3174</v>
      </c>
      <c r="M1205" t="s">
        <v>3174</v>
      </c>
    </row>
    <row r="1206" spans="1:13" x14ac:dyDescent="0.3">
      <c r="A1206" t="s">
        <v>1085</v>
      </c>
      <c r="B1206" t="s">
        <v>6179</v>
      </c>
      <c r="C1206" t="s">
        <v>3190</v>
      </c>
      <c r="D1206" t="s">
        <v>1822</v>
      </c>
      <c r="E1206" t="s">
        <v>3459</v>
      </c>
      <c r="F1206" t="s">
        <v>6248</v>
      </c>
      <c r="G1206" t="s">
        <v>6181</v>
      </c>
      <c r="H1206" t="s">
        <v>3177</v>
      </c>
      <c r="I1206" t="s">
        <v>6249</v>
      </c>
      <c r="J1206" t="s">
        <v>3179</v>
      </c>
      <c r="K1206" t="s">
        <v>3174</v>
      </c>
      <c r="L1206" t="s">
        <v>3174</v>
      </c>
      <c r="M1206" t="s">
        <v>3174</v>
      </c>
    </row>
    <row r="1207" spans="1:13" x14ac:dyDescent="0.3">
      <c r="A1207" t="s">
        <v>1090</v>
      </c>
      <c r="B1207" t="s">
        <v>3234</v>
      </c>
      <c r="C1207" t="s">
        <v>3173</v>
      </c>
      <c r="D1207" t="s">
        <v>1822</v>
      </c>
      <c r="E1207" t="s">
        <v>3235</v>
      </c>
      <c r="F1207" t="s">
        <v>6250</v>
      </c>
      <c r="G1207" t="s">
        <v>6251</v>
      </c>
      <c r="H1207" t="s">
        <v>3177</v>
      </c>
      <c r="I1207" t="s">
        <v>6252</v>
      </c>
      <c r="J1207" t="s">
        <v>3187</v>
      </c>
      <c r="K1207" t="s">
        <v>3174</v>
      </c>
      <c r="L1207" t="s">
        <v>3174</v>
      </c>
      <c r="M1207" t="s">
        <v>3174</v>
      </c>
    </row>
    <row r="1208" spans="1:13" x14ac:dyDescent="0.3">
      <c r="A1208" t="s">
        <v>1085</v>
      </c>
      <c r="B1208" t="s">
        <v>6179</v>
      </c>
      <c r="C1208" t="s">
        <v>3190</v>
      </c>
      <c r="D1208" t="s">
        <v>1822</v>
      </c>
      <c r="E1208" t="s">
        <v>3459</v>
      </c>
      <c r="F1208" t="s">
        <v>6253</v>
      </c>
      <c r="G1208" t="s">
        <v>6237</v>
      </c>
      <c r="H1208" t="s">
        <v>3177</v>
      </c>
      <c r="I1208" t="s">
        <v>6254</v>
      </c>
      <c r="J1208" t="s">
        <v>3179</v>
      </c>
      <c r="K1208" t="s">
        <v>3174</v>
      </c>
      <c r="L1208" t="s">
        <v>3174</v>
      </c>
      <c r="M1208" t="s">
        <v>3174</v>
      </c>
    </row>
    <row r="1209" spans="1:13" x14ac:dyDescent="0.3">
      <c r="A1209" t="s">
        <v>1085</v>
      </c>
      <c r="B1209" t="s">
        <v>6179</v>
      </c>
      <c r="C1209" t="s">
        <v>3190</v>
      </c>
      <c r="D1209" t="s">
        <v>1822</v>
      </c>
      <c r="E1209" t="s">
        <v>3459</v>
      </c>
      <c r="F1209" t="s">
        <v>6255</v>
      </c>
      <c r="G1209" t="s">
        <v>6181</v>
      </c>
      <c r="H1209" t="s">
        <v>3177</v>
      </c>
      <c r="I1209" t="s">
        <v>6256</v>
      </c>
      <c r="J1209" t="s">
        <v>3179</v>
      </c>
      <c r="K1209" t="s">
        <v>3174</v>
      </c>
      <c r="L1209" t="s">
        <v>3174</v>
      </c>
      <c r="M1209" t="s">
        <v>3174</v>
      </c>
    </row>
    <row r="1210" spans="1:13" x14ac:dyDescent="0.3">
      <c r="A1210" t="s">
        <v>1085</v>
      </c>
      <c r="B1210" t="s">
        <v>6179</v>
      </c>
      <c r="C1210" t="s">
        <v>3190</v>
      </c>
      <c r="D1210" t="s">
        <v>1822</v>
      </c>
      <c r="E1210" t="s">
        <v>3459</v>
      </c>
      <c r="F1210" t="s">
        <v>6257</v>
      </c>
      <c r="G1210" t="s">
        <v>6237</v>
      </c>
      <c r="H1210" t="s">
        <v>3177</v>
      </c>
      <c r="I1210" t="s">
        <v>6258</v>
      </c>
      <c r="J1210" t="s">
        <v>3179</v>
      </c>
      <c r="K1210" t="s">
        <v>3174</v>
      </c>
      <c r="L1210" t="s">
        <v>3174</v>
      </c>
      <c r="M1210" t="s">
        <v>3174</v>
      </c>
    </row>
    <row r="1211" spans="1:13" x14ac:dyDescent="0.3">
      <c r="A1211" t="s">
        <v>1090</v>
      </c>
      <c r="B1211" t="s">
        <v>3234</v>
      </c>
      <c r="C1211" t="s">
        <v>3173</v>
      </c>
      <c r="D1211" t="s">
        <v>1822</v>
      </c>
      <c r="E1211" t="s">
        <v>3235</v>
      </c>
      <c r="F1211" t="s">
        <v>6259</v>
      </c>
      <c r="G1211" t="s">
        <v>6260</v>
      </c>
      <c r="H1211" t="s">
        <v>3177</v>
      </c>
      <c r="I1211" t="s">
        <v>6261</v>
      </c>
      <c r="J1211" t="s">
        <v>3187</v>
      </c>
      <c r="K1211" t="s">
        <v>3174</v>
      </c>
      <c r="L1211" t="s">
        <v>3174</v>
      </c>
      <c r="M1211" t="s">
        <v>3174</v>
      </c>
    </row>
    <row r="1212" spans="1:13" x14ac:dyDescent="0.3">
      <c r="A1212" t="s">
        <v>1085</v>
      </c>
      <c r="B1212" t="s">
        <v>6179</v>
      </c>
      <c r="C1212" t="s">
        <v>3190</v>
      </c>
      <c r="D1212" t="s">
        <v>1822</v>
      </c>
      <c r="E1212" t="s">
        <v>3459</v>
      </c>
      <c r="F1212" t="s">
        <v>6262</v>
      </c>
      <c r="G1212" t="s">
        <v>6181</v>
      </c>
      <c r="H1212" t="s">
        <v>3177</v>
      </c>
      <c r="I1212" t="s">
        <v>6263</v>
      </c>
      <c r="J1212" t="s">
        <v>3179</v>
      </c>
      <c r="K1212" t="s">
        <v>3174</v>
      </c>
      <c r="L1212" t="s">
        <v>3174</v>
      </c>
      <c r="M1212" t="s">
        <v>3174</v>
      </c>
    </row>
    <row r="1213" spans="1:13" x14ac:dyDescent="0.3">
      <c r="A1213" t="s">
        <v>1090</v>
      </c>
      <c r="B1213" t="s">
        <v>3234</v>
      </c>
      <c r="C1213" t="s">
        <v>3173</v>
      </c>
      <c r="D1213" t="s">
        <v>1822</v>
      </c>
      <c r="E1213" t="s">
        <v>3235</v>
      </c>
      <c r="F1213" t="s">
        <v>6264</v>
      </c>
      <c r="G1213" t="s">
        <v>6265</v>
      </c>
      <c r="H1213" t="s">
        <v>3177</v>
      </c>
      <c r="I1213" t="s">
        <v>6266</v>
      </c>
      <c r="J1213" t="s">
        <v>3187</v>
      </c>
      <c r="K1213" t="s">
        <v>3174</v>
      </c>
      <c r="L1213" t="s">
        <v>3174</v>
      </c>
      <c r="M1213" t="s">
        <v>3174</v>
      </c>
    </row>
    <row r="1214" spans="1:13" x14ac:dyDescent="0.3">
      <c r="A1214" t="s">
        <v>1090</v>
      </c>
      <c r="B1214" t="s">
        <v>3044</v>
      </c>
      <c r="C1214" t="s">
        <v>3173</v>
      </c>
      <c r="D1214" t="s">
        <v>1822</v>
      </c>
      <c r="E1214" t="s">
        <v>3235</v>
      </c>
      <c r="F1214" t="s">
        <v>6267</v>
      </c>
      <c r="G1214" t="s">
        <v>6268</v>
      </c>
      <c r="H1214" t="s">
        <v>3177</v>
      </c>
      <c r="I1214" t="s">
        <v>6269</v>
      </c>
      <c r="J1214" t="s">
        <v>3187</v>
      </c>
      <c r="K1214" t="s">
        <v>3174</v>
      </c>
      <c r="L1214" t="s">
        <v>3174</v>
      </c>
      <c r="M1214" t="s">
        <v>3174</v>
      </c>
    </row>
    <row r="1215" spans="1:13" x14ac:dyDescent="0.3">
      <c r="A1215" t="s">
        <v>1085</v>
      </c>
      <c r="B1215" t="s">
        <v>6179</v>
      </c>
      <c r="C1215" t="s">
        <v>3190</v>
      </c>
      <c r="D1215" t="s">
        <v>1822</v>
      </c>
      <c r="E1215" t="s">
        <v>3459</v>
      </c>
      <c r="F1215" t="s">
        <v>6270</v>
      </c>
      <c r="G1215" t="s">
        <v>6181</v>
      </c>
      <c r="H1215" t="s">
        <v>3177</v>
      </c>
      <c r="I1215" t="s">
        <v>6271</v>
      </c>
      <c r="J1215" t="s">
        <v>3179</v>
      </c>
      <c r="K1215" t="s">
        <v>3174</v>
      </c>
      <c r="L1215" t="s">
        <v>3174</v>
      </c>
      <c r="M1215" t="s">
        <v>3174</v>
      </c>
    </row>
    <row r="1216" spans="1:13" x14ac:dyDescent="0.3">
      <c r="A1216" t="s">
        <v>1085</v>
      </c>
      <c r="B1216" t="s">
        <v>6179</v>
      </c>
      <c r="C1216" t="s">
        <v>3190</v>
      </c>
      <c r="D1216" t="s">
        <v>1822</v>
      </c>
      <c r="E1216" t="s">
        <v>3459</v>
      </c>
      <c r="F1216" t="s">
        <v>6272</v>
      </c>
      <c r="G1216" t="s">
        <v>6181</v>
      </c>
      <c r="H1216" t="s">
        <v>3177</v>
      </c>
      <c r="I1216" t="s">
        <v>6273</v>
      </c>
      <c r="J1216" t="s">
        <v>3179</v>
      </c>
      <c r="K1216" t="s">
        <v>3174</v>
      </c>
      <c r="L1216" t="s">
        <v>3174</v>
      </c>
      <c r="M1216" t="s">
        <v>3174</v>
      </c>
    </row>
    <row r="1217" spans="1:13" x14ac:dyDescent="0.3">
      <c r="A1217" t="s">
        <v>1090</v>
      </c>
      <c r="B1217" t="s">
        <v>3044</v>
      </c>
      <c r="C1217" t="s">
        <v>3173</v>
      </c>
      <c r="D1217" t="s">
        <v>1822</v>
      </c>
      <c r="E1217" t="s">
        <v>3235</v>
      </c>
      <c r="F1217" t="s">
        <v>6274</v>
      </c>
      <c r="G1217" t="s">
        <v>6275</v>
      </c>
      <c r="H1217" t="s">
        <v>3177</v>
      </c>
      <c r="I1217" t="s">
        <v>6276</v>
      </c>
      <c r="J1217" t="s">
        <v>3187</v>
      </c>
      <c r="K1217" t="s">
        <v>3174</v>
      </c>
      <c r="L1217" t="s">
        <v>3174</v>
      </c>
      <c r="M1217" t="s">
        <v>3174</v>
      </c>
    </row>
    <row r="1218" spans="1:13" x14ac:dyDescent="0.3">
      <c r="A1218" t="s">
        <v>1090</v>
      </c>
      <c r="B1218" t="s">
        <v>6277</v>
      </c>
      <c r="C1218" t="s">
        <v>3173</v>
      </c>
      <c r="D1218" t="s">
        <v>1822</v>
      </c>
      <c r="E1218" t="s">
        <v>3235</v>
      </c>
      <c r="F1218" t="s">
        <v>6278</v>
      </c>
      <c r="G1218" t="s">
        <v>6279</v>
      </c>
      <c r="H1218" t="s">
        <v>3177</v>
      </c>
      <c r="I1218" t="s">
        <v>6280</v>
      </c>
      <c r="J1218" t="s">
        <v>3187</v>
      </c>
      <c r="K1218" t="s">
        <v>3174</v>
      </c>
      <c r="L1218" t="s">
        <v>3174</v>
      </c>
      <c r="M1218" t="s">
        <v>3174</v>
      </c>
    </row>
    <row r="1219" spans="1:13" x14ac:dyDescent="0.3">
      <c r="A1219" t="s">
        <v>1090</v>
      </c>
      <c r="B1219" t="s">
        <v>6281</v>
      </c>
      <c r="C1219" t="s">
        <v>3173</v>
      </c>
      <c r="D1219" t="s">
        <v>1822</v>
      </c>
      <c r="E1219" t="s">
        <v>3235</v>
      </c>
      <c r="F1219" t="s">
        <v>6282</v>
      </c>
      <c r="G1219" t="s">
        <v>6283</v>
      </c>
      <c r="H1219" t="s">
        <v>3177</v>
      </c>
      <c r="I1219" t="s">
        <v>6284</v>
      </c>
      <c r="J1219" t="s">
        <v>3187</v>
      </c>
      <c r="K1219" t="s">
        <v>3174</v>
      </c>
      <c r="L1219" t="s">
        <v>3174</v>
      </c>
      <c r="M1219" t="s">
        <v>3174</v>
      </c>
    </row>
    <row r="1220" spans="1:13" x14ac:dyDescent="0.3">
      <c r="A1220" t="s">
        <v>1090</v>
      </c>
      <c r="B1220" t="s">
        <v>6277</v>
      </c>
      <c r="C1220" t="s">
        <v>3173</v>
      </c>
      <c r="D1220" t="s">
        <v>1822</v>
      </c>
      <c r="E1220" t="s">
        <v>3235</v>
      </c>
      <c r="F1220" t="s">
        <v>6285</v>
      </c>
      <c r="G1220" t="s">
        <v>6286</v>
      </c>
      <c r="H1220" t="s">
        <v>3177</v>
      </c>
      <c r="I1220" t="s">
        <v>6287</v>
      </c>
      <c r="J1220" t="s">
        <v>3187</v>
      </c>
      <c r="K1220" t="s">
        <v>3174</v>
      </c>
      <c r="L1220" t="s">
        <v>3174</v>
      </c>
      <c r="M1220" t="s">
        <v>3174</v>
      </c>
    </row>
    <row r="1221" spans="1:13" x14ac:dyDescent="0.3">
      <c r="A1221" t="s">
        <v>1090</v>
      </c>
      <c r="B1221" t="s">
        <v>6277</v>
      </c>
      <c r="C1221" t="s">
        <v>3173</v>
      </c>
      <c r="D1221" t="s">
        <v>1822</v>
      </c>
      <c r="E1221" t="s">
        <v>3235</v>
      </c>
      <c r="F1221" t="s">
        <v>6288</v>
      </c>
      <c r="G1221" t="s">
        <v>6289</v>
      </c>
      <c r="H1221" t="s">
        <v>3177</v>
      </c>
      <c r="I1221" t="s">
        <v>6290</v>
      </c>
      <c r="J1221" t="s">
        <v>3187</v>
      </c>
      <c r="K1221" t="s">
        <v>3174</v>
      </c>
      <c r="L1221" t="s">
        <v>3174</v>
      </c>
      <c r="M1221" t="s">
        <v>3174</v>
      </c>
    </row>
    <row r="1222" spans="1:13" x14ac:dyDescent="0.3">
      <c r="A1222" t="s">
        <v>1099</v>
      </c>
      <c r="B1222" t="s">
        <v>2972</v>
      </c>
      <c r="C1222" t="s">
        <v>3190</v>
      </c>
      <c r="D1222" t="s">
        <v>1822</v>
      </c>
      <c r="E1222" t="s">
        <v>3298</v>
      </c>
      <c r="F1222" t="s">
        <v>6291</v>
      </c>
      <c r="G1222" t="s">
        <v>6292</v>
      </c>
      <c r="H1222" t="s">
        <v>3177</v>
      </c>
      <c r="I1222" t="s">
        <v>6293</v>
      </c>
      <c r="J1222" t="s">
        <v>3179</v>
      </c>
      <c r="K1222" t="s">
        <v>3174</v>
      </c>
      <c r="L1222" t="s">
        <v>3174</v>
      </c>
      <c r="M1222" t="s">
        <v>3174</v>
      </c>
    </row>
    <row r="1223" spans="1:13" x14ac:dyDescent="0.3">
      <c r="A1223" t="s">
        <v>1085</v>
      </c>
      <c r="B1223" t="s">
        <v>3890</v>
      </c>
      <c r="C1223" t="s">
        <v>3173</v>
      </c>
      <c r="D1223" t="s">
        <v>1822</v>
      </c>
      <c r="E1223" t="s">
        <v>3174</v>
      </c>
      <c r="F1223" t="s">
        <v>6294</v>
      </c>
      <c r="G1223" t="s">
        <v>5194</v>
      </c>
      <c r="H1223" t="s">
        <v>3177</v>
      </c>
      <c r="I1223" t="s">
        <v>6295</v>
      </c>
      <c r="J1223" t="s">
        <v>3187</v>
      </c>
      <c r="K1223" t="s">
        <v>3174</v>
      </c>
      <c r="L1223" t="s">
        <v>3174</v>
      </c>
      <c r="M1223" t="s">
        <v>3174</v>
      </c>
    </row>
    <row r="1224" spans="1:13" x14ac:dyDescent="0.3">
      <c r="A1224" t="s">
        <v>1085</v>
      </c>
      <c r="B1224" t="s">
        <v>3890</v>
      </c>
      <c r="C1224" t="s">
        <v>3173</v>
      </c>
      <c r="D1224" t="s">
        <v>1822</v>
      </c>
      <c r="E1224" t="s">
        <v>3174</v>
      </c>
      <c r="F1224" t="s">
        <v>6296</v>
      </c>
      <c r="G1224" t="s">
        <v>5194</v>
      </c>
      <c r="H1224" t="s">
        <v>3177</v>
      </c>
      <c r="I1224" t="s">
        <v>6297</v>
      </c>
      <c r="J1224" t="s">
        <v>3187</v>
      </c>
      <c r="K1224" t="s">
        <v>3174</v>
      </c>
      <c r="L1224" t="s">
        <v>3174</v>
      </c>
      <c r="M1224" t="s">
        <v>3174</v>
      </c>
    </row>
    <row r="1225" spans="1:13" x14ac:dyDescent="0.3">
      <c r="A1225" t="s">
        <v>1090</v>
      </c>
      <c r="B1225" t="s">
        <v>3225</v>
      </c>
      <c r="C1225" t="s">
        <v>3173</v>
      </c>
      <c r="D1225" t="s">
        <v>1822</v>
      </c>
      <c r="E1225" t="s">
        <v>3174</v>
      </c>
      <c r="F1225" t="s">
        <v>6298</v>
      </c>
      <c r="G1225" t="s">
        <v>6299</v>
      </c>
      <c r="H1225" t="s">
        <v>3177</v>
      </c>
      <c r="I1225" t="s">
        <v>6300</v>
      </c>
      <c r="J1225" t="s">
        <v>3187</v>
      </c>
      <c r="K1225" t="s">
        <v>3174</v>
      </c>
      <c r="L1225" t="s">
        <v>3174</v>
      </c>
      <c r="M1225" t="s">
        <v>3174</v>
      </c>
    </row>
    <row r="1226" spans="1:13" x14ac:dyDescent="0.3">
      <c r="A1226" t="s">
        <v>1090</v>
      </c>
      <c r="B1226" t="s">
        <v>3225</v>
      </c>
      <c r="C1226" t="s">
        <v>3173</v>
      </c>
      <c r="D1226" t="s">
        <v>1822</v>
      </c>
      <c r="E1226" t="s">
        <v>3174</v>
      </c>
      <c r="F1226" t="s">
        <v>6301</v>
      </c>
      <c r="G1226" t="s">
        <v>6302</v>
      </c>
      <c r="H1226" t="s">
        <v>3177</v>
      </c>
      <c r="I1226" t="s">
        <v>6303</v>
      </c>
      <c r="J1226" t="s">
        <v>3187</v>
      </c>
      <c r="K1226" t="s">
        <v>3174</v>
      </c>
      <c r="L1226" t="s">
        <v>3174</v>
      </c>
      <c r="M1226" t="s">
        <v>3174</v>
      </c>
    </row>
    <row r="1227" spans="1:13" x14ac:dyDescent="0.3">
      <c r="A1227" t="s">
        <v>1085</v>
      </c>
      <c r="B1227" t="s">
        <v>6304</v>
      </c>
      <c r="C1227" t="s">
        <v>3173</v>
      </c>
      <c r="D1227" t="s">
        <v>1822</v>
      </c>
      <c r="E1227" t="s">
        <v>3320</v>
      </c>
      <c r="F1227" t="s">
        <v>6305</v>
      </c>
      <c r="G1227" t="s">
        <v>6306</v>
      </c>
      <c r="H1227" t="s">
        <v>3177</v>
      </c>
      <c r="I1227" t="s">
        <v>6307</v>
      </c>
      <c r="J1227" t="s">
        <v>3187</v>
      </c>
      <c r="K1227" t="s">
        <v>3174</v>
      </c>
      <c r="L1227" t="s">
        <v>3174</v>
      </c>
      <c r="M1227" t="s">
        <v>3174</v>
      </c>
    </row>
    <row r="1228" spans="1:13" x14ac:dyDescent="0.3">
      <c r="A1228" t="s">
        <v>1085</v>
      </c>
      <c r="B1228" t="s">
        <v>6308</v>
      </c>
      <c r="C1228" t="s">
        <v>3173</v>
      </c>
      <c r="D1228" t="s">
        <v>1822</v>
      </c>
      <c r="E1228" t="s">
        <v>3174</v>
      </c>
      <c r="F1228" t="s">
        <v>6294</v>
      </c>
      <c r="G1228" t="s">
        <v>6309</v>
      </c>
      <c r="H1228" t="s">
        <v>3177</v>
      </c>
      <c r="I1228" t="s">
        <v>6310</v>
      </c>
      <c r="J1228" t="s">
        <v>3187</v>
      </c>
      <c r="K1228" t="s">
        <v>3174</v>
      </c>
      <c r="L1228" t="s">
        <v>3174</v>
      </c>
      <c r="M1228" t="s">
        <v>3174</v>
      </c>
    </row>
    <row r="1229" spans="1:13" x14ac:dyDescent="0.3">
      <c r="A1229" t="s">
        <v>1090</v>
      </c>
      <c r="B1229" t="s">
        <v>6311</v>
      </c>
      <c r="C1229" t="s">
        <v>3173</v>
      </c>
      <c r="D1229" t="s">
        <v>1822</v>
      </c>
      <c r="E1229" t="s">
        <v>3174</v>
      </c>
      <c r="F1229" t="s">
        <v>6312</v>
      </c>
      <c r="G1229" t="s">
        <v>6313</v>
      </c>
      <c r="H1229" t="s">
        <v>3177</v>
      </c>
      <c r="I1229" t="s">
        <v>6314</v>
      </c>
      <c r="J1229" t="s">
        <v>3187</v>
      </c>
      <c r="K1229" t="s">
        <v>3174</v>
      </c>
      <c r="L1229" t="s">
        <v>3174</v>
      </c>
      <c r="M1229" t="s">
        <v>3174</v>
      </c>
    </row>
    <row r="1230" spans="1:13" x14ac:dyDescent="0.3">
      <c r="A1230" t="s">
        <v>1090</v>
      </c>
      <c r="B1230" t="s">
        <v>6311</v>
      </c>
      <c r="C1230" t="s">
        <v>3173</v>
      </c>
      <c r="D1230" t="s">
        <v>1822</v>
      </c>
      <c r="E1230" t="s">
        <v>3174</v>
      </c>
      <c r="F1230" t="s">
        <v>6315</v>
      </c>
      <c r="G1230" t="s">
        <v>6316</v>
      </c>
      <c r="H1230" t="s">
        <v>3177</v>
      </c>
      <c r="I1230" t="s">
        <v>6317</v>
      </c>
      <c r="J1230" t="s">
        <v>3187</v>
      </c>
      <c r="K1230" t="s">
        <v>3174</v>
      </c>
      <c r="L1230" t="s">
        <v>3174</v>
      </c>
      <c r="M1230" t="s">
        <v>3174</v>
      </c>
    </row>
    <row r="1231" spans="1:13" x14ac:dyDescent="0.3">
      <c r="A1231" t="s">
        <v>1090</v>
      </c>
      <c r="B1231" t="s">
        <v>6311</v>
      </c>
      <c r="C1231" t="s">
        <v>3173</v>
      </c>
      <c r="D1231" t="s">
        <v>1822</v>
      </c>
      <c r="E1231" t="s">
        <v>3174</v>
      </c>
      <c r="F1231" t="s">
        <v>6318</v>
      </c>
      <c r="G1231" t="s">
        <v>6319</v>
      </c>
      <c r="H1231" t="s">
        <v>3177</v>
      </c>
      <c r="I1231" t="s">
        <v>6320</v>
      </c>
      <c r="J1231" t="s">
        <v>3187</v>
      </c>
      <c r="K1231" t="s">
        <v>3174</v>
      </c>
      <c r="L1231" t="s">
        <v>3174</v>
      </c>
      <c r="M1231" t="s">
        <v>3174</v>
      </c>
    </row>
    <row r="1232" spans="1:13" x14ac:dyDescent="0.3">
      <c r="A1232" t="s">
        <v>1090</v>
      </c>
      <c r="B1232" t="s">
        <v>5583</v>
      </c>
      <c r="C1232" t="s">
        <v>3173</v>
      </c>
      <c r="D1232" t="s">
        <v>1822</v>
      </c>
      <c r="E1232" t="s">
        <v>3174</v>
      </c>
      <c r="F1232" t="s">
        <v>6321</v>
      </c>
      <c r="G1232" t="s">
        <v>6322</v>
      </c>
      <c r="H1232" t="s">
        <v>3177</v>
      </c>
      <c r="I1232" t="s">
        <v>6323</v>
      </c>
      <c r="J1232" t="s">
        <v>3179</v>
      </c>
      <c r="K1232" t="s">
        <v>3174</v>
      </c>
      <c r="L1232" t="s">
        <v>3174</v>
      </c>
      <c r="M1232" t="s">
        <v>3174</v>
      </c>
    </row>
    <row r="1233" spans="1:13" x14ac:dyDescent="0.3">
      <c r="A1233" t="s">
        <v>1090</v>
      </c>
      <c r="B1233" t="s">
        <v>6311</v>
      </c>
      <c r="C1233" t="s">
        <v>3173</v>
      </c>
      <c r="D1233" t="s">
        <v>1822</v>
      </c>
      <c r="E1233" t="s">
        <v>3174</v>
      </c>
      <c r="F1233" t="s">
        <v>6324</v>
      </c>
      <c r="G1233" t="s">
        <v>6325</v>
      </c>
      <c r="H1233" t="s">
        <v>3177</v>
      </c>
      <c r="I1233" t="s">
        <v>6326</v>
      </c>
      <c r="J1233" t="s">
        <v>3187</v>
      </c>
      <c r="K1233" t="s">
        <v>3174</v>
      </c>
      <c r="L1233" t="s">
        <v>3174</v>
      </c>
      <c r="M1233" t="s">
        <v>3174</v>
      </c>
    </row>
    <row r="1234" spans="1:13" x14ac:dyDescent="0.3">
      <c r="A1234" t="s">
        <v>1090</v>
      </c>
      <c r="B1234" t="s">
        <v>6311</v>
      </c>
      <c r="C1234" t="s">
        <v>3173</v>
      </c>
      <c r="D1234" t="s">
        <v>1822</v>
      </c>
      <c r="E1234" t="s">
        <v>3174</v>
      </c>
      <c r="F1234" t="s">
        <v>6327</v>
      </c>
      <c r="G1234" t="s">
        <v>6328</v>
      </c>
      <c r="H1234" t="s">
        <v>3177</v>
      </c>
      <c r="I1234" t="s">
        <v>6329</v>
      </c>
      <c r="J1234" t="s">
        <v>3187</v>
      </c>
      <c r="K1234" t="s">
        <v>3174</v>
      </c>
      <c r="L1234" t="s">
        <v>3174</v>
      </c>
      <c r="M1234" t="s">
        <v>3174</v>
      </c>
    </row>
    <row r="1235" spans="1:13" x14ac:dyDescent="0.3">
      <c r="A1235" t="s">
        <v>1090</v>
      </c>
      <c r="B1235" t="s">
        <v>6311</v>
      </c>
      <c r="C1235" t="s">
        <v>3173</v>
      </c>
      <c r="D1235" t="s">
        <v>1822</v>
      </c>
      <c r="E1235" t="s">
        <v>3174</v>
      </c>
      <c r="F1235" t="s">
        <v>6330</v>
      </c>
      <c r="G1235" t="s">
        <v>6331</v>
      </c>
      <c r="H1235" t="s">
        <v>3177</v>
      </c>
      <c r="I1235" t="s">
        <v>6332</v>
      </c>
      <c r="J1235" t="s">
        <v>3187</v>
      </c>
      <c r="K1235" t="s">
        <v>3174</v>
      </c>
      <c r="L1235" t="s">
        <v>3174</v>
      </c>
      <c r="M1235" t="s">
        <v>3174</v>
      </c>
    </row>
    <row r="1236" spans="1:13" x14ac:dyDescent="0.3">
      <c r="A1236" t="s">
        <v>1090</v>
      </c>
      <c r="B1236" t="s">
        <v>6311</v>
      </c>
      <c r="C1236" t="s">
        <v>3173</v>
      </c>
      <c r="D1236" t="s">
        <v>1822</v>
      </c>
      <c r="E1236" t="s">
        <v>3174</v>
      </c>
      <c r="F1236" t="s">
        <v>6333</v>
      </c>
      <c r="G1236" t="s">
        <v>6334</v>
      </c>
      <c r="H1236" t="s">
        <v>3177</v>
      </c>
      <c r="I1236" t="s">
        <v>6335</v>
      </c>
      <c r="J1236" t="s">
        <v>3187</v>
      </c>
      <c r="K1236" t="s">
        <v>3174</v>
      </c>
      <c r="L1236" t="s">
        <v>3174</v>
      </c>
      <c r="M1236" t="s">
        <v>3174</v>
      </c>
    </row>
    <row r="1237" spans="1:13" x14ac:dyDescent="0.3">
      <c r="A1237" t="s">
        <v>1090</v>
      </c>
      <c r="B1237" t="s">
        <v>6311</v>
      </c>
      <c r="C1237" t="s">
        <v>3173</v>
      </c>
      <c r="D1237" t="s">
        <v>1822</v>
      </c>
      <c r="E1237" t="s">
        <v>3174</v>
      </c>
      <c r="F1237" t="s">
        <v>6336</v>
      </c>
      <c r="G1237" t="s">
        <v>6337</v>
      </c>
      <c r="H1237" t="s">
        <v>3177</v>
      </c>
      <c r="I1237" t="s">
        <v>6338</v>
      </c>
      <c r="J1237" t="s">
        <v>3187</v>
      </c>
      <c r="K1237" t="s">
        <v>3174</v>
      </c>
      <c r="L1237" t="s">
        <v>3174</v>
      </c>
      <c r="M1237" t="s">
        <v>3174</v>
      </c>
    </row>
    <row r="1238" spans="1:13" x14ac:dyDescent="0.3">
      <c r="A1238" t="s">
        <v>1090</v>
      </c>
      <c r="B1238" t="s">
        <v>6311</v>
      </c>
      <c r="C1238" t="s">
        <v>3173</v>
      </c>
      <c r="D1238" t="s">
        <v>1822</v>
      </c>
      <c r="E1238" t="s">
        <v>3174</v>
      </c>
      <c r="F1238" t="s">
        <v>6339</v>
      </c>
      <c r="G1238" t="s">
        <v>6340</v>
      </c>
      <c r="H1238" t="s">
        <v>3177</v>
      </c>
      <c r="I1238" t="s">
        <v>6341</v>
      </c>
      <c r="J1238" t="s">
        <v>3187</v>
      </c>
      <c r="K1238" t="s">
        <v>3174</v>
      </c>
      <c r="L1238" t="s">
        <v>3174</v>
      </c>
      <c r="M1238" t="s">
        <v>3174</v>
      </c>
    </row>
    <row r="1239" spans="1:13" x14ac:dyDescent="0.3">
      <c r="A1239" t="s">
        <v>1090</v>
      </c>
      <c r="B1239" t="s">
        <v>6311</v>
      </c>
      <c r="C1239" t="s">
        <v>3173</v>
      </c>
      <c r="D1239" t="s">
        <v>1822</v>
      </c>
      <c r="E1239" t="s">
        <v>3174</v>
      </c>
      <c r="F1239" t="s">
        <v>6342</v>
      </c>
      <c r="G1239" t="s">
        <v>6343</v>
      </c>
      <c r="H1239" t="s">
        <v>3177</v>
      </c>
      <c r="I1239" t="s">
        <v>6344</v>
      </c>
      <c r="J1239" t="s">
        <v>3187</v>
      </c>
      <c r="K1239" t="s">
        <v>3174</v>
      </c>
      <c r="L1239" t="s">
        <v>3174</v>
      </c>
      <c r="M1239" t="s">
        <v>3174</v>
      </c>
    </row>
    <row r="1240" spans="1:13" x14ac:dyDescent="0.3">
      <c r="A1240" t="s">
        <v>1090</v>
      </c>
      <c r="B1240" t="s">
        <v>6311</v>
      </c>
      <c r="C1240" t="s">
        <v>3173</v>
      </c>
      <c r="D1240" t="s">
        <v>1822</v>
      </c>
      <c r="E1240" t="s">
        <v>3174</v>
      </c>
      <c r="F1240" t="s">
        <v>6345</v>
      </c>
      <c r="G1240" t="s">
        <v>6346</v>
      </c>
      <c r="H1240" t="s">
        <v>3177</v>
      </c>
      <c r="I1240" t="s">
        <v>6347</v>
      </c>
      <c r="J1240" t="s">
        <v>3187</v>
      </c>
      <c r="K1240" t="s">
        <v>3174</v>
      </c>
      <c r="L1240" t="s">
        <v>3174</v>
      </c>
      <c r="M1240" t="s">
        <v>3174</v>
      </c>
    </row>
    <row r="1241" spans="1:13" x14ac:dyDescent="0.3">
      <c r="A1241" t="s">
        <v>1090</v>
      </c>
      <c r="B1241" t="s">
        <v>5583</v>
      </c>
      <c r="C1241" t="s">
        <v>3173</v>
      </c>
      <c r="D1241" t="s">
        <v>1822</v>
      </c>
      <c r="E1241" t="s">
        <v>3174</v>
      </c>
      <c r="F1241" t="s">
        <v>6321</v>
      </c>
      <c r="G1241" t="s">
        <v>5585</v>
      </c>
      <c r="H1241" t="s">
        <v>3177</v>
      </c>
      <c r="I1241" t="s">
        <v>6348</v>
      </c>
      <c r="J1241" t="s">
        <v>3179</v>
      </c>
      <c r="K1241" t="s">
        <v>3174</v>
      </c>
      <c r="L1241" t="s">
        <v>3174</v>
      </c>
      <c r="M1241" t="s">
        <v>3174</v>
      </c>
    </row>
    <row r="1242" spans="1:13" x14ac:dyDescent="0.3">
      <c r="A1242" t="s">
        <v>1090</v>
      </c>
      <c r="B1242" t="s">
        <v>6311</v>
      </c>
      <c r="C1242" t="s">
        <v>3173</v>
      </c>
      <c r="D1242" t="s">
        <v>1822</v>
      </c>
      <c r="E1242" t="s">
        <v>3174</v>
      </c>
      <c r="F1242" t="s">
        <v>6349</v>
      </c>
      <c r="G1242" t="s">
        <v>6350</v>
      </c>
      <c r="H1242" t="s">
        <v>3177</v>
      </c>
      <c r="I1242" t="s">
        <v>6351</v>
      </c>
      <c r="J1242" t="s">
        <v>3187</v>
      </c>
      <c r="K1242" t="s">
        <v>3174</v>
      </c>
      <c r="L1242" t="s">
        <v>3174</v>
      </c>
      <c r="M1242" t="s">
        <v>3174</v>
      </c>
    </row>
    <row r="1243" spans="1:13" x14ac:dyDescent="0.3">
      <c r="A1243" t="s">
        <v>1090</v>
      </c>
      <c r="B1243" t="s">
        <v>6311</v>
      </c>
      <c r="C1243" t="s">
        <v>3173</v>
      </c>
      <c r="D1243" t="s">
        <v>1822</v>
      </c>
      <c r="E1243" t="s">
        <v>3174</v>
      </c>
      <c r="F1243" t="s">
        <v>6352</v>
      </c>
      <c r="G1243" t="s">
        <v>6353</v>
      </c>
      <c r="H1243" t="s">
        <v>3177</v>
      </c>
      <c r="I1243" t="s">
        <v>6354</v>
      </c>
      <c r="J1243" t="s">
        <v>3187</v>
      </c>
      <c r="K1243" t="s">
        <v>3174</v>
      </c>
      <c r="L1243" t="s">
        <v>3174</v>
      </c>
      <c r="M1243" t="s">
        <v>3174</v>
      </c>
    </row>
    <row r="1244" spans="1:13" x14ac:dyDescent="0.3">
      <c r="A1244" t="s">
        <v>1090</v>
      </c>
      <c r="B1244" t="s">
        <v>6311</v>
      </c>
      <c r="C1244" t="s">
        <v>3173</v>
      </c>
      <c r="D1244" t="s">
        <v>1822</v>
      </c>
      <c r="E1244" t="s">
        <v>3174</v>
      </c>
      <c r="F1244" t="s">
        <v>6355</v>
      </c>
      <c r="G1244" t="s">
        <v>6356</v>
      </c>
      <c r="H1244" t="s">
        <v>3177</v>
      </c>
      <c r="I1244" t="s">
        <v>6357</v>
      </c>
      <c r="J1244" t="s">
        <v>3187</v>
      </c>
      <c r="K1244" t="s">
        <v>3174</v>
      </c>
      <c r="L1244" t="s">
        <v>3174</v>
      </c>
      <c r="M1244" t="s">
        <v>3174</v>
      </c>
    </row>
    <row r="1245" spans="1:13" x14ac:dyDescent="0.3">
      <c r="A1245" t="s">
        <v>1090</v>
      </c>
      <c r="B1245" t="s">
        <v>5984</v>
      </c>
      <c r="C1245" t="s">
        <v>3173</v>
      </c>
      <c r="D1245" t="s">
        <v>1822</v>
      </c>
      <c r="E1245" t="s">
        <v>3174</v>
      </c>
      <c r="F1245" t="s">
        <v>6358</v>
      </c>
      <c r="G1245" t="s">
        <v>5986</v>
      </c>
      <c r="H1245" t="s">
        <v>3177</v>
      </c>
      <c r="I1245" t="s">
        <v>6359</v>
      </c>
      <c r="J1245" t="s">
        <v>3179</v>
      </c>
      <c r="K1245" t="s">
        <v>3174</v>
      </c>
      <c r="L1245" t="s">
        <v>3174</v>
      </c>
      <c r="M1245" t="s">
        <v>3174</v>
      </c>
    </row>
    <row r="1246" spans="1:13" x14ac:dyDescent="0.3">
      <c r="A1246" t="s">
        <v>1090</v>
      </c>
      <c r="B1246" t="s">
        <v>6360</v>
      </c>
      <c r="C1246" t="s">
        <v>3173</v>
      </c>
      <c r="D1246" t="s">
        <v>1822</v>
      </c>
      <c r="E1246" t="s">
        <v>3235</v>
      </c>
      <c r="F1246" t="s">
        <v>6361</v>
      </c>
      <c r="G1246" t="s">
        <v>6362</v>
      </c>
      <c r="H1246" t="s">
        <v>3177</v>
      </c>
      <c r="I1246" t="s">
        <v>6363</v>
      </c>
      <c r="J1246" t="s">
        <v>3179</v>
      </c>
      <c r="K1246" t="s">
        <v>3174</v>
      </c>
      <c r="L1246" t="s">
        <v>3174</v>
      </c>
      <c r="M1246" t="s">
        <v>3174</v>
      </c>
    </row>
    <row r="1247" spans="1:13" x14ac:dyDescent="0.3">
      <c r="A1247" t="s">
        <v>1090</v>
      </c>
      <c r="B1247" t="s">
        <v>5984</v>
      </c>
      <c r="C1247" t="s">
        <v>3173</v>
      </c>
      <c r="D1247" t="s">
        <v>1822</v>
      </c>
      <c r="E1247" t="s">
        <v>3174</v>
      </c>
      <c r="F1247" t="s">
        <v>6364</v>
      </c>
      <c r="G1247" t="s">
        <v>5986</v>
      </c>
      <c r="H1247" t="s">
        <v>3177</v>
      </c>
      <c r="I1247" t="s">
        <v>6365</v>
      </c>
      <c r="J1247" t="s">
        <v>3179</v>
      </c>
      <c r="K1247" t="s">
        <v>3174</v>
      </c>
      <c r="L1247" t="s">
        <v>3174</v>
      </c>
      <c r="M1247" t="s">
        <v>3174</v>
      </c>
    </row>
    <row r="1248" spans="1:13" x14ac:dyDescent="0.3">
      <c r="A1248" t="s">
        <v>1090</v>
      </c>
      <c r="B1248" t="s">
        <v>5984</v>
      </c>
      <c r="C1248" t="s">
        <v>3173</v>
      </c>
      <c r="D1248" t="s">
        <v>1822</v>
      </c>
      <c r="E1248" t="s">
        <v>3174</v>
      </c>
      <c r="F1248" t="s">
        <v>6366</v>
      </c>
      <c r="G1248" t="s">
        <v>5986</v>
      </c>
      <c r="H1248" t="s">
        <v>3177</v>
      </c>
      <c r="I1248" t="s">
        <v>6367</v>
      </c>
      <c r="J1248" t="s">
        <v>3179</v>
      </c>
      <c r="K1248" t="s">
        <v>3174</v>
      </c>
      <c r="L1248" t="s">
        <v>3174</v>
      </c>
      <c r="M1248" t="s">
        <v>3174</v>
      </c>
    </row>
    <row r="1249" spans="1:13" x14ac:dyDescent="0.3">
      <c r="A1249" t="s">
        <v>1090</v>
      </c>
      <c r="B1249" t="s">
        <v>5984</v>
      </c>
      <c r="C1249" t="s">
        <v>3173</v>
      </c>
      <c r="D1249" t="s">
        <v>1822</v>
      </c>
      <c r="E1249" t="s">
        <v>3174</v>
      </c>
      <c r="F1249" t="s">
        <v>6368</v>
      </c>
      <c r="G1249" t="s">
        <v>5986</v>
      </c>
      <c r="H1249" t="s">
        <v>3177</v>
      </c>
      <c r="I1249" t="s">
        <v>6369</v>
      </c>
      <c r="J1249" t="s">
        <v>3179</v>
      </c>
      <c r="K1249" t="s">
        <v>3174</v>
      </c>
      <c r="L1249" t="s">
        <v>3174</v>
      </c>
      <c r="M1249" t="s">
        <v>3174</v>
      </c>
    </row>
    <row r="1250" spans="1:13" x14ac:dyDescent="0.3">
      <c r="A1250" t="s">
        <v>1090</v>
      </c>
      <c r="B1250" t="s">
        <v>6360</v>
      </c>
      <c r="C1250" t="s">
        <v>3173</v>
      </c>
      <c r="D1250" t="s">
        <v>1822</v>
      </c>
      <c r="E1250" t="s">
        <v>3235</v>
      </c>
      <c r="F1250" t="s">
        <v>6370</v>
      </c>
      <c r="G1250" t="s">
        <v>6371</v>
      </c>
      <c r="H1250" t="s">
        <v>3177</v>
      </c>
      <c r="I1250" t="s">
        <v>6372</v>
      </c>
      <c r="J1250" t="s">
        <v>3179</v>
      </c>
      <c r="K1250" t="s">
        <v>3174</v>
      </c>
      <c r="L1250" t="s">
        <v>3174</v>
      </c>
      <c r="M1250" t="s">
        <v>3174</v>
      </c>
    </row>
    <row r="1251" spans="1:13" x14ac:dyDescent="0.3">
      <c r="A1251" t="s">
        <v>1090</v>
      </c>
      <c r="B1251" t="s">
        <v>5984</v>
      </c>
      <c r="C1251" t="s">
        <v>3173</v>
      </c>
      <c r="D1251" t="s">
        <v>1822</v>
      </c>
      <c r="E1251" t="s">
        <v>3174</v>
      </c>
      <c r="F1251" t="s">
        <v>6373</v>
      </c>
      <c r="G1251" t="s">
        <v>5986</v>
      </c>
      <c r="H1251" t="s">
        <v>3177</v>
      </c>
      <c r="I1251" t="s">
        <v>6374</v>
      </c>
      <c r="J1251" t="s">
        <v>3179</v>
      </c>
      <c r="K1251" t="s">
        <v>3174</v>
      </c>
      <c r="L1251" t="s">
        <v>3174</v>
      </c>
      <c r="M1251" t="s">
        <v>3174</v>
      </c>
    </row>
    <row r="1252" spans="1:13" x14ac:dyDescent="0.3">
      <c r="A1252" t="s">
        <v>1090</v>
      </c>
      <c r="B1252" t="s">
        <v>5984</v>
      </c>
      <c r="C1252" t="s">
        <v>3173</v>
      </c>
      <c r="D1252" t="s">
        <v>1822</v>
      </c>
      <c r="E1252" t="s">
        <v>3174</v>
      </c>
      <c r="F1252" t="s">
        <v>6375</v>
      </c>
      <c r="G1252" t="s">
        <v>5986</v>
      </c>
      <c r="H1252" t="s">
        <v>3177</v>
      </c>
      <c r="I1252" t="s">
        <v>6376</v>
      </c>
      <c r="J1252" t="s">
        <v>3179</v>
      </c>
      <c r="K1252" t="s">
        <v>3174</v>
      </c>
      <c r="L1252" t="s">
        <v>3174</v>
      </c>
      <c r="M1252" t="s">
        <v>3174</v>
      </c>
    </row>
    <row r="1253" spans="1:13" x14ac:dyDescent="0.3">
      <c r="A1253" t="s">
        <v>1090</v>
      </c>
      <c r="B1253" t="s">
        <v>6360</v>
      </c>
      <c r="C1253" t="s">
        <v>3173</v>
      </c>
      <c r="D1253" t="s">
        <v>1822</v>
      </c>
      <c r="E1253" t="s">
        <v>3320</v>
      </c>
      <c r="F1253" t="s">
        <v>6377</v>
      </c>
      <c r="G1253" t="s">
        <v>6378</v>
      </c>
      <c r="H1253" t="s">
        <v>3177</v>
      </c>
      <c r="I1253" t="s">
        <v>6379</v>
      </c>
      <c r="J1253" t="s">
        <v>3179</v>
      </c>
      <c r="K1253" t="s">
        <v>3174</v>
      </c>
      <c r="L1253" t="s">
        <v>3174</v>
      </c>
      <c r="M1253" t="s">
        <v>3174</v>
      </c>
    </row>
    <row r="1254" spans="1:13" x14ac:dyDescent="0.3">
      <c r="A1254" t="s">
        <v>1090</v>
      </c>
      <c r="B1254" t="s">
        <v>5984</v>
      </c>
      <c r="C1254" t="s">
        <v>3173</v>
      </c>
      <c r="D1254" t="s">
        <v>1822</v>
      </c>
      <c r="E1254" t="s">
        <v>3174</v>
      </c>
      <c r="F1254" t="s">
        <v>6380</v>
      </c>
      <c r="G1254" t="s">
        <v>5986</v>
      </c>
      <c r="H1254" t="s">
        <v>3177</v>
      </c>
      <c r="I1254" t="s">
        <v>6381</v>
      </c>
      <c r="J1254" t="s">
        <v>3179</v>
      </c>
      <c r="K1254" t="s">
        <v>3174</v>
      </c>
      <c r="L1254" t="s">
        <v>3174</v>
      </c>
      <c r="M1254" t="s">
        <v>3174</v>
      </c>
    </row>
    <row r="1255" spans="1:13" x14ac:dyDescent="0.3">
      <c r="A1255" t="s">
        <v>1090</v>
      </c>
      <c r="B1255" t="s">
        <v>6360</v>
      </c>
      <c r="C1255" t="s">
        <v>3173</v>
      </c>
      <c r="D1255" t="s">
        <v>1822</v>
      </c>
      <c r="E1255" t="s">
        <v>3320</v>
      </c>
      <c r="F1255" t="s">
        <v>6382</v>
      </c>
      <c r="G1255" t="s">
        <v>6383</v>
      </c>
      <c r="H1255" t="s">
        <v>3177</v>
      </c>
      <c r="I1255" t="s">
        <v>6384</v>
      </c>
      <c r="J1255" t="s">
        <v>3179</v>
      </c>
      <c r="K1255" t="s">
        <v>3174</v>
      </c>
      <c r="L1255" t="s">
        <v>3174</v>
      </c>
      <c r="M1255" t="s">
        <v>3174</v>
      </c>
    </row>
    <row r="1256" spans="1:13" x14ac:dyDescent="0.3">
      <c r="A1256" t="s">
        <v>1090</v>
      </c>
      <c r="B1256" t="s">
        <v>6360</v>
      </c>
      <c r="C1256" t="s">
        <v>3173</v>
      </c>
      <c r="D1256" t="s">
        <v>1822</v>
      </c>
      <c r="E1256" t="s">
        <v>3320</v>
      </c>
      <c r="F1256" t="s">
        <v>6385</v>
      </c>
      <c r="G1256" t="s">
        <v>6386</v>
      </c>
      <c r="H1256" t="s">
        <v>3177</v>
      </c>
      <c r="I1256" t="s">
        <v>6387</v>
      </c>
      <c r="J1256" t="s">
        <v>3179</v>
      </c>
      <c r="K1256" t="s">
        <v>3174</v>
      </c>
      <c r="L1256" t="s">
        <v>3174</v>
      </c>
      <c r="M1256" t="s">
        <v>3174</v>
      </c>
    </row>
    <row r="1257" spans="1:13" x14ac:dyDescent="0.3">
      <c r="A1257" t="s">
        <v>1090</v>
      </c>
      <c r="B1257" t="s">
        <v>6360</v>
      </c>
      <c r="C1257" t="s">
        <v>3173</v>
      </c>
      <c r="D1257" t="s">
        <v>1822</v>
      </c>
      <c r="E1257" t="s">
        <v>3320</v>
      </c>
      <c r="F1257" t="s">
        <v>6388</v>
      </c>
      <c r="G1257" t="s">
        <v>6389</v>
      </c>
      <c r="H1257" t="s">
        <v>3177</v>
      </c>
      <c r="I1257" t="s">
        <v>6390</v>
      </c>
      <c r="J1257" t="s">
        <v>3179</v>
      </c>
      <c r="K1257" t="s">
        <v>3174</v>
      </c>
      <c r="L1257" t="s">
        <v>3174</v>
      </c>
      <c r="M1257" t="s">
        <v>3174</v>
      </c>
    </row>
    <row r="1258" spans="1:13" x14ac:dyDescent="0.3">
      <c r="A1258" t="s">
        <v>1090</v>
      </c>
      <c r="B1258" t="s">
        <v>6360</v>
      </c>
      <c r="C1258" t="s">
        <v>3173</v>
      </c>
      <c r="D1258" t="s">
        <v>1822</v>
      </c>
      <c r="E1258" t="s">
        <v>3320</v>
      </c>
      <c r="F1258" t="s">
        <v>6391</v>
      </c>
      <c r="G1258" t="s">
        <v>6392</v>
      </c>
      <c r="H1258" t="s">
        <v>3177</v>
      </c>
      <c r="I1258" t="s">
        <v>6393</v>
      </c>
      <c r="J1258" t="s">
        <v>3179</v>
      </c>
      <c r="K1258" t="s">
        <v>3174</v>
      </c>
      <c r="L1258" t="s">
        <v>3174</v>
      </c>
      <c r="M1258" t="s">
        <v>3174</v>
      </c>
    </row>
    <row r="1259" spans="1:13" x14ac:dyDescent="0.3">
      <c r="A1259" t="s">
        <v>1090</v>
      </c>
      <c r="B1259" t="s">
        <v>6394</v>
      </c>
      <c r="C1259" t="s">
        <v>3173</v>
      </c>
      <c r="D1259" t="s">
        <v>1822</v>
      </c>
      <c r="E1259" t="s">
        <v>3174</v>
      </c>
      <c r="F1259" t="s">
        <v>6395</v>
      </c>
      <c r="G1259" t="s">
        <v>6396</v>
      </c>
      <c r="H1259" t="s">
        <v>3177</v>
      </c>
      <c r="I1259" t="s">
        <v>6397</v>
      </c>
      <c r="J1259" t="s">
        <v>3179</v>
      </c>
      <c r="K1259" t="s">
        <v>3174</v>
      </c>
      <c r="L1259" t="s">
        <v>3174</v>
      </c>
      <c r="M1259" t="s">
        <v>3174</v>
      </c>
    </row>
    <row r="1260" spans="1:13" x14ac:dyDescent="0.3">
      <c r="A1260" t="s">
        <v>1090</v>
      </c>
      <c r="B1260" t="s">
        <v>6394</v>
      </c>
      <c r="C1260" t="s">
        <v>3173</v>
      </c>
      <c r="D1260" t="s">
        <v>1822</v>
      </c>
      <c r="E1260" t="s">
        <v>3174</v>
      </c>
      <c r="F1260" t="s">
        <v>6398</v>
      </c>
      <c r="G1260" t="s">
        <v>6396</v>
      </c>
      <c r="H1260" t="s">
        <v>3177</v>
      </c>
      <c r="I1260" t="s">
        <v>6399</v>
      </c>
      <c r="J1260" t="s">
        <v>3179</v>
      </c>
      <c r="K1260" t="s">
        <v>3174</v>
      </c>
      <c r="L1260" t="s">
        <v>3174</v>
      </c>
      <c r="M1260" t="s">
        <v>3174</v>
      </c>
    </row>
    <row r="1261" spans="1:13" x14ac:dyDescent="0.3">
      <c r="A1261" t="s">
        <v>1090</v>
      </c>
      <c r="B1261" t="s">
        <v>6360</v>
      </c>
      <c r="C1261" t="s">
        <v>3173</v>
      </c>
      <c r="D1261" t="s">
        <v>1822</v>
      </c>
      <c r="E1261" t="s">
        <v>3320</v>
      </c>
      <c r="F1261" t="s">
        <v>6400</v>
      </c>
      <c r="G1261" t="s">
        <v>6401</v>
      </c>
      <c r="H1261" t="s">
        <v>3177</v>
      </c>
      <c r="I1261" t="s">
        <v>6402</v>
      </c>
      <c r="J1261" t="s">
        <v>3179</v>
      </c>
      <c r="K1261" t="s">
        <v>3174</v>
      </c>
      <c r="L1261" t="s">
        <v>3174</v>
      </c>
      <c r="M1261" t="s">
        <v>3174</v>
      </c>
    </row>
    <row r="1262" spans="1:13" x14ac:dyDescent="0.3">
      <c r="A1262" t="s">
        <v>1090</v>
      </c>
      <c r="B1262" t="s">
        <v>6360</v>
      </c>
      <c r="C1262" t="s">
        <v>3173</v>
      </c>
      <c r="D1262" t="s">
        <v>1822</v>
      </c>
      <c r="E1262" t="s">
        <v>3320</v>
      </c>
      <c r="F1262" t="s">
        <v>6403</v>
      </c>
      <c r="G1262" t="s">
        <v>6404</v>
      </c>
      <c r="H1262" t="s">
        <v>3177</v>
      </c>
      <c r="I1262" t="s">
        <v>6405</v>
      </c>
      <c r="J1262" t="s">
        <v>3179</v>
      </c>
      <c r="K1262" t="s">
        <v>3174</v>
      </c>
      <c r="L1262" t="s">
        <v>3174</v>
      </c>
      <c r="M1262" t="s">
        <v>3174</v>
      </c>
    </row>
    <row r="1263" spans="1:13" x14ac:dyDescent="0.3">
      <c r="A1263" t="s">
        <v>1090</v>
      </c>
      <c r="B1263" t="s">
        <v>6394</v>
      </c>
      <c r="C1263" t="s">
        <v>3173</v>
      </c>
      <c r="D1263" t="s">
        <v>1822</v>
      </c>
      <c r="E1263" t="s">
        <v>3174</v>
      </c>
      <c r="F1263" t="s">
        <v>6406</v>
      </c>
      <c r="G1263" t="s">
        <v>6396</v>
      </c>
      <c r="H1263" t="s">
        <v>3177</v>
      </c>
      <c r="I1263" t="s">
        <v>6407</v>
      </c>
      <c r="J1263" t="s">
        <v>3179</v>
      </c>
      <c r="K1263" t="s">
        <v>3174</v>
      </c>
      <c r="L1263" t="s">
        <v>3174</v>
      </c>
      <c r="M1263" t="s">
        <v>3174</v>
      </c>
    </row>
    <row r="1264" spans="1:13" x14ac:dyDescent="0.3">
      <c r="A1264" t="s">
        <v>1090</v>
      </c>
      <c r="B1264" t="s">
        <v>6394</v>
      </c>
      <c r="C1264" t="s">
        <v>3173</v>
      </c>
      <c r="D1264" t="s">
        <v>1822</v>
      </c>
      <c r="E1264" t="s">
        <v>3174</v>
      </c>
      <c r="F1264" t="s">
        <v>6408</v>
      </c>
      <c r="G1264" t="s">
        <v>6396</v>
      </c>
      <c r="H1264" t="s">
        <v>3177</v>
      </c>
      <c r="I1264" t="s">
        <v>6409</v>
      </c>
      <c r="J1264" t="s">
        <v>3179</v>
      </c>
      <c r="K1264" t="s">
        <v>3174</v>
      </c>
      <c r="L1264" t="s">
        <v>3174</v>
      </c>
      <c r="M1264" t="s">
        <v>3174</v>
      </c>
    </row>
    <row r="1265" spans="1:13" x14ac:dyDescent="0.3">
      <c r="A1265" t="s">
        <v>1090</v>
      </c>
      <c r="B1265" t="s">
        <v>6360</v>
      </c>
      <c r="C1265" t="s">
        <v>3173</v>
      </c>
      <c r="D1265" t="s">
        <v>1822</v>
      </c>
      <c r="E1265" t="s">
        <v>3320</v>
      </c>
      <c r="F1265" t="s">
        <v>6410</v>
      </c>
      <c r="G1265" t="s">
        <v>6411</v>
      </c>
      <c r="H1265" t="s">
        <v>3177</v>
      </c>
      <c r="I1265" t="s">
        <v>6412</v>
      </c>
      <c r="J1265" t="s">
        <v>3179</v>
      </c>
      <c r="K1265" t="s">
        <v>3174</v>
      </c>
      <c r="L1265" t="s">
        <v>3174</v>
      </c>
      <c r="M1265" t="s">
        <v>3174</v>
      </c>
    </row>
    <row r="1266" spans="1:13" x14ac:dyDescent="0.3">
      <c r="A1266" t="s">
        <v>1090</v>
      </c>
      <c r="B1266" t="s">
        <v>6360</v>
      </c>
      <c r="C1266" t="s">
        <v>3173</v>
      </c>
      <c r="D1266" t="s">
        <v>1822</v>
      </c>
      <c r="E1266" t="s">
        <v>3320</v>
      </c>
      <c r="F1266" t="s">
        <v>6413</v>
      </c>
      <c r="G1266" t="s">
        <v>6414</v>
      </c>
      <c r="H1266" t="s">
        <v>3177</v>
      </c>
      <c r="I1266" t="s">
        <v>6415</v>
      </c>
      <c r="J1266" t="s">
        <v>3179</v>
      </c>
      <c r="K1266" t="s">
        <v>3174</v>
      </c>
      <c r="L1266" t="s">
        <v>3174</v>
      </c>
      <c r="M1266" t="s">
        <v>3174</v>
      </c>
    </row>
    <row r="1267" spans="1:13" x14ac:dyDescent="0.3">
      <c r="A1267" t="s">
        <v>1090</v>
      </c>
      <c r="B1267" t="s">
        <v>6394</v>
      </c>
      <c r="C1267" t="s">
        <v>3173</v>
      </c>
      <c r="D1267" t="s">
        <v>1822</v>
      </c>
      <c r="E1267" t="s">
        <v>3174</v>
      </c>
      <c r="F1267" t="s">
        <v>6416</v>
      </c>
      <c r="G1267" t="s">
        <v>6396</v>
      </c>
      <c r="H1267" t="s">
        <v>3177</v>
      </c>
      <c r="I1267" t="s">
        <v>6417</v>
      </c>
      <c r="J1267" t="s">
        <v>3179</v>
      </c>
      <c r="K1267" t="s">
        <v>3174</v>
      </c>
      <c r="L1267" t="s">
        <v>3174</v>
      </c>
      <c r="M1267" t="s">
        <v>3174</v>
      </c>
    </row>
    <row r="1268" spans="1:13" x14ac:dyDescent="0.3">
      <c r="A1268" t="s">
        <v>1090</v>
      </c>
      <c r="B1268" t="s">
        <v>6360</v>
      </c>
      <c r="C1268" t="s">
        <v>3173</v>
      </c>
      <c r="D1268" t="s">
        <v>1822</v>
      </c>
      <c r="E1268" t="s">
        <v>3320</v>
      </c>
      <c r="F1268" t="s">
        <v>6418</v>
      </c>
      <c r="G1268" t="s">
        <v>6419</v>
      </c>
      <c r="H1268" t="s">
        <v>3177</v>
      </c>
      <c r="I1268" t="s">
        <v>6420</v>
      </c>
      <c r="J1268" t="s">
        <v>3179</v>
      </c>
      <c r="K1268" t="s">
        <v>3174</v>
      </c>
      <c r="L1268" t="s">
        <v>3174</v>
      </c>
      <c r="M1268" t="s">
        <v>3174</v>
      </c>
    </row>
    <row r="1269" spans="1:13" x14ac:dyDescent="0.3">
      <c r="A1269" t="s">
        <v>1090</v>
      </c>
      <c r="B1269" t="s">
        <v>436</v>
      </c>
      <c r="C1269" t="s">
        <v>3173</v>
      </c>
      <c r="D1269" t="s">
        <v>1822</v>
      </c>
      <c r="E1269" t="s">
        <v>3546</v>
      </c>
      <c r="F1269" t="s">
        <v>6421</v>
      </c>
      <c r="G1269" t="s">
        <v>4939</v>
      </c>
      <c r="H1269" t="s">
        <v>3177</v>
      </c>
      <c r="I1269" t="s">
        <v>6422</v>
      </c>
      <c r="J1269" t="s">
        <v>3179</v>
      </c>
      <c r="K1269" t="s">
        <v>3174</v>
      </c>
      <c r="L1269" t="s">
        <v>3174</v>
      </c>
      <c r="M1269" t="s">
        <v>3174</v>
      </c>
    </row>
    <row r="1270" spans="1:13" x14ac:dyDescent="0.3">
      <c r="A1270" t="s">
        <v>1090</v>
      </c>
      <c r="B1270" t="s">
        <v>6394</v>
      </c>
      <c r="C1270" t="s">
        <v>3173</v>
      </c>
      <c r="D1270" t="s">
        <v>1822</v>
      </c>
      <c r="E1270" t="s">
        <v>3174</v>
      </c>
      <c r="F1270" t="s">
        <v>6423</v>
      </c>
      <c r="G1270" t="s">
        <v>6396</v>
      </c>
      <c r="H1270" t="s">
        <v>3177</v>
      </c>
      <c r="I1270" t="s">
        <v>6424</v>
      </c>
      <c r="J1270" t="s">
        <v>3179</v>
      </c>
      <c r="K1270" t="s">
        <v>3174</v>
      </c>
      <c r="L1270" t="s">
        <v>3174</v>
      </c>
      <c r="M1270" t="s">
        <v>3174</v>
      </c>
    </row>
    <row r="1271" spans="1:13" x14ac:dyDescent="0.3">
      <c r="A1271" t="s">
        <v>1090</v>
      </c>
      <c r="B1271" t="s">
        <v>6394</v>
      </c>
      <c r="C1271" t="s">
        <v>3173</v>
      </c>
      <c r="D1271" t="s">
        <v>1822</v>
      </c>
      <c r="E1271" t="s">
        <v>3174</v>
      </c>
      <c r="F1271" t="s">
        <v>6425</v>
      </c>
      <c r="G1271" t="s">
        <v>6396</v>
      </c>
      <c r="H1271" t="s">
        <v>3177</v>
      </c>
      <c r="I1271" t="s">
        <v>6426</v>
      </c>
      <c r="J1271" t="s">
        <v>3179</v>
      </c>
      <c r="K1271" t="s">
        <v>3174</v>
      </c>
      <c r="L1271" t="s">
        <v>3174</v>
      </c>
      <c r="M1271" t="s">
        <v>3174</v>
      </c>
    </row>
    <row r="1272" spans="1:13" x14ac:dyDescent="0.3">
      <c r="A1272" t="s">
        <v>1090</v>
      </c>
      <c r="B1272" t="s">
        <v>6427</v>
      </c>
      <c r="C1272" t="s">
        <v>3173</v>
      </c>
      <c r="D1272" t="s">
        <v>1822</v>
      </c>
      <c r="E1272" t="s">
        <v>3174</v>
      </c>
      <c r="F1272" t="s">
        <v>6428</v>
      </c>
      <c r="G1272" t="s">
        <v>6429</v>
      </c>
      <c r="H1272" t="s">
        <v>3177</v>
      </c>
      <c r="I1272" t="s">
        <v>6430</v>
      </c>
      <c r="J1272" t="s">
        <v>3179</v>
      </c>
      <c r="K1272" t="s">
        <v>3174</v>
      </c>
      <c r="L1272" t="s">
        <v>3174</v>
      </c>
      <c r="M1272" t="s">
        <v>3174</v>
      </c>
    </row>
    <row r="1273" spans="1:13" x14ac:dyDescent="0.3">
      <c r="A1273" t="s">
        <v>1090</v>
      </c>
      <c r="B1273" t="s">
        <v>6394</v>
      </c>
      <c r="C1273" t="s">
        <v>3173</v>
      </c>
      <c r="D1273" t="s">
        <v>1822</v>
      </c>
      <c r="E1273" t="s">
        <v>3174</v>
      </c>
      <c r="F1273" t="s">
        <v>6431</v>
      </c>
      <c r="G1273" t="s">
        <v>6396</v>
      </c>
      <c r="H1273" t="s">
        <v>3177</v>
      </c>
      <c r="I1273" t="s">
        <v>6432</v>
      </c>
      <c r="J1273" t="s">
        <v>3179</v>
      </c>
      <c r="K1273" t="s">
        <v>3174</v>
      </c>
      <c r="L1273" t="s">
        <v>3174</v>
      </c>
      <c r="M1273" t="s">
        <v>3174</v>
      </c>
    </row>
    <row r="1274" spans="1:13" x14ac:dyDescent="0.3">
      <c r="A1274" t="s">
        <v>1090</v>
      </c>
      <c r="B1274" t="s">
        <v>6427</v>
      </c>
      <c r="C1274" t="s">
        <v>3173</v>
      </c>
      <c r="D1274" t="s">
        <v>1822</v>
      </c>
      <c r="E1274" t="s">
        <v>3174</v>
      </c>
      <c r="F1274" t="s">
        <v>6433</v>
      </c>
      <c r="G1274" t="s">
        <v>6429</v>
      </c>
      <c r="H1274" t="s">
        <v>3177</v>
      </c>
      <c r="I1274" t="s">
        <v>6434</v>
      </c>
      <c r="J1274" t="s">
        <v>3179</v>
      </c>
      <c r="K1274" t="s">
        <v>3174</v>
      </c>
      <c r="L1274" t="s">
        <v>3174</v>
      </c>
      <c r="M1274" t="s">
        <v>3174</v>
      </c>
    </row>
    <row r="1275" spans="1:13" x14ac:dyDescent="0.3">
      <c r="A1275" t="s">
        <v>1090</v>
      </c>
      <c r="B1275" t="s">
        <v>436</v>
      </c>
      <c r="C1275" t="s">
        <v>3173</v>
      </c>
      <c r="D1275" t="s">
        <v>1822</v>
      </c>
      <c r="E1275" t="s">
        <v>3546</v>
      </c>
      <c r="F1275" t="s">
        <v>6435</v>
      </c>
      <c r="G1275" t="s">
        <v>6436</v>
      </c>
      <c r="H1275" t="s">
        <v>3177</v>
      </c>
      <c r="I1275" t="s">
        <v>6437</v>
      </c>
      <c r="J1275" t="s">
        <v>3179</v>
      </c>
      <c r="K1275" t="s">
        <v>3174</v>
      </c>
      <c r="L1275" t="s">
        <v>3174</v>
      </c>
      <c r="M1275" t="s">
        <v>3174</v>
      </c>
    </row>
    <row r="1276" spans="1:13" x14ac:dyDescent="0.3">
      <c r="A1276" t="s">
        <v>1090</v>
      </c>
      <c r="B1276" t="s">
        <v>6427</v>
      </c>
      <c r="C1276" t="s">
        <v>3173</v>
      </c>
      <c r="D1276" t="s">
        <v>1822</v>
      </c>
      <c r="E1276" t="s">
        <v>3174</v>
      </c>
      <c r="F1276" t="s">
        <v>6438</v>
      </c>
      <c r="G1276" t="s">
        <v>6429</v>
      </c>
      <c r="H1276" t="s">
        <v>3177</v>
      </c>
      <c r="I1276" t="s">
        <v>6439</v>
      </c>
      <c r="J1276" t="s">
        <v>3179</v>
      </c>
      <c r="K1276" t="s">
        <v>3174</v>
      </c>
      <c r="L1276" t="s">
        <v>3174</v>
      </c>
      <c r="M1276" t="s">
        <v>3174</v>
      </c>
    </row>
    <row r="1277" spans="1:13" x14ac:dyDescent="0.3">
      <c r="A1277" t="s">
        <v>1090</v>
      </c>
      <c r="B1277" t="s">
        <v>6427</v>
      </c>
      <c r="C1277" t="s">
        <v>3173</v>
      </c>
      <c r="D1277" t="s">
        <v>1822</v>
      </c>
      <c r="E1277" t="s">
        <v>3174</v>
      </c>
      <c r="F1277" t="s">
        <v>6440</v>
      </c>
      <c r="G1277" t="s">
        <v>6429</v>
      </c>
      <c r="H1277" t="s">
        <v>3177</v>
      </c>
      <c r="I1277" t="s">
        <v>6441</v>
      </c>
      <c r="J1277" t="s">
        <v>3179</v>
      </c>
      <c r="K1277" t="s">
        <v>3174</v>
      </c>
      <c r="L1277" t="s">
        <v>3174</v>
      </c>
      <c r="M1277" t="s">
        <v>3174</v>
      </c>
    </row>
    <row r="1278" spans="1:13" x14ac:dyDescent="0.3">
      <c r="A1278" t="s">
        <v>1090</v>
      </c>
      <c r="B1278" t="s">
        <v>6442</v>
      </c>
      <c r="C1278" t="s">
        <v>3173</v>
      </c>
      <c r="D1278" t="s">
        <v>1822</v>
      </c>
      <c r="E1278" t="s">
        <v>3174</v>
      </c>
      <c r="F1278" t="s">
        <v>6428</v>
      </c>
      <c r="G1278" t="s">
        <v>6443</v>
      </c>
      <c r="H1278" t="s">
        <v>3177</v>
      </c>
      <c r="I1278" t="s">
        <v>6444</v>
      </c>
      <c r="J1278" t="s">
        <v>3179</v>
      </c>
      <c r="K1278" t="s">
        <v>3174</v>
      </c>
      <c r="L1278" t="s">
        <v>3174</v>
      </c>
      <c r="M1278" t="s">
        <v>3174</v>
      </c>
    </row>
    <row r="1279" spans="1:13" x14ac:dyDescent="0.3">
      <c r="A1279" t="s">
        <v>1090</v>
      </c>
      <c r="B1279" t="s">
        <v>6427</v>
      </c>
      <c r="C1279" t="s">
        <v>3173</v>
      </c>
      <c r="D1279" t="s">
        <v>1822</v>
      </c>
      <c r="E1279" t="s">
        <v>3174</v>
      </c>
      <c r="F1279" t="s">
        <v>6445</v>
      </c>
      <c r="G1279" t="s">
        <v>6429</v>
      </c>
      <c r="H1279" t="s">
        <v>3177</v>
      </c>
      <c r="I1279" t="s">
        <v>6446</v>
      </c>
      <c r="J1279" t="s">
        <v>3179</v>
      </c>
      <c r="K1279" t="s">
        <v>3174</v>
      </c>
      <c r="L1279" t="s">
        <v>3174</v>
      </c>
      <c r="M1279" t="s">
        <v>3174</v>
      </c>
    </row>
    <row r="1280" spans="1:13" x14ac:dyDescent="0.3">
      <c r="A1280" t="s">
        <v>1090</v>
      </c>
      <c r="B1280" t="s">
        <v>6442</v>
      </c>
      <c r="C1280" t="s">
        <v>3173</v>
      </c>
      <c r="D1280" t="s">
        <v>1822</v>
      </c>
      <c r="E1280" t="s">
        <v>3174</v>
      </c>
      <c r="F1280" t="s">
        <v>6438</v>
      </c>
      <c r="G1280" t="s">
        <v>6443</v>
      </c>
      <c r="H1280" t="s">
        <v>3177</v>
      </c>
      <c r="I1280" t="s">
        <v>6447</v>
      </c>
      <c r="J1280" t="s">
        <v>3179</v>
      </c>
      <c r="K1280" t="s">
        <v>3174</v>
      </c>
      <c r="L1280" t="s">
        <v>3174</v>
      </c>
      <c r="M1280" t="s">
        <v>3174</v>
      </c>
    </row>
    <row r="1281" spans="1:13" x14ac:dyDescent="0.3">
      <c r="A1281" t="s">
        <v>1090</v>
      </c>
      <c r="B1281" t="s">
        <v>6427</v>
      </c>
      <c r="C1281" t="s">
        <v>3173</v>
      </c>
      <c r="D1281" t="s">
        <v>1822</v>
      </c>
      <c r="E1281" t="s">
        <v>3174</v>
      </c>
      <c r="F1281" t="s">
        <v>6448</v>
      </c>
      <c r="G1281" t="s">
        <v>6429</v>
      </c>
      <c r="H1281" t="s">
        <v>3177</v>
      </c>
      <c r="I1281" t="s">
        <v>6449</v>
      </c>
      <c r="J1281" t="s">
        <v>3179</v>
      </c>
      <c r="K1281" t="s">
        <v>3174</v>
      </c>
      <c r="L1281" t="s">
        <v>3174</v>
      </c>
      <c r="M1281" t="s">
        <v>3174</v>
      </c>
    </row>
    <row r="1282" spans="1:13" x14ac:dyDescent="0.3">
      <c r="A1282" t="s">
        <v>1090</v>
      </c>
      <c r="B1282" t="s">
        <v>6442</v>
      </c>
      <c r="C1282" t="s">
        <v>3173</v>
      </c>
      <c r="D1282" t="s">
        <v>1822</v>
      </c>
      <c r="E1282" t="s">
        <v>3174</v>
      </c>
      <c r="F1282" t="s">
        <v>6450</v>
      </c>
      <c r="G1282" t="s">
        <v>6443</v>
      </c>
      <c r="H1282" t="s">
        <v>3177</v>
      </c>
      <c r="I1282" t="s">
        <v>6451</v>
      </c>
      <c r="J1282" t="s">
        <v>3179</v>
      </c>
      <c r="K1282" t="s">
        <v>3174</v>
      </c>
      <c r="L1282" t="s">
        <v>3174</v>
      </c>
      <c r="M1282" t="s">
        <v>3174</v>
      </c>
    </row>
    <row r="1283" spans="1:13" x14ac:dyDescent="0.3">
      <c r="A1283" t="s">
        <v>1090</v>
      </c>
      <c r="B1283" t="s">
        <v>4155</v>
      </c>
      <c r="C1283" t="s">
        <v>3173</v>
      </c>
      <c r="D1283" t="s">
        <v>1822</v>
      </c>
      <c r="E1283" t="s">
        <v>3235</v>
      </c>
      <c r="F1283" t="s">
        <v>6452</v>
      </c>
      <c r="G1283" t="s">
        <v>6453</v>
      </c>
      <c r="H1283" t="s">
        <v>3177</v>
      </c>
      <c r="I1283" t="s">
        <v>6454</v>
      </c>
      <c r="J1283" t="s">
        <v>3187</v>
      </c>
      <c r="K1283" t="s">
        <v>3174</v>
      </c>
      <c r="L1283" t="s">
        <v>3174</v>
      </c>
      <c r="M1283" t="s">
        <v>3174</v>
      </c>
    </row>
    <row r="1284" spans="1:13" x14ac:dyDescent="0.3">
      <c r="A1284" t="s">
        <v>1090</v>
      </c>
      <c r="B1284" t="s">
        <v>6442</v>
      </c>
      <c r="C1284" t="s">
        <v>3173</v>
      </c>
      <c r="D1284" t="s">
        <v>1822</v>
      </c>
      <c r="E1284" t="s">
        <v>3174</v>
      </c>
      <c r="F1284" t="s">
        <v>6440</v>
      </c>
      <c r="G1284" t="s">
        <v>6443</v>
      </c>
      <c r="H1284" t="s">
        <v>3177</v>
      </c>
      <c r="I1284" t="s">
        <v>6455</v>
      </c>
      <c r="J1284" t="s">
        <v>3179</v>
      </c>
      <c r="K1284" t="s">
        <v>3174</v>
      </c>
      <c r="L1284" t="s">
        <v>3174</v>
      </c>
      <c r="M1284" t="s">
        <v>3174</v>
      </c>
    </row>
    <row r="1285" spans="1:13" x14ac:dyDescent="0.3">
      <c r="A1285" t="s">
        <v>1090</v>
      </c>
      <c r="B1285" t="s">
        <v>6442</v>
      </c>
      <c r="C1285" t="s">
        <v>3173</v>
      </c>
      <c r="D1285" t="s">
        <v>1822</v>
      </c>
      <c r="E1285" t="s">
        <v>3174</v>
      </c>
      <c r="F1285" t="s">
        <v>6433</v>
      </c>
      <c r="G1285" t="s">
        <v>6443</v>
      </c>
      <c r="H1285" t="s">
        <v>3177</v>
      </c>
      <c r="I1285" t="s">
        <v>6456</v>
      </c>
      <c r="J1285" t="s">
        <v>3179</v>
      </c>
      <c r="K1285" t="s">
        <v>3174</v>
      </c>
      <c r="L1285" t="s">
        <v>3174</v>
      </c>
      <c r="M1285" t="s">
        <v>3174</v>
      </c>
    </row>
    <row r="1286" spans="1:13" x14ac:dyDescent="0.3">
      <c r="A1286" t="s">
        <v>1090</v>
      </c>
      <c r="B1286" t="s">
        <v>6442</v>
      </c>
      <c r="C1286" t="s">
        <v>3173</v>
      </c>
      <c r="D1286" t="s">
        <v>1822</v>
      </c>
      <c r="E1286" t="s">
        <v>3174</v>
      </c>
      <c r="F1286" t="s">
        <v>6445</v>
      </c>
      <c r="G1286" t="s">
        <v>6443</v>
      </c>
      <c r="H1286" t="s">
        <v>3177</v>
      </c>
      <c r="I1286" t="s">
        <v>6457</v>
      </c>
      <c r="J1286" t="s">
        <v>3179</v>
      </c>
      <c r="K1286" t="s">
        <v>3174</v>
      </c>
      <c r="L1286" t="s">
        <v>3174</v>
      </c>
      <c r="M1286" t="s">
        <v>3174</v>
      </c>
    </row>
    <row r="1287" spans="1:13" x14ac:dyDescent="0.3">
      <c r="A1287" t="s">
        <v>1090</v>
      </c>
      <c r="B1287" t="s">
        <v>5597</v>
      </c>
      <c r="C1287" t="s">
        <v>3173</v>
      </c>
      <c r="D1287" t="s">
        <v>1822</v>
      </c>
      <c r="E1287" t="s">
        <v>3174</v>
      </c>
      <c r="F1287" t="s">
        <v>6458</v>
      </c>
      <c r="G1287" t="s">
        <v>5602</v>
      </c>
      <c r="H1287" t="s">
        <v>3177</v>
      </c>
      <c r="I1287" t="s">
        <v>6459</v>
      </c>
      <c r="J1287" t="s">
        <v>3179</v>
      </c>
      <c r="K1287" t="s">
        <v>3174</v>
      </c>
      <c r="L1287" t="s">
        <v>3174</v>
      </c>
      <c r="M1287" t="s">
        <v>3174</v>
      </c>
    </row>
    <row r="1288" spans="1:13" x14ac:dyDescent="0.3">
      <c r="A1288" t="s">
        <v>1090</v>
      </c>
      <c r="B1288" t="s">
        <v>4155</v>
      </c>
      <c r="C1288" t="s">
        <v>3173</v>
      </c>
      <c r="D1288" t="s">
        <v>1822</v>
      </c>
      <c r="E1288" t="s">
        <v>3235</v>
      </c>
      <c r="F1288" t="s">
        <v>6460</v>
      </c>
      <c r="G1288" t="s">
        <v>6461</v>
      </c>
      <c r="H1288" t="s">
        <v>3177</v>
      </c>
      <c r="I1288" t="s">
        <v>6462</v>
      </c>
      <c r="J1288" t="s">
        <v>3187</v>
      </c>
      <c r="K1288" t="s">
        <v>3174</v>
      </c>
      <c r="L1288" t="s">
        <v>3174</v>
      </c>
      <c r="M1288" t="s">
        <v>3174</v>
      </c>
    </row>
    <row r="1289" spans="1:13" x14ac:dyDescent="0.3">
      <c r="A1289" t="s">
        <v>1090</v>
      </c>
      <c r="B1289" t="s">
        <v>5597</v>
      </c>
      <c r="C1289" t="s">
        <v>3173</v>
      </c>
      <c r="D1289" t="s">
        <v>1822</v>
      </c>
      <c r="E1289" t="s">
        <v>3174</v>
      </c>
      <c r="F1289" t="s">
        <v>6463</v>
      </c>
      <c r="G1289" t="s">
        <v>5602</v>
      </c>
      <c r="H1289" t="s">
        <v>3177</v>
      </c>
      <c r="I1289" t="s">
        <v>6464</v>
      </c>
      <c r="J1289" t="s">
        <v>3179</v>
      </c>
      <c r="K1289" t="s">
        <v>3174</v>
      </c>
      <c r="L1289" t="s">
        <v>3174</v>
      </c>
      <c r="M1289" t="s">
        <v>3174</v>
      </c>
    </row>
    <row r="1290" spans="1:13" x14ac:dyDescent="0.3">
      <c r="A1290" t="s">
        <v>1090</v>
      </c>
      <c r="B1290" t="s">
        <v>5597</v>
      </c>
      <c r="C1290" t="s">
        <v>3173</v>
      </c>
      <c r="D1290" t="s">
        <v>1822</v>
      </c>
      <c r="E1290" t="s">
        <v>3174</v>
      </c>
      <c r="F1290" t="s">
        <v>6465</v>
      </c>
      <c r="G1290" t="s">
        <v>5602</v>
      </c>
      <c r="H1290" t="s">
        <v>3177</v>
      </c>
      <c r="I1290" t="s">
        <v>6466</v>
      </c>
      <c r="J1290" t="s">
        <v>3179</v>
      </c>
      <c r="K1290" t="s">
        <v>3174</v>
      </c>
      <c r="L1290" t="s">
        <v>3174</v>
      </c>
      <c r="M1290" t="s">
        <v>3174</v>
      </c>
    </row>
    <row r="1291" spans="1:13" x14ac:dyDescent="0.3">
      <c r="A1291" t="s">
        <v>1090</v>
      </c>
      <c r="B1291" t="s">
        <v>5597</v>
      </c>
      <c r="C1291" t="s">
        <v>3173</v>
      </c>
      <c r="D1291" t="s">
        <v>1822</v>
      </c>
      <c r="E1291" t="s">
        <v>3174</v>
      </c>
      <c r="F1291" t="s">
        <v>6467</v>
      </c>
      <c r="G1291" t="s">
        <v>5602</v>
      </c>
      <c r="H1291" t="s">
        <v>3177</v>
      </c>
      <c r="I1291" t="s">
        <v>6468</v>
      </c>
      <c r="J1291" t="s">
        <v>3179</v>
      </c>
      <c r="K1291" t="s">
        <v>3174</v>
      </c>
      <c r="L1291" t="s">
        <v>3174</v>
      </c>
      <c r="M1291" t="s">
        <v>3174</v>
      </c>
    </row>
    <row r="1292" spans="1:13" x14ac:dyDescent="0.3">
      <c r="A1292" t="s">
        <v>1090</v>
      </c>
      <c r="B1292" t="s">
        <v>5597</v>
      </c>
      <c r="C1292" t="s">
        <v>3173</v>
      </c>
      <c r="D1292" t="s">
        <v>1822</v>
      </c>
      <c r="E1292" t="s">
        <v>3174</v>
      </c>
      <c r="F1292" t="s">
        <v>6469</v>
      </c>
      <c r="G1292" t="s">
        <v>5602</v>
      </c>
      <c r="H1292" t="s">
        <v>3177</v>
      </c>
      <c r="I1292" t="s">
        <v>6470</v>
      </c>
      <c r="J1292" t="s">
        <v>3179</v>
      </c>
      <c r="K1292" t="s">
        <v>3174</v>
      </c>
      <c r="L1292" t="s">
        <v>3174</v>
      </c>
      <c r="M1292" t="s">
        <v>3174</v>
      </c>
    </row>
    <row r="1293" spans="1:13" x14ac:dyDescent="0.3">
      <c r="A1293" t="s">
        <v>1090</v>
      </c>
      <c r="B1293" t="s">
        <v>5597</v>
      </c>
      <c r="C1293" t="s">
        <v>3173</v>
      </c>
      <c r="D1293" t="s">
        <v>1822</v>
      </c>
      <c r="E1293" t="s">
        <v>3174</v>
      </c>
      <c r="F1293" t="s">
        <v>6471</v>
      </c>
      <c r="G1293" t="s">
        <v>5602</v>
      </c>
      <c r="H1293" t="s">
        <v>3177</v>
      </c>
      <c r="I1293" t="s">
        <v>6472</v>
      </c>
      <c r="J1293" t="s">
        <v>3179</v>
      </c>
      <c r="K1293" t="s">
        <v>3174</v>
      </c>
      <c r="L1293" t="s">
        <v>3174</v>
      </c>
      <c r="M1293" t="s">
        <v>3174</v>
      </c>
    </row>
    <row r="1294" spans="1:13" x14ac:dyDescent="0.3">
      <c r="A1294" t="s">
        <v>1090</v>
      </c>
      <c r="B1294" t="s">
        <v>5597</v>
      </c>
      <c r="C1294" t="s">
        <v>3173</v>
      </c>
      <c r="D1294" t="s">
        <v>1822</v>
      </c>
      <c r="E1294" t="s">
        <v>3174</v>
      </c>
      <c r="F1294" t="s">
        <v>6473</v>
      </c>
      <c r="G1294" t="s">
        <v>5602</v>
      </c>
      <c r="H1294" t="s">
        <v>3177</v>
      </c>
      <c r="I1294" t="s">
        <v>6474</v>
      </c>
      <c r="J1294" t="s">
        <v>3179</v>
      </c>
      <c r="K1294" t="s">
        <v>3174</v>
      </c>
      <c r="L1294" t="s">
        <v>3174</v>
      </c>
      <c r="M1294" t="s">
        <v>3174</v>
      </c>
    </row>
    <row r="1295" spans="1:13" x14ac:dyDescent="0.3">
      <c r="A1295" t="s">
        <v>1090</v>
      </c>
      <c r="B1295" t="s">
        <v>5597</v>
      </c>
      <c r="C1295" t="s">
        <v>3173</v>
      </c>
      <c r="D1295" t="s">
        <v>1822</v>
      </c>
      <c r="E1295" t="s">
        <v>3174</v>
      </c>
      <c r="F1295" t="s">
        <v>6467</v>
      </c>
      <c r="G1295" t="s">
        <v>5599</v>
      </c>
      <c r="H1295" t="s">
        <v>3177</v>
      </c>
      <c r="I1295" t="s">
        <v>6475</v>
      </c>
      <c r="J1295" t="s">
        <v>3179</v>
      </c>
      <c r="K1295" t="s">
        <v>3174</v>
      </c>
      <c r="L1295" t="s">
        <v>3174</v>
      </c>
      <c r="M1295" t="s">
        <v>3174</v>
      </c>
    </row>
    <row r="1296" spans="1:13" x14ac:dyDescent="0.3">
      <c r="A1296" t="s">
        <v>1090</v>
      </c>
      <c r="B1296" t="s">
        <v>5597</v>
      </c>
      <c r="C1296" t="s">
        <v>3173</v>
      </c>
      <c r="D1296" t="s">
        <v>1822</v>
      </c>
      <c r="E1296" t="s">
        <v>3174</v>
      </c>
      <c r="F1296" t="s">
        <v>6476</v>
      </c>
      <c r="G1296" t="s">
        <v>5602</v>
      </c>
      <c r="H1296" t="s">
        <v>3177</v>
      </c>
      <c r="I1296" t="s">
        <v>6477</v>
      </c>
      <c r="J1296" t="s">
        <v>3179</v>
      </c>
      <c r="K1296" t="s">
        <v>3174</v>
      </c>
      <c r="L1296" t="s">
        <v>3174</v>
      </c>
      <c r="M1296" t="s">
        <v>3174</v>
      </c>
    </row>
    <row r="1297" spans="1:13" x14ac:dyDescent="0.3">
      <c r="A1297" t="s">
        <v>1090</v>
      </c>
      <c r="B1297" t="s">
        <v>5597</v>
      </c>
      <c r="C1297" t="s">
        <v>3173</v>
      </c>
      <c r="D1297" t="s">
        <v>1822</v>
      </c>
      <c r="E1297" t="s">
        <v>3174</v>
      </c>
      <c r="F1297" t="s">
        <v>6469</v>
      </c>
      <c r="G1297" t="s">
        <v>5599</v>
      </c>
      <c r="H1297" t="s">
        <v>3177</v>
      </c>
      <c r="I1297" t="s">
        <v>6478</v>
      </c>
      <c r="J1297" t="s">
        <v>3179</v>
      </c>
      <c r="K1297" t="s">
        <v>3174</v>
      </c>
      <c r="L1297" t="s">
        <v>3174</v>
      </c>
      <c r="M1297" t="s">
        <v>3174</v>
      </c>
    </row>
    <row r="1298" spans="1:13" x14ac:dyDescent="0.3">
      <c r="A1298" t="s">
        <v>1090</v>
      </c>
      <c r="B1298" t="s">
        <v>5597</v>
      </c>
      <c r="C1298" t="s">
        <v>3173</v>
      </c>
      <c r="D1298" t="s">
        <v>1822</v>
      </c>
      <c r="E1298" t="s">
        <v>3174</v>
      </c>
      <c r="F1298" t="s">
        <v>6471</v>
      </c>
      <c r="G1298" t="s">
        <v>5599</v>
      </c>
      <c r="H1298" t="s">
        <v>3177</v>
      </c>
      <c r="I1298" t="s">
        <v>6479</v>
      </c>
      <c r="J1298" t="s">
        <v>3179</v>
      </c>
      <c r="K1298" t="s">
        <v>3174</v>
      </c>
      <c r="L1298" t="s">
        <v>3174</v>
      </c>
      <c r="M1298" t="s">
        <v>3174</v>
      </c>
    </row>
    <row r="1299" spans="1:13" x14ac:dyDescent="0.3">
      <c r="A1299" t="s">
        <v>1090</v>
      </c>
      <c r="B1299" t="s">
        <v>5597</v>
      </c>
      <c r="C1299" t="s">
        <v>3173</v>
      </c>
      <c r="D1299" t="s">
        <v>1822</v>
      </c>
      <c r="E1299" t="s">
        <v>3174</v>
      </c>
      <c r="F1299" t="s">
        <v>6465</v>
      </c>
      <c r="G1299" t="s">
        <v>5599</v>
      </c>
      <c r="H1299" t="s">
        <v>3177</v>
      </c>
      <c r="I1299" t="s">
        <v>6480</v>
      </c>
      <c r="J1299" t="s">
        <v>3179</v>
      </c>
      <c r="K1299" t="s">
        <v>3174</v>
      </c>
      <c r="L1299" t="s">
        <v>3174</v>
      </c>
      <c r="M1299" t="s">
        <v>3174</v>
      </c>
    </row>
    <row r="1300" spans="1:13" x14ac:dyDescent="0.3">
      <c r="A1300" t="s">
        <v>1090</v>
      </c>
      <c r="B1300" t="s">
        <v>4155</v>
      </c>
      <c r="C1300" t="s">
        <v>3173</v>
      </c>
      <c r="D1300" t="s">
        <v>1822</v>
      </c>
      <c r="E1300" t="s">
        <v>3459</v>
      </c>
      <c r="F1300" t="s">
        <v>6481</v>
      </c>
      <c r="G1300" t="s">
        <v>6482</v>
      </c>
      <c r="H1300" t="s">
        <v>3177</v>
      </c>
      <c r="I1300" t="s">
        <v>6483</v>
      </c>
      <c r="J1300" t="s">
        <v>3187</v>
      </c>
      <c r="K1300" t="s">
        <v>3174</v>
      </c>
      <c r="L1300" t="s">
        <v>3174</v>
      </c>
      <c r="M1300" t="s">
        <v>3174</v>
      </c>
    </row>
    <row r="1301" spans="1:13" x14ac:dyDescent="0.3">
      <c r="A1301" t="s">
        <v>1090</v>
      </c>
      <c r="B1301" t="s">
        <v>4155</v>
      </c>
      <c r="C1301" t="s">
        <v>3173</v>
      </c>
      <c r="D1301" t="s">
        <v>1822</v>
      </c>
      <c r="E1301" t="s">
        <v>3459</v>
      </c>
      <c r="F1301" t="s">
        <v>6484</v>
      </c>
      <c r="G1301" t="s">
        <v>6485</v>
      </c>
      <c r="H1301" t="s">
        <v>3177</v>
      </c>
      <c r="I1301" t="s">
        <v>6486</v>
      </c>
      <c r="J1301" t="s">
        <v>3187</v>
      </c>
      <c r="K1301" t="s">
        <v>3174</v>
      </c>
      <c r="L1301" t="s">
        <v>3174</v>
      </c>
      <c r="M1301" t="s">
        <v>3174</v>
      </c>
    </row>
    <row r="1302" spans="1:13" x14ac:dyDescent="0.3">
      <c r="A1302" t="s">
        <v>1090</v>
      </c>
      <c r="B1302" t="s">
        <v>4155</v>
      </c>
      <c r="C1302" t="s">
        <v>3173</v>
      </c>
      <c r="D1302" t="s">
        <v>1822</v>
      </c>
      <c r="E1302" t="s">
        <v>3459</v>
      </c>
      <c r="F1302" t="s">
        <v>6487</v>
      </c>
      <c r="G1302" t="s">
        <v>6488</v>
      </c>
      <c r="H1302" t="s">
        <v>3177</v>
      </c>
      <c r="I1302" t="s">
        <v>6489</v>
      </c>
      <c r="J1302" t="s">
        <v>3187</v>
      </c>
      <c r="K1302" t="s">
        <v>3174</v>
      </c>
      <c r="L1302" t="s">
        <v>3174</v>
      </c>
      <c r="M1302" t="s">
        <v>3174</v>
      </c>
    </row>
    <row r="1303" spans="1:13" x14ac:dyDescent="0.3">
      <c r="A1303" t="s">
        <v>1090</v>
      </c>
      <c r="B1303" t="s">
        <v>5597</v>
      </c>
      <c r="C1303" t="s">
        <v>3173</v>
      </c>
      <c r="D1303" t="s">
        <v>1822</v>
      </c>
      <c r="E1303" t="s">
        <v>3174</v>
      </c>
      <c r="F1303" t="s">
        <v>6458</v>
      </c>
      <c r="G1303" t="s">
        <v>5599</v>
      </c>
      <c r="H1303" t="s">
        <v>3177</v>
      </c>
      <c r="I1303" t="s">
        <v>6490</v>
      </c>
      <c r="J1303" t="s">
        <v>3179</v>
      </c>
      <c r="K1303" t="s">
        <v>3174</v>
      </c>
      <c r="L1303" t="s">
        <v>3174</v>
      </c>
      <c r="M1303" t="s">
        <v>3174</v>
      </c>
    </row>
    <row r="1304" spans="1:13" x14ac:dyDescent="0.3">
      <c r="A1304" t="s">
        <v>1090</v>
      </c>
      <c r="B1304" t="s">
        <v>3659</v>
      </c>
      <c r="C1304" t="s">
        <v>3173</v>
      </c>
      <c r="D1304" t="s">
        <v>1822</v>
      </c>
      <c r="E1304" t="s">
        <v>3235</v>
      </c>
      <c r="F1304" t="s">
        <v>6491</v>
      </c>
      <c r="G1304" t="s">
        <v>6279</v>
      </c>
      <c r="H1304" t="s">
        <v>3177</v>
      </c>
      <c r="I1304" t="s">
        <v>6492</v>
      </c>
      <c r="J1304" t="s">
        <v>3187</v>
      </c>
      <c r="K1304" t="s">
        <v>3174</v>
      </c>
      <c r="L1304" t="s">
        <v>3174</v>
      </c>
      <c r="M1304" t="s">
        <v>3174</v>
      </c>
    </row>
    <row r="1305" spans="1:13" x14ac:dyDescent="0.3">
      <c r="A1305" t="s">
        <v>1090</v>
      </c>
      <c r="B1305" t="s">
        <v>3659</v>
      </c>
      <c r="C1305" t="s">
        <v>3173</v>
      </c>
      <c r="D1305" t="s">
        <v>1822</v>
      </c>
      <c r="E1305" t="s">
        <v>3235</v>
      </c>
      <c r="F1305" t="s">
        <v>6493</v>
      </c>
      <c r="G1305" t="s">
        <v>6494</v>
      </c>
      <c r="H1305" t="s">
        <v>3177</v>
      </c>
      <c r="I1305" t="s">
        <v>6495</v>
      </c>
      <c r="J1305" t="s">
        <v>3187</v>
      </c>
      <c r="K1305" t="s">
        <v>3174</v>
      </c>
      <c r="L1305" t="s">
        <v>3174</v>
      </c>
      <c r="M1305" t="s">
        <v>3174</v>
      </c>
    </row>
    <row r="1306" spans="1:13" x14ac:dyDescent="0.3">
      <c r="A1306" t="s">
        <v>1090</v>
      </c>
      <c r="B1306" t="s">
        <v>3659</v>
      </c>
      <c r="C1306" t="s">
        <v>3173</v>
      </c>
      <c r="D1306" t="s">
        <v>1822</v>
      </c>
      <c r="E1306" t="s">
        <v>3235</v>
      </c>
      <c r="F1306" t="s">
        <v>6496</v>
      </c>
      <c r="G1306" t="s">
        <v>6279</v>
      </c>
      <c r="H1306" t="s">
        <v>3177</v>
      </c>
      <c r="I1306" t="s">
        <v>6497</v>
      </c>
      <c r="J1306" t="s">
        <v>3187</v>
      </c>
      <c r="K1306" t="s">
        <v>3174</v>
      </c>
      <c r="L1306" t="s">
        <v>3174</v>
      </c>
      <c r="M1306" t="s">
        <v>3174</v>
      </c>
    </row>
    <row r="1307" spans="1:13" x14ac:dyDescent="0.3">
      <c r="A1307" t="s">
        <v>1090</v>
      </c>
      <c r="B1307" t="s">
        <v>5597</v>
      </c>
      <c r="C1307" t="s">
        <v>3173</v>
      </c>
      <c r="D1307" t="s">
        <v>1822</v>
      </c>
      <c r="E1307" t="s">
        <v>3174</v>
      </c>
      <c r="F1307" t="s">
        <v>6498</v>
      </c>
      <c r="G1307" t="s">
        <v>5599</v>
      </c>
      <c r="H1307" t="s">
        <v>3177</v>
      </c>
      <c r="I1307" t="s">
        <v>6499</v>
      </c>
      <c r="J1307" t="s">
        <v>3179</v>
      </c>
      <c r="K1307" t="s">
        <v>3174</v>
      </c>
      <c r="L1307" t="s">
        <v>3174</v>
      </c>
      <c r="M1307" t="s">
        <v>3174</v>
      </c>
    </row>
    <row r="1308" spans="1:13" x14ac:dyDescent="0.3">
      <c r="A1308" t="s">
        <v>1090</v>
      </c>
      <c r="B1308" t="s">
        <v>5597</v>
      </c>
      <c r="C1308" t="s">
        <v>3173</v>
      </c>
      <c r="D1308" t="s">
        <v>1822</v>
      </c>
      <c r="E1308" t="s">
        <v>3174</v>
      </c>
      <c r="F1308" t="s">
        <v>6500</v>
      </c>
      <c r="G1308" t="s">
        <v>5599</v>
      </c>
      <c r="H1308" t="s">
        <v>3177</v>
      </c>
      <c r="I1308" t="s">
        <v>6501</v>
      </c>
      <c r="J1308" t="s">
        <v>3179</v>
      </c>
      <c r="K1308" t="s">
        <v>3174</v>
      </c>
      <c r="L1308" t="s">
        <v>3174</v>
      </c>
      <c r="M1308" t="s">
        <v>3174</v>
      </c>
    </row>
    <row r="1309" spans="1:13" x14ac:dyDescent="0.3">
      <c r="A1309" t="s">
        <v>1090</v>
      </c>
      <c r="B1309" t="s">
        <v>5597</v>
      </c>
      <c r="C1309" t="s">
        <v>3173</v>
      </c>
      <c r="D1309" t="s">
        <v>1822</v>
      </c>
      <c r="E1309" t="s">
        <v>3174</v>
      </c>
      <c r="F1309" t="s">
        <v>6463</v>
      </c>
      <c r="G1309" t="s">
        <v>5599</v>
      </c>
      <c r="H1309" t="s">
        <v>3177</v>
      </c>
      <c r="I1309" t="s">
        <v>6502</v>
      </c>
      <c r="J1309" t="s">
        <v>3179</v>
      </c>
      <c r="K1309" t="s">
        <v>3174</v>
      </c>
      <c r="L1309" t="s">
        <v>3174</v>
      </c>
      <c r="M1309" t="s">
        <v>3174</v>
      </c>
    </row>
    <row r="1310" spans="1:13" x14ac:dyDescent="0.3">
      <c r="A1310" t="s">
        <v>1090</v>
      </c>
      <c r="B1310" t="s">
        <v>6503</v>
      </c>
      <c r="C1310" t="s">
        <v>3173</v>
      </c>
      <c r="D1310" t="s">
        <v>1822</v>
      </c>
      <c r="E1310" t="s">
        <v>3235</v>
      </c>
      <c r="F1310" t="s">
        <v>6504</v>
      </c>
      <c r="G1310" t="s">
        <v>6505</v>
      </c>
      <c r="H1310" t="s">
        <v>3177</v>
      </c>
      <c r="I1310" t="s">
        <v>6506</v>
      </c>
      <c r="J1310" t="s">
        <v>3179</v>
      </c>
      <c r="K1310" t="s">
        <v>3174</v>
      </c>
      <c r="L1310" t="s">
        <v>3174</v>
      </c>
      <c r="M1310" t="s">
        <v>3174</v>
      </c>
    </row>
    <row r="1311" spans="1:13" x14ac:dyDescent="0.3">
      <c r="A1311" t="s">
        <v>1085</v>
      </c>
      <c r="B1311" t="s">
        <v>3721</v>
      </c>
      <c r="C1311" t="s">
        <v>3173</v>
      </c>
      <c r="D1311" t="s">
        <v>1822</v>
      </c>
      <c r="E1311" t="s">
        <v>3459</v>
      </c>
      <c r="F1311" t="s">
        <v>6507</v>
      </c>
      <c r="G1311" t="s">
        <v>6508</v>
      </c>
      <c r="H1311" t="s">
        <v>3177</v>
      </c>
      <c r="I1311" t="s">
        <v>6509</v>
      </c>
      <c r="J1311" t="s">
        <v>3179</v>
      </c>
      <c r="K1311" t="s">
        <v>3174</v>
      </c>
      <c r="L1311" t="s">
        <v>3174</v>
      </c>
      <c r="M1311" t="s">
        <v>3174</v>
      </c>
    </row>
    <row r="1312" spans="1:13" x14ac:dyDescent="0.3">
      <c r="A1312" t="s">
        <v>1085</v>
      </c>
      <c r="B1312" t="s">
        <v>3655</v>
      </c>
      <c r="C1312" t="s">
        <v>3173</v>
      </c>
      <c r="D1312" t="s">
        <v>1822</v>
      </c>
      <c r="E1312" t="s">
        <v>3183</v>
      </c>
      <c r="F1312" t="s">
        <v>6510</v>
      </c>
      <c r="G1312" t="s">
        <v>4260</v>
      </c>
      <c r="H1312" t="s">
        <v>3177</v>
      </c>
      <c r="I1312" t="s">
        <v>6511</v>
      </c>
      <c r="J1312" t="s">
        <v>3187</v>
      </c>
      <c r="K1312" t="s">
        <v>3174</v>
      </c>
      <c r="L1312" t="s">
        <v>3174</v>
      </c>
      <c r="M1312" t="s">
        <v>3174</v>
      </c>
    </row>
    <row r="1313" spans="1:13" x14ac:dyDescent="0.3">
      <c r="A1313" t="s">
        <v>1085</v>
      </c>
      <c r="B1313" t="s">
        <v>3655</v>
      </c>
      <c r="C1313" t="s">
        <v>3173</v>
      </c>
      <c r="D1313" t="s">
        <v>1822</v>
      </c>
      <c r="E1313" t="s">
        <v>3183</v>
      </c>
      <c r="F1313" t="s">
        <v>6512</v>
      </c>
      <c r="G1313" t="s">
        <v>4260</v>
      </c>
      <c r="H1313" t="s">
        <v>3177</v>
      </c>
      <c r="I1313" t="s">
        <v>6513</v>
      </c>
      <c r="J1313" t="s">
        <v>3187</v>
      </c>
      <c r="K1313" t="s">
        <v>3174</v>
      </c>
      <c r="L1313" t="s">
        <v>3174</v>
      </c>
      <c r="M1313" t="s">
        <v>3174</v>
      </c>
    </row>
    <row r="1314" spans="1:13" x14ac:dyDescent="0.3">
      <c r="A1314" t="s">
        <v>1085</v>
      </c>
      <c r="B1314" t="s">
        <v>3890</v>
      </c>
      <c r="C1314" t="s">
        <v>3173</v>
      </c>
      <c r="D1314" t="s">
        <v>1822</v>
      </c>
      <c r="E1314" t="s">
        <v>3459</v>
      </c>
      <c r="F1314" t="s">
        <v>6514</v>
      </c>
      <c r="G1314" t="s">
        <v>6228</v>
      </c>
      <c r="H1314" t="s">
        <v>3177</v>
      </c>
      <c r="I1314" t="s">
        <v>6515</v>
      </c>
      <c r="J1314" t="s">
        <v>3179</v>
      </c>
      <c r="K1314" t="s">
        <v>3174</v>
      </c>
      <c r="L1314" t="s">
        <v>3174</v>
      </c>
      <c r="M1314" t="s">
        <v>3174</v>
      </c>
    </row>
    <row r="1315" spans="1:13" x14ac:dyDescent="0.3">
      <c r="A1315" t="s">
        <v>1085</v>
      </c>
      <c r="B1315" t="s">
        <v>3754</v>
      </c>
      <c r="C1315" t="s">
        <v>3173</v>
      </c>
      <c r="D1315" t="s">
        <v>1822</v>
      </c>
      <c r="E1315" t="s">
        <v>3459</v>
      </c>
      <c r="F1315" t="s">
        <v>6516</v>
      </c>
      <c r="G1315" t="s">
        <v>3900</v>
      </c>
      <c r="H1315" t="s">
        <v>3177</v>
      </c>
      <c r="I1315" t="s">
        <v>6517</v>
      </c>
      <c r="J1315" t="s">
        <v>3179</v>
      </c>
      <c r="K1315" t="s">
        <v>3174</v>
      </c>
      <c r="L1315" t="s">
        <v>3174</v>
      </c>
      <c r="M1315" t="s">
        <v>3174</v>
      </c>
    </row>
    <row r="1316" spans="1:13" x14ac:dyDescent="0.3">
      <c r="A1316" t="s">
        <v>1085</v>
      </c>
      <c r="B1316" t="s">
        <v>3712</v>
      </c>
      <c r="C1316" t="s">
        <v>3173</v>
      </c>
      <c r="D1316" t="s">
        <v>1822</v>
      </c>
      <c r="E1316" t="s">
        <v>3235</v>
      </c>
      <c r="F1316" t="s">
        <v>6518</v>
      </c>
      <c r="G1316" t="s">
        <v>6519</v>
      </c>
      <c r="H1316" t="s">
        <v>3177</v>
      </c>
      <c r="I1316" t="s">
        <v>6520</v>
      </c>
      <c r="J1316" t="s">
        <v>3179</v>
      </c>
      <c r="K1316" t="s">
        <v>3174</v>
      </c>
      <c r="L1316" t="s">
        <v>3174</v>
      </c>
      <c r="M1316" t="s">
        <v>3174</v>
      </c>
    </row>
    <row r="1317" spans="1:13" x14ac:dyDescent="0.3">
      <c r="A1317" t="s">
        <v>1085</v>
      </c>
      <c r="B1317" t="s">
        <v>3289</v>
      </c>
      <c r="C1317" t="s">
        <v>3190</v>
      </c>
      <c r="D1317" t="s">
        <v>1822</v>
      </c>
      <c r="E1317" t="s">
        <v>3235</v>
      </c>
      <c r="F1317" t="s">
        <v>6521</v>
      </c>
      <c r="G1317" t="s">
        <v>6522</v>
      </c>
      <c r="H1317" t="s">
        <v>3177</v>
      </c>
      <c r="I1317" t="s">
        <v>6523</v>
      </c>
      <c r="J1317" t="s">
        <v>3187</v>
      </c>
      <c r="K1317" t="s">
        <v>3174</v>
      </c>
      <c r="L1317" t="s">
        <v>3174</v>
      </c>
      <c r="M1317" t="s">
        <v>3174</v>
      </c>
    </row>
    <row r="1318" spans="1:13" x14ac:dyDescent="0.3">
      <c r="A1318" t="s">
        <v>1085</v>
      </c>
      <c r="B1318" t="s">
        <v>6524</v>
      </c>
      <c r="C1318" t="s">
        <v>3173</v>
      </c>
      <c r="D1318" t="s">
        <v>1822</v>
      </c>
      <c r="E1318" t="s">
        <v>3235</v>
      </c>
      <c r="F1318" t="s">
        <v>6525</v>
      </c>
      <c r="G1318" t="s">
        <v>6526</v>
      </c>
      <c r="H1318" t="s">
        <v>3177</v>
      </c>
      <c r="I1318" t="s">
        <v>6527</v>
      </c>
      <c r="J1318" t="s">
        <v>3179</v>
      </c>
      <c r="K1318" t="s">
        <v>3174</v>
      </c>
      <c r="L1318" t="s">
        <v>3174</v>
      </c>
      <c r="M1318" t="s">
        <v>3174</v>
      </c>
    </row>
    <row r="1319" spans="1:13" x14ac:dyDescent="0.3">
      <c r="A1319" t="s">
        <v>1085</v>
      </c>
      <c r="B1319" t="s">
        <v>3890</v>
      </c>
      <c r="C1319" t="s">
        <v>3173</v>
      </c>
      <c r="D1319" t="s">
        <v>1822</v>
      </c>
      <c r="E1319" t="s">
        <v>3235</v>
      </c>
      <c r="F1319" t="s">
        <v>6528</v>
      </c>
      <c r="G1319" t="s">
        <v>6217</v>
      </c>
      <c r="H1319" t="s">
        <v>3177</v>
      </c>
      <c r="I1319" t="s">
        <v>6529</v>
      </c>
      <c r="J1319" t="s">
        <v>3187</v>
      </c>
      <c r="K1319" t="s">
        <v>3174</v>
      </c>
      <c r="L1319" t="s">
        <v>3174</v>
      </c>
      <c r="M1319" t="s">
        <v>3174</v>
      </c>
    </row>
    <row r="1320" spans="1:13" x14ac:dyDescent="0.3">
      <c r="A1320" t="s">
        <v>1085</v>
      </c>
      <c r="B1320" t="s">
        <v>6530</v>
      </c>
      <c r="C1320" t="s">
        <v>3173</v>
      </c>
      <c r="D1320" t="s">
        <v>1822</v>
      </c>
      <c r="E1320" t="s">
        <v>3235</v>
      </c>
      <c r="F1320" t="s">
        <v>6525</v>
      </c>
      <c r="G1320" t="s">
        <v>6531</v>
      </c>
      <c r="H1320" t="s">
        <v>3177</v>
      </c>
      <c r="I1320" t="s">
        <v>6532</v>
      </c>
      <c r="J1320" t="s">
        <v>3179</v>
      </c>
      <c r="K1320" t="s">
        <v>3174</v>
      </c>
      <c r="L1320" t="s">
        <v>3174</v>
      </c>
      <c r="M1320" t="s">
        <v>3174</v>
      </c>
    </row>
    <row r="1321" spans="1:13" x14ac:dyDescent="0.3">
      <c r="A1321" t="s">
        <v>1085</v>
      </c>
      <c r="B1321" t="s">
        <v>3289</v>
      </c>
      <c r="C1321" t="s">
        <v>3190</v>
      </c>
      <c r="D1321" t="s">
        <v>1822</v>
      </c>
      <c r="E1321" t="s">
        <v>3235</v>
      </c>
      <c r="F1321" t="s">
        <v>6533</v>
      </c>
      <c r="G1321" t="s">
        <v>6522</v>
      </c>
      <c r="H1321" t="s">
        <v>3177</v>
      </c>
      <c r="I1321" t="s">
        <v>6534</v>
      </c>
      <c r="J1321" t="s">
        <v>3187</v>
      </c>
      <c r="K1321" t="s">
        <v>3174</v>
      </c>
      <c r="L1321" t="s">
        <v>3174</v>
      </c>
      <c r="M1321" t="s">
        <v>3174</v>
      </c>
    </row>
    <row r="1322" spans="1:13" x14ac:dyDescent="0.3">
      <c r="A1322" t="s">
        <v>1085</v>
      </c>
      <c r="B1322" t="s">
        <v>5524</v>
      </c>
      <c r="C1322" t="s">
        <v>3190</v>
      </c>
      <c r="D1322" t="s">
        <v>1822</v>
      </c>
      <c r="E1322" t="s">
        <v>3235</v>
      </c>
      <c r="F1322" t="s">
        <v>6535</v>
      </c>
      <c r="G1322" t="s">
        <v>6536</v>
      </c>
      <c r="H1322" t="s">
        <v>3177</v>
      </c>
      <c r="I1322" t="s">
        <v>6537</v>
      </c>
      <c r="J1322" t="s">
        <v>3187</v>
      </c>
      <c r="K1322" t="s">
        <v>3174</v>
      </c>
      <c r="L1322" t="s">
        <v>3174</v>
      </c>
      <c r="M1322" t="s">
        <v>3174</v>
      </c>
    </row>
    <row r="1323" spans="1:13" x14ac:dyDescent="0.3">
      <c r="A1323" t="s">
        <v>1085</v>
      </c>
      <c r="B1323" t="s">
        <v>5524</v>
      </c>
      <c r="C1323" t="s">
        <v>3190</v>
      </c>
      <c r="D1323" t="s">
        <v>1822</v>
      </c>
      <c r="E1323" t="s">
        <v>3235</v>
      </c>
      <c r="F1323" t="s">
        <v>6535</v>
      </c>
      <c r="G1323" t="s">
        <v>6536</v>
      </c>
      <c r="H1323" t="s">
        <v>3177</v>
      </c>
      <c r="I1323" t="s">
        <v>6538</v>
      </c>
      <c r="J1323" t="s">
        <v>3187</v>
      </c>
      <c r="K1323" t="s">
        <v>3174</v>
      </c>
      <c r="L1323" t="s">
        <v>3174</v>
      </c>
      <c r="M1323" t="s">
        <v>3174</v>
      </c>
    </row>
    <row r="1324" spans="1:13" x14ac:dyDescent="0.3">
      <c r="A1324" t="s">
        <v>1085</v>
      </c>
      <c r="B1324" t="s">
        <v>3289</v>
      </c>
      <c r="C1324" t="s">
        <v>3190</v>
      </c>
      <c r="D1324" t="s">
        <v>1822</v>
      </c>
      <c r="E1324" t="s">
        <v>3235</v>
      </c>
      <c r="F1324" t="s">
        <v>6539</v>
      </c>
      <c r="G1324" t="s">
        <v>6522</v>
      </c>
      <c r="H1324" t="s">
        <v>3177</v>
      </c>
      <c r="I1324" t="s">
        <v>6540</v>
      </c>
      <c r="J1324" t="s">
        <v>3187</v>
      </c>
      <c r="K1324" t="s">
        <v>3174</v>
      </c>
      <c r="L1324" t="s">
        <v>3174</v>
      </c>
      <c r="M1324" t="s">
        <v>3174</v>
      </c>
    </row>
    <row r="1325" spans="1:13" x14ac:dyDescent="0.3">
      <c r="A1325" t="s">
        <v>1085</v>
      </c>
      <c r="B1325" t="s">
        <v>5524</v>
      </c>
      <c r="C1325" t="s">
        <v>3190</v>
      </c>
      <c r="D1325" t="s">
        <v>1822</v>
      </c>
      <c r="E1325" t="s">
        <v>3235</v>
      </c>
      <c r="F1325" t="s">
        <v>6535</v>
      </c>
      <c r="G1325" t="s">
        <v>6536</v>
      </c>
      <c r="H1325" t="s">
        <v>3177</v>
      </c>
      <c r="I1325" t="s">
        <v>6541</v>
      </c>
      <c r="J1325" t="s">
        <v>3187</v>
      </c>
      <c r="K1325" t="s">
        <v>3174</v>
      </c>
      <c r="L1325" t="s">
        <v>3174</v>
      </c>
      <c r="M1325" t="s">
        <v>3174</v>
      </c>
    </row>
    <row r="1326" spans="1:13" x14ac:dyDescent="0.3">
      <c r="A1326" t="s">
        <v>1085</v>
      </c>
      <c r="B1326" t="s">
        <v>5524</v>
      </c>
      <c r="C1326" t="s">
        <v>3190</v>
      </c>
      <c r="D1326" t="s">
        <v>1822</v>
      </c>
      <c r="E1326" t="s">
        <v>3235</v>
      </c>
      <c r="F1326" t="s">
        <v>6535</v>
      </c>
      <c r="G1326" t="s">
        <v>6542</v>
      </c>
      <c r="H1326" t="s">
        <v>3177</v>
      </c>
      <c r="I1326" t="s">
        <v>6543</v>
      </c>
      <c r="J1326" t="s">
        <v>3187</v>
      </c>
      <c r="K1326" t="s">
        <v>3174</v>
      </c>
      <c r="L1326" t="s">
        <v>3174</v>
      </c>
      <c r="M1326" t="s">
        <v>3174</v>
      </c>
    </row>
    <row r="1327" spans="1:13" x14ac:dyDescent="0.3">
      <c r="A1327" t="s">
        <v>1085</v>
      </c>
      <c r="B1327" t="s">
        <v>5524</v>
      </c>
      <c r="C1327" t="s">
        <v>3190</v>
      </c>
      <c r="D1327" t="s">
        <v>1822</v>
      </c>
      <c r="E1327" t="s">
        <v>3235</v>
      </c>
      <c r="F1327" t="s">
        <v>6544</v>
      </c>
      <c r="G1327" t="s">
        <v>6542</v>
      </c>
      <c r="H1327" t="s">
        <v>3177</v>
      </c>
      <c r="I1327" t="s">
        <v>6545</v>
      </c>
      <c r="J1327" t="s">
        <v>3187</v>
      </c>
      <c r="K1327" t="s">
        <v>3174</v>
      </c>
      <c r="L1327" t="s">
        <v>3174</v>
      </c>
      <c r="M1327" t="s">
        <v>3174</v>
      </c>
    </row>
    <row r="1328" spans="1:13" x14ac:dyDescent="0.3">
      <c r="A1328" t="s">
        <v>1085</v>
      </c>
      <c r="B1328" t="s">
        <v>5524</v>
      </c>
      <c r="C1328" t="s">
        <v>3190</v>
      </c>
      <c r="D1328" t="s">
        <v>1822</v>
      </c>
      <c r="E1328" t="s">
        <v>3235</v>
      </c>
      <c r="F1328" t="s">
        <v>6546</v>
      </c>
      <c r="G1328" t="s">
        <v>6542</v>
      </c>
      <c r="H1328" t="s">
        <v>3177</v>
      </c>
      <c r="I1328" t="s">
        <v>6547</v>
      </c>
      <c r="J1328" t="s">
        <v>3187</v>
      </c>
      <c r="K1328" t="s">
        <v>3174</v>
      </c>
      <c r="L1328" t="s">
        <v>3174</v>
      </c>
      <c r="M1328" t="s">
        <v>3174</v>
      </c>
    </row>
    <row r="1329" spans="1:13" x14ac:dyDescent="0.3">
      <c r="A1329" t="s">
        <v>1085</v>
      </c>
      <c r="B1329" t="s">
        <v>5766</v>
      </c>
      <c r="C1329" t="s">
        <v>3190</v>
      </c>
      <c r="D1329" t="s">
        <v>1822</v>
      </c>
      <c r="E1329" t="s">
        <v>3235</v>
      </c>
      <c r="F1329" t="s">
        <v>6548</v>
      </c>
      <c r="G1329" t="s">
        <v>6549</v>
      </c>
      <c r="H1329" t="s">
        <v>3177</v>
      </c>
      <c r="I1329" t="s">
        <v>6550</v>
      </c>
      <c r="J1329" t="s">
        <v>3179</v>
      </c>
      <c r="K1329" t="s">
        <v>3174</v>
      </c>
      <c r="L1329" t="s">
        <v>3174</v>
      </c>
      <c r="M1329" t="s">
        <v>3174</v>
      </c>
    </row>
    <row r="1330" spans="1:13" x14ac:dyDescent="0.3">
      <c r="A1330" t="s">
        <v>1090</v>
      </c>
      <c r="B1330" t="s">
        <v>3234</v>
      </c>
      <c r="C1330" t="s">
        <v>3173</v>
      </c>
      <c r="D1330" t="s">
        <v>1822</v>
      </c>
      <c r="E1330" t="s">
        <v>3235</v>
      </c>
      <c r="F1330" t="s">
        <v>6551</v>
      </c>
      <c r="G1330" t="s">
        <v>6552</v>
      </c>
      <c r="H1330" t="s">
        <v>3177</v>
      </c>
      <c r="I1330" t="s">
        <v>6553</v>
      </c>
      <c r="J1330" t="s">
        <v>3187</v>
      </c>
      <c r="K1330" t="s">
        <v>3174</v>
      </c>
      <c r="L1330" t="s">
        <v>3174</v>
      </c>
      <c r="M1330" t="s">
        <v>3174</v>
      </c>
    </row>
    <row r="1331" spans="1:13" x14ac:dyDescent="0.3">
      <c r="A1331" t="s">
        <v>1090</v>
      </c>
      <c r="B1331" t="s">
        <v>3234</v>
      </c>
      <c r="C1331" t="s">
        <v>3173</v>
      </c>
      <c r="D1331" t="s">
        <v>1822</v>
      </c>
      <c r="E1331" t="s">
        <v>3235</v>
      </c>
      <c r="F1331" t="s">
        <v>6554</v>
      </c>
      <c r="G1331" t="s">
        <v>6289</v>
      </c>
      <c r="H1331" t="s">
        <v>3177</v>
      </c>
      <c r="I1331" t="s">
        <v>6555</v>
      </c>
      <c r="J1331" t="s">
        <v>3187</v>
      </c>
      <c r="K1331" t="s">
        <v>3174</v>
      </c>
      <c r="L1331" t="s">
        <v>3174</v>
      </c>
      <c r="M1331" t="s">
        <v>3174</v>
      </c>
    </row>
    <row r="1332" spans="1:13" x14ac:dyDescent="0.3">
      <c r="A1332" t="s">
        <v>1090</v>
      </c>
      <c r="B1332" t="s">
        <v>3234</v>
      </c>
      <c r="C1332" t="s">
        <v>3173</v>
      </c>
      <c r="D1332" t="s">
        <v>1822</v>
      </c>
      <c r="E1332" t="s">
        <v>3235</v>
      </c>
      <c r="F1332" t="s">
        <v>6556</v>
      </c>
      <c r="G1332" t="s">
        <v>6557</v>
      </c>
      <c r="H1332" t="s">
        <v>3177</v>
      </c>
      <c r="I1332" t="s">
        <v>6558</v>
      </c>
      <c r="J1332" t="s">
        <v>3187</v>
      </c>
      <c r="K1332" t="s">
        <v>3174</v>
      </c>
      <c r="L1332" t="s">
        <v>3174</v>
      </c>
      <c r="M1332" t="s">
        <v>3174</v>
      </c>
    </row>
    <row r="1333" spans="1:13" x14ac:dyDescent="0.3">
      <c r="A1333" t="s">
        <v>1090</v>
      </c>
      <c r="B1333" t="s">
        <v>3234</v>
      </c>
      <c r="C1333" t="s">
        <v>3173</v>
      </c>
      <c r="D1333" t="s">
        <v>1822</v>
      </c>
      <c r="E1333" t="s">
        <v>3235</v>
      </c>
      <c r="F1333" t="s">
        <v>6559</v>
      </c>
      <c r="G1333" t="s">
        <v>6560</v>
      </c>
      <c r="H1333" t="s">
        <v>3177</v>
      </c>
      <c r="I1333" t="s">
        <v>6561</v>
      </c>
      <c r="J1333" t="s">
        <v>3187</v>
      </c>
      <c r="K1333" t="s">
        <v>3174</v>
      </c>
      <c r="L1333" t="s">
        <v>3174</v>
      </c>
      <c r="M1333" t="s">
        <v>3174</v>
      </c>
    </row>
    <row r="1334" spans="1:13" x14ac:dyDescent="0.3">
      <c r="A1334" t="s">
        <v>1090</v>
      </c>
      <c r="B1334" t="s">
        <v>3234</v>
      </c>
      <c r="C1334" t="s">
        <v>3173</v>
      </c>
      <c r="D1334" t="s">
        <v>1822</v>
      </c>
      <c r="E1334" t="s">
        <v>3235</v>
      </c>
      <c r="F1334" t="s">
        <v>6562</v>
      </c>
      <c r="G1334" t="s">
        <v>6279</v>
      </c>
      <c r="H1334" t="s">
        <v>3177</v>
      </c>
      <c r="I1334" t="s">
        <v>6563</v>
      </c>
      <c r="J1334" t="s">
        <v>3187</v>
      </c>
      <c r="K1334" t="s">
        <v>3174</v>
      </c>
      <c r="L1334" t="s">
        <v>3174</v>
      </c>
      <c r="M1334" t="s">
        <v>3174</v>
      </c>
    </row>
    <row r="1335" spans="1:13" x14ac:dyDescent="0.3">
      <c r="A1335" t="s">
        <v>1090</v>
      </c>
      <c r="B1335" t="s">
        <v>3234</v>
      </c>
      <c r="C1335" t="s">
        <v>3173</v>
      </c>
      <c r="D1335" t="s">
        <v>1822</v>
      </c>
      <c r="E1335" t="s">
        <v>3235</v>
      </c>
      <c r="F1335" t="s">
        <v>6564</v>
      </c>
      <c r="G1335" t="s">
        <v>6565</v>
      </c>
      <c r="H1335" t="s">
        <v>3177</v>
      </c>
      <c r="I1335" t="s">
        <v>6566</v>
      </c>
      <c r="J1335" t="s">
        <v>3187</v>
      </c>
      <c r="K1335" t="s">
        <v>3174</v>
      </c>
      <c r="L1335" t="s">
        <v>3174</v>
      </c>
      <c r="M1335" t="s">
        <v>3174</v>
      </c>
    </row>
    <row r="1336" spans="1:13" x14ac:dyDescent="0.3">
      <c r="A1336" t="s">
        <v>1085</v>
      </c>
      <c r="B1336" t="s">
        <v>6113</v>
      </c>
      <c r="C1336" t="s">
        <v>3173</v>
      </c>
      <c r="D1336" t="s">
        <v>1822</v>
      </c>
      <c r="E1336" t="s">
        <v>3235</v>
      </c>
      <c r="F1336" t="s">
        <v>6567</v>
      </c>
      <c r="G1336" t="s">
        <v>6568</v>
      </c>
      <c r="H1336" t="s">
        <v>3177</v>
      </c>
      <c r="I1336" t="s">
        <v>6569</v>
      </c>
      <c r="J1336" t="s">
        <v>3187</v>
      </c>
      <c r="K1336" t="s">
        <v>3174</v>
      </c>
      <c r="L1336" t="s">
        <v>3174</v>
      </c>
      <c r="M1336" t="s">
        <v>3174</v>
      </c>
    </row>
    <row r="1337" spans="1:13" x14ac:dyDescent="0.3">
      <c r="A1337" t="s">
        <v>1085</v>
      </c>
      <c r="B1337" t="s">
        <v>6113</v>
      </c>
      <c r="C1337" t="s">
        <v>3173</v>
      </c>
      <c r="D1337" t="s">
        <v>1822</v>
      </c>
      <c r="E1337" t="s">
        <v>3235</v>
      </c>
      <c r="F1337" t="s">
        <v>6570</v>
      </c>
      <c r="G1337" t="s">
        <v>6568</v>
      </c>
      <c r="H1337" t="s">
        <v>3177</v>
      </c>
      <c r="I1337" t="s">
        <v>6571</v>
      </c>
      <c r="J1337" t="s">
        <v>3179</v>
      </c>
      <c r="K1337" t="s">
        <v>3174</v>
      </c>
      <c r="L1337" t="s">
        <v>3174</v>
      </c>
      <c r="M1337" t="s">
        <v>3174</v>
      </c>
    </row>
    <row r="1338" spans="1:13" x14ac:dyDescent="0.3">
      <c r="A1338" t="s">
        <v>1085</v>
      </c>
      <c r="B1338" t="s">
        <v>3754</v>
      </c>
      <c r="C1338" t="s">
        <v>3173</v>
      </c>
      <c r="D1338" t="s">
        <v>1822</v>
      </c>
      <c r="E1338" t="s">
        <v>3235</v>
      </c>
      <c r="F1338" t="s">
        <v>6572</v>
      </c>
      <c r="G1338" t="s">
        <v>6573</v>
      </c>
      <c r="H1338" t="s">
        <v>3177</v>
      </c>
      <c r="I1338" t="s">
        <v>6574</v>
      </c>
      <c r="J1338" t="s">
        <v>3179</v>
      </c>
      <c r="K1338" t="s">
        <v>3174</v>
      </c>
      <c r="L1338" t="s">
        <v>3174</v>
      </c>
      <c r="M1338" t="s">
        <v>3174</v>
      </c>
    </row>
    <row r="1339" spans="1:13" x14ac:dyDescent="0.3">
      <c r="A1339" t="s">
        <v>1085</v>
      </c>
      <c r="B1339" t="s">
        <v>6575</v>
      </c>
      <c r="C1339" t="s">
        <v>3173</v>
      </c>
      <c r="D1339" t="s">
        <v>1822</v>
      </c>
      <c r="E1339" t="s">
        <v>3235</v>
      </c>
      <c r="F1339" t="s">
        <v>6576</v>
      </c>
      <c r="G1339" t="s">
        <v>6577</v>
      </c>
      <c r="H1339" t="s">
        <v>3177</v>
      </c>
      <c r="I1339" t="s">
        <v>6578</v>
      </c>
      <c r="J1339" t="s">
        <v>3179</v>
      </c>
      <c r="K1339" t="s">
        <v>3174</v>
      </c>
      <c r="L1339" t="s">
        <v>3174</v>
      </c>
      <c r="M1339" t="s">
        <v>3174</v>
      </c>
    </row>
    <row r="1340" spans="1:13" x14ac:dyDescent="0.3">
      <c r="A1340" t="s">
        <v>1085</v>
      </c>
      <c r="B1340" t="s">
        <v>6579</v>
      </c>
      <c r="C1340" t="s">
        <v>3173</v>
      </c>
      <c r="D1340" t="s">
        <v>1822</v>
      </c>
      <c r="E1340" t="s">
        <v>3235</v>
      </c>
      <c r="F1340" t="s">
        <v>6580</v>
      </c>
      <c r="G1340" t="s">
        <v>6581</v>
      </c>
      <c r="H1340" t="s">
        <v>3177</v>
      </c>
      <c r="I1340" t="s">
        <v>6582</v>
      </c>
      <c r="J1340" t="s">
        <v>3179</v>
      </c>
      <c r="K1340" t="s">
        <v>3174</v>
      </c>
      <c r="L1340" t="s">
        <v>3174</v>
      </c>
      <c r="M1340" t="s">
        <v>3174</v>
      </c>
    </row>
    <row r="1341" spans="1:13" x14ac:dyDescent="0.3">
      <c r="A1341" t="s">
        <v>1085</v>
      </c>
      <c r="B1341" t="s">
        <v>6579</v>
      </c>
      <c r="C1341" t="s">
        <v>3173</v>
      </c>
      <c r="D1341" t="s">
        <v>1822</v>
      </c>
      <c r="E1341" t="s">
        <v>3235</v>
      </c>
      <c r="F1341" t="s">
        <v>6583</v>
      </c>
      <c r="G1341" t="s">
        <v>6584</v>
      </c>
      <c r="H1341" t="s">
        <v>3177</v>
      </c>
      <c r="I1341" t="s">
        <v>6585</v>
      </c>
      <c r="J1341" t="s">
        <v>3179</v>
      </c>
      <c r="K1341" t="s">
        <v>3174</v>
      </c>
      <c r="L1341" t="s">
        <v>3174</v>
      </c>
      <c r="M1341" t="s">
        <v>3174</v>
      </c>
    </row>
    <row r="1342" spans="1:13" x14ac:dyDescent="0.3">
      <c r="A1342" t="s">
        <v>1085</v>
      </c>
      <c r="B1342" t="s">
        <v>6575</v>
      </c>
      <c r="C1342" t="s">
        <v>3173</v>
      </c>
      <c r="D1342" t="s">
        <v>1822</v>
      </c>
      <c r="E1342" t="s">
        <v>3235</v>
      </c>
      <c r="F1342" t="s">
        <v>6576</v>
      </c>
      <c r="G1342" t="s">
        <v>6586</v>
      </c>
      <c r="H1342" t="s">
        <v>3177</v>
      </c>
      <c r="I1342" t="s">
        <v>6587</v>
      </c>
      <c r="J1342" t="s">
        <v>3179</v>
      </c>
      <c r="K1342" t="s">
        <v>3174</v>
      </c>
      <c r="L1342" t="s">
        <v>3174</v>
      </c>
      <c r="M1342" t="s">
        <v>3174</v>
      </c>
    </row>
    <row r="1343" spans="1:13" x14ac:dyDescent="0.3">
      <c r="A1343" t="s">
        <v>1085</v>
      </c>
      <c r="B1343" t="s">
        <v>3825</v>
      </c>
      <c r="C1343" t="s">
        <v>3173</v>
      </c>
      <c r="D1343" t="s">
        <v>1822</v>
      </c>
      <c r="E1343" t="s">
        <v>3459</v>
      </c>
      <c r="F1343" t="s">
        <v>6588</v>
      </c>
      <c r="G1343" t="s">
        <v>6589</v>
      </c>
      <c r="H1343" t="s">
        <v>3177</v>
      </c>
      <c r="I1343" t="s">
        <v>6590</v>
      </c>
      <c r="J1343" t="s">
        <v>3187</v>
      </c>
      <c r="K1343" t="s">
        <v>3174</v>
      </c>
      <c r="L1343" t="s">
        <v>3174</v>
      </c>
      <c r="M1343" t="s">
        <v>3174</v>
      </c>
    </row>
    <row r="1344" spans="1:13" x14ac:dyDescent="0.3">
      <c r="A1344" t="s">
        <v>1085</v>
      </c>
      <c r="B1344" t="s">
        <v>3797</v>
      </c>
      <c r="C1344" t="s">
        <v>3173</v>
      </c>
      <c r="D1344" t="s">
        <v>1822</v>
      </c>
      <c r="E1344" t="s">
        <v>3235</v>
      </c>
      <c r="F1344" t="s">
        <v>6591</v>
      </c>
      <c r="G1344" t="s">
        <v>3798</v>
      </c>
      <c r="H1344" t="s">
        <v>3177</v>
      </c>
      <c r="I1344" t="s">
        <v>6592</v>
      </c>
      <c r="J1344" t="s">
        <v>3179</v>
      </c>
      <c r="K1344" t="s">
        <v>3174</v>
      </c>
      <c r="L1344" t="s">
        <v>3174</v>
      </c>
      <c r="M1344" t="s">
        <v>3174</v>
      </c>
    </row>
    <row r="1345" spans="1:13" x14ac:dyDescent="0.3">
      <c r="A1345" t="s">
        <v>1085</v>
      </c>
      <c r="B1345" t="s">
        <v>6524</v>
      </c>
      <c r="C1345" t="s">
        <v>3173</v>
      </c>
      <c r="D1345" t="s">
        <v>1822</v>
      </c>
      <c r="E1345" t="s">
        <v>3235</v>
      </c>
      <c r="F1345" t="s">
        <v>6593</v>
      </c>
      <c r="G1345" t="s">
        <v>6594</v>
      </c>
      <c r="H1345" t="s">
        <v>3177</v>
      </c>
      <c r="I1345" t="s">
        <v>6595</v>
      </c>
      <c r="J1345" t="s">
        <v>3179</v>
      </c>
      <c r="K1345" t="s">
        <v>3174</v>
      </c>
      <c r="L1345" t="s">
        <v>3174</v>
      </c>
      <c r="M1345" t="s">
        <v>3174</v>
      </c>
    </row>
    <row r="1346" spans="1:13" x14ac:dyDescent="0.3">
      <c r="A1346" t="s">
        <v>1085</v>
      </c>
      <c r="B1346" t="s">
        <v>3825</v>
      </c>
      <c r="C1346" t="s">
        <v>3173</v>
      </c>
      <c r="D1346" t="s">
        <v>1822</v>
      </c>
      <c r="E1346" t="s">
        <v>3459</v>
      </c>
      <c r="F1346" t="s">
        <v>6596</v>
      </c>
      <c r="G1346" t="s">
        <v>3826</v>
      </c>
      <c r="H1346" t="s">
        <v>3177</v>
      </c>
      <c r="I1346" t="s">
        <v>6597</v>
      </c>
      <c r="J1346" t="s">
        <v>3187</v>
      </c>
      <c r="K1346" t="s">
        <v>3174</v>
      </c>
      <c r="L1346" t="s">
        <v>3174</v>
      </c>
      <c r="M1346" t="s">
        <v>3174</v>
      </c>
    </row>
    <row r="1347" spans="1:13" x14ac:dyDescent="0.3">
      <c r="A1347" t="s">
        <v>1085</v>
      </c>
      <c r="B1347" t="s">
        <v>3825</v>
      </c>
      <c r="C1347" t="s">
        <v>3173</v>
      </c>
      <c r="D1347" t="s">
        <v>1822</v>
      </c>
      <c r="E1347" t="s">
        <v>3459</v>
      </c>
      <c r="F1347" t="s">
        <v>6598</v>
      </c>
      <c r="G1347" t="s">
        <v>3826</v>
      </c>
      <c r="H1347" t="s">
        <v>3177</v>
      </c>
      <c r="I1347" t="s">
        <v>6599</v>
      </c>
      <c r="J1347" t="s">
        <v>3187</v>
      </c>
      <c r="K1347" t="s">
        <v>3174</v>
      </c>
      <c r="L1347" t="s">
        <v>3174</v>
      </c>
      <c r="M1347" t="s">
        <v>3174</v>
      </c>
    </row>
    <row r="1348" spans="1:13" x14ac:dyDescent="0.3">
      <c r="A1348" t="s">
        <v>1085</v>
      </c>
      <c r="B1348" t="s">
        <v>3890</v>
      </c>
      <c r="C1348" t="s">
        <v>3173</v>
      </c>
      <c r="D1348" t="s">
        <v>1822</v>
      </c>
      <c r="E1348" t="s">
        <v>3235</v>
      </c>
      <c r="F1348" t="s">
        <v>6600</v>
      </c>
      <c r="G1348" t="s">
        <v>6217</v>
      </c>
      <c r="H1348" t="s">
        <v>3177</v>
      </c>
      <c r="I1348" t="s">
        <v>6601</v>
      </c>
      <c r="J1348" t="s">
        <v>3187</v>
      </c>
      <c r="K1348" t="s">
        <v>3174</v>
      </c>
      <c r="L1348" t="s">
        <v>3174</v>
      </c>
      <c r="M1348" t="s">
        <v>3174</v>
      </c>
    </row>
    <row r="1349" spans="1:13" x14ac:dyDescent="0.3">
      <c r="A1349" t="s">
        <v>1085</v>
      </c>
      <c r="B1349" t="s">
        <v>3825</v>
      </c>
      <c r="C1349" t="s">
        <v>3173</v>
      </c>
      <c r="D1349" t="s">
        <v>1822</v>
      </c>
      <c r="E1349" t="s">
        <v>3459</v>
      </c>
      <c r="F1349" t="s">
        <v>6602</v>
      </c>
      <c r="G1349" t="s">
        <v>6603</v>
      </c>
      <c r="H1349" t="s">
        <v>3177</v>
      </c>
      <c r="I1349" t="s">
        <v>6604</v>
      </c>
      <c r="J1349" t="s">
        <v>3187</v>
      </c>
      <c r="K1349" t="s">
        <v>3174</v>
      </c>
      <c r="L1349" t="s">
        <v>3174</v>
      </c>
      <c r="M1349" t="s">
        <v>3174</v>
      </c>
    </row>
    <row r="1350" spans="1:13" x14ac:dyDescent="0.3">
      <c r="A1350" t="s">
        <v>1085</v>
      </c>
      <c r="B1350" t="s">
        <v>6575</v>
      </c>
      <c r="C1350" t="s">
        <v>3173</v>
      </c>
      <c r="D1350" t="s">
        <v>1822</v>
      </c>
      <c r="E1350" t="s">
        <v>3235</v>
      </c>
      <c r="F1350" t="s">
        <v>6576</v>
      </c>
      <c r="G1350" t="s">
        <v>6605</v>
      </c>
      <c r="H1350" t="s">
        <v>3177</v>
      </c>
      <c r="I1350" t="s">
        <v>6606</v>
      </c>
      <c r="J1350" t="s">
        <v>3187</v>
      </c>
      <c r="K1350" t="s">
        <v>3174</v>
      </c>
      <c r="L1350" t="s">
        <v>3174</v>
      </c>
      <c r="M1350" t="s">
        <v>3174</v>
      </c>
    </row>
    <row r="1351" spans="1:13" x14ac:dyDescent="0.3">
      <c r="A1351" t="s">
        <v>1085</v>
      </c>
      <c r="B1351" t="s">
        <v>3825</v>
      </c>
      <c r="C1351" t="s">
        <v>3173</v>
      </c>
      <c r="D1351" t="s">
        <v>1822</v>
      </c>
      <c r="E1351" t="s">
        <v>3459</v>
      </c>
      <c r="F1351" t="s">
        <v>6607</v>
      </c>
      <c r="G1351" t="s">
        <v>6608</v>
      </c>
      <c r="H1351" t="s">
        <v>3177</v>
      </c>
      <c r="I1351" t="s">
        <v>6609</v>
      </c>
      <c r="J1351" t="s">
        <v>3187</v>
      </c>
      <c r="K1351" t="s">
        <v>3174</v>
      </c>
      <c r="L1351" t="s">
        <v>3174</v>
      </c>
      <c r="M1351" t="s">
        <v>3174</v>
      </c>
    </row>
    <row r="1352" spans="1:13" x14ac:dyDescent="0.3">
      <c r="A1352" t="s">
        <v>1085</v>
      </c>
      <c r="B1352" t="s">
        <v>6304</v>
      </c>
      <c r="C1352" t="s">
        <v>3173</v>
      </c>
      <c r="D1352" t="s">
        <v>1822</v>
      </c>
      <c r="E1352" t="s">
        <v>3320</v>
      </c>
      <c r="F1352" t="s">
        <v>6610</v>
      </c>
      <c r="G1352" t="s">
        <v>6611</v>
      </c>
      <c r="H1352" t="s">
        <v>3177</v>
      </c>
      <c r="I1352" t="s">
        <v>6612</v>
      </c>
      <c r="J1352" t="s">
        <v>3187</v>
      </c>
      <c r="K1352" t="s">
        <v>3174</v>
      </c>
      <c r="L1352" t="s">
        <v>3174</v>
      </c>
      <c r="M1352" t="s">
        <v>3174</v>
      </c>
    </row>
    <row r="1353" spans="1:13" x14ac:dyDescent="0.3">
      <c r="A1353" t="s">
        <v>1085</v>
      </c>
      <c r="B1353" t="s">
        <v>6575</v>
      </c>
      <c r="C1353" t="s">
        <v>3173</v>
      </c>
      <c r="D1353" t="s">
        <v>1822</v>
      </c>
      <c r="E1353" t="s">
        <v>3235</v>
      </c>
      <c r="F1353" t="s">
        <v>6613</v>
      </c>
      <c r="G1353" t="s">
        <v>6614</v>
      </c>
      <c r="H1353" t="s">
        <v>3177</v>
      </c>
      <c r="I1353" t="s">
        <v>6615</v>
      </c>
      <c r="J1353" t="s">
        <v>3179</v>
      </c>
      <c r="K1353" t="s">
        <v>3174</v>
      </c>
      <c r="L1353" t="s">
        <v>3174</v>
      </c>
      <c r="M1353" t="s">
        <v>3174</v>
      </c>
    </row>
    <row r="1354" spans="1:13" x14ac:dyDescent="0.3">
      <c r="A1354" t="s">
        <v>1085</v>
      </c>
      <c r="B1354" t="s">
        <v>6304</v>
      </c>
      <c r="C1354" t="s">
        <v>3173</v>
      </c>
      <c r="D1354" t="s">
        <v>1822</v>
      </c>
      <c r="E1354" t="s">
        <v>3320</v>
      </c>
      <c r="F1354" t="s">
        <v>6616</v>
      </c>
      <c r="G1354" t="s">
        <v>6611</v>
      </c>
      <c r="H1354" t="s">
        <v>3177</v>
      </c>
      <c r="I1354" t="s">
        <v>6617</v>
      </c>
      <c r="J1354" t="s">
        <v>3187</v>
      </c>
      <c r="K1354" t="s">
        <v>3174</v>
      </c>
      <c r="L1354" t="s">
        <v>3174</v>
      </c>
      <c r="M1354" t="s">
        <v>3174</v>
      </c>
    </row>
    <row r="1355" spans="1:13" x14ac:dyDescent="0.3">
      <c r="A1355" t="s">
        <v>1085</v>
      </c>
      <c r="B1355" t="s">
        <v>6575</v>
      </c>
      <c r="C1355" t="s">
        <v>3173</v>
      </c>
      <c r="D1355" t="s">
        <v>1822</v>
      </c>
      <c r="E1355" t="s">
        <v>3235</v>
      </c>
      <c r="F1355" t="s">
        <v>6618</v>
      </c>
      <c r="G1355" t="s">
        <v>6619</v>
      </c>
      <c r="H1355" t="s">
        <v>3177</v>
      </c>
      <c r="I1355" t="s">
        <v>6620</v>
      </c>
      <c r="J1355" t="s">
        <v>3179</v>
      </c>
      <c r="K1355" t="s">
        <v>3174</v>
      </c>
      <c r="L1355" t="s">
        <v>3174</v>
      </c>
      <c r="M1355" t="s">
        <v>3174</v>
      </c>
    </row>
    <row r="1356" spans="1:13" x14ac:dyDescent="0.3">
      <c r="A1356" t="s">
        <v>1085</v>
      </c>
      <c r="B1356" t="s">
        <v>6304</v>
      </c>
      <c r="C1356" t="s">
        <v>3173</v>
      </c>
      <c r="D1356" t="s">
        <v>1822</v>
      </c>
      <c r="E1356" t="s">
        <v>3320</v>
      </c>
      <c r="F1356" t="s">
        <v>6621</v>
      </c>
      <c r="G1356" t="s">
        <v>6611</v>
      </c>
      <c r="H1356" t="s">
        <v>3177</v>
      </c>
      <c r="I1356" t="s">
        <v>6622</v>
      </c>
      <c r="J1356" t="s">
        <v>3187</v>
      </c>
      <c r="K1356" t="s">
        <v>3174</v>
      </c>
      <c r="L1356" t="s">
        <v>3174</v>
      </c>
      <c r="M1356" t="s">
        <v>3174</v>
      </c>
    </row>
    <row r="1357" spans="1:13" x14ac:dyDescent="0.3">
      <c r="A1357" t="s">
        <v>1085</v>
      </c>
      <c r="B1357" t="s">
        <v>3754</v>
      </c>
      <c r="C1357" t="s">
        <v>3173</v>
      </c>
      <c r="D1357" t="s">
        <v>1822</v>
      </c>
      <c r="E1357" t="s">
        <v>3459</v>
      </c>
      <c r="F1357" t="s">
        <v>6576</v>
      </c>
      <c r="G1357" t="s">
        <v>4108</v>
      </c>
      <c r="H1357" t="s">
        <v>3177</v>
      </c>
      <c r="I1357" t="s">
        <v>6623</v>
      </c>
      <c r="J1357" t="s">
        <v>3187</v>
      </c>
      <c r="K1357" t="s">
        <v>3174</v>
      </c>
      <c r="L1357" t="s">
        <v>3174</v>
      </c>
      <c r="M1357" t="s">
        <v>3174</v>
      </c>
    </row>
    <row r="1358" spans="1:13" x14ac:dyDescent="0.3">
      <c r="A1358" t="s">
        <v>1085</v>
      </c>
      <c r="B1358" t="s">
        <v>3754</v>
      </c>
      <c r="C1358" t="s">
        <v>3173</v>
      </c>
      <c r="D1358" t="s">
        <v>1822</v>
      </c>
      <c r="E1358" t="s">
        <v>3459</v>
      </c>
      <c r="F1358" t="s">
        <v>6576</v>
      </c>
      <c r="G1358" t="s">
        <v>6624</v>
      </c>
      <c r="H1358" t="s">
        <v>3177</v>
      </c>
      <c r="I1358" t="s">
        <v>6625</v>
      </c>
      <c r="J1358" t="s">
        <v>3179</v>
      </c>
      <c r="K1358" t="s">
        <v>3174</v>
      </c>
      <c r="L1358" t="s">
        <v>3174</v>
      </c>
      <c r="M1358" t="s">
        <v>3174</v>
      </c>
    </row>
    <row r="1359" spans="1:13" x14ac:dyDescent="0.3">
      <c r="A1359" t="s">
        <v>1085</v>
      </c>
      <c r="B1359" t="s">
        <v>6626</v>
      </c>
      <c r="C1359" t="s">
        <v>3173</v>
      </c>
      <c r="D1359" t="s">
        <v>1822</v>
      </c>
      <c r="E1359" t="s">
        <v>3235</v>
      </c>
      <c r="F1359" t="s">
        <v>6627</v>
      </c>
      <c r="G1359" t="s">
        <v>6628</v>
      </c>
      <c r="H1359" t="s">
        <v>3177</v>
      </c>
      <c r="I1359" t="s">
        <v>6629</v>
      </c>
      <c r="J1359" t="s">
        <v>3179</v>
      </c>
      <c r="K1359" t="s">
        <v>3174</v>
      </c>
      <c r="L1359" t="s">
        <v>3174</v>
      </c>
      <c r="M1359" t="s">
        <v>3174</v>
      </c>
    </row>
    <row r="1360" spans="1:13" x14ac:dyDescent="0.3">
      <c r="A1360" t="s">
        <v>1085</v>
      </c>
      <c r="B1360" t="s">
        <v>6530</v>
      </c>
      <c r="C1360" t="s">
        <v>3173</v>
      </c>
      <c r="D1360" t="s">
        <v>1822</v>
      </c>
      <c r="E1360" t="s">
        <v>3235</v>
      </c>
      <c r="F1360" t="s">
        <v>6630</v>
      </c>
      <c r="G1360" t="s">
        <v>6631</v>
      </c>
      <c r="H1360" t="s">
        <v>3177</v>
      </c>
      <c r="I1360" t="s">
        <v>6632</v>
      </c>
      <c r="J1360" t="s">
        <v>3179</v>
      </c>
      <c r="K1360" t="s">
        <v>3174</v>
      </c>
      <c r="L1360" t="s">
        <v>3174</v>
      </c>
      <c r="M1360" t="s">
        <v>3174</v>
      </c>
    </row>
    <row r="1361" spans="1:13" x14ac:dyDescent="0.3">
      <c r="A1361" t="s">
        <v>1085</v>
      </c>
      <c r="B1361" t="s">
        <v>6575</v>
      </c>
      <c r="C1361" t="s">
        <v>3173</v>
      </c>
      <c r="D1361" t="s">
        <v>1822</v>
      </c>
      <c r="E1361" t="s">
        <v>3174</v>
      </c>
      <c r="F1361" t="s">
        <v>6591</v>
      </c>
      <c r="G1361" t="s">
        <v>6633</v>
      </c>
      <c r="H1361" t="s">
        <v>3177</v>
      </c>
      <c r="I1361" t="s">
        <v>6634</v>
      </c>
      <c r="J1361" t="s">
        <v>3179</v>
      </c>
      <c r="K1361" t="s">
        <v>3174</v>
      </c>
      <c r="L1361" t="s">
        <v>3174</v>
      </c>
      <c r="M1361" t="s">
        <v>3174</v>
      </c>
    </row>
    <row r="1362" spans="1:13" x14ac:dyDescent="0.3">
      <c r="A1362" t="s">
        <v>1085</v>
      </c>
      <c r="B1362" t="s">
        <v>6626</v>
      </c>
      <c r="C1362" t="s">
        <v>3173</v>
      </c>
      <c r="D1362" t="s">
        <v>1822</v>
      </c>
      <c r="E1362" t="s">
        <v>3235</v>
      </c>
      <c r="F1362" t="s">
        <v>6635</v>
      </c>
      <c r="G1362" t="s">
        <v>6636</v>
      </c>
      <c r="H1362" t="s">
        <v>3177</v>
      </c>
      <c r="I1362" t="s">
        <v>6637</v>
      </c>
      <c r="J1362" t="s">
        <v>3179</v>
      </c>
      <c r="K1362" t="s">
        <v>3174</v>
      </c>
      <c r="L1362" t="s">
        <v>3174</v>
      </c>
      <c r="M1362" t="s">
        <v>3174</v>
      </c>
    </row>
    <row r="1363" spans="1:13" x14ac:dyDescent="0.3">
      <c r="A1363" t="s">
        <v>1085</v>
      </c>
      <c r="B1363" t="s">
        <v>6575</v>
      </c>
      <c r="C1363" t="s">
        <v>3173</v>
      </c>
      <c r="D1363" t="s">
        <v>1822</v>
      </c>
      <c r="E1363" t="s">
        <v>3235</v>
      </c>
      <c r="F1363" t="s">
        <v>6638</v>
      </c>
      <c r="G1363" t="s">
        <v>6633</v>
      </c>
      <c r="H1363" t="s">
        <v>3177</v>
      </c>
      <c r="I1363" t="s">
        <v>6639</v>
      </c>
      <c r="J1363" t="s">
        <v>3187</v>
      </c>
      <c r="K1363" t="s">
        <v>3174</v>
      </c>
      <c r="L1363" t="s">
        <v>3174</v>
      </c>
      <c r="M1363" t="s">
        <v>3174</v>
      </c>
    </row>
    <row r="1364" spans="1:13" x14ac:dyDescent="0.3">
      <c r="A1364" t="s">
        <v>1085</v>
      </c>
      <c r="B1364" t="s">
        <v>5148</v>
      </c>
      <c r="C1364" t="s">
        <v>3173</v>
      </c>
      <c r="D1364" t="s">
        <v>1822</v>
      </c>
      <c r="E1364" t="s">
        <v>3235</v>
      </c>
      <c r="F1364" t="s">
        <v>6640</v>
      </c>
      <c r="G1364" t="s">
        <v>5866</v>
      </c>
      <c r="H1364" t="s">
        <v>3177</v>
      </c>
      <c r="I1364" t="s">
        <v>6641</v>
      </c>
      <c r="J1364" t="s">
        <v>3187</v>
      </c>
      <c r="K1364" t="s">
        <v>3174</v>
      </c>
      <c r="L1364" t="s">
        <v>3174</v>
      </c>
      <c r="M1364" t="s">
        <v>3174</v>
      </c>
    </row>
    <row r="1365" spans="1:13" x14ac:dyDescent="0.3">
      <c r="A1365" t="s">
        <v>1085</v>
      </c>
      <c r="B1365" t="s">
        <v>6579</v>
      </c>
      <c r="C1365" t="s">
        <v>3173</v>
      </c>
      <c r="D1365" t="s">
        <v>1822</v>
      </c>
      <c r="E1365" t="s">
        <v>3235</v>
      </c>
      <c r="F1365" t="s">
        <v>6638</v>
      </c>
      <c r="G1365" t="s">
        <v>6642</v>
      </c>
      <c r="H1365" t="s">
        <v>3177</v>
      </c>
      <c r="I1365" t="s">
        <v>6643</v>
      </c>
      <c r="J1365" t="s">
        <v>3187</v>
      </c>
      <c r="K1365" t="s">
        <v>3174</v>
      </c>
      <c r="L1365" t="s">
        <v>3174</v>
      </c>
      <c r="M1365" t="s">
        <v>3174</v>
      </c>
    </row>
    <row r="1366" spans="1:13" x14ac:dyDescent="0.3">
      <c r="A1366" t="s">
        <v>1085</v>
      </c>
      <c r="B1366" t="s">
        <v>5148</v>
      </c>
      <c r="C1366" t="s">
        <v>3173</v>
      </c>
      <c r="D1366" t="s">
        <v>1822</v>
      </c>
      <c r="E1366" t="s">
        <v>3235</v>
      </c>
      <c r="F1366" t="s">
        <v>6644</v>
      </c>
      <c r="G1366" t="s">
        <v>6645</v>
      </c>
      <c r="H1366" t="s">
        <v>3177</v>
      </c>
      <c r="I1366" t="s">
        <v>6646</v>
      </c>
      <c r="J1366" t="s">
        <v>3187</v>
      </c>
      <c r="K1366" t="s">
        <v>3174</v>
      </c>
      <c r="L1366" t="s">
        <v>3174</v>
      </c>
      <c r="M1366" t="s">
        <v>3174</v>
      </c>
    </row>
    <row r="1367" spans="1:13" x14ac:dyDescent="0.3">
      <c r="A1367" t="s">
        <v>1085</v>
      </c>
      <c r="B1367" t="s">
        <v>6647</v>
      </c>
      <c r="C1367" t="s">
        <v>3173</v>
      </c>
      <c r="D1367" t="s">
        <v>1822</v>
      </c>
      <c r="E1367" t="s">
        <v>3235</v>
      </c>
      <c r="F1367" t="s">
        <v>6638</v>
      </c>
      <c r="G1367" t="s">
        <v>6648</v>
      </c>
      <c r="H1367" t="s">
        <v>3177</v>
      </c>
      <c r="I1367" t="s">
        <v>6649</v>
      </c>
      <c r="J1367" t="s">
        <v>3187</v>
      </c>
      <c r="K1367" t="s">
        <v>3174</v>
      </c>
      <c r="L1367" t="s">
        <v>3174</v>
      </c>
      <c r="M1367" t="s">
        <v>3174</v>
      </c>
    </row>
    <row r="1368" spans="1:13" x14ac:dyDescent="0.3">
      <c r="A1368" t="s">
        <v>1085</v>
      </c>
      <c r="B1368" t="s">
        <v>5148</v>
      </c>
      <c r="C1368" t="s">
        <v>3173</v>
      </c>
      <c r="D1368" t="s">
        <v>1822</v>
      </c>
      <c r="E1368" t="s">
        <v>3235</v>
      </c>
      <c r="F1368" t="s">
        <v>6650</v>
      </c>
      <c r="G1368" t="s">
        <v>6651</v>
      </c>
      <c r="H1368" t="s">
        <v>3177</v>
      </c>
      <c r="I1368" t="s">
        <v>6652</v>
      </c>
      <c r="J1368" t="s">
        <v>3187</v>
      </c>
      <c r="K1368" t="s">
        <v>3174</v>
      </c>
      <c r="L1368" t="s">
        <v>3174</v>
      </c>
      <c r="M1368" t="s">
        <v>3174</v>
      </c>
    </row>
    <row r="1369" spans="1:13" x14ac:dyDescent="0.3">
      <c r="A1369" t="s">
        <v>1085</v>
      </c>
      <c r="B1369" t="s">
        <v>3797</v>
      </c>
      <c r="C1369" t="s">
        <v>3173</v>
      </c>
      <c r="D1369" t="s">
        <v>1822</v>
      </c>
      <c r="E1369" t="s">
        <v>3235</v>
      </c>
      <c r="F1369" t="s">
        <v>6638</v>
      </c>
      <c r="G1369" t="s">
        <v>3798</v>
      </c>
      <c r="H1369" t="s">
        <v>3177</v>
      </c>
      <c r="I1369" t="s">
        <v>6653</v>
      </c>
      <c r="J1369" t="s">
        <v>3187</v>
      </c>
      <c r="K1369" t="s">
        <v>3174</v>
      </c>
      <c r="L1369" t="s">
        <v>3174</v>
      </c>
      <c r="M1369" t="s">
        <v>3174</v>
      </c>
    </row>
    <row r="1370" spans="1:13" x14ac:dyDescent="0.3">
      <c r="A1370" t="s">
        <v>1099</v>
      </c>
      <c r="B1370" t="s">
        <v>6654</v>
      </c>
      <c r="C1370" t="s">
        <v>3190</v>
      </c>
      <c r="D1370" t="s">
        <v>1822</v>
      </c>
      <c r="E1370" t="s">
        <v>3174</v>
      </c>
      <c r="F1370" t="s">
        <v>6655</v>
      </c>
      <c r="G1370" t="s">
        <v>6656</v>
      </c>
      <c r="H1370" t="s">
        <v>3177</v>
      </c>
      <c r="I1370" t="s">
        <v>6657</v>
      </c>
      <c r="J1370" t="s">
        <v>3179</v>
      </c>
      <c r="K1370" t="s">
        <v>3174</v>
      </c>
      <c r="L1370" t="s">
        <v>3174</v>
      </c>
      <c r="M1370" t="s">
        <v>3174</v>
      </c>
    </row>
    <row r="1371" spans="1:13" x14ac:dyDescent="0.3">
      <c r="A1371" t="s">
        <v>1099</v>
      </c>
      <c r="B1371" t="s">
        <v>6654</v>
      </c>
      <c r="C1371" t="s">
        <v>3190</v>
      </c>
      <c r="D1371" t="s">
        <v>1822</v>
      </c>
      <c r="E1371" t="s">
        <v>3174</v>
      </c>
      <c r="F1371" t="s">
        <v>6658</v>
      </c>
      <c r="G1371" t="s">
        <v>6656</v>
      </c>
      <c r="H1371" t="s">
        <v>3177</v>
      </c>
      <c r="I1371" t="s">
        <v>6659</v>
      </c>
      <c r="J1371" t="s">
        <v>3179</v>
      </c>
      <c r="K1371" t="s">
        <v>3174</v>
      </c>
      <c r="L1371" t="s">
        <v>3174</v>
      </c>
      <c r="M1371" t="s">
        <v>3174</v>
      </c>
    </row>
    <row r="1372" spans="1:13" x14ac:dyDescent="0.3">
      <c r="A1372" t="s">
        <v>1099</v>
      </c>
      <c r="B1372" t="s">
        <v>6654</v>
      </c>
      <c r="C1372" t="s">
        <v>3190</v>
      </c>
      <c r="D1372" t="s">
        <v>1822</v>
      </c>
      <c r="E1372" t="s">
        <v>3174</v>
      </c>
      <c r="F1372" t="s">
        <v>6660</v>
      </c>
      <c r="G1372" t="s">
        <v>6656</v>
      </c>
      <c r="H1372" t="s">
        <v>3177</v>
      </c>
      <c r="I1372" t="s">
        <v>6661</v>
      </c>
      <c r="J1372" t="s">
        <v>3179</v>
      </c>
      <c r="K1372" t="s">
        <v>3174</v>
      </c>
      <c r="L1372" t="s">
        <v>3174</v>
      </c>
      <c r="M1372" t="s">
        <v>3174</v>
      </c>
    </row>
    <row r="1373" spans="1:13" x14ac:dyDescent="0.3">
      <c r="A1373" t="s">
        <v>1099</v>
      </c>
      <c r="B1373" t="s">
        <v>6654</v>
      </c>
      <c r="C1373" t="s">
        <v>3190</v>
      </c>
      <c r="D1373" t="s">
        <v>1822</v>
      </c>
      <c r="E1373" t="s">
        <v>3174</v>
      </c>
      <c r="F1373" t="s">
        <v>6662</v>
      </c>
      <c r="G1373" t="s">
        <v>6656</v>
      </c>
      <c r="H1373" t="s">
        <v>3177</v>
      </c>
      <c r="I1373" t="s">
        <v>6663</v>
      </c>
      <c r="J1373" t="s">
        <v>3179</v>
      </c>
      <c r="K1373" t="s">
        <v>3174</v>
      </c>
      <c r="L1373" t="s">
        <v>3174</v>
      </c>
      <c r="M1373" t="s">
        <v>3174</v>
      </c>
    </row>
    <row r="1374" spans="1:13" x14ac:dyDescent="0.3">
      <c r="A1374" t="s">
        <v>1099</v>
      </c>
      <c r="B1374" t="s">
        <v>6654</v>
      </c>
      <c r="C1374" t="s">
        <v>3190</v>
      </c>
      <c r="D1374" t="s">
        <v>1822</v>
      </c>
      <c r="E1374" t="s">
        <v>3174</v>
      </c>
      <c r="F1374" t="s">
        <v>6664</v>
      </c>
      <c r="G1374" t="s">
        <v>6656</v>
      </c>
      <c r="H1374" t="s">
        <v>3177</v>
      </c>
      <c r="I1374" t="s">
        <v>6665</v>
      </c>
      <c r="J1374" t="s">
        <v>3179</v>
      </c>
      <c r="K1374" t="s">
        <v>3174</v>
      </c>
      <c r="L1374" t="s">
        <v>3174</v>
      </c>
      <c r="M1374" t="s">
        <v>3174</v>
      </c>
    </row>
    <row r="1375" spans="1:13" x14ac:dyDescent="0.3">
      <c r="A1375" t="s">
        <v>1099</v>
      </c>
      <c r="B1375" t="s">
        <v>6654</v>
      </c>
      <c r="C1375" t="s">
        <v>3190</v>
      </c>
      <c r="D1375" t="s">
        <v>1822</v>
      </c>
      <c r="E1375" t="s">
        <v>3174</v>
      </c>
      <c r="F1375" t="s">
        <v>6666</v>
      </c>
      <c r="G1375" t="s">
        <v>6656</v>
      </c>
      <c r="H1375" t="s">
        <v>3177</v>
      </c>
      <c r="I1375" t="s">
        <v>6667</v>
      </c>
      <c r="J1375" t="s">
        <v>3179</v>
      </c>
      <c r="K1375" t="s">
        <v>3174</v>
      </c>
      <c r="L1375" t="s">
        <v>3174</v>
      </c>
      <c r="M1375" t="s">
        <v>3174</v>
      </c>
    </row>
    <row r="1376" spans="1:13" x14ac:dyDescent="0.3">
      <c r="A1376" t="s">
        <v>1085</v>
      </c>
      <c r="B1376" t="s">
        <v>5148</v>
      </c>
      <c r="C1376" t="s">
        <v>3173</v>
      </c>
      <c r="D1376" t="s">
        <v>1822</v>
      </c>
      <c r="E1376" t="s">
        <v>3235</v>
      </c>
      <c r="F1376" t="s">
        <v>6650</v>
      </c>
      <c r="G1376" t="s">
        <v>5150</v>
      </c>
      <c r="H1376" t="s">
        <v>3177</v>
      </c>
      <c r="I1376" t="s">
        <v>6668</v>
      </c>
      <c r="J1376" t="s">
        <v>3187</v>
      </c>
      <c r="K1376" t="s">
        <v>3174</v>
      </c>
      <c r="L1376" t="s">
        <v>3174</v>
      </c>
      <c r="M1376" t="s">
        <v>3174</v>
      </c>
    </row>
    <row r="1377" spans="1:13" x14ac:dyDescent="0.3">
      <c r="A1377" t="s">
        <v>1085</v>
      </c>
      <c r="B1377" t="s">
        <v>3825</v>
      </c>
      <c r="C1377" t="s">
        <v>3173</v>
      </c>
      <c r="D1377" t="s">
        <v>1822</v>
      </c>
      <c r="E1377" t="s">
        <v>3459</v>
      </c>
      <c r="F1377" t="s">
        <v>6669</v>
      </c>
      <c r="G1377" t="s">
        <v>5201</v>
      </c>
      <c r="H1377" t="s">
        <v>3177</v>
      </c>
      <c r="I1377" t="s">
        <v>6670</v>
      </c>
      <c r="J1377" t="s">
        <v>3179</v>
      </c>
      <c r="K1377" t="s">
        <v>3174</v>
      </c>
      <c r="L1377" t="s">
        <v>3174</v>
      </c>
      <c r="M1377" t="s">
        <v>3174</v>
      </c>
    </row>
    <row r="1378" spans="1:13" x14ac:dyDescent="0.3">
      <c r="A1378" t="s">
        <v>1085</v>
      </c>
      <c r="B1378" t="s">
        <v>5148</v>
      </c>
      <c r="C1378" t="s">
        <v>3173</v>
      </c>
      <c r="D1378" t="s">
        <v>1822</v>
      </c>
      <c r="E1378" t="s">
        <v>3235</v>
      </c>
      <c r="F1378" t="s">
        <v>6650</v>
      </c>
      <c r="G1378" t="s">
        <v>6671</v>
      </c>
      <c r="H1378" t="s">
        <v>3177</v>
      </c>
      <c r="I1378" t="s">
        <v>6672</v>
      </c>
      <c r="J1378" t="s">
        <v>3187</v>
      </c>
      <c r="K1378" t="s">
        <v>3174</v>
      </c>
      <c r="L1378" t="s">
        <v>3174</v>
      </c>
      <c r="M1378" t="s">
        <v>3174</v>
      </c>
    </row>
    <row r="1379" spans="1:13" x14ac:dyDescent="0.3">
      <c r="A1379" t="s">
        <v>1085</v>
      </c>
      <c r="B1379" t="s">
        <v>3825</v>
      </c>
      <c r="C1379" t="s">
        <v>3173</v>
      </c>
      <c r="D1379" t="s">
        <v>1822</v>
      </c>
      <c r="E1379" t="s">
        <v>3459</v>
      </c>
      <c r="F1379" t="s">
        <v>6673</v>
      </c>
      <c r="G1379" t="s">
        <v>6674</v>
      </c>
      <c r="H1379" t="s">
        <v>3177</v>
      </c>
      <c r="I1379" t="s">
        <v>6675</v>
      </c>
      <c r="J1379" t="s">
        <v>3187</v>
      </c>
      <c r="K1379" t="s">
        <v>3174</v>
      </c>
      <c r="L1379" t="s">
        <v>3174</v>
      </c>
      <c r="M1379" t="s">
        <v>3174</v>
      </c>
    </row>
    <row r="1380" spans="1:13" x14ac:dyDescent="0.3">
      <c r="A1380" t="s">
        <v>1085</v>
      </c>
      <c r="B1380" t="s">
        <v>5148</v>
      </c>
      <c r="C1380" t="s">
        <v>3173</v>
      </c>
      <c r="D1380" t="s">
        <v>1822</v>
      </c>
      <c r="E1380" t="s">
        <v>3235</v>
      </c>
      <c r="F1380" t="s">
        <v>6650</v>
      </c>
      <c r="G1380" t="s">
        <v>6676</v>
      </c>
      <c r="H1380" t="s">
        <v>3177</v>
      </c>
      <c r="I1380" t="s">
        <v>6677</v>
      </c>
      <c r="J1380" t="s">
        <v>3187</v>
      </c>
      <c r="K1380" t="s">
        <v>3174</v>
      </c>
      <c r="L1380" t="s">
        <v>3174</v>
      </c>
      <c r="M1380" t="s">
        <v>3174</v>
      </c>
    </row>
    <row r="1381" spans="1:13" x14ac:dyDescent="0.3">
      <c r="A1381" t="s">
        <v>1099</v>
      </c>
      <c r="B1381" t="s">
        <v>6654</v>
      </c>
      <c r="C1381" t="s">
        <v>3190</v>
      </c>
      <c r="D1381" t="s">
        <v>1822</v>
      </c>
      <c r="E1381" t="s">
        <v>3174</v>
      </c>
      <c r="F1381" t="s">
        <v>6678</v>
      </c>
      <c r="G1381" t="s">
        <v>6656</v>
      </c>
      <c r="H1381" t="s">
        <v>3177</v>
      </c>
      <c r="I1381" t="s">
        <v>6679</v>
      </c>
      <c r="J1381" t="s">
        <v>3179</v>
      </c>
      <c r="K1381" t="s">
        <v>3174</v>
      </c>
      <c r="L1381" t="s">
        <v>3174</v>
      </c>
      <c r="M1381" t="s">
        <v>3174</v>
      </c>
    </row>
    <row r="1382" spans="1:13" x14ac:dyDescent="0.3">
      <c r="A1382" t="s">
        <v>1099</v>
      </c>
      <c r="B1382" t="s">
        <v>6654</v>
      </c>
      <c r="C1382" t="s">
        <v>3190</v>
      </c>
      <c r="D1382" t="s">
        <v>1822</v>
      </c>
      <c r="E1382" t="s">
        <v>3174</v>
      </c>
      <c r="F1382" t="s">
        <v>6680</v>
      </c>
      <c r="G1382" t="s">
        <v>6681</v>
      </c>
      <c r="H1382" t="s">
        <v>3177</v>
      </c>
      <c r="I1382" t="s">
        <v>6682</v>
      </c>
      <c r="J1382" t="s">
        <v>3179</v>
      </c>
      <c r="K1382" t="s">
        <v>3174</v>
      </c>
      <c r="L1382" t="s">
        <v>3174</v>
      </c>
      <c r="M1382" t="s">
        <v>3174</v>
      </c>
    </row>
    <row r="1383" spans="1:13" x14ac:dyDescent="0.3">
      <c r="A1383" t="s">
        <v>1085</v>
      </c>
      <c r="B1383" t="s">
        <v>5148</v>
      </c>
      <c r="C1383" t="s">
        <v>3173</v>
      </c>
      <c r="D1383" t="s">
        <v>1822</v>
      </c>
      <c r="E1383" t="s">
        <v>3235</v>
      </c>
      <c r="F1383" t="s">
        <v>6644</v>
      </c>
      <c r="G1383" t="s">
        <v>6683</v>
      </c>
      <c r="H1383" t="s">
        <v>3177</v>
      </c>
      <c r="I1383" t="s">
        <v>6684</v>
      </c>
      <c r="J1383" t="s">
        <v>3187</v>
      </c>
      <c r="K1383" t="s">
        <v>3174</v>
      </c>
      <c r="L1383" t="s">
        <v>3174</v>
      </c>
      <c r="M1383" t="s">
        <v>3174</v>
      </c>
    </row>
    <row r="1384" spans="1:13" x14ac:dyDescent="0.3">
      <c r="A1384" t="s">
        <v>1099</v>
      </c>
      <c r="B1384" t="s">
        <v>6654</v>
      </c>
      <c r="C1384" t="s">
        <v>3190</v>
      </c>
      <c r="D1384" t="s">
        <v>1822</v>
      </c>
      <c r="E1384" t="s">
        <v>3174</v>
      </c>
      <c r="F1384" t="s">
        <v>6685</v>
      </c>
      <c r="G1384" t="s">
        <v>6681</v>
      </c>
      <c r="H1384" t="s">
        <v>3177</v>
      </c>
      <c r="I1384" t="s">
        <v>6686</v>
      </c>
      <c r="J1384" t="s">
        <v>3179</v>
      </c>
      <c r="K1384" t="s">
        <v>3174</v>
      </c>
      <c r="L1384" t="s">
        <v>3174</v>
      </c>
      <c r="M1384" t="s">
        <v>3174</v>
      </c>
    </row>
    <row r="1385" spans="1:13" x14ac:dyDescent="0.3">
      <c r="A1385" t="s">
        <v>1099</v>
      </c>
      <c r="B1385" t="s">
        <v>6654</v>
      </c>
      <c r="C1385" t="s">
        <v>3190</v>
      </c>
      <c r="D1385" t="s">
        <v>1822</v>
      </c>
      <c r="E1385" t="s">
        <v>3174</v>
      </c>
      <c r="F1385" t="s">
        <v>6687</v>
      </c>
      <c r="G1385" t="s">
        <v>6681</v>
      </c>
      <c r="H1385" t="s">
        <v>3177</v>
      </c>
      <c r="I1385" t="s">
        <v>6688</v>
      </c>
      <c r="J1385" t="s">
        <v>3179</v>
      </c>
      <c r="K1385" t="s">
        <v>3174</v>
      </c>
      <c r="L1385" t="s">
        <v>3174</v>
      </c>
      <c r="M1385" t="s">
        <v>3174</v>
      </c>
    </row>
    <row r="1386" spans="1:13" x14ac:dyDescent="0.3">
      <c r="A1386" t="s">
        <v>1099</v>
      </c>
      <c r="B1386" t="s">
        <v>6654</v>
      </c>
      <c r="C1386" t="s">
        <v>3190</v>
      </c>
      <c r="D1386" t="s">
        <v>1822</v>
      </c>
      <c r="E1386" t="s">
        <v>3174</v>
      </c>
      <c r="F1386" t="s">
        <v>6689</v>
      </c>
      <c r="G1386" t="s">
        <v>6681</v>
      </c>
      <c r="H1386" t="s">
        <v>3177</v>
      </c>
      <c r="I1386" t="s">
        <v>6690</v>
      </c>
      <c r="J1386" t="s">
        <v>3179</v>
      </c>
      <c r="K1386" t="s">
        <v>3174</v>
      </c>
      <c r="L1386" t="s">
        <v>3174</v>
      </c>
      <c r="M1386" t="s">
        <v>3174</v>
      </c>
    </row>
    <row r="1387" spans="1:13" x14ac:dyDescent="0.3">
      <c r="A1387" t="s">
        <v>1099</v>
      </c>
      <c r="B1387" t="s">
        <v>6654</v>
      </c>
      <c r="C1387" t="s">
        <v>3190</v>
      </c>
      <c r="D1387" t="s">
        <v>1822</v>
      </c>
      <c r="E1387" t="s">
        <v>3174</v>
      </c>
      <c r="F1387" t="s">
        <v>6691</v>
      </c>
      <c r="G1387" t="s">
        <v>6681</v>
      </c>
      <c r="H1387" t="s">
        <v>3177</v>
      </c>
      <c r="I1387" t="s">
        <v>6692</v>
      </c>
      <c r="J1387" t="s">
        <v>3179</v>
      </c>
      <c r="K1387" t="s">
        <v>3174</v>
      </c>
      <c r="L1387" t="s">
        <v>3174</v>
      </c>
      <c r="M1387" t="s">
        <v>3174</v>
      </c>
    </row>
    <row r="1388" spans="1:13" x14ac:dyDescent="0.3">
      <c r="A1388" t="s">
        <v>1099</v>
      </c>
      <c r="B1388" t="s">
        <v>6654</v>
      </c>
      <c r="C1388" t="s">
        <v>3190</v>
      </c>
      <c r="D1388" t="s">
        <v>1822</v>
      </c>
      <c r="E1388" t="s">
        <v>3174</v>
      </c>
      <c r="F1388" t="s">
        <v>6693</v>
      </c>
      <c r="G1388" t="s">
        <v>6681</v>
      </c>
      <c r="H1388" t="s">
        <v>3177</v>
      </c>
      <c r="I1388" t="s">
        <v>6694</v>
      </c>
      <c r="J1388" t="s">
        <v>3179</v>
      </c>
      <c r="K1388" t="s">
        <v>3174</v>
      </c>
      <c r="L1388" t="s">
        <v>3174</v>
      </c>
      <c r="M1388" t="s">
        <v>3174</v>
      </c>
    </row>
    <row r="1389" spans="1:13" x14ac:dyDescent="0.3">
      <c r="A1389" t="s">
        <v>1099</v>
      </c>
      <c r="B1389" t="s">
        <v>6654</v>
      </c>
      <c r="C1389" t="s">
        <v>3190</v>
      </c>
      <c r="D1389" t="s">
        <v>1822</v>
      </c>
      <c r="E1389" t="s">
        <v>3174</v>
      </c>
      <c r="F1389" t="s">
        <v>6695</v>
      </c>
      <c r="G1389" t="s">
        <v>6681</v>
      </c>
      <c r="H1389" t="s">
        <v>3177</v>
      </c>
      <c r="I1389" t="s">
        <v>6696</v>
      </c>
      <c r="J1389" t="s">
        <v>3179</v>
      </c>
      <c r="K1389" t="s">
        <v>3174</v>
      </c>
      <c r="L1389" t="s">
        <v>3174</v>
      </c>
      <c r="M1389" t="s">
        <v>3174</v>
      </c>
    </row>
    <row r="1390" spans="1:13" x14ac:dyDescent="0.3">
      <c r="A1390" t="s">
        <v>1099</v>
      </c>
      <c r="B1390" t="s">
        <v>6697</v>
      </c>
      <c r="C1390" t="s">
        <v>3190</v>
      </c>
      <c r="D1390" t="s">
        <v>1822</v>
      </c>
      <c r="E1390" t="s">
        <v>3174</v>
      </c>
      <c r="F1390" t="s">
        <v>6698</v>
      </c>
      <c r="G1390" t="s">
        <v>6699</v>
      </c>
      <c r="H1390" t="s">
        <v>3177</v>
      </c>
      <c r="I1390" t="s">
        <v>6700</v>
      </c>
      <c r="J1390" t="s">
        <v>3179</v>
      </c>
      <c r="K1390" t="s">
        <v>3174</v>
      </c>
      <c r="L1390" t="s">
        <v>3174</v>
      </c>
      <c r="M1390" t="s">
        <v>3174</v>
      </c>
    </row>
    <row r="1391" spans="1:13" x14ac:dyDescent="0.3">
      <c r="A1391" t="s">
        <v>1099</v>
      </c>
      <c r="B1391" t="s">
        <v>6697</v>
      </c>
      <c r="C1391" t="s">
        <v>3190</v>
      </c>
      <c r="D1391" t="s">
        <v>1822</v>
      </c>
      <c r="E1391" t="s">
        <v>3174</v>
      </c>
      <c r="F1391" t="s">
        <v>6701</v>
      </c>
      <c r="G1391" t="s">
        <v>6699</v>
      </c>
      <c r="H1391" t="s">
        <v>3177</v>
      </c>
      <c r="I1391" t="s">
        <v>6702</v>
      </c>
      <c r="J1391" t="s">
        <v>3179</v>
      </c>
      <c r="K1391" t="s">
        <v>3174</v>
      </c>
      <c r="L1391" t="s">
        <v>3174</v>
      </c>
      <c r="M1391" t="s">
        <v>3174</v>
      </c>
    </row>
    <row r="1392" spans="1:13" x14ac:dyDescent="0.3">
      <c r="A1392" t="s">
        <v>1099</v>
      </c>
      <c r="B1392" t="s">
        <v>6697</v>
      </c>
      <c r="C1392" t="s">
        <v>3190</v>
      </c>
      <c r="D1392" t="s">
        <v>1822</v>
      </c>
      <c r="E1392" t="s">
        <v>3174</v>
      </c>
      <c r="F1392" t="s">
        <v>6703</v>
      </c>
      <c r="G1392" t="s">
        <v>6699</v>
      </c>
      <c r="H1392" t="s">
        <v>3177</v>
      </c>
      <c r="I1392" t="s">
        <v>6704</v>
      </c>
      <c r="J1392" t="s">
        <v>3179</v>
      </c>
      <c r="K1392" t="s">
        <v>3174</v>
      </c>
      <c r="L1392" t="s">
        <v>3174</v>
      </c>
      <c r="M1392" t="s">
        <v>3174</v>
      </c>
    </row>
    <row r="1393" spans="1:13" x14ac:dyDescent="0.3">
      <c r="A1393" t="s">
        <v>1099</v>
      </c>
      <c r="B1393" t="s">
        <v>6705</v>
      </c>
      <c r="C1393" t="s">
        <v>3190</v>
      </c>
      <c r="D1393" t="s">
        <v>1822</v>
      </c>
      <c r="E1393" t="s">
        <v>3174</v>
      </c>
      <c r="F1393" t="s">
        <v>6706</v>
      </c>
      <c r="G1393" t="s">
        <v>6707</v>
      </c>
      <c r="H1393" t="s">
        <v>3177</v>
      </c>
      <c r="I1393" t="s">
        <v>6708</v>
      </c>
      <c r="J1393" t="s">
        <v>3179</v>
      </c>
      <c r="K1393" t="s">
        <v>3174</v>
      </c>
      <c r="L1393" t="s">
        <v>3174</v>
      </c>
      <c r="M1393" t="s">
        <v>3174</v>
      </c>
    </row>
    <row r="1394" spans="1:13" x14ac:dyDescent="0.3">
      <c r="A1394" t="s">
        <v>1099</v>
      </c>
      <c r="B1394" t="s">
        <v>3297</v>
      </c>
      <c r="C1394" t="s">
        <v>3190</v>
      </c>
      <c r="D1394" t="s">
        <v>1822</v>
      </c>
      <c r="E1394" t="s">
        <v>3298</v>
      </c>
      <c r="F1394" t="s">
        <v>6709</v>
      </c>
      <c r="G1394" t="s">
        <v>5059</v>
      </c>
      <c r="H1394" t="s">
        <v>3177</v>
      </c>
      <c r="I1394" t="s">
        <v>6710</v>
      </c>
      <c r="J1394" t="s">
        <v>3179</v>
      </c>
      <c r="K1394" t="s">
        <v>3174</v>
      </c>
      <c r="L1394" t="s">
        <v>3174</v>
      </c>
      <c r="M1394" t="s">
        <v>3174</v>
      </c>
    </row>
    <row r="1395" spans="1:13" x14ac:dyDescent="0.3">
      <c r="A1395" t="s">
        <v>1099</v>
      </c>
      <c r="B1395" t="s">
        <v>3297</v>
      </c>
      <c r="C1395" t="s">
        <v>3190</v>
      </c>
      <c r="D1395" t="s">
        <v>1822</v>
      </c>
      <c r="E1395" t="s">
        <v>3298</v>
      </c>
      <c r="F1395" t="s">
        <v>6711</v>
      </c>
      <c r="G1395" t="s">
        <v>5064</v>
      </c>
      <c r="H1395" t="s">
        <v>3177</v>
      </c>
      <c r="I1395" t="s">
        <v>6712</v>
      </c>
      <c r="J1395" t="s">
        <v>3179</v>
      </c>
      <c r="K1395" t="s">
        <v>3174</v>
      </c>
      <c r="L1395" t="s">
        <v>3174</v>
      </c>
      <c r="M1395" t="s">
        <v>3174</v>
      </c>
    </row>
    <row r="1396" spans="1:13" x14ac:dyDescent="0.3">
      <c r="A1396" t="s">
        <v>1099</v>
      </c>
      <c r="B1396" t="s">
        <v>3297</v>
      </c>
      <c r="C1396" t="s">
        <v>3190</v>
      </c>
      <c r="D1396" t="s">
        <v>1822</v>
      </c>
      <c r="E1396" t="s">
        <v>3298</v>
      </c>
      <c r="F1396" t="s">
        <v>6713</v>
      </c>
      <c r="G1396" t="s">
        <v>5064</v>
      </c>
      <c r="H1396" t="s">
        <v>3177</v>
      </c>
      <c r="I1396" t="s">
        <v>6714</v>
      </c>
      <c r="J1396" t="s">
        <v>3179</v>
      </c>
      <c r="K1396" t="s">
        <v>3174</v>
      </c>
      <c r="L1396" t="s">
        <v>3174</v>
      </c>
      <c r="M1396" t="s">
        <v>3174</v>
      </c>
    </row>
    <row r="1397" spans="1:13" x14ac:dyDescent="0.3">
      <c r="A1397" t="s">
        <v>1099</v>
      </c>
      <c r="B1397" t="s">
        <v>3297</v>
      </c>
      <c r="C1397" t="s">
        <v>3190</v>
      </c>
      <c r="D1397" t="s">
        <v>1822</v>
      </c>
      <c r="E1397" t="s">
        <v>3298</v>
      </c>
      <c r="F1397" t="s">
        <v>6715</v>
      </c>
      <c r="G1397" t="s">
        <v>6716</v>
      </c>
      <c r="H1397" t="s">
        <v>3177</v>
      </c>
      <c r="I1397" t="s">
        <v>6717</v>
      </c>
      <c r="J1397" t="s">
        <v>3179</v>
      </c>
      <c r="K1397" t="s">
        <v>3174</v>
      </c>
      <c r="L1397" t="s">
        <v>3174</v>
      </c>
      <c r="M1397" t="s">
        <v>3174</v>
      </c>
    </row>
    <row r="1398" spans="1:13" x14ac:dyDescent="0.3">
      <c r="A1398" t="s">
        <v>1099</v>
      </c>
      <c r="B1398" t="s">
        <v>3297</v>
      </c>
      <c r="C1398" t="s">
        <v>3190</v>
      </c>
      <c r="D1398" t="s">
        <v>1822</v>
      </c>
      <c r="E1398" t="s">
        <v>3298</v>
      </c>
      <c r="F1398" t="s">
        <v>6718</v>
      </c>
      <c r="G1398" t="s">
        <v>6716</v>
      </c>
      <c r="H1398" t="s">
        <v>3177</v>
      </c>
      <c r="I1398" t="s">
        <v>6719</v>
      </c>
      <c r="J1398" t="s">
        <v>3179</v>
      </c>
      <c r="K1398" t="s">
        <v>3174</v>
      </c>
      <c r="L1398" t="s">
        <v>3174</v>
      </c>
      <c r="M1398" t="s">
        <v>3174</v>
      </c>
    </row>
    <row r="1399" spans="1:13" x14ac:dyDescent="0.3">
      <c r="A1399" t="s">
        <v>1099</v>
      </c>
      <c r="B1399" t="s">
        <v>3297</v>
      </c>
      <c r="C1399" t="s">
        <v>3190</v>
      </c>
      <c r="D1399" t="s">
        <v>1822</v>
      </c>
      <c r="E1399" t="s">
        <v>3298</v>
      </c>
      <c r="F1399" t="s">
        <v>6720</v>
      </c>
      <c r="G1399" t="s">
        <v>6716</v>
      </c>
      <c r="H1399" t="s">
        <v>3177</v>
      </c>
      <c r="I1399" t="s">
        <v>6721</v>
      </c>
      <c r="J1399" t="s">
        <v>3179</v>
      </c>
      <c r="K1399" t="s">
        <v>3174</v>
      </c>
      <c r="L1399" t="s">
        <v>3174</v>
      </c>
      <c r="M1399" t="s">
        <v>3174</v>
      </c>
    </row>
    <row r="1400" spans="1:13" x14ac:dyDescent="0.3">
      <c r="A1400" t="s">
        <v>1099</v>
      </c>
      <c r="B1400" t="s">
        <v>3297</v>
      </c>
      <c r="C1400" t="s">
        <v>3190</v>
      </c>
      <c r="D1400" t="s">
        <v>1822</v>
      </c>
      <c r="E1400" t="s">
        <v>3298</v>
      </c>
      <c r="F1400" t="s">
        <v>6722</v>
      </c>
      <c r="G1400" t="s">
        <v>6723</v>
      </c>
      <c r="H1400" t="s">
        <v>3177</v>
      </c>
      <c r="I1400" t="s">
        <v>6724</v>
      </c>
      <c r="J1400" t="s">
        <v>3179</v>
      </c>
      <c r="K1400" t="s">
        <v>3174</v>
      </c>
      <c r="L1400" t="s">
        <v>3174</v>
      </c>
      <c r="M1400" t="s">
        <v>3174</v>
      </c>
    </row>
    <row r="1401" spans="1:13" x14ac:dyDescent="0.3">
      <c r="A1401" t="s">
        <v>1099</v>
      </c>
      <c r="B1401" t="s">
        <v>3297</v>
      </c>
      <c r="C1401" t="s">
        <v>3190</v>
      </c>
      <c r="D1401" t="s">
        <v>1822</v>
      </c>
      <c r="E1401" t="s">
        <v>3298</v>
      </c>
      <c r="F1401" t="s">
        <v>6725</v>
      </c>
      <c r="G1401" t="s">
        <v>6723</v>
      </c>
      <c r="H1401" t="s">
        <v>3177</v>
      </c>
      <c r="I1401" t="s">
        <v>6726</v>
      </c>
      <c r="J1401" t="s">
        <v>3179</v>
      </c>
      <c r="K1401" t="s">
        <v>3174</v>
      </c>
      <c r="L1401" t="s">
        <v>3174</v>
      </c>
      <c r="M1401" t="s">
        <v>3174</v>
      </c>
    </row>
    <row r="1402" spans="1:13" x14ac:dyDescent="0.3">
      <c r="A1402" t="s">
        <v>1099</v>
      </c>
      <c r="B1402" t="s">
        <v>3297</v>
      </c>
      <c r="C1402" t="s">
        <v>3190</v>
      </c>
      <c r="D1402" t="s">
        <v>1822</v>
      </c>
      <c r="E1402" t="s">
        <v>3298</v>
      </c>
      <c r="F1402" t="s">
        <v>6727</v>
      </c>
      <c r="G1402" t="s">
        <v>6723</v>
      </c>
      <c r="H1402" t="s">
        <v>3177</v>
      </c>
      <c r="I1402" t="s">
        <v>6728</v>
      </c>
      <c r="J1402" t="s">
        <v>3179</v>
      </c>
      <c r="K1402" t="s">
        <v>3174</v>
      </c>
      <c r="L1402" t="s">
        <v>3174</v>
      </c>
      <c r="M1402" t="s">
        <v>3174</v>
      </c>
    </row>
    <row r="1403" spans="1:13" x14ac:dyDescent="0.3">
      <c r="A1403" t="s">
        <v>1099</v>
      </c>
      <c r="B1403" t="s">
        <v>3297</v>
      </c>
      <c r="C1403" t="s">
        <v>3190</v>
      </c>
      <c r="D1403" t="s">
        <v>1822</v>
      </c>
      <c r="E1403" t="s">
        <v>3298</v>
      </c>
      <c r="F1403" t="s">
        <v>6729</v>
      </c>
      <c r="G1403" t="s">
        <v>6730</v>
      </c>
      <c r="H1403" t="s">
        <v>3177</v>
      </c>
      <c r="I1403" t="s">
        <v>6731</v>
      </c>
      <c r="J1403" t="s">
        <v>3179</v>
      </c>
      <c r="K1403" t="s">
        <v>3174</v>
      </c>
      <c r="L1403" t="s">
        <v>3174</v>
      </c>
      <c r="M1403" t="s">
        <v>3174</v>
      </c>
    </row>
    <row r="1404" spans="1:13" x14ac:dyDescent="0.3">
      <c r="A1404" t="s">
        <v>1099</v>
      </c>
      <c r="B1404" t="s">
        <v>3297</v>
      </c>
      <c r="C1404" t="s">
        <v>3190</v>
      </c>
      <c r="D1404" t="s">
        <v>1822</v>
      </c>
      <c r="E1404" t="s">
        <v>3298</v>
      </c>
      <c r="F1404" t="s">
        <v>6732</v>
      </c>
      <c r="G1404" t="s">
        <v>6733</v>
      </c>
      <c r="H1404" t="s">
        <v>3177</v>
      </c>
      <c r="I1404" t="s">
        <v>6734</v>
      </c>
      <c r="J1404" t="s">
        <v>3179</v>
      </c>
      <c r="K1404" t="s">
        <v>3174</v>
      </c>
      <c r="L1404" t="s">
        <v>3174</v>
      </c>
      <c r="M1404" t="s">
        <v>3174</v>
      </c>
    </row>
    <row r="1405" spans="1:13" x14ac:dyDescent="0.3">
      <c r="A1405" t="s">
        <v>1099</v>
      </c>
      <c r="B1405" t="s">
        <v>3297</v>
      </c>
      <c r="C1405" t="s">
        <v>3190</v>
      </c>
      <c r="D1405" t="s">
        <v>1822</v>
      </c>
      <c r="E1405" t="s">
        <v>3298</v>
      </c>
      <c r="F1405" t="s">
        <v>6735</v>
      </c>
      <c r="G1405" t="s">
        <v>6733</v>
      </c>
      <c r="H1405" t="s">
        <v>3177</v>
      </c>
      <c r="I1405" t="s">
        <v>6736</v>
      </c>
      <c r="J1405" t="s">
        <v>3179</v>
      </c>
      <c r="K1405" t="s">
        <v>3174</v>
      </c>
      <c r="L1405" t="s">
        <v>3174</v>
      </c>
      <c r="M1405" t="s">
        <v>3174</v>
      </c>
    </row>
    <row r="1406" spans="1:13" x14ac:dyDescent="0.3">
      <c r="A1406" t="s">
        <v>1099</v>
      </c>
      <c r="B1406" t="s">
        <v>3297</v>
      </c>
      <c r="C1406" t="s">
        <v>3190</v>
      </c>
      <c r="D1406" t="s">
        <v>1822</v>
      </c>
      <c r="E1406" t="s">
        <v>3298</v>
      </c>
      <c r="F1406" t="s">
        <v>6737</v>
      </c>
      <c r="G1406" t="s">
        <v>6733</v>
      </c>
      <c r="H1406" t="s">
        <v>3177</v>
      </c>
      <c r="I1406" t="s">
        <v>6738</v>
      </c>
      <c r="J1406" t="s">
        <v>3179</v>
      </c>
      <c r="K1406" t="s">
        <v>3174</v>
      </c>
      <c r="L1406" t="s">
        <v>3174</v>
      </c>
      <c r="M1406" t="s">
        <v>3174</v>
      </c>
    </row>
    <row r="1407" spans="1:13" x14ac:dyDescent="0.3">
      <c r="A1407" t="s">
        <v>1099</v>
      </c>
      <c r="B1407" t="s">
        <v>3297</v>
      </c>
      <c r="C1407" t="s">
        <v>3190</v>
      </c>
      <c r="D1407" t="s">
        <v>1822</v>
      </c>
      <c r="E1407" t="s">
        <v>3298</v>
      </c>
      <c r="F1407" t="s">
        <v>6739</v>
      </c>
      <c r="G1407" t="s">
        <v>6740</v>
      </c>
      <c r="H1407" t="s">
        <v>3177</v>
      </c>
      <c r="I1407" t="s">
        <v>6741</v>
      </c>
      <c r="J1407" t="s">
        <v>3179</v>
      </c>
      <c r="K1407" t="s">
        <v>3174</v>
      </c>
      <c r="L1407" t="s">
        <v>3174</v>
      </c>
      <c r="M1407" t="s">
        <v>3174</v>
      </c>
    </row>
    <row r="1408" spans="1:13" x14ac:dyDescent="0.3">
      <c r="A1408" t="s">
        <v>1099</v>
      </c>
      <c r="B1408" t="s">
        <v>3297</v>
      </c>
      <c r="C1408" t="s">
        <v>3190</v>
      </c>
      <c r="D1408" t="s">
        <v>1822</v>
      </c>
      <c r="E1408" t="s">
        <v>3298</v>
      </c>
      <c r="F1408" t="s">
        <v>6742</v>
      </c>
      <c r="G1408" t="s">
        <v>6740</v>
      </c>
      <c r="H1408" t="s">
        <v>3177</v>
      </c>
      <c r="I1408" t="s">
        <v>6743</v>
      </c>
      <c r="J1408" t="s">
        <v>3179</v>
      </c>
      <c r="K1408" t="s">
        <v>3174</v>
      </c>
      <c r="L1408" t="s">
        <v>3174</v>
      </c>
      <c r="M1408" t="s">
        <v>3174</v>
      </c>
    </row>
    <row r="1409" spans="1:13" x14ac:dyDescent="0.3">
      <c r="A1409" t="s">
        <v>1099</v>
      </c>
      <c r="B1409" t="s">
        <v>3297</v>
      </c>
      <c r="C1409" t="s">
        <v>3190</v>
      </c>
      <c r="D1409" t="s">
        <v>1822</v>
      </c>
      <c r="E1409" t="s">
        <v>3298</v>
      </c>
      <c r="F1409" t="s">
        <v>6744</v>
      </c>
      <c r="G1409" t="s">
        <v>6740</v>
      </c>
      <c r="H1409" t="s">
        <v>3177</v>
      </c>
      <c r="I1409" t="s">
        <v>6745</v>
      </c>
      <c r="J1409" t="s">
        <v>3179</v>
      </c>
      <c r="K1409" t="s">
        <v>3174</v>
      </c>
      <c r="L1409" t="s">
        <v>3174</v>
      </c>
      <c r="M1409" t="s">
        <v>3174</v>
      </c>
    </row>
    <row r="1410" spans="1:13" x14ac:dyDescent="0.3">
      <c r="A1410" t="s">
        <v>1099</v>
      </c>
      <c r="B1410" t="s">
        <v>3297</v>
      </c>
      <c r="C1410" t="s">
        <v>3190</v>
      </c>
      <c r="D1410" t="s">
        <v>1822</v>
      </c>
      <c r="E1410" t="s">
        <v>3298</v>
      </c>
      <c r="F1410" t="s">
        <v>6746</v>
      </c>
      <c r="G1410" t="s">
        <v>6747</v>
      </c>
      <c r="H1410" t="s">
        <v>3177</v>
      </c>
      <c r="I1410" t="s">
        <v>6748</v>
      </c>
      <c r="J1410" t="s">
        <v>3179</v>
      </c>
      <c r="K1410" t="s">
        <v>3174</v>
      </c>
      <c r="L1410" t="s">
        <v>3174</v>
      </c>
      <c r="M1410" t="s">
        <v>3174</v>
      </c>
    </row>
    <row r="1411" spans="1:13" x14ac:dyDescent="0.3">
      <c r="A1411" t="s">
        <v>1099</v>
      </c>
      <c r="B1411" t="s">
        <v>3297</v>
      </c>
      <c r="C1411" t="s">
        <v>3190</v>
      </c>
      <c r="D1411" t="s">
        <v>1822</v>
      </c>
      <c r="E1411" t="s">
        <v>3298</v>
      </c>
      <c r="F1411" t="s">
        <v>6749</v>
      </c>
      <c r="G1411" t="s">
        <v>6747</v>
      </c>
      <c r="H1411" t="s">
        <v>3177</v>
      </c>
      <c r="I1411" t="s">
        <v>6750</v>
      </c>
      <c r="J1411" t="s">
        <v>3179</v>
      </c>
      <c r="K1411" t="s">
        <v>3174</v>
      </c>
      <c r="L1411" t="s">
        <v>3174</v>
      </c>
      <c r="M1411" t="s">
        <v>3174</v>
      </c>
    </row>
    <row r="1412" spans="1:13" x14ac:dyDescent="0.3">
      <c r="A1412" t="s">
        <v>1099</v>
      </c>
      <c r="B1412" t="s">
        <v>3297</v>
      </c>
      <c r="C1412" t="s">
        <v>3190</v>
      </c>
      <c r="D1412" t="s">
        <v>1822</v>
      </c>
      <c r="E1412" t="s">
        <v>3298</v>
      </c>
      <c r="F1412" t="s">
        <v>6751</v>
      </c>
      <c r="G1412" t="s">
        <v>6747</v>
      </c>
      <c r="H1412" t="s">
        <v>3177</v>
      </c>
      <c r="I1412" t="s">
        <v>6752</v>
      </c>
      <c r="J1412" t="s">
        <v>3179</v>
      </c>
      <c r="K1412" t="s">
        <v>3174</v>
      </c>
      <c r="L1412" t="s">
        <v>3174</v>
      </c>
      <c r="M1412" t="s">
        <v>3174</v>
      </c>
    </row>
    <row r="1413" spans="1:13" x14ac:dyDescent="0.3">
      <c r="A1413" t="s">
        <v>1099</v>
      </c>
      <c r="B1413" t="s">
        <v>3297</v>
      </c>
      <c r="C1413" t="s">
        <v>3190</v>
      </c>
      <c r="D1413" t="s">
        <v>1822</v>
      </c>
      <c r="E1413" t="s">
        <v>3298</v>
      </c>
      <c r="F1413" t="s">
        <v>6753</v>
      </c>
      <c r="G1413" t="s">
        <v>6754</v>
      </c>
      <c r="H1413" t="s">
        <v>3177</v>
      </c>
      <c r="I1413" t="s">
        <v>6755</v>
      </c>
      <c r="J1413" t="s">
        <v>3179</v>
      </c>
      <c r="K1413" t="s">
        <v>3174</v>
      </c>
      <c r="L1413" t="s">
        <v>3174</v>
      </c>
      <c r="M1413" t="s">
        <v>3174</v>
      </c>
    </row>
    <row r="1414" spans="1:13" x14ac:dyDescent="0.3">
      <c r="A1414" t="s">
        <v>1099</v>
      </c>
      <c r="B1414" t="s">
        <v>3297</v>
      </c>
      <c r="C1414" t="s">
        <v>3190</v>
      </c>
      <c r="D1414" t="s">
        <v>1822</v>
      </c>
      <c r="E1414" t="s">
        <v>3298</v>
      </c>
      <c r="F1414" t="s">
        <v>6756</v>
      </c>
      <c r="G1414" t="s">
        <v>6754</v>
      </c>
      <c r="H1414" t="s">
        <v>3177</v>
      </c>
      <c r="I1414" t="s">
        <v>6757</v>
      </c>
      <c r="J1414" t="s">
        <v>3179</v>
      </c>
      <c r="K1414" t="s">
        <v>3174</v>
      </c>
      <c r="L1414" t="s">
        <v>3174</v>
      </c>
      <c r="M1414" t="s">
        <v>3174</v>
      </c>
    </row>
    <row r="1415" spans="1:13" x14ac:dyDescent="0.3">
      <c r="A1415" t="s">
        <v>1099</v>
      </c>
      <c r="B1415" t="s">
        <v>3297</v>
      </c>
      <c r="C1415" t="s">
        <v>3190</v>
      </c>
      <c r="D1415" t="s">
        <v>1822</v>
      </c>
      <c r="E1415" t="s">
        <v>3298</v>
      </c>
      <c r="F1415" t="s">
        <v>6758</v>
      </c>
      <c r="G1415" t="s">
        <v>6754</v>
      </c>
      <c r="H1415" t="s">
        <v>3177</v>
      </c>
      <c r="I1415" t="s">
        <v>6759</v>
      </c>
      <c r="J1415" t="s">
        <v>3179</v>
      </c>
      <c r="K1415" t="s">
        <v>3174</v>
      </c>
      <c r="L1415" t="s">
        <v>3174</v>
      </c>
      <c r="M1415" t="s">
        <v>3174</v>
      </c>
    </row>
    <row r="1416" spans="1:13" x14ac:dyDescent="0.3">
      <c r="A1416" t="s">
        <v>1085</v>
      </c>
      <c r="B1416" t="s">
        <v>3035</v>
      </c>
      <c r="C1416" t="s">
        <v>3173</v>
      </c>
      <c r="D1416" t="s">
        <v>1822</v>
      </c>
      <c r="E1416" t="s">
        <v>3459</v>
      </c>
      <c r="F1416" t="s">
        <v>6760</v>
      </c>
      <c r="G1416" t="s">
        <v>4298</v>
      </c>
      <c r="H1416" t="s">
        <v>3177</v>
      </c>
      <c r="I1416" t="s">
        <v>6761</v>
      </c>
      <c r="J1416" t="s">
        <v>3187</v>
      </c>
      <c r="K1416" t="s">
        <v>3174</v>
      </c>
      <c r="L1416" t="s">
        <v>3174</v>
      </c>
      <c r="M1416" t="s">
        <v>3174</v>
      </c>
    </row>
    <row r="1417" spans="1:13" x14ac:dyDescent="0.3">
      <c r="A1417" t="s">
        <v>1085</v>
      </c>
      <c r="B1417" t="s">
        <v>3035</v>
      </c>
      <c r="C1417" t="s">
        <v>3173</v>
      </c>
      <c r="D1417" t="s">
        <v>1822</v>
      </c>
      <c r="E1417" t="s">
        <v>3235</v>
      </c>
      <c r="F1417" t="s">
        <v>6762</v>
      </c>
      <c r="G1417" t="s">
        <v>4298</v>
      </c>
      <c r="H1417" t="s">
        <v>3177</v>
      </c>
      <c r="I1417" t="s">
        <v>6763</v>
      </c>
      <c r="J1417" t="s">
        <v>3187</v>
      </c>
      <c r="K1417" t="s">
        <v>3174</v>
      </c>
      <c r="L1417" t="s">
        <v>3174</v>
      </c>
      <c r="M1417" t="s">
        <v>3174</v>
      </c>
    </row>
    <row r="1418" spans="1:13" x14ac:dyDescent="0.3">
      <c r="A1418" t="s">
        <v>1085</v>
      </c>
      <c r="B1418" t="s">
        <v>3035</v>
      </c>
      <c r="C1418" t="s">
        <v>3173</v>
      </c>
      <c r="D1418" t="s">
        <v>1822</v>
      </c>
      <c r="E1418" t="s">
        <v>3183</v>
      </c>
      <c r="F1418" t="s">
        <v>6764</v>
      </c>
      <c r="G1418" t="s">
        <v>4298</v>
      </c>
      <c r="H1418" t="s">
        <v>3177</v>
      </c>
      <c r="I1418" t="s">
        <v>6765</v>
      </c>
      <c r="J1418" t="s">
        <v>3187</v>
      </c>
      <c r="K1418" t="s">
        <v>3174</v>
      </c>
      <c r="L1418" t="s">
        <v>3174</v>
      </c>
      <c r="M1418" t="s">
        <v>3174</v>
      </c>
    </row>
    <row r="1419" spans="1:13" x14ac:dyDescent="0.3">
      <c r="A1419" t="s">
        <v>1085</v>
      </c>
      <c r="B1419" t="s">
        <v>3035</v>
      </c>
      <c r="C1419" t="s">
        <v>3173</v>
      </c>
      <c r="D1419" t="s">
        <v>1822</v>
      </c>
      <c r="E1419" t="s">
        <v>3459</v>
      </c>
      <c r="F1419" t="s">
        <v>6766</v>
      </c>
      <c r="G1419" t="s">
        <v>3808</v>
      </c>
      <c r="H1419" t="s">
        <v>3177</v>
      </c>
      <c r="I1419" t="s">
        <v>6767</v>
      </c>
      <c r="J1419" t="s">
        <v>3179</v>
      </c>
      <c r="K1419" t="s">
        <v>3174</v>
      </c>
      <c r="L1419" t="s">
        <v>3174</v>
      </c>
      <c r="M1419" t="s">
        <v>3174</v>
      </c>
    </row>
    <row r="1420" spans="1:13" x14ac:dyDescent="0.3">
      <c r="A1420" t="s">
        <v>1085</v>
      </c>
      <c r="B1420" t="s">
        <v>3035</v>
      </c>
      <c r="C1420" t="s">
        <v>3173</v>
      </c>
      <c r="D1420" t="s">
        <v>1822</v>
      </c>
      <c r="E1420" t="s">
        <v>3459</v>
      </c>
      <c r="F1420" t="s">
        <v>6768</v>
      </c>
      <c r="G1420" t="s">
        <v>4298</v>
      </c>
      <c r="H1420" t="s">
        <v>3177</v>
      </c>
      <c r="I1420" t="s">
        <v>6769</v>
      </c>
      <c r="J1420" t="s">
        <v>3179</v>
      </c>
      <c r="K1420" t="s">
        <v>3174</v>
      </c>
      <c r="L1420" t="s">
        <v>3174</v>
      </c>
      <c r="M1420" t="s">
        <v>3174</v>
      </c>
    </row>
    <row r="1421" spans="1:13" x14ac:dyDescent="0.3">
      <c r="A1421" t="s">
        <v>1085</v>
      </c>
      <c r="B1421" t="s">
        <v>3725</v>
      </c>
      <c r="C1421" t="s">
        <v>3190</v>
      </c>
      <c r="D1421" t="s">
        <v>1822</v>
      </c>
      <c r="E1421" t="s">
        <v>3235</v>
      </c>
      <c r="F1421" t="s">
        <v>6770</v>
      </c>
      <c r="G1421" t="s">
        <v>3726</v>
      </c>
      <c r="H1421" t="s">
        <v>3177</v>
      </c>
      <c r="I1421" t="s">
        <v>6771</v>
      </c>
      <c r="J1421" t="s">
        <v>3187</v>
      </c>
      <c r="K1421" t="s">
        <v>3174</v>
      </c>
      <c r="L1421" t="s">
        <v>3174</v>
      </c>
      <c r="M1421" t="s">
        <v>3174</v>
      </c>
    </row>
    <row r="1422" spans="1:13" x14ac:dyDescent="0.3">
      <c r="A1422" t="s">
        <v>1090</v>
      </c>
      <c r="B1422" t="s">
        <v>3234</v>
      </c>
      <c r="C1422" t="s">
        <v>3173</v>
      </c>
      <c r="D1422" t="s">
        <v>1822</v>
      </c>
      <c r="E1422" t="s">
        <v>3320</v>
      </c>
      <c r="F1422" t="s">
        <v>6772</v>
      </c>
      <c r="G1422" t="s">
        <v>6773</v>
      </c>
      <c r="H1422" t="s">
        <v>3177</v>
      </c>
      <c r="I1422" t="s">
        <v>6774</v>
      </c>
      <c r="J1422" t="s">
        <v>3187</v>
      </c>
      <c r="K1422" t="s">
        <v>3174</v>
      </c>
      <c r="L1422" t="s">
        <v>3174</v>
      </c>
      <c r="M1422" t="s">
        <v>3174</v>
      </c>
    </row>
    <row r="1423" spans="1:13" x14ac:dyDescent="0.3">
      <c r="A1423" t="s">
        <v>1090</v>
      </c>
      <c r="B1423" t="s">
        <v>3234</v>
      </c>
      <c r="C1423" t="s">
        <v>3173</v>
      </c>
      <c r="D1423" t="s">
        <v>1822</v>
      </c>
      <c r="E1423" t="s">
        <v>3235</v>
      </c>
      <c r="F1423" t="s">
        <v>6775</v>
      </c>
      <c r="G1423" t="s">
        <v>6776</v>
      </c>
      <c r="H1423" t="s">
        <v>3177</v>
      </c>
      <c r="I1423" t="s">
        <v>6777</v>
      </c>
      <c r="J1423" t="s">
        <v>3187</v>
      </c>
      <c r="K1423" t="s">
        <v>3174</v>
      </c>
      <c r="L1423" t="s">
        <v>3174</v>
      </c>
      <c r="M1423" t="s">
        <v>3174</v>
      </c>
    </row>
    <row r="1424" spans="1:13" x14ac:dyDescent="0.3">
      <c r="A1424" t="s">
        <v>1090</v>
      </c>
      <c r="B1424" t="s">
        <v>3234</v>
      </c>
      <c r="C1424" t="s">
        <v>3173</v>
      </c>
      <c r="D1424" t="s">
        <v>1822</v>
      </c>
      <c r="E1424" t="s">
        <v>3235</v>
      </c>
      <c r="F1424" t="s">
        <v>6778</v>
      </c>
      <c r="G1424" t="s">
        <v>6776</v>
      </c>
      <c r="H1424" t="s">
        <v>3177</v>
      </c>
      <c r="I1424" t="s">
        <v>6779</v>
      </c>
      <c r="J1424" t="s">
        <v>3187</v>
      </c>
      <c r="K1424" t="s">
        <v>3174</v>
      </c>
      <c r="L1424" t="s">
        <v>3174</v>
      </c>
      <c r="M1424" t="s">
        <v>3174</v>
      </c>
    </row>
    <row r="1425" spans="1:13" x14ac:dyDescent="0.3">
      <c r="A1425" t="s">
        <v>1090</v>
      </c>
      <c r="B1425" t="s">
        <v>3234</v>
      </c>
      <c r="C1425" t="s">
        <v>3173</v>
      </c>
      <c r="D1425" t="s">
        <v>1822</v>
      </c>
      <c r="E1425" t="s">
        <v>3235</v>
      </c>
      <c r="F1425" t="s">
        <v>6780</v>
      </c>
      <c r="G1425" t="s">
        <v>6776</v>
      </c>
      <c r="H1425" t="s">
        <v>3177</v>
      </c>
      <c r="I1425" t="s">
        <v>6781</v>
      </c>
      <c r="J1425" t="s">
        <v>3187</v>
      </c>
      <c r="K1425" t="s">
        <v>3174</v>
      </c>
      <c r="L1425" t="s">
        <v>3174</v>
      </c>
      <c r="M1425" t="s">
        <v>3174</v>
      </c>
    </row>
    <row r="1426" spans="1:13" x14ac:dyDescent="0.3">
      <c r="A1426" t="s">
        <v>1090</v>
      </c>
      <c r="B1426" t="s">
        <v>3234</v>
      </c>
      <c r="C1426" t="s">
        <v>3173</v>
      </c>
      <c r="D1426" t="s">
        <v>1822</v>
      </c>
      <c r="E1426" t="s">
        <v>3235</v>
      </c>
      <c r="F1426" t="s">
        <v>6782</v>
      </c>
      <c r="G1426" t="s">
        <v>6776</v>
      </c>
      <c r="H1426" t="s">
        <v>3177</v>
      </c>
      <c r="I1426" t="s">
        <v>6783</v>
      </c>
      <c r="J1426" t="s">
        <v>3187</v>
      </c>
      <c r="K1426" t="s">
        <v>3174</v>
      </c>
      <c r="L1426" t="s">
        <v>3174</v>
      </c>
      <c r="M1426" t="s">
        <v>3174</v>
      </c>
    </row>
    <row r="1427" spans="1:13" x14ac:dyDescent="0.3">
      <c r="A1427" t="s">
        <v>1090</v>
      </c>
      <c r="B1427" t="s">
        <v>3234</v>
      </c>
      <c r="C1427" t="s">
        <v>3173</v>
      </c>
      <c r="D1427" t="s">
        <v>1822</v>
      </c>
      <c r="E1427" t="s">
        <v>3235</v>
      </c>
      <c r="F1427" t="s">
        <v>6784</v>
      </c>
      <c r="G1427" t="s">
        <v>6776</v>
      </c>
      <c r="H1427" t="s">
        <v>3177</v>
      </c>
      <c r="I1427" t="s">
        <v>6785</v>
      </c>
      <c r="J1427" t="s">
        <v>3187</v>
      </c>
      <c r="K1427" t="s">
        <v>3174</v>
      </c>
      <c r="L1427" t="s">
        <v>3174</v>
      </c>
      <c r="M1427" t="s">
        <v>3174</v>
      </c>
    </row>
    <row r="1428" spans="1:13" x14ac:dyDescent="0.3">
      <c r="A1428" t="s">
        <v>1090</v>
      </c>
      <c r="B1428" t="s">
        <v>3234</v>
      </c>
      <c r="C1428" t="s">
        <v>3173</v>
      </c>
      <c r="D1428" t="s">
        <v>1822</v>
      </c>
      <c r="E1428" t="s">
        <v>3235</v>
      </c>
      <c r="F1428" t="s">
        <v>6786</v>
      </c>
      <c r="G1428" t="s">
        <v>6776</v>
      </c>
      <c r="H1428" t="s">
        <v>3177</v>
      </c>
      <c r="I1428" t="s">
        <v>6787</v>
      </c>
      <c r="J1428" t="s">
        <v>3187</v>
      </c>
      <c r="K1428" t="s">
        <v>3174</v>
      </c>
      <c r="L1428" t="s">
        <v>3174</v>
      </c>
      <c r="M1428" t="s">
        <v>3174</v>
      </c>
    </row>
    <row r="1429" spans="1:13" x14ac:dyDescent="0.3">
      <c r="A1429" t="s">
        <v>1090</v>
      </c>
      <c r="B1429" t="s">
        <v>3234</v>
      </c>
      <c r="C1429" t="s">
        <v>3173</v>
      </c>
      <c r="D1429" t="s">
        <v>1822</v>
      </c>
      <c r="E1429" t="s">
        <v>3235</v>
      </c>
      <c r="F1429" t="s">
        <v>6788</v>
      </c>
      <c r="G1429" t="s">
        <v>6776</v>
      </c>
      <c r="H1429" t="s">
        <v>3177</v>
      </c>
      <c r="I1429" t="s">
        <v>6789</v>
      </c>
      <c r="J1429" t="s">
        <v>3187</v>
      </c>
      <c r="K1429" t="s">
        <v>3174</v>
      </c>
      <c r="L1429" t="s">
        <v>3174</v>
      </c>
      <c r="M1429" t="s">
        <v>3174</v>
      </c>
    </row>
    <row r="1430" spans="1:13" x14ac:dyDescent="0.3">
      <c r="A1430" t="s">
        <v>1090</v>
      </c>
      <c r="B1430" t="s">
        <v>3234</v>
      </c>
      <c r="C1430" t="s">
        <v>3173</v>
      </c>
      <c r="D1430" t="s">
        <v>1822</v>
      </c>
      <c r="E1430" t="s">
        <v>3235</v>
      </c>
      <c r="F1430" t="s">
        <v>6790</v>
      </c>
      <c r="G1430" t="s">
        <v>6776</v>
      </c>
      <c r="H1430" t="s">
        <v>3177</v>
      </c>
      <c r="I1430" t="s">
        <v>6791</v>
      </c>
      <c r="J1430" t="s">
        <v>3187</v>
      </c>
      <c r="K1430" t="s">
        <v>3174</v>
      </c>
      <c r="L1430" t="s">
        <v>3174</v>
      </c>
      <c r="M1430" t="s">
        <v>3174</v>
      </c>
    </row>
    <row r="1431" spans="1:13" x14ac:dyDescent="0.3">
      <c r="A1431" t="s">
        <v>1090</v>
      </c>
      <c r="B1431" t="s">
        <v>3234</v>
      </c>
      <c r="C1431" t="s">
        <v>3173</v>
      </c>
      <c r="D1431" t="s">
        <v>1822</v>
      </c>
      <c r="E1431" t="s">
        <v>3235</v>
      </c>
      <c r="F1431" t="s">
        <v>6792</v>
      </c>
      <c r="G1431" t="s">
        <v>6776</v>
      </c>
      <c r="H1431" t="s">
        <v>3177</v>
      </c>
      <c r="I1431" t="s">
        <v>6793</v>
      </c>
      <c r="J1431" t="s">
        <v>3187</v>
      </c>
      <c r="K1431" t="s">
        <v>3174</v>
      </c>
      <c r="L1431" t="s">
        <v>3174</v>
      </c>
      <c r="M1431" t="s">
        <v>3174</v>
      </c>
    </row>
    <row r="1432" spans="1:13" x14ac:dyDescent="0.3">
      <c r="A1432" t="s">
        <v>1090</v>
      </c>
      <c r="B1432" t="s">
        <v>3234</v>
      </c>
      <c r="C1432" t="s">
        <v>3173</v>
      </c>
      <c r="D1432" t="s">
        <v>1822</v>
      </c>
      <c r="E1432" t="s">
        <v>3235</v>
      </c>
      <c r="F1432" t="s">
        <v>6794</v>
      </c>
      <c r="G1432" t="s">
        <v>6565</v>
      </c>
      <c r="H1432" t="s">
        <v>3177</v>
      </c>
      <c r="I1432" t="s">
        <v>6795</v>
      </c>
      <c r="J1432" t="s">
        <v>3187</v>
      </c>
      <c r="K1432" t="s">
        <v>3174</v>
      </c>
      <c r="L1432" t="s">
        <v>3174</v>
      </c>
      <c r="M1432" t="s">
        <v>3174</v>
      </c>
    </row>
    <row r="1433" spans="1:13" x14ac:dyDescent="0.3">
      <c r="A1433" t="s">
        <v>1090</v>
      </c>
      <c r="B1433" t="s">
        <v>3234</v>
      </c>
      <c r="C1433" t="s">
        <v>3173</v>
      </c>
      <c r="D1433" t="s">
        <v>1822</v>
      </c>
      <c r="E1433" t="s">
        <v>3235</v>
      </c>
      <c r="F1433" t="s">
        <v>6796</v>
      </c>
      <c r="G1433" t="s">
        <v>6565</v>
      </c>
      <c r="H1433" t="s">
        <v>3177</v>
      </c>
      <c r="I1433" t="s">
        <v>6797</v>
      </c>
      <c r="J1433" t="s">
        <v>3187</v>
      </c>
      <c r="K1433" t="s">
        <v>3174</v>
      </c>
      <c r="L1433" t="s">
        <v>3174</v>
      </c>
      <c r="M1433" t="s">
        <v>3174</v>
      </c>
    </row>
    <row r="1434" spans="1:13" x14ac:dyDescent="0.3">
      <c r="A1434" t="s">
        <v>1090</v>
      </c>
      <c r="B1434" t="s">
        <v>3234</v>
      </c>
      <c r="C1434" t="s">
        <v>3173</v>
      </c>
      <c r="D1434" t="s">
        <v>1822</v>
      </c>
      <c r="E1434" t="s">
        <v>3235</v>
      </c>
      <c r="F1434" t="s">
        <v>6798</v>
      </c>
      <c r="G1434" t="s">
        <v>6565</v>
      </c>
      <c r="H1434" t="s">
        <v>3177</v>
      </c>
      <c r="I1434" t="s">
        <v>6799</v>
      </c>
      <c r="J1434" t="s">
        <v>3187</v>
      </c>
      <c r="K1434" t="s">
        <v>3174</v>
      </c>
      <c r="L1434" t="s">
        <v>3174</v>
      </c>
      <c r="M1434" t="s">
        <v>3174</v>
      </c>
    </row>
    <row r="1435" spans="1:13" x14ac:dyDescent="0.3">
      <c r="A1435" t="s">
        <v>1090</v>
      </c>
      <c r="B1435" t="s">
        <v>3234</v>
      </c>
      <c r="C1435" t="s">
        <v>3173</v>
      </c>
      <c r="D1435" t="s">
        <v>1822</v>
      </c>
      <c r="E1435" t="s">
        <v>3235</v>
      </c>
      <c r="F1435" t="s">
        <v>6800</v>
      </c>
      <c r="G1435" t="s">
        <v>6213</v>
      </c>
      <c r="H1435" t="s">
        <v>3177</v>
      </c>
      <c r="I1435" t="s">
        <v>6801</v>
      </c>
      <c r="J1435" t="s">
        <v>3187</v>
      </c>
      <c r="K1435" t="s">
        <v>3174</v>
      </c>
      <c r="L1435" t="s">
        <v>3174</v>
      </c>
      <c r="M1435" t="s">
        <v>3174</v>
      </c>
    </row>
    <row r="1436" spans="1:13" x14ac:dyDescent="0.3">
      <c r="A1436" t="s">
        <v>1090</v>
      </c>
      <c r="B1436" t="s">
        <v>3234</v>
      </c>
      <c r="C1436" t="s">
        <v>3173</v>
      </c>
      <c r="D1436" t="s">
        <v>1822</v>
      </c>
      <c r="E1436" t="s">
        <v>3235</v>
      </c>
      <c r="F1436" t="s">
        <v>6802</v>
      </c>
      <c r="G1436" t="s">
        <v>6268</v>
      </c>
      <c r="H1436" t="s">
        <v>3177</v>
      </c>
      <c r="I1436" t="s">
        <v>6803</v>
      </c>
      <c r="J1436" t="s">
        <v>3187</v>
      </c>
      <c r="K1436" t="s">
        <v>3174</v>
      </c>
      <c r="L1436" t="s">
        <v>3174</v>
      </c>
      <c r="M1436" t="s">
        <v>3174</v>
      </c>
    </row>
    <row r="1437" spans="1:13" x14ac:dyDescent="0.3">
      <c r="A1437" t="s">
        <v>1090</v>
      </c>
      <c r="B1437" t="s">
        <v>3234</v>
      </c>
      <c r="C1437" t="s">
        <v>3173</v>
      </c>
      <c r="D1437" t="s">
        <v>1822</v>
      </c>
      <c r="E1437" t="s">
        <v>3235</v>
      </c>
      <c r="F1437" t="s">
        <v>6804</v>
      </c>
      <c r="G1437" t="s">
        <v>6268</v>
      </c>
      <c r="H1437" t="s">
        <v>3177</v>
      </c>
      <c r="I1437" t="s">
        <v>6805</v>
      </c>
      <c r="J1437" t="s">
        <v>3187</v>
      </c>
      <c r="K1437" t="s">
        <v>3174</v>
      </c>
      <c r="L1437" t="s">
        <v>3174</v>
      </c>
      <c r="M1437" t="s">
        <v>3174</v>
      </c>
    </row>
    <row r="1438" spans="1:13" x14ac:dyDescent="0.3">
      <c r="A1438" t="s">
        <v>1090</v>
      </c>
      <c r="B1438" t="s">
        <v>3234</v>
      </c>
      <c r="C1438" t="s">
        <v>3173</v>
      </c>
      <c r="D1438" t="s">
        <v>1822</v>
      </c>
      <c r="E1438" t="s">
        <v>3235</v>
      </c>
      <c r="F1438" t="s">
        <v>6806</v>
      </c>
      <c r="G1438" t="s">
        <v>6268</v>
      </c>
      <c r="H1438" t="s">
        <v>3177</v>
      </c>
      <c r="I1438" t="s">
        <v>6807</v>
      </c>
      <c r="J1438" t="s">
        <v>3187</v>
      </c>
      <c r="K1438" t="s">
        <v>3174</v>
      </c>
      <c r="L1438" t="s">
        <v>3174</v>
      </c>
      <c r="M1438" t="s">
        <v>3174</v>
      </c>
    </row>
    <row r="1439" spans="1:13" x14ac:dyDescent="0.3">
      <c r="A1439" t="s">
        <v>1090</v>
      </c>
      <c r="B1439" t="s">
        <v>3234</v>
      </c>
      <c r="C1439" t="s">
        <v>3173</v>
      </c>
      <c r="D1439" t="s">
        <v>1822</v>
      </c>
      <c r="E1439" t="s">
        <v>3235</v>
      </c>
      <c r="F1439" t="s">
        <v>6808</v>
      </c>
      <c r="G1439" t="s">
        <v>6268</v>
      </c>
      <c r="H1439" t="s">
        <v>3177</v>
      </c>
      <c r="I1439" t="s">
        <v>6809</v>
      </c>
      <c r="J1439" t="s">
        <v>3187</v>
      </c>
      <c r="K1439" t="s">
        <v>3174</v>
      </c>
      <c r="L1439" t="s">
        <v>3174</v>
      </c>
      <c r="M1439" t="s">
        <v>3174</v>
      </c>
    </row>
    <row r="1440" spans="1:13" x14ac:dyDescent="0.3">
      <c r="A1440" t="s">
        <v>1090</v>
      </c>
      <c r="B1440" t="s">
        <v>3234</v>
      </c>
      <c r="C1440" t="s">
        <v>3173</v>
      </c>
      <c r="D1440" t="s">
        <v>1822</v>
      </c>
      <c r="E1440" t="s">
        <v>3235</v>
      </c>
      <c r="F1440" t="s">
        <v>6810</v>
      </c>
      <c r="G1440" t="s">
        <v>6268</v>
      </c>
      <c r="H1440" t="s">
        <v>3177</v>
      </c>
      <c r="I1440" t="s">
        <v>6811</v>
      </c>
      <c r="J1440" t="s">
        <v>3187</v>
      </c>
      <c r="K1440" t="s">
        <v>3174</v>
      </c>
      <c r="L1440" t="s">
        <v>3174</v>
      </c>
      <c r="M1440" t="s">
        <v>3174</v>
      </c>
    </row>
    <row r="1441" spans="1:13" x14ac:dyDescent="0.3">
      <c r="A1441" t="s">
        <v>1090</v>
      </c>
      <c r="B1441" t="s">
        <v>3234</v>
      </c>
      <c r="C1441" t="s">
        <v>3173</v>
      </c>
      <c r="D1441" t="s">
        <v>1822</v>
      </c>
      <c r="E1441" t="s">
        <v>3235</v>
      </c>
      <c r="F1441" t="s">
        <v>6812</v>
      </c>
      <c r="G1441" t="s">
        <v>6268</v>
      </c>
      <c r="H1441" t="s">
        <v>3177</v>
      </c>
      <c r="I1441" t="s">
        <v>6813</v>
      </c>
      <c r="J1441" t="s">
        <v>3187</v>
      </c>
      <c r="K1441" t="s">
        <v>3174</v>
      </c>
      <c r="L1441" t="s">
        <v>3174</v>
      </c>
      <c r="M1441" t="s">
        <v>3174</v>
      </c>
    </row>
    <row r="1442" spans="1:13" x14ac:dyDescent="0.3">
      <c r="A1442" t="s">
        <v>1090</v>
      </c>
      <c r="B1442" t="s">
        <v>3234</v>
      </c>
      <c r="C1442" t="s">
        <v>3173</v>
      </c>
      <c r="D1442" t="s">
        <v>1822</v>
      </c>
      <c r="E1442" t="s">
        <v>3235</v>
      </c>
      <c r="F1442" t="s">
        <v>6814</v>
      </c>
      <c r="G1442" t="s">
        <v>6275</v>
      </c>
      <c r="H1442" t="s">
        <v>3177</v>
      </c>
      <c r="I1442" t="s">
        <v>6815</v>
      </c>
      <c r="J1442" t="s">
        <v>3187</v>
      </c>
      <c r="K1442" t="s">
        <v>3174</v>
      </c>
      <c r="L1442" t="s">
        <v>3174</v>
      </c>
      <c r="M1442" t="s">
        <v>3174</v>
      </c>
    </row>
    <row r="1443" spans="1:13" x14ac:dyDescent="0.3">
      <c r="A1443" t="s">
        <v>1090</v>
      </c>
      <c r="B1443" t="s">
        <v>3234</v>
      </c>
      <c r="C1443" t="s">
        <v>3173</v>
      </c>
      <c r="D1443" t="s">
        <v>1822</v>
      </c>
      <c r="E1443" t="s">
        <v>3235</v>
      </c>
      <c r="F1443" t="s">
        <v>6816</v>
      </c>
      <c r="G1443" t="s">
        <v>6275</v>
      </c>
      <c r="H1443" t="s">
        <v>3177</v>
      </c>
      <c r="I1443" t="s">
        <v>6817</v>
      </c>
      <c r="J1443" t="s">
        <v>3187</v>
      </c>
      <c r="K1443" t="s">
        <v>3174</v>
      </c>
      <c r="L1443" t="s">
        <v>3174</v>
      </c>
      <c r="M1443" t="s">
        <v>3174</v>
      </c>
    </row>
    <row r="1444" spans="1:13" x14ac:dyDescent="0.3">
      <c r="A1444" t="s">
        <v>1090</v>
      </c>
      <c r="B1444" t="s">
        <v>3234</v>
      </c>
      <c r="C1444" t="s">
        <v>3173</v>
      </c>
      <c r="D1444" t="s">
        <v>1822</v>
      </c>
      <c r="E1444" t="s">
        <v>3235</v>
      </c>
      <c r="F1444" t="s">
        <v>6818</v>
      </c>
      <c r="G1444" t="s">
        <v>6552</v>
      </c>
      <c r="H1444" t="s">
        <v>3177</v>
      </c>
      <c r="I1444" t="s">
        <v>6819</v>
      </c>
      <c r="J1444" t="s">
        <v>3187</v>
      </c>
      <c r="K1444" t="s">
        <v>3174</v>
      </c>
      <c r="L1444" t="s">
        <v>3174</v>
      </c>
      <c r="M1444" t="s">
        <v>3174</v>
      </c>
    </row>
    <row r="1445" spans="1:13" x14ac:dyDescent="0.3">
      <c r="A1445" t="s">
        <v>1090</v>
      </c>
      <c r="B1445" t="s">
        <v>3234</v>
      </c>
      <c r="C1445" t="s">
        <v>3173</v>
      </c>
      <c r="D1445" t="s">
        <v>1822</v>
      </c>
      <c r="E1445" t="s">
        <v>3235</v>
      </c>
      <c r="F1445" t="s">
        <v>6820</v>
      </c>
      <c r="G1445" t="s">
        <v>6552</v>
      </c>
      <c r="H1445" t="s">
        <v>3177</v>
      </c>
      <c r="I1445" t="s">
        <v>6821</v>
      </c>
      <c r="J1445" t="s">
        <v>3187</v>
      </c>
      <c r="K1445" t="s">
        <v>3174</v>
      </c>
      <c r="L1445" t="s">
        <v>3174</v>
      </c>
      <c r="M1445" t="s">
        <v>3174</v>
      </c>
    </row>
    <row r="1446" spans="1:13" x14ac:dyDescent="0.3">
      <c r="A1446" t="s">
        <v>1090</v>
      </c>
      <c r="B1446" t="s">
        <v>3234</v>
      </c>
      <c r="C1446" t="s">
        <v>3173</v>
      </c>
      <c r="D1446" t="s">
        <v>1822</v>
      </c>
      <c r="E1446" t="s">
        <v>3235</v>
      </c>
      <c r="F1446" t="s">
        <v>6822</v>
      </c>
      <c r="G1446" t="s">
        <v>6275</v>
      </c>
      <c r="H1446" t="s">
        <v>3177</v>
      </c>
      <c r="I1446" t="s">
        <v>6823</v>
      </c>
      <c r="J1446" t="s">
        <v>3187</v>
      </c>
      <c r="K1446" t="s">
        <v>3174</v>
      </c>
      <c r="L1446" t="s">
        <v>3174</v>
      </c>
      <c r="M1446" t="s">
        <v>3174</v>
      </c>
    </row>
    <row r="1447" spans="1:13" x14ac:dyDescent="0.3">
      <c r="A1447" t="s">
        <v>1090</v>
      </c>
      <c r="B1447" t="s">
        <v>3234</v>
      </c>
      <c r="C1447" t="s">
        <v>3173</v>
      </c>
      <c r="D1447" t="s">
        <v>1822</v>
      </c>
      <c r="E1447" t="s">
        <v>3235</v>
      </c>
      <c r="F1447" t="s">
        <v>6824</v>
      </c>
      <c r="G1447" t="s">
        <v>6552</v>
      </c>
      <c r="H1447" t="s">
        <v>3177</v>
      </c>
      <c r="I1447" t="s">
        <v>6825</v>
      </c>
      <c r="J1447" t="s">
        <v>3187</v>
      </c>
      <c r="K1447" t="s">
        <v>3174</v>
      </c>
      <c r="L1447" t="s">
        <v>3174</v>
      </c>
      <c r="M1447" t="s">
        <v>3174</v>
      </c>
    </row>
    <row r="1448" spans="1:13" x14ac:dyDescent="0.3">
      <c r="A1448" t="s">
        <v>1090</v>
      </c>
      <c r="B1448" t="s">
        <v>3234</v>
      </c>
      <c r="C1448" t="s">
        <v>3173</v>
      </c>
      <c r="D1448" t="s">
        <v>1822</v>
      </c>
      <c r="E1448" t="s">
        <v>3235</v>
      </c>
      <c r="F1448" t="s">
        <v>6826</v>
      </c>
      <c r="G1448" t="s">
        <v>6552</v>
      </c>
      <c r="H1448" t="s">
        <v>3177</v>
      </c>
      <c r="I1448" t="s">
        <v>6827</v>
      </c>
      <c r="J1448" t="s">
        <v>3187</v>
      </c>
      <c r="K1448" t="s">
        <v>3174</v>
      </c>
      <c r="L1448" t="s">
        <v>3174</v>
      </c>
      <c r="M1448" t="s">
        <v>3174</v>
      </c>
    </row>
    <row r="1449" spans="1:13" x14ac:dyDescent="0.3">
      <c r="A1449" t="s">
        <v>1090</v>
      </c>
      <c r="B1449" t="s">
        <v>3234</v>
      </c>
      <c r="C1449" t="s">
        <v>3173</v>
      </c>
      <c r="D1449" t="s">
        <v>1822</v>
      </c>
      <c r="E1449" t="s">
        <v>3235</v>
      </c>
      <c r="F1449" t="s">
        <v>6828</v>
      </c>
      <c r="G1449" t="s">
        <v>6552</v>
      </c>
      <c r="H1449" t="s">
        <v>3177</v>
      </c>
      <c r="I1449" t="s">
        <v>6829</v>
      </c>
      <c r="J1449" t="s">
        <v>3187</v>
      </c>
      <c r="K1449" t="s">
        <v>3174</v>
      </c>
      <c r="L1449" t="s">
        <v>3174</v>
      </c>
      <c r="M1449" t="s">
        <v>3174</v>
      </c>
    </row>
    <row r="1450" spans="1:13" x14ac:dyDescent="0.3">
      <c r="A1450" t="s">
        <v>1090</v>
      </c>
      <c r="B1450" t="s">
        <v>3234</v>
      </c>
      <c r="C1450" t="s">
        <v>3173</v>
      </c>
      <c r="D1450" t="s">
        <v>1822</v>
      </c>
      <c r="E1450" t="s">
        <v>3235</v>
      </c>
      <c r="F1450" t="s">
        <v>6830</v>
      </c>
      <c r="G1450" t="s">
        <v>6552</v>
      </c>
      <c r="H1450" t="s">
        <v>3177</v>
      </c>
      <c r="I1450" t="s">
        <v>6831</v>
      </c>
      <c r="J1450" t="s">
        <v>3187</v>
      </c>
      <c r="K1450" t="s">
        <v>3174</v>
      </c>
      <c r="L1450" t="s">
        <v>3174</v>
      </c>
      <c r="M1450" t="s">
        <v>3174</v>
      </c>
    </row>
    <row r="1451" spans="1:13" x14ac:dyDescent="0.3">
      <c r="A1451" t="s">
        <v>1090</v>
      </c>
      <c r="B1451" t="s">
        <v>3234</v>
      </c>
      <c r="C1451" t="s">
        <v>3173</v>
      </c>
      <c r="D1451" t="s">
        <v>1822</v>
      </c>
      <c r="E1451" t="s">
        <v>3235</v>
      </c>
      <c r="F1451" t="s">
        <v>6832</v>
      </c>
      <c r="G1451" t="s">
        <v>6279</v>
      </c>
      <c r="H1451" t="s">
        <v>3177</v>
      </c>
      <c r="I1451" t="s">
        <v>6833</v>
      </c>
      <c r="J1451" t="s">
        <v>3187</v>
      </c>
      <c r="K1451" t="s">
        <v>3174</v>
      </c>
      <c r="L1451" t="s">
        <v>3174</v>
      </c>
      <c r="M1451" t="s">
        <v>3174</v>
      </c>
    </row>
    <row r="1452" spans="1:13" x14ac:dyDescent="0.3">
      <c r="A1452" t="s">
        <v>1090</v>
      </c>
      <c r="B1452" t="s">
        <v>3234</v>
      </c>
      <c r="C1452" t="s">
        <v>3173</v>
      </c>
      <c r="D1452" t="s">
        <v>1822</v>
      </c>
      <c r="E1452" t="s">
        <v>3235</v>
      </c>
      <c r="F1452" t="s">
        <v>6834</v>
      </c>
      <c r="G1452" t="s">
        <v>6279</v>
      </c>
      <c r="H1452" t="s">
        <v>3177</v>
      </c>
      <c r="I1452" t="s">
        <v>6835</v>
      </c>
      <c r="J1452" t="s">
        <v>3187</v>
      </c>
      <c r="K1452" t="s">
        <v>3174</v>
      </c>
      <c r="L1452" t="s">
        <v>3174</v>
      </c>
      <c r="M1452" t="s">
        <v>3174</v>
      </c>
    </row>
    <row r="1453" spans="1:13" x14ac:dyDescent="0.3">
      <c r="A1453" t="s">
        <v>1090</v>
      </c>
      <c r="B1453" t="s">
        <v>3234</v>
      </c>
      <c r="C1453" t="s">
        <v>3173</v>
      </c>
      <c r="D1453" t="s">
        <v>1822</v>
      </c>
      <c r="E1453" t="s">
        <v>3235</v>
      </c>
      <c r="F1453" t="s">
        <v>6836</v>
      </c>
      <c r="G1453" t="s">
        <v>6279</v>
      </c>
      <c r="H1453" t="s">
        <v>3177</v>
      </c>
      <c r="I1453" t="s">
        <v>6837</v>
      </c>
      <c r="J1453" t="s">
        <v>3187</v>
      </c>
      <c r="K1453" t="s">
        <v>3174</v>
      </c>
      <c r="L1453" t="s">
        <v>3174</v>
      </c>
      <c r="M1453" t="s">
        <v>3174</v>
      </c>
    </row>
    <row r="1454" spans="1:13" x14ac:dyDescent="0.3">
      <c r="A1454" t="s">
        <v>1099</v>
      </c>
      <c r="B1454" t="s">
        <v>2972</v>
      </c>
      <c r="C1454" t="s">
        <v>3190</v>
      </c>
      <c r="D1454" t="s">
        <v>1822</v>
      </c>
      <c r="E1454" t="s">
        <v>3298</v>
      </c>
      <c r="F1454" t="s">
        <v>6838</v>
      </c>
      <c r="G1454" t="s">
        <v>6839</v>
      </c>
      <c r="H1454" t="s">
        <v>3177</v>
      </c>
      <c r="I1454" t="s">
        <v>6840</v>
      </c>
      <c r="J1454" t="s">
        <v>3179</v>
      </c>
      <c r="K1454" t="s">
        <v>3174</v>
      </c>
      <c r="L1454" t="s">
        <v>3174</v>
      </c>
      <c r="M1454" t="s">
        <v>3174</v>
      </c>
    </row>
    <row r="1455" spans="1:13" x14ac:dyDescent="0.3">
      <c r="A1455" t="s">
        <v>1085</v>
      </c>
      <c r="B1455" t="s">
        <v>3035</v>
      </c>
      <c r="C1455" t="s">
        <v>3173</v>
      </c>
      <c r="D1455" t="s">
        <v>1822</v>
      </c>
      <c r="E1455" t="s">
        <v>3459</v>
      </c>
      <c r="F1455" t="s">
        <v>6841</v>
      </c>
      <c r="G1455" t="s">
        <v>3808</v>
      </c>
      <c r="H1455" t="s">
        <v>3177</v>
      </c>
      <c r="I1455" t="s">
        <v>6842</v>
      </c>
      <c r="J1455" t="s">
        <v>3179</v>
      </c>
      <c r="K1455" t="s">
        <v>3174</v>
      </c>
      <c r="L1455" t="s">
        <v>3174</v>
      </c>
      <c r="M1455" t="s">
        <v>3174</v>
      </c>
    </row>
    <row r="1456" spans="1:13" x14ac:dyDescent="0.3">
      <c r="A1456" t="s">
        <v>1099</v>
      </c>
      <c r="B1456" t="s">
        <v>2972</v>
      </c>
      <c r="C1456" t="s">
        <v>3190</v>
      </c>
      <c r="D1456" t="s">
        <v>1822</v>
      </c>
      <c r="E1456" t="s">
        <v>3298</v>
      </c>
      <c r="F1456" t="s">
        <v>6843</v>
      </c>
      <c r="G1456" t="s">
        <v>6839</v>
      </c>
      <c r="H1456" t="s">
        <v>3177</v>
      </c>
      <c r="I1456" t="s">
        <v>6844</v>
      </c>
      <c r="J1456" t="s">
        <v>3179</v>
      </c>
      <c r="K1456" t="s">
        <v>3174</v>
      </c>
      <c r="L1456" t="s">
        <v>3174</v>
      </c>
      <c r="M1456" t="s">
        <v>3174</v>
      </c>
    </row>
    <row r="1457" spans="1:13" x14ac:dyDescent="0.3">
      <c r="A1457" t="s">
        <v>1099</v>
      </c>
      <c r="B1457" t="s">
        <v>2972</v>
      </c>
      <c r="C1457" t="s">
        <v>3190</v>
      </c>
      <c r="D1457" t="s">
        <v>1822</v>
      </c>
      <c r="E1457" t="s">
        <v>3298</v>
      </c>
      <c r="F1457" t="s">
        <v>6845</v>
      </c>
      <c r="G1457" t="s">
        <v>6839</v>
      </c>
      <c r="H1457" t="s">
        <v>3177</v>
      </c>
      <c r="I1457" t="s">
        <v>6846</v>
      </c>
      <c r="J1457" t="s">
        <v>3179</v>
      </c>
      <c r="K1457" t="s">
        <v>3174</v>
      </c>
      <c r="L1457" t="s">
        <v>3174</v>
      </c>
      <c r="M1457" t="s">
        <v>3174</v>
      </c>
    </row>
    <row r="1458" spans="1:13" x14ac:dyDescent="0.3">
      <c r="A1458" t="s">
        <v>1085</v>
      </c>
      <c r="B1458" t="s">
        <v>3035</v>
      </c>
      <c r="C1458" t="s">
        <v>3173</v>
      </c>
      <c r="D1458" t="s">
        <v>1822</v>
      </c>
      <c r="E1458" t="s">
        <v>3459</v>
      </c>
      <c r="F1458" t="s">
        <v>6847</v>
      </c>
      <c r="G1458" t="s">
        <v>3808</v>
      </c>
      <c r="H1458" t="s">
        <v>3177</v>
      </c>
      <c r="I1458" t="s">
        <v>6848</v>
      </c>
      <c r="J1458" t="s">
        <v>3179</v>
      </c>
      <c r="K1458" t="s">
        <v>3174</v>
      </c>
      <c r="L1458" t="s">
        <v>3174</v>
      </c>
      <c r="M1458" t="s">
        <v>3174</v>
      </c>
    </row>
    <row r="1459" spans="1:13" x14ac:dyDescent="0.3">
      <c r="A1459" t="s">
        <v>1085</v>
      </c>
      <c r="B1459" t="s">
        <v>3035</v>
      </c>
      <c r="C1459" t="s">
        <v>3173</v>
      </c>
      <c r="D1459" t="s">
        <v>1822</v>
      </c>
      <c r="E1459" t="s">
        <v>3459</v>
      </c>
      <c r="F1459" t="s">
        <v>6849</v>
      </c>
      <c r="G1459" t="s">
        <v>3808</v>
      </c>
      <c r="H1459" t="s">
        <v>3177</v>
      </c>
      <c r="I1459" t="s">
        <v>6850</v>
      </c>
      <c r="J1459" t="s">
        <v>3179</v>
      </c>
      <c r="K1459" t="s">
        <v>3174</v>
      </c>
      <c r="L1459" t="s">
        <v>3174</v>
      </c>
      <c r="M1459" t="s">
        <v>3174</v>
      </c>
    </row>
    <row r="1460" spans="1:13" x14ac:dyDescent="0.3">
      <c r="A1460" t="s">
        <v>1085</v>
      </c>
      <c r="B1460" t="s">
        <v>3035</v>
      </c>
      <c r="C1460" t="s">
        <v>3173</v>
      </c>
      <c r="D1460" t="s">
        <v>1822</v>
      </c>
      <c r="E1460" t="s">
        <v>3459</v>
      </c>
      <c r="F1460" t="s">
        <v>6851</v>
      </c>
      <c r="G1460" t="s">
        <v>3944</v>
      </c>
      <c r="H1460" t="s">
        <v>3177</v>
      </c>
      <c r="I1460" t="s">
        <v>6852</v>
      </c>
      <c r="J1460" t="s">
        <v>3179</v>
      </c>
      <c r="K1460" t="s">
        <v>3174</v>
      </c>
      <c r="L1460" t="s">
        <v>3174</v>
      </c>
      <c r="M1460" t="s">
        <v>3174</v>
      </c>
    </row>
    <row r="1461" spans="1:13" x14ac:dyDescent="0.3">
      <c r="A1461" t="s">
        <v>1085</v>
      </c>
      <c r="B1461" t="s">
        <v>3035</v>
      </c>
      <c r="C1461" t="s">
        <v>3173</v>
      </c>
      <c r="D1461" t="s">
        <v>1822</v>
      </c>
      <c r="E1461" t="s">
        <v>3235</v>
      </c>
      <c r="F1461" t="s">
        <v>6853</v>
      </c>
      <c r="G1461" t="s">
        <v>4365</v>
      </c>
      <c r="H1461" t="s">
        <v>3177</v>
      </c>
      <c r="I1461" t="s">
        <v>6854</v>
      </c>
      <c r="J1461" t="s">
        <v>3187</v>
      </c>
      <c r="K1461" t="s">
        <v>3174</v>
      </c>
      <c r="L1461" t="s">
        <v>3174</v>
      </c>
      <c r="M1461" t="s">
        <v>3174</v>
      </c>
    </row>
    <row r="1462" spans="1:13" x14ac:dyDescent="0.3">
      <c r="A1462" t="s">
        <v>1085</v>
      </c>
      <c r="B1462" t="s">
        <v>3035</v>
      </c>
      <c r="C1462" t="s">
        <v>3173</v>
      </c>
      <c r="D1462" t="s">
        <v>1822</v>
      </c>
      <c r="E1462" t="s">
        <v>3235</v>
      </c>
      <c r="F1462" t="s">
        <v>6855</v>
      </c>
      <c r="G1462" t="s">
        <v>4365</v>
      </c>
      <c r="H1462" t="s">
        <v>3177</v>
      </c>
      <c r="I1462" t="s">
        <v>6856</v>
      </c>
      <c r="J1462" t="s">
        <v>3187</v>
      </c>
      <c r="K1462" t="s">
        <v>3174</v>
      </c>
      <c r="L1462" t="s">
        <v>3174</v>
      </c>
      <c r="M1462" t="s">
        <v>3174</v>
      </c>
    </row>
    <row r="1463" spans="1:13" x14ac:dyDescent="0.3">
      <c r="A1463" t="s">
        <v>1085</v>
      </c>
      <c r="B1463" t="s">
        <v>3035</v>
      </c>
      <c r="C1463" t="s">
        <v>3173</v>
      </c>
      <c r="D1463" t="s">
        <v>1822</v>
      </c>
      <c r="E1463" t="s">
        <v>3459</v>
      </c>
      <c r="F1463" t="s">
        <v>6857</v>
      </c>
      <c r="G1463" t="s">
        <v>3944</v>
      </c>
      <c r="H1463" t="s">
        <v>3177</v>
      </c>
      <c r="I1463" t="s">
        <v>6858</v>
      </c>
      <c r="J1463" t="s">
        <v>3179</v>
      </c>
      <c r="K1463" t="s">
        <v>3174</v>
      </c>
      <c r="L1463" t="s">
        <v>3174</v>
      </c>
      <c r="M1463" t="s">
        <v>3174</v>
      </c>
    </row>
    <row r="1464" spans="1:13" x14ac:dyDescent="0.3">
      <c r="A1464" t="s">
        <v>1085</v>
      </c>
      <c r="B1464" t="s">
        <v>3035</v>
      </c>
      <c r="C1464" t="s">
        <v>3173</v>
      </c>
      <c r="D1464" t="s">
        <v>1822</v>
      </c>
      <c r="E1464" t="s">
        <v>3235</v>
      </c>
      <c r="F1464" t="s">
        <v>6859</v>
      </c>
      <c r="G1464" t="s">
        <v>4365</v>
      </c>
      <c r="H1464" t="s">
        <v>3177</v>
      </c>
      <c r="I1464" t="s">
        <v>6860</v>
      </c>
      <c r="J1464" t="s">
        <v>3187</v>
      </c>
      <c r="K1464" t="s">
        <v>3174</v>
      </c>
      <c r="L1464" t="s">
        <v>3174</v>
      </c>
      <c r="M1464" t="s">
        <v>3174</v>
      </c>
    </row>
    <row r="1465" spans="1:13" x14ac:dyDescent="0.3">
      <c r="A1465" t="s">
        <v>1085</v>
      </c>
      <c r="B1465" t="s">
        <v>3035</v>
      </c>
      <c r="C1465" t="s">
        <v>3173</v>
      </c>
      <c r="D1465" t="s">
        <v>1822</v>
      </c>
      <c r="E1465" t="s">
        <v>3459</v>
      </c>
      <c r="F1465" t="s">
        <v>6861</v>
      </c>
      <c r="G1465" t="s">
        <v>3910</v>
      </c>
      <c r="H1465" t="s">
        <v>3177</v>
      </c>
      <c r="I1465" t="s">
        <v>6862</v>
      </c>
      <c r="J1465" t="s">
        <v>3179</v>
      </c>
      <c r="K1465" t="s">
        <v>3174</v>
      </c>
      <c r="L1465" t="s">
        <v>3174</v>
      </c>
      <c r="M1465" t="s">
        <v>3174</v>
      </c>
    </row>
    <row r="1466" spans="1:13" x14ac:dyDescent="0.3">
      <c r="A1466" t="s">
        <v>1085</v>
      </c>
      <c r="B1466" t="s">
        <v>3035</v>
      </c>
      <c r="C1466" t="s">
        <v>3173</v>
      </c>
      <c r="D1466" t="s">
        <v>1822</v>
      </c>
      <c r="E1466" t="s">
        <v>3459</v>
      </c>
      <c r="F1466" t="s">
        <v>6863</v>
      </c>
      <c r="G1466" t="s">
        <v>6864</v>
      </c>
      <c r="H1466" t="s">
        <v>3177</v>
      </c>
      <c r="I1466" t="s">
        <v>6865</v>
      </c>
      <c r="J1466" t="s">
        <v>3179</v>
      </c>
      <c r="K1466" t="s">
        <v>3174</v>
      </c>
      <c r="L1466" t="s">
        <v>3174</v>
      </c>
      <c r="M1466" t="s">
        <v>3174</v>
      </c>
    </row>
    <row r="1467" spans="1:13" x14ac:dyDescent="0.3">
      <c r="A1467" t="s">
        <v>1085</v>
      </c>
      <c r="B1467" t="s">
        <v>3035</v>
      </c>
      <c r="C1467" t="s">
        <v>3173</v>
      </c>
      <c r="D1467" t="s">
        <v>1822</v>
      </c>
      <c r="E1467" t="s">
        <v>3459</v>
      </c>
      <c r="F1467" t="s">
        <v>6866</v>
      </c>
      <c r="G1467" t="s">
        <v>6867</v>
      </c>
      <c r="H1467" t="s">
        <v>3177</v>
      </c>
      <c r="I1467" t="s">
        <v>6868</v>
      </c>
      <c r="J1467" t="s">
        <v>3179</v>
      </c>
      <c r="K1467" t="s">
        <v>3174</v>
      </c>
      <c r="L1467" t="s">
        <v>3174</v>
      </c>
      <c r="M1467" t="s">
        <v>3174</v>
      </c>
    </row>
    <row r="1468" spans="1:13" x14ac:dyDescent="0.3">
      <c r="A1468" t="s">
        <v>1085</v>
      </c>
      <c r="B1468" t="s">
        <v>3035</v>
      </c>
      <c r="C1468" t="s">
        <v>3173</v>
      </c>
      <c r="D1468" t="s">
        <v>1822</v>
      </c>
      <c r="E1468" t="s">
        <v>3459</v>
      </c>
      <c r="F1468" t="s">
        <v>6869</v>
      </c>
      <c r="G1468" t="s">
        <v>6867</v>
      </c>
      <c r="H1468" t="s">
        <v>3177</v>
      </c>
      <c r="I1468" t="s">
        <v>6870</v>
      </c>
      <c r="J1468" t="s">
        <v>3179</v>
      </c>
      <c r="K1468" t="s">
        <v>3174</v>
      </c>
      <c r="L1468" t="s">
        <v>3174</v>
      </c>
      <c r="M1468" t="s">
        <v>3174</v>
      </c>
    </row>
    <row r="1469" spans="1:13" x14ac:dyDescent="0.3">
      <c r="A1469" t="s">
        <v>1099</v>
      </c>
      <c r="B1469" t="s">
        <v>2990</v>
      </c>
      <c r="C1469" t="s">
        <v>3190</v>
      </c>
      <c r="D1469" t="s">
        <v>1822</v>
      </c>
      <c r="E1469" t="s">
        <v>3298</v>
      </c>
      <c r="F1469" t="s">
        <v>6871</v>
      </c>
      <c r="G1469" t="s">
        <v>6872</v>
      </c>
      <c r="H1469" t="s">
        <v>3177</v>
      </c>
      <c r="I1469" t="s">
        <v>6873</v>
      </c>
      <c r="J1469" t="s">
        <v>3179</v>
      </c>
      <c r="K1469" t="s">
        <v>3174</v>
      </c>
      <c r="L1469" t="s">
        <v>3174</v>
      </c>
      <c r="M1469" t="s">
        <v>3174</v>
      </c>
    </row>
    <row r="1470" spans="1:13" x14ac:dyDescent="0.3">
      <c r="A1470" t="s">
        <v>1099</v>
      </c>
      <c r="B1470" t="s">
        <v>2990</v>
      </c>
      <c r="C1470" t="s">
        <v>3190</v>
      </c>
      <c r="D1470" t="s">
        <v>1822</v>
      </c>
      <c r="E1470" t="s">
        <v>3298</v>
      </c>
      <c r="F1470" t="s">
        <v>6874</v>
      </c>
      <c r="G1470" t="s">
        <v>6875</v>
      </c>
      <c r="H1470" t="s">
        <v>3177</v>
      </c>
      <c r="I1470" t="s">
        <v>6876</v>
      </c>
      <c r="J1470" t="s">
        <v>3179</v>
      </c>
      <c r="K1470" t="s">
        <v>3174</v>
      </c>
      <c r="L1470" t="s">
        <v>3174</v>
      </c>
      <c r="M1470" t="s">
        <v>3174</v>
      </c>
    </row>
    <row r="1471" spans="1:13" x14ac:dyDescent="0.3">
      <c r="A1471" t="s">
        <v>1099</v>
      </c>
      <c r="B1471" t="s">
        <v>2990</v>
      </c>
      <c r="C1471" t="s">
        <v>3190</v>
      </c>
      <c r="D1471" t="s">
        <v>1822</v>
      </c>
      <c r="E1471" t="s">
        <v>3298</v>
      </c>
      <c r="F1471" t="s">
        <v>6877</v>
      </c>
      <c r="G1471" t="s">
        <v>6875</v>
      </c>
      <c r="H1471" t="s">
        <v>3177</v>
      </c>
      <c r="I1471" t="s">
        <v>6878</v>
      </c>
      <c r="J1471" t="s">
        <v>3179</v>
      </c>
      <c r="K1471" t="s">
        <v>3174</v>
      </c>
      <c r="L1471" t="s">
        <v>3174</v>
      </c>
      <c r="M1471" t="s">
        <v>3174</v>
      </c>
    </row>
    <row r="1472" spans="1:13" x14ac:dyDescent="0.3">
      <c r="A1472" t="s">
        <v>1099</v>
      </c>
      <c r="B1472" t="s">
        <v>2990</v>
      </c>
      <c r="C1472" t="s">
        <v>3190</v>
      </c>
      <c r="D1472" t="s">
        <v>1822</v>
      </c>
      <c r="E1472" t="s">
        <v>3298</v>
      </c>
      <c r="F1472" t="s">
        <v>6879</v>
      </c>
      <c r="G1472" t="s">
        <v>6872</v>
      </c>
      <c r="H1472" t="s">
        <v>3177</v>
      </c>
      <c r="I1472" t="s">
        <v>6880</v>
      </c>
      <c r="J1472" t="s">
        <v>3179</v>
      </c>
      <c r="K1472" t="s">
        <v>3174</v>
      </c>
      <c r="L1472" t="s">
        <v>3174</v>
      </c>
      <c r="M1472" t="s">
        <v>3174</v>
      </c>
    </row>
    <row r="1473" spans="1:13" x14ac:dyDescent="0.3">
      <c r="A1473" t="s">
        <v>1099</v>
      </c>
      <c r="B1473" t="s">
        <v>2990</v>
      </c>
      <c r="C1473" t="s">
        <v>3190</v>
      </c>
      <c r="D1473" t="s">
        <v>1822</v>
      </c>
      <c r="E1473" t="s">
        <v>3298</v>
      </c>
      <c r="F1473" t="s">
        <v>6881</v>
      </c>
      <c r="G1473" t="s">
        <v>6882</v>
      </c>
      <c r="H1473" t="s">
        <v>3177</v>
      </c>
      <c r="I1473" t="s">
        <v>6883</v>
      </c>
      <c r="J1473" t="s">
        <v>3179</v>
      </c>
      <c r="K1473" t="s">
        <v>3174</v>
      </c>
      <c r="L1473" t="s">
        <v>3174</v>
      </c>
      <c r="M1473" t="s">
        <v>3174</v>
      </c>
    </row>
    <row r="1474" spans="1:13" x14ac:dyDescent="0.3">
      <c r="A1474" t="s">
        <v>1099</v>
      </c>
      <c r="B1474" t="s">
        <v>2990</v>
      </c>
      <c r="C1474" t="s">
        <v>3190</v>
      </c>
      <c r="D1474" t="s">
        <v>1822</v>
      </c>
      <c r="E1474" t="s">
        <v>3298</v>
      </c>
      <c r="F1474" t="s">
        <v>6884</v>
      </c>
      <c r="G1474" t="s">
        <v>6882</v>
      </c>
      <c r="H1474" t="s">
        <v>3177</v>
      </c>
      <c r="I1474" t="s">
        <v>6885</v>
      </c>
      <c r="J1474" t="s">
        <v>3179</v>
      </c>
      <c r="K1474" t="s">
        <v>3174</v>
      </c>
      <c r="L1474" t="s">
        <v>3174</v>
      </c>
      <c r="M1474" t="s">
        <v>3174</v>
      </c>
    </row>
    <row r="1475" spans="1:13" x14ac:dyDescent="0.3">
      <c r="A1475" t="s">
        <v>1099</v>
      </c>
      <c r="B1475" t="s">
        <v>2990</v>
      </c>
      <c r="C1475" t="s">
        <v>3190</v>
      </c>
      <c r="D1475" t="s">
        <v>1822</v>
      </c>
      <c r="E1475" t="s">
        <v>3298</v>
      </c>
      <c r="F1475" t="s">
        <v>6886</v>
      </c>
      <c r="G1475" t="s">
        <v>6872</v>
      </c>
      <c r="H1475" t="s">
        <v>3177</v>
      </c>
      <c r="I1475" t="s">
        <v>6887</v>
      </c>
      <c r="J1475" t="s">
        <v>3179</v>
      </c>
      <c r="K1475" t="s">
        <v>3174</v>
      </c>
      <c r="L1475" t="s">
        <v>3174</v>
      </c>
      <c r="M1475" t="s">
        <v>3174</v>
      </c>
    </row>
    <row r="1476" spans="1:13" x14ac:dyDescent="0.3">
      <c r="A1476" t="s">
        <v>1099</v>
      </c>
      <c r="B1476" t="s">
        <v>2990</v>
      </c>
      <c r="C1476" t="s">
        <v>3190</v>
      </c>
      <c r="D1476" t="s">
        <v>1822</v>
      </c>
      <c r="E1476" t="s">
        <v>3298</v>
      </c>
      <c r="F1476" t="s">
        <v>6888</v>
      </c>
      <c r="G1476" t="s">
        <v>6882</v>
      </c>
      <c r="H1476" t="s">
        <v>3177</v>
      </c>
      <c r="I1476" t="s">
        <v>6889</v>
      </c>
      <c r="J1476" t="s">
        <v>3179</v>
      </c>
      <c r="K1476" t="s">
        <v>3174</v>
      </c>
      <c r="L1476" t="s">
        <v>3174</v>
      </c>
      <c r="M1476" t="s">
        <v>3174</v>
      </c>
    </row>
    <row r="1477" spans="1:13" x14ac:dyDescent="0.3">
      <c r="A1477" t="s">
        <v>1085</v>
      </c>
      <c r="B1477" t="s">
        <v>3035</v>
      </c>
      <c r="C1477" t="s">
        <v>3173</v>
      </c>
      <c r="D1477" t="s">
        <v>1822</v>
      </c>
      <c r="E1477" t="s">
        <v>3459</v>
      </c>
      <c r="F1477" t="s">
        <v>6890</v>
      </c>
      <c r="G1477" t="s">
        <v>3944</v>
      </c>
      <c r="H1477" t="s">
        <v>3177</v>
      </c>
      <c r="I1477" t="s">
        <v>6891</v>
      </c>
      <c r="J1477" t="s">
        <v>3187</v>
      </c>
      <c r="K1477" t="s">
        <v>3174</v>
      </c>
      <c r="L1477" t="s">
        <v>3174</v>
      </c>
      <c r="M1477" t="s">
        <v>3174</v>
      </c>
    </row>
    <row r="1478" spans="1:13" x14ac:dyDescent="0.3">
      <c r="A1478" t="s">
        <v>1099</v>
      </c>
      <c r="B1478" t="s">
        <v>1099</v>
      </c>
      <c r="C1478" t="s">
        <v>3190</v>
      </c>
      <c r="D1478" t="s">
        <v>1822</v>
      </c>
      <c r="E1478" t="s">
        <v>3298</v>
      </c>
      <c r="F1478" t="s">
        <v>6892</v>
      </c>
      <c r="G1478" t="s">
        <v>6893</v>
      </c>
      <c r="H1478" t="s">
        <v>3177</v>
      </c>
      <c r="I1478" t="s">
        <v>6894</v>
      </c>
      <c r="J1478" t="s">
        <v>3179</v>
      </c>
      <c r="K1478" t="s">
        <v>3174</v>
      </c>
      <c r="L1478" t="s">
        <v>3174</v>
      </c>
      <c r="M1478" t="s">
        <v>3174</v>
      </c>
    </row>
    <row r="1479" spans="1:13" x14ac:dyDescent="0.3">
      <c r="A1479" t="s">
        <v>1099</v>
      </c>
      <c r="B1479" t="s">
        <v>1099</v>
      </c>
      <c r="C1479" t="s">
        <v>3190</v>
      </c>
      <c r="D1479" t="s">
        <v>1822</v>
      </c>
      <c r="E1479" t="s">
        <v>3298</v>
      </c>
      <c r="F1479" t="s">
        <v>6895</v>
      </c>
      <c r="G1479" t="s">
        <v>6893</v>
      </c>
      <c r="H1479" t="s">
        <v>3177</v>
      </c>
      <c r="I1479" t="s">
        <v>6896</v>
      </c>
      <c r="J1479" t="s">
        <v>3179</v>
      </c>
      <c r="K1479" t="s">
        <v>3174</v>
      </c>
      <c r="L1479" t="s">
        <v>3174</v>
      </c>
      <c r="M1479" t="s">
        <v>3174</v>
      </c>
    </row>
    <row r="1480" spans="1:13" x14ac:dyDescent="0.3">
      <c r="A1480" t="s">
        <v>1099</v>
      </c>
      <c r="B1480" t="s">
        <v>1099</v>
      </c>
      <c r="C1480" t="s">
        <v>3190</v>
      </c>
      <c r="D1480" t="s">
        <v>1822</v>
      </c>
      <c r="E1480" t="s">
        <v>3298</v>
      </c>
      <c r="F1480" t="s">
        <v>6897</v>
      </c>
      <c r="G1480" t="s">
        <v>6898</v>
      </c>
      <c r="H1480" t="s">
        <v>3177</v>
      </c>
      <c r="I1480" t="s">
        <v>6899</v>
      </c>
      <c r="J1480" t="s">
        <v>3179</v>
      </c>
      <c r="K1480" t="s">
        <v>3174</v>
      </c>
      <c r="L1480" t="s">
        <v>3174</v>
      </c>
      <c r="M1480" t="s">
        <v>3174</v>
      </c>
    </row>
    <row r="1481" spans="1:13" x14ac:dyDescent="0.3">
      <c r="A1481" t="s">
        <v>1099</v>
      </c>
      <c r="B1481" t="s">
        <v>1099</v>
      </c>
      <c r="C1481" t="s">
        <v>3190</v>
      </c>
      <c r="D1481" t="s">
        <v>1822</v>
      </c>
      <c r="E1481" t="s">
        <v>3298</v>
      </c>
      <c r="F1481" t="s">
        <v>6900</v>
      </c>
      <c r="G1481" t="s">
        <v>6893</v>
      </c>
      <c r="H1481" t="s">
        <v>3177</v>
      </c>
      <c r="I1481" t="s">
        <v>6901</v>
      </c>
      <c r="J1481" t="s">
        <v>3179</v>
      </c>
      <c r="K1481" t="s">
        <v>3174</v>
      </c>
      <c r="L1481" t="s">
        <v>3174</v>
      </c>
      <c r="M1481" t="s">
        <v>3174</v>
      </c>
    </row>
    <row r="1482" spans="1:13" x14ac:dyDescent="0.3">
      <c r="A1482" t="s">
        <v>1099</v>
      </c>
      <c r="B1482" t="s">
        <v>1099</v>
      </c>
      <c r="C1482" t="s">
        <v>3190</v>
      </c>
      <c r="D1482" t="s">
        <v>1822</v>
      </c>
      <c r="E1482" t="s">
        <v>3298</v>
      </c>
      <c r="F1482" t="s">
        <v>6902</v>
      </c>
      <c r="G1482" t="s">
        <v>6898</v>
      </c>
      <c r="H1482" t="s">
        <v>3177</v>
      </c>
      <c r="I1482" t="s">
        <v>6903</v>
      </c>
      <c r="J1482" t="s">
        <v>3179</v>
      </c>
      <c r="K1482" t="s">
        <v>3174</v>
      </c>
      <c r="L1482" t="s">
        <v>3174</v>
      </c>
      <c r="M1482" t="s">
        <v>3174</v>
      </c>
    </row>
    <row r="1483" spans="1:13" x14ac:dyDescent="0.3">
      <c r="A1483" t="s">
        <v>1099</v>
      </c>
      <c r="B1483" t="s">
        <v>1099</v>
      </c>
      <c r="C1483" t="s">
        <v>3190</v>
      </c>
      <c r="D1483" t="s">
        <v>1822</v>
      </c>
      <c r="E1483" t="s">
        <v>3298</v>
      </c>
      <c r="F1483" t="s">
        <v>6904</v>
      </c>
      <c r="G1483" t="s">
        <v>6898</v>
      </c>
      <c r="H1483" t="s">
        <v>3177</v>
      </c>
      <c r="I1483" t="s">
        <v>6905</v>
      </c>
      <c r="J1483" t="s">
        <v>3179</v>
      </c>
      <c r="K1483" t="s">
        <v>3174</v>
      </c>
      <c r="L1483" t="s">
        <v>3174</v>
      </c>
      <c r="M1483" t="s">
        <v>3174</v>
      </c>
    </row>
    <row r="1484" spans="1:13" x14ac:dyDescent="0.3">
      <c r="A1484" t="s">
        <v>1085</v>
      </c>
      <c r="B1484" t="s">
        <v>3035</v>
      </c>
      <c r="C1484" t="s">
        <v>3173</v>
      </c>
      <c r="D1484" t="s">
        <v>1822</v>
      </c>
      <c r="E1484" t="s">
        <v>3459</v>
      </c>
      <c r="F1484" t="s">
        <v>6906</v>
      </c>
      <c r="G1484" t="s">
        <v>6864</v>
      </c>
      <c r="H1484" t="s">
        <v>3177</v>
      </c>
      <c r="I1484" t="s">
        <v>6907</v>
      </c>
      <c r="J1484" t="s">
        <v>3179</v>
      </c>
      <c r="K1484" t="s">
        <v>3174</v>
      </c>
      <c r="L1484" t="s">
        <v>3174</v>
      </c>
      <c r="M1484" t="s">
        <v>3174</v>
      </c>
    </row>
    <row r="1485" spans="1:13" x14ac:dyDescent="0.3">
      <c r="A1485" t="s">
        <v>1085</v>
      </c>
      <c r="B1485" t="s">
        <v>3035</v>
      </c>
      <c r="C1485" t="s">
        <v>3173</v>
      </c>
      <c r="D1485" t="s">
        <v>1822</v>
      </c>
      <c r="E1485" t="s">
        <v>3459</v>
      </c>
      <c r="F1485" t="s">
        <v>6908</v>
      </c>
      <c r="G1485" t="s">
        <v>6909</v>
      </c>
      <c r="H1485" t="s">
        <v>3177</v>
      </c>
      <c r="I1485" t="s">
        <v>6910</v>
      </c>
      <c r="J1485" t="s">
        <v>3179</v>
      </c>
      <c r="K1485" t="s">
        <v>3174</v>
      </c>
      <c r="L1485" t="s">
        <v>3174</v>
      </c>
      <c r="M1485" t="s">
        <v>3174</v>
      </c>
    </row>
    <row r="1486" spans="1:13" x14ac:dyDescent="0.3">
      <c r="A1486" t="s">
        <v>1085</v>
      </c>
      <c r="B1486" t="s">
        <v>3035</v>
      </c>
      <c r="C1486" t="s">
        <v>3173</v>
      </c>
      <c r="D1486" t="s">
        <v>1822</v>
      </c>
      <c r="E1486" t="s">
        <v>3459</v>
      </c>
      <c r="F1486" t="s">
        <v>6911</v>
      </c>
      <c r="G1486" t="s">
        <v>3942</v>
      </c>
      <c r="H1486" t="s">
        <v>3177</v>
      </c>
      <c r="I1486" t="s">
        <v>6912</v>
      </c>
      <c r="J1486" t="s">
        <v>3179</v>
      </c>
      <c r="K1486" t="s">
        <v>3174</v>
      </c>
      <c r="L1486" t="s">
        <v>3174</v>
      </c>
      <c r="M1486" t="s">
        <v>3174</v>
      </c>
    </row>
    <row r="1487" spans="1:13" x14ac:dyDescent="0.3">
      <c r="A1487" t="s">
        <v>1085</v>
      </c>
      <c r="B1487" t="s">
        <v>3035</v>
      </c>
      <c r="C1487" t="s">
        <v>3173</v>
      </c>
      <c r="D1487" t="s">
        <v>1822</v>
      </c>
      <c r="E1487" t="s">
        <v>3459</v>
      </c>
      <c r="F1487" t="s">
        <v>6913</v>
      </c>
      <c r="G1487" t="s">
        <v>3942</v>
      </c>
      <c r="H1487" t="s">
        <v>3177</v>
      </c>
      <c r="I1487" t="s">
        <v>6914</v>
      </c>
      <c r="J1487" t="s">
        <v>3179</v>
      </c>
      <c r="K1487" t="s">
        <v>3174</v>
      </c>
      <c r="L1487" t="s">
        <v>3174</v>
      </c>
      <c r="M1487" t="s">
        <v>3174</v>
      </c>
    </row>
    <row r="1488" spans="1:13" x14ac:dyDescent="0.3">
      <c r="A1488" t="s">
        <v>1085</v>
      </c>
      <c r="B1488" t="s">
        <v>3035</v>
      </c>
      <c r="C1488" t="s">
        <v>3173</v>
      </c>
      <c r="D1488" t="s">
        <v>1822</v>
      </c>
      <c r="E1488" t="s">
        <v>3459</v>
      </c>
      <c r="F1488" t="s">
        <v>6915</v>
      </c>
      <c r="G1488" t="s">
        <v>6867</v>
      </c>
      <c r="H1488" t="s">
        <v>3177</v>
      </c>
      <c r="I1488" t="s">
        <v>6916</v>
      </c>
      <c r="J1488" t="s">
        <v>3179</v>
      </c>
      <c r="K1488" t="s">
        <v>3174</v>
      </c>
      <c r="L1488" t="s">
        <v>3174</v>
      </c>
      <c r="M1488" t="s">
        <v>3174</v>
      </c>
    </row>
    <row r="1489" spans="1:13" x14ac:dyDescent="0.3">
      <c r="A1489" t="s">
        <v>1085</v>
      </c>
      <c r="B1489" t="s">
        <v>5148</v>
      </c>
      <c r="C1489" t="s">
        <v>3173</v>
      </c>
      <c r="D1489" t="s">
        <v>1822</v>
      </c>
      <c r="E1489" t="s">
        <v>3235</v>
      </c>
      <c r="F1489" t="s">
        <v>6917</v>
      </c>
      <c r="G1489" t="s">
        <v>6651</v>
      </c>
      <c r="H1489" t="s">
        <v>3177</v>
      </c>
      <c r="I1489" t="s">
        <v>6918</v>
      </c>
      <c r="J1489" t="s">
        <v>3187</v>
      </c>
      <c r="K1489" t="s">
        <v>3174</v>
      </c>
      <c r="L1489" t="s">
        <v>3174</v>
      </c>
      <c r="M1489" t="s">
        <v>3174</v>
      </c>
    </row>
    <row r="1490" spans="1:13" x14ac:dyDescent="0.3">
      <c r="A1490" t="s">
        <v>1085</v>
      </c>
      <c r="B1490" t="s">
        <v>3035</v>
      </c>
      <c r="C1490" t="s">
        <v>3173</v>
      </c>
      <c r="D1490" t="s">
        <v>1822</v>
      </c>
      <c r="E1490" t="s">
        <v>3459</v>
      </c>
      <c r="F1490" t="s">
        <v>6919</v>
      </c>
      <c r="G1490" t="s">
        <v>6867</v>
      </c>
      <c r="H1490" t="s">
        <v>3177</v>
      </c>
      <c r="I1490" t="s">
        <v>6920</v>
      </c>
      <c r="J1490" t="s">
        <v>3179</v>
      </c>
      <c r="K1490" t="s">
        <v>3174</v>
      </c>
      <c r="L1490" t="s">
        <v>3174</v>
      </c>
      <c r="M1490" t="s">
        <v>3174</v>
      </c>
    </row>
    <row r="1491" spans="1:13" x14ac:dyDescent="0.3">
      <c r="A1491" t="s">
        <v>1085</v>
      </c>
      <c r="B1491" t="s">
        <v>3035</v>
      </c>
      <c r="C1491" t="s">
        <v>3173</v>
      </c>
      <c r="D1491" t="s">
        <v>1822</v>
      </c>
      <c r="E1491" t="s">
        <v>3235</v>
      </c>
      <c r="F1491" t="s">
        <v>6921</v>
      </c>
      <c r="G1491" t="s">
        <v>3942</v>
      </c>
      <c r="H1491" t="s">
        <v>3177</v>
      </c>
      <c r="I1491" t="s">
        <v>6922</v>
      </c>
      <c r="J1491" t="s">
        <v>3187</v>
      </c>
      <c r="K1491" t="s">
        <v>3174</v>
      </c>
      <c r="L1491" t="s">
        <v>3174</v>
      </c>
      <c r="M1491" t="s">
        <v>3174</v>
      </c>
    </row>
    <row r="1492" spans="1:13" x14ac:dyDescent="0.3">
      <c r="A1492" t="s">
        <v>1085</v>
      </c>
      <c r="B1492" t="s">
        <v>3035</v>
      </c>
      <c r="C1492" t="s">
        <v>3173</v>
      </c>
      <c r="D1492" t="s">
        <v>1822</v>
      </c>
      <c r="E1492" t="s">
        <v>3235</v>
      </c>
      <c r="F1492" t="s">
        <v>6923</v>
      </c>
      <c r="G1492" t="s">
        <v>3942</v>
      </c>
      <c r="H1492" t="s">
        <v>3177</v>
      </c>
      <c r="I1492" t="s">
        <v>6924</v>
      </c>
      <c r="J1492" t="s">
        <v>3187</v>
      </c>
      <c r="K1492" t="s">
        <v>3174</v>
      </c>
      <c r="L1492" t="s">
        <v>3174</v>
      </c>
      <c r="M1492" t="s">
        <v>3174</v>
      </c>
    </row>
    <row r="1493" spans="1:13" x14ac:dyDescent="0.3">
      <c r="A1493" t="s">
        <v>1099</v>
      </c>
      <c r="B1493" t="s">
        <v>6925</v>
      </c>
      <c r="C1493" t="s">
        <v>4045</v>
      </c>
      <c r="D1493" t="s">
        <v>1822</v>
      </c>
      <c r="E1493" t="s">
        <v>3174</v>
      </c>
      <c r="F1493" t="s">
        <v>6926</v>
      </c>
      <c r="G1493" t="s">
        <v>6927</v>
      </c>
      <c r="H1493" t="s">
        <v>3177</v>
      </c>
      <c r="I1493" t="s">
        <v>6928</v>
      </c>
      <c r="J1493" t="s">
        <v>3179</v>
      </c>
      <c r="K1493" t="s">
        <v>3174</v>
      </c>
      <c r="L1493" t="s">
        <v>3174</v>
      </c>
      <c r="M1493" t="s">
        <v>3174</v>
      </c>
    </row>
    <row r="1494" spans="1:13" x14ac:dyDescent="0.3">
      <c r="A1494" t="s">
        <v>1099</v>
      </c>
      <c r="B1494" t="s">
        <v>6925</v>
      </c>
      <c r="C1494" t="s">
        <v>4045</v>
      </c>
      <c r="D1494" t="s">
        <v>1822</v>
      </c>
      <c r="E1494" t="s">
        <v>3174</v>
      </c>
      <c r="F1494" t="s">
        <v>6929</v>
      </c>
      <c r="G1494" t="s">
        <v>6930</v>
      </c>
      <c r="H1494" t="s">
        <v>3177</v>
      </c>
      <c r="I1494" t="s">
        <v>6931</v>
      </c>
      <c r="J1494" t="s">
        <v>3179</v>
      </c>
      <c r="K1494" t="s">
        <v>3174</v>
      </c>
      <c r="L1494" t="s">
        <v>3174</v>
      </c>
      <c r="M1494" t="s">
        <v>3174</v>
      </c>
    </row>
    <row r="1495" spans="1:13" x14ac:dyDescent="0.3">
      <c r="A1495" t="s">
        <v>1099</v>
      </c>
      <c r="B1495" t="s">
        <v>6925</v>
      </c>
      <c r="C1495" t="s">
        <v>4045</v>
      </c>
      <c r="D1495" t="s">
        <v>1822</v>
      </c>
      <c r="E1495" t="s">
        <v>3174</v>
      </c>
      <c r="F1495" t="s">
        <v>6932</v>
      </c>
      <c r="G1495" t="s">
        <v>6927</v>
      </c>
      <c r="H1495" t="s">
        <v>3177</v>
      </c>
      <c r="I1495" t="s">
        <v>6933</v>
      </c>
      <c r="J1495" t="s">
        <v>3179</v>
      </c>
      <c r="K1495" t="s">
        <v>3174</v>
      </c>
      <c r="L1495" t="s">
        <v>3174</v>
      </c>
      <c r="M1495" t="s">
        <v>3174</v>
      </c>
    </row>
    <row r="1496" spans="1:13" x14ac:dyDescent="0.3">
      <c r="A1496" t="s">
        <v>1099</v>
      </c>
      <c r="B1496" t="s">
        <v>6925</v>
      </c>
      <c r="C1496" t="s">
        <v>4045</v>
      </c>
      <c r="D1496" t="s">
        <v>1822</v>
      </c>
      <c r="E1496" t="s">
        <v>3174</v>
      </c>
      <c r="F1496" t="s">
        <v>6934</v>
      </c>
      <c r="G1496" t="s">
        <v>6927</v>
      </c>
      <c r="H1496" t="s">
        <v>3177</v>
      </c>
      <c r="I1496" t="s">
        <v>6935</v>
      </c>
      <c r="J1496" t="s">
        <v>3179</v>
      </c>
      <c r="K1496" t="s">
        <v>3174</v>
      </c>
      <c r="L1496" t="s">
        <v>3174</v>
      </c>
      <c r="M1496" t="s">
        <v>3174</v>
      </c>
    </row>
    <row r="1497" spans="1:13" x14ac:dyDescent="0.3">
      <c r="A1497" t="s">
        <v>1099</v>
      </c>
      <c r="B1497" t="s">
        <v>6925</v>
      </c>
      <c r="C1497" t="s">
        <v>4045</v>
      </c>
      <c r="D1497" t="s">
        <v>1822</v>
      </c>
      <c r="E1497" t="s">
        <v>3174</v>
      </c>
      <c r="F1497" t="s">
        <v>6936</v>
      </c>
      <c r="G1497" t="s">
        <v>6930</v>
      </c>
      <c r="H1497" t="s">
        <v>3177</v>
      </c>
      <c r="I1497" t="s">
        <v>6937</v>
      </c>
      <c r="J1497" t="s">
        <v>3179</v>
      </c>
      <c r="K1497" t="s">
        <v>3174</v>
      </c>
      <c r="L1497" t="s">
        <v>3174</v>
      </c>
      <c r="M1497" t="s">
        <v>3174</v>
      </c>
    </row>
    <row r="1498" spans="1:13" x14ac:dyDescent="0.3">
      <c r="A1498" t="s">
        <v>1099</v>
      </c>
      <c r="B1498" t="s">
        <v>6925</v>
      </c>
      <c r="C1498" t="s">
        <v>4045</v>
      </c>
      <c r="D1498" t="s">
        <v>1822</v>
      </c>
      <c r="E1498" t="s">
        <v>3174</v>
      </c>
      <c r="F1498" t="s">
        <v>6938</v>
      </c>
      <c r="G1498" t="s">
        <v>6930</v>
      </c>
      <c r="H1498" t="s">
        <v>3177</v>
      </c>
      <c r="I1498" t="s">
        <v>6939</v>
      </c>
      <c r="J1498" t="s">
        <v>3179</v>
      </c>
      <c r="K1498" t="s">
        <v>3174</v>
      </c>
      <c r="L1498" t="s">
        <v>3174</v>
      </c>
      <c r="M1498" t="s">
        <v>3174</v>
      </c>
    </row>
    <row r="1499" spans="1:13" x14ac:dyDescent="0.3">
      <c r="A1499" t="s">
        <v>1099</v>
      </c>
      <c r="B1499" t="s">
        <v>6925</v>
      </c>
      <c r="C1499" t="s">
        <v>4045</v>
      </c>
      <c r="D1499" t="s">
        <v>1822</v>
      </c>
      <c r="E1499" t="s">
        <v>3174</v>
      </c>
      <c r="F1499" t="s">
        <v>6940</v>
      </c>
      <c r="G1499" t="s">
        <v>6930</v>
      </c>
      <c r="H1499" t="s">
        <v>3177</v>
      </c>
      <c r="I1499" t="s">
        <v>6941</v>
      </c>
      <c r="J1499" t="s">
        <v>3179</v>
      </c>
      <c r="K1499" t="s">
        <v>3174</v>
      </c>
      <c r="L1499" t="s">
        <v>3174</v>
      </c>
      <c r="M1499" t="s">
        <v>3174</v>
      </c>
    </row>
    <row r="1500" spans="1:13" x14ac:dyDescent="0.3">
      <c r="A1500" t="s">
        <v>1099</v>
      </c>
      <c r="B1500" t="s">
        <v>6925</v>
      </c>
      <c r="C1500" t="s">
        <v>4045</v>
      </c>
      <c r="D1500" t="s">
        <v>1822</v>
      </c>
      <c r="E1500" t="s">
        <v>3174</v>
      </c>
      <c r="F1500" t="s">
        <v>6942</v>
      </c>
      <c r="G1500" t="s">
        <v>6930</v>
      </c>
      <c r="H1500" t="s">
        <v>3177</v>
      </c>
      <c r="I1500" t="s">
        <v>6943</v>
      </c>
      <c r="J1500" t="s">
        <v>3179</v>
      </c>
      <c r="K1500" t="s">
        <v>3174</v>
      </c>
      <c r="L1500" t="s">
        <v>3174</v>
      </c>
      <c r="M1500" t="s">
        <v>3174</v>
      </c>
    </row>
    <row r="1501" spans="1:13" x14ac:dyDescent="0.3">
      <c r="A1501" t="s">
        <v>1099</v>
      </c>
      <c r="B1501" t="s">
        <v>6925</v>
      </c>
      <c r="C1501" t="s">
        <v>4045</v>
      </c>
      <c r="D1501" t="s">
        <v>1822</v>
      </c>
      <c r="E1501" t="s">
        <v>3174</v>
      </c>
      <c r="F1501" t="s">
        <v>6944</v>
      </c>
      <c r="G1501" t="s">
        <v>6945</v>
      </c>
      <c r="H1501" t="s">
        <v>3177</v>
      </c>
      <c r="I1501" t="s">
        <v>6946</v>
      </c>
      <c r="J1501" t="s">
        <v>3179</v>
      </c>
      <c r="K1501" t="s">
        <v>3174</v>
      </c>
      <c r="L1501" t="s">
        <v>3174</v>
      </c>
      <c r="M1501" t="s">
        <v>3174</v>
      </c>
    </row>
    <row r="1502" spans="1:13" x14ac:dyDescent="0.3">
      <c r="A1502" t="s">
        <v>1099</v>
      </c>
      <c r="B1502" t="s">
        <v>6925</v>
      </c>
      <c r="C1502" t="s">
        <v>4045</v>
      </c>
      <c r="D1502" t="s">
        <v>1822</v>
      </c>
      <c r="E1502" t="s">
        <v>3174</v>
      </c>
      <c r="F1502" t="s">
        <v>6947</v>
      </c>
      <c r="G1502" t="s">
        <v>6945</v>
      </c>
      <c r="H1502" t="s">
        <v>3177</v>
      </c>
      <c r="I1502" t="s">
        <v>6948</v>
      </c>
      <c r="J1502" t="s">
        <v>3179</v>
      </c>
      <c r="K1502" t="s">
        <v>3174</v>
      </c>
      <c r="L1502" t="s">
        <v>3174</v>
      </c>
      <c r="M1502" t="s">
        <v>3174</v>
      </c>
    </row>
    <row r="1503" spans="1:13" x14ac:dyDescent="0.3">
      <c r="A1503" t="s">
        <v>1099</v>
      </c>
      <c r="B1503" t="s">
        <v>4034</v>
      </c>
      <c r="C1503" t="s">
        <v>3190</v>
      </c>
      <c r="D1503" t="s">
        <v>1822</v>
      </c>
      <c r="E1503" t="s">
        <v>4035</v>
      </c>
      <c r="F1503" t="s">
        <v>6949</v>
      </c>
      <c r="G1503" t="s">
        <v>6950</v>
      </c>
      <c r="H1503" t="s">
        <v>3177</v>
      </c>
      <c r="I1503" t="s">
        <v>6951</v>
      </c>
      <c r="J1503" t="s">
        <v>3179</v>
      </c>
      <c r="K1503" t="s">
        <v>3174</v>
      </c>
      <c r="L1503" t="s">
        <v>3174</v>
      </c>
      <c r="M1503" t="s">
        <v>3174</v>
      </c>
    </row>
    <row r="1504" spans="1:13" x14ac:dyDescent="0.3">
      <c r="A1504" t="s">
        <v>1099</v>
      </c>
      <c r="B1504" t="s">
        <v>4034</v>
      </c>
      <c r="C1504" t="s">
        <v>3190</v>
      </c>
      <c r="D1504" t="s">
        <v>1822</v>
      </c>
      <c r="E1504" t="s">
        <v>4035</v>
      </c>
      <c r="F1504" t="s">
        <v>6952</v>
      </c>
      <c r="G1504" t="s">
        <v>6950</v>
      </c>
      <c r="H1504" t="s">
        <v>3177</v>
      </c>
      <c r="I1504" t="s">
        <v>6953</v>
      </c>
      <c r="J1504" t="s">
        <v>3179</v>
      </c>
      <c r="K1504" t="s">
        <v>3174</v>
      </c>
      <c r="L1504" t="s">
        <v>3174</v>
      </c>
      <c r="M1504" t="s">
        <v>3174</v>
      </c>
    </row>
    <row r="1505" spans="1:13" x14ac:dyDescent="0.3">
      <c r="A1505" t="s">
        <v>1085</v>
      </c>
      <c r="B1505" t="s">
        <v>3033</v>
      </c>
      <c r="C1505" t="s">
        <v>3173</v>
      </c>
      <c r="D1505" t="s">
        <v>1822</v>
      </c>
      <c r="E1505" t="s">
        <v>3235</v>
      </c>
      <c r="F1505" t="s">
        <v>6954</v>
      </c>
      <c r="G1505" t="s">
        <v>3801</v>
      </c>
      <c r="H1505" t="s">
        <v>3177</v>
      </c>
      <c r="I1505" t="s">
        <v>6955</v>
      </c>
      <c r="J1505" t="s">
        <v>3179</v>
      </c>
      <c r="K1505" t="s">
        <v>3174</v>
      </c>
      <c r="L1505" t="s">
        <v>3174</v>
      </c>
      <c r="M1505" t="s">
        <v>3174</v>
      </c>
    </row>
    <row r="1506" spans="1:13" x14ac:dyDescent="0.3">
      <c r="A1506" t="s">
        <v>1085</v>
      </c>
      <c r="B1506" t="s">
        <v>3033</v>
      </c>
      <c r="C1506" t="s">
        <v>3173</v>
      </c>
      <c r="D1506" t="s">
        <v>1822</v>
      </c>
      <c r="E1506" t="s">
        <v>3235</v>
      </c>
      <c r="F1506" t="s">
        <v>6956</v>
      </c>
      <c r="G1506" t="s">
        <v>6957</v>
      </c>
      <c r="H1506" t="s">
        <v>3177</v>
      </c>
      <c r="I1506" t="s">
        <v>6958</v>
      </c>
      <c r="J1506" t="s">
        <v>3179</v>
      </c>
      <c r="K1506" t="s">
        <v>3174</v>
      </c>
      <c r="L1506" t="s">
        <v>3174</v>
      </c>
      <c r="M1506" t="s">
        <v>3174</v>
      </c>
    </row>
    <row r="1507" spans="1:13" x14ac:dyDescent="0.3">
      <c r="A1507" t="s">
        <v>1099</v>
      </c>
      <c r="B1507" t="s">
        <v>4044</v>
      </c>
      <c r="C1507" t="s">
        <v>4045</v>
      </c>
      <c r="D1507" t="s">
        <v>1822</v>
      </c>
      <c r="E1507" t="s">
        <v>3174</v>
      </c>
      <c r="F1507" t="s">
        <v>6940</v>
      </c>
      <c r="G1507" t="s">
        <v>6959</v>
      </c>
      <c r="H1507" t="s">
        <v>3177</v>
      </c>
      <c r="I1507" t="s">
        <v>6960</v>
      </c>
      <c r="J1507" t="s">
        <v>3179</v>
      </c>
      <c r="K1507" t="s">
        <v>3174</v>
      </c>
      <c r="L1507" t="s">
        <v>3174</v>
      </c>
      <c r="M1507" t="s">
        <v>3174</v>
      </c>
    </row>
    <row r="1508" spans="1:13" x14ac:dyDescent="0.3">
      <c r="A1508" t="s">
        <v>1085</v>
      </c>
      <c r="B1508" t="s">
        <v>3033</v>
      </c>
      <c r="C1508" t="s">
        <v>3173</v>
      </c>
      <c r="D1508" t="s">
        <v>1822</v>
      </c>
      <c r="E1508" t="s">
        <v>3235</v>
      </c>
      <c r="F1508" t="s">
        <v>6961</v>
      </c>
      <c r="G1508" t="s">
        <v>6962</v>
      </c>
      <c r="H1508" t="s">
        <v>3177</v>
      </c>
      <c r="I1508" t="s">
        <v>6963</v>
      </c>
      <c r="J1508" t="s">
        <v>3179</v>
      </c>
      <c r="K1508" t="s">
        <v>3174</v>
      </c>
      <c r="L1508" t="s">
        <v>3174</v>
      </c>
      <c r="M1508" t="s">
        <v>3174</v>
      </c>
    </row>
    <row r="1509" spans="1:13" x14ac:dyDescent="0.3">
      <c r="A1509" t="s">
        <v>1099</v>
      </c>
      <c r="B1509" t="s">
        <v>3297</v>
      </c>
      <c r="C1509" t="s">
        <v>3190</v>
      </c>
      <c r="D1509" t="s">
        <v>1822</v>
      </c>
      <c r="E1509" t="s">
        <v>4035</v>
      </c>
      <c r="F1509" t="s">
        <v>6964</v>
      </c>
      <c r="G1509" t="s">
        <v>6965</v>
      </c>
      <c r="H1509" t="s">
        <v>3177</v>
      </c>
      <c r="I1509" t="s">
        <v>6966</v>
      </c>
      <c r="J1509" t="s">
        <v>3179</v>
      </c>
      <c r="K1509" t="s">
        <v>3174</v>
      </c>
      <c r="L1509" t="s">
        <v>3174</v>
      </c>
      <c r="M1509" t="s">
        <v>3174</v>
      </c>
    </row>
    <row r="1510" spans="1:13" x14ac:dyDescent="0.3">
      <c r="A1510" t="s">
        <v>1085</v>
      </c>
      <c r="B1510" t="s">
        <v>3033</v>
      </c>
      <c r="C1510" t="s">
        <v>3173</v>
      </c>
      <c r="D1510" t="s">
        <v>1822</v>
      </c>
      <c r="E1510" t="s">
        <v>3235</v>
      </c>
      <c r="F1510" t="s">
        <v>6967</v>
      </c>
      <c r="G1510" t="s">
        <v>6968</v>
      </c>
      <c r="H1510" t="s">
        <v>3177</v>
      </c>
      <c r="I1510" t="s">
        <v>6969</v>
      </c>
      <c r="J1510" t="s">
        <v>3179</v>
      </c>
      <c r="K1510" t="s">
        <v>3174</v>
      </c>
      <c r="L1510" t="s">
        <v>3174</v>
      </c>
      <c r="M1510" t="s">
        <v>3174</v>
      </c>
    </row>
    <row r="1511" spans="1:13" x14ac:dyDescent="0.3">
      <c r="A1511" t="s">
        <v>1099</v>
      </c>
      <c r="B1511" t="s">
        <v>3297</v>
      </c>
      <c r="C1511" t="s">
        <v>3190</v>
      </c>
      <c r="D1511" t="s">
        <v>1822</v>
      </c>
      <c r="E1511" t="s">
        <v>4035</v>
      </c>
      <c r="F1511" t="s">
        <v>6970</v>
      </c>
      <c r="G1511" t="s">
        <v>6971</v>
      </c>
      <c r="H1511" t="s">
        <v>3177</v>
      </c>
      <c r="I1511" t="s">
        <v>6972</v>
      </c>
      <c r="J1511" t="s">
        <v>3179</v>
      </c>
      <c r="K1511" t="s">
        <v>3174</v>
      </c>
      <c r="L1511" t="s">
        <v>3174</v>
      </c>
      <c r="M1511" t="s">
        <v>3174</v>
      </c>
    </row>
    <row r="1512" spans="1:13" x14ac:dyDescent="0.3">
      <c r="A1512" t="s">
        <v>1099</v>
      </c>
      <c r="B1512" t="s">
        <v>3297</v>
      </c>
      <c r="C1512" t="s">
        <v>3190</v>
      </c>
      <c r="D1512" t="s">
        <v>1822</v>
      </c>
      <c r="E1512" t="s">
        <v>4035</v>
      </c>
      <c r="F1512" t="s">
        <v>6973</v>
      </c>
      <c r="G1512" t="s">
        <v>6965</v>
      </c>
      <c r="H1512" t="s">
        <v>3177</v>
      </c>
      <c r="I1512" t="s">
        <v>6974</v>
      </c>
      <c r="J1512" t="s">
        <v>3179</v>
      </c>
      <c r="K1512" t="s">
        <v>3174</v>
      </c>
      <c r="L1512" t="s">
        <v>3174</v>
      </c>
      <c r="M1512" t="s">
        <v>3174</v>
      </c>
    </row>
    <row r="1513" spans="1:13" x14ac:dyDescent="0.3">
      <c r="A1513" t="s">
        <v>1099</v>
      </c>
      <c r="B1513" t="s">
        <v>3297</v>
      </c>
      <c r="C1513" t="s">
        <v>3190</v>
      </c>
      <c r="D1513" t="s">
        <v>1822</v>
      </c>
      <c r="E1513" t="s">
        <v>4035</v>
      </c>
      <c r="F1513" t="s">
        <v>6975</v>
      </c>
      <c r="G1513" t="s">
        <v>6976</v>
      </c>
      <c r="H1513" t="s">
        <v>3177</v>
      </c>
      <c r="I1513" t="s">
        <v>6977</v>
      </c>
      <c r="J1513" t="s">
        <v>3179</v>
      </c>
      <c r="K1513" t="s">
        <v>3174</v>
      </c>
      <c r="L1513" t="s">
        <v>3174</v>
      </c>
      <c r="M1513" t="s">
        <v>3174</v>
      </c>
    </row>
    <row r="1514" spans="1:13" x14ac:dyDescent="0.3">
      <c r="A1514" t="s">
        <v>1099</v>
      </c>
      <c r="B1514" t="s">
        <v>3297</v>
      </c>
      <c r="C1514" t="s">
        <v>3190</v>
      </c>
      <c r="D1514" t="s">
        <v>1822</v>
      </c>
      <c r="E1514" t="s">
        <v>4035</v>
      </c>
      <c r="F1514" t="s">
        <v>6978</v>
      </c>
      <c r="G1514" t="s">
        <v>6976</v>
      </c>
      <c r="H1514" t="s">
        <v>3177</v>
      </c>
      <c r="I1514" t="s">
        <v>6979</v>
      </c>
      <c r="J1514" t="s">
        <v>3179</v>
      </c>
      <c r="K1514" t="s">
        <v>3174</v>
      </c>
      <c r="L1514" t="s">
        <v>3174</v>
      </c>
      <c r="M1514" t="s">
        <v>3174</v>
      </c>
    </row>
    <row r="1515" spans="1:13" x14ac:dyDescent="0.3">
      <c r="A1515" t="s">
        <v>1099</v>
      </c>
      <c r="B1515" t="s">
        <v>3297</v>
      </c>
      <c r="C1515" t="s">
        <v>3190</v>
      </c>
      <c r="D1515" t="s">
        <v>1822</v>
      </c>
      <c r="E1515" t="s">
        <v>4035</v>
      </c>
      <c r="F1515" t="s">
        <v>6980</v>
      </c>
      <c r="G1515" t="s">
        <v>6976</v>
      </c>
      <c r="H1515" t="s">
        <v>3177</v>
      </c>
      <c r="I1515" t="s">
        <v>6981</v>
      </c>
      <c r="J1515" t="s">
        <v>3179</v>
      </c>
      <c r="K1515" t="s">
        <v>3174</v>
      </c>
      <c r="L1515" t="s">
        <v>3174</v>
      </c>
      <c r="M1515" t="s">
        <v>3174</v>
      </c>
    </row>
    <row r="1516" spans="1:13" x14ac:dyDescent="0.3">
      <c r="A1516" t="s">
        <v>1099</v>
      </c>
      <c r="B1516" t="s">
        <v>3297</v>
      </c>
      <c r="C1516" t="s">
        <v>3190</v>
      </c>
      <c r="D1516" t="s">
        <v>1822</v>
      </c>
      <c r="E1516" t="s">
        <v>4035</v>
      </c>
      <c r="F1516" t="s">
        <v>6982</v>
      </c>
      <c r="G1516" t="s">
        <v>6976</v>
      </c>
      <c r="H1516" t="s">
        <v>3177</v>
      </c>
      <c r="I1516" t="s">
        <v>6983</v>
      </c>
      <c r="J1516" t="s">
        <v>3179</v>
      </c>
      <c r="K1516" t="s">
        <v>3174</v>
      </c>
      <c r="L1516" t="s">
        <v>3174</v>
      </c>
      <c r="M1516" t="s">
        <v>3174</v>
      </c>
    </row>
    <row r="1517" spans="1:13" x14ac:dyDescent="0.3">
      <c r="A1517" t="s">
        <v>1099</v>
      </c>
      <c r="B1517" t="s">
        <v>3297</v>
      </c>
      <c r="C1517" t="s">
        <v>3190</v>
      </c>
      <c r="D1517" t="s">
        <v>1822</v>
      </c>
      <c r="E1517" t="s">
        <v>4035</v>
      </c>
      <c r="F1517" t="s">
        <v>6984</v>
      </c>
      <c r="G1517" t="s">
        <v>6976</v>
      </c>
      <c r="H1517" t="s">
        <v>3177</v>
      </c>
      <c r="I1517" t="s">
        <v>6985</v>
      </c>
      <c r="J1517" t="s">
        <v>3179</v>
      </c>
      <c r="K1517" t="s">
        <v>3174</v>
      </c>
      <c r="L1517" t="s">
        <v>3174</v>
      </c>
      <c r="M1517" t="s">
        <v>3174</v>
      </c>
    </row>
    <row r="1518" spans="1:13" x14ac:dyDescent="0.3">
      <c r="A1518" t="s">
        <v>1085</v>
      </c>
      <c r="B1518" t="s">
        <v>3033</v>
      </c>
      <c r="C1518" t="s">
        <v>3173</v>
      </c>
      <c r="D1518" t="s">
        <v>1822</v>
      </c>
      <c r="E1518" t="s">
        <v>3235</v>
      </c>
      <c r="F1518" t="s">
        <v>6986</v>
      </c>
      <c r="G1518" t="s">
        <v>3574</v>
      </c>
      <c r="H1518" t="s">
        <v>3177</v>
      </c>
      <c r="I1518" t="s">
        <v>6987</v>
      </c>
      <c r="J1518" t="s">
        <v>3179</v>
      </c>
      <c r="K1518" t="s">
        <v>3174</v>
      </c>
      <c r="L1518" t="s">
        <v>3174</v>
      </c>
      <c r="M1518" t="s">
        <v>3174</v>
      </c>
    </row>
    <row r="1519" spans="1:13" x14ac:dyDescent="0.3">
      <c r="A1519" t="s">
        <v>1085</v>
      </c>
      <c r="B1519" t="s">
        <v>3033</v>
      </c>
      <c r="C1519" t="s">
        <v>3173</v>
      </c>
      <c r="D1519" t="s">
        <v>1822</v>
      </c>
      <c r="E1519" t="s">
        <v>3235</v>
      </c>
      <c r="F1519" t="s">
        <v>6986</v>
      </c>
      <c r="G1519" t="s">
        <v>3574</v>
      </c>
      <c r="H1519" t="s">
        <v>3177</v>
      </c>
      <c r="I1519" t="s">
        <v>6988</v>
      </c>
      <c r="J1519" t="s">
        <v>3179</v>
      </c>
      <c r="K1519" t="s">
        <v>3174</v>
      </c>
      <c r="L1519" t="s">
        <v>3174</v>
      </c>
      <c r="M1519" t="s">
        <v>3174</v>
      </c>
    </row>
    <row r="1520" spans="1:13" x14ac:dyDescent="0.3">
      <c r="A1520" t="s">
        <v>1085</v>
      </c>
      <c r="B1520" t="s">
        <v>3033</v>
      </c>
      <c r="C1520" t="s">
        <v>3173</v>
      </c>
      <c r="D1520" t="s">
        <v>1822</v>
      </c>
      <c r="E1520" t="s">
        <v>3235</v>
      </c>
      <c r="F1520" t="s">
        <v>6989</v>
      </c>
      <c r="G1520" t="s">
        <v>6990</v>
      </c>
      <c r="H1520" t="s">
        <v>3177</v>
      </c>
      <c r="I1520" t="s">
        <v>6991</v>
      </c>
      <c r="J1520" t="s">
        <v>3179</v>
      </c>
      <c r="K1520" t="s">
        <v>3174</v>
      </c>
      <c r="L1520" t="s">
        <v>3174</v>
      </c>
      <c r="M1520" t="s">
        <v>3174</v>
      </c>
    </row>
    <row r="1521" spans="1:13" x14ac:dyDescent="0.3">
      <c r="A1521" t="s">
        <v>1090</v>
      </c>
      <c r="B1521" t="s">
        <v>6992</v>
      </c>
      <c r="C1521" t="s">
        <v>3173</v>
      </c>
      <c r="D1521" t="s">
        <v>1822</v>
      </c>
      <c r="E1521" t="s">
        <v>3174</v>
      </c>
      <c r="F1521" t="s">
        <v>6993</v>
      </c>
      <c r="G1521" t="s">
        <v>6994</v>
      </c>
      <c r="H1521" t="s">
        <v>3177</v>
      </c>
      <c r="I1521" t="s">
        <v>6995</v>
      </c>
      <c r="J1521" t="s">
        <v>3179</v>
      </c>
      <c r="K1521" t="s">
        <v>3174</v>
      </c>
      <c r="L1521" t="s">
        <v>3174</v>
      </c>
      <c r="M1521" t="s">
        <v>3174</v>
      </c>
    </row>
    <row r="1522" spans="1:13" x14ac:dyDescent="0.3">
      <c r="A1522" t="s">
        <v>1090</v>
      </c>
      <c r="B1522" t="s">
        <v>6996</v>
      </c>
      <c r="C1522" t="s">
        <v>3173</v>
      </c>
      <c r="D1522" t="s">
        <v>1822</v>
      </c>
      <c r="E1522" t="s">
        <v>3174</v>
      </c>
      <c r="F1522" t="s">
        <v>6997</v>
      </c>
      <c r="G1522" t="s">
        <v>6998</v>
      </c>
      <c r="H1522" t="s">
        <v>3177</v>
      </c>
      <c r="I1522" t="s">
        <v>6999</v>
      </c>
      <c r="J1522" t="s">
        <v>3179</v>
      </c>
      <c r="K1522" t="s">
        <v>3174</v>
      </c>
      <c r="L1522" t="s">
        <v>3174</v>
      </c>
      <c r="M1522" t="s">
        <v>3174</v>
      </c>
    </row>
    <row r="1523" spans="1:13" x14ac:dyDescent="0.3">
      <c r="A1523" t="s">
        <v>1090</v>
      </c>
      <c r="B1523" t="s">
        <v>7000</v>
      </c>
      <c r="C1523" t="s">
        <v>3173</v>
      </c>
      <c r="D1523" t="s">
        <v>1822</v>
      </c>
      <c r="E1523" t="s">
        <v>3174</v>
      </c>
      <c r="F1523" t="s">
        <v>7001</v>
      </c>
      <c r="G1523" t="s">
        <v>7002</v>
      </c>
      <c r="H1523" t="s">
        <v>3177</v>
      </c>
      <c r="I1523" t="s">
        <v>7003</v>
      </c>
      <c r="J1523" t="s">
        <v>3179</v>
      </c>
      <c r="K1523" t="s">
        <v>3174</v>
      </c>
      <c r="L1523" t="s">
        <v>3174</v>
      </c>
      <c r="M1523" t="s">
        <v>3174</v>
      </c>
    </row>
    <row r="1524" spans="1:13" x14ac:dyDescent="0.3">
      <c r="A1524" t="s">
        <v>1090</v>
      </c>
      <c r="B1524" t="s">
        <v>7004</v>
      </c>
      <c r="C1524" t="s">
        <v>3173</v>
      </c>
      <c r="D1524" t="s">
        <v>1822</v>
      </c>
      <c r="E1524" t="s">
        <v>3174</v>
      </c>
      <c r="F1524" t="s">
        <v>7005</v>
      </c>
      <c r="G1524" t="s">
        <v>7006</v>
      </c>
      <c r="H1524" t="s">
        <v>3177</v>
      </c>
      <c r="I1524" t="s">
        <v>7007</v>
      </c>
      <c r="J1524" t="s">
        <v>3179</v>
      </c>
      <c r="K1524" t="s">
        <v>3174</v>
      </c>
      <c r="L1524" t="s">
        <v>3174</v>
      </c>
      <c r="M1524" t="s">
        <v>3174</v>
      </c>
    </row>
    <row r="1525" spans="1:13" x14ac:dyDescent="0.3">
      <c r="A1525" t="s">
        <v>1090</v>
      </c>
      <c r="B1525" t="s">
        <v>7008</v>
      </c>
      <c r="C1525" t="s">
        <v>3173</v>
      </c>
      <c r="D1525" t="s">
        <v>1822</v>
      </c>
      <c r="E1525" t="s">
        <v>3174</v>
      </c>
      <c r="F1525" t="s">
        <v>7009</v>
      </c>
      <c r="G1525" t="s">
        <v>7010</v>
      </c>
      <c r="H1525" t="s">
        <v>3177</v>
      </c>
      <c r="I1525" t="s">
        <v>7011</v>
      </c>
      <c r="J1525" t="s">
        <v>3179</v>
      </c>
      <c r="K1525" t="s">
        <v>3174</v>
      </c>
      <c r="L1525" t="s">
        <v>3174</v>
      </c>
      <c r="M1525" t="s">
        <v>3174</v>
      </c>
    </row>
    <row r="1526" spans="1:13" x14ac:dyDescent="0.3">
      <c r="A1526" t="s">
        <v>1090</v>
      </c>
      <c r="B1526" t="s">
        <v>7012</v>
      </c>
      <c r="C1526" t="s">
        <v>3173</v>
      </c>
      <c r="D1526" t="s">
        <v>1822</v>
      </c>
      <c r="E1526" t="s">
        <v>3174</v>
      </c>
      <c r="F1526" t="s">
        <v>7013</v>
      </c>
      <c r="G1526" t="s">
        <v>7014</v>
      </c>
      <c r="H1526" t="s">
        <v>3177</v>
      </c>
      <c r="I1526" t="s">
        <v>7015</v>
      </c>
      <c r="J1526" t="s">
        <v>3179</v>
      </c>
      <c r="K1526" t="s">
        <v>3174</v>
      </c>
      <c r="L1526" t="s">
        <v>3174</v>
      </c>
      <c r="M1526" t="s">
        <v>3174</v>
      </c>
    </row>
    <row r="1527" spans="1:13" x14ac:dyDescent="0.3">
      <c r="A1527" t="s">
        <v>1090</v>
      </c>
      <c r="B1527" t="s">
        <v>7012</v>
      </c>
      <c r="C1527" t="s">
        <v>3173</v>
      </c>
      <c r="D1527" t="s">
        <v>1822</v>
      </c>
      <c r="E1527" t="s">
        <v>3174</v>
      </c>
      <c r="F1527" t="s">
        <v>7016</v>
      </c>
      <c r="G1527" t="s">
        <v>7014</v>
      </c>
      <c r="H1527" t="s">
        <v>3177</v>
      </c>
      <c r="I1527" t="s">
        <v>7017</v>
      </c>
      <c r="J1527" t="s">
        <v>3179</v>
      </c>
      <c r="K1527" t="s">
        <v>3174</v>
      </c>
      <c r="L1527" t="s">
        <v>3174</v>
      </c>
      <c r="M1527" t="s">
        <v>3174</v>
      </c>
    </row>
    <row r="1528" spans="1:13" x14ac:dyDescent="0.3">
      <c r="A1528" t="s">
        <v>1090</v>
      </c>
      <c r="B1528" t="s">
        <v>7012</v>
      </c>
      <c r="C1528" t="s">
        <v>3173</v>
      </c>
      <c r="D1528" t="s">
        <v>1822</v>
      </c>
      <c r="E1528" t="s">
        <v>3174</v>
      </c>
      <c r="F1528" t="s">
        <v>7018</v>
      </c>
      <c r="G1528" t="s">
        <v>7019</v>
      </c>
      <c r="H1528" t="s">
        <v>3177</v>
      </c>
      <c r="I1528" t="s">
        <v>7020</v>
      </c>
      <c r="J1528" t="s">
        <v>3179</v>
      </c>
      <c r="K1528" t="s">
        <v>3174</v>
      </c>
      <c r="L1528" t="s">
        <v>3174</v>
      </c>
      <c r="M1528" t="s">
        <v>3174</v>
      </c>
    </row>
    <row r="1529" spans="1:13" x14ac:dyDescent="0.3">
      <c r="A1529" t="s">
        <v>1090</v>
      </c>
      <c r="B1529" t="s">
        <v>5583</v>
      </c>
      <c r="C1529" t="s">
        <v>3173</v>
      </c>
      <c r="D1529" t="s">
        <v>1822</v>
      </c>
      <c r="E1529" t="s">
        <v>3174</v>
      </c>
      <c r="F1529" t="s">
        <v>7021</v>
      </c>
      <c r="G1529" t="s">
        <v>6322</v>
      </c>
      <c r="H1529" t="s">
        <v>3177</v>
      </c>
      <c r="I1529" t="s">
        <v>7022</v>
      </c>
      <c r="J1529" t="s">
        <v>3179</v>
      </c>
      <c r="K1529" t="s">
        <v>3174</v>
      </c>
      <c r="L1529" t="s">
        <v>3174</v>
      </c>
      <c r="M1529" t="s">
        <v>3174</v>
      </c>
    </row>
    <row r="1530" spans="1:13" x14ac:dyDescent="0.3">
      <c r="A1530" t="s">
        <v>1090</v>
      </c>
      <c r="B1530" t="s">
        <v>5583</v>
      </c>
      <c r="C1530" t="s">
        <v>3173</v>
      </c>
      <c r="D1530" t="s">
        <v>1822</v>
      </c>
      <c r="E1530" t="s">
        <v>3174</v>
      </c>
      <c r="F1530" t="s">
        <v>7023</v>
      </c>
      <c r="G1530" t="s">
        <v>5585</v>
      </c>
      <c r="H1530" t="s">
        <v>3177</v>
      </c>
      <c r="I1530" t="s">
        <v>7024</v>
      </c>
      <c r="J1530" t="s">
        <v>3179</v>
      </c>
      <c r="K1530" t="s">
        <v>3174</v>
      </c>
      <c r="L1530" t="s">
        <v>3174</v>
      </c>
      <c r="M1530" t="s">
        <v>3174</v>
      </c>
    </row>
    <row r="1531" spans="1:13" x14ac:dyDescent="0.3">
      <c r="A1531" t="s">
        <v>1090</v>
      </c>
      <c r="B1531" t="s">
        <v>5587</v>
      </c>
      <c r="C1531" t="s">
        <v>3173</v>
      </c>
      <c r="D1531" t="s">
        <v>1822</v>
      </c>
      <c r="E1531" t="s">
        <v>3174</v>
      </c>
      <c r="F1531" t="s">
        <v>7025</v>
      </c>
      <c r="G1531" t="s">
        <v>7002</v>
      </c>
      <c r="H1531" t="s">
        <v>3177</v>
      </c>
      <c r="I1531" t="s">
        <v>7026</v>
      </c>
      <c r="J1531" t="s">
        <v>3179</v>
      </c>
      <c r="K1531" t="s">
        <v>3174</v>
      </c>
      <c r="L1531" t="s">
        <v>3174</v>
      </c>
      <c r="M1531" t="s">
        <v>3174</v>
      </c>
    </row>
    <row r="1532" spans="1:13" x14ac:dyDescent="0.3">
      <c r="A1532" t="s">
        <v>1090</v>
      </c>
      <c r="B1532" t="s">
        <v>6996</v>
      </c>
      <c r="C1532" t="s">
        <v>3173</v>
      </c>
      <c r="D1532" t="s">
        <v>1822</v>
      </c>
      <c r="E1532" t="s">
        <v>3174</v>
      </c>
      <c r="F1532" t="s">
        <v>7027</v>
      </c>
      <c r="G1532" t="s">
        <v>7028</v>
      </c>
      <c r="H1532" t="s">
        <v>3177</v>
      </c>
      <c r="I1532" t="s">
        <v>7029</v>
      </c>
      <c r="J1532" t="s">
        <v>3179</v>
      </c>
      <c r="K1532" t="s">
        <v>3174</v>
      </c>
      <c r="L1532" t="s">
        <v>3174</v>
      </c>
      <c r="M1532" t="s">
        <v>3174</v>
      </c>
    </row>
    <row r="1533" spans="1:13" x14ac:dyDescent="0.3">
      <c r="A1533" t="s">
        <v>1090</v>
      </c>
      <c r="B1533" t="s">
        <v>7008</v>
      </c>
      <c r="C1533" t="s">
        <v>3173</v>
      </c>
      <c r="D1533" t="s">
        <v>1822</v>
      </c>
      <c r="E1533" t="s">
        <v>3174</v>
      </c>
      <c r="F1533" t="s">
        <v>7030</v>
      </c>
      <c r="G1533" t="s">
        <v>7010</v>
      </c>
      <c r="H1533" t="s">
        <v>3177</v>
      </c>
      <c r="I1533" t="s">
        <v>7031</v>
      </c>
      <c r="J1533" t="s">
        <v>3179</v>
      </c>
      <c r="K1533" t="s">
        <v>3174</v>
      </c>
      <c r="L1533" t="s">
        <v>3174</v>
      </c>
      <c r="M1533" t="s">
        <v>3174</v>
      </c>
    </row>
    <row r="1534" spans="1:13" x14ac:dyDescent="0.3">
      <c r="A1534" t="s">
        <v>1090</v>
      </c>
      <c r="B1534" t="s">
        <v>6394</v>
      </c>
      <c r="C1534" t="s">
        <v>3173</v>
      </c>
      <c r="D1534" t="s">
        <v>1822</v>
      </c>
      <c r="E1534" t="s">
        <v>3174</v>
      </c>
      <c r="F1534" t="s">
        <v>7032</v>
      </c>
      <c r="G1534" t="s">
        <v>6396</v>
      </c>
      <c r="H1534" t="s">
        <v>3177</v>
      </c>
      <c r="I1534" t="s">
        <v>7033</v>
      </c>
      <c r="J1534" t="s">
        <v>3179</v>
      </c>
      <c r="K1534" t="s">
        <v>3174</v>
      </c>
      <c r="L1534" t="s">
        <v>3174</v>
      </c>
      <c r="M1534" t="s">
        <v>3174</v>
      </c>
    </row>
    <row r="1535" spans="1:13" x14ac:dyDescent="0.3">
      <c r="A1535" t="s">
        <v>1099</v>
      </c>
      <c r="B1535" t="s">
        <v>5904</v>
      </c>
      <c r="C1535" t="s">
        <v>3190</v>
      </c>
      <c r="D1535" t="s">
        <v>1822</v>
      </c>
      <c r="E1535" t="s">
        <v>3298</v>
      </c>
      <c r="F1535" t="s">
        <v>7034</v>
      </c>
      <c r="G1535" t="s">
        <v>5909</v>
      </c>
      <c r="H1535" t="s">
        <v>3177</v>
      </c>
      <c r="I1535" t="s">
        <v>7035</v>
      </c>
      <c r="J1535" t="s">
        <v>3179</v>
      </c>
      <c r="K1535" t="s">
        <v>3174</v>
      </c>
      <c r="L1535" t="s">
        <v>3174</v>
      </c>
      <c r="M1535" t="s">
        <v>3174</v>
      </c>
    </row>
    <row r="1536" spans="1:13" x14ac:dyDescent="0.3">
      <c r="A1536" t="s">
        <v>1099</v>
      </c>
      <c r="B1536" t="s">
        <v>7036</v>
      </c>
      <c r="C1536" t="s">
        <v>3190</v>
      </c>
      <c r="D1536" t="s">
        <v>1822</v>
      </c>
      <c r="E1536" t="s">
        <v>3174</v>
      </c>
      <c r="F1536" t="s">
        <v>7037</v>
      </c>
      <c r="G1536" t="s">
        <v>7038</v>
      </c>
      <c r="H1536" t="s">
        <v>3177</v>
      </c>
      <c r="I1536" t="s">
        <v>7039</v>
      </c>
      <c r="J1536" t="s">
        <v>3179</v>
      </c>
      <c r="K1536" t="s">
        <v>3174</v>
      </c>
      <c r="L1536" t="s">
        <v>3174</v>
      </c>
      <c r="M1536" t="s">
        <v>3174</v>
      </c>
    </row>
    <row r="1537" spans="1:13" x14ac:dyDescent="0.3">
      <c r="A1537" t="s">
        <v>1099</v>
      </c>
      <c r="B1537" t="s">
        <v>7036</v>
      </c>
      <c r="C1537" t="s">
        <v>3190</v>
      </c>
      <c r="D1537" t="s">
        <v>1822</v>
      </c>
      <c r="E1537" t="s">
        <v>3174</v>
      </c>
      <c r="F1537" t="s">
        <v>5916</v>
      </c>
      <c r="G1537" t="s">
        <v>7038</v>
      </c>
      <c r="H1537" t="s">
        <v>3177</v>
      </c>
      <c r="I1537" t="s">
        <v>7040</v>
      </c>
      <c r="J1537" t="s">
        <v>3179</v>
      </c>
      <c r="K1537" t="s">
        <v>3174</v>
      </c>
      <c r="L1537" t="s">
        <v>3174</v>
      </c>
      <c r="M1537" t="s">
        <v>3174</v>
      </c>
    </row>
    <row r="1538" spans="1:13" x14ac:dyDescent="0.3">
      <c r="A1538" t="s">
        <v>1099</v>
      </c>
      <c r="B1538" t="s">
        <v>7036</v>
      </c>
      <c r="C1538" t="s">
        <v>3190</v>
      </c>
      <c r="D1538" t="s">
        <v>1822</v>
      </c>
      <c r="E1538" t="s">
        <v>3174</v>
      </c>
      <c r="F1538" t="s">
        <v>7041</v>
      </c>
      <c r="G1538" t="s">
        <v>7038</v>
      </c>
      <c r="H1538" t="s">
        <v>3177</v>
      </c>
      <c r="I1538" t="s">
        <v>7042</v>
      </c>
      <c r="J1538" t="s">
        <v>3179</v>
      </c>
      <c r="K1538" t="s">
        <v>3174</v>
      </c>
      <c r="L1538" t="s">
        <v>3174</v>
      </c>
      <c r="M1538" t="s">
        <v>3174</v>
      </c>
    </row>
    <row r="1539" spans="1:13" x14ac:dyDescent="0.3">
      <c r="A1539" t="s">
        <v>1099</v>
      </c>
      <c r="B1539" t="s">
        <v>7036</v>
      </c>
      <c r="C1539" t="s">
        <v>3190</v>
      </c>
      <c r="D1539" t="s">
        <v>1822</v>
      </c>
      <c r="E1539" t="s">
        <v>3174</v>
      </c>
      <c r="F1539" t="s">
        <v>7043</v>
      </c>
      <c r="G1539" t="s">
        <v>7044</v>
      </c>
      <c r="H1539" t="s">
        <v>3177</v>
      </c>
      <c r="I1539" t="s">
        <v>7045</v>
      </c>
      <c r="J1539" t="s">
        <v>3179</v>
      </c>
      <c r="K1539" t="s">
        <v>3174</v>
      </c>
      <c r="L1539" t="s">
        <v>3174</v>
      </c>
      <c r="M1539" t="s">
        <v>3174</v>
      </c>
    </row>
    <row r="1540" spans="1:13" x14ac:dyDescent="0.3">
      <c r="A1540" t="s">
        <v>1099</v>
      </c>
      <c r="B1540" t="s">
        <v>7036</v>
      </c>
      <c r="C1540" t="s">
        <v>3190</v>
      </c>
      <c r="D1540" t="s">
        <v>1822</v>
      </c>
      <c r="E1540" t="s">
        <v>3174</v>
      </c>
      <c r="F1540" t="s">
        <v>5916</v>
      </c>
      <c r="G1540" t="s">
        <v>7046</v>
      </c>
      <c r="H1540" t="s">
        <v>3177</v>
      </c>
      <c r="I1540" t="s">
        <v>7047</v>
      </c>
      <c r="J1540" t="s">
        <v>3179</v>
      </c>
      <c r="K1540" t="s">
        <v>3174</v>
      </c>
      <c r="L1540" t="s">
        <v>3174</v>
      </c>
      <c r="M1540" t="s">
        <v>3174</v>
      </c>
    </row>
    <row r="1541" spans="1:13" x14ac:dyDescent="0.3">
      <c r="A1541" t="s">
        <v>1099</v>
      </c>
      <c r="B1541" t="s">
        <v>7036</v>
      </c>
      <c r="C1541" t="s">
        <v>3190</v>
      </c>
      <c r="D1541" t="s">
        <v>1822</v>
      </c>
      <c r="E1541" t="s">
        <v>3174</v>
      </c>
      <c r="F1541" t="s">
        <v>7048</v>
      </c>
      <c r="G1541" t="s">
        <v>7049</v>
      </c>
      <c r="H1541" t="s">
        <v>3177</v>
      </c>
      <c r="I1541" t="s">
        <v>7050</v>
      </c>
      <c r="J1541" t="s">
        <v>3179</v>
      </c>
      <c r="K1541" t="s">
        <v>3174</v>
      </c>
      <c r="L1541" t="s">
        <v>3174</v>
      </c>
      <c r="M1541" t="s">
        <v>3174</v>
      </c>
    </row>
    <row r="1542" spans="1:13" x14ac:dyDescent="0.3">
      <c r="A1542" t="s">
        <v>1099</v>
      </c>
      <c r="B1542" t="s">
        <v>7036</v>
      </c>
      <c r="C1542" t="s">
        <v>3190</v>
      </c>
      <c r="D1542" t="s">
        <v>1822</v>
      </c>
      <c r="E1542" t="s">
        <v>3174</v>
      </c>
      <c r="F1542" t="s">
        <v>7037</v>
      </c>
      <c r="G1542" t="s">
        <v>7046</v>
      </c>
      <c r="H1542" t="s">
        <v>3177</v>
      </c>
      <c r="I1542" t="s">
        <v>7051</v>
      </c>
      <c r="J1542" t="s">
        <v>3179</v>
      </c>
      <c r="K1542" t="s">
        <v>3174</v>
      </c>
      <c r="L1542" t="s">
        <v>3174</v>
      </c>
      <c r="M1542" t="s">
        <v>3174</v>
      </c>
    </row>
    <row r="1543" spans="1:13" x14ac:dyDescent="0.3">
      <c r="A1543" t="s">
        <v>1099</v>
      </c>
      <c r="B1543" t="s">
        <v>7036</v>
      </c>
      <c r="C1543" t="s">
        <v>3190</v>
      </c>
      <c r="D1543" t="s">
        <v>1822</v>
      </c>
      <c r="E1543" t="s">
        <v>3174</v>
      </c>
      <c r="F1543" t="s">
        <v>7052</v>
      </c>
      <c r="G1543" t="s">
        <v>7046</v>
      </c>
      <c r="H1543" t="s">
        <v>3177</v>
      </c>
      <c r="I1543" t="s">
        <v>7053</v>
      </c>
      <c r="J1543" t="s">
        <v>3179</v>
      </c>
      <c r="K1543" t="s">
        <v>3174</v>
      </c>
      <c r="L1543" t="s">
        <v>3174</v>
      </c>
      <c r="M1543" t="s">
        <v>3174</v>
      </c>
    </row>
    <row r="1544" spans="1:13" x14ac:dyDescent="0.3">
      <c r="A1544" t="s">
        <v>1099</v>
      </c>
      <c r="B1544" t="s">
        <v>7036</v>
      </c>
      <c r="C1544" t="s">
        <v>3190</v>
      </c>
      <c r="D1544" t="s">
        <v>1822</v>
      </c>
      <c r="E1544" t="s">
        <v>3174</v>
      </c>
      <c r="F1544" t="s">
        <v>7054</v>
      </c>
      <c r="G1544" t="s">
        <v>7044</v>
      </c>
      <c r="H1544" t="s">
        <v>3177</v>
      </c>
      <c r="I1544" t="s">
        <v>7055</v>
      </c>
      <c r="J1544" t="s">
        <v>3179</v>
      </c>
      <c r="K1544" t="s">
        <v>3174</v>
      </c>
      <c r="L1544" t="s">
        <v>3174</v>
      </c>
      <c r="M1544" t="s">
        <v>3174</v>
      </c>
    </row>
    <row r="1545" spans="1:13" x14ac:dyDescent="0.3">
      <c r="A1545" t="s">
        <v>1099</v>
      </c>
      <c r="B1545" t="s">
        <v>7036</v>
      </c>
      <c r="C1545" t="s">
        <v>3190</v>
      </c>
      <c r="D1545" t="s">
        <v>1822</v>
      </c>
      <c r="E1545" t="s">
        <v>3174</v>
      </c>
      <c r="F1545" t="s">
        <v>7056</v>
      </c>
      <c r="G1545" t="s">
        <v>7044</v>
      </c>
      <c r="H1545" t="s">
        <v>3177</v>
      </c>
      <c r="I1545" t="s">
        <v>7057</v>
      </c>
      <c r="J1545" t="s">
        <v>3179</v>
      </c>
      <c r="K1545" t="s">
        <v>3174</v>
      </c>
      <c r="L1545" t="s">
        <v>3174</v>
      </c>
      <c r="M1545" t="s">
        <v>3174</v>
      </c>
    </row>
    <row r="1546" spans="1:13" x14ac:dyDescent="0.3">
      <c r="A1546" t="s">
        <v>1099</v>
      </c>
      <c r="B1546" t="s">
        <v>7036</v>
      </c>
      <c r="C1546" t="s">
        <v>3190</v>
      </c>
      <c r="D1546" t="s">
        <v>1822</v>
      </c>
      <c r="E1546" t="s">
        <v>3174</v>
      </c>
      <c r="F1546" t="s">
        <v>7058</v>
      </c>
      <c r="G1546" t="s">
        <v>7044</v>
      </c>
      <c r="H1546" t="s">
        <v>3177</v>
      </c>
      <c r="I1546" t="s">
        <v>7059</v>
      </c>
      <c r="J1546" t="s">
        <v>3179</v>
      </c>
      <c r="K1546" t="s">
        <v>3174</v>
      </c>
      <c r="L1546" t="s">
        <v>3174</v>
      </c>
      <c r="M1546" t="s">
        <v>3174</v>
      </c>
    </row>
    <row r="1547" spans="1:13" x14ac:dyDescent="0.3">
      <c r="A1547" t="s">
        <v>1099</v>
      </c>
      <c r="B1547" t="s">
        <v>7036</v>
      </c>
      <c r="C1547" t="s">
        <v>3190</v>
      </c>
      <c r="D1547" t="s">
        <v>1822</v>
      </c>
      <c r="E1547" t="s">
        <v>3174</v>
      </c>
      <c r="F1547" t="s">
        <v>7060</v>
      </c>
      <c r="G1547" t="s">
        <v>7044</v>
      </c>
      <c r="H1547" t="s">
        <v>3177</v>
      </c>
      <c r="I1547" t="s">
        <v>7061</v>
      </c>
      <c r="J1547" t="s">
        <v>3179</v>
      </c>
      <c r="K1547" t="s">
        <v>3174</v>
      </c>
      <c r="L1547" t="s">
        <v>3174</v>
      </c>
      <c r="M1547" t="s">
        <v>3174</v>
      </c>
    </row>
    <row r="1548" spans="1:13" x14ac:dyDescent="0.3">
      <c r="A1548" t="s">
        <v>1090</v>
      </c>
      <c r="B1548" t="s">
        <v>5583</v>
      </c>
      <c r="C1548" t="s">
        <v>3173</v>
      </c>
      <c r="D1548" t="s">
        <v>1822</v>
      </c>
      <c r="E1548" t="s">
        <v>3174</v>
      </c>
      <c r="F1548" t="s">
        <v>7062</v>
      </c>
      <c r="G1548" t="s">
        <v>6322</v>
      </c>
      <c r="H1548" t="s">
        <v>3177</v>
      </c>
      <c r="I1548" t="s">
        <v>7063</v>
      </c>
      <c r="J1548" t="s">
        <v>3179</v>
      </c>
      <c r="K1548" t="s">
        <v>3174</v>
      </c>
      <c r="L1548" t="s">
        <v>3174</v>
      </c>
      <c r="M1548" t="s">
        <v>3174</v>
      </c>
    </row>
    <row r="1549" spans="1:13" x14ac:dyDescent="0.3">
      <c r="A1549" t="s">
        <v>1090</v>
      </c>
      <c r="B1549" t="s">
        <v>5583</v>
      </c>
      <c r="C1549" t="s">
        <v>3173</v>
      </c>
      <c r="D1549" t="s">
        <v>1822</v>
      </c>
      <c r="E1549" t="s">
        <v>3174</v>
      </c>
      <c r="F1549" t="s">
        <v>7064</v>
      </c>
      <c r="G1549" t="s">
        <v>6322</v>
      </c>
      <c r="H1549" t="s">
        <v>3177</v>
      </c>
      <c r="I1549" t="s">
        <v>7065</v>
      </c>
      <c r="J1549" t="s">
        <v>3179</v>
      </c>
      <c r="K1549" t="s">
        <v>3174</v>
      </c>
      <c r="L1549" t="s">
        <v>3174</v>
      </c>
      <c r="M1549" t="s">
        <v>3174</v>
      </c>
    </row>
    <row r="1550" spans="1:13" x14ac:dyDescent="0.3">
      <c r="A1550" t="s">
        <v>1090</v>
      </c>
      <c r="B1550" t="s">
        <v>3234</v>
      </c>
      <c r="C1550" t="s">
        <v>3173</v>
      </c>
      <c r="D1550" t="s">
        <v>1822</v>
      </c>
      <c r="E1550" t="s">
        <v>3235</v>
      </c>
      <c r="F1550" t="s">
        <v>7066</v>
      </c>
      <c r="G1550" t="s">
        <v>6279</v>
      </c>
      <c r="H1550" t="s">
        <v>3177</v>
      </c>
      <c r="I1550" t="s">
        <v>7067</v>
      </c>
      <c r="J1550" t="s">
        <v>3187</v>
      </c>
      <c r="K1550" t="s">
        <v>3174</v>
      </c>
      <c r="L1550" t="s">
        <v>3174</v>
      </c>
      <c r="M1550" t="s">
        <v>3174</v>
      </c>
    </row>
    <row r="1551" spans="1:13" x14ac:dyDescent="0.3">
      <c r="A1551" t="s">
        <v>1090</v>
      </c>
      <c r="B1551" t="s">
        <v>3234</v>
      </c>
      <c r="C1551" t="s">
        <v>3173</v>
      </c>
      <c r="D1551" t="s">
        <v>1822</v>
      </c>
      <c r="E1551" t="s">
        <v>3235</v>
      </c>
      <c r="F1551" t="s">
        <v>7068</v>
      </c>
      <c r="G1551" t="s">
        <v>6279</v>
      </c>
      <c r="H1551" t="s">
        <v>3177</v>
      </c>
      <c r="I1551" t="s">
        <v>7069</v>
      </c>
      <c r="J1551" t="s">
        <v>3187</v>
      </c>
      <c r="K1551" t="s">
        <v>3174</v>
      </c>
      <c r="L1551" t="s">
        <v>3174</v>
      </c>
      <c r="M1551" t="s">
        <v>3174</v>
      </c>
    </row>
    <row r="1552" spans="1:13" x14ac:dyDescent="0.3">
      <c r="A1552" t="s">
        <v>1090</v>
      </c>
      <c r="B1552" t="s">
        <v>3234</v>
      </c>
      <c r="C1552" t="s">
        <v>3173</v>
      </c>
      <c r="D1552" t="s">
        <v>1822</v>
      </c>
      <c r="E1552" t="s">
        <v>3235</v>
      </c>
      <c r="F1552" t="s">
        <v>7070</v>
      </c>
      <c r="G1552" t="s">
        <v>6279</v>
      </c>
      <c r="H1552" t="s">
        <v>3177</v>
      </c>
      <c r="I1552" t="s">
        <v>7071</v>
      </c>
      <c r="J1552" t="s">
        <v>3187</v>
      </c>
      <c r="K1552" t="s">
        <v>3174</v>
      </c>
      <c r="L1552" t="s">
        <v>3174</v>
      </c>
      <c r="M1552" t="s">
        <v>3174</v>
      </c>
    </row>
    <row r="1553" spans="1:13" x14ac:dyDescent="0.3">
      <c r="A1553" t="s">
        <v>1090</v>
      </c>
      <c r="B1553" t="s">
        <v>3234</v>
      </c>
      <c r="C1553" t="s">
        <v>3173</v>
      </c>
      <c r="D1553" t="s">
        <v>1822</v>
      </c>
      <c r="E1553" t="s">
        <v>3235</v>
      </c>
      <c r="F1553" t="s">
        <v>7072</v>
      </c>
      <c r="G1553" t="s">
        <v>6289</v>
      </c>
      <c r="H1553" t="s">
        <v>3177</v>
      </c>
      <c r="I1553" t="s">
        <v>7073</v>
      </c>
      <c r="J1553" t="s">
        <v>3187</v>
      </c>
      <c r="K1553" t="s">
        <v>3174</v>
      </c>
      <c r="L1553" t="s">
        <v>3174</v>
      </c>
      <c r="M1553" t="s">
        <v>3174</v>
      </c>
    </row>
    <row r="1554" spans="1:13" x14ac:dyDescent="0.3">
      <c r="A1554" t="s">
        <v>1090</v>
      </c>
      <c r="B1554" t="s">
        <v>3234</v>
      </c>
      <c r="C1554" t="s">
        <v>3173</v>
      </c>
      <c r="D1554" t="s">
        <v>1822</v>
      </c>
      <c r="E1554" t="s">
        <v>3235</v>
      </c>
      <c r="F1554" t="s">
        <v>7074</v>
      </c>
      <c r="G1554" t="s">
        <v>6289</v>
      </c>
      <c r="H1554" t="s">
        <v>3177</v>
      </c>
      <c r="I1554" t="s">
        <v>7075</v>
      </c>
      <c r="J1554" t="s">
        <v>3187</v>
      </c>
      <c r="K1554" t="s">
        <v>3174</v>
      </c>
      <c r="L1554" t="s">
        <v>3174</v>
      </c>
      <c r="M1554" t="s">
        <v>3174</v>
      </c>
    </row>
    <row r="1555" spans="1:13" x14ac:dyDescent="0.3">
      <c r="A1555" t="s">
        <v>1090</v>
      </c>
      <c r="B1555" t="s">
        <v>3234</v>
      </c>
      <c r="C1555" t="s">
        <v>3173</v>
      </c>
      <c r="D1555" t="s">
        <v>1822</v>
      </c>
      <c r="E1555" t="s">
        <v>3235</v>
      </c>
      <c r="F1555" t="s">
        <v>7076</v>
      </c>
      <c r="G1555" t="s">
        <v>6289</v>
      </c>
      <c r="H1555" t="s">
        <v>3177</v>
      </c>
      <c r="I1555" t="s">
        <v>7077</v>
      </c>
      <c r="J1555" t="s">
        <v>3187</v>
      </c>
      <c r="K1555" t="s">
        <v>3174</v>
      </c>
      <c r="L1555" t="s">
        <v>3174</v>
      </c>
      <c r="M1555" t="s">
        <v>3174</v>
      </c>
    </row>
    <row r="1556" spans="1:13" x14ac:dyDescent="0.3">
      <c r="A1556" t="s">
        <v>1090</v>
      </c>
      <c r="B1556" t="s">
        <v>3234</v>
      </c>
      <c r="C1556" t="s">
        <v>3173</v>
      </c>
      <c r="D1556" t="s">
        <v>1822</v>
      </c>
      <c r="E1556" t="s">
        <v>3235</v>
      </c>
      <c r="F1556" t="s">
        <v>7078</v>
      </c>
      <c r="G1556" t="s">
        <v>6289</v>
      </c>
      <c r="H1556" t="s">
        <v>3177</v>
      </c>
      <c r="I1556" t="s">
        <v>7079</v>
      </c>
      <c r="J1556" t="s">
        <v>3187</v>
      </c>
      <c r="K1556" t="s">
        <v>3174</v>
      </c>
      <c r="L1556" t="s">
        <v>3174</v>
      </c>
      <c r="M1556" t="s">
        <v>3174</v>
      </c>
    </row>
    <row r="1557" spans="1:13" x14ac:dyDescent="0.3">
      <c r="A1557" t="s">
        <v>1090</v>
      </c>
      <c r="B1557" t="s">
        <v>3234</v>
      </c>
      <c r="C1557" t="s">
        <v>3173</v>
      </c>
      <c r="D1557" t="s">
        <v>1822</v>
      </c>
      <c r="E1557" t="s">
        <v>3235</v>
      </c>
      <c r="F1557" t="s">
        <v>7080</v>
      </c>
      <c r="G1557" t="s">
        <v>6289</v>
      </c>
      <c r="H1557" t="s">
        <v>3177</v>
      </c>
      <c r="I1557" t="s">
        <v>7081</v>
      </c>
      <c r="J1557" t="s">
        <v>3187</v>
      </c>
      <c r="K1557" t="s">
        <v>3174</v>
      </c>
      <c r="L1557" t="s">
        <v>3174</v>
      </c>
      <c r="M1557" t="s">
        <v>3174</v>
      </c>
    </row>
    <row r="1558" spans="1:13" x14ac:dyDescent="0.3">
      <c r="A1558" t="s">
        <v>1090</v>
      </c>
      <c r="B1558" t="s">
        <v>3234</v>
      </c>
      <c r="C1558" t="s">
        <v>3173</v>
      </c>
      <c r="D1558" t="s">
        <v>1822</v>
      </c>
      <c r="E1558" t="s">
        <v>3235</v>
      </c>
      <c r="F1558" t="s">
        <v>7082</v>
      </c>
      <c r="G1558" t="s">
        <v>6289</v>
      </c>
      <c r="H1558" t="s">
        <v>3177</v>
      </c>
      <c r="I1558" t="s">
        <v>7083</v>
      </c>
      <c r="J1558" t="s">
        <v>3187</v>
      </c>
      <c r="K1558" t="s">
        <v>3174</v>
      </c>
      <c r="L1558" t="s">
        <v>3174</v>
      </c>
      <c r="M1558" t="s">
        <v>3174</v>
      </c>
    </row>
    <row r="1559" spans="1:13" x14ac:dyDescent="0.3">
      <c r="A1559" t="s">
        <v>1090</v>
      </c>
      <c r="B1559" t="s">
        <v>3234</v>
      </c>
      <c r="C1559" t="s">
        <v>3173</v>
      </c>
      <c r="D1559" t="s">
        <v>1822</v>
      </c>
      <c r="E1559" t="s">
        <v>3235</v>
      </c>
      <c r="F1559" t="s">
        <v>7084</v>
      </c>
      <c r="G1559" t="s">
        <v>7085</v>
      </c>
      <c r="H1559" t="s">
        <v>3177</v>
      </c>
      <c r="I1559" t="s">
        <v>7086</v>
      </c>
      <c r="J1559" t="s">
        <v>3187</v>
      </c>
      <c r="K1559" t="s">
        <v>3174</v>
      </c>
      <c r="L1559" t="s">
        <v>3174</v>
      </c>
      <c r="M1559" t="s">
        <v>3174</v>
      </c>
    </row>
    <row r="1560" spans="1:13" x14ac:dyDescent="0.3">
      <c r="A1560" t="s">
        <v>1090</v>
      </c>
      <c r="B1560" t="s">
        <v>3234</v>
      </c>
      <c r="C1560" t="s">
        <v>3173</v>
      </c>
      <c r="D1560" t="s">
        <v>1822</v>
      </c>
      <c r="E1560" t="s">
        <v>3235</v>
      </c>
      <c r="F1560" t="s">
        <v>7087</v>
      </c>
      <c r="G1560" t="s">
        <v>7085</v>
      </c>
      <c r="H1560" t="s">
        <v>3177</v>
      </c>
      <c r="I1560" t="s">
        <v>7088</v>
      </c>
      <c r="J1560" t="s">
        <v>3187</v>
      </c>
      <c r="K1560" t="s">
        <v>3174</v>
      </c>
      <c r="L1560" t="s">
        <v>3174</v>
      </c>
      <c r="M1560" t="s">
        <v>3174</v>
      </c>
    </row>
    <row r="1561" spans="1:13" x14ac:dyDescent="0.3">
      <c r="A1561" t="s">
        <v>1090</v>
      </c>
      <c r="B1561" t="s">
        <v>3234</v>
      </c>
      <c r="C1561" t="s">
        <v>3173</v>
      </c>
      <c r="D1561" t="s">
        <v>1822</v>
      </c>
      <c r="E1561" t="s">
        <v>3235</v>
      </c>
      <c r="F1561" t="s">
        <v>7089</v>
      </c>
      <c r="G1561" t="s">
        <v>7085</v>
      </c>
      <c r="H1561" t="s">
        <v>3177</v>
      </c>
      <c r="I1561" t="s">
        <v>7090</v>
      </c>
      <c r="J1561" t="s">
        <v>3187</v>
      </c>
      <c r="K1561" t="s">
        <v>3174</v>
      </c>
      <c r="L1561" t="s">
        <v>3174</v>
      </c>
      <c r="M1561" t="s">
        <v>3174</v>
      </c>
    </row>
    <row r="1562" spans="1:13" x14ac:dyDescent="0.3">
      <c r="A1562" t="s">
        <v>1090</v>
      </c>
      <c r="B1562" t="s">
        <v>3234</v>
      </c>
      <c r="C1562" t="s">
        <v>3173</v>
      </c>
      <c r="D1562" t="s">
        <v>1822</v>
      </c>
      <c r="E1562" t="s">
        <v>3235</v>
      </c>
      <c r="F1562" t="s">
        <v>7091</v>
      </c>
      <c r="G1562" t="s">
        <v>7085</v>
      </c>
      <c r="H1562" t="s">
        <v>3177</v>
      </c>
      <c r="I1562" t="s">
        <v>7092</v>
      </c>
      <c r="J1562" t="s">
        <v>3187</v>
      </c>
      <c r="K1562" t="s">
        <v>3174</v>
      </c>
      <c r="L1562" t="s">
        <v>3174</v>
      </c>
      <c r="M1562" t="s">
        <v>3174</v>
      </c>
    </row>
    <row r="1563" spans="1:13" x14ac:dyDescent="0.3">
      <c r="A1563" t="s">
        <v>1090</v>
      </c>
      <c r="B1563" t="s">
        <v>3234</v>
      </c>
      <c r="C1563" t="s">
        <v>3173</v>
      </c>
      <c r="D1563" t="s">
        <v>1822</v>
      </c>
      <c r="E1563" t="s">
        <v>3235</v>
      </c>
      <c r="F1563" t="s">
        <v>7093</v>
      </c>
      <c r="G1563" t="s">
        <v>7085</v>
      </c>
      <c r="H1563" t="s">
        <v>3177</v>
      </c>
      <c r="I1563" t="s">
        <v>7094</v>
      </c>
      <c r="J1563" t="s">
        <v>3187</v>
      </c>
      <c r="K1563" t="s">
        <v>3174</v>
      </c>
      <c r="L1563" t="s">
        <v>3174</v>
      </c>
      <c r="M1563" t="s">
        <v>3174</v>
      </c>
    </row>
    <row r="1564" spans="1:13" x14ac:dyDescent="0.3">
      <c r="A1564" t="s">
        <v>1090</v>
      </c>
      <c r="B1564" t="s">
        <v>3234</v>
      </c>
      <c r="C1564" t="s">
        <v>3173</v>
      </c>
      <c r="D1564" t="s">
        <v>1822</v>
      </c>
      <c r="E1564" t="s">
        <v>3235</v>
      </c>
      <c r="F1564" t="s">
        <v>7095</v>
      </c>
      <c r="G1564" t="s">
        <v>7085</v>
      </c>
      <c r="H1564" t="s">
        <v>3177</v>
      </c>
      <c r="I1564" t="s">
        <v>7096</v>
      </c>
      <c r="J1564" t="s">
        <v>3187</v>
      </c>
      <c r="K1564" t="s">
        <v>3174</v>
      </c>
      <c r="L1564" t="s">
        <v>3174</v>
      </c>
      <c r="M1564" t="s">
        <v>3174</v>
      </c>
    </row>
    <row r="1565" spans="1:13" x14ac:dyDescent="0.3">
      <c r="A1565" t="s">
        <v>1090</v>
      </c>
      <c r="B1565" t="s">
        <v>3234</v>
      </c>
      <c r="C1565" t="s">
        <v>3173</v>
      </c>
      <c r="D1565" t="s">
        <v>1822</v>
      </c>
      <c r="E1565" t="s">
        <v>3235</v>
      </c>
      <c r="F1565" t="s">
        <v>7097</v>
      </c>
      <c r="G1565" t="s">
        <v>7085</v>
      </c>
      <c r="H1565" t="s">
        <v>3177</v>
      </c>
      <c r="I1565" t="s">
        <v>7098</v>
      </c>
      <c r="J1565" t="s">
        <v>3187</v>
      </c>
      <c r="K1565" t="s">
        <v>3174</v>
      </c>
      <c r="L1565" t="s">
        <v>3174</v>
      </c>
      <c r="M1565" t="s">
        <v>3174</v>
      </c>
    </row>
    <row r="1566" spans="1:13" x14ac:dyDescent="0.3">
      <c r="A1566" t="s">
        <v>1090</v>
      </c>
      <c r="B1566" t="s">
        <v>3234</v>
      </c>
      <c r="C1566" t="s">
        <v>3173</v>
      </c>
      <c r="D1566" t="s">
        <v>1822</v>
      </c>
      <c r="E1566" t="s">
        <v>3235</v>
      </c>
      <c r="F1566" t="s">
        <v>7099</v>
      </c>
      <c r="G1566" t="s">
        <v>7085</v>
      </c>
      <c r="H1566" t="s">
        <v>3177</v>
      </c>
      <c r="I1566" t="s">
        <v>7100</v>
      </c>
      <c r="J1566" t="s">
        <v>3187</v>
      </c>
      <c r="K1566" t="s">
        <v>3174</v>
      </c>
      <c r="L1566" t="s">
        <v>3174</v>
      </c>
      <c r="M1566" t="s">
        <v>3174</v>
      </c>
    </row>
    <row r="1567" spans="1:13" x14ac:dyDescent="0.3">
      <c r="A1567" t="s">
        <v>1090</v>
      </c>
      <c r="B1567" t="s">
        <v>3234</v>
      </c>
      <c r="C1567" t="s">
        <v>3173</v>
      </c>
      <c r="D1567" t="s">
        <v>1822</v>
      </c>
      <c r="E1567" t="s">
        <v>3235</v>
      </c>
      <c r="F1567" t="s">
        <v>7101</v>
      </c>
      <c r="G1567" t="s">
        <v>7085</v>
      </c>
      <c r="H1567" t="s">
        <v>3177</v>
      </c>
      <c r="I1567" t="s">
        <v>7102</v>
      </c>
      <c r="J1567" t="s">
        <v>3187</v>
      </c>
      <c r="K1567" t="s">
        <v>3174</v>
      </c>
      <c r="L1567" t="s">
        <v>3174</v>
      </c>
      <c r="M1567" t="s">
        <v>3174</v>
      </c>
    </row>
    <row r="1568" spans="1:13" x14ac:dyDescent="0.3">
      <c r="A1568" t="s">
        <v>1090</v>
      </c>
      <c r="B1568" t="s">
        <v>3234</v>
      </c>
      <c r="C1568" t="s">
        <v>3173</v>
      </c>
      <c r="D1568" t="s">
        <v>1822</v>
      </c>
      <c r="E1568" t="s">
        <v>3235</v>
      </c>
      <c r="F1568" t="s">
        <v>7103</v>
      </c>
      <c r="G1568" t="s">
        <v>7104</v>
      </c>
      <c r="H1568" t="s">
        <v>3177</v>
      </c>
      <c r="I1568" t="s">
        <v>7105</v>
      </c>
      <c r="J1568" t="s">
        <v>3187</v>
      </c>
      <c r="K1568" t="s">
        <v>3174</v>
      </c>
      <c r="L1568" t="s">
        <v>3174</v>
      </c>
      <c r="M1568" t="s">
        <v>3174</v>
      </c>
    </row>
    <row r="1569" spans="1:13" x14ac:dyDescent="0.3">
      <c r="A1569" t="s">
        <v>1090</v>
      </c>
      <c r="B1569" t="s">
        <v>3234</v>
      </c>
      <c r="C1569" t="s">
        <v>3173</v>
      </c>
      <c r="D1569" t="s">
        <v>1822</v>
      </c>
      <c r="E1569" t="s">
        <v>3235</v>
      </c>
      <c r="F1569" t="s">
        <v>7106</v>
      </c>
      <c r="G1569" t="s">
        <v>7104</v>
      </c>
      <c r="H1569" t="s">
        <v>3177</v>
      </c>
      <c r="I1569" t="s">
        <v>7107</v>
      </c>
      <c r="J1569" t="s">
        <v>3187</v>
      </c>
      <c r="K1569" t="s">
        <v>3174</v>
      </c>
      <c r="L1569" t="s">
        <v>3174</v>
      </c>
      <c r="M1569" t="s">
        <v>3174</v>
      </c>
    </row>
    <row r="1570" spans="1:13" x14ac:dyDescent="0.3">
      <c r="A1570" t="s">
        <v>1090</v>
      </c>
      <c r="B1570" t="s">
        <v>3234</v>
      </c>
      <c r="C1570" t="s">
        <v>3173</v>
      </c>
      <c r="D1570" t="s">
        <v>1822</v>
      </c>
      <c r="E1570" t="s">
        <v>3235</v>
      </c>
      <c r="F1570" t="s">
        <v>7108</v>
      </c>
      <c r="G1570" t="s">
        <v>6557</v>
      </c>
      <c r="H1570" t="s">
        <v>3177</v>
      </c>
      <c r="I1570" t="s">
        <v>7109</v>
      </c>
      <c r="J1570" t="s">
        <v>3187</v>
      </c>
      <c r="K1570" t="s">
        <v>3174</v>
      </c>
      <c r="L1570" t="s">
        <v>3174</v>
      </c>
      <c r="M1570" t="s">
        <v>3174</v>
      </c>
    </row>
    <row r="1571" spans="1:13" x14ac:dyDescent="0.3">
      <c r="A1571" t="s">
        <v>1090</v>
      </c>
      <c r="B1571" t="s">
        <v>3234</v>
      </c>
      <c r="C1571" t="s">
        <v>3173</v>
      </c>
      <c r="D1571" t="s">
        <v>1822</v>
      </c>
      <c r="E1571" t="s">
        <v>3235</v>
      </c>
      <c r="F1571" t="s">
        <v>7110</v>
      </c>
      <c r="G1571" t="s">
        <v>6557</v>
      </c>
      <c r="H1571" t="s">
        <v>3177</v>
      </c>
      <c r="I1571" t="s">
        <v>7111</v>
      </c>
      <c r="J1571" t="s">
        <v>3187</v>
      </c>
      <c r="K1571" t="s">
        <v>3174</v>
      </c>
      <c r="L1571" t="s">
        <v>3174</v>
      </c>
      <c r="M1571" t="s">
        <v>3174</v>
      </c>
    </row>
    <row r="1572" spans="1:13" x14ac:dyDescent="0.3">
      <c r="A1572" t="s">
        <v>1090</v>
      </c>
      <c r="B1572" t="s">
        <v>3234</v>
      </c>
      <c r="C1572" t="s">
        <v>3173</v>
      </c>
      <c r="D1572" t="s">
        <v>1822</v>
      </c>
      <c r="E1572" t="s">
        <v>3235</v>
      </c>
      <c r="F1572" t="s">
        <v>7112</v>
      </c>
      <c r="G1572" t="s">
        <v>6557</v>
      </c>
      <c r="H1572" t="s">
        <v>3177</v>
      </c>
      <c r="I1572" t="s">
        <v>7113</v>
      </c>
      <c r="J1572" t="s">
        <v>3187</v>
      </c>
      <c r="K1572" t="s">
        <v>3174</v>
      </c>
      <c r="L1572" t="s">
        <v>3174</v>
      </c>
      <c r="M1572" t="s">
        <v>3174</v>
      </c>
    </row>
    <row r="1573" spans="1:13" x14ac:dyDescent="0.3">
      <c r="A1573" t="s">
        <v>1090</v>
      </c>
      <c r="B1573" t="s">
        <v>3234</v>
      </c>
      <c r="C1573" t="s">
        <v>3173</v>
      </c>
      <c r="D1573" t="s">
        <v>1822</v>
      </c>
      <c r="E1573" t="s">
        <v>3235</v>
      </c>
      <c r="F1573" t="s">
        <v>7114</v>
      </c>
      <c r="G1573" t="s">
        <v>6557</v>
      </c>
      <c r="H1573" t="s">
        <v>3177</v>
      </c>
      <c r="I1573" t="s">
        <v>7115</v>
      </c>
      <c r="J1573" t="s">
        <v>3187</v>
      </c>
      <c r="K1573" t="s">
        <v>3174</v>
      </c>
      <c r="L1573" t="s">
        <v>3174</v>
      </c>
      <c r="M1573" t="s">
        <v>3174</v>
      </c>
    </row>
    <row r="1574" spans="1:13" x14ac:dyDescent="0.3">
      <c r="A1574" t="s">
        <v>1090</v>
      </c>
      <c r="B1574" t="s">
        <v>3234</v>
      </c>
      <c r="C1574" t="s">
        <v>3173</v>
      </c>
      <c r="D1574" t="s">
        <v>1822</v>
      </c>
      <c r="E1574" t="s">
        <v>3235</v>
      </c>
      <c r="F1574" t="s">
        <v>7116</v>
      </c>
      <c r="G1574" t="s">
        <v>6557</v>
      </c>
      <c r="H1574" t="s">
        <v>3177</v>
      </c>
      <c r="I1574" t="s">
        <v>7117</v>
      </c>
      <c r="J1574" t="s">
        <v>3187</v>
      </c>
      <c r="K1574" t="s">
        <v>3174</v>
      </c>
      <c r="L1574" t="s">
        <v>3174</v>
      </c>
      <c r="M1574" t="s">
        <v>3174</v>
      </c>
    </row>
    <row r="1575" spans="1:13" x14ac:dyDescent="0.3">
      <c r="A1575" t="s">
        <v>1090</v>
      </c>
      <c r="B1575" t="s">
        <v>3234</v>
      </c>
      <c r="C1575" t="s">
        <v>3173</v>
      </c>
      <c r="D1575" t="s">
        <v>1822</v>
      </c>
      <c r="E1575" t="s">
        <v>3235</v>
      </c>
      <c r="F1575" t="s">
        <v>7118</v>
      </c>
      <c r="G1575" t="s">
        <v>6557</v>
      </c>
      <c r="H1575" t="s">
        <v>3177</v>
      </c>
      <c r="I1575" t="s">
        <v>7119</v>
      </c>
      <c r="J1575" t="s">
        <v>3187</v>
      </c>
      <c r="K1575" t="s">
        <v>3174</v>
      </c>
      <c r="L1575" t="s">
        <v>3174</v>
      </c>
      <c r="M1575" t="s">
        <v>3174</v>
      </c>
    </row>
    <row r="1576" spans="1:13" x14ac:dyDescent="0.3">
      <c r="A1576" t="s">
        <v>1090</v>
      </c>
      <c r="B1576" t="s">
        <v>3234</v>
      </c>
      <c r="C1576" t="s">
        <v>3173</v>
      </c>
      <c r="D1576" t="s">
        <v>1822</v>
      </c>
      <c r="E1576" t="s">
        <v>3235</v>
      </c>
      <c r="F1576" t="s">
        <v>7120</v>
      </c>
      <c r="G1576" t="s">
        <v>6557</v>
      </c>
      <c r="H1576" t="s">
        <v>3177</v>
      </c>
      <c r="I1576" t="s">
        <v>7121</v>
      </c>
      <c r="J1576" t="s">
        <v>3187</v>
      </c>
      <c r="K1576" t="s">
        <v>3174</v>
      </c>
      <c r="L1576" t="s">
        <v>3174</v>
      </c>
      <c r="M1576" t="s">
        <v>3174</v>
      </c>
    </row>
    <row r="1577" spans="1:13" x14ac:dyDescent="0.3">
      <c r="A1577" t="s">
        <v>1090</v>
      </c>
      <c r="B1577" t="s">
        <v>3234</v>
      </c>
      <c r="C1577" t="s">
        <v>3173</v>
      </c>
      <c r="D1577" t="s">
        <v>1822</v>
      </c>
      <c r="E1577" t="s">
        <v>3235</v>
      </c>
      <c r="F1577" t="s">
        <v>7122</v>
      </c>
      <c r="G1577" t="s">
        <v>6557</v>
      </c>
      <c r="H1577" t="s">
        <v>3177</v>
      </c>
      <c r="I1577" t="s">
        <v>7123</v>
      </c>
      <c r="J1577" t="s">
        <v>3187</v>
      </c>
      <c r="K1577" t="s">
        <v>3174</v>
      </c>
      <c r="L1577" t="s">
        <v>3174</v>
      </c>
      <c r="M1577" t="s">
        <v>3174</v>
      </c>
    </row>
    <row r="1578" spans="1:13" x14ac:dyDescent="0.3">
      <c r="A1578" t="s">
        <v>1090</v>
      </c>
      <c r="B1578" t="s">
        <v>3234</v>
      </c>
      <c r="C1578" t="s">
        <v>3173</v>
      </c>
      <c r="D1578" t="s">
        <v>1822</v>
      </c>
      <c r="E1578" t="s">
        <v>3235</v>
      </c>
      <c r="F1578" t="s">
        <v>7124</v>
      </c>
      <c r="G1578" t="s">
        <v>6557</v>
      </c>
      <c r="H1578" t="s">
        <v>3177</v>
      </c>
      <c r="I1578" t="s">
        <v>7125</v>
      </c>
      <c r="J1578" t="s">
        <v>3187</v>
      </c>
      <c r="K1578" t="s">
        <v>3174</v>
      </c>
      <c r="L1578" t="s">
        <v>3174</v>
      </c>
      <c r="M1578" t="s">
        <v>3174</v>
      </c>
    </row>
    <row r="1579" spans="1:13" x14ac:dyDescent="0.3">
      <c r="A1579" t="s">
        <v>1090</v>
      </c>
      <c r="B1579" t="s">
        <v>3234</v>
      </c>
      <c r="C1579" t="s">
        <v>3173</v>
      </c>
      <c r="D1579" t="s">
        <v>1822</v>
      </c>
      <c r="E1579" t="s">
        <v>3235</v>
      </c>
      <c r="F1579" t="s">
        <v>7126</v>
      </c>
      <c r="G1579" t="s">
        <v>6557</v>
      </c>
      <c r="H1579" t="s">
        <v>3177</v>
      </c>
      <c r="I1579" t="s">
        <v>7127</v>
      </c>
      <c r="J1579" t="s">
        <v>3187</v>
      </c>
      <c r="K1579" t="s">
        <v>3174</v>
      </c>
      <c r="L1579" t="s">
        <v>3174</v>
      </c>
      <c r="M1579" t="s">
        <v>3174</v>
      </c>
    </row>
    <row r="1580" spans="1:13" x14ac:dyDescent="0.3">
      <c r="A1580" t="s">
        <v>1090</v>
      </c>
      <c r="B1580" t="s">
        <v>3234</v>
      </c>
      <c r="C1580" t="s">
        <v>3173</v>
      </c>
      <c r="D1580" t="s">
        <v>1822</v>
      </c>
      <c r="E1580" t="s">
        <v>3235</v>
      </c>
      <c r="F1580" t="s">
        <v>7128</v>
      </c>
      <c r="G1580" t="s">
        <v>6557</v>
      </c>
      <c r="H1580" t="s">
        <v>3177</v>
      </c>
      <c r="I1580" t="s">
        <v>7129</v>
      </c>
      <c r="J1580" t="s">
        <v>3187</v>
      </c>
      <c r="K1580" t="s">
        <v>3174</v>
      </c>
      <c r="L1580" t="s">
        <v>3174</v>
      </c>
      <c r="M1580" t="s">
        <v>3174</v>
      </c>
    </row>
    <row r="1581" spans="1:13" x14ac:dyDescent="0.3">
      <c r="A1581" t="s">
        <v>1090</v>
      </c>
      <c r="B1581" t="s">
        <v>3234</v>
      </c>
      <c r="C1581" t="s">
        <v>3173</v>
      </c>
      <c r="D1581" t="s">
        <v>1822</v>
      </c>
      <c r="E1581" t="s">
        <v>3235</v>
      </c>
      <c r="F1581" t="s">
        <v>7130</v>
      </c>
      <c r="G1581" t="s">
        <v>6557</v>
      </c>
      <c r="H1581" t="s">
        <v>3177</v>
      </c>
      <c r="I1581" t="s">
        <v>7131</v>
      </c>
      <c r="J1581" t="s">
        <v>3187</v>
      </c>
      <c r="K1581" t="s">
        <v>3174</v>
      </c>
      <c r="L1581" t="s">
        <v>3174</v>
      </c>
      <c r="M1581" t="s">
        <v>3174</v>
      </c>
    </row>
    <row r="1582" spans="1:13" x14ac:dyDescent="0.3">
      <c r="A1582" t="s">
        <v>1090</v>
      </c>
      <c r="B1582" t="s">
        <v>3234</v>
      </c>
      <c r="C1582" t="s">
        <v>3173</v>
      </c>
      <c r="D1582" t="s">
        <v>1822</v>
      </c>
      <c r="E1582" t="s">
        <v>3235</v>
      </c>
      <c r="F1582" t="s">
        <v>7132</v>
      </c>
      <c r="G1582" t="s">
        <v>6557</v>
      </c>
      <c r="H1582" t="s">
        <v>3177</v>
      </c>
      <c r="I1582" t="s">
        <v>7133</v>
      </c>
      <c r="J1582" t="s">
        <v>3187</v>
      </c>
      <c r="K1582" t="s">
        <v>3174</v>
      </c>
      <c r="L1582" t="s">
        <v>3174</v>
      </c>
      <c r="M1582" t="s">
        <v>3174</v>
      </c>
    </row>
    <row r="1583" spans="1:13" x14ac:dyDescent="0.3">
      <c r="A1583" t="s">
        <v>1090</v>
      </c>
      <c r="B1583" t="s">
        <v>3234</v>
      </c>
      <c r="C1583" t="s">
        <v>3173</v>
      </c>
      <c r="D1583" t="s">
        <v>1822</v>
      </c>
      <c r="E1583" t="s">
        <v>3235</v>
      </c>
      <c r="F1583" t="s">
        <v>7134</v>
      </c>
      <c r="G1583" t="s">
        <v>6560</v>
      </c>
      <c r="H1583" t="s">
        <v>3177</v>
      </c>
      <c r="I1583" t="s">
        <v>7135</v>
      </c>
      <c r="J1583" t="s">
        <v>3187</v>
      </c>
      <c r="K1583" t="s">
        <v>3174</v>
      </c>
      <c r="L1583" t="s">
        <v>3174</v>
      </c>
      <c r="M1583" t="s">
        <v>3174</v>
      </c>
    </row>
    <row r="1584" spans="1:13" x14ac:dyDescent="0.3">
      <c r="A1584" t="s">
        <v>1090</v>
      </c>
      <c r="B1584" t="s">
        <v>3234</v>
      </c>
      <c r="C1584" t="s">
        <v>3173</v>
      </c>
      <c r="D1584" t="s">
        <v>1822</v>
      </c>
      <c r="E1584" t="s">
        <v>3235</v>
      </c>
      <c r="F1584" t="s">
        <v>7136</v>
      </c>
      <c r="G1584" t="s">
        <v>6251</v>
      </c>
      <c r="H1584" t="s">
        <v>3177</v>
      </c>
      <c r="I1584" t="s">
        <v>7137</v>
      </c>
      <c r="J1584" t="s">
        <v>3187</v>
      </c>
      <c r="K1584" t="s">
        <v>3174</v>
      </c>
      <c r="L1584" t="s">
        <v>3174</v>
      </c>
      <c r="M1584" t="s">
        <v>3174</v>
      </c>
    </row>
    <row r="1585" spans="1:13" x14ac:dyDescent="0.3">
      <c r="A1585" t="s">
        <v>1090</v>
      </c>
      <c r="B1585" t="s">
        <v>3234</v>
      </c>
      <c r="C1585" t="s">
        <v>3173</v>
      </c>
      <c r="D1585" t="s">
        <v>1822</v>
      </c>
      <c r="E1585" t="s">
        <v>3235</v>
      </c>
      <c r="F1585" t="s">
        <v>7138</v>
      </c>
      <c r="G1585" t="s">
        <v>6251</v>
      </c>
      <c r="H1585" t="s">
        <v>3177</v>
      </c>
      <c r="I1585" t="s">
        <v>7139</v>
      </c>
      <c r="J1585" t="s">
        <v>3187</v>
      </c>
      <c r="K1585" t="s">
        <v>3174</v>
      </c>
      <c r="L1585" t="s">
        <v>3174</v>
      </c>
      <c r="M1585" t="s">
        <v>3174</v>
      </c>
    </row>
    <row r="1586" spans="1:13" x14ac:dyDescent="0.3">
      <c r="A1586" t="s">
        <v>1090</v>
      </c>
      <c r="B1586" t="s">
        <v>3234</v>
      </c>
      <c r="C1586" t="s">
        <v>3173</v>
      </c>
      <c r="D1586" t="s">
        <v>1822</v>
      </c>
      <c r="E1586" t="s">
        <v>3235</v>
      </c>
      <c r="F1586" t="s">
        <v>7140</v>
      </c>
      <c r="G1586" t="s">
        <v>6560</v>
      </c>
      <c r="H1586" t="s">
        <v>3177</v>
      </c>
      <c r="I1586" t="s">
        <v>7141</v>
      </c>
      <c r="J1586" t="s">
        <v>3187</v>
      </c>
      <c r="K1586" t="s">
        <v>3174</v>
      </c>
      <c r="L1586" t="s">
        <v>3174</v>
      </c>
      <c r="M1586" t="s">
        <v>3174</v>
      </c>
    </row>
    <row r="1587" spans="1:13" x14ac:dyDescent="0.3">
      <c r="A1587" t="s">
        <v>1090</v>
      </c>
      <c r="B1587" t="s">
        <v>3234</v>
      </c>
      <c r="C1587" t="s">
        <v>3173</v>
      </c>
      <c r="D1587" t="s">
        <v>1822</v>
      </c>
      <c r="E1587" t="s">
        <v>3235</v>
      </c>
      <c r="F1587" t="s">
        <v>7142</v>
      </c>
      <c r="G1587" t="s">
        <v>6251</v>
      </c>
      <c r="H1587" t="s">
        <v>3177</v>
      </c>
      <c r="I1587" t="s">
        <v>7143</v>
      </c>
      <c r="J1587" t="s">
        <v>3187</v>
      </c>
      <c r="K1587" t="s">
        <v>3174</v>
      </c>
      <c r="L1587" t="s">
        <v>3174</v>
      </c>
      <c r="M1587" t="s">
        <v>3174</v>
      </c>
    </row>
    <row r="1588" spans="1:13" x14ac:dyDescent="0.3">
      <c r="A1588" t="s">
        <v>1090</v>
      </c>
      <c r="B1588" t="s">
        <v>3234</v>
      </c>
      <c r="C1588" t="s">
        <v>3173</v>
      </c>
      <c r="D1588" t="s">
        <v>1822</v>
      </c>
      <c r="E1588" t="s">
        <v>3235</v>
      </c>
      <c r="F1588" t="s">
        <v>7144</v>
      </c>
      <c r="G1588" t="s">
        <v>6260</v>
      </c>
      <c r="H1588" t="s">
        <v>3177</v>
      </c>
      <c r="I1588" t="s">
        <v>7145</v>
      </c>
      <c r="J1588" t="s">
        <v>3187</v>
      </c>
      <c r="K1588" t="s">
        <v>3174</v>
      </c>
      <c r="L1588" t="s">
        <v>3174</v>
      </c>
      <c r="M1588" t="s">
        <v>3174</v>
      </c>
    </row>
    <row r="1589" spans="1:13" x14ac:dyDescent="0.3">
      <c r="A1589" t="s">
        <v>1090</v>
      </c>
      <c r="B1589" t="s">
        <v>3234</v>
      </c>
      <c r="C1589" t="s">
        <v>3173</v>
      </c>
      <c r="D1589" t="s">
        <v>1822</v>
      </c>
      <c r="E1589" t="s">
        <v>3235</v>
      </c>
      <c r="F1589" t="s">
        <v>7146</v>
      </c>
      <c r="G1589" t="s">
        <v>6260</v>
      </c>
      <c r="H1589" t="s">
        <v>3177</v>
      </c>
      <c r="I1589" t="s">
        <v>7147</v>
      </c>
      <c r="J1589" t="s">
        <v>3187</v>
      </c>
      <c r="K1589" t="s">
        <v>3174</v>
      </c>
      <c r="L1589" t="s">
        <v>3174</v>
      </c>
      <c r="M1589" t="s">
        <v>3174</v>
      </c>
    </row>
    <row r="1590" spans="1:13" x14ac:dyDescent="0.3">
      <c r="A1590" t="s">
        <v>1090</v>
      </c>
      <c r="B1590" t="s">
        <v>3234</v>
      </c>
      <c r="C1590" t="s">
        <v>3173</v>
      </c>
      <c r="D1590" t="s">
        <v>1822</v>
      </c>
      <c r="E1590" t="s">
        <v>3235</v>
      </c>
      <c r="F1590" t="s">
        <v>7148</v>
      </c>
      <c r="G1590" t="s">
        <v>6213</v>
      </c>
      <c r="H1590" t="s">
        <v>3177</v>
      </c>
      <c r="I1590" t="s">
        <v>7149</v>
      </c>
      <c r="J1590" t="s">
        <v>3187</v>
      </c>
      <c r="K1590" t="s">
        <v>3174</v>
      </c>
      <c r="L1590" t="s">
        <v>3174</v>
      </c>
      <c r="M1590" t="s">
        <v>3174</v>
      </c>
    </row>
    <row r="1591" spans="1:13" x14ac:dyDescent="0.3">
      <c r="A1591" t="s">
        <v>1090</v>
      </c>
      <c r="B1591" t="s">
        <v>3234</v>
      </c>
      <c r="C1591" t="s">
        <v>3173</v>
      </c>
      <c r="D1591" t="s">
        <v>1822</v>
      </c>
      <c r="E1591" t="s">
        <v>3235</v>
      </c>
      <c r="F1591" t="s">
        <v>7150</v>
      </c>
      <c r="G1591" t="s">
        <v>6552</v>
      </c>
      <c r="H1591" t="s">
        <v>3177</v>
      </c>
      <c r="I1591" t="s">
        <v>7151</v>
      </c>
      <c r="J1591" t="s">
        <v>3187</v>
      </c>
      <c r="K1591" t="s">
        <v>3174</v>
      </c>
      <c r="L1591" t="s">
        <v>3174</v>
      </c>
      <c r="M1591" t="s">
        <v>3174</v>
      </c>
    </row>
    <row r="1592" spans="1:13" x14ac:dyDescent="0.3">
      <c r="A1592" t="s">
        <v>1090</v>
      </c>
      <c r="B1592" t="s">
        <v>3234</v>
      </c>
      <c r="C1592" t="s">
        <v>3173</v>
      </c>
      <c r="D1592" t="s">
        <v>1822</v>
      </c>
      <c r="E1592" t="s">
        <v>3235</v>
      </c>
      <c r="F1592" t="s">
        <v>7152</v>
      </c>
      <c r="G1592" t="s">
        <v>6289</v>
      </c>
      <c r="H1592" t="s">
        <v>3177</v>
      </c>
      <c r="I1592" t="s">
        <v>7153</v>
      </c>
      <c r="J1592" t="s">
        <v>3187</v>
      </c>
      <c r="K1592" t="s">
        <v>3174</v>
      </c>
      <c r="L1592" t="s">
        <v>3174</v>
      </c>
      <c r="M1592" t="s">
        <v>3174</v>
      </c>
    </row>
    <row r="1593" spans="1:13" x14ac:dyDescent="0.3">
      <c r="A1593" t="s">
        <v>1090</v>
      </c>
      <c r="B1593" t="s">
        <v>3234</v>
      </c>
      <c r="C1593" t="s">
        <v>3173</v>
      </c>
      <c r="D1593" t="s">
        <v>1822</v>
      </c>
      <c r="E1593" t="s">
        <v>3235</v>
      </c>
      <c r="F1593" t="s">
        <v>7154</v>
      </c>
      <c r="G1593" t="s">
        <v>6279</v>
      </c>
      <c r="H1593" t="s">
        <v>3177</v>
      </c>
      <c r="I1593" t="s">
        <v>7155</v>
      </c>
      <c r="J1593" t="s">
        <v>3187</v>
      </c>
      <c r="K1593" t="s">
        <v>3174</v>
      </c>
      <c r="L1593" t="s">
        <v>3174</v>
      </c>
      <c r="M1593" t="s">
        <v>3174</v>
      </c>
    </row>
    <row r="1594" spans="1:13" x14ac:dyDescent="0.3">
      <c r="A1594" t="s">
        <v>1090</v>
      </c>
      <c r="B1594" t="s">
        <v>3234</v>
      </c>
      <c r="C1594" t="s">
        <v>3173</v>
      </c>
      <c r="D1594" t="s">
        <v>1822</v>
      </c>
      <c r="E1594" t="s">
        <v>3235</v>
      </c>
      <c r="F1594" t="s">
        <v>7156</v>
      </c>
      <c r="G1594" t="s">
        <v>7085</v>
      </c>
      <c r="H1594" t="s">
        <v>3177</v>
      </c>
      <c r="I1594" t="s">
        <v>7157</v>
      </c>
      <c r="J1594" t="s">
        <v>3187</v>
      </c>
      <c r="K1594" t="s">
        <v>3174</v>
      </c>
      <c r="L1594" t="s">
        <v>3174</v>
      </c>
      <c r="M1594" t="s">
        <v>3174</v>
      </c>
    </row>
    <row r="1595" spans="1:13" x14ac:dyDescent="0.3">
      <c r="A1595" t="s">
        <v>1090</v>
      </c>
      <c r="B1595" t="s">
        <v>3234</v>
      </c>
      <c r="C1595" t="s">
        <v>3173</v>
      </c>
      <c r="D1595" t="s">
        <v>1822</v>
      </c>
      <c r="E1595" t="s">
        <v>3235</v>
      </c>
      <c r="F1595" t="s">
        <v>7158</v>
      </c>
      <c r="G1595" t="s">
        <v>6286</v>
      </c>
      <c r="H1595" t="s">
        <v>3177</v>
      </c>
      <c r="I1595" t="s">
        <v>7159</v>
      </c>
      <c r="J1595" t="s">
        <v>3187</v>
      </c>
      <c r="K1595" t="s">
        <v>3174</v>
      </c>
      <c r="L1595" t="s">
        <v>3174</v>
      </c>
      <c r="M1595" t="s">
        <v>3174</v>
      </c>
    </row>
    <row r="1596" spans="1:13" x14ac:dyDescent="0.3">
      <c r="A1596" t="s">
        <v>1090</v>
      </c>
      <c r="B1596" t="s">
        <v>3234</v>
      </c>
      <c r="C1596" t="s">
        <v>3173</v>
      </c>
      <c r="D1596" t="s">
        <v>1822</v>
      </c>
      <c r="E1596" t="s">
        <v>3235</v>
      </c>
      <c r="F1596" t="s">
        <v>7160</v>
      </c>
      <c r="G1596" t="s">
        <v>6557</v>
      </c>
      <c r="H1596" t="s">
        <v>3177</v>
      </c>
      <c r="I1596" t="s">
        <v>7161</v>
      </c>
      <c r="J1596" t="s">
        <v>3187</v>
      </c>
      <c r="K1596" t="s">
        <v>3174</v>
      </c>
      <c r="L1596" t="s">
        <v>3174</v>
      </c>
      <c r="M1596" t="s">
        <v>3174</v>
      </c>
    </row>
    <row r="1597" spans="1:13" x14ac:dyDescent="0.3">
      <c r="A1597" t="s">
        <v>1090</v>
      </c>
      <c r="B1597" t="s">
        <v>3234</v>
      </c>
      <c r="C1597" t="s">
        <v>3173</v>
      </c>
      <c r="D1597" t="s">
        <v>1822</v>
      </c>
      <c r="E1597" t="s">
        <v>3235</v>
      </c>
      <c r="F1597" t="s">
        <v>7162</v>
      </c>
      <c r="G1597" t="s">
        <v>6260</v>
      </c>
      <c r="H1597" t="s">
        <v>3177</v>
      </c>
      <c r="I1597" t="s">
        <v>7163</v>
      </c>
      <c r="J1597" t="s">
        <v>3187</v>
      </c>
      <c r="K1597" t="s">
        <v>3174</v>
      </c>
      <c r="L1597" t="s">
        <v>3174</v>
      </c>
      <c r="M1597" t="s">
        <v>3174</v>
      </c>
    </row>
    <row r="1598" spans="1:13" x14ac:dyDescent="0.3">
      <c r="A1598" t="s">
        <v>1090</v>
      </c>
      <c r="B1598" t="s">
        <v>3234</v>
      </c>
      <c r="C1598" t="s">
        <v>3173</v>
      </c>
      <c r="D1598" t="s">
        <v>1822</v>
      </c>
      <c r="E1598" t="s">
        <v>3235</v>
      </c>
      <c r="F1598" t="s">
        <v>7164</v>
      </c>
      <c r="G1598" t="s">
        <v>6776</v>
      </c>
      <c r="H1598" t="s">
        <v>3177</v>
      </c>
      <c r="I1598" t="s">
        <v>7165</v>
      </c>
      <c r="J1598" t="s">
        <v>3187</v>
      </c>
      <c r="K1598" t="s">
        <v>3174</v>
      </c>
      <c r="L1598" t="s">
        <v>3174</v>
      </c>
      <c r="M1598" t="s">
        <v>3174</v>
      </c>
    </row>
    <row r="1599" spans="1:13" x14ac:dyDescent="0.3">
      <c r="A1599" t="s">
        <v>1090</v>
      </c>
      <c r="B1599" t="s">
        <v>3234</v>
      </c>
      <c r="C1599" t="s">
        <v>3173</v>
      </c>
      <c r="D1599" t="s">
        <v>1822</v>
      </c>
      <c r="E1599" t="s">
        <v>3235</v>
      </c>
      <c r="F1599" t="s">
        <v>7166</v>
      </c>
      <c r="G1599" t="s">
        <v>6560</v>
      </c>
      <c r="H1599" t="s">
        <v>3177</v>
      </c>
      <c r="I1599" t="s">
        <v>7167</v>
      </c>
      <c r="J1599" t="s">
        <v>3187</v>
      </c>
      <c r="K1599" t="s">
        <v>3174</v>
      </c>
      <c r="L1599" t="s">
        <v>3174</v>
      </c>
      <c r="M1599" t="s">
        <v>3174</v>
      </c>
    </row>
    <row r="1600" spans="1:13" x14ac:dyDescent="0.3">
      <c r="A1600" t="s">
        <v>1090</v>
      </c>
      <c r="B1600" t="s">
        <v>5583</v>
      </c>
      <c r="C1600" t="s">
        <v>3173</v>
      </c>
      <c r="D1600" t="s">
        <v>1822</v>
      </c>
      <c r="E1600" t="s">
        <v>3174</v>
      </c>
      <c r="F1600" t="s">
        <v>7168</v>
      </c>
      <c r="G1600" t="s">
        <v>5585</v>
      </c>
      <c r="H1600" t="s">
        <v>3177</v>
      </c>
      <c r="I1600" t="s">
        <v>7169</v>
      </c>
      <c r="J1600" t="s">
        <v>3179</v>
      </c>
      <c r="K1600" t="s">
        <v>3174</v>
      </c>
      <c r="L1600" t="s">
        <v>3174</v>
      </c>
      <c r="M1600" t="s">
        <v>3174</v>
      </c>
    </row>
    <row r="1601" spans="1:13" x14ac:dyDescent="0.3">
      <c r="A1601" t="s">
        <v>1090</v>
      </c>
      <c r="B1601" t="s">
        <v>5583</v>
      </c>
      <c r="C1601" t="s">
        <v>3173</v>
      </c>
      <c r="D1601" t="s">
        <v>1822</v>
      </c>
      <c r="E1601" t="s">
        <v>3174</v>
      </c>
      <c r="F1601" t="s">
        <v>7170</v>
      </c>
      <c r="G1601" t="s">
        <v>5585</v>
      </c>
      <c r="H1601" t="s">
        <v>3177</v>
      </c>
      <c r="I1601" t="s">
        <v>7171</v>
      </c>
      <c r="J1601" t="s">
        <v>3179</v>
      </c>
      <c r="K1601" t="s">
        <v>3174</v>
      </c>
      <c r="L1601" t="s">
        <v>3174</v>
      </c>
      <c r="M1601" t="s">
        <v>3174</v>
      </c>
    </row>
    <row r="1602" spans="1:13" x14ac:dyDescent="0.3">
      <c r="A1602" t="s">
        <v>1090</v>
      </c>
      <c r="B1602" t="s">
        <v>7172</v>
      </c>
      <c r="C1602" t="s">
        <v>3173</v>
      </c>
      <c r="D1602" t="s">
        <v>1822</v>
      </c>
      <c r="E1602" t="s">
        <v>3174</v>
      </c>
      <c r="F1602" t="s">
        <v>7173</v>
      </c>
      <c r="G1602" t="s">
        <v>7002</v>
      </c>
      <c r="H1602" t="s">
        <v>3177</v>
      </c>
      <c r="I1602" t="s">
        <v>7174</v>
      </c>
      <c r="J1602" t="s">
        <v>3179</v>
      </c>
      <c r="K1602" t="s">
        <v>3174</v>
      </c>
      <c r="L1602" t="s">
        <v>3174</v>
      </c>
      <c r="M1602" t="s">
        <v>3174</v>
      </c>
    </row>
    <row r="1603" spans="1:13" x14ac:dyDescent="0.3">
      <c r="A1603" t="s">
        <v>1090</v>
      </c>
      <c r="B1603" t="s">
        <v>7172</v>
      </c>
      <c r="C1603" t="s">
        <v>3173</v>
      </c>
      <c r="D1603" t="s">
        <v>1822</v>
      </c>
      <c r="E1603" t="s">
        <v>3174</v>
      </c>
      <c r="F1603" t="s">
        <v>7175</v>
      </c>
      <c r="G1603" t="s">
        <v>7002</v>
      </c>
      <c r="H1603" t="s">
        <v>3177</v>
      </c>
      <c r="I1603" t="s">
        <v>7176</v>
      </c>
      <c r="J1603" t="s">
        <v>3179</v>
      </c>
      <c r="K1603" t="s">
        <v>3174</v>
      </c>
      <c r="L1603" t="s">
        <v>3174</v>
      </c>
      <c r="M1603" t="s">
        <v>3174</v>
      </c>
    </row>
    <row r="1604" spans="1:13" x14ac:dyDescent="0.3">
      <c r="A1604" t="s">
        <v>1090</v>
      </c>
      <c r="B1604" t="s">
        <v>7172</v>
      </c>
      <c r="C1604" t="s">
        <v>3173</v>
      </c>
      <c r="D1604" t="s">
        <v>1822</v>
      </c>
      <c r="E1604" t="s">
        <v>3174</v>
      </c>
      <c r="F1604" t="s">
        <v>7177</v>
      </c>
      <c r="G1604" t="s">
        <v>7002</v>
      </c>
      <c r="H1604" t="s">
        <v>3177</v>
      </c>
      <c r="I1604" t="s">
        <v>7178</v>
      </c>
      <c r="J1604" t="s">
        <v>3179</v>
      </c>
      <c r="K1604" t="s">
        <v>3174</v>
      </c>
      <c r="L1604" t="s">
        <v>3174</v>
      </c>
      <c r="M1604" t="s">
        <v>3174</v>
      </c>
    </row>
    <row r="1605" spans="1:13" x14ac:dyDescent="0.3">
      <c r="A1605" t="s">
        <v>1090</v>
      </c>
      <c r="B1605" t="s">
        <v>7172</v>
      </c>
      <c r="C1605" t="s">
        <v>3173</v>
      </c>
      <c r="D1605" t="s">
        <v>1822</v>
      </c>
      <c r="E1605" t="s">
        <v>3174</v>
      </c>
      <c r="F1605" t="s">
        <v>7179</v>
      </c>
      <c r="G1605" t="s">
        <v>7002</v>
      </c>
      <c r="H1605" t="s">
        <v>3177</v>
      </c>
      <c r="I1605" t="s">
        <v>7180</v>
      </c>
      <c r="J1605" t="s">
        <v>3179</v>
      </c>
      <c r="K1605" t="s">
        <v>3174</v>
      </c>
      <c r="L1605" t="s">
        <v>3174</v>
      </c>
      <c r="M1605" t="s">
        <v>3174</v>
      </c>
    </row>
    <row r="1606" spans="1:13" x14ac:dyDescent="0.3">
      <c r="A1606" t="s">
        <v>1090</v>
      </c>
      <c r="B1606" t="s">
        <v>7172</v>
      </c>
      <c r="C1606" t="s">
        <v>3173</v>
      </c>
      <c r="D1606" t="s">
        <v>1822</v>
      </c>
      <c r="E1606" t="s">
        <v>3174</v>
      </c>
      <c r="F1606" t="s">
        <v>7181</v>
      </c>
      <c r="G1606" t="s">
        <v>7002</v>
      </c>
      <c r="H1606" t="s">
        <v>3177</v>
      </c>
      <c r="I1606" t="s">
        <v>7182</v>
      </c>
      <c r="J1606" t="s">
        <v>3179</v>
      </c>
      <c r="K1606" t="s">
        <v>3174</v>
      </c>
      <c r="L1606" t="s">
        <v>3174</v>
      </c>
      <c r="M1606" t="s">
        <v>3174</v>
      </c>
    </row>
    <row r="1607" spans="1:13" x14ac:dyDescent="0.3">
      <c r="A1607" t="s">
        <v>1090</v>
      </c>
      <c r="B1607" t="s">
        <v>7172</v>
      </c>
      <c r="C1607" t="s">
        <v>3173</v>
      </c>
      <c r="D1607" t="s">
        <v>1822</v>
      </c>
      <c r="E1607" t="s">
        <v>3174</v>
      </c>
      <c r="F1607" t="s">
        <v>7183</v>
      </c>
      <c r="G1607" t="s">
        <v>7002</v>
      </c>
      <c r="H1607" t="s">
        <v>3177</v>
      </c>
      <c r="I1607" t="s">
        <v>7184</v>
      </c>
      <c r="J1607" t="s">
        <v>3179</v>
      </c>
      <c r="K1607" t="s">
        <v>3174</v>
      </c>
      <c r="L1607" t="s">
        <v>3174</v>
      </c>
      <c r="M1607" t="s">
        <v>3174</v>
      </c>
    </row>
    <row r="1608" spans="1:13" x14ac:dyDescent="0.3">
      <c r="A1608" t="s">
        <v>1090</v>
      </c>
      <c r="B1608" t="s">
        <v>5587</v>
      </c>
      <c r="C1608" t="s">
        <v>3173</v>
      </c>
      <c r="D1608" t="s">
        <v>1822</v>
      </c>
      <c r="E1608" t="s">
        <v>3174</v>
      </c>
      <c r="F1608" t="s">
        <v>7185</v>
      </c>
      <c r="G1608" t="s">
        <v>7002</v>
      </c>
      <c r="H1608" t="s">
        <v>3177</v>
      </c>
      <c r="I1608" t="s">
        <v>7186</v>
      </c>
      <c r="J1608" t="s">
        <v>3179</v>
      </c>
      <c r="K1608" t="s">
        <v>3174</v>
      </c>
      <c r="L1608" t="s">
        <v>3174</v>
      </c>
      <c r="M1608" t="s">
        <v>3174</v>
      </c>
    </row>
    <row r="1609" spans="1:13" x14ac:dyDescent="0.3">
      <c r="A1609" t="s">
        <v>1099</v>
      </c>
      <c r="B1609" t="s">
        <v>2990</v>
      </c>
      <c r="C1609" t="s">
        <v>3190</v>
      </c>
      <c r="D1609" t="s">
        <v>1822</v>
      </c>
      <c r="E1609" t="s">
        <v>3298</v>
      </c>
      <c r="F1609" t="s">
        <v>7187</v>
      </c>
      <c r="G1609" t="s">
        <v>6875</v>
      </c>
      <c r="H1609" t="s">
        <v>3177</v>
      </c>
      <c r="I1609" t="s">
        <v>7188</v>
      </c>
      <c r="J1609" t="s">
        <v>3179</v>
      </c>
      <c r="K1609" t="s">
        <v>3174</v>
      </c>
      <c r="L1609" t="s">
        <v>3174</v>
      </c>
      <c r="M1609" t="s">
        <v>3174</v>
      </c>
    </row>
    <row r="1610" spans="1:13" x14ac:dyDescent="0.3">
      <c r="A1610" t="s">
        <v>1090</v>
      </c>
      <c r="B1610" t="s">
        <v>5587</v>
      </c>
      <c r="C1610" t="s">
        <v>3173</v>
      </c>
      <c r="D1610" t="s">
        <v>1822</v>
      </c>
      <c r="E1610" t="s">
        <v>3174</v>
      </c>
      <c r="F1610" t="s">
        <v>7189</v>
      </c>
      <c r="G1610" t="s">
        <v>7002</v>
      </c>
      <c r="H1610" t="s">
        <v>3177</v>
      </c>
      <c r="I1610" t="s">
        <v>7190</v>
      </c>
      <c r="J1610" t="s">
        <v>3179</v>
      </c>
      <c r="K1610" t="s">
        <v>3174</v>
      </c>
      <c r="L1610" t="s">
        <v>3174</v>
      </c>
      <c r="M1610" t="s">
        <v>3174</v>
      </c>
    </row>
    <row r="1611" spans="1:13" x14ac:dyDescent="0.3">
      <c r="A1611" t="s">
        <v>1090</v>
      </c>
      <c r="B1611" t="s">
        <v>7191</v>
      </c>
      <c r="C1611" t="s">
        <v>3173</v>
      </c>
      <c r="D1611" t="s">
        <v>1822</v>
      </c>
      <c r="E1611" t="s">
        <v>3174</v>
      </c>
      <c r="F1611" t="s">
        <v>7192</v>
      </c>
      <c r="G1611" t="s">
        <v>7002</v>
      </c>
      <c r="H1611" t="s">
        <v>3177</v>
      </c>
      <c r="I1611" t="s">
        <v>7193</v>
      </c>
      <c r="J1611" t="s">
        <v>3179</v>
      </c>
      <c r="K1611" t="s">
        <v>3174</v>
      </c>
      <c r="L1611" t="s">
        <v>3174</v>
      </c>
      <c r="M1611" t="s">
        <v>3174</v>
      </c>
    </row>
    <row r="1612" spans="1:13" x14ac:dyDescent="0.3">
      <c r="A1612" t="s">
        <v>1090</v>
      </c>
      <c r="B1612" t="s">
        <v>7191</v>
      </c>
      <c r="C1612" t="s">
        <v>3173</v>
      </c>
      <c r="D1612" t="s">
        <v>1822</v>
      </c>
      <c r="E1612" t="s">
        <v>3174</v>
      </c>
      <c r="F1612" t="s">
        <v>7194</v>
      </c>
      <c r="G1612" t="s">
        <v>7002</v>
      </c>
      <c r="H1612" t="s">
        <v>3177</v>
      </c>
      <c r="I1612" t="s">
        <v>7195</v>
      </c>
      <c r="J1612" t="s">
        <v>3179</v>
      </c>
      <c r="K1612" t="s">
        <v>3174</v>
      </c>
      <c r="L1612" t="s">
        <v>3174</v>
      </c>
      <c r="M1612" t="s">
        <v>3174</v>
      </c>
    </row>
    <row r="1613" spans="1:13" x14ac:dyDescent="0.3">
      <c r="A1613" t="s">
        <v>1090</v>
      </c>
      <c r="B1613" t="s">
        <v>5984</v>
      </c>
      <c r="C1613" t="s">
        <v>3173</v>
      </c>
      <c r="D1613" t="s">
        <v>1822</v>
      </c>
      <c r="E1613" t="s">
        <v>3174</v>
      </c>
      <c r="F1613" t="s">
        <v>7196</v>
      </c>
      <c r="G1613" t="s">
        <v>5986</v>
      </c>
      <c r="H1613" t="s">
        <v>3177</v>
      </c>
      <c r="I1613" t="s">
        <v>7197</v>
      </c>
      <c r="J1613" t="s">
        <v>3179</v>
      </c>
      <c r="K1613" t="s">
        <v>3174</v>
      </c>
      <c r="L1613" t="s">
        <v>3174</v>
      </c>
      <c r="M1613" t="s">
        <v>3174</v>
      </c>
    </row>
    <row r="1614" spans="1:13" x14ac:dyDescent="0.3">
      <c r="A1614" t="s">
        <v>1090</v>
      </c>
      <c r="B1614" t="s">
        <v>7008</v>
      </c>
      <c r="C1614" t="s">
        <v>3173</v>
      </c>
      <c r="D1614" t="s">
        <v>1822</v>
      </c>
      <c r="E1614" t="s">
        <v>3174</v>
      </c>
      <c r="F1614" t="s">
        <v>7198</v>
      </c>
      <c r="G1614" t="s">
        <v>7010</v>
      </c>
      <c r="H1614" t="s">
        <v>3177</v>
      </c>
      <c r="I1614" t="s">
        <v>7199</v>
      </c>
      <c r="J1614" t="s">
        <v>3179</v>
      </c>
      <c r="K1614" t="s">
        <v>3174</v>
      </c>
      <c r="L1614" t="s">
        <v>3174</v>
      </c>
      <c r="M1614" t="s">
        <v>3174</v>
      </c>
    </row>
    <row r="1615" spans="1:13" x14ac:dyDescent="0.3">
      <c r="A1615" t="s">
        <v>1090</v>
      </c>
      <c r="B1615" t="s">
        <v>7008</v>
      </c>
      <c r="C1615" t="s">
        <v>3173</v>
      </c>
      <c r="D1615" t="s">
        <v>1822</v>
      </c>
      <c r="E1615" t="s">
        <v>3174</v>
      </c>
      <c r="F1615" t="s">
        <v>7200</v>
      </c>
      <c r="G1615" t="s">
        <v>7010</v>
      </c>
      <c r="H1615" t="s">
        <v>3177</v>
      </c>
      <c r="I1615" t="s">
        <v>7201</v>
      </c>
      <c r="J1615" t="s">
        <v>3179</v>
      </c>
      <c r="K1615" t="s">
        <v>3174</v>
      </c>
      <c r="L1615" t="s">
        <v>3174</v>
      </c>
      <c r="M1615" t="s">
        <v>3174</v>
      </c>
    </row>
    <row r="1616" spans="1:13" x14ac:dyDescent="0.3">
      <c r="A1616" t="s">
        <v>1099</v>
      </c>
      <c r="B1616" t="s">
        <v>7202</v>
      </c>
      <c r="C1616" t="s">
        <v>3190</v>
      </c>
      <c r="D1616" t="s">
        <v>1822</v>
      </c>
      <c r="E1616" t="s">
        <v>3174</v>
      </c>
      <c r="F1616" t="s">
        <v>7203</v>
      </c>
      <c r="G1616" t="s">
        <v>7204</v>
      </c>
      <c r="H1616" t="s">
        <v>3177</v>
      </c>
      <c r="I1616" t="s">
        <v>7205</v>
      </c>
      <c r="J1616" t="s">
        <v>3179</v>
      </c>
      <c r="K1616" t="s">
        <v>3174</v>
      </c>
      <c r="L1616" t="s">
        <v>3174</v>
      </c>
      <c r="M1616" t="s">
        <v>3174</v>
      </c>
    </row>
    <row r="1617" spans="1:13" x14ac:dyDescent="0.3">
      <c r="A1617" t="s">
        <v>1090</v>
      </c>
      <c r="B1617" t="s">
        <v>7008</v>
      </c>
      <c r="C1617" t="s">
        <v>3173</v>
      </c>
      <c r="D1617" t="s">
        <v>1822</v>
      </c>
      <c r="E1617" t="s">
        <v>3174</v>
      </c>
      <c r="F1617" t="s">
        <v>7206</v>
      </c>
      <c r="G1617" t="s">
        <v>7010</v>
      </c>
      <c r="H1617" t="s">
        <v>3177</v>
      </c>
      <c r="I1617" t="s">
        <v>7207</v>
      </c>
      <c r="J1617" t="s">
        <v>3179</v>
      </c>
      <c r="K1617" t="s">
        <v>3174</v>
      </c>
      <c r="L1617" t="s">
        <v>3174</v>
      </c>
      <c r="M1617" t="s">
        <v>3174</v>
      </c>
    </row>
    <row r="1618" spans="1:13" x14ac:dyDescent="0.3">
      <c r="A1618" t="s">
        <v>1099</v>
      </c>
      <c r="B1618" t="s">
        <v>7208</v>
      </c>
      <c r="C1618" t="s">
        <v>3190</v>
      </c>
      <c r="D1618" t="s">
        <v>1822</v>
      </c>
      <c r="E1618" t="s">
        <v>3174</v>
      </c>
      <c r="F1618" t="s">
        <v>7203</v>
      </c>
      <c r="G1618" t="s">
        <v>7209</v>
      </c>
      <c r="H1618" t="s">
        <v>3177</v>
      </c>
      <c r="I1618" t="s">
        <v>7210</v>
      </c>
      <c r="J1618" t="s">
        <v>3179</v>
      </c>
      <c r="K1618" t="s">
        <v>3174</v>
      </c>
      <c r="L1618" t="s">
        <v>3174</v>
      </c>
      <c r="M1618" t="s">
        <v>3174</v>
      </c>
    </row>
    <row r="1619" spans="1:13" x14ac:dyDescent="0.3">
      <c r="A1619" t="s">
        <v>1090</v>
      </c>
      <c r="B1619" t="s">
        <v>7008</v>
      </c>
      <c r="C1619" t="s">
        <v>3173</v>
      </c>
      <c r="D1619" t="s">
        <v>1822</v>
      </c>
      <c r="E1619" t="s">
        <v>3174</v>
      </c>
      <c r="F1619" t="s">
        <v>7211</v>
      </c>
      <c r="G1619" t="s">
        <v>7010</v>
      </c>
      <c r="H1619" t="s">
        <v>3177</v>
      </c>
      <c r="I1619" t="s">
        <v>7212</v>
      </c>
      <c r="J1619" t="s">
        <v>3179</v>
      </c>
      <c r="K1619" t="s">
        <v>3174</v>
      </c>
      <c r="L1619" t="s">
        <v>3174</v>
      </c>
      <c r="M1619" t="s">
        <v>3174</v>
      </c>
    </row>
    <row r="1620" spans="1:13" x14ac:dyDescent="0.3">
      <c r="A1620" t="s">
        <v>1090</v>
      </c>
      <c r="B1620" t="s">
        <v>7008</v>
      </c>
      <c r="C1620" t="s">
        <v>3173</v>
      </c>
      <c r="D1620" t="s">
        <v>1822</v>
      </c>
      <c r="E1620" t="s">
        <v>3174</v>
      </c>
      <c r="F1620" t="s">
        <v>7213</v>
      </c>
      <c r="G1620" t="s">
        <v>7010</v>
      </c>
      <c r="H1620" t="s">
        <v>3177</v>
      </c>
      <c r="I1620" t="s">
        <v>7214</v>
      </c>
      <c r="J1620" t="s">
        <v>3179</v>
      </c>
      <c r="K1620" t="s">
        <v>3174</v>
      </c>
      <c r="L1620" t="s">
        <v>3174</v>
      </c>
      <c r="M1620" t="s">
        <v>3174</v>
      </c>
    </row>
    <row r="1621" spans="1:13" x14ac:dyDescent="0.3">
      <c r="A1621" t="s">
        <v>1085</v>
      </c>
      <c r="B1621" t="s">
        <v>7215</v>
      </c>
      <c r="C1621" t="s">
        <v>3173</v>
      </c>
      <c r="D1621" t="s">
        <v>1822</v>
      </c>
      <c r="E1621" t="s">
        <v>3174</v>
      </c>
      <c r="F1621" t="s">
        <v>7216</v>
      </c>
      <c r="G1621" t="s">
        <v>7217</v>
      </c>
      <c r="H1621" t="s">
        <v>3177</v>
      </c>
      <c r="I1621" t="s">
        <v>7218</v>
      </c>
      <c r="J1621" t="s">
        <v>3179</v>
      </c>
      <c r="K1621" t="s">
        <v>3174</v>
      </c>
      <c r="L1621" t="s">
        <v>3174</v>
      </c>
      <c r="M1621" t="s">
        <v>3174</v>
      </c>
    </row>
    <row r="1622" spans="1:13" x14ac:dyDescent="0.3">
      <c r="A1622" t="s">
        <v>1099</v>
      </c>
      <c r="B1622" t="s">
        <v>7219</v>
      </c>
      <c r="C1622" t="s">
        <v>3190</v>
      </c>
      <c r="D1622" t="s">
        <v>1822</v>
      </c>
      <c r="E1622" t="s">
        <v>3174</v>
      </c>
      <c r="F1622" t="s">
        <v>7220</v>
      </c>
      <c r="G1622" t="s">
        <v>7221</v>
      </c>
      <c r="H1622" t="s">
        <v>3177</v>
      </c>
      <c r="I1622" t="s">
        <v>7222</v>
      </c>
      <c r="J1622" t="s">
        <v>3179</v>
      </c>
      <c r="K1622" t="s">
        <v>3174</v>
      </c>
      <c r="L1622" t="s">
        <v>3174</v>
      </c>
      <c r="M1622" t="s">
        <v>3174</v>
      </c>
    </row>
    <row r="1623" spans="1:13" x14ac:dyDescent="0.3">
      <c r="A1623" t="s">
        <v>1099</v>
      </c>
      <c r="B1623" t="s">
        <v>7219</v>
      </c>
      <c r="C1623" t="s">
        <v>3190</v>
      </c>
      <c r="D1623" t="s">
        <v>1822</v>
      </c>
      <c r="E1623" t="s">
        <v>3174</v>
      </c>
      <c r="F1623" t="s">
        <v>7223</v>
      </c>
      <c r="G1623" t="s">
        <v>7224</v>
      </c>
      <c r="H1623" t="s">
        <v>3177</v>
      </c>
      <c r="I1623" t="s">
        <v>7225</v>
      </c>
      <c r="J1623" t="s">
        <v>3179</v>
      </c>
      <c r="K1623" t="s">
        <v>3174</v>
      </c>
      <c r="L1623" t="s">
        <v>3174</v>
      </c>
      <c r="M1623" t="s">
        <v>3174</v>
      </c>
    </row>
    <row r="1624" spans="1:13" x14ac:dyDescent="0.3">
      <c r="A1624" t="s">
        <v>1099</v>
      </c>
      <c r="B1624" t="s">
        <v>7219</v>
      </c>
      <c r="C1624" t="s">
        <v>3190</v>
      </c>
      <c r="D1624" t="s">
        <v>1822</v>
      </c>
      <c r="E1624" t="s">
        <v>3174</v>
      </c>
      <c r="F1624" t="s">
        <v>7226</v>
      </c>
      <c r="G1624" t="s">
        <v>7227</v>
      </c>
      <c r="H1624" t="s">
        <v>3177</v>
      </c>
      <c r="I1624" t="s">
        <v>7228</v>
      </c>
      <c r="J1624" t="s">
        <v>3179</v>
      </c>
      <c r="K1624" t="s">
        <v>3174</v>
      </c>
      <c r="L1624" t="s">
        <v>3174</v>
      </c>
      <c r="M1624" t="s">
        <v>3174</v>
      </c>
    </row>
    <row r="1625" spans="1:13" x14ac:dyDescent="0.3">
      <c r="A1625" t="s">
        <v>1099</v>
      </c>
      <c r="B1625" t="s">
        <v>7219</v>
      </c>
      <c r="C1625" t="s">
        <v>3190</v>
      </c>
      <c r="D1625" t="s">
        <v>1822</v>
      </c>
      <c r="E1625" t="s">
        <v>3174</v>
      </c>
      <c r="F1625" t="s">
        <v>7229</v>
      </c>
      <c r="G1625" t="s">
        <v>7230</v>
      </c>
      <c r="H1625" t="s">
        <v>3177</v>
      </c>
      <c r="I1625" t="s">
        <v>7231</v>
      </c>
      <c r="J1625" t="s">
        <v>3179</v>
      </c>
      <c r="K1625" t="s">
        <v>3174</v>
      </c>
      <c r="L1625" t="s">
        <v>3174</v>
      </c>
      <c r="M1625" t="s">
        <v>3174</v>
      </c>
    </row>
    <row r="1626" spans="1:13" x14ac:dyDescent="0.3">
      <c r="A1626" t="s">
        <v>1085</v>
      </c>
      <c r="B1626" t="s">
        <v>6575</v>
      </c>
      <c r="C1626" t="s">
        <v>3173</v>
      </c>
      <c r="D1626" t="s">
        <v>1822</v>
      </c>
      <c r="E1626" t="s">
        <v>3235</v>
      </c>
      <c r="F1626" t="s">
        <v>7232</v>
      </c>
      <c r="G1626" t="s">
        <v>6614</v>
      </c>
      <c r="H1626" t="s">
        <v>3177</v>
      </c>
      <c r="I1626" t="s">
        <v>7233</v>
      </c>
      <c r="J1626" t="s">
        <v>3187</v>
      </c>
      <c r="K1626" t="s">
        <v>3174</v>
      </c>
      <c r="L1626" t="s">
        <v>3174</v>
      </c>
      <c r="M1626" t="s">
        <v>3174</v>
      </c>
    </row>
    <row r="1627" spans="1:13" x14ac:dyDescent="0.3">
      <c r="A1627" t="s">
        <v>1090</v>
      </c>
      <c r="B1627" t="s">
        <v>7234</v>
      </c>
      <c r="C1627" t="s">
        <v>3173</v>
      </c>
      <c r="D1627" t="s">
        <v>1822</v>
      </c>
      <c r="E1627" t="s">
        <v>3174</v>
      </c>
      <c r="F1627" t="s">
        <v>7235</v>
      </c>
      <c r="G1627" t="s">
        <v>7236</v>
      </c>
      <c r="H1627" t="s">
        <v>3177</v>
      </c>
      <c r="I1627" t="s">
        <v>7237</v>
      </c>
      <c r="J1627" t="s">
        <v>3179</v>
      </c>
      <c r="K1627" t="s">
        <v>3174</v>
      </c>
      <c r="L1627" t="s">
        <v>3174</v>
      </c>
      <c r="M1627" t="s">
        <v>3174</v>
      </c>
    </row>
    <row r="1628" spans="1:13" x14ac:dyDescent="0.3">
      <c r="A1628" t="s">
        <v>1090</v>
      </c>
      <c r="B1628" t="s">
        <v>7234</v>
      </c>
      <c r="C1628" t="s">
        <v>3173</v>
      </c>
      <c r="D1628" t="s">
        <v>1822</v>
      </c>
      <c r="E1628" t="s">
        <v>3174</v>
      </c>
      <c r="F1628" t="s">
        <v>7238</v>
      </c>
      <c r="G1628" t="s">
        <v>7236</v>
      </c>
      <c r="H1628" t="s">
        <v>3177</v>
      </c>
      <c r="I1628" t="s">
        <v>7239</v>
      </c>
      <c r="J1628" t="s">
        <v>3179</v>
      </c>
      <c r="K1628" t="s">
        <v>3174</v>
      </c>
      <c r="L1628" t="s">
        <v>3174</v>
      </c>
      <c r="M1628" t="s">
        <v>3174</v>
      </c>
    </row>
    <row r="1629" spans="1:13" x14ac:dyDescent="0.3">
      <c r="A1629" t="s">
        <v>1090</v>
      </c>
      <c r="B1629" t="s">
        <v>7234</v>
      </c>
      <c r="C1629" t="s">
        <v>3173</v>
      </c>
      <c r="D1629" t="s">
        <v>1822</v>
      </c>
      <c r="E1629" t="s">
        <v>3174</v>
      </c>
      <c r="F1629" t="s">
        <v>7240</v>
      </c>
      <c r="G1629" t="s">
        <v>7236</v>
      </c>
      <c r="H1629" t="s">
        <v>3177</v>
      </c>
      <c r="I1629" t="s">
        <v>7241</v>
      </c>
      <c r="J1629" t="s">
        <v>3179</v>
      </c>
      <c r="K1629" t="s">
        <v>3174</v>
      </c>
      <c r="L1629" t="s">
        <v>3174</v>
      </c>
      <c r="M1629" t="s">
        <v>3174</v>
      </c>
    </row>
    <row r="1630" spans="1:13" x14ac:dyDescent="0.3">
      <c r="A1630" t="s">
        <v>1085</v>
      </c>
      <c r="B1630" t="s">
        <v>6575</v>
      </c>
      <c r="C1630" t="s">
        <v>3173</v>
      </c>
      <c r="D1630" t="s">
        <v>1822</v>
      </c>
      <c r="E1630" t="s">
        <v>3235</v>
      </c>
      <c r="F1630" t="s">
        <v>7242</v>
      </c>
      <c r="G1630" t="s">
        <v>6614</v>
      </c>
      <c r="H1630" t="s">
        <v>3177</v>
      </c>
      <c r="I1630" t="s">
        <v>7243</v>
      </c>
      <c r="J1630" t="s">
        <v>3179</v>
      </c>
      <c r="K1630" t="s">
        <v>3174</v>
      </c>
      <c r="L1630" t="s">
        <v>3174</v>
      </c>
      <c r="M1630" t="s">
        <v>3174</v>
      </c>
    </row>
    <row r="1631" spans="1:13" x14ac:dyDescent="0.3">
      <c r="A1631" t="s">
        <v>1085</v>
      </c>
      <c r="B1631" t="s">
        <v>6575</v>
      </c>
      <c r="C1631" t="s">
        <v>3173</v>
      </c>
      <c r="D1631" t="s">
        <v>1822</v>
      </c>
      <c r="E1631" t="s">
        <v>3235</v>
      </c>
      <c r="F1631" t="s">
        <v>7244</v>
      </c>
      <c r="G1631" t="s">
        <v>6619</v>
      </c>
      <c r="H1631" t="s">
        <v>3177</v>
      </c>
      <c r="I1631" t="s">
        <v>7245</v>
      </c>
      <c r="J1631" t="s">
        <v>3179</v>
      </c>
      <c r="K1631" t="s">
        <v>3174</v>
      </c>
      <c r="L1631" t="s">
        <v>3174</v>
      </c>
      <c r="M1631" t="s">
        <v>3174</v>
      </c>
    </row>
    <row r="1632" spans="1:13" x14ac:dyDescent="0.3">
      <c r="A1632" t="s">
        <v>1085</v>
      </c>
      <c r="B1632" t="s">
        <v>6575</v>
      </c>
      <c r="C1632" t="s">
        <v>3173</v>
      </c>
      <c r="D1632" t="s">
        <v>1822</v>
      </c>
      <c r="E1632" t="s">
        <v>3235</v>
      </c>
      <c r="F1632" t="s">
        <v>7244</v>
      </c>
      <c r="G1632" t="s">
        <v>6619</v>
      </c>
      <c r="H1632" t="s">
        <v>3177</v>
      </c>
      <c r="I1632" t="s">
        <v>7246</v>
      </c>
      <c r="J1632" t="s">
        <v>3179</v>
      </c>
      <c r="K1632" t="s">
        <v>3174</v>
      </c>
      <c r="L1632" t="s">
        <v>3174</v>
      </c>
      <c r="M1632" t="s">
        <v>3174</v>
      </c>
    </row>
    <row r="1633" spans="1:13" x14ac:dyDescent="0.3">
      <c r="A1633" t="s">
        <v>1085</v>
      </c>
      <c r="B1633" t="s">
        <v>6579</v>
      </c>
      <c r="C1633" t="s">
        <v>3173</v>
      </c>
      <c r="D1633" t="s">
        <v>1822</v>
      </c>
      <c r="E1633" t="s">
        <v>3235</v>
      </c>
      <c r="F1633" t="s">
        <v>7247</v>
      </c>
      <c r="G1633" t="s">
        <v>6584</v>
      </c>
      <c r="H1633" t="s">
        <v>3177</v>
      </c>
      <c r="I1633" t="s">
        <v>7248</v>
      </c>
      <c r="J1633" t="s">
        <v>3179</v>
      </c>
      <c r="K1633" t="s">
        <v>3174</v>
      </c>
      <c r="L1633" t="s">
        <v>3174</v>
      </c>
      <c r="M1633" t="s">
        <v>3174</v>
      </c>
    </row>
    <row r="1634" spans="1:13" x14ac:dyDescent="0.3">
      <c r="A1634" t="s">
        <v>1085</v>
      </c>
      <c r="B1634" t="s">
        <v>6579</v>
      </c>
      <c r="C1634" t="s">
        <v>3173</v>
      </c>
      <c r="D1634" t="s">
        <v>1822</v>
      </c>
      <c r="E1634" t="s">
        <v>3235</v>
      </c>
      <c r="F1634" t="s">
        <v>7249</v>
      </c>
      <c r="G1634" t="s">
        <v>6581</v>
      </c>
      <c r="H1634" t="s">
        <v>3177</v>
      </c>
      <c r="I1634" t="s">
        <v>7250</v>
      </c>
      <c r="J1634" t="s">
        <v>3179</v>
      </c>
      <c r="K1634" t="s">
        <v>3174</v>
      </c>
      <c r="L1634" t="s">
        <v>3174</v>
      </c>
      <c r="M1634" t="s">
        <v>3174</v>
      </c>
    </row>
    <row r="1635" spans="1:13" x14ac:dyDescent="0.3">
      <c r="A1635" t="s">
        <v>1085</v>
      </c>
      <c r="B1635" t="s">
        <v>6647</v>
      </c>
      <c r="C1635" t="s">
        <v>3173</v>
      </c>
      <c r="D1635" t="s">
        <v>1822</v>
      </c>
      <c r="E1635" t="s">
        <v>3235</v>
      </c>
      <c r="F1635" t="s">
        <v>7251</v>
      </c>
      <c r="G1635" t="s">
        <v>7252</v>
      </c>
      <c r="H1635" t="s">
        <v>3177</v>
      </c>
      <c r="I1635" t="s">
        <v>7253</v>
      </c>
      <c r="J1635" t="s">
        <v>3179</v>
      </c>
      <c r="K1635" t="s">
        <v>3174</v>
      </c>
      <c r="L1635" t="s">
        <v>3174</v>
      </c>
      <c r="M1635" t="s">
        <v>3174</v>
      </c>
    </row>
    <row r="1636" spans="1:13" x14ac:dyDescent="0.3">
      <c r="A1636" t="s">
        <v>1090</v>
      </c>
      <c r="B1636" t="s">
        <v>3234</v>
      </c>
      <c r="C1636" t="s">
        <v>3173</v>
      </c>
      <c r="D1636" t="s">
        <v>1822</v>
      </c>
      <c r="E1636" t="s">
        <v>3235</v>
      </c>
      <c r="F1636" t="s">
        <v>7254</v>
      </c>
      <c r="G1636" t="s">
        <v>6268</v>
      </c>
      <c r="H1636" t="s">
        <v>3177</v>
      </c>
      <c r="I1636" t="s">
        <v>7255</v>
      </c>
      <c r="J1636" t="s">
        <v>3187</v>
      </c>
      <c r="K1636" t="s">
        <v>3174</v>
      </c>
      <c r="L1636" t="s">
        <v>3174</v>
      </c>
      <c r="M1636" t="s">
        <v>3174</v>
      </c>
    </row>
    <row r="1637" spans="1:13" x14ac:dyDescent="0.3">
      <c r="A1637" t="s">
        <v>1090</v>
      </c>
      <c r="B1637" t="s">
        <v>3234</v>
      </c>
      <c r="C1637" t="s">
        <v>3173</v>
      </c>
      <c r="D1637" t="s">
        <v>1822</v>
      </c>
      <c r="E1637" t="s">
        <v>3235</v>
      </c>
      <c r="F1637" t="s">
        <v>7256</v>
      </c>
      <c r="G1637" t="s">
        <v>6275</v>
      </c>
      <c r="H1637" t="s">
        <v>3177</v>
      </c>
      <c r="I1637" t="s">
        <v>7257</v>
      </c>
      <c r="J1637" t="s">
        <v>3187</v>
      </c>
      <c r="K1637" t="s">
        <v>3174</v>
      </c>
      <c r="L1637" t="s">
        <v>3174</v>
      </c>
      <c r="M1637" t="s">
        <v>3174</v>
      </c>
    </row>
    <row r="1638" spans="1:13" x14ac:dyDescent="0.3">
      <c r="A1638" t="s">
        <v>1090</v>
      </c>
      <c r="B1638" t="s">
        <v>3234</v>
      </c>
      <c r="C1638" t="s">
        <v>3173</v>
      </c>
      <c r="D1638" t="s">
        <v>1822</v>
      </c>
      <c r="E1638" t="s">
        <v>3235</v>
      </c>
      <c r="F1638" t="s">
        <v>7258</v>
      </c>
      <c r="G1638" t="s">
        <v>6289</v>
      </c>
      <c r="H1638" t="s">
        <v>3177</v>
      </c>
      <c r="I1638" t="s">
        <v>7259</v>
      </c>
      <c r="J1638" t="s">
        <v>3187</v>
      </c>
      <c r="K1638" t="s">
        <v>3174</v>
      </c>
      <c r="L1638" t="s">
        <v>3174</v>
      </c>
      <c r="M1638" t="s">
        <v>3174</v>
      </c>
    </row>
    <row r="1639" spans="1:13" x14ac:dyDescent="0.3">
      <c r="A1639" t="s">
        <v>1090</v>
      </c>
      <c r="B1639" t="s">
        <v>3234</v>
      </c>
      <c r="C1639" t="s">
        <v>3173</v>
      </c>
      <c r="D1639" t="s">
        <v>1822</v>
      </c>
      <c r="E1639" t="s">
        <v>3235</v>
      </c>
      <c r="F1639" t="s">
        <v>7260</v>
      </c>
      <c r="G1639" t="s">
        <v>6279</v>
      </c>
      <c r="H1639" t="s">
        <v>3177</v>
      </c>
      <c r="I1639" t="s">
        <v>7261</v>
      </c>
      <c r="J1639" t="s">
        <v>3187</v>
      </c>
      <c r="K1639" t="s">
        <v>3174</v>
      </c>
      <c r="L1639" t="s">
        <v>3174</v>
      </c>
      <c r="M1639" t="s">
        <v>3174</v>
      </c>
    </row>
    <row r="1640" spans="1:13" x14ac:dyDescent="0.3">
      <c r="A1640" t="s">
        <v>1090</v>
      </c>
      <c r="B1640" t="s">
        <v>3234</v>
      </c>
      <c r="C1640" t="s">
        <v>3173</v>
      </c>
      <c r="D1640" t="s">
        <v>1822</v>
      </c>
      <c r="E1640" t="s">
        <v>3235</v>
      </c>
      <c r="F1640" t="s">
        <v>7262</v>
      </c>
      <c r="G1640" t="s">
        <v>6552</v>
      </c>
      <c r="H1640" t="s">
        <v>3177</v>
      </c>
      <c r="I1640" t="s">
        <v>7263</v>
      </c>
      <c r="J1640" t="s">
        <v>3187</v>
      </c>
      <c r="K1640" t="s">
        <v>3174</v>
      </c>
      <c r="L1640" t="s">
        <v>3174</v>
      </c>
      <c r="M1640" t="s">
        <v>3174</v>
      </c>
    </row>
    <row r="1641" spans="1:13" x14ac:dyDescent="0.3">
      <c r="A1641" t="s">
        <v>1090</v>
      </c>
      <c r="B1641" t="s">
        <v>3234</v>
      </c>
      <c r="C1641" t="s">
        <v>3173</v>
      </c>
      <c r="D1641" t="s">
        <v>1822</v>
      </c>
      <c r="E1641" t="s">
        <v>3235</v>
      </c>
      <c r="F1641" t="s">
        <v>7264</v>
      </c>
      <c r="G1641" t="s">
        <v>6557</v>
      </c>
      <c r="H1641" t="s">
        <v>3177</v>
      </c>
      <c r="I1641" t="s">
        <v>7265</v>
      </c>
      <c r="J1641" t="s">
        <v>3187</v>
      </c>
      <c r="K1641" t="s">
        <v>3174</v>
      </c>
      <c r="L1641" t="s">
        <v>3174</v>
      </c>
      <c r="M1641" t="s">
        <v>3174</v>
      </c>
    </row>
    <row r="1642" spans="1:13" x14ac:dyDescent="0.3">
      <c r="A1642" t="s">
        <v>1090</v>
      </c>
      <c r="B1642" t="s">
        <v>3234</v>
      </c>
      <c r="C1642" t="s">
        <v>3173</v>
      </c>
      <c r="D1642" t="s">
        <v>1822</v>
      </c>
      <c r="E1642" t="s">
        <v>3235</v>
      </c>
      <c r="F1642" t="s">
        <v>7266</v>
      </c>
      <c r="G1642" t="s">
        <v>6286</v>
      </c>
      <c r="H1642" t="s">
        <v>3177</v>
      </c>
      <c r="I1642" t="s">
        <v>7267</v>
      </c>
      <c r="J1642" t="s">
        <v>3187</v>
      </c>
      <c r="K1642" t="s">
        <v>3174</v>
      </c>
      <c r="L1642" t="s">
        <v>3174</v>
      </c>
      <c r="M1642" t="s">
        <v>3174</v>
      </c>
    </row>
    <row r="1643" spans="1:13" x14ac:dyDescent="0.3">
      <c r="A1643" t="s">
        <v>1090</v>
      </c>
      <c r="B1643" t="s">
        <v>7268</v>
      </c>
      <c r="C1643" t="s">
        <v>3173</v>
      </c>
      <c r="D1643" t="s">
        <v>1822</v>
      </c>
      <c r="E1643" t="s">
        <v>3174</v>
      </c>
      <c r="F1643" t="s">
        <v>7269</v>
      </c>
      <c r="G1643" t="s">
        <v>7270</v>
      </c>
      <c r="H1643" t="s">
        <v>3177</v>
      </c>
      <c r="I1643" t="s">
        <v>7271</v>
      </c>
      <c r="J1643" t="s">
        <v>3179</v>
      </c>
      <c r="K1643" t="s">
        <v>3174</v>
      </c>
      <c r="L1643" t="s">
        <v>3174</v>
      </c>
      <c r="M1643" t="s">
        <v>3174</v>
      </c>
    </row>
    <row r="1644" spans="1:13" x14ac:dyDescent="0.3">
      <c r="A1644" t="s">
        <v>1090</v>
      </c>
      <c r="B1644" t="s">
        <v>5054</v>
      </c>
      <c r="C1644" t="s">
        <v>3173</v>
      </c>
      <c r="D1644" t="s">
        <v>1822</v>
      </c>
      <c r="E1644" t="s">
        <v>3174</v>
      </c>
      <c r="F1644" t="s">
        <v>7272</v>
      </c>
      <c r="G1644" t="s">
        <v>5056</v>
      </c>
      <c r="H1644" t="s">
        <v>3177</v>
      </c>
      <c r="I1644" t="s">
        <v>7273</v>
      </c>
      <c r="J1644" t="s">
        <v>3179</v>
      </c>
      <c r="K1644" t="s">
        <v>3174</v>
      </c>
      <c r="L1644" t="s">
        <v>3174</v>
      </c>
      <c r="M1644" t="s">
        <v>3174</v>
      </c>
    </row>
    <row r="1645" spans="1:13" x14ac:dyDescent="0.3">
      <c r="A1645" t="s">
        <v>1085</v>
      </c>
      <c r="B1645" t="s">
        <v>6575</v>
      </c>
      <c r="C1645" t="s">
        <v>3173</v>
      </c>
      <c r="D1645" t="s">
        <v>1822</v>
      </c>
      <c r="E1645" t="s">
        <v>3235</v>
      </c>
      <c r="F1645" t="s">
        <v>7274</v>
      </c>
      <c r="G1645" t="s">
        <v>6633</v>
      </c>
      <c r="H1645" t="s">
        <v>3177</v>
      </c>
      <c r="I1645" t="s">
        <v>7275</v>
      </c>
      <c r="J1645" t="s">
        <v>3187</v>
      </c>
      <c r="K1645" t="s">
        <v>3174</v>
      </c>
      <c r="L1645" t="s">
        <v>3174</v>
      </c>
      <c r="M1645" t="s">
        <v>3174</v>
      </c>
    </row>
    <row r="1646" spans="1:13" x14ac:dyDescent="0.3">
      <c r="A1646" t="s">
        <v>1085</v>
      </c>
      <c r="B1646" t="s">
        <v>3825</v>
      </c>
      <c r="C1646" t="s">
        <v>3173</v>
      </c>
      <c r="D1646" t="s">
        <v>1822</v>
      </c>
      <c r="E1646" t="s">
        <v>3459</v>
      </c>
      <c r="F1646" t="s">
        <v>7274</v>
      </c>
      <c r="G1646" t="s">
        <v>3826</v>
      </c>
      <c r="H1646" t="s">
        <v>3177</v>
      </c>
      <c r="I1646" t="s">
        <v>7276</v>
      </c>
      <c r="J1646" t="s">
        <v>3187</v>
      </c>
      <c r="K1646" t="s">
        <v>3174</v>
      </c>
      <c r="L1646" t="s">
        <v>3174</v>
      </c>
      <c r="M1646" t="s">
        <v>3174</v>
      </c>
    </row>
    <row r="1647" spans="1:13" x14ac:dyDescent="0.3">
      <c r="A1647" t="s">
        <v>1085</v>
      </c>
      <c r="B1647" t="s">
        <v>3712</v>
      </c>
      <c r="C1647" t="s">
        <v>3173</v>
      </c>
      <c r="D1647" t="s">
        <v>1822</v>
      </c>
      <c r="E1647" t="s">
        <v>3235</v>
      </c>
      <c r="F1647" t="s">
        <v>7274</v>
      </c>
      <c r="G1647" t="s">
        <v>3714</v>
      </c>
      <c r="H1647" t="s">
        <v>3177</v>
      </c>
      <c r="I1647" t="s">
        <v>7277</v>
      </c>
      <c r="J1647" t="s">
        <v>3187</v>
      </c>
      <c r="K1647" t="s">
        <v>3174</v>
      </c>
      <c r="L1647" t="s">
        <v>3174</v>
      </c>
      <c r="M1647" t="s">
        <v>3174</v>
      </c>
    </row>
    <row r="1648" spans="1:13" x14ac:dyDescent="0.3">
      <c r="A1648" t="s">
        <v>1085</v>
      </c>
      <c r="B1648" t="s">
        <v>3890</v>
      </c>
      <c r="C1648" t="s">
        <v>3173</v>
      </c>
      <c r="D1648" t="s">
        <v>1822</v>
      </c>
      <c r="E1648" t="s">
        <v>3459</v>
      </c>
      <c r="F1648" t="s">
        <v>7274</v>
      </c>
      <c r="G1648" t="s">
        <v>5194</v>
      </c>
      <c r="H1648" t="s">
        <v>3177</v>
      </c>
      <c r="I1648" t="s">
        <v>7278</v>
      </c>
      <c r="J1648" t="s">
        <v>3179</v>
      </c>
      <c r="K1648" t="s">
        <v>3174</v>
      </c>
      <c r="L1648" t="s">
        <v>3174</v>
      </c>
      <c r="M1648" t="s">
        <v>3174</v>
      </c>
    </row>
    <row r="1649" spans="1:13" x14ac:dyDescent="0.3">
      <c r="A1649" t="s">
        <v>1085</v>
      </c>
      <c r="B1649" t="s">
        <v>3754</v>
      </c>
      <c r="C1649" t="s">
        <v>3173</v>
      </c>
      <c r="D1649" t="s">
        <v>1822</v>
      </c>
      <c r="E1649" t="s">
        <v>3459</v>
      </c>
      <c r="F1649" t="s">
        <v>7274</v>
      </c>
      <c r="G1649" t="s">
        <v>3756</v>
      </c>
      <c r="H1649" t="s">
        <v>3177</v>
      </c>
      <c r="I1649" t="s">
        <v>7279</v>
      </c>
      <c r="J1649" t="s">
        <v>3179</v>
      </c>
      <c r="K1649" t="s">
        <v>3174</v>
      </c>
      <c r="L1649" t="s">
        <v>3174</v>
      </c>
      <c r="M1649" t="s">
        <v>3174</v>
      </c>
    </row>
    <row r="1650" spans="1:13" x14ac:dyDescent="0.3">
      <c r="A1650" t="s">
        <v>1085</v>
      </c>
      <c r="B1650" t="s">
        <v>6579</v>
      </c>
      <c r="C1650" t="s">
        <v>3173</v>
      </c>
      <c r="D1650" t="s">
        <v>1822</v>
      </c>
      <c r="E1650" t="s">
        <v>3235</v>
      </c>
      <c r="F1650" t="s">
        <v>7280</v>
      </c>
      <c r="G1650" t="s">
        <v>6642</v>
      </c>
      <c r="H1650" t="s">
        <v>3177</v>
      </c>
      <c r="I1650" t="s">
        <v>7281</v>
      </c>
      <c r="J1650" t="s">
        <v>3187</v>
      </c>
      <c r="K1650" t="s">
        <v>3174</v>
      </c>
      <c r="L1650" t="s">
        <v>3174</v>
      </c>
      <c r="M1650" t="s">
        <v>3174</v>
      </c>
    </row>
    <row r="1651" spans="1:13" x14ac:dyDescent="0.3">
      <c r="A1651" t="s">
        <v>1090</v>
      </c>
      <c r="B1651" t="s">
        <v>7282</v>
      </c>
      <c r="C1651" t="s">
        <v>3173</v>
      </c>
      <c r="D1651" t="s">
        <v>1822</v>
      </c>
      <c r="E1651" t="s">
        <v>3174</v>
      </c>
      <c r="F1651" t="s">
        <v>7283</v>
      </c>
      <c r="G1651" t="s">
        <v>7284</v>
      </c>
      <c r="H1651" t="s">
        <v>3177</v>
      </c>
      <c r="I1651" t="s">
        <v>7285</v>
      </c>
      <c r="J1651" t="s">
        <v>3179</v>
      </c>
      <c r="K1651" t="s">
        <v>3174</v>
      </c>
      <c r="L1651" t="s">
        <v>3174</v>
      </c>
      <c r="M1651" t="s">
        <v>3174</v>
      </c>
    </row>
    <row r="1652" spans="1:13" x14ac:dyDescent="0.3">
      <c r="A1652" t="s">
        <v>1090</v>
      </c>
      <c r="B1652" t="s">
        <v>7282</v>
      </c>
      <c r="C1652" t="s">
        <v>3173</v>
      </c>
      <c r="D1652" t="s">
        <v>1822</v>
      </c>
      <c r="E1652" t="s">
        <v>3174</v>
      </c>
      <c r="F1652" t="s">
        <v>7286</v>
      </c>
      <c r="G1652" t="s">
        <v>7284</v>
      </c>
      <c r="H1652" t="s">
        <v>3177</v>
      </c>
      <c r="I1652" t="s">
        <v>7287</v>
      </c>
      <c r="J1652" t="s">
        <v>3179</v>
      </c>
      <c r="K1652" t="s">
        <v>3174</v>
      </c>
      <c r="L1652" t="s">
        <v>3174</v>
      </c>
      <c r="M1652" t="s">
        <v>3174</v>
      </c>
    </row>
    <row r="1653" spans="1:13" x14ac:dyDescent="0.3">
      <c r="A1653" t="s">
        <v>1090</v>
      </c>
      <c r="B1653" t="s">
        <v>7282</v>
      </c>
      <c r="C1653" t="s">
        <v>3173</v>
      </c>
      <c r="D1653" t="s">
        <v>1822</v>
      </c>
      <c r="E1653" t="s">
        <v>3174</v>
      </c>
      <c r="F1653" t="s">
        <v>7288</v>
      </c>
      <c r="G1653" t="s">
        <v>7284</v>
      </c>
      <c r="H1653" t="s">
        <v>3177</v>
      </c>
      <c r="I1653" t="s">
        <v>7289</v>
      </c>
      <c r="J1653" t="s">
        <v>3179</v>
      </c>
      <c r="K1653" t="s">
        <v>3174</v>
      </c>
      <c r="L1653" t="s">
        <v>3174</v>
      </c>
      <c r="M1653" t="s">
        <v>3174</v>
      </c>
    </row>
    <row r="1654" spans="1:13" x14ac:dyDescent="0.3">
      <c r="A1654" t="s">
        <v>1090</v>
      </c>
      <c r="B1654" t="s">
        <v>7282</v>
      </c>
      <c r="C1654" t="s">
        <v>3173</v>
      </c>
      <c r="D1654" t="s">
        <v>1822</v>
      </c>
      <c r="E1654" t="s">
        <v>3174</v>
      </c>
      <c r="F1654" t="s">
        <v>7290</v>
      </c>
      <c r="G1654" t="s">
        <v>7284</v>
      </c>
      <c r="H1654" t="s">
        <v>3177</v>
      </c>
      <c r="I1654" t="s">
        <v>7291</v>
      </c>
      <c r="J1654" t="s">
        <v>3179</v>
      </c>
      <c r="K1654" t="s">
        <v>3174</v>
      </c>
      <c r="L1654" t="s">
        <v>3174</v>
      </c>
      <c r="M1654" t="s">
        <v>3174</v>
      </c>
    </row>
    <row r="1655" spans="1:13" x14ac:dyDescent="0.3">
      <c r="A1655" t="s">
        <v>1090</v>
      </c>
      <c r="B1655" t="s">
        <v>7282</v>
      </c>
      <c r="C1655" t="s">
        <v>3173</v>
      </c>
      <c r="D1655" t="s">
        <v>1822</v>
      </c>
      <c r="E1655" t="s">
        <v>3174</v>
      </c>
      <c r="F1655" t="s">
        <v>7292</v>
      </c>
      <c r="G1655" t="s">
        <v>7284</v>
      </c>
      <c r="H1655" t="s">
        <v>3177</v>
      </c>
      <c r="I1655" t="s">
        <v>7293</v>
      </c>
      <c r="J1655" t="s">
        <v>3179</v>
      </c>
      <c r="K1655" t="s">
        <v>3174</v>
      </c>
      <c r="L1655" t="s">
        <v>3174</v>
      </c>
      <c r="M1655" t="s">
        <v>3174</v>
      </c>
    </row>
    <row r="1656" spans="1:13" x14ac:dyDescent="0.3">
      <c r="A1656" t="s">
        <v>1090</v>
      </c>
      <c r="B1656" t="s">
        <v>7282</v>
      </c>
      <c r="C1656" t="s">
        <v>3173</v>
      </c>
      <c r="D1656" t="s">
        <v>1822</v>
      </c>
      <c r="E1656" t="s">
        <v>3174</v>
      </c>
      <c r="F1656" t="s">
        <v>7294</v>
      </c>
      <c r="G1656" t="s">
        <v>7284</v>
      </c>
      <c r="H1656" t="s">
        <v>3177</v>
      </c>
      <c r="I1656" t="s">
        <v>7295</v>
      </c>
      <c r="J1656" t="s">
        <v>3179</v>
      </c>
      <c r="K1656" t="s">
        <v>3174</v>
      </c>
      <c r="L1656" t="s">
        <v>3174</v>
      </c>
      <c r="M1656" t="s">
        <v>3174</v>
      </c>
    </row>
    <row r="1657" spans="1:13" x14ac:dyDescent="0.3">
      <c r="A1657" t="s">
        <v>1090</v>
      </c>
      <c r="B1657" t="s">
        <v>7282</v>
      </c>
      <c r="C1657" t="s">
        <v>3173</v>
      </c>
      <c r="D1657" t="s">
        <v>1822</v>
      </c>
      <c r="E1657" t="s">
        <v>3174</v>
      </c>
      <c r="F1657" t="s">
        <v>7296</v>
      </c>
      <c r="G1657" t="s">
        <v>7297</v>
      </c>
      <c r="H1657" t="s">
        <v>3177</v>
      </c>
      <c r="I1657" t="s">
        <v>7298</v>
      </c>
      <c r="J1657" t="s">
        <v>3179</v>
      </c>
      <c r="K1657" t="s">
        <v>3174</v>
      </c>
      <c r="L1657" t="s">
        <v>3174</v>
      </c>
      <c r="M1657" t="s">
        <v>3174</v>
      </c>
    </row>
    <row r="1658" spans="1:13" x14ac:dyDescent="0.3">
      <c r="A1658" t="s">
        <v>1090</v>
      </c>
      <c r="B1658" t="s">
        <v>7282</v>
      </c>
      <c r="C1658" t="s">
        <v>3173</v>
      </c>
      <c r="D1658" t="s">
        <v>1822</v>
      </c>
      <c r="E1658" t="s">
        <v>3174</v>
      </c>
      <c r="F1658" t="s">
        <v>7299</v>
      </c>
      <c r="G1658" t="s">
        <v>7297</v>
      </c>
      <c r="H1658" t="s">
        <v>3177</v>
      </c>
      <c r="I1658" t="s">
        <v>7300</v>
      </c>
      <c r="J1658" t="s">
        <v>3179</v>
      </c>
      <c r="K1658" t="s">
        <v>3174</v>
      </c>
      <c r="L1658" t="s">
        <v>3174</v>
      </c>
      <c r="M1658" t="s">
        <v>3174</v>
      </c>
    </row>
    <row r="1659" spans="1:13" x14ac:dyDescent="0.3">
      <c r="A1659" t="s">
        <v>1090</v>
      </c>
      <c r="B1659" t="s">
        <v>7282</v>
      </c>
      <c r="C1659" t="s">
        <v>3173</v>
      </c>
      <c r="D1659" t="s">
        <v>1822</v>
      </c>
      <c r="E1659" t="s">
        <v>3174</v>
      </c>
      <c r="F1659" t="s">
        <v>7301</v>
      </c>
      <c r="G1659" t="s">
        <v>7297</v>
      </c>
      <c r="H1659" t="s">
        <v>3177</v>
      </c>
      <c r="I1659" t="s">
        <v>7302</v>
      </c>
      <c r="J1659" t="s">
        <v>3179</v>
      </c>
      <c r="K1659" t="s">
        <v>3174</v>
      </c>
      <c r="L1659" t="s">
        <v>3174</v>
      </c>
      <c r="M1659" t="s">
        <v>3174</v>
      </c>
    </row>
    <row r="1660" spans="1:13" x14ac:dyDescent="0.3">
      <c r="A1660" t="s">
        <v>1090</v>
      </c>
      <c r="B1660" t="s">
        <v>7282</v>
      </c>
      <c r="C1660" t="s">
        <v>3173</v>
      </c>
      <c r="D1660" t="s">
        <v>1822</v>
      </c>
      <c r="E1660" t="s">
        <v>3174</v>
      </c>
      <c r="F1660" t="s">
        <v>7303</v>
      </c>
      <c r="G1660" t="s">
        <v>7297</v>
      </c>
      <c r="H1660" t="s">
        <v>3177</v>
      </c>
      <c r="I1660" t="s">
        <v>7304</v>
      </c>
      <c r="J1660" t="s">
        <v>3179</v>
      </c>
      <c r="K1660" t="s">
        <v>3174</v>
      </c>
      <c r="L1660" t="s">
        <v>3174</v>
      </c>
      <c r="M1660" t="s">
        <v>3174</v>
      </c>
    </row>
    <row r="1661" spans="1:13" x14ac:dyDescent="0.3">
      <c r="A1661" t="s">
        <v>1090</v>
      </c>
      <c r="B1661" t="s">
        <v>7282</v>
      </c>
      <c r="C1661" t="s">
        <v>3173</v>
      </c>
      <c r="D1661" t="s">
        <v>1822</v>
      </c>
      <c r="E1661" t="s">
        <v>3174</v>
      </c>
      <c r="F1661" t="s">
        <v>7305</v>
      </c>
      <c r="G1661" t="s">
        <v>7297</v>
      </c>
      <c r="H1661" t="s">
        <v>3177</v>
      </c>
      <c r="I1661" t="s">
        <v>7306</v>
      </c>
      <c r="J1661" t="s">
        <v>3179</v>
      </c>
      <c r="K1661" t="s">
        <v>3174</v>
      </c>
      <c r="L1661" t="s">
        <v>3174</v>
      </c>
      <c r="M1661" t="s">
        <v>3174</v>
      </c>
    </row>
    <row r="1662" spans="1:13" x14ac:dyDescent="0.3">
      <c r="A1662" t="s">
        <v>1090</v>
      </c>
      <c r="B1662" t="s">
        <v>7282</v>
      </c>
      <c r="C1662" t="s">
        <v>3173</v>
      </c>
      <c r="D1662" t="s">
        <v>1822</v>
      </c>
      <c r="E1662" t="s">
        <v>3174</v>
      </c>
      <c r="F1662" t="s">
        <v>7307</v>
      </c>
      <c r="G1662" t="s">
        <v>7297</v>
      </c>
      <c r="H1662" t="s">
        <v>3177</v>
      </c>
      <c r="I1662" t="s">
        <v>7308</v>
      </c>
      <c r="J1662" t="s">
        <v>3179</v>
      </c>
      <c r="K1662" t="s">
        <v>3174</v>
      </c>
      <c r="L1662" t="s">
        <v>3174</v>
      </c>
      <c r="M1662" t="s">
        <v>3174</v>
      </c>
    </row>
    <row r="1663" spans="1:13" x14ac:dyDescent="0.3">
      <c r="A1663" t="s">
        <v>1090</v>
      </c>
      <c r="B1663" t="s">
        <v>7282</v>
      </c>
      <c r="C1663" t="s">
        <v>3173</v>
      </c>
      <c r="D1663" t="s">
        <v>1822</v>
      </c>
      <c r="E1663" t="s">
        <v>3174</v>
      </c>
      <c r="F1663" t="s">
        <v>7309</v>
      </c>
      <c r="G1663" t="s">
        <v>7297</v>
      </c>
      <c r="H1663" t="s">
        <v>3177</v>
      </c>
      <c r="I1663" t="s">
        <v>7310</v>
      </c>
      <c r="J1663" t="s">
        <v>3179</v>
      </c>
      <c r="K1663" t="s">
        <v>3174</v>
      </c>
      <c r="L1663" t="s">
        <v>3174</v>
      </c>
      <c r="M1663" t="s">
        <v>3174</v>
      </c>
    </row>
    <row r="1664" spans="1:13" x14ac:dyDescent="0.3">
      <c r="A1664" t="s">
        <v>1090</v>
      </c>
      <c r="B1664" t="s">
        <v>7282</v>
      </c>
      <c r="C1664" t="s">
        <v>3173</v>
      </c>
      <c r="D1664" t="s">
        <v>1822</v>
      </c>
      <c r="E1664" t="s">
        <v>3174</v>
      </c>
      <c r="F1664" t="s">
        <v>7311</v>
      </c>
      <c r="G1664" t="s">
        <v>7297</v>
      </c>
      <c r="H1664" t="s">
        <v>3177</v>
      </c>
      <c r="I1664" t="s">
        <v>7312</v>
      </c>
      <c r="J1664" t="s">
        <v>3179</v>
      </c>
      <c r="K1664" t="s">
        <v>3174</v>
      </c>
      <c r="L1664" t="s">
        <v>3174</v>
      </c>
      <c r="M1664" t="s">
        <v>3174</v>
      </c>
    </row>
    <row r="1665" spans="1:13" x14ac:dyDescent="0.3">
      <c r="A1665" t="s">
        <v>1090</v>
      </c>
      <c r="B1665" t="s">
        <v>7282</v>
      </c>
      <c r="C1665" t="s">
        <v>3173</v>
      </c>
      <c r="D1665" t="s">
        <v>1822</v>
      </c>
      <c r="E1665" t="s">
        <v>3174</v>
      </c>
      <c r="F1665" t="s">
        <v>7313</v>
      </c>
      <c r="G1665" t="s">
        <v>7297</v>
      </c>
      <c r="H1665" t="s">
        <v>3177</v>
      </c>
      <c r="I1665" t="s">
        <v>7314</v>
      </c>
      <c r="J1665" t="s">
        <v>3179</v>
      </c>
      <c r="K1665" t="s">
        <v>3174</v>
      </c>
      <c r="L1665" t="s">
        <v>3174</v>
      </c>
      <c r="M1665" t="s">
        <v>3174</v>
      </c>
    </row>
    <row r="1666" spans="1:13" x14ac:dyDescent="0.3">
      <c r="A1666" t="s">
        <v>1090</v>
      </c>
      <c r="B1666" t="s">
        <v>7315</v>
      </c>
      <c r="C1666" t="s">
        <v>3173</v>
      </c>
      <c r="D1666" t="s">
        <v>1822</v>
      </c>
      <c r="E1666" t="s">
        <v>3174</v>
      </c>
      <c r="F1666" t="s">
        <v>7316</v>
      </c>
      <c r="G1666" t="s">
        <v>7317</v>
      </c>
      <c r="H1666" t="s">
        <v>3177</v>
      </c>
      <c r="I1666" t="s">
        <v>7318</v>
      </c>
      <c r="J1666" t="s">
        <v>3179</v>
      </c>
      <c r="K1666" t="s">
        <v>3174</v>
      </c>
      <c r="L1666" t="s">
        <v>3174</v>
      </c>
      <c r="M1666" t="s">
        <v>3174</v>
      </c>
    </row>
    <row r="1667" spans="1:13" x14ac:dyDescent="0.3">
      <c r="A1667" t="s">
        <v>1090</v>
      </c>
      <c r="B1667" t="s">
        <v>7315</v>
      </c>
      <c r="C1667" t="s">
        <v>3173</v>
      </c>
      <c r="D1667" t="s">
        <v>1822</v>
      </c>
      <c r="E1667" t="s">
        <v>3174</v>
      </c>
      <c r="F1667" t="s">
        <v>7319</v>
      </c>
      <c r="G1667" t="s">
        <v>7317</v>
      </c>
      <c r="H1667" t="s">
        <v>3177</v>
      </c>
      <c r="I1667" t="s">
        <v>7320</v>
      </c>
      <c r="J1667" t="s">
        <v>3179</v>
      </c>
      <c r="K1667" t="s">
        <v>3174</v>
      </c>
      <c r="L1667" t="s">
        <v>3174</v>
      </c>
      <c r="M1667" t="s">
        <v>3174</v>
      </c>
    </row>
    <row r="1668" spans="1:13" x14ac:dyDescent="0.3">
      <c r="A1668" t="s">
        <v>1090</v>
      </c>
      <c r="B1668" t="s">
        <v>7315</v>
      </c>
      <c r="C1668" t="s">
        <v>3173</v>
      </c>
      <c r="D1668" t="s">
        <v>1822</v>
      </c>
      <c r="E1668" t="s">
        <v>3174</v>
      </c>
      <c r="F1668" t="s">
        <v>7321</v>
      </c>
      <c r="G1668" t="s">
        <v>7317</v>
      </c>
      <c r="H1668" t="s">
        <v>3177</v>
      </c>
      <c r="I1668" t="s">
        <v>7322</v>
      </c>
      <c r="J1668" t="s">
        <v>3179</v>
      </c>
      <c r="K1668" t="s">
        <v>3174</v>
      </c>
      <c r="L1668" t="s">
        <v>3174</v>
      </c>
      <c r="M1668" t="s">
        <v>3174</v>
      </c>
    </row>
    <row r="1669" spans="1:13" x14ac:dyDescent="0.3">
      <c r="A1669" t="s">
        <v>1090</v>
      </c>
      <c r="B1669" t="s">
        <v>7315</v>
      </c>
      <c r="C1669" t="s">
        <v>3173</v>
      </c>
      <c r="D1669" t="s">
        <v>1822</v>
      </c>
      <c r="E1669" t="s">
        <v>3174</v>
      </c>
      <c r="F1669" t="s">
        <v>7323</v>
      </c>
      <c r="G1669" t="s">
        <v>7317</v>
      </c>
      <c r="H1669" t="s">
        <v>3177</v>
      </c>
      <c r="I1669" t="s">
        <v>7324</v>
      </c>
      <c r="J1669" t="s">
        <v>3179</v>
      </c>
      <c r="K1669" t="s">
        <v>3174</v>
      </c>
      <c r="L1669" t="s">
        <v>3174</v>
      </c>
      <c r="M1669" t="s">
        <v>3174</v>
      </c>
    </row>
    <row r="1670" spans="1:13" x14ac:dyDescent="0.3">
      <c r="A1670" t="s">
        <v>1090</v>
      </c>
      <c r="B1670" t="s">
        <v>7315</v>
      </c>
      <c r="C1670" t="s">
        <v>3173</v>
      </c>
      <c r="D1670" t="s">
        <v>1822</v>
      </c>
      <c r="E1670" t="s">
        <v>3174</v>
      </c>
      <c r="F1670" t="s">
        <v>7325</v>
      </c>
      <c r="G1670" t="s">
        <v>7317</v>
      </c>
      <c r="H1670" t="s">
        <v>3177</v>
      </c>
      <c r="I1670" t="s">
        <v>7326</v>
      </c>
      <c r="J1670" t="s">
        <v>3179</v>
      </c>
      <c r="K1670" t="s">
        <v>3174</v>
      </c>
      <c r="L1670" t="s">
        <v>3174</v>
      </c>
      <c r="M1670" t="s">
        <v>3174</v>
      </c>
    </row>
    <row r="1671" spans="1:13" x14ac:dyDescent="0.3">
      <c r="A1671" t="s">
        <v>1090</v>
      </c>
      <c r="B1671" t="s">
        <v>7315</v>
      </c>
      <c r="C1671" t="s">
        <v>3173</v>
      </c>
      <c r="D1671" t="s">
        <v>1822</v>
      </c>
      <c r="E1671" t="s">
        <v>3174</v>
      </c>
      <c r="F1671" t="s">
        <v>7327</v>
      </c>
      <c r="G1671" t="s">
        <v>7317</v>
      </c>
      <c r="H1671" t="s">
        <v>3177</v>
      </c>
      <c r="I1671" t="s">
        <v>7328</v>
      </c>
      <c r="J1671" t="s">
        <v>3179</v>
      </c>
      <c r="K1671" t="s">
        <v>3174</v>
      </c>
      <c r="L1671" t="s">
        <v>3174</v>
      </c>
      <c r="M1671" t="s">
        <v>3174</v>
      </c>
    </row>
    <row r="1672" spans="1:13" x14ac:dyDescent="0.3">
      <c r="A1672" t="s">
        <v>1090</v>
      </c>
      <c r="B1672" t="s">
        <v>7315</v>
      </c>
      <c r="C1672" t="s">
        <v>3173</v>
      </c>
      <c r="D1672" t="s">
        <v>1822</v>
      </c>
      <c r="E1672" t="s">
        <v>3174</v>
      </c>
      <c r="F1672" t="s">
        <v>7329</v>
      </c>
      <c r="G1672" t="s">
        <v>7317</v>
      </c>
      <c r="H1672" t="s">
        <v>3177</v>
      </c>
      <c r="I1672" t="s">
        <v>7330</v>
      </c>
      <c r="J1672" t="s">
        <v>3179</v>
      </c>
      <c r="K1672" t="s">
        <v>3174</v>
      </c>
      <c r="L1672" t="s">
        <v>3174</v>
      </c>
      <c r="M1672" t="s">
        <v>3174</v>
      </c>
    </row>
    <row r="1673" spans="1:13" x14ac:dyDescent="0.3">
      <c r="A1673" t="s">
        <v>1090</v>
      </c>
      <c r="B1673" t="s">
        <v>7315</v>
      </c>
      <c r="C1673" t="s">
        <v>3173</v>
      </c>
      <c r="D1673" t="s">
        <v>1822</v>
      </c>
      <c r="E1673" t="s">
        <v>3174</v>
      </c>
      <c r="F1673" t="s">
        <v>7331</v>
      </c>
      <c r="G1673" t="s">
        <v>7317</v>
      </c>
      <c r="H1673" t="s">
        <v>3177</v>
      </c>
      <c r="I1673" t="s">
        <v>7332</v>
      </c>
      <c r="J1673" t="s">
        <v>3179</v>
      </c>
      <c r="K1673" t="s">
        <v>3174</v>
      </c>
      <c r="L1673" t="s">
        <v>3174</v>
      </c>
      <c r="M1673" t="s">
        <v>3174</v>
      </c>
    </row>
    <row r="1674" spans="1:13" x14ac:dyDescent="0.3">
      <c r="A1674" t="s">
        <v>1090</v>
      </c>
      <c r="B1674" t="s">
        <v>7315</v>
      </c>
      <c r="C1674" t="s">
        <v>3173</v>
      </c>
      <c r="D1674" t="s">
        <v>1822</v>
      </c>
      <c r="E1674" t="s">
        <v>3174</v>
      </c>
      <c r="F1674" t="s">
        <v>7333</v>
      </c>
      <c r="G1674" t="s">
        <v>7317</v>
      </c>
      <c r="H1674" t="s">
        <v>3177</v>
      </c>
      <c r="I1674" t="s">
        <v>7334</v>
      </c>
      <c r="J1674" t="s">
        <v>3179</v>
      </c>
      <c r="K1674" t="s">
        <v>3174</v>
      </c>
      <c r="L1674" t="s">
        <v>3174</v>
      </c>
      <c r="M1674" t="s">
        <v>3174</v>
      </c>
    </row>
    <row r="1675" spans="1:13" x14ac:dyDescent="0.3">
      <c r="A1675" t="s">
        <v>1090</v>
      </c>
      <c r="B1675" t="s">
        <v>7315</v>
      </c>
      <c r="C1675" t="s">
        <v>3173</v>
      </c>
      <c r="D1675" t="s">
        <v>1822</v>
      </c>
      <c r="E1675" t="s">
        <v>3174</v>
      </c>
      <c r="F1675" t="s">
        <v>7335</v>
      </c>
      <c r="G1675" t="s">
        <v>7317</v>
      </c>
      <c r="H1675" t="s">
        <v>3177</v>
      </c>
      <c r="I1675" t="s">
        <v>7336</v>
      </c>
      <c r="J1675" t="s">
        <v>3179</v>
      </c>
      <c r="K1675" t="s">
        <v>3174</v>
      </c>
      <c r="L1675" t="s">
        <v>3174</v>
      </c>
      <c r="M1675" t="s">
        <v>3174</v>
      </c>
    </row>
    <row r="1676" spans="1:13" x14ac:dyDescent="0.3">
      <c r="A1676" t="s">
        <v>1085</v>
      </c>
      <c r="B1676" t="s">
        <v>6575</v>
      </c>
      <c r="C1676" t="s">
        <v>3173</v>
      </c>
      <c r="D1676" t="s">
        <v>1822</v>
      </c>
      <c r="E1676" t="s">
        <v>3235</v>
      </c>
      <c r="F1676" t="s">
        <v>7280</v>
      </c>
      <c r="G1676" t="s">
        <v>6633</v>
      </c>
      <c r="H1676" t="s">
        <v>3177</v>
      </c>
      <c r="I1676" t="s">
        <v>7337</v>
      </c>
      <c r="J1676" t="s">
        <v>3187</v>
      </c>
      <c r="K1676" t="s">
        <v>3174</v>
      </c>
      <c r="L1676" t="s">
        <v>3174</v>
      </c>
      <c r="M1676" t="s">
        <v>3174</v>
      </c>
    </row>
    <row r="1677" spans="1:13" x14ac:dyDescent="0.3">
      <c r="A1677" t="s">
        <v>1085</v>
      </c>
      <c r="B1677" t="s">
        <v>3825</v>
      </c>
      <c r="C1677" t="s">
        <v>3173</v>
      </c>
      <c r="D1677" t="s">
        <v>1822</v>
      </c>
      <c r="E1677" t="s">
        <v>3459</v>
      </c>
      <c r="F1677" t="s">
        <v>7280</v>
      </c>
      <c r="G1677" t="s">
        <v>3826</v>
      </c>
      <c r="H1677" t="s">
        <v>3177</v>
      </c>
      <c r="I1677" t="s">
        <v>7338</v>
      </c>
      <c r="J1677" t="s">
        <v>3187</v>
      </c>
      <c r="K1677" t="s">
        <v>3174</v>
      </c>
      <c r="L1677" t="s">
        <v>3174</v>
      </c>
      <c r="M1677" t="s">
        <v>3174</v>
      </c>
    </row>
    <row r="1678" spans="1:13" x14ac:dyDescent="0.3">
      <c r="A1678" t="s">
        <v>1085</v>
      </c>
      <c r="B1678" t="s">
        <v>6187</v>
      </c>
      <c r="C1678" t="s">
        <v>3190</v>
      </c>
      <c r="D1678" t="s">
        <v>1822</v>
      </c>
      <c r="E1678" t="s">
        <v>3459</v>
      </c>
      <c r="F1678" t="s">
        <v>7339</v>
      </c>
      <c r="G1678" t="s">
        <v>6189</v>
      </c>
      <c r="H1678" t="s">
        <v>3177</v>
      </c>
      <c r="I1678" t="s">
        <v>7340</v>
      </c>
      <c r="J1678" t="s">
        <v>3179</v>
      </c>
      <c r="K1678" t="s">
        <v>3174</v>
      </c>
      <c r="L1678" t="s">
        <v>3174</v>
      </c>
      <c r="M1678" t="s">
        <v>3174</v>
      </c>
    </row>
    <row r="1679" spans="1:13" x14ac:dyDescent="0.3">
      <c r="A1679" t="s">
        <v>1085</v>
      </c>
      <c r="B1679" t="s">
        <v>6187</v>
      </c>
      <c r="C1679" t="s">
        <v>3190</v>
      </c>
      <c r="D1679" t="s">
        <v>1822</v>
      </c>
      <c r="E1679" t="s">
        <v>3459</v>
      </c>
      <c r="F1679" t="s">
        <v>7341</v>
      </c>
      <c r="G1679" t="s">
        <v>6189</v>
      </c>
      <c r="H1679" t="s">
        <v>3177</v>
      </c>
      <c r="I1679" t="s">
        <v>7342</v>
      </c>
      <c r="J1679" t="s">
        <v>3179</v>
      </c>
      <c r="K1679" t="s">
        <v>3174</v>
      </c>
      <c r="L1679" t="s">
        <v>3174</v>
      </c>
      <c r="M1679" t="s">
        <v>3174</v>
      </c>
    </row>
    <row r="1680" spans="1:13" x14ac:dyDescent="0.3">
      <c r="A1680" t="s">
        <v>1085</v>
      </c>
      <c r="B1680" t="s">
        <v>6187</v>
      </c>
      <c r="C1680" t="s">
        <v>3190</v>
      </c>
      <c r="D1680" t="s">
        <v>1822</v>
      </c>
      <c r="E1680" t="s">
        <v>3459</v>
      </c>
      <c r="F1680" t="s">
        <v>7343</v>
      </c>
      <c r="G1680" t="s">
        <v>6189</v>
      </c>
      <c r="H1680" t="s">
        <v>3177</v>
      </c>
      <c r="I1680" t="s">
        <v>7344</v>
      </c>
      <c r="J1680" t="s">
        <v>3179</v>
      </c>
      <c r="K1680" t="s">
        <v>3174</v>
      </c>
      <c r="L1680" t="s">
        <v>3174</v>
      </c>
      <c r="M1680" t="s">
        <v>3174</v>
      </c>
    </row>
    <row r="1681" spans="1:13" x14ac:dyDescent="0.3">
      <c r="A1681" t="s">
        <v>1085</v>
      </c>
      <c r="B1681" t="s">
        <v>3890</v>
      </c>
      <c r="C1681" t="s">
        <v>3173</v>
      </c>
      <c r="D1681" t="s">
        <v>1822</v>
      </c>
      <c r="E1681" t="s">
        <v>3459</v>
      </c>
      <c r="F1681" t="s">
        <v>7280</v>
      </c>
      <c r="G1681" t="s">
        <v>5194</v>
      </c>
      <c r="H1681" t="s">
        <v>3177</v>
      </c>
      <c r="I1681" t="s">
        <v>7345</v>
      </c>
      <c r="J1681" t="s">
        <v>3187</v>
      </c>
      <c r="K1681" t="s">
        <v>3174</v>
      </c>
      <c r="L1681" t="s">
        <v>3174</v>
      </c>
      <c r="M1681" t="s">
        <v>3174</v>
      </c>
    </row>
    <row r="1682" spans="1:13" x14ac:dyDescent="0.3">
      <c r="A1682" t="s">
        <v>1085</v>
      </c>
      <c r="B1682" t="s">
        <v>6187</v>
      </c>
      <c r="C1682" t="s">
        <v>3190</v>
      </c>
      <c r="D1682" t="s">
        <v>1822</v>
      </c>
      <c r="E1682" t="s">
        <v>3459</v>
      </c>
      <c r="F1682" t="s">
        <v>7346</v>
      </c>
      <c r="G1682" t="s">
        <v>6198</v>
      </c>
      <c r="H1682" t="s">
        <v>3177</v>
      </c>
      <c r="I1682" t="s">
        <v>7347</v>
      </c>
      <c r="J1682" t="s">
        <v>3179</v>
      </c>
      <c r="K1682" t="s">
        <v>3174</v>
      </c>
      <c r="L1682" t="s">
        <v>3174</v>
      </c>
      <c r="M1682" t="s">
        <v>3174</v>
      </c>
    </row>
    <row r="1683" spans="1:13" x14ac:dyDescent="0.3">
      <c r="A1683" t="s">
        <v>1085</v>
      </c>
      <c r="B1683" t="s">
        <v>6187</v>
      </c>
      <c r="C1683" t="s">
        <v>3190</v>
      </c>
      <c r="D1683" t="s">
        <v>1822</v>
      </c>
      <c r="E1683" t="s">
        <v>3459</v>
      </c>
      <c r="F1683" t="s">
        <v>7348</v>
      </c>
      <c r="G1683" t="s">
        <v>6198</v>
      </c>
      <c r="H1683" t="s">
        <v>3177</v>
      </c>
      <c r="I1683" t="s">
        <v>7349</v>
      </c>
      <c r="J1683" t="s">
        <v>3179</v>
      </c>
      <c r="K1683" t="s">
        <v>3174</v>
      </c>
      <c r="L1683" t="s">
        <v>3174</v>
      </c>
      <c r="M1683" t="s">
        <v>3174</v>
      </c>
    </row>
    <row r="1684" spans="1:13" x14ac:dyDescent="0.3">
      <c r="A1684" t="s">
        <v>1085</v>
      </c>
      <c r="B1684" t="s">
        <v>6187</v>
      </c>
      <c r="C1684" t="s">
        <v>3190</v>
      </c>
      <c r="D1684" t="s">
        <v>1822</v>
      </c>
      <c r="E1684" t="s">
        <v>3459</v>
      </c>
      <c r="F1684" t="s">
        <v>7350</v>
      </c>
      <c r="G1684" t="s">
        <v>6198</v>
      </c>
      <c r="H1684" t="s">
        <v>3177</v>
      </c>
      <c r="I1684" t="s">
        <v>7351</v>
      </c>
      <c r="J1684" t="s">
        <v>3179</v>
      </c>
      <c r="K1684" t="s">
        <v>3174</v>
      </c>
      <c r="L1684" t="s">
        <v>3174</v>
      </c>
      <c r="M1684" t="s">
        <v>3174</v>
      </c>
    </row>
    <row r="1685" spans="1:13" x14ac:dyDescent="0.3">
      <c r="A1685" t="s">
        <v>1085</v>
      </c>
      <c r="B1685" t="s">
        <v>3754</v>
      </c>
      <c r="C1685" t="s">
        <v>3173</v>
      </c>
      <c r="D1685" t="s">
        <v>1822</v>
      </c>
      <c r="E1685" t="s">
        <v>3459</v>
      </c>
      <c r="F1685" t="s">
        <v>7280</v>
      </c>
      <c r="G1685" t="s">
        <v>3756</v>
      </c>
      <c r="H1685" t="s">
        <v>3177</v>
      </c>
      <c r="I1685" t="s">
        <v>7352</v>
      </c>
      <c r="J1685" t="s">
        <v>3187</v>
      </c>
      <c r="K1685" t="s">
        <v>3174</v>
      </c>
      <c r="L1685" t="s">
        <v>3174</v>
      </c>
      <c r="M1685" t="s">
        <v>3174</v>
      </c>
    </row>
    <row r="1686" spans="1:13" x14ac:dyDescent="0.3">
      <c r="A1686" t="s">
        <v>1085</v>
      </c>
      <c r="B1686" t="s">
        <v>6187</v>
      </c>
      <c r="C1686" t="s">
        <v>3190</v>
      </c>
      <c r="D1686" t="s">
        <v>1822</v>
      </c>
      <c r="E1686" t="s">
        <v>3459</v>
      </c>
      <c r="F1686" t="s">
        <v>7353</v>
      </c>
      <c r="G1686" t="s">
        <v>6207</v>
      </c>
      <c r="H1686" t="s">
        <v>3177</v>
      </c>
      <c r="I1686" t="s">
        <v>7354</v>
      </c>
      <c r="J1686" t="s">
        <v>3179</v>
      </c>
      <c r="K1686" t="s">
        <v>3174</v>
      </c>
      <c r="L1686" t="s">
        <v>3174</v>
      </c>
      <c r="M1686" t="s">
        <v>3174</v>
      </c>
    </row>
    <row r="1687" spans="1:13" x14ac:dyDescent="0.3">
      <c r="A1687" t="s">
        <v>1085</v>
      </c>
      <c r="B1687" t="s">
        <v>6187</v>
      </c>
      <c r="C1687" t="s">
        <v>3190</v>
      </c>
      <c r="D1687" t="s">
        <v>1822</v>
      </c>
      <c r="E1687" t="s">
        <v>3459</v>
      </c>
      <c r="F1687" t="s">
        <v>7355</v>
      </c>
      <c r="G1687" t="s">
        <v>6210</v>
      </c>
      <c r="H1687" t="s">
        <v>3177</v>
      </c>
      <c r="I1687" t="s">
        <v>7356</v>
      </c>
      <c r="J1687" t="s">
        <v>3179</v>
      </c>
      <c r="K1687" t="s">
        <v>3174</v>
      </c>
      <c r="L1687" t="s">
        <v>3174</v>
      </c>
      <c r="M1687" t="s">
        <v>3174</v>
      </c>
    </row>
    <row r="1688" spans="1:13" x14ac:dyDescent="0.3">
      <c r="A1688" t="s">
        <v>1085</v>
      </c>
      <c r="B1688" t="s">
        <v>6187</v>
      </c>
      <c r="C1688" t="s">
        <v>3190</v>
      </c>
      <c r="D1688" t="s">
        <v>1822</v>
      </c>
      <c r="E1688" t="s">
        <v>3235</v>
      </c>
      <c r="F1688" t="s">
        <v>7357</v>
      </c>
      <c r="G1688" t="s">
        <v>6210</v>
      </c>
      <c r="H1688" t="s">
        <v>3177</v>
      </c>
      <c r="I1688" t="s">
        <v>7358</v>
      </c>
      <c r="J1688" t="s">
        <v>3179</v>
      </c>
      <c r="K1688" t="s">
        <v>3174</v>
      </c>
      <c r="L1688" t="s">
        <v>3174</v>
      </c>
      <c r="M1688" t="s">
        <v>3174</v>
      </c>
    </row>
    <row r="1689" spans="1:13" x14ac:dyDescent="0.3">
      <c r="A1689" t="s">
        <v>1085</v>
      </c>
      <c r="B1689" t="s">
        <v>6187</v>
      </c>
      <c r="C1689" t="s">
        <v>3190</v>
      </c>
      <c r="D1689" t="s">
        <v>1822</v>
      </c>
      <c r="E1689" t="s">
        <v>3235</v>
      </c>
      <c r="F1689" t="s">
        <v>7359</v>
      </c>
      <c r="G1689" t="s">
        <v>6207</v>
      </c>
      <c r="H1689" t="s">
        <v>3177</v>
      </c>
      <c r="I1689" t="s">
        <v>7360</v>
      </c>
      <c r="J1689" t="s">
        <v>3179</v>
      </c>
      <c r="K1689" t="s">
        <v>3174</v>
      </c>
      <c r="L1689" t="s">
        <v>3174</v>
      </c>
      <c r="M1689" t="s">
        <v>3174</v>
      </c>
    </row>
    <row r="1690" spans="1:13" x14ac:dyDescent="0.3">
      <c r="A1690" t="s">
        <v>1085</v>
      </c>
      <c r="B1690" t="s">
        <v>6179</v>
      </c>
      <c r="C1690" t="s">
        <v>3190</v>
      </c>
      <c r="D1690" t="s">
        <v>1822</v>
      </c>
      <c r="E1690" t="s">
        <v>3459</v>
      </c>
      <c r="F1690" t="s">
        <v>7361</v>
      </c>
      <c r="G1690" t="s">
        <v>6237</v>
      </c>
      <c r="H1690" t="s">
        <v>3177</v>
      </c>
      <c r="I1690" t="s">
        <v>7362</v>
      </c>
      <c r="J1690" t="s">
        <v>3179</v>
      </c>
      <c r="K1690" t="s">
        <v>3174</v>
      </c>
      <c r="L1690" t="s">
        <v>3174</v>
      </c>
      <c r="M1690" t="s">
        <v>3174</v>
      </c>
    </row>
    <row r="1691" spans="1:13" x14ac:dyDescent="0.3">
      <c r="A1691" t="s">
        <v>1085</v>
      </c>
      <c r="B1691" t="s">
        <v>6179</v>
      </c>
      <c r="C1691" t="s">
        <v>3190</v>
      </c>
      <c r="D1691" t="s">
        <v>1822</v>
      </c>
      <c r="E1691" t="s">
        <v>3459</v>
      </c>
      <c r="F1691" t="s">
        <v>7363</v>
      </c>
      <c r="G1691" t="s">
        <v>6237</v>
      </c>
      <c r="H1691" t="s">
        <v>3177</v>
      </c>
      <c r="I1691" t="s">
        <v>7364</v>
      </c>
      <c r="J1691" t="s">
        <v>3179</v>
      </c>
      <c r="K1691" t="s">
        <v>3174</v>
      </c>
      <c r="L1691" t="s">
        <v>3174</v>
      </c>
      <c r="M1691" t="s">
        <v>3174</v>
      </c>
    </row>
    <row r="1692" spans="1:13" x14ac:dyDescent="0.3">
      <c r="A1692" t="s">
        <v>1085</v>
      </c>
      <c r="B1692" t="s">
        <v>6187</v>
      </c>
      <c r="C1692" t="s">
        <v>3190</v>
      </c>
      <c r="D1692" t="s">
        <v>1822</v>
      </c>
      <c r="E1692" t="s">
        <v>3459</v>
      </c>
      <c r="F1692" t="s">
        <v>7365</v>
      </c>
      <c r="G1692" t="s">
        <v>6198</v>
      </c>
      <c r="H1692" t="s">
        <v>3177</v>
      </c>
      <c r="I1692" t="s">
        <v>7366</v>
      </c>
      <c r="J1692" t="s">
        <v>3179</v>
      </c>
      <c r="K1692" t="s">
        <v>3174</v>
      </c>
      <c r="L1692" t="s">
        <v>3174</v>
      </c>
      <c r="M1692" t="s">
        <v>3174</v>
      </c>
    </row>
    <row r="1693" spans="1:13" x14ac:dyDescent="0.3">
      <c r="A1693" t="s">
        <v>1085</v>
      </c>
      <c r="B1693" t="s">
        <v>6187</v>
      </c>
      <c r="C1693" t="s">
        <v>3190</v>
      </c>
      <c r="D1693" t="s">
        <v>1822</v>
      </c>
      <c r="E1693" t="s">
        <v>3459</v>
      </c>
      <c r="F1693" t="s">
        <v>7367</v>
      </c>
      <c r="G1693" t="s">
        <v>6198</v>
      </c>
      <c r="H1693" t="s">
        <v>3177</v>
      </c>
      <c r="I1693" t="s">
        <v>7368</v>
      </c>
      <c r="J1693" t="s">
        <v>3179</v>
      </c>
      <c r="K1693" t="s">
        <v>3174</v>
      </c>
      <c r="L1693" t="s">
        <v>3174</v>
      </c>
      <c r="M1693" t="s">
        <v>3174</v>
      </c>
    </row>
    <row r="1694" spans="1:13" x14ac:dyDescent="0.3">
      <c r="A1694" t="s">
        <v>1085</v>
      </c>
      <c r="B1694" t="s">
        <v>6179</v>
      </c>
      <c r="C1694" t="s">
        <v>3190</v>
      </c>
      <c r="D1694" t="s">
        <v>1822</v>
      </c>
      <c r="E1694" t="s">
        <v>3459</v>
      </c>
      <c r="F1694" t="s">
        <v>7369</v>
      </c>
      <c r="G1694" t="s">
        <v>6237</v>
      </c>
      <c r="H1694" t="s">
        <v>3177</v>
      </c>
      <c r="I1694" t="s">
        <v>7370</v>
      </c>
      <c r="J1694" t="s">
        <v>3179</v>
      </c>
      <c r="K1694" t="s">
        <v>3174</v>
      </c>
      <c r="L1694" t="s">
        <v>3174</v>
      </c>
      <c r="M1694" t="s">
        <v>3174</v>
      </c>
    </row>
    <row r="1695" spans="1:13" x14ac:dyDescent="0.3">
      <c r="A1695" t="s">
        <v>1085</v>
      </c>
      <c r="B1695" t="s">
        <v>6179</v>
      </c>
      <c r="C1695" t="s">
        <v>3190</v>
      </c>
      <c r="D1695" t="s">
        <v>1822</v>
      </c>
      <c r="E1695" t="s">
        <v>3459</v>
      </c>
      <c r="F1695" t="s">
        <v>7371</v>
      </c>
      <c r="G1695" t="s">
        <v>6181</v>
      </c>
      <c r="H1695" t="s">
        <v>3177</v>
      </c>
      <c r="I1695" t="s">
        <v>7372</v>
      </c>
      <c r="J1695" t="s">
        <v>3179</v>
      </c>
      <c r="K1695" t="s">
        <v>3174</v>
      </c>
      <c r="L1695" t="s">
        <v>3174</v>
      </c>
      <c r="M1695" t="s">
        <v>3174</v>
      </c>
    </row>
    <row r="1696" spans="1:13" x14ac:dyDescent="0.3">
      <c r="A1696" t="s">
        <v>1085</v>
      </c>
      <c r="B1696" t="s">
        <v>6179</v>
      </c>
      <c r="C1696" t="s">
        <v>3190</v>
      </c>
      <c r="D1696" t="s">
        <v>1822</v>
      </c>
      <c r="E1696" t="s">
        <v>3459</v>
      </c>
      <c r="F1696" t="s">
        <v>7373</v>
      </c>
      <c r="G1696" t="s">
        <v>6181</v>
      </c>
      <c r="H1696" t="s">
        <v>3177</v>
      </c>
      <c r="I1696" t="s">
        <v>7374</v>
      </c>
      <c r="J1696" t="s">
        <v>3179</v>
      </c>
      <c r="K1696" t="s">
        <v>3174</v>
      </c>
      <c r="L1696" t="s">
        <v>3174</v>
      </c>
      <c r="M1696" t="s">
        <v>3174</v>
      </c>
    </row>
    <row r="1697" spans="1:13" x14ac:dyDescent="0.3">
      <c r="A1697" t="s">
        <v>1085</v>
      </c>
      <c r="B1697" t="s">
        <v>6179</v>
      </c>
      <c r="C1697" t="s">
        <v>3190</v>
      </c>
      <c r="D1697" t="s">
        <v>1822</v>
      </c>
      <c r="E1697" t="s">
        <v>3459</v>
      </c>
      <c r="F1697" t="s">
        <v>7375</v>
      </c>
      <c r="G1697" t="s">
        <v>6181</v>
      </c>
      <c r="H1697" t="s">
        <v>3177</v>
      </c>
      <c r="I1697" t="s">
        <v>7376</v>
      </c>
      <c r="J1697" t="s">
        <v>3179</v>
      </c>
      <c r="K1697" t="s">
        <v>3174</v>
      </c>
      <c r="L1697" t="s">
        <v>3174</v>
      </c>
      <c r="M1697" t="s">
        <v>3174</v>
      </c>
    </row>
    <row r="1698" spans="1:13" x14ac:dyDescent="0.3">
      <c r="A1698" t="s">
        <v>1085</v>
      </c>
      <c r="B1698" t="s">
        <v>6179</v>
      </c>
      <c r="C1698" t="s">
        <v>3190</v>
      </c>
      <c r="D1698" t="s">
        <v>1822</v>
      </c>
      <c r="E1698" t="s">
        <v>3459</v>
      </c>
      <c r="F1698" t="s">
        <v>7377</v>
      </c>
      <c r="G1698" t="s">
        <v>6237</v>
      </c>
      <c r="H1698" t="s">
        <v>3177</v>
      </c>
      <c r="I1698" t="s">
        <v>7378</v>
      </c>
      <c r="J1698" t="s">
        <v>3179</v>
      </c>
      <c r="K1698" t="s">
        <v>3174</v>
      </c>
      <c r="L1698" t="s">
        <v>3174</v>
      </c>
      <c r="M1698" t="s">
        <v>3174</v>
      </c>
    </row>
    <row r="1699" spans="1:13" x14ac:dyDescent="0.3">
      <c r="A1699" t="s">
        <v>1085</v>
      </c>
      <c r="B1699" t="s">
        <v>6179</v>
      </c>
      <c r="C1699" t="s">
        <v>3190</v>
      </c>
      <c r="D1699" t="s">
        <v>1822</v>
      </c>
      <c r="E1699" t="s">
        <v>3459</v>
      </c>
      <c r="F1699" t="s">
        <v>7379</v>
      </c>
      <c r="G1699" t="s">
        <v>6181</v>
      </c>
      <c r="H1699" t="s">
        <v>3177</v>
      </c>
      <c r="I1699" t="s">
        <v>7380</v>
      </c>
      <c r="J1699" t="s">
        <v>3179</v>
      </c>
      <c r="K1699" t="s">
        <v>3174</v>
      </c>
      <c r="L1699" t="s">
        <v>3174</v>
      </c>
      <c r="M1699" t="s">
        <v>3174</v>
      </c>
    </row>
    <row r="1700" spans="1:13" x14ac:dyDescent="0.3">
      <c r="A1700" t="s">
        <v>1082</v>
      </c>
      <c r="B1700" t="s">
        <v>7381</v>
      </c>
      <c r="C1700" t="s">
        <v>4045</v>
      </c>
      <c r="D1700" t="s">
        <v>1759</v>
      </c>
      <c r="E1700" t="s">
        <v>3235</v>
      </c>
      <c r="F1700" t="s">
        <v>7382</v>
      </c>
      <c r="G1700" t="s">
        <v>7383</v>
      </c>
      <c r="H1700" t="s">
        <v>3177</v>
      </c>
      <c r="I1700" t="s">
        <v>7384</v>
      </c>
      <c r="J1700" t="s">
        <v>3179</v>
      </c>
      <c r="K1700" t="s">
        <v>7385</v>
      </c>
      <c r="L1700" t="s">
        <v>3181</v>
      </c>
      <c r="M1700" t="s">
        <v>3174</v>
      </c>
    </row>
    <row r="1701" spans="1:13" x14ac:dyDescent="0.3">
      <c r="A1701" t="s">
        <v>1082</v>
      </c>
      <c r="B1701" t="s">
        <v>7381</v>
      </c>
      <c r="C1701" t="s">
        <v>4045</v>
      </c>
      <c r="D1701" t="s">
        <v>1759</v>
      </c>
      <c r="E1701" t="s">
        <v>3235</v>
      </c>
      <c r="F1701" t="s">
        <v>7386</v>
      </c>
      <c r="G1701" t="s">
        <v>7387</v>
      </c>
      <c r="H1701" t="s">
        <v>3177</v>
      </c>
      <c r="I1701" t="s">
        <v>7388</v>
      </c>
      <c r="J1701" t="s">
        <v>3179</v>
      </c>
      <c r="K1701" t="s">
        <v>7389</v>
      </c>
      <c r="L1701" t="s">
        <v>3181</v>
      </c>
      <c r="M1701" t="s">
        <v>3174</v>
      </c>
    </row>
    <row r="1702" spans="1:13" x14ac:dyDescent="0.3">
      <c r="A1702" t="s">
        <v>1082</v>
      </c>
      <c r="B1702" t="s">
        <v>7381</v>
      </c>
      <c r="C1702" t="s">
        <v>4045</v>
      </c>
      <c r="D1702" t="s">
        <v>1759</v>
      </c>
      <c r="E1702" t="s">
        <v>3235</v>
      </c>
      <c r="F1702" t="s">
        <v>7390</v>
      </c>
      <c r="G1702" t="s">
        <v>7391</v>
      </c>
      <c r="H1702" t="s">
        <v>3177</v>
      </c>
      <c r="I1702" t="s">
        <v>7392</v>
      </c>
      <c r="J1702" t="s">
        <v>3179</v>
      </c>
      <c r="K1702" t="s">
        <v>7393</v>
      </c>
      <c r="L1702" t="s">
        <v>3181</v>
      </c>
      <c r="M1702" t="s">
        <v>3174</v>
      </c>
    </row>
    <row r="1703" spans="1:13" x14ac:dyDescent="0.3">
      <c r="A1703" t="s">
        <v>1090</v>
      </c>
      <c r="B1703" t="s">
        <v>4791</v>
      </c>
      <c r="C1703" t="s">
        <v>3173</v>
      </c>
      <c r="D1703" t="s">
        <v>1784</v>
      </c>
      <c r="E1703" t="s">
        <v>3174</v>
      </c>
      <c r="F1703" t="s">
        <v>7394</v>
      </c>
      <c r="G1703" t="s">
        <v>7395</v>
      </c>
      <c r="H1703" t="s">
        <v>3177</v>
      </c>
      <c r="I1703" t="s">
        <v>7396</v>
      </c>
      <c r="J1703" t="s">
        <v>3187</v>
      </c>
      <c r="K1703" t="s">
        <v>7397</v>
      </c>
      <c r="L1703" t="s">
        <v>3174</v>
      </c>
      <c r="M1703" t="s">
        <v>3174</v>
      </c>
    </row>
    <row r="1704" spans="1:13" x14ac:dyDescent="0.3">
      <c r="A1704" t="s">
        <v>1090</v>
      </c>
      <c r="B1704" t="s">
        <v>4243</v>
      </c>
      <c r="C1704" t="s">
        <v>3173</v>
      </c>
      <c r="D1704" t="s">
        <v>1784</v>
      </c>
      <c r="E1704" t="s">
        <v>3320</v>
      </c>
      <c r="F1704" t="s">
        <v>7398</v>
      </c>
      <c r="G1704" t="s">
        <v>7399</v>
      </c>
      <c r="H1704" t="s">
        <v>3177</v>
      </c>
      <c r="I1704" t="s">
        <v>7400</v>
      </c>
      <c r="J1704" t="s">
        <v>3179</v>
      </c>
      <c r="K1704" t="s">
        <v>7401</v>
      </c>
      <c r="L1704" t="s">
        <v>3174</v>
      </c>
      <c r="M1704" t="s">
        <v>3174</v>
      </c>
    </row>
    <row r="1705" spans="1:13" x14ac:dyDescent="0.3">
      <c r="A1705" t="s">
        <v>1082</v>
      </c>
      <c r="B1705" t="s">
        <v>2979</v>
      </c>
      <c r="C1705" t="s">
        <v>4045</v>
      </c>
      <c r="D1705" t="s">
        <v>1822</v>
      </c>
      <c r="E1705" t="s">
        <v>3320</v>
      </c>
      <c r="F1705" t="s">
        <v>7402</v>
      </c>
      <c r="G1705" t="s">
        <v>7403</v>
      </c>
      <c r="H1705" t="s">
        <v>3177</v>
      </c>
      <c r="I1705" t="s">
        <v>7404</v>
      </c>
      <c r="J1705" t="s">
        <v>3179</v>
      </c>
      <c r="K1705" t="s">
        <v>7405</v>
      </c>
      <c r="L1705" t="s">
        <v>3174</v>
      </c>
      <c r="M1705" t="s">
        <v>3174</v>
      </c>
    </row>
    <row r="1706" spans="1:13" x14ac:dyDescent="0.3">
      <c r="A1706" t="s">
        <v>1082</v>
      </c>
      <c r="B1706" t="s">
        <v>7406</v>
      </c>
      <c r="C1706" t="s">
        <v>4045</v>
      </c>
      <c r="D1706" t="s">
        <v>1822</v>
      </c>
      <c r="E1706" t="s">
        <v>3320</v>
      </c>
      <c r="F1706" t="s">
        <v>7407</v>
      </c>
      <c r="G1706" t="s">
        <v>7408</v>
      </c>
      <c r="H1706" t="s">
        <v>3177</v>
      </c>
      <c r="I1706" t="s">
        <v>7409</v>
      </c>
      <c r="J1706" t="s">
        <v>3179</v>
      </c>
      <c r="K1706" t="s">
        <v>7405</v>
      </c>
      <c r="L1706" t="s">
        <v>3174</v>
      </c>
      <c r="M1706" t="s">
        <v>3174</v>
      </c>
    </row>
    <row r="1707" spans="1:13" x14ac:dyDescent="0.3">
      <c r="A1707" t="s">
        <v>1082</v>
      </c>
      <c r="B1707" t="s">
        <v>7381</v>
      </c>
      <c r="C1707" t="s">
        <v>4045</v>
      </c>
      <c r="D1707" t="s">
        <v>1761</v>
      </c>
      <c r="E1707" t="s">
        <v>3235</v>
      </c>
      <c r="F1707" t="s">
        <v>7410</v>
      </c>
      <c r="G1707" t="s">
        <v>7391</v>
      </c>
      <c r="H1707" t="s">
        <v>3177</v>
      </c>
      <c r="I1707" t="s">
        <v>7411</v>
      </c>
      <c r="J1707" t="s">
        <v>3179</v>
      </c>
      <c r="K1707" t="s">
        <v>7412</v>
      </c>
      <c r="L1707" t="s">
        <v>7413</v>
      </c>
      <c r="M1707" t="s">
        <v>3174</v>
      </c>
    </row>
    <row r="1708" spans="1:13" x14ac:dyDescent="0.3">
      <c r="A1708" t="s">
        <v>1082</v>
      </c>
      <c r="B1708" t="s">
        <v>7381</v>
      </c>
      <c r="C1708" t="s">
        <v>4045</v>
      </c>
      <c r="D1708" t="s">
        <v>1761</v>
      </c>
      <c r="E1708" t="s">
        <v>3235</v>
      </c>
      <c r="F1708" t="s">
        <v>7414</v>
      </c>
      <c r="G1708" t="s">
        <v>7387</v>
      </c>
      <c r="H1708" t="s">
        <v>3177</v>
      </c>
      <c r="I1708" t="s">
        <v>7415</v>
      </c>
      <c r="J1708" t="s">
        <v>3179</v>
      </c>
      <c r="K1708" t="s">
        <v>7416</v>
      </c>
      <c r="L1708" t="s">
        <v>7413</v>
      </c>
      <c r="M1708" t="s">
        <v>3174</v>
      </c>
    </row>
    <row r="1709" spans="1:13" x14ac:dyDescent="0.3">
      <c r="A1709" t="s">
        <v>1082</v>
      </c>
      <c r="B1709" t="s">
        <v>7417</v>
      </c>
      <c r="C1709" t="s">
        <v>4045</v>
      </c>
      <c r="D1709" t="s">
        <v>1761</v>
      </c>
      <c r="E1709" t="s">
        <v>3235</v>
      </c>
      <c r="F1709" t="s">
        <v>7418</v>
      </c>
      <c r="G1709" t="s">
        <v>7419</v>
      </c>
      <c r="H1709" t="s">
        <v>3177</v>
      </c>
      <c r="I1709" t="s">
        <v>7420</v>
      </c>
      <c r="J1709" t="s">
        <v>3179</v>
      </c>
      <c r="K1709" t="s">
        <v>7421</v>
      </c>
      <c r="L1709" t="s">
        <v>7413</v>
      </c>
      <c r="M1709" t="s">
        <v>3174</v>
      </c>
    </row>
    <row r="1710" spans="1:13" x14ac:dyDescent="0.3">
      <c r="A1710" t="s">
        <v>1082</v>
      </c>
      <c r="B1710" t="s">
        <v>3040</v>
      </c>
      <c r="C1710" t="s">
        <v>4045</v>
      </c>
      <c r="D1710" t="s">
        <v>1761</v>
      </c>
      <c r="E1710" t="s">
        <v>3235</v>
      </c>
      <c r="F1710" t="s">
        <v>7422</v>
      </c>
      <c r="G1710" t="s">
        <v>7423</v>
      </c>
      <c r="H1710" t="s">
        <v>3177</v>
      </c>
      <c r="I1710" t="s">
        <v>7424</v>
      </c>
      <c r="J1710" t="s">
        <v>3179</v>
      </c>
      <c r="K1710" t="s">
        <v>7425</v>
      </c>
      <c r="L1710" t="s">
        <v>7413</v>
      </c>
      <c r="M1710" t="s">
        <v>3174</v>
      </c>
    </row>
    <row r="1711" spans="1:13" x14ac:dyDescent="0.3">
      <c r="A1711" t="s">
        <v>1082</v>
      </c>
      <c r="B1711" t="s">
        <v>7381</v>
      </c>
      <c r="C1711" t="s">
        <v>4045</v>
      </c>
      <c r="D1711" t="s">
        <v>1755</v>
      </c>
      <c r="E1711" t="s">
        <v>3235</v>
      </c>
      <c r="F1711" t="s">
        <v>7426</v>
      </c>
      <c r="G1711" t="s">
        <v>7383</v>
      </c>
      <c r="H1711" t="s">
        <v>3177</v>
      </c>
      <c r="I1711" t="s">
        <v>7427</v>
      </c>
      <c r="J1711" t="s">
        <v>3179</v>
      </c>
      <c r="K1711" t="s">
        <v>7428</v>
      </c>
      <c r="L1711" t="s">
        <v>3181</v>
      </c>
      <c r="M1711" t="s">
        <v>3174</v>
      </c>
    </row>
    <row r="1712" spans="1:13" x14ac:dyDescent="0.3">
      <c r="A1712" t="s">
        <v>1082</v>
      </c>
      <c r="B1712" t="s">
        <v>7381</v>
      </c>
      <c r="C1712" t="s">
        <v>4045</v>
      </c>
      <c r="D1712" t="s">
        <v>1755</v>
      </c>
      <c r="E1712" t="s">
        <v>3235</v>
      </c>
      <c r="F1712" t="s">
        <v>7429</v>
      </c>
      <c r="G1712" t="s">
        <v>7387</v>
      </c>
      <c r="H1712" t="s">
        <v>3177</v>
      </c>
      <c r="I1712" t="s">
        <v>7430</v>
      </c>
      <c r="J1712" t="s">
        <v>3179</v>
      </c>
      <c r="K1712" t="s">
        <v>7431</v>
      </c>
      <c r="L1712" t="s">
        <v>3181</v>
      </c>
      <c r="M1712" t="s">
        <v>3174</v>
      </c>
    </row>
    <row r="1713" spans="1:13" x14ac:dyDescent="0.3">
      <c r="A1713" t="s">
        <v>1082</v>
      </c>
      <c r="B1713" t="s">
        <v>7381</v>
      </c>
      <c r="C1713" t="s">
        <v>4045</v>
      </c>
      <c r="D1713" t="s">
        <v>1755</v>
      </c>
      <c r="E1713" t="s">
        <v>3235</v>
      </c>
      <c r="F1713" t="s">
        <v>7432</v>
      </c>
      <c r="G1713" t="s">
        <v>7391</v>
      </c>
      <c r="H1713" t="s">
        <v>3177</v>
      </c>
      <c r="I1713" t="s">
        <v>7433</v>
      </c>
      <c r="J1713" t="s">
        <v>3179</v>
      </c>
      <c r="K1713" t="s">
        <v>7434</v>
      </c>
      <c r="L1713" t="s">
        <v>3181</v>
      </c>
      <c r="M1713" t="s">
        <v>3174</v>
      </c>
    </row>
    <row r="1714" spans="1:13" x14ac:dyDescent="0.3">
      <c r="A1714" t="s">
        <v>1099</v>
      </c>
      <c r="B1714" t="s">
        <v>2972</v>
      </c>
      <c r="C1714" t="s">
        <v>3190</v>
      </c>
      <c r="D1714" t="s">
        <v>1903</v>
      </c>
      <c r="E1714" t="s">
        <v>3459</v>
      </c>
      <c r="F1714" t="s">
        <v>7435</v>
      </c>
      <c r="G1714" t="s">
        <v>5122</v>
      </c>
      <c r="H1714" t="s">
        <v>3177</v>
      </c>
      <c r="I1714" t="s">
        <v>7436</v>
      </c>
      <c r="J1714" t="s">
        <v>3179</v>
      </c>
      <c r="K1714" t="s">
        <v>7437</v>
      </c>
      <c r="L1714" t="s">
        <v>3174</v>
      </c>
      <c r="M1714" t="s">
        <v>3174</v>
      </c>
    </row>
    <row r="1715" spans="1:13" x14ac:dyDescent="0.3">
      <c r="A1715" t="s">
        <v>1099</v>
      </c>
      <c r="B1715" t="s">
        <v>2972</v>
      </c>
      <c r="C1715" t="s">
        <v>3190</v>
      </c>
      <c r="D1715" t="s">
        <v>1755</v>
      </c>
      <c r="E1715" t="s">
        <v>3459</v>
      </c>
      <c r="F1715" t="s">
        <v>7438</v>
      </c>
      <c r="G1715" t="s">
        <v>5122</v>
      </c>
      <c r="H1715" t="s">
        <v>3177</v>
      </c>
      <c r="I1715" t="s">
        <v>7439</v>
      </c>
      <c r="J1715" t="s">
        <v>3179</v>
      </c>
      <c r="K1715" t="s">
        <v>7440</v>
      </c>
      <c r="L1715" t="s">
        <v>3174</v>
      </c>
      <c r="M1715" t="s">
        <v>3174</v>
      </c>
    </row>
    <row r="1716" spans="1:13" x14ac:dyDescent="0.3">
      <c r="A1716" t="s">
        <v>1099</v>
      </c>
      <c r="B1716" t="s">
        <v>5095</v>
      </c>
      <c r="C1716" t="s">
        <v>3190</v>
      </c>
      <c r="D1716" t="s">
        <v>1903</v>
      </c>
      <c r="E1716" t="s">
        <v>3183</v>
      </c>
      <c r="F1716" t="s">
        <v>7441</v>
      </c>
      <c r="G1716" t="s">
        <v>5097</v>
      </c>
      <c r="H1716" t="s">
        <v>3177</v>
      </c>
      <c r="I1716" t="s">
        <v>7442</v>
      </c>
      <c r="J1716" t="s">
        <v>3179</v>
      </c>
      <c r="K1716" t="s">
        <v>7443</v>
      </c>
      <c r="L1716" t="s">
        <v>3174</v>
      </c>
      <c r="M1716" t="s">
        <v>3174</v>
      </c>
    </row>
    <row r="1717" spans="1:13" x14ac:dyDescent="0.3">
      <c r="A1717" t="s">
        <v>1099</v>
      </c>
      <c r="B1717" t="s">
        <v>5095</v>
      </c>
      <c r="C1717" t="s">
        <v>3190</v>
      </c>
      <c r="D1717" t="s">
        <v>1755</v>
      </c>
      <c r="E1717" t="s">
        <v>3546</v>
      </c>
      <c r="F1717" t="s">
        <v>7444</v>
      </c>
      <c r="G1717" t="s">
        <v>5097</v>
      </c>
      <c r="H1717" t="s">
        <v>3177</v>
      </c>
      <c r="I1717" t="s">
        <v>7445</v>
      </c>
      <c r="J1717" t="s">
        <v>3179</v>
      </c>
      <c r="K1717" t="s">
        <v>7446</v>
      </c>
      <c r="L1717" t="s">
        <v>3174</v>
      </c>
      <c r="M1717" t="s">
        <v>3174</v>
      </c>
    </row>
    <row r="1718" spans="1:13" x14ac:dyDescent="0.3">
      <c r="A1718" t="s">
        <v>1099</v>
      </c>
      <c r="B1718" t="s">
        <v>7447</v>
      </c>
      <c r="C1718" t="s">
        <v>3190</v>
      </c>
      <c r="D1718" t="s">
        <v>1903</v>
      </c>
      <c r="E1718" t="s">
        <v>3546</v>
      </c>
      <c r="F1718" t="s">
        <v>7448</v>
      </c>
      <c r="G1718" t="s">
        <v>7449</v>
      </c>
      <c r="H1718" t="s">
        <v>3177</v>
      </c>
      <c r="I1718" t="s">
        <v>7450</v>
      </c>
      <c r="J1718" t="s">
        <v>3179</v>
      </c>
      <c r="K1718" t="s">
        <v>7451</v>
      </c>
      <c r="L1718" t="s">
        <v>3174</v>
      </c>
      <c r="M1718" t="s">
        <v>3174</v>
      </c>
    </row>
    <row r="1719" spans="1:13" x14ac:dyDescent="0.3">
      <c r="A1719" t="s">
        <v>1099</v>
      </c>
      <c r="B1719" t="s">
        <v>7447</v>
      </c>
      <c r="C1719" t="s">
        <v>3190</v>
      </c>
      <c r="D1719" t="s">
        <v>1903</v>
      </c>
      <c r="E1719" t="s">
        <v>3546</v>
      </c>
      <c r="F1719" t="s">
        <v>7452</v>
      </c>
      <c r="G1719" t="s">
        <v>7449</v>
      </c>
      <c r="H1719" t="s">
        <v>3177</v>
      </c>
      <c r="I1719" t="s">
        <v>7453</v>
      </c>
      <c r="J1719" t="s">
        <v>3179</v>
      </c>
      <c r="K1719" t="s">
        <v>7454</v>
      </c>
      <c r="L1719" t="s">
        <v>3174</v>
      </c>
      <c r="M1719" t="s">
        <v>3174</v>
      </c>
    </row>
    <row r="1720" spans="1:13" x14ac:dyDescent="0.3">
      <c r="A1720" t="s">
        <v>1099</v>
      </c>
      <c r="B1720" t="s">
        <v>7447</v>
      </c>
      <c r="C1720" t="s">
        <v>3190</v>
      </c>
      <c r="D1720" t="s">
        <v>1903</v>
      </c>
      <c r="E1720" t="s">
        <v>3546</v>
      </c>
      <c r="F1720" t="s">
        <v>7455</v>
      </c>
      <c r="G1720" t="s">
        <v>7449</v>
      </c>
      <c r="H1720" t="s">
        <v>3177</v>
      </c>
      <c r="I1720" t="s">
        <v>7456</v>
      </c>
      <c r="J1720" t="s">
        <v>3179</v>
      </c>
      <c r="K1720" t="s">
        <v>7457</v>
      </c>
      <c r="L1720" t="s">
        <v>3174</v>
      </c>
      <c r="M1720" t="s">
        <v>3174</v>
      </c>
    </row>
    <row r="1721" spans="1:13" x14ac:dyDescent="0.3">
      <c r="A1721" t="s">
        <v>1099</v>
      </c>
      <c r="B1721" t="s">
        <v>7447</v>
      </c>
      <c r="C1721" t="s">
        <v>3190</v>
      </c>
      <c r="D1721" t="s">
        <v>1903</v>
      </c>
      <c r="E1721" t="s">
        <v>3546</v>
      </c>
      <c r="F1721" t="s">
        <v>7458</v>
      </c>
      <c r="G1721" t="s">
        <v>7449</v>
      </c>
      <c r="H1721" t="s">
        <v>3177</v>
      </c>
      <c r="I1721" t="s">
        <v>7459</v>
      </c>
      <c r="J1721" t="s">
        <v>3179</v>
      </c>
      <c r="K1721" t="s">
        <v>7451</v>
      </c>
      <c r="L1721" t="s">
        <v>3174</v>
      </c>
      <c r="M1721" t="s">
        <v>3174</v>
      </c>
    </row>
    <row r="1722" spans="1:13" x14ac:dyDescent="0.3">
      <c r="A1722" t="s">
        <v>1099</v>
      </c>
      <c r="B1722" t="s">
        <v>7447</v>
      </c>
      <c r="C1722" t="s">
        <v>3190</v>
      </c>
      <c r="D1722" t="s">
        <v>1903</v>
      </c>
      <c r="E1722" t="s">
        <v>3546</v>
      </c>
      <c r="F1722" t="s">
        <v>7460</v>
      </c>
      <c r="G1722" t="s">
        <v>7449</v>
      </c>
      <c r="H1722" t="s">
        <v>3177</v>
      </c>
      <c r="I1722" t="s">
        <v>7461</v>
      </c>
      <c r="J1722" t="s">
        <v>3179</v>
      </c>
      <c r="K1722" t="s">
        <v>7454</v>
      </c>
      <c r="L1722" t="s">
        <v>3174</v>
      </c>
      <c r="M1722" t="s">
        <v>3174</v>
      </c>
    </row>
    <row r="1723" spans="1:13" x14ac:dyDescent="0.3">
      <c r="A1723" t="s">
        <v>1099</v>
      </c>
      <c r="B1723" t="s">
        <v>7447</v>
      </c>
      <c r="C1723" t="s">
        <v>3190</v>
      </c>
      <c r="D1723" t="s">
        <v>1903</v>
      </c>
      <c r="E1723" t="s">
        <v>3546</v>
      </c>
      <c r="F1723" t="s">
        <v>7462</v>
      </c>
      <c r="G1723" t="s">
        <v>7449</v>
      </c>
      <c r="H1723" t="s">
        <v>3177</v>
      </c>
      <c r="I1723" t="s">
        <v>7463</v>
      </c>
      <c r="J1723" t="s">
        <v>3179</v>
      </c>
      <c r="K1723" t="s">
        <v>7457</v>
      </c>
      <c r="L1723" t="s">
        <v>3174</v>
      </c>
      <c r="M1723" t="s">
        <v>3174</v>
      </c>
    </row>
    <row r="1724" spans="1:13" x14ac:dyDescent="0.3">
      <c r="A1724" t="s">
        <v>1099</v>
      </c>
      <c r="B1724" t="s">
        <v>5095</v>
      </c>
      <c r="C1724" t="s">
        <v>3190</v>
      </c>
      <c r="D1724" t="s">
        <v>1755</v>
      </c>
      <c r="E1724" t="s">
        <v>3459</v>
      </c>
      <c r="F1724" t="s">
        <v>7464</v>
      </c>
      <c r="G1724" t="s">
        <v>7465</v>
      </c>
      <c r="H1724" t="s">
        <v>3177</v>
      </c>
      <c r="I1724" t="s">
        <v>7466</v>
      </c>
      <c r="J1724" t="s">
        <v>3179</v>
      </c>
      <c r="K1724" t="s">
        <v>7467</v>
      </c>
      <c r="L1724" t="s">
        <v>3174</v>
      </c>
      <c r="M1724" t="s">
        <v>3174</v>
      </c>
    </row>
    <row r="1725" spans="1:13" x14ac:dyDescent="0.3">
      <c r="A1725" t="s">
        <v>1099</v>
      </c>
      <c r="B1725" t="s">
        <v>5095</v>
      </c>
      <c r="C1725" t="s">
        <v>3190</v>
      </c>
      <c r="D1725" t="s">
        <v>1755</v>
      </c>
      <c r="E1725" t="s">
        <v>3546</v>
      </c>
      <c r="F1725" t="s">
        <v>7468</v>
      </c>
      <c r="G1725" t="s">
        <v>5115</v>
      </c>
      <c r="H1725" t="s">
        <v>3177</v>
      </c>
      <c r="I1725" t="s">
        <v>7469</v>
      </c>
      <c r="J1725" t="s">
        <v>3179</v>
      </c>
      <c r="K1725" t="s">
        <v>7470</v>
      </c>
      <c r="L1725" t="s">
        <v>3174</v>
      </c>
      <c r="M1725" t="s">
        <v>3174</v>
      </c>
    </row>
    <row r="1726" spans="1:13" x14ac:dyDescent="0.3">
      <c r="A1726" t="s">
        <v>1099</v>
      </c>
      <c r="B1726" t="s">
        <v>3050</v>
      </c>
      <c r="C1726" t="s">
        <v>3190</v>
      </c>
      <c r="D1726" t="s">
        <v>1755</v>
      </c>
      <c r="E1726" t="s">
        <v>3298</v>
      </c>
      <c r="F1726" t="s">
        <v>7471</v>
      </c>
      <c r="G1726" t="s">
        <v>7472</v>
      </c>
      <c r="H1726" t="s">
        <v>3177</v>
      </c>
      <c r="I1726" t="s">
        <v>7473</v>
      </c>
      <c r="J1726" t="s">
        <v>3179</v>
      </c>
      <c r="K1726" t="s">
        <v>7474</v>
      </c>
      <c r="L1726" t="s">
        <v>3174</v>
      </c>
      <c r="M1726" t="s">
        <v>3174</v>
      </c>
    </row>
    <row r="1727" spans="1:13" x14ac:dyDescent="0.3">
      <c r="A1727" t="s">
        <v>1099</v>
      </c>
      <c r="B1727" t="s">
        <v>2958</v>
      </c>
      <c r="C1727" t="s">
        <v>3190</v>
      </c>
      <c r="D1727" t="s">
        <v>7475</v>
      </c>
      <c r="E1727" t="s">
        <v>7476</v>
      </c>
      <c r="F1727" t="s">
        <v>7477</v>
      </c>
      <c r="G1727" t="s">
        <v>7478</v>
      </c>
      <c r="H1727" t="s">
        <v>3177</v>
      </c>
      <c r="I1727" t="s">
        <v>7479</v>
      </c>
      <c r="J1727" t="s">
        <v>3179</v>
      </c>
      <c r="K1727" t="s">
        <v>7480</v>
      </c>
      <c r="L1727" t="s">
        <v>3174</v>
      </c>
      <c r="M1727" t="s">
        <v>3174</v>
      </c>
    </row>
    <row r="1728" spans="1:13" x14ac:dyDescent="0.3">
      <c r="A1728" t="s">
        <v>1099</v>
      </c>
      <c r="B1728" t="s">
        <v>2958</v>
      </c>
      <c r="C1728" t="s">
        <v>3190</v>
      </c>
      <c r="D1728" t="s">
        <v>7475</v>
      </c>
      <c r="E1728" t="s">
        <v>7476</v>
      </c>
      <c r="F1728" t="s">
        <v>7481</v>
      </c>
      <c r="G1728" t="s">
        <v>7482</v>
      </c>
      <c r="H1728" t="s">
        <v>3177</v>
      </c>
      <c r="I1728" t="s">
        <v>7483</v>
      </c>
      <c r="J1728" t="s">
        <v>3179</v>
      </c>
      <c r="K1728" t="s">
        <v>7484</v>
      </c>
      <c r="L1728" t="s">
        <v>3174</v>
      </c>
      <c r="M1728" t="s">
        <v>3174</v>
      </c>
    </row>
    <row r="1729" spans="1:13" x14ac:dyDescent="0.3">
      <c r="A1729" t="s">
        <v>1099</v>
      </c>
      <c r="B1729" t="s">
        <v>2972</v>
      </c>
      <c r="C1729" t="s">
        <v>3190</v>
      </c>
      <c r="D1729" t="s">
        <v>1761</v>
      </c>
      <c r="E1729" t="s">
        <v>3459</v>
      </c>
      <c r="F1729" t="s">
        <v>7485</v>
      </c>
      <c r="G1729" t="s">
        <v>5122</v>
      </c>
      <c r="H1729" t="s">
        <v>3177</v>
      </c>
      <c r="I1729" t="s">
        <v>7486</v>
      </c>
      <c r="J1729" t="s">
        <v>3179</v>
      </c>
      <c r="K1729" t="s">
        <v>7487</v>
      </c>
      <c r="L1729" t="s">
        <v>3174</v>
      </c>
      <c r="M1729" t="s">
        <v>3174</v>
      </c>
    </row>
    <row r="1730" spans="1:13" x14ac:dyDescent="0.3">
      <c r="A1730" t="s">
        <v>1099</v>
      </c>
      <c r="B1730" t="s">
        <v>2972</v>
      </c>
      <c r="C1730" t="s">
        <v>3190</v>
      </c>
      <c r="D1730" t="s">
        <v>1761</v>
      </c>
      <c r="E1730" t="s">
        <v>3459</v>
      </c>
      <c r="F1730" t="s">
        <v>7488</v>
      </c>
      <c r="G1730" t="s">
        <v>5122</v>
      </c>
      <c r="H1730" t="s">
        <v>3177</v>
      </c>
      <c r="I1730" t="s">
        <v>7489</v>
      </c>
      <c r="J1730" t="s">
        <v>3179</v>
      </c>
      <c r="K1730" t="s">
        <v>7490</v>
      </c>
      <c r="L1730" t="s">
        <v>3174</v>
      </c>
      <c r="M1730" t="s">
        <v>3174</v>
      </c>
    </row>
    <row r="1731" spans="1:13" x14ac:dyDescent="0.3">
      <c r="A1731" t="s">
        <v>1099</v>
      </c>
      <c r="B1731" t="s">
        <v>2972</v>
      </c>
      <c r="C1731" t="s">
        <v>3190</v>
      </c>
      <c r="D1731" t="s">
        <v>1761</v>
      </c>
      <c r="E1731" t="s">
        <v>3459</v>
      </c>
      <c r="F1731" t="s">
        <v>7491</v>
      </c>
      <c r="G1731" t="s">
        <v>5122</v>
      </c>
      <c r="H1731" t="s">
        <v>3177</v>
      </c>
      <c r="I1731" t="s">
        <v>7492</v>
      </c>
      <c r="J1731" t="s">
        <v>3179</v>
      </c>
      <c r="K1731" t="s">
        <v>7493</v>
      </c>
      <c r="L1731" t="s">
        <v>3174</v>
      </c>
      <c r="M1731" t="s">
        <v>3174</v>
      </c>
    </row>
    <row r="1732" spans="1:13" x14ac:dyDescent="0.3">
      <c r="A1732" t="s">
        <v>1099</v>
      </c>
      <c r="B1732" t="s">
        <v>5095</v>
      </c>
      <c r="C1732" t="s">
        <v>3190</v>
      </c>
      <c r="D1732" t="s">
        <v>1761</v>
      </c>
      <c r="E1732" t="s">
        <v>3546</v>
      </c>
      <c r="F1732" t="s">
        <v>7494</v>
      </c>
      <c r="G1732" t="s">
        <v>5097</v>
      </c>
      <c r="H1732" t="s">
        <v>3177</v>
      </c>
      <c r="I1732" t="s">
        <v>7495</v>
      </c>
      <c r="J1732" t="s">
        <v>3179</v>
      </c>
      <c r="K1732" t="s">
        <v>7496</v>
      </c>
      <c r="L1732" t="s">
        <v>3174</v>
      </c>
      <c r="M1732" t="s">
        <v>3174</v>
      </c>
    </row>
    <row r="1733" spans="1:13" x14ac:dyDescent="0.3">
      <c r="A1733" t="s">
        <v>1099</v>
      </c>
      <c r="B1733" t="s">
        <v>5095</v>
      </c>
      <c r="C1733" t="s">
        <v>3190</v>
      </c>
      <c r="D1733" t="s">
        <v>1761</v>
      </c>
      <c r="E1733" t="s">
        <v>3546</v>
      </c>
      <c r="F1733" t="s">
        <v>7497</v>
      </c>
      <c r="G1733" t="s">
        <v>5097</v>
      </c>
      <c r="H1733" t="s">
        <v>3177</v>
      </c>
      <c r="I1733" t="s">
        <v>7498</v>
      </c>
      <c r="J1733" t="s">
        <v>3179</v>
      </c>
      <c r="K1733" t="s">
        <v>7499</v>
      </c>
      <c r="L1733" t="s">
        <v>3174</v>
      </c>
      <c r="M1733" t="s">
        <v>3174</v>
      </c>
    </row>
    <row r="1734" spans="1:13" x14ac:dyDescent="0.3">
      <c r="A1734" t="s">
        <v>1099</v>
      </c>
      <c r="B1734" t="s">
        <v>5095</v>
      </c>
      <c r="C1734" t="s">
        <v>3190</v>
      </c>
      <c r="D1734" t="s">
        <v>1761</v>
      </c>
      <c r="E1734" t="s">
        <v>3546</v>
      </c>
      <c r="F1734" t="s">
        <v>7500</v>
      </c>
      <c r="G1734" t="s">
        <v>5097</v>
      </c>
      <c r="H1734" t="s">
        <v>3177</v>
      </c>
      <c r="I1734" t="s">
        <v>7501</v>
      </c>
      <c r="J1734" t="s">
        <v>3179</v>
      </c>
      <c r="K1734" t="s">
        <v>7502</v>
      </c>
      <c r="L1734" t="s">
        <v>3174</v>
      </c>
      <c r="M1734" t="s">
        <v>3174</v>
      </c>
    </row>
    <row r="1735" spans="1:13" x14ac:dyDescent="0.3">
      <c r="A1735" t="s">
        <v>1099</v>
      </c>
      <c r="B1735" t="s">
        <v>5095</v>
      </c>
      <c r="C1735" t="s">
        <v>3190</v>
      </c>
      <c r="D1735" t="s">
        <v>1761</v>
      </c>
      <c r="E1735" t="s">
        <v>3546</v>
      </c>
      <c r="F1735" t="s">
        <v>7503</v>
      </c>
      <c r="G1735" t="s">
        <v>5097</v>
      </c>
      <c r="H1735" t="s">
        <v>3177</v>
      </c>
      <c r="I1735" t="s">
        <v>7504</v>
      </c>
      <c r="J1735" t="s">
        <v>3179</v>
      </c>
      <c r="K1735" t="s">
        <v>7505</v>
      </c>
      <c r="L1735" t="s">
        <v>3174</v>
      </c>
      <c r="M1735" t="s">
        <v>3174</v>
      </c>
    </row>
    <row r="1736" spans="1:13" x14ac:dyDescent="0.3">
      <c r="A1736" t="s">
        <v>1099</v>
      </c>
      <c r="B1736" t="s">
        <v>5095</v>
      </c>
      <c r="C1736" t="s">
        <v>3190</v>
      </c>
      <c r="D1736" t="s">
        <v>1761</v>
      </c>
      <c r="E1736" t="s">
        <v>3546</v>
      </c>
      <c r="F1736" t="s">
        <v>7506</v>
      </c>
      <c r="G1736" t="s">
        <v>5097</v>
      </c>
      <c r="H1736" t="s">
        <v>3177</v>
      </c>
      <c r="I1736" t="s">
        <v>7507</v>
      </c>
      <c r="J1736" t="s">
        <v>3179</v>
      </c>
      <c r="K1736" t="s">
        <v>7508</v>
      </c>
      <c r="L1736" t="s">
        <v>3174</v>
      </c>
      <c r="M1736" t="s">
        <v>3174</v>
      </c>
    </row>
    <row r="1737" spans="1:13" x14ac:dyDescent="0.3">
      <c r="A1737" t="s">
        <v>1099</v>
      </c>
      <c r="B1737" t="s">
        <v>5095</v>
      </c>
      <c r="C1737" t="s">
        <v>3190</v>
      </c>
      <c r="D1737" t="s">
        <v>1761</v>
      </c>
      <c r="E1737" t="s">
        <v>3459</v>
      </c>
      <c r="F1737" t="s">
        <v>7509</v>
      </c>
      <c r="G1737" t="s">
        <v>5097</v>
      </c>
      <c r="H1737" t="s">
        <v>3177</v>
      </c>
      <c r="I1737" t="s">
        <v>7510</v>
      </c>
      <c r="J1737" t="s">
        <v>3179</v>
      </c>
      <c r="K1737" t="s">
        <v>7511</v>
      </c>
      <c r="L1737" t="s">
        <v>3174</v>
      </c>
      <c r="M1737" t="s">
        <v>3174</v>
      </c>
    </row>
    <row r="1738" spans="1:13" x14ac:dyDescent="0.3">
      <c r="A1738" t="s">
        <v>1099</v>
      </c>
      <c r="B1738" t="s">
        <v>5095</v>
      </c>
      <c r="C1738" t="s">
        <v>3190</v>
      </c>
      <c r="D1738" t="s">
        <v>1761</v>
      </c>
      <c r="E1738" t="s">
        <v>3459</v>
      </c>
      <c r="F1738" t="s">
        <v>7512</v>
      </c>
      <c r="G1738" t="s">
        <v>5097</v>
      </c>
      <c r="H1738" t="s">
        <v>3177</v>
      </c>
      <c r="I1738" t="s">
        <v>7513</v>
      </c>
      <c r="J1738" t="s">
        <v>3179</v>
      </c>
      <c r="K1738" t="s">
        <v>7514</v>
      </c>
      <c r="L1738" t="s">
        <v>3174</v>
      </c>
      <c r="M1738" t="s">
        <v>3174</v>
      </c>
    </row>
    <row r="1739" spans="1:13" x14ac:dyDescent="0.3">
      <c r="A1739" t="s">
        <v>1099</v>
      </c>
      <c r="B1739" t="s">
        <v>5095</v>
      </c>
      <c r="C1739" t="s">
        <v>3190</v>
      </c>
      <c r="D1739" t="s">
        <v>1761</v>
      </c>
      <c r="E1739" t="s">
        <v>3459</v>
      </c>
      <c r="F1739" t="s">
        <v>7515</v>
      </c>
      <c r="G1739" t="s">
        <v>5097</v>
      </c>
      <c r="H1739" t="s">
        <v>3177</v>
      </c>
      <c r="I1739" t="s">
        <v>7516</v>
      </c>
      <c r="J1739" t="s">
        <v>3179</v>
      </c>
      <c r="K1739" t="s">
        <v>7517</v>
      </c>
      <c r="L1739" t="s">
        <v>3174</v>
      </c>
      <c r="M1739" t="s">
        <v>3174</v>
      </c>
    </row>
    <row r="1740" spans="1:13" x14ac:dyDescent="0.3">
      <c r="A1740" t="s">
        <v>1099</v>
      </c>
      <c r="B1740" t="s">
        <v>5095</v>
      </c>
      <c r="C1740" t="s">
        <v>3190</v>
      </c>
      <c r="D1740" t="s">
        <v>1761</v>
      </c>
      <c r="E1740" t="s">
        <v>3546</v>
      </c>
      <c r="F1740" t="s">
        <v>7518</v>
      </c>
      <c r="G1740" t="s">
        <v>5115</v>
      </c>
      <c r="H1740" t="s">
        <v>3177</v>
      </c>
      <c r="I1740" t="s">
        <v>7519</v>
      </c>
      <c r="J1740" t="s">
        <v>3179</v>
      </c>
      <c r="K1740" t="s">
        <v>7520</v>
      </c>
      <c r="L1740" t="s">
        <v>3174</v>
      </c>
      <c r="M1740" t="s">
        <v>3174</v>
      </c>
    </row>
    <row r="1741" spans="1:13" x14ac:dyDescent="0.3">
      <c r="A1741" t="s">
        <v>1099</v>
      </c>
      <c r="B1741" t="s">
        <v>5095</v>
      </c>
      <c r="C1741" t="s">
        <v>3190</v>
      </c>
      <c r="D1741" t="s">
        <v>1761</v>
      </c>
      <c r="E1741" t="s">
        <v>3546</v>
      </c>
      <c r="F1741" t="s">
        <v>7521</v>
      </c>
      <c r="G1741" t="s">
        <v>5115</v>
      </c>
      <c r="H1741" t="s">
        <v>3177</v>
      </c>
      <c r="I1741" t="s">
        <v>7522</v>
      </c>
      <c r="J1741" t="s">
        <v>3179</v>
      </c>
      <c r="K1741" t="s">
        <v>7523</v>
      </c>
      <c r="L1741" t="s">
        <v>3174</v>
      </c>
      <c r="M1741" t="s">
        <v>3174</v>
      </c>
    </row>
    <row r="1742" spans="1:13" x14ac:dyDescent="0.3">
      <c r="A1742" t="s">
        <v>1099</v>
      </c>
      <c r="B1742" t="s">
        <v>5095</v>
      </c>
      <c r="C1742" t="s">
        <v>3190</v>
      </c>
      <c r="D1742" t="s">
        <v>1761</v>
      </c>
      <c r="E1742" t="s">
        <v>3546</v>
      </c>
      <c r="F1742" t="s">
        <v>7524</v>
      </c>
      <c r="G1742" t="s">
        <v>5115</v>
      </c>
      <c r="H1742" t="s">
        <v>3177</v>
      </c>
      <c r="I1742" t="s">
        <v>7525</v>
      </c>
      <c r="J1742" t="s">
        <v>3179</v>
      </c>
      <c r="K1742" t="s">
        <v>7526</v>
      </c>
      <c r="L1742" t="s">
        <v>3174</v>
      </c>
      <c r="M1742" t="s">
        <v>3174</v>
      </c>
    </row>
    <row r="1743" spans="1:13" x14ac:dyDescent="0.3">
      <c r="A1743" t="s">
        <v>1099</v>
      </c>
      <c r="B1743" t="s">
        <v>5095</v>
      </c>
      <c r="C1743" t="s">
        <v>3190</v>
      </c>
      <c r="D1743" t="s">
        <v>1761</v>
      </c>
      <c r="E1743" t="s">
        <v>3546</v>
      </c>
      <c r="F1743" t="s">
        <v>7527</v>
      </c>
      <c r="G1743" t="s">
        <v>5115</v>
      </c>
      <c r="H1743" t="s">
        <v>3177</v>
      </c>
      <c r="I1743" t="s">
        <v>7528</v>
      </c>
      <c r="J1743" t="s">
        <v>3179</v>
      </c>
      <c r="K1743" t="s">
        <v>7529</v>
      </c>
      <c r="L1743" t="s">
        <v>3174</v>
      </c>
      <c r="M1743" t="s">
        <v>3174</v>
      </c>
    </row>
    <row r="1744" spans="1:13" x14ac:dyDescent="0.3">
      <c r="A1744" t="s">
        <v>1099</v>
      </c>
      <c r="B1744" t="s">
        <v>5095</v>
      </c>
      <c r="C1744" t="s">
        <v>3190</v>
      </c>
      <c r="D1744" t="s">
        <v>1761</v>
      </c>
      <c r="E1744" t="s">
        <v>3546</v>
      </c>
      <c r="F1744" t="s">
        <v>7530</v>
      </c>
      <c r="G1744" t="s">
        <v>5115</v>
      </c>
      <c r="H1744" t="s">
        <v>3177</v>
      </c>
      <c r="I1744" t="s">
        <v>7531</v>
      </c>
      <c r="J1744" t="s">
        <v>3179</v>
      </c>
      <c r="K1744" t="s">
        <v>7532</v>
      </c>
      <c r="L1744" t="s">
        <v>3174</v>
      </c>
      <c r="M1744" t="s">
        <v>3174</v>
      </c>
    </row>
    <row r="1745" spans="1:13" x14ac:dyDescent="0.3">
      <c r="A1745" t="s">
        <v>1099</v>
      </c>
      <c r="B1745" t="s">
        <v>5095</v>
      </c>
      <c r="C1745" t="s">
        <v>3190</v>
      </c>
      <c r="D1745" t="s">
        <v>1761</v>
      </c>
      <c r="E1745" t="s">
        <v>3459</v>
      </c>
      <c r="F1745" t="s">
        <v>7533</v>
      </c>
      <c r="G1745" t="s">
        <v>5115</v>
      </c>
      <c r="H1745" t="s">
        <v>3177</v>
      </c>
      <c r="I1745" t="s">
        <v>7534</v>
      </c>
      <c r="J1745" t="s">
        <v>3179</v>
      </c>
      <c r="K1745" t="s">
        <v>7535</v>
      </c>
      <c r="L1745" t="s">
        <v>3174</v>
      </c>
      <c r="M1745" t="s">
        <v>3174</v>
      </c>
    </row>
    <row r="1746" spans="1:13" x14ac:dyDescent="0.3">
      <c r="A1746" t="s">
        <v>1099</v>
      </c>
      <c r="B1746" t="s">
        <v>7536</v>
      </c>
      <c r="C1746" t="s">
        <v>3190</v>
      </c>
      <c r="D1746" t="s">
        <v>7537</v>
      </c>
      <c r="E1746" t="s">
        <v>3174</v>
      </c>
      <c r="F1746" t="s">
        <v>7538</v>
      </c>
      <c r="G1746" t="s">
        <v>6882</v>
      </c>
      <c r="H1746" t="s">
        <v>3177</v>
      </c>
      <c r="I1746" t="s">
        <v>7539</v>
      </c>
      <c r="J1746" t="s">
        <v>3179</v>
      </c>
      <c r="K1746" t="s">
        <v>7540</v>
      </c>
      <c r="L1746" t="s">
        <v>3181</v>
      </c>
      <c r="M1746" t="s">
        <v>3174</v>
      </c>
    </row>
    <row r="1747" spans="1:13" x14ac:dyDescent="0.3">
      <c r="A1747" t="s">
        <v>1099</v>
      </c>
      <c r="B1747" t="s">
        <v>7541</v>
      </c>
      <c r="C1747" t="s">
        <v>3190</v>
      </c>
      <c r="D1747" t="s">
        <v>7537</v>
      </c>
      <c r="E1747" t="s">
        <v>3174</v>
      </c>
      <c r="F1747" t="s">
        <v>7542</v>
      </c>
      <c r="G1747" t="s">
        <v>7543</v>
      </c>
      <c r="H1747" t="s">
        <v>3177</v>
      </c>
      <c r="I1747" t="s">
        <v>7544</v>
      </c>
      <c r="J1747" t="s">
        <v>3179</v>
      </c>
      <c r="K1747" t="s">
        <v>7540</v>
      </c>
      <c r="L1747" t="s">
        <v>3181</v>
      </c>
      <c r="M1747" t="s">
        <v>3174</v>
      </c>
    </row>
    <row r="1748" spans="1:13" x14ac:dyDescent="0.3">
      <c r="A1748" t="s">
        <v>1099</v>
      </c>
      <c r="B1748" t="s">
        <v>2972</v>
      </c>
      <c r="C1748" t="s">
        <v>3190</v>
      </c>
      <c r="D1748" t="s">
        <v>1759</v>
      </c>
      <c r="E1748" t="s">
        <v>3459</v>
      </c>
      <c r="F1748" t="s">
        <v>7545</v>
      </c>
      <c r="G1748" t="s">
        <v>5122</v>
      </c>
      <c r="H1748" t="s">
        <v>3177</v>
      </c>
      <c r="I1748" t="s">
        <v>7546</v>
      </c>
      <c r="J1748" t="s">
        <v>3179</v>
      </c>
      <c r="K1748" t="s">
        <v>7547</v>
      </c>
      <c r="L1748" t="s">
        <v>3174</v>
      </c>
      <c r="M1748" t="s">
        <v>3174</v>
      </c>
    </row>
    <row r="1749" spans="1:13" x14ac:dyDescent="0.3">
      <c r="A1749" t="s">
        <v>1099</v>
      </c>
      <c r="B1749" t="s">
        <v>2972</v>
      </c>
      <c r="C1749" t="s">
        <v>3190</v>
      </c>
      <c r="D1749" t="s">
        <v>1759</v>
      </c>
      <c r="E1749" t="s">
        <v>3459</v>
      </c>
      <c r="F1749" t="s">
        <v>7548</v>
      </c>
      <c r="G1749" t="s">
        <v>5122</v>
      </c>
      <c r="H1749" t="s">
        <v>3177</v>
      </c>
      <c r="I1749" t="s">
        <v>7549</v>
      </c>
      <c r="J1749" t="s">
        <v>3179</v>
      </c>
      <c r="K1749" t="s">
        <v>7550</v>
      </c>
      <c r="L1749" t="s">
        <v>3174</v>
      </c>
      <c r="M1749" t="s">
        <v>3174</v>
      </c>
    </row>
    <row r="1750" spans="1:13" x14ac:dyDescent="0.3">
      <c r="A1750" t="s">
        <v>1099</v>
      </c>
      <c r="B1750" t="s">
        <v>2972</v>
      </c>
      <c r="C1750" t="s">
        <v>3190</v>
      </c>
      <c r="D1750" t="s">
        <v>1759</v>
      </c>
      <c r="E1750" t="s">
        <v>3459</v>
      </c>
      <c r="F1750" t="s">
        <v>7551</v>
      </c>
      <c r="G1750" t="s">
        <v>5122</v>
      </c>
      <c r="H1750" t="s">
        <v>3177</v>
      </c>
      <c r="I1750" t="s">
        <v>7552</v>
      </c>
      <c r="J1750" t="s">
        <v>3179</v>
      </c>
      <c r="K1750" t="s">
        <v>7553</v>
      </c>
      <c r="L1750" t="s">
        <v>3174</v>
      </c>
      <c r="M1750" t="s">
        <v>3174</v>
      </c>
    </row>
    <row r="1751" spans="1:13" x14ac:dyDescent="0.3">
      <c r="A1751" t="s">
        <v>1099</v>
      </c>
      <c r="B1751" t="s">
        <v>5095</v>
      </c>
      <c r="C1751" t="s">
        <v>3190</v>
      </c>
      <c r="D1751" t="s">
        <v>1903</v>
      </c>
      <c r="E1751" t="s">
        <v>3183</v>
      </c>
      <c r="F1751" t="s">
        <v>7554</v>
      </c>
      <c r="G1751" t="s">
        <v>5097</v>
      </c>
      <c r="H1751" t="s">
        <v>3177</v>
      </c>
      <c r="I1751" t="s">
        <v>7555</v>
      </c>
      <c r="J1751" t="s">
        <v>3179</v>
      </c>
      <c r="K1751" t="s">
        <v>7556</v>
      </c>
      <c r="L1751" t="s">
        <v>3174</v>
      </c>
      <c r="M1751" t="s">
        <v>3174</v>
      </c>
    </row>
    <row r="1752" spans="1:13" x14ac:dyDescent="0.3">
      <c r="A1752" t="s">
        <v>1099</v>
      </c>
      <c r="B1752" t="s">
        <v>5095</v>
      </c>
      <c r="C1752" t="s">
        <v>3190</v>
      </c>
      <c r="D1752" t="s">
        <v>1903</v>
      </c>
      <c r="E1752" t="s">
        <v>3183</v>
      </c>
      <c r="F1752" t="s">
        <v>7557</v>
      </c>
      <c r="G1752" t="s">
        <v>5115</v>
      </c>
      <c r="H1752" t="s">
        <v>3177</v>
      </c>
      <c r="I1752" t="s">
        <v>7558</v>
      </c>
      <c r="J1752" t="s">
        <v>3179</v>
      </c>
      <c r="K1752" t="s">
        <v>7559</v>
      </c>
      <c r="L1752" t="s">
        <v>3174</v>
      </c>
      <c r="M1752" t="s">
        <v>3174</v>
      </c>
    </row>
    <row r="1753" spans="1:13" x14ac:dyDescent="0.3">
      <c r="A1753" t="s">
        <v>1099</v>
      </c>
      <c r="B1753" t="s">
        <v>5095</v>
      </c>
      <c r="C1753" t="s">
        <v>3190</v>
      </c>
      <c r="D1753" t="s">
        <v>1903</v>
      </c>
      <c r="E1753" t="s">
        <v>3183</v>
      </c>
      <c r="F1753" t="s">
        <v>7560</v>
      </c>
      <c r="G1753" t="s">
        <v>5115</v>
      </c>
      <c r="H1753" t="s">
        <v>3177</v>
      </c>
      <c r="I1753" t="s">
        <v>7561</v>
      </c>
      <c r="J1753" t="s">
        <v>3179</v>
      </c>
      <c r="K1753" t="s">
        <v>7562</v>
      </c>
      <c r="L1753" t="s">
        <v>3174</v>
      </c>
      <c r="M1753" t="s">
        <v>3174</v>
      </c>
    </row>
    <row r="1754" spans="1:13" x14ac:dyDescent="0.3">
      <c r="A1754" t="s">
        <v>1099</v>
      </c>
      <c r="B1754" t="s">
        <v>3692</v>
      </c>
      <c r="C1754" t="s">
        <v>3190</v>
      </c>
      <c r="D1754" t="s">
        <v>1784</v>
      </c>
      <c r="E1754" t="s">
        <v>3459</v>
      </c>
      <c r="F1754" t="s">
        <v>7563</v>
      </c>
      <c r="G1754" t="s">
        <v>7564</v>
      </c>
      <c r="H1754" t="s">
        <v>3177</v>
      </c>
      <c r="I1754" t="s">
        <v>7565</v>
      </c>
      <c r="J1754" t="s">
        <v>3179</v>
      </c>
      <c r="K1754" t="s">
        <v>3174</v>
      </c>
      <c r="L1754" t="s">
        <v>3174</v>
      </c>
      <c r="M1754" t="s">
        <v>3174</v>
      </c>
    </row>
    <row r="1755" spans="1:13" x14ac:dyDescent="0.3">
      <c r="A1755" t="s">
        <v>1099</v>
      </c>
      <c r="B1755" t="s">
        <v>3692</v>
      </c>
      <c r="C1755" t="s">
        <v>3190</v>
      </c>
      <c r="D1755" t="s">
        <v>1784</v>
      </c>
      <c r="E1755" t="s">
        <v>3459</v>
      </c>
      <c r="F1755" t="s">
        <v>7566</v>
      </c>
      <c r="G1755" t="s">
        <v>7564</v>
      </c>
      <c r="H1755" t="s">
        <v>3177</v>
      </c>
      <c r="I1755" t="s">
        <v>7567</v>
      </c>
      <c r="J1755" t="s">
        <v>3179</v>
      </c>
      <c r="K1755" t="s">
        <v>3174</v>
      </c>
      <c r="L1755" t="s">
        <v>3174</v>
      </c>
      <c r="M1755" t="s">
        <v>3174</v>
      </c>
    </row>
    <row r="1756" spans="1:13" x14ac:dyDescent="0.3">
      <c r="A1756" t="s">
        <v>1099</v>
      </c>
      <c r="B1756" t="s">
        <v>2995</v>
      </c>
      <c r="C1756" t="s">
        <v>3190</v>
      </c>
      <c r="D1756" t="s">
        <v>1903</v>
      </c>
      <c r="E1756" t="s">
        <v>3459</v>
      </c>
      <c r="F1756" t="s">
        <v>7568</v>
      </c>
      <c r="G1756" t="s">
        <v>7569</v>
      </c>
      <c r="H1756" t="s">
        <v>3177</v>
      </c>
      <c r="I1756" t="s">
        <v>7570</v>
      </c>
      <c r="J1756" t="s">
        <v>3179</v>
      </c>
      <c r="K1756" t="s">
        <v>7571</v>
      </c>
      <c r="L1756" t="s">
        <v>3174</v>
      </c>
      <c r="M1756" t="s">
        <v>3174</v>
      </c>
    </row>
    <row r="1757" spans="1:13" x14ac:dyDescent="0.3">
      <c r="A1757" t="s">
        <v>1099</v>
      </c>
      <c r="B1757" t="s">
        <v>2995</v>
      </c>
      <c r="C1757" t="s">
        <v>3190</v>
      </c>
      <c r="D1757" t="s">
        <v>1903</v>
      </c>
      <c r="E1757" t="s">
        <v>3459</v>
      </c>
      <c r="F1757" t="s">
        <v>7572</v>
      </c>
      <c r="G1757" t="s">
        <v>7569</v>
      </c>
      <c r="H1757" t="s">
        <v>3177</v>
      </c>
      <c r="I1757" t="s">
        <v>7573</v>
      </c>
      <c r="J1757" t="s">
        <v>3179</v>
      </c>
      <c r="K1757" t="s">
        <v>7574</v>
      </c>
      <c r="L1757" t="s">
        <v>3174</v>
      </c>
      <c r="M1757" t="s">
        <v>3174</v>
      </c>
    </row>
    <row r="1758" spans="1:13" x14ac:dyDescent="0.3">
      <c r="A1758" t="s">
        <v>1099</v>
      </c>
      <c r="B1758" t="s">
        <v>2995</v>
      </c>
      <c r="C1758" t="s">
        <v>3190</v>
      </c>
      <c r="D1758" t="s">
        <v>1903</v>
      </c>
      <c r="E1758" t="s">
        <v>3459</v>
      </c>
      <c r="F1758" t="s">
        <v>7575</v>
      </c>
      <c r="G1758" t="s">
        <v>7569</v>
      </c>
      <c r="H1758" t="s">
        <v>3177</v>
      </c>
      <c r="I1758" t="s">
        <v>7576</v>
      </c>
      <c r="J1758" t="s">
        <v>3179</v>
      </c>
      <c r="K1758" t="s">
        <v>7577</v>
      </c>
      <c r="L1758" t="s">
        <v>3174</v>
      </c>
      <c r="M1758" t="s">
        <v>3174</v>
      </c>
    </row>
    <row r="1759" spans="1:13" x14ac:dyDescent="0.3">
      <c r="A1759" t="s">
        <v>1099</v>
      </c>
      <c r="B1759" t="s">
        <v>2995</v>
      </c>
      <c r="C1759" t="s">
        <v>3190</v>
      </c>
      <c r="D1759" t="s">
        <v>1903</v>
      </c>
      <c r="E1759" t="s">
        <v>3298</v>
      </c>
      <c r="F1759" t="s">
        <v>7578</v>
      </c>
      <c r="G1759" t="s">
        <v>7569</v>
      </c>
      <c r="H1759" t="s">
        <v>3177</v>
      </c>
      <c r="I1759" t="s">
        <v>7579</v>
      </c>
      <c r="J1759" t="s">
        <v>3179</v>
      </c>
      <c r="K1759" t="s">
        <v>7580</v>
      </c>
      <c r="L1759" t="s">
        <v>3174</v>
      </c>
      <c r="M1759" t="s">
        <v>3174</v>
      </c>
    </row>
    <row r="1760" spans="1:13" x14ac:dyDescent="0.3">
      <c r="A1760" t="s">
        <v>1099</v>
      </c>
      <c r="B1760" t="s">
        <v>2995</v>
      </c>
      <c r="C1760" t="s">
        <v>3190</v>
      </c>
      <c r="D1760" t="s">
        <v>1903</v>
      </c>
      <c r="E1760" t="s">
        <v>3298</v>
      </c>
      <c r="F1760" t="s">
        <v>7581</v>
      </c>
      <c r="G1760" t="s">
        <v>7569</v>
      </c>
      <c r="H1760" t="s">
        <v>3177</v>
      </c>
      <c r="I1760" t="s">
        <v>7582</v>
      </c>
      <c r="J1760" t="s">
        <v>3179</v>
      </c>
      <c r="K1760" t="s">
        <v>7583</v>
      </c>
      <c r="L1760" t="s">
        <v>3174</v>
      </c>
      <c r="M1760" t="s">
        <v>3174</v>
      </c>
    </row>
    <row r="1761" spans="1:13" x14ac:dyDescent="0.3">
      <c r="A1761" t="s">
        <v>1099</v>
      </c>
      <c r="B1761" t="s">
        <v>2995</v>
      </c>
      <c r="C1761" t="s">
        <v>3190</v>
      </c>
      <c r="D1761" t="s">
        <v>1903</v>
      </c>
      <c r="E1761" t="s">
        <v>3298</v>
      </c>
      <c r="F1761" t="s">
        <v>7584</v>
      </c>
      <c r="G1761" t="s">
        <v>7569</v>
      </c>
      <c r="H1761" t="s">
        <v>3177</v>
      </c>
      <c r="I1761" t="s">
        <v>7585</v>
      </c>
      <c r="J1761" t="s">
        <v>3179</v>
      </c>
      <c r="K1761" t="s">
        <v>7586</v>
      </c>
      <c r="L1761" t="s">
        <v>3174</v>
      </c>
      <c r="M1761" t="s">
        <v>3174</v>
      </c>
    </row>
    <row r="1762" spans="1:13" x14ac:dyDescent="0.3">
      <c r="A1762" t="s">
        <v>1099</v>
      </c>
      <c r="B1762" t="s">
        <v>2995</v>
      </c>
      <c r="C1762" t="s">
        <v>3190</v>
      </c>
      <c r="D1762" t="s">
        <v>1903</v>
      </c>
      <c r="E1762" t="s">
        <v>3459</v>
      </c>
      <c r="F1762" t="s">
        <v>7587</v>
      </c>
      <c r="G1762" t="s">
        <v>7588</v>
      </c>
      <c r="H1762" t="s">
        <v>3177</v>
      </c>
      <c r="I1762" t="s">
        <v>7589</v>
      </c>
      <c r="J1762" t="s">
        <v>3179</v>
      </c>
      <c r="K1762" t="s">
        <v>7590</v>
      </c>
      <c r="L1762" t="s">
        <v>3174</v>
      </c>
      <c r="M1762" t="s">
        <v>3174</v>
      </c>
    </row>
    <row r="1763" spans="1:13" x14ac:dyDescent="0.3">
      <c r="A1763" t="s">
        <v>1099</v>
      </c>
      <c r="B1763" t="s">
        <v>2995</v>
      </c>
      <c r="C1763" t="s">
        <v>3190</v>
      </c>
      <c r="D1763" t="s">
        <v>1903</v>
      </c>
      <c r="E1763" t="s">
        <v>3459</v>
      </c>
      <c r="F1763" t="s">
        <v>7591</v>
      </c>
      <c r="G1763" t="s">
        <v>7588</v>
      </c>
      <c r="H1763" t="s">
        <v>3177</v>
      </c>
      <c r="I1763" t="s">
        <v>7592</v>
      </c>
      <c r="J1763" t="s">
        <v>3179</v>
      </c>
      <c r="K1763" t="s">
        <v>7593</v>
      </c>
      <c r="L1763" t="s">
        <v>3174</v>
      </c>
      <c r="M1763" t="s">
        <v>3174</v>
      </c>
    </row>
    <row r="1764" spans="1:13" x14ac:dyDescent="0.3">
      <c r="A1764" t="s">
        <v>1099</v>
      </c>
      <c r="B1764" t="s">
        <v>2995</v>
      </c>
      <c r="C1764" t="s">
        <v>3190</v>
      </c>
      <c r="D1764" t="s">
        <v>1903</v>
      </c>
      <c r="E1764" t="s">
        <v>3459</v>
      </c>
      <c r="F1764" t="s">
        <v>7594</v>
      </c>
      <c r="G1764" t="s">
        <v>7588</v>
      </c>
      <c r="H1764" t="s">
        <v>3177</v>
      </c>
      <c r="I1764" t="s">
        <v>7595</v>
      </c>
      <c r="J1764" t="s">
        <v>3179</v>
      </c>
      <c r="K1764" t="s">
        <v>7596</v>
      </c>
      <c r="L1764" t="s">
        <v>3174</v>
      </c>
      <c r="M1764" t="s">
        <v>3174</v>
      </c>
    </row>
    <row r="1765" spans="1:13" x14ac:dyDescent="0.3">
      <c r="A1765" t="s">
        <v>1099</v>
      </c>
      <c r="B1765" t="s">
        <v>2995</v>
      </c>
      <c r="C1765" t="s">
        <v>3190</v>
      </c>
      <c r="D1765" t="s">
        <v>1903</v>
      </c>
      <c r="E1765" t="s">
        <v>3298</v>
      </c>
      <c r="F1765" t="s">
        <v>7597</v>
      </c>
      <c r="G1765" t="s">
        <v>7588</v>
      </c>
      <c r="H1765" t="s">
        <v>3177</v>
      </c>
      <c r="I1765" t="s">
        <v>7598</v>
      </c>
      <c r="J1765" t="s">
        <v>3179</v>
      </c>
      <c r="K1765" t="s">
        <v>7599</v>
      </c>
      <c r="L1765" t="s">
        <v>3174</v>
      </c>
      <c r="M1765" t="s">
        <v>3174</v>
      </c>
    </row>
    <row r="1766" spans="1:13" x14ac:dyDescent="0.3">
      <c r="A1766" t="s">
        <v>1099</v>
      </c>
      <c r="B1766" t="s">
        <v>2995</v>
      </c>
      <c r="C1766" t="s">
        <v>3190</v>
      </c>
      <c r="D1766" t="s">
        <v>1903</v>
      </c>
      <c r="E1766" t="s">
        <v>3298</v>
      </c>
      <c r="F1766" t="s">
        <v>7600</v>
      </c>
      <c r="G1766" t="s">
        <v>7588</v>
      </c>
      <c r="H1766" t="s">
        <v>3177</v>
      </c>
      <c r="I1766" t="s">
        <v>7601</v>
      </c>
      <c r="J1766" t="s">
        <v>3179</v>
      </c>
      <c r="K1766" t="s">
        <v>7602</v>
      </c>
      <c r="L1766" t="s">
        <v>3174</v>
      </c>
      <c r="M1766" t="s">
        <v>3174</v>
      </c>
    </row>
    <row r="1767" spans="1:13" x14ac:dyDescent="0.3">
      <c r="A1767" t="s">
        <v>1099</v>
      </c>
      <c r="B1767" t="s">
        <v>2995</v>
      </c>
      <c r="C1767" t="s">
        <v>3190</v>
      </c>
      <c r="D1767" t="s">
        <v>1903</v>
      </c>
      <c r="E1767" t="s">
        <v>3298</v>
      </c>
      <c r="F1767" t="s">
        <v>7603</v>
      </c>
      <c r="G1767" t="s">
        <v>7588</v>
      </c>
      <c r="H1767" t="s">
        <v>3177</v>
      </c>
      <c r="I1767" t="s">
        <v>7604</v>
      </c>
      <c r="J1767" t="s">
        <v>3179</v>
      </c>
      <c r="K1767" t="s">
        <v>7605</v>
      </c>
      <c r="L1767" t="s">
        <v>3174</v>
      </c>
      <c r="M1767" t="s">
        <v>3174</v>
      </c>
    </row>
    <row r="1768" spans="1:13" x14ac:dyDescent="0.3">
      <c r="A1768" t="s">
        <v>1099</v>
      </c>
      <c r="B1768" t="s">
        <v>2995</v>
      </c>
      <c r="C1768" t="s">
        <v>3190</v>
      </c>
      <c r="D1768" t="s">
        <v>1903</v>
      </c>
      <c r="E1768" t="s">
        <v>3298</v>
      </c>
      <c r="F1768" t="s">
        <v>7606</v>
      </c>
      <c r="G1768" t="s">
        <v>7607</v>
      </c>
      <c r="H1768" t="s">
        <v>3177</v>
      </c>
      <c r="I1768" t="s">
        <v>7608</v>
      </c>
      <c r="J1768" t="s">
        <v>3179</v>
      </c>
      <c r="K1768" t="s">
        <v>7609</v>
      </c>
      <c r="L1768" t="s">
        <v>3174</v>
      </c>
      <c r="M1768" t="s">
        <v>3174</v>
      </c>
    </row>
    <row r="1769" spans="1:13" x14ac:dyDescent="0.3">
      <c r="A1769" t="s">
        <v>1099</v>
      </c>
      <c r="B1769" t="s">
        <v>2995</v>
      </c>
      <c r="C1769" t="s">
        <v>3190</v>
      </c>
      <c r="D1769" t="s">
        <v>1903</v>
      </c>
      <c r="E1769" t="s">
        <v>3459</v>
      </c>
      <c r="F1769" t="s">
        <v>7610</v>
      </c>
      <c r="G1769" t="s">
        <v>7607</v>
      </c>
      <c r="H1769" t="s">
        <v>3177</v>
      </c>
      <c r="I1769" t="s">
        <v>7611</v>
      </c>
      <c r="J1769" t="s">
        <v>3179</v>
      </c>
      <c r="K1769" t="s">
        <v>7612</v>
      </c>
      <c r="L1769" t="s">
        <v>3174</v>
      </c>
      <c r="M1769" t="s">
        <v>3174</v>
      </c>
    </row>
    <row r="1770" spans="1:13" x14ac:dyDescent="0.3">
      <c r="A1770" t="s">
        <v>1099</v>
      </c>
      <c r="B1770" t="s">
        <v>2995</v>
      </c>
      <c r="C1770" t="s">
        <v>3190</v>
      </c>
      <c r="D1770" t="s">
        <v>1903</v>
      </c>
      <c r="E1770" t="s">
        <v>3459</v>
      </c>
      <c r="F1770" t="s">
        <v>7613</v>
      </c>
      <c r="G1770" t="s">
        <v>7607</v>
      </c>
      <c r="H1770" t="s">
        <v>3177</v>
      </c>
      <c r="I1770" t="s">
        <v>7614</v>
      </c>
      <c r="J1770" t="s">
        <v>3179</v>
      </c>
      <c r="K1770" t="s">
        <v>7615</v>
      </c>
      <c r="L1770" t="s">
        <v>3174</v>
      </c>
      <c r="M1770" t="s">
        <v>3174</v>
      </c>
    </row>
    <row r="1771" spans="1:13" x14ac:dyDescent="0.3">
      <c r="A1771" t="s">
        <v>1099</v>
      </c>
      <c r="B1771" t="s">
        <v>2995</v>
      </c>
      <c r="C1771" t="s">
        <v>3190</v>
      </c>
      <c r="D1771" t="s">
        <v>1903</v>
      </c>
      <c r="E1771" t="s">
        <v>3298</v>
      </c>
      <c r="F1771" t="s">
        <v>7616</v>
      </c>
      <c r="G1771" t="s">
        <v>7607</v>
      </c>
      <c r="H1771" t="s">
        <v>3177</v>
      </c>
      <c r="I1771" t="s">
        <v>7617</v>
      </c>
      <c r="J1771" t="s">
        <v>3179</v>
      </c>
      <c r="K1771" t="s">
        <v>7618</v>
      </c>
      <c r="L1771" t="s">
        <v>3174</v>
      </c>
      <c r="M1771" t="s">
        <v>3174</v>
      </c>
    </row>
    <row r="1772" spans="1:13" x14ac:dyDescent="0.3">
      <c r="A1772" t="s">
        <v>1099</v>
      </c>
      <c r="B1772" t="s">
        <v>2995</v>
      </c>
      <c r="C1772" t="s">
        <v>3190</v>
      </c>
      <c r="D1772" t="s">
        <v>1903</v>
      </c>
      <c r="E1772" t="s">
        <v>3298</v>
      </c>
      <c r="F1772" t="s">
        <v>7619</v>
      </c>
      <c r="G1772" t="s">
        <v>7607</v>
      </c>
      <c r="H1772" t="s">
        <v>3177</v>
      </c>
      <c r="I1772" t="s">
        <v>7620</v>
      </c>
      <c r="J1772" t="s">
        <v>3179</v>
      </c>
      <c r="K1772" t="s">
        <v>7621</v>
      </c>
      <c r="L1772" t="s">
        <v>3174</v>
      </c>
      <c r="M1772" t="s">
        <v>3174</v>
      </c>
    </row>
    <row r="1773" spans="1:13" x14ac:dyDescent="0.3">
      <c r="A1773" t="s">
        <v>1099</v>
      </c>
      <c r="B1773" t="s">
        <v>2995</v>
      </c>
      <c r="C1773" t="s">
        <v>3190</v>
      </c>
      <c r="D1773" t="s">
        <v>1903</v>
      </c>
      <c r="E1773" t="s">
        <v>3298</v>
      </c>
      <c r="F1773" t="s">
        <v>7622</v>
      </c>
      <c r="G1773" t="s">
        <v>7607</v>
      </c>
      <c r="H1773" t="s">
        <v>3177</v>
      </c>
      <c r="I1773" t="s">
        <v>7623</v>
      </c>
      <c r="J1773" t="s">
        <v>3179</v>
      </c>
      <c r="K1773" t="s">
        <v>7624</v>
      </c>
      <c r="L1773" t="s">
        <v>3174</v>
      </c>
      <c r="M1773" t="s">
        <v>3174</v>
      </c>
    </row>
    <row r="1774" spans="1:13" x14ac:dyDescent="0.3">
      <c r="A1774" t="s">
        <v>1090</v>
      </c>
      <c r="B1774" t="s">
        <v>7625</v>
      </c>
      <c r="C1774" t="s">
        <v>3173</v>
      </c>
      <c r="D1774" t="s">
        <v>1755</v>
      </c>
      <c r="E1774" t="s">
        <v>3320</v>
      </c>
      <c r="F1774" t="s">
        <v>7626</v>
      </c>
      <c r="G1774" t="s">
        <v>7627</v>
      </c>
      <c r="H1774" t="s">
        <v>3177</v>
      </c>
      <c r="I1774" t="s">
        <v>7628</v>
      </c>
      <c r="J1774" t="s">
        <v>3179</v>
      </c>
      <c r="K1774" t="s">
        <v>7629</v>
      </c>
      <c r="L1774" t="s">
        <v>3181</v>
      </c>
      <c r="M1774" t="s">
        <v>3174</v>
      </c>
    </row>
    <row r="1775" spans="1:13" x14ac:dyDescent="0.3">
      <c r="A1775" t="s">
        <v>1090</v>
      </c>
      <c r="B1775" t="s">
        <v>7625</v>
      </c>
      <c r="C1775" t="s">
        <v>3173</v>
      </c>
      <c r="D1775" t="s">
        <v>1755</v>
      </c>
      <c r="E1775" t="s">
        <v>3320</v>
      </c>
      <c r="F1775" t="s">
        <v>7630</v>
      </c>
      <c r="G1775" t="s">
        <v>7631</v>
      </c>
      <c r="H1775" t="s">
        <v>3177</v>
      </c>
      <c r="I1775" t="s">
        <v>7632</v>
      </c>
      <c r="J1775" t="s">
        <v>3179</v>
      </c>
      <c r="K1775" t="s">
        <v>7633</v>
      </c>
      <c r="L1775" t="s">
        <v>3181</v>
      </c>
      <c r="M1775" t="s">
        <v>3174</v>
      </c>
    </row>
    <row r="1776" spans="1:13" x14ac:dyDescent="0.3">
      <c r="A1776" t="s">
        <v>1090</v>
      </c>
      <c r="B1776" t="s">
        <v>7625</v>
      </c>
      <c r="C1776" t="s">
        <v>3173</v>
      </c>
      <c r="D1776" t="s">
        <v>1755</v>
      </c>
      <c r="E1776" t="s">
        <v>3320</v>
      </c>
      <c r="F1776" t="s">
        <v>7634</v>
      </c>
      <c r="G1776" t="s">
        <v>7635</v>
      </c>
      <c r="H1776" t="s">
        <v>3177</v>
      </c>
      <c r="I1776" t="s">
        <v>7636</v>
      </c>
      <c r="J1776" t="s">
        <v>3179</v>
      </c>
      <c r="K1776" t="s">
        <v>7637</v>
      </c>
      <c r="L1776" t="s">
        <v>3181</v>
      </c>
      <c r="M1776" t="s">
        <v>3174</v>
      </c>
    </row>
    <row r="1777" spans="1:13" x14ac:dyDescent="0.3">
      <c r="A1777" t="s">
        <v>1082</v>
      </c>
      <c r="B1777" t="s">
        <v>7638</v>
      </c>
      <c r="C1777" t="s">
        <v>4045</v>
      </c>
      <c r="D1777" t="s">
        <v>1822</v>
      </c>
      <c r="E1777" t="s">
        <v>7639</v>
      </c>
      <c r="F1777" t="s">
        <v>7640</v>
      </c>
      <c r="G1777" t="s">
        <v>7641</v>
      </c>
      <c r="H1777" t="s">
        <v>3177</v>
      </c>
      <c r="I1777" t="s">
        <v>7642</v>
      </c>
      <c r="J1777" t="s">
        <v>3179</v>
      </c>
      <c r="K1777" t="s">
        <v>7643</v>
      </c>
      <c r="L1777" t="s">
        <v>3174</v>
      </c>
      <c r="M1777" t="s">
        <v>3174</v>
      </c>
    </row>
    <row r="1778" spans="1:13" x14ac:dyDescent="0.3">
      <c r="A1778" t="s">
        <v>1082</v>
      </c>
      <c r="B1778" t="s">
        <v>7417</v>
      </c>
      <c r="C1778" t="s">
        <v>4045</v>
      </c>
      <c r="D1778" t="s">
        <v>7644</v>
      </c>
      <c r="E1778" t="s">
        <v>7639</v>
      </c>
      <c r="F1778" t="s">
        <v>7645</v>
      </c>
      <c r="G1778" t="s">
        <v>7646</v>
      </c>
      <c r="H1778" t="s">
        <v>3177</v>
      </c>
      <c r="I1778" t="s">
        <v>7647</v>
      </c>
      <c r="J1778" t="s">
        <v>3179</v>
      </c>
      <c r="K1778" t="s">
        <v>7648</v>
      </c>
      <c r="L1778" t="s">
        <v>3174</v>
      </c>
      <c r="M1778" t="s">
        <v>3174</v>
      </c>
    </row>
    <row r="1779" spans="1:13" x14ac:dyDescent="0.3">
      <c r="A1779" t="s">
        <v>1082</v>
      </c>
      <c r="B1779" t="s">
        <v>7417</v>
      </c>
      <c r="C1779" t="s">
        <v>4045</v>
      </c>
      <c r="D1779" t="s">
        <v>7644</v>
      </c>
      <c r="E1779" t="s">
        <v>7639</v>
      </c>
      <c r="F1779" t="s">
        <v>7649</v>
      </c>
      <c r="G1779" t="s">
        <v>7646</v>
      </c>
      <c r="H1779" t="s">
        <v>3177</v>
      </c>
      <c r="I1779" t="s">
        <v>7650</v>
      </c>
      <c r="J1779" t="s">
        <v>3179</v>
      </c>
      <c r="K1779" t="s">
        <v>7651</v>
      </c>
      <c r="L1779" t="s">
        <v>3174</v>
      </c>
      <c r="M1779" t="s">
        <v>3174</v>
      </c>
    </row>
    <row r="1780" spans="1:13" x14ac:dyDescent="0.3">
      <c r="A1780" t="s">
        <v>1082</v>
      </c>
      <c r="B1780" t="s">
        <v>7638</v>
      </c>
      <c r="C1780" t="s">
        <v>4045</v>
      </c>
      <c r="D1780" t="s">
        <v>1822</v>
      </c>
      <c r="E1780" t="s">
        <v>7639</v>
      </c>
      <c r="F1780" t="s">
        <v>7652</v>
      </c>
      <c r="G1780" t="s">
        <v>7653</v>
      </c>
      <c r="H1780" t="s">
        <v>3177</v>
      </c>
      <c r="I1780" t="s">
        <v>7654</v>
      </c>
      <c r="J1780" t="s">
        <v>3179</v>
      </c>
      <c r="K1780" t="s">
        <v>7655</v>
      </c>
      <c r="L1780" t="s">
        <v>3174</v>
      </c>
      <c r="M1780" t="s">
        <v>3174</v>
      </c>
    </row>
    <row r="1781" spans="1:13" x14ac:dyDescent="0.3">
      <c r="A1781" t="s">
        <v>1085</v>
      </c>
      <c r="B1781" t="s">
        <v>3027</v>
      </c>
      <c r="C1781" t="s">
        <v>3190</v>
      </c>
      <c r="D1781" t="s">
        <v>7644</v>
      </c>
      <c r="E1781" t="s">
        <v>3235</v>
      </c>
      <c r="F1781" t="s">
        <v>7656</v>
      </c>
      <c r="G1781" t="s">
        <v>7657</v>
      </c>
      <c r="H1781" t="s">
        <v>3177</v>
      </c>
      <c r="I1781" t="s">
        <v>7658</v>
      </c>
      <c r="J1781" t="s">
        <v>3179</v>
      </c>
      <c r="K1781" t="s">
        <v>7659</v>
      </c>
      <c r="L1781" t="s">
        <v>3174</v>
      </c>
      <c r="M1781" t="s">
        <v>3174</v>
      </c>
    </row>
    <row r="1782" spans="1:13" x14ac:dyDescent="0.3">
      <c r="A1782" t="s">
        <v>1082</v>
      </c>
      <c r="B1782" t="s">
        <v>7638</v>
      </c>
      <c r="C1782" t="s">
        <v>4045</v>
      </c>
      <c r="D1782" t="s">
        <v>1822</v>
      </c>
      <c r="E1782" t="s">
        <v>7639</v>
      </c>
      <c r="F1782" t="s">
        <v>7660</v>
      </c>
      <c r="G1782" t="s">
        <v>7653</v>
      </c>
      <c r="H1782" t="s">
        <v>3177</v>
      </c>
      <c r="I1782" t="s">
        <v>7661</v>
      </c>
      <c r="J1782" t="s">
        <v>3179</v>
      </c>
      <c r="K1782" t="s">
        <v>3174</v>
      </c>
      <c r="L1782" t="s">
        <v>3174</v>
      </c>
      <c r="M1782" t="s">
        <v>3174</v>
      </c>
    </row>
    <row r="1783" spans="1:13" x14ac:dyDescent="0.3">
      <c r="A1783" t="s">
        <v>1085</v>
      </c>
      <c r="B1783" t="s">
        <v>3027</v>
      </c>
      <c r="C1783" t="s">
        <v>3190</v>
      </c>
      <c r="D1783" t="s">
        <v>7662</v>
      </c>
      <c r="E1783" t="s">
        <v>3183</v>
      </c>
      <c r="F1783" t="s">
        <v>7663</v>
      </c>
      <c r="G1783" t="s">
        <v>7664</v>
      </c>
      <c r="H1783" t="s">
        <v>3177</v>
      </c>
      <c r="I1783" t="s">
        <v>7665</v>
      </c>
      <c r="J1783" t="s">
        <v>3179</v>
      </c>
      <c r="K1783" t="s">
        <v>7666</v>
      </c>
      <c r="L1783" t="s">
        <v>3174</v>
      </c>
      <c r="M1783" t="s">
        <v>3174</v>
      </c>
    </row>
    <row r="1784" spans="1:13" x14ac:dyDescent="0.3">
      <c r="A1784" t="s">
        <v>1085</v>
      </c>
      <c r="B1784" t="s">
        <v>3027</v>
      </c>
      <c r="C1784" t="s">
        <v>3190</v>
      </c>
      <c r="D1784" t="s">
        <v>7662</v>
      </c>
      <c r="E1784" t="s">
        <v>3183</v>
      </c>
      <c r="F1784" t="s">
        <v>7667</v>
      </c>
      <c r="G1784" t="s">
        <v>7668</v>
      </c>
      <c r="H1784" t="s">
        <v>3177</v>
      </c>
      <c r="I1784" t="s">
        <v>7669</v>
      </c>
      <c r="J1784" t="s">
        <v>3179</v>
      </c>
      <c r="K1784" t="s">
        <v>7670</v>
      </c>
      <c r="L1784" t="s">
        <v>3174</v>
      </c>
      <c r="M1784" t="s">
        <v>3174</v>
      </c>
    </row>
    <row r="1785" spans="1:13" x14ac:dyDescent="0.3">
      <c r="A1785" t="s">
        <v>1082</v>
      </c>
      <c r="B1785" t="s">
        <v>7417</v>
      </c>
      <c r="C1785" t="s">
        <v>4045</v>
      </c>
      <c r="D1785" t="s">
        <v>7644</v>
      </c>
      <c r="E1785" t="s">
        <v>7639</v>
      </c>
      <c r="F1785" t="s">
        <v>7671</v>
      </c>
      <c r="G1785" t="s">
        <v>7646</v>
      </c>
      <c r="H1785" t="s">
        <v>3177</v>
      </c>
      <c r="I1785" t="s">
        <v>7672</v>
      </c>
      <c r="J1785" t="s">
        <v>3179</v>
      </c>
      <c r="K1785" t="s">
        <v>7673</v>
      </c>
      <c r="L1785" t="s">
        <v>3174</v>
      </c>
      <c r="M1785" t="s">
        <v>3174</v>
      </c>
    </row>
    <row r="1786" spans="1:13" x14ac:dyDescent="0.3">
      <c r="A1786" t="s">
        <v>1085</v>
      </c>
      <c r="B1786" t="s">
        <v>3027</v>
      </c>
      <c r="C1786" t="s">
        <v>3190</v>
      </c>
      <c r="D1786" t="s">
        <v>7662</v>
      </c>
      <c r="E1786" t="s">
        <v>3183</v>
      </c>
      <c r="F1786" t="s">
        <v>7674</v>
      </c>
      <c r="G1786" t="s">
        <v>7675</v>
      </c>
      <c r="H1786" t="s">
        <v>3177</v>
      </c>
      <c r="I1786" t="s">
        <v>7676</v>
      </c>
      <c r="J1786" t="s">
        <v>3179</v>
      </c>
      <c r="K1786" t="s">
        <v>7677</v>
      </c>
      <c r="L1786" t="s">
        <v>3174</v>
      </c>
      <c r="M1786" t="s">
        <v>3174</v>
      </c>
    </row>
    <row r="1787" spans="1:13" x14ac:dyDescent="0.3">
      <c r="A1787" t="s">
        <v>1085</v>
      </c>
      <c r="B1787" t="s">
        <v>3033</v>
      </c>
      <c r="C1787" t="s">
        <v>3173</v>
      </c>
      <c r="D1787" t="s">
        <v>1784</v>
      </c>
      <c r="E1787" t="s">
        <v>3235</v>
      </c>
      <c r="F1787" t="s">
        <v>7678</v>
      </c>
      <c r="G1787" t="s">
        <v>3574</v>
      </c>
      <c r="H1787" t="s">
        <v>3177</v>
      </c>
      <c r="I1787" t="s">
        <v>7679</v>
      </c>
      <c r="J1787" t="s">
        <v>3179</v>
      </c>
      <c r="K1787" t="s">
        <v>7680</v>
      </c>
      <c r="L1787" t="s">
        <v>3174</v>
      </c>
      <c r="M1787" t="s">
        <v>3174</v>
      </c>
    </row>
    <row r="1788" spans="1:13" x14ac:dyDescent="0.3">
      <c r="A1788" t="s">
        <v>1085</v>
      </c>
      <c r="B1788" t="s">
        <v>3035</v>
      </c>
      <c r="C1788" t="s">
        <v>3173</v>
      </c>
      <c r="D1788" t="s">
        <v>1784</v>
      </c>
      <c r="E1788" t="s">
        <v>3459</v>
      </c>
      <c r="F1788" t="s">
        <v>7681</v>
      </c>
      <c r="G1788" t="s">
        <v>3942</v>
      </c>
      <c r="H1788" t="s">
        <v>3177</v>
      </c>
      <c r="I1788" t="s">
        <v>7682</v>
      </c>
      <c r="J1788" t="s">
        <v>3179</v>
      </c>
      <c r="K1788" t="s">
        <v>7683</v>
      </c>
      <c r="L1788" t="s">
        <v>3174</v>
      </c>
      <c r="M1788" t="s">
        <v>3174</v>
      </c>
    </row>
    <row r="1789" spans="1:13" x14ac:dyDescent="0.3">
      <c r="A1789" t="s">
        <v>1082</v>
      </c>
      <c r="B1789" t="s">
        <v>7638</v>
      </c>
      <c r="C1789" t="s">
        <v>4045</v>
      </c>
      <c r="D1789" t="s">
        <v>1822</v>
      </c>
      <c r="E1789" t="s">
        <v>7639</v>
      </c>
      <c r="F1789" t="s">
        <v>7684</v>
      </c>
      <c r="G1789" t="s">
        <v>7641</v>
      </c>
      <c r="H1789" t="s">
        <v>3177</v>
      </c>
      <c r="I1789" t="s">
        <v>7685</v>
      </c>
      <c r="J1789" t="s">
        <v>3179</v>
      </c>
      <c r="K1789" t="s">
        <v>3174</v>
      </c>
      <c r="L1789" t="s">
        <v>3174</v>
      </c>
      <c r="M1789" t="s">
        <v>3174</v>
      </c>
    </row>
    <row r="1790" spans="1:13" x14ac:dyDescent="0.3">
      <c r="A1790" t="s">
        <v>1082</v>
      </c>
      <c r="B1790" t="s">
        <v>7417</v>
      </c>
      <c r="C1790" t="s">
        <v>4045</v>
      </c>
      <c r="D1790" t="s">
        <v>7644</v>
      </c>
      <c r="E1790" t="s">
        <v>7639</v>
      </c>
      <c r="F1790" t="s">
        <v>7686</v>
      </c>
      <c r="G1790" t="s">
        <v>7687</v>
      </c>
      <c r="H1790" t="s">
        <v>3177</v>
      </c>
      <c r="I1790" t="s">
        <v>7688</v>
      </c>
      <c r="J1790" t="s">
        <v>3179</v>
      </c>
      <c r="K1790" t="s">
        <v>7689</v>
      </c>
      <c r="L1790" t="s">
        <v>3174</v>
      </c>
      <c r="M1790" t="s">
        <v>3174</v>
      </c>
    </row>
    <row r="1791" spans="1:13" x14ac:dyDescent="0.3">
      <c r="A1791" t="s">
        <v>1082</v>
      </c>
      <c r="B1791" t="s">
        <v>7417</v>
      </c>
      <c r="C1791" t="s">
        <v>4045</v>
      </c>
      <c r="D1791" t="s">
        <v>7644</v>
      </c>
      <c r="E1791" t="s">
        <v>7639</v>
      </c>
      <c r="F1791" t="s">
        <v>7690</v>
      </c>
      <c r="G1791" t="s">
        <v>7691</v>
      </c>
      <c r="H1791" t="s">
        <v>3177</v>
      </c>
      <c r="I1791" t="s">
        <v>7692</v>
      </c>
      <c r="J1791" t="s">
        <v>3179</v>
      </c>
      <c r="K1791" t="s">
        <v>7693</v>
      </c>
      <c r="L1791" t="s">
        <v>3174</v>
      </c>
      <c r="M1791" t="s">
        <v>3174</v>
      </c>
    </row>
    <row r="1792" spans="1:13" x14ac:dyDescent="0.3">
      <c r="A1792" t="s">
        <v>1085</v>
      </c>
      <c r="B1792" t="s">
        <v>6626</v>
      </c>
      <c r="C1792" t="s">
        <v>3173</v>
      </c>
      <c r="D1792" t="s">
        <v>7644</v>
      </c>
      <c r="E1792" t="s">
        <v>3235</v>
      </c>
      <c r="F1792" t="s">
        <v>7694</v>
      </c>
      <c r="G1792" t="s">
        <v>7695</v>
      </c>
      <c r="H1792" t="s">
        <v>3177</v>
      </c>
      <c r="I1792" t="s">
        <v>7696</v>
      </c>
      <c r="J1792" t="s">
        <v>3179</v>
      </c>
      <c r="K1792" t="s">
        <v>7697</v>
      </c>
      <c r="L1792" t="s">
        <v>3174</v>
      </c>
      <c r="M1792" t="s">
        <v>3174</v>
      </c>
    </row>
    <row r="1793" spans="1:13" x14ac:dyDescent="0.3">
      <c r="A1793" t="s">
        <v>1082</v>
      </c>
      <c r="B1793" t="s">
        <v>7417</v>
      </c>
      <c r="C1793" t="s">
        <v>4045</v>
      </c>
      <c r="D1793" t="s">
        <v>7644</v>
      </c>
      <c r="E1793" t="s">
        <v>7639</v>
      </c>
      <c r="F1793" t="s">
        <v>7698</v>
      </c>
      <c r="G1793" t="s">
        <v>7691</v>
      </c>
      <c r="H1793" t="s">
        <v>3177</v>
      </c>
      <c r="I1793" t="s">
        <v>7699</v>
      </c>
      <c r="J1793" t="s">
        <v>3179</v>
      </c>
      <c r="K1793" t="s">
        <v>7700</v>
      </c>
      <c r="L1793" t="s">
        <v>3174</v>
      </c>
      <c r="M1793" t="s">
        <v>3174</v>
      </c>
    </row>
    <row r="1794" spans="1:13" x14ac:dyDescent="0.3">
      <c r="A1794" t="s">
        <v>1082</v>
      </c>
      <c r="B1794" t="s">
        <v>7417</v>
      </c>
      <c r="C1794" t="s">
        <v>4045</v>
      </c>
      <c r="D1794" t="s">
        <v>7644</v>
      </c>
      <c r="E1794" t="s">
        <v>7639</v>
      </c>
      <c r="F1794" t="s">
        <v>7701</v>
      </c>
      <c r="G1794" t="s">
        <v>7691</v>
      </c>
      <c r="H1794" t="s">
        <v>3177</v>
      </c>
      <c r="I1794" t="s">
        <v>7702</v>
      </c>
      <c r="J1794" t="s">
        <v>3179</v>
      </c>
      <c r="K1794" t="s">
        <v>7703</v>
      </c>
      <c r="L1794" t="s">
        <v>3174</v>
      </c>
      <c r="M1794" t="s">
        <v>3174</v>
      </c>
    </row>
    <row r="1795" spans="1:13" x14ac:dyDescent="0.3">
      <c r="A1795" t="s">
        <v>1085</v>
      </c>
      <c r="B1795" t="s">
        <v>3754</v>
      </c>
      <c r="C1795" t="s">
        <v>3173</v>
      </c>
      <c r="D1795" t="s">
        <v>7644</v>
      </c>
      <c r="E1795" t="s">
        <v>3459</v>
      </c>
      <c r="F1795" t="s">
        <v>7704</v>
      </c>
      <c r="G1795" t="s">
        <v>3986</v>
      </c>
      <c r="H1795" t="s">
        <v>3177</v>
      </c>
      <c r="I1795" t="s">
        <v>7705</v>
      </c>
      <c r="J1795" t="s">
        <v>3179</v>
      </c>
      <c r="K1795" t="s">
        <v>7706</v>
      </c>
      <c r="L1795" t="s">
        <v>3174</v>
      </c>
      <c r="M1795" t="s">
        <v>3174</v>
      </c>
    </row>
    <row r="1796" spans="1:13" x14ac:dyDescent="0.3">
      <c r="A1796" t="s">
        <v>1085</v>
      </c>
      <c r="B1796" t="s">
        <v>3825</v>
      </c>
      <c r="C1796" t="s">
        <v>3173</v>
      </c>
      <c r="D1796" t="s">
        <v>1784</v>
      </c>
      <c r="E1796" t="s">
        <v>3459</v>
      </c>
      <c r="F1796" t="s">
        <v>7707</v>
      </c>
      <c r="G1796" t="s">
        <v>6674</v>
      </c>
      <c r="H1796" t="s">
        <v>3177</v>
      </c>
      <c r="I1796" t="s">
        <v>7708</v>
      </c>
      <c r="J1796" t="s">
        <v>3179</v>
      </c>
      <c r="K1796" t="s">
        <v>7709</v>
      </c>
      <c r="L1796" t="s">
        <v>3174</v>
      </c>
      <c r="M1796" t="s">
        <v>3174</v>
      </c>
    </row>
    <row r="1797" spans="1:13" x14ac:dyDescent="0.3">
      <c r="A1797" t="s">
        <v>1082</v>
      </c>
      <c r="B1797" t="s">
        <v>7638</v>
      </c>
      <c r="C1797" t="s">
        <v>4045</v>
      </c>
      <c r="D1797" t="s">
        <v>1822</v>
      </c>
      <c r="E1797" t="s">
        <v>7639</v>
      </c>
      <c r="F1797" t="s">
        <v>7710</v>
      </c>
      <c r="G1797" t="s">
        <v>7711</v>
      </c>
      <c r="H1797" t="s">
        <v>3177</v>
      </c>
      <c r="I1797" t="s">
        <v>7712</v>
      </c>
      <c r="J1797" t="s">
        <v>3179</v>
      </c>
      <c r="K1797" t="s">
        <v>7713</v>
      </c>
      <c r="L1797" t="s">
        <v>3174</v>
      </c>
      <c r="M1797" t="s">
        <v>3174</v>
      </c>
    </row>
    <row r="1798" spans="1:13" x14ac:dyDescent="0.3">
      <c r="A1798" t="s">
        <v>1082</v>
      </c>
      <c r="B1798" t="s">
        <v>7638</v>
      </c>
      <c r="C1798" t="s">
        <v>4045</v>
      </c>
      <c r="D1798" t="s">
        <v>1822</v>
      </c>
      <c r="E1798" t="s">
        <v>7639</v>
      </c>
      <c r="F1798" t="s">
        <v>7714</v>
      </c>
      <c r="G1798" t="s">
        <v>7711</v>
      </c>
      <c r="H1798" t="s">
        <v>3177</v>
      </c>
      <c r="I1798" t="s">
        <v>7715</v>
      </c>
      <c r="J1798" t="s">
        <v>3179</v>
      </c>
      <c r="K1798" t="s">
        <v>3174</v>
      </c>
      <c r="L1798" t="s">
        <v>3174</v>
      </c>
      <c r="M1798" t="s">
        <v>3174</v>
      </c>
    </row>
    <row r="1799" spans="1:13" x14ac:dyDescent="0.3">
      <c r="A1799" t="s">
        <v>1085</v>
      </c>
      <c r="B1799" t="s">
        <v>3825</v>
      </c>
      <c r="C1799" t="s">
        <v>3173</v>
      </c>
      <c r="D1799" t="s">
        <v>1784</v>
      </c>
      <c r="E1799" t="s">
        <v>3459</v>
      </c>
      <c r="F1799" t="s">
        <v>7716</v>
      </c>
      <c r="G1799" t="s">
        <v>5201</v>
      </c>
      <c r="H1799" t="s">
        <v>3177</v>
      </c>
      <c r="I1799" t="s">
        <v>7717</v>
      </c>
      <c r="J1799" t="s">
        <v>3179</v>
      </c>
      <c r="K1799" t="s">
        <v>7718</v>
      </c>
      <c r="L1799" t="s">
        <v>3174</v>
      </c>
      <c r="M1799" t="s">
        <v>3174</v>
      </c>
    </row>
    <row r="1800" spans="1:13" x14ac:dyDescent="0.3">
      <c r="A1800" t="s">
        <v>1082</v>
      </c>
      <c r="B1800" t="s">
        <v>7638</v>
      </c>
      <c r="C1800" t="s">
        <v>4045</v>
      </c>
      <c r="D1800" t="s">
        <v>1822</v>
      </c>
      <c r="E1800" t="s">
        <v>7639</v>
      </c>
      <c r="F1800" t="s">
        <v>7719</v>
      </c>
      <c r="G1800" t="s">
        <v>7720</v>
      </c>
      <c r="H1800" t="s">
        <v>3177</v>
      </c>
      <c r="I1800" t="s">
        <v>7721</v>
      </c>
      <c r="J1800" t="s">
        <v>3179</v>
      </c>
      <c r="K1800" t="s">
        <v>7722</v>
      </c>
      <c r="L1800" t="s">
        <v>3174</v>
      </c>
      <c r="M1800" t="s">
        <v>3174</v>
      </c>
    </row>
    <row r="1801" spans="1:13" x14ac:dyDescent="0.3">
      <c r="A1801" t="s">
        <v>1082</v>
      </c>
      <c r="B1801" t="s">
        <v>7638</v>
      </c>
      <c r="C1801" t="s">
        <v>4045</v>
      </c>
      <c r="D1801" t="s">
        <v>1822</v>
      </c>
      <c r="E1801" t="s">
        <v>7639</v>
      </c>
      <c r="F1801" t="s">
        <v>7723</v>
      </c>
      <c r="G1801" t="s">
        <v>7720</v>
      </c>
      <c r="H1801" t="s">
        <v>3177</v>
      </c>
      <c r="I1801" t="s">
        <v>7724</v>
      </c>
      <c r="J1801" t="s">
        <v>3179</v>
      </c>
      <c r="K1801" t="s">
        <v>3174</v>
      </c>
      <c r="L1801" t="s">
        <v>3174</v>
      </c>
      <c r="M1801" t="s">
        <v>3174</v>
      </c>
    </row>
    <row r="1802" spans="1:13" x14ac:dyDescent="0.3">
      <c r="A1802" t="s">
        <v>1082</v>
      </c>
      <c r="B1802" t="s">
        <v>7638</v>
      </c>
      <c r="C1802" t="s">
        <v>4045</v>
      </c>
      <c r="D1802" t="s">
        <v>1822</v>
      </c>
      <c r="E1802" t="s">
        <v>7639</v>
      </c>
      <c r="F1802" t="s">
        <v>7725</v>
      </c>
      <c r="G1802" t="s">
        <v>7726</v>
      </c>
      <c r="H1802" t="s">
        <v>3177</v>
      </c>
      <c r="I1802" t="s">
        <v>7727</v>
      </c>
      <c r="J1802" t="s">
        <v>3179</v>
      </c>
      <c r="K1802" t="s">
        <v>7728</v>
      </c>
      <c r="L1802" t="s">
        <v>3174</v>
      </c>
      <c r="M1802" t="s">
        <v>3174</v>
      </c>
    </row>
    <row r="1803" spans="1:13" x14ac:dyDescent="0.3">
      <c r="A1803" t="s">
        <v>1082</v>
      </c>
      <c r="B1803" t="s">
        <v>7638</v>
      </c>
      <c r="C1803" t="s">
        <v>4045</v>
      </c>
      <c r="D1803" t="s">
        <v>1822</v>
      </c>
      <c r="E1803" t="s">
        <v>7639</v>
      </c>
      <c r="F1803" t="s">
        <v>7729</v>
      </c>
      <c r="G1803" t="s">
        <v>7726</v>
      </c>
      <c r="H1803" t="s">
        <v>3177</v>
      </c>
      <c r="I1803" t="s">
        <v>7730</v>
      </c>
      <c r="J1803" t="s">
        <v>3179</v>
      </c>
      <c r="K1803" t="s">
        <v>3174</v>
      </c>
      <c r="L1803" t="s">
        <v>3174</v>
      </c>
      <c r="M1803" t="s">
        <v>3174</v>
      </c>
    </row>
    <row r="1804" spans="1:13" x14ac:dyDescent="0.3">
      <c r="A1804" t="s">
        <v>1082</v>
      </c>
      <c r="B1804" t="s">
        <v>2984</v>
      </c>
      <c r="C1804" t="s">
        <v>3190</v>
      </c>
      <c r="D1804" t="s">
        <v>1784</v>
      </c>
      <c r="E1804" t="s">
        <v>3235</v>
      </c>
      <c r="F1804" t="s">
        <v>7731</v>
      </c>
      <c r="G1804" t="s">
        <v>7732</v>
      </c>
      <c r="H1804" t="s">
        <v>3177</v>
      </c>
      <c r="I1804" t="s">
        <v>7733</v>
      </c>
      <c r="J1804" t="s">
        <v>3179</v>
      </c>
      <c r="K1804" t="s">
        <v>7734</v>
      </c>
      <c r="L1804" t="s">
        <v>3174</v>
      </c>
      <c r="M1804" t="s">
        <v>3174</v>
      </c>
    </row>
    <row r="1805" spans="1:13" x14ac:dyDescent="0.3">
      <c r="A1805" t="s">
        <v>1082</v>
      </c>
      <c r="B1805" t="s">
        <v>2984</v>
      </c>
      <c r="C1805" t="s">
        <v>3190</v>
      </c>
      <c r="D1805" t="s">
        <v>1784</v>
      </c>
      <c r="E1805" t="s">
        <v>3235</v>
      </c>
      <c r="F1805" t="s">
        <v>7735</v>
      </c>
      <c r="G1805" t="s">
        <v>7736</v>
      </c>
      <c r="H1805" t="s">
        <v>3177</v>
      </c>
      <c r="I1805" t="s">
        <v>7737</v>
      </c>
      <c r="J1805" t="s">
        <v>3179</v>
      </c>
      <c r="K1805" t="s">
        <v>7738</v>
      </c>
      <c r="L1805" t="s">
        <v>3174</v>
      </c>
      <c r="M1805" t="s">
        <v>3174</v>
      </c>
    </row>
    <row r="1806" spans="1:13" x14ac:dyDescent="0.3">
      <c r="A1806" t="s">
        <v>1082</v>
      </c>
      <c r="B1806" t="s">
        <v>2984</v>
      </c>
      <c r="C1806" t="s">
        <v>3190</v>
      </c>
      <c r="D1806" t="s">
        <v>1784</v>
      </c>
      <c r="E1806" t="s">
        <v>3235</v>
      </c>
      <c r="F1806" t="s">
        <v>7739</v>
      </c>
      <c r="G1806" t="s">
        <v>7740</v>
      </c>
      <c r="H1806" t="s">
        <v>3177</v>
      </c>
      <c r="I1806" t="s">
        <v>7741</v>
      </c>
      <c r="J1806" t="s">
        <v>3179</v>
      </c>
      <c r="K1806" t="s">
        <v>7742</v>
      </c>
      <c r="L1806" t="s">
        <v>3174</v>
      </c>
      <c r="M1806" t="s">
        <v>3174</v>
      </c>
    </row>
    <row r="1807" spans="1:13" x14ac:dyDescent="0.3">
      <c r="A1807" t="s">
        <v>1090</v>
      </c>
      <c r="B1807" t="s">
        <v>2999</v>
      </c>
      <c r="C1807" t="s">
        <v>3173</v>
      </c>
      <c r="D1807" t="s">
        <v>3174</v>
      </c>
      <c r="E1807" t="s">
        <v>3546</v>
      </c>
      <c r="F1807" t="s">
        <v>7743</v>
      </c>
      <c r="G1807" t="s">
        <v>7744</v>
      </c>
      <c r="H1807" t="s">
        <v>3174</v>
      </c>
      <c r="I1807" t="s">
        <v>7745</v>
      </c>
      <c r="J1807" t="s">
        <v>3179</v>
      </c>
      <c r="K1807" t="s">
        <v>3174</v>
      </c>
      <c r="L1807" t="s">
        <v>3174</v>
      </c>
      <c r="M1807" t="s">
        <v>3174</v>
      </c>
    </row>
    <row r="1808" spans="1:13" x14ac:dyDescent="0.3">
      <c r="A1808" t="s">
        <v>1082</v>
      </c>
      <c r="B1808" t="s">
        <v>7638</v>
      </c>
      <c r="C1808" t="s">
        <v>4045</v>
      </c>
      <c r="D1808" t="s">
        <v>7644</v>
      </c>
      <c r="E1808" t="s">
        <v>7639</v>
      </c>
      <c r="F1808" t="s">
        <v>7746</v>
      </c>
      <c r="G1808" t="s">
        <v>7641</v>
      </c>
      <c r="H1808" t="s">
        <v>3177</v>
      </c>
      <c r="I1808" t="s">
        <v>7747</v>
      </c>
      <c r="J1808" t="s">
        <v>3179</v>
      </c>
      <c r="K1808" t="s">
        <v>7648</v>
      </c>
      <c r="L1808" t="s">
        <v>3174</v>
      </c>
      <c r="M1808" t="s">
        <v>3174</v>
      </c>
    </row>
    <row r="1809" spans="1:13" x14ac:dyDescent="0.3">
      <c r="A1809" t="s">
        <v>1082</v>
      </c>
      <c r="B1809" t="s">
        <v>7638</v>
      </c>
      <c r="C1809" t="s">
        <v>4045</v>
      </c>
      <c r="D1809" t="s">
        <v>7644</v>
      </c>
      <c r="E1809" t="s">
        <v>7639</v>
      </c>
      <c r="F1809" t="s">
        <v>7748</v>
      </c>
      <c r="G1809" t="s">
        <v>7641</v>
      </c>
      <c r="H1809" t="s">
        <v>3177</v>
      </c>
      <c r="I1809" t="s">
        <v>7749</v>
      </c>
      <c r="J1809" t="s">
        <v>3179</v>
      </c>
      <c r="K1809" t="s">
        <v>7651</v>
      </c>
      <c r="L1809" t="s">
        <v>3174</v>
      </c>
      <c r="M1809" t="s">
        <v>3174</v>
      </c>
    </row>
    <row r="1810" spans="1:13" x14ac:dyDescent="0.3">
      <c r="A1810" t="s">
        <v>1082</v>
      </c>
      <c r="B1810" t="s">
        <v>7638</v>
      </c>
      <c r="C1810" t="s">
        <v>4045</v>
      </c>
      <c r="D1810" t="s">
        <v>7644</v>
      </c>
      <c r="E1810" t="s">
        <v>7639</v>
      </c>
      <c r="F1810" t="s">
        <v>7750</v>
      </c>
      <c r="G1810" t="s">
        <v>7641</v>
      </c>
      <c r="H1810" t="s">
        <v>3177</v>
      </c>
      <c r="I1810" t="s">
        <v>7751</v>
      </c>
      <c r="J1810" t="s">
        <v>3179</v>
      </c>
      <c r="K1810" t="s">
        <v>7673</v>
      </c>
      <c r="L1810" t="s">
        <v>3174</v>
      </c>
      <c r="M1810" t="s">
        <v>3174</v>
      </c>
    </row>
    <row r="1811" spans="1:13" x14ac:dyDescent="0.3">
      <c r="A1811" t="s">
        <v>1082</v>
      </c>
      <c r="B1811" t="s">
        <v>7638</v>
      </c>
      <c r="C1811" t="s">
        <v>4045</v>
      </c>
      <c r="D1811" t="s">
        <v>7644</v>
      </c>
      <c r="E1811" t="s">
        <v>7639</v>
      </c>
      <c r="F1811" t="s">
        <v>7752</v>
      </c>
      <c r="G1811" t="s">
        <v>7753</v>
      </c>
      <c r="H1811" t="s">
        <v>3177</v>
      </c>
      <c r="I1811" t="s">
        <v>7754</v>
      </c>
      <c r="J1811" t="s">
        <v>3179</v>
      </c>
      <c r="K1811" t="s">
        <v>7689</v>
      </c>
      <c r="L1811" t="s">
        <v>3174</v>
      </c>
      <c r="M1811" t="s">
        <v>3174</v>
      </c>
    </row>
    <row r="1812" spans="1:13" x14ac:dyDescent="0.3">
      <c r="A1812" t="s">
        <v>1082</v>
      </c>
      <c r="B1812" t="s">
        <v>7755</v>
      </c>
      <c r="C1812" t="s">
        <v>4045</v>
      </c>
      <c r="D1812" t="s">
        <v>1784</v>
      </c>
      <c r="E1812" t="s">
        <v>7639</v>
      </c>
      <c r="F1812" t="s">
        <v>7756</v>
      </c>
      <c r="G1812" t="s">
        <v>7757</v>
      </c>
      <c r="H1812" t="s">
        <v>3177</v>
      </c>
      <c r="I1812" t="s">
        <v>7758</v>
      </c>
      <c r="J1812" t="s">
        <v>3179</v>
      </c>
      <c r="K1812" t="s">
        <v>7759</v>
      </c>
      <c r="L1812" t="s">
        <v>3174</v>
      </c>
      <c r="M1812" t="s">
        <v>3174</v>
      </c>
    </row>
    <row r="1813" spans="1:13" x14ac:dyDescent="0.3">
      <c r="A1813" t="s">
        <v>1082</v>
      </c>
      <c r="B1813" t="s">
        <v>7755</v>
      </c>
      <c r="C1813" t="s">
        <v>4045</v>
      </c>
      <c r="D1813" t="s">
        <v>1784</v>
      </c>
      <c r="E1813" t="s">
        <v>7639</v>
      </c>
      <c r="F1813" t="s">
        <v>7760</v>
      </c>
      <c r="G1813" t="s">
        <v>7757</v>
      </c>
      <c r="H1813" t="s">
        <v>3177</v>
      </c>
      <c r="I1813" t="s">
        <v>7761</v>
      </c>
      <c r="J1813" t="s">
        <v>3179</v>
      </c>
      <c r="K1813" t="s">
        <v>7762</v>
      </c>
      <c r="L1813" t="s">
        <v>3174</v>
      </c>
      <c r="M1813" t="s">
        <v>3174</v>
      </c>
    </row>
    <row r="1814" spans="1:13" x14ac:dyDescent="0.3">
      <c r="A1814" t="s">
        <v>1082</v>
      </c>
      <c r="B1814" t="s">
        <v>7755</v>
      </c>
      <c r="C1814" t="s">
        <v>4045</v>
      </c>
      <c r="D1814" t="s">
        <v>1784</v>
      </c>
      <c r="E1814" t="s">
        <v>7639</v>
      </c>
      <c r="F1814" t="s">
        <v>7763</v>
      </c>
      <c r="G1814" t="s">
        <v>7757</v>
      </c>
      <c r="H1814" t="s">
        <v>3177</v>
      </c>
      <c r="I1814" t="s">
        <v>7764</v>
      </c>
      <c r="J1814" t="s">
        <v>3179</v>
      </c>
      <c r="K1814" t="s">
        <v>7765</v>
      </c>
      <c r="L1814" t="s">
        <v>3174</v>
      </c>
      <c r="M1814" t="s">
        <v>3174</v>
      </c>
    </row>
    <row r="1815" spans="1:13" x14ac:dyDescent="0.3">
      <c r="A1815" t="s">
        <v>1082</v>
      </c>
      <c r="B1815" t="s">
        <v>7755</v>
      </c>
      <c r="C1815" t="s">
        <v>4045</v>
      </c>
      <c r="D1815" t="s">
        <v>1784</v>
      </c>
      <c r="E1815" t="s">
        <v>7639</v>
      </c>
      <c r="F1815" t="s">
        <v>7766</v>
      </c>
      <c r="G1815" t="s">
        <v>7767</v>
      </c>
      <c r="H1815" t="s">
        <v>3177</v>
      </c>
      <c r="I1815" t="s">
        <v>7768</v>
      </c>
      <c r="J1815" t="s">
        <v>3179</v>
      </c>
      <c r="K1815" t="s">
        <v>7769</v>
      </c>
      <c r="L1815" t="s">
        <v>3174</v>
      </c>
      <c r="M1815" t="s">
        <v>3174</v>
      </c>
    </row>
    <row r="1816" spans="1:13" x14ac:dyDescent="0.3">
      <c r="A1816" t="s">
        <v>1082</v>
      </c>
      <c r="B1816" t="s">
        <v>7755</v>
      </c>
      <c r="C1816" t="s">
        <v>4045</v>
      </c>
      <c r="D1816" t="s">
        <v>1784</v>
      </c>
      <c r="E1816" t="s">
        <v>7639</v>
      </c>
      <c r="F1816" t="s">
        <v>7770</v>
      </c>
      <c r="G1816" t="s">
        <v>7767</v>
      </c>
      <c r="H1816" t="s">
        <v>3177</v>
      </c>
      <c r="I1816" t="s">
        <v>7771</v>
      </c>
      <c r="J1816" t="s">
        <v>3179</v>
      </c>
      <c r="K1816" t="s">
        <v>7772</v>
      </c>
      <c r="L1816" t="s">
        <v>3174</v>
      </c>
      <c r="M1816" t="s">
        <v>3174</v>
      </c>
    </row>
    <row r="1817" spans="1:13" x14ac:dyDescent="0.3">
      <c r="A1817" t="s">
        <v>1082</v>
      </c>
      <c r="B1817" t="s">
        <v>7755</v>
      </c>
      <c r="C1817" t="s">
        <v>4045</v>
      </c>
      <c r="D1817" t="s">
        <v>1784</v>
      </c>
      <c r="E1817" t="s">
        <v>7639</v>
      </c>
      <c r="F1817" t="s">
        <v>7773</v>
      </c>
      <c r="G1817" t="s">
        <v>7767</v>
      </c>
      <c r="H1817" t="s">
        <v>3177</v>
      </c>
      <c r="I1817" t="s">
        <v>7774</v>
      </c>
      <c r="J1817" t="s">
        <v>3179</v>
      </c>
      <c r="K1817" t="s">
        <v>7775</v>
      </c>
      <c r="L1817" t="s">
        <v>3174</v>
      </c>
      <c r="M1817" t="s">
        <v>3174</v>
      </c>
    </row>
    <row r="1818" spans="1:13" x14ac:dyDescent="0.3">
      <c r="A1818" t="s">
        <v>1085</v>
      </c>
      <c r="B1818" t="s">
        <v>3023</v>
      </c>
      <c r="C1818" t="s">
        <v>3173</v>
      </c>
      <c r="D1818" t="s">
        <v>1822</v>
      </c>
      <c r="E1818" t="s">
        <v>3546</v>
      </c>
      <c r="F1818" t="s">
        <v>7776</v>
      </c>
      <c r="G1818" t="s">
        <v>7777</v>
      </c>
      <c r="H1818" t="s">
        <v>3177</v>
      </c>
      <c r="I1818" t="s">
        <v>7778</v>
      </c>
      <c r="J1818" t="s">
        <v>3179</v>
      </c>
      <c r="K1818" t="s">
        <v>7779</v>
      </c>
      <c r="L1818" t="s">
        <v>3174</v>
      </c>
      <c r="M1818" t="s">
        <v>3174</v>
      </c>
    </row>
    <row r="1819" spans="1:13" x14ac:dyDescent="0.3">
      <c r="A1819" t="s">
        <v>1082</v>
      </c>
      <c r="B1819" t="s">
        <v>7755</v>
      </c>
      <c r="C1819" t="s">
        <v>4045</v>
      </c>
      <c r="D1819" t="s">
        <v>7644</v>
      </c>
      <c r="E1819" t="s">
        <v>7639</v>
      </c>
      <c r="F1819" t="s">
        <v>7780</v>
      </c>
      <c r="G1819" t="s">
        <v>7781</v>
      </c>
      <c r="H1819" t="s">
        <v>3177</v>
      </c>
      <c r="I1819" t="s">
        <v>7782</v>
      </c>
      <c r="J1819" t="s">
        <v>3179</v>
      </c>
      <c r="K1819" t="s">
        <v>7648</v>
      </c>
      <c r="L1819" t="s">
        <v>3174</v>
      </c>
      <c r="M1819" t="s">
        <v>3174</v>
      </c>
    </row>
    <row r="1820" spans="1:13" x14ac:dyDescent="0.3">
      <c r="A1820" t="s">
        <v>1082</v>
      </c>
      <c r="B1820" t="s">
        <v>7755</v>
      </c>
      <c r="C1820" t="s">
        <v>4045</v>
      </c>
      <c r="D1820" t="s">
        <v>7644</v>
      </c>
      <c r="E1820" t="s">
        <v>7639</v>
      </c>
      <c r="F1820" t="s">
        <v>7783</v>
      </c>
      <c r="G1820" t="s">
        <v>7781</v>
      </c>
      <c r="H1820" t="s">
        <v>3177</v>
      </c>
      <c r="I1820" t="s">
        <v>7784</v>
      </c>
      <c r="J1820" t="s">
        <v>3179</v>
      </c>
      <c r="K1820" t="s">
        <v>7651</v>
      </c>
      <c r="L1820" t="s">
        <v>3174</v>
      </c>
      <c r="M1820" t="s">
        <v>3174</v>
      </c>
    </row>
    <row r="1821" spans="1:13" x14ac:dyDescent="0.3">
      <c r="A1821" t="s">
        <v>1090</v>
      </c>
      <c r="B1821" t="s">
        <v>7625</v>
      </c>
      <c r="C1821" t="s">
        <v>3173</v>
      </c>
      <c r="D1821" t="s">
        <v>1755</v>
      </c>
      <c r="E1821" t="s">
        <v>3320</v>
      </c>
      <c r="F1821" t="s">
        <v>7785</v>
      </c>
      <c r="G1821" t="s">
        <v>7786</v>
      </c>
      <c r="H1821" t="s">
        <v>3177</v>
      </c>
      <c r="I1821" t="s">
        <v>7787</v>
      </c>
      <c r="J1821" t="s">
        <v>3179</v>
      </c>
      <c r="K1821" t="s">
        <v>7788</v>
      </c>
      <c r="L1821" t="s">
        <v>3181</v>
      </c>
      <c r="M1821" t="s">
        <v>3174</v>
      </c>
    </row>
    <row r="1822" spans="1:13" x14ac:dyDescent="0.3">
      <c r="A1822" t="s">
        <v>1082</v>
      </c>
      <c r="B1822" t="s">
        <v>7755</v>
      </c>
      <c r="C1822" t="s">
        <v>4045</v>
      </c>
      <c r="D1822" t="s">
        <v>7644</v>
      </c>
      <c r="E1822" t="s">
        <v>7639</v>
      </c>
      <c r="F1822" t="s">
        <v>7789</v>
      </c>
      <c r="G1822" t="s">
        <v>7781</v>
      </c>
      <c r="H1822" t="s">
        <v>3177</v>
      </c>
      <c r="I1822" t="s">
        <v>7790</v>
      </c>
      <c r="J1822" t="s">
        <v>3179</v>
      </c>
      <c r="K1822" t="s">
        <v>7673</v>
      </c>
      <c r="L1822" t="s">
        <v>3174</v>
      </c>
      <c r="M1822" t="s">
        <v>3174</v>
      </c>
    </row>
    <row r="1823" spans="1:13" x14ac:dyDescent="0.3">
      <c r="A1823" t="s">
        <v>1082</v>
      </c>
      <c r="B1823" t="s">
        <v>7755</v>
      </c>
      <c r="C1823" t="s">
        <v>4045</v>
      </c>
      <c r="D1823" t="s">
        <v>7644</v>
      </c>
      <c r="E1823" t="s">
        <v>7639</v>
      </c>
      <c r="F1823" t="s">
        <v>7791</v>
      </c>
      <c r="G1823" t="s">
        <v>7792</v>
      </c>
      <c r="H1823" t="s">
        <v>3177</v>
      </c>
      <c r="I1823" t="s">
        <v>7793</v>
      </c>
      <c r="J1823" t="s">
        <v>3179</v>
      </c>
      <c r="K1823" t="s">
        <v>7794</v>
      </c>
      <c r="L1823" t="s">
        <v>3174</v>
      </c>
      <c r="M1823" t="s">
        <v>3174</v>
      </c>
    </row>
    <row r="1824" spans="1:13" x14ac:dyDescent="0.3">
      <c r="A1824" t="s">
        <v>1082</v>
      </c>
      <c r="B1824" t="s">
        <v>7755</v>
      </c>
      <c r="C1824" t="s">
        <v>4045</v>
      </c>
      <c r="D1824" t="s">
        <v>7644</v>
      </c>
      <c r="E1824" t="s">
        <v>7639</v>
      </c>
      <c r="F1824" t="s">
        <v>7795</v>
      </c>
      <c r="G1824" t="s">
        <v>7796</v>
      </c>
      <c r="H1824" t="s">
        <v>3177</v>
      </c>
      <c r="I1824" t="s">
        <v>7797</v>
      </c>
      <c r="J1824" t="s">
        <v>3179</v>
      </c>
      <c r="K1824" t="s">
        <v>7693</v>
      </c>
      <c r="L1824" t="s">
        <v>3174</v>
      </c>
      <c r="M1824" t="s">
        <v>3174</v>
      </c>
    </row>
    <row r="1825" spans="1:13" x14ac:dyDescent="0.3">
      <c r="A1825" t="s">
        <v>1082</v>
      </c>
      <c r="B1825" t="s">
        <v>7755</v>
      </c>
      <c r="C1825" t="s">
        <v>4045</v>
      </c>
      <c r="D1825" t="s">
        <v>7644</v>
      </c>
      <c r="E1825" t="s">
        <v>7639</v>
      </c>
      <c r="F1825" t="s">
        <v>7798</v>
      </c>
      <c r="G1825" t="s">
        <v>7796</v>
      </c>
      <c r="H1825" t="s">
        <v>3177</v>
      </c>
      <c r="I1825" t="s">
        <v>7799</v>
      </c>
      <c r="J1825" t="s">
        <v>3179</v>
      </c>
      <c r="K1825" t="s">
        <v>7703</v>
      </c>
      <c r="L1825" t="s">
        <v>3174</v>
      </c>
      <c r="M1825" t="s">
        <v>3174</v>
      </c>
    </row>
    <row r="1826" spans="1:13" x14ac:dyDescent="0.3">
      <c r="A1826" t="s">
        <v>1082</v>
      </c>
      <c r="B1826" t="s">
        <v>7800</v>
      </c>
      <c r="C1826" t="s">
        <v>4045</v>
      </c>
      <c r="D1826" t="s">
        <v>7662</v>
      </c>
      <c r="E1826" t="s">
        <v>3235</v>
      </c>
      <c r="F1826" t="s">
        <v>7801</v>
      </c>
      <c r="G1826" t="s">
        <v>7802</v>
      </c>
      <c r="H1826" t="s">
        <v>3177</v>
      </c>
      <c r="I1826" t="s">
        <v>7803</v>
      </c>
      <c r="J1826" t="s">
        <v>3179</v>
      </c>
      <c r="K1826" t="s">
        <v>7804</v>
      </c>
      <c r="L1826" t="s">
        <v>3174</v>
      </c>
      <c r="M1826" t="s">
        <v>3174</v>
      </c>
    </row>
    <row r="1827" spans="1:13" x14ac:dyDescent="0.3">
      <c r="A1827" t="s">
        <v>1082</v>
      </c>
      <c r="B1827" t="s">
        <v>7800</v>
      </c>
      <c r="C1827" t="s">
        <v>4045</v>
      </c>
      <c r="D1827" t="s">
        <v>7662</v>
      </c>
      <c r="E1827" t="s">
        <v>3235</v>
      </c>
      <c r="F1827" t="s">
        <v>7805</v>
      </c>
      <c r="G1827" t="s">
        <v>7806</v>
      </c>
      <c r="H1827" t="s">
        <v>3177</v>
      </c>
      <c r="I1827" t="s">
        <v>7807</v>
      </c>
      <c r="J1827" t="s">
        <v>3179</v>
      </c>
      <c r="K1827" t="s">
        <v>7808</v>
      </c>
      <c r="L1827" t="s">
        <v>3174</v>
      </c>
      <c r="M1827" t="s">
        <v>3174</v>
      </c>
    </row>
    <row r="1828" spans="1:13" x14ac:dyDescent="0.3">
      <c r="A1828" t="s">
        <v>1082</v>
      </c>
      <c r="B1828" t="s">
        <v>7809</v>
      </c>
      <c r="C1828" t="s">
        <v>4045</v>
      </c>
      <c r="D1828" t="s">
        <v>1784</v>
      </c>
      <c r="E1828" t="s">
        <v>3235</v>
      </c>
      <c r="F1828" t="s">
        <v>7810</v>
      </c>
      <c r="G1828" t="s">
        <v>7811</v>
      </c>
      <c r="H1828" t="s">
        <v>3177</v>
      </c>
      <c r="I1828" t="s">
        <v>7812</v>
      </c>
      <c r="J1828" t="s">
        <v>3179</v>
      </c>
      <c r="K1828" t="s">
        <v>7769</v>
      </c>
      <c r="L1828" t="s">
        <v>3174</v>
      </c>
      <c r="M1828" t="s">
        <v>3174</v>
      </c>
    </row>
    <row r="1829" spans="1:13" x14ac:dyDescent="0.3">
      <c r="A1829" t="s">
        <v>1082</v>
      </c>
      <c r="B1829" t="s">
        <v>7809</v>
      </c>
      <c r="C1829" t="s">
        <v>4045</v>
      </c>
      <c r="D1829" t="s">
        <v>1784</v>
      </c>
      <c r="E1829" t="s">
        <v>3235</v>
      </c>
      <c r="F1829" t="s">
        <v>7813</v>
      </c>
      <c r="G1829" t="s">
        <v>7811</v>
      </c>
      <c r="H1829" t="s">
        <v>3177</v>
      </c>
      <c r="I1829" t="s">
        <v>7814</v>
      </c>
      <c r="J1829" t="s">
        <v>3179</v>
      </c>
      <c r="K1829" t="s">
        <v>7772</v>
      </c>
      <c r="L1829" t="s">
        <v>3174</v>
      </c>
      <c r="M1829" t="s">
        <v>3174</v>
      </c>
    </row>
    <row r="1830" spans="1:13" x14ac:dyDescent="0.3">
      <c r="A1830" t="s">
        <v>1082</v>
      </c>
      <c r="B1830" t="s">
        <v>7809</v>
      </c>
      <c r="C1830" t="s">
        <v>4045</v>
      </c>
      <c r="D1830" t="s">
        <v>1784</v>
      </c>
      <c r="E1830" t="s">
        <v>3235</v>
      </c>
      <c r="F1830" t="s">
        <v>7815</v>
      </c>
      <c r="G1830" t="s">
        <v>7811</v>
      </c>
      <c r="H1830" t="s">
        <v>3177</v>
      </c>
      <c r="I1830" t="s">
        <v>7816</v>
      </c>
      <c r="J1830" t="s">
        <v>3179</v>
      </c>
      <c r="K1830" t="s">
        <v>7775</v>
      </c>
      <c r="L1830" t="s">
        <v>3174</v>
      </c>
      <c r="M1830" t="s">
        <v>3174</v>
      </c>
    </row>
    <row r="1831" spans="1:13" x14ac:dyDescent="0.3">
      <c r="A1831" t="s">
        <v>1082</v>
      </c>
      <c r="B1831" t="s">
        <v>7809</v>
      </c>
      <c r="C1831" t="s">
        <v>4045</v>
      </c>
      <c r="D1831" t="s">
        <v>1784</v>
      </c>
      <c r="E1831" t="s">
        <v>3235</v>
      </c>
      <c r="F1831" t="s">
        <v>7817</v>
      </c>
      <c r="G1831" t="s">
        <v>7811</v>
      </c>
      <c r="H1831" t="s">
        <v>3177</v>
      </c>
      <c r="I1831" t="s">
        <v>7818</v>
      </c>
      <c r="J1831" t="s">
        <v>3179</v>
      </c>
      <c r="K1831" t="s">
        <v>7819</v>
      </c>
      <c r="L1831" t="s">
        <v>3174</v>
      </c>
      <c r="M1831" t="s">
        <v>3174</v>
      </c>
    </row>
    <row r="1832" spans="1:13" x14ac:dyDescent="0.3">
      <c r="A1832" t="s">
        <v>1082</v>
      </c>
      <c r="B1832" t="s">
        <v>2964</v>
      </c>
      <c r="C1832" t="s">
        <v>4045</v>
      </c>
      <c r="D1832" t="s">
        <v>1761</v>
      </c>
      <c r="E1832" t="s">
        <v>3235</v>
      </c>
      <c r="F1832" t="s">
        <v>7820</v>
      </c>
      <c r="G1832" t="s">
        <v>7821</v>
      </c>
      <c r="H1832" t="s">
        <v>3177</v>
      </c>
      <c r="I1832" t="s">
        <v>7822</v>
      </c>
      <c r="J1832" t="s">
        <v>3179</v>
      </c>
      <c r="K1832" t="s">
        <v>7823</v>
      </c>
      <c r="L1832" t="s">
        <v>7413</v>
      </c>
      <c r="M1832" t="s">
        <v>3174</v>
      </c>
    </row>
    <row r="1833" spans="1:13" x14ac:dyDescent="0.3">
      <c r="A1833" t="s">
        <v>1082</v>
      </c>
      <c r="B1833" t="s">
        <v>2964</v>
      </c>
      <c r="C1833" t="s">
        <v>4045</v>
      </c>
      <c r="D1833" t="s">
        <v>1761</v>
      </c>
      <c r="E1833" t="s">
        <v>3235</v>
      </c>
      <c r="F1833" t="s">
        <v>7824</v>
      </c>
      <c r="G1833" t="s">
        <v>7825</v>
      </c>
      <c r="H1833" t="s">
        <v>3177</v>
      </c>
      <c r="I1833" t="s">
        <v>7826</v>
      </c>
      <c r="J1833" t="s">
        <v>3179</v>
      </c>
      <c r="K1833" t="s">
        <v>7827</v>
      </c>
      <c r="L1833" t="s">
        <v>7413</v>
      </c>
      <c r="M1833" t="s">
        <v>3174</v>
      </c>
    </row>
    <row r="1834" spans="1:13" x14ac:dyDescent="0.3">
      <c r="A1834" t="s">
        <v>1082</v>
      </c>
      <c r="B1834" t="s">
        <v>2964</v>
      </c>
      <c r="C1834" t="s">
        <v>4045</v>
      </c>
      <c r="D1834" t="s">
        <v>1761</v>
      </c>
      <c r="E1834" t="s">
        <v>3235</v>
      </c>
      <c r="F1834" t="s">
        <v>7828</v>
      </c>
      <c r="G1834" t="s">
        <v>7829</v>
      </c>
      <c r="H1834" t="s">
        <v>3177</v>
      </c>
      <c r="I1834" t="s">
        <v>7830</v>
      </c>
      <c r="J1834" t="s">
        <v>3179</v>
      </c>
      <c r="K1834" t="s">
        <v>7831</v>
      </c>
      <c r="L1834" t="s">
        <v>7413</v>
      </c>
      <c r="M1834" t="s">
        <v>3174</v>
      </c>
    </row>
    <row r="1835" spans="1:13" x14ac:dyDescent="0.3">
      <c r="A1835" t="s">
        <v>1082</v>
      </c>
      <c r="B1835" t="s">
        <v>2964</v>
      </c>
      <c r="C1835" t="s">
        <v>4045</v>
      </c>
      <c r="D1835" t="s">
        <v>1761</v>
      </c>
      <c r="E1835" t="s">
        <v>3235</v>
      </c>
      <c r="F1835" t="s">
        <v>7832</v>
      </c>
      <c r="G1835" t="s">
        <v>7833</v>
      </c>
      <c r="H1835" t="s">
        <v>3177</v>
      </c>
      <c r="I1835" t="s">
        <v>7834</v>
      </c>
      <c r="J1835" t="s">
        <v>3179</v>
      </c>
      <c r="K1835" t="s">
        <v>7835</v>
      </c>
      <c r="L1835" t="s">
        <v>7413</v>
      </c>
      <c r="M1835" t="s">
        <v>3174</v>
      </c>
    </row>
    <row r="1836" spans="1:13" x14ac:dyDescent="0.3">
      <c r="A1836" t="s">
        <v>1082</v>
      </c>
      <c r="B1836" t="s">
        <v>7836</v>
      </c>
      <c r="C1836" t="s">
        <v>4045</v>
      </c>
      <c r="D1836" t="s">
        <v>7662</v>
      </c>
      <c r="E1836" t="s">
        <v>3235</v>
      </c>
      <c r="F1836" t="s">
        <v>7837</v>
      </c>
      <c r="G1836" t="s">
        <v>7838</v>
      </c>
      <c r="H1836" t="s">
        <v>3177</v>
      </c>
      <c r="I1836" t="s">
        <v>7839</v>
      </c>
      <c r="J1836" t="s">
        <v>3179</v>
      </c>
      <c r="K1836" t="s">
        <v>7840</v>
      </c>
      <c r="L1836" t="s">
        <v>3174</v>
      </c>
      <c r="M1836" t="s">
        <v>3174</v>
      </c>
    </row>
    <row r="1837" spans="1:13" x14ac:dyDescent="0.3">
      <c r="A1837" t="s">
        <v>1082</v>
      </c>
      <c r="B1837" t="s">
        <v>7841</v>
      </c>
      <c r="C1837" t="s">
        <v>4045</v>
      </c>
      <c r="D1837" t="s">
        <v>1761</v>
      </c>
      <c r="E1837" t="s">
        <v>3235</v>
      </c>
      <c r="F1837" t="s">
        <v>7842</v>
      </c>
      <c r="G1837" t="s">
        <v>7843</v>
      </c>
      <c r="H1837" t="s">
        <v>3177</v>
      </c>
      <c r="I1837" t="s">
        <v>7844</v>
      </c>
      <c r="J1837" t="s">
        <v>3179</v>
      </c>
      <c r="K1837" t="s">
        <v>7823</v>
      </c>
      <c r="L1837" t="s">
        <v>7413</v>
      </c>
      <c r="M1837" t="s">
        <v>3174</v>
      </c>
    </row>
    <row r="1838" spans="1:13" x14ac:dyDescent="0.3">
      <c r="A1838" t="s">
        <v>1082</v>
      </c>
      <c r="B1838" t="s">
        <v>7841</v>
      </c>
      <c r="C1838" t="s">
        <v>4045</v>
      </c>
      <c r="D1838" t="s">
        <v>1761</v>
      </c>
      <c r="E1838" t="s">
        <v>3235</v>
      </c>
      <c r="F1838" t="s">
        <v>7845</v>
      </c>
      <c r="G1838" t="s">
        <v>7846</v>
      </c>
      <c r="H1838" t="s">
        <v>3177</v>
      </c>
      <c r="I1838" t="s">
        <v>7847</v>
      </c>
      <c r="J1838" t="s">
        <v>3179</v>
      </c>
      <c r="K1838" t="s">
        <v>7827</v>
      </c>
      <c r="L1838" t="s">
        <v>7413</v>
      </c>
      <c r="M1838" t="s">
        <v>3174</v>
      </c>
    </row>
    <row r="1839" spans="1:13" x14ac:dyDescent="0.3">
      <c r="A1839" t="s">
        <v>1082</v>
      </c>
      <c r="B1839" t="s">
        <v>7841</v>
      </c>
      <c r="C1839" t="s">
        <v>4045</v>
      </c>
      <c r="D1839" t="s">
        <v>1761</v>
      </c>
      <c r="E1839" t="s">
        <v>3235</v>
      </c>
      <c r="F1839" t="s">
        <v>7848</v>
      </c>
      <c r="G1839" t="s">
        <v>7849</v>
      </c>
      <c r="H1839" t="s">
        <v>3177</v>
      </c>
      <c r="I1839" t="s">
        <v>7850</v>
      </c>
      <c r="J1839" t="s">
        <v>3179</v>
      </c>
      <c r="K1839" t="s">
        <v>7851</v>
      </c>
      <c r="L1839" t="s">
        <v>7413</v>
      </c>
      <c r="M1839" t="s">
        <v>3174</v>
      </c>
    </row>
    <row r="1840" spans="1:13" x14ac:dyDescent="0.3">
      <c r="A1840" t="s">
        <v>1082</v>
      </c>
      <c r="B1840" t="s">
        <v>7841</v>
      </c>
      <c r="C1840" t="s">
        <v>4045</v>
      </c>
      <c r="D1840" t="s">
        <v>1761</v>
      </c>
      <c r="E1840" t="s">
        <v>3235</v>
      </c>
      <c r="F1840" t="s">
        <v>7852</v>
      </c>
      <c r="G1840" t="s">
        <v>7853</v>
      </c>
      <c r="H1840" t="s">
        <v>3177</v>
      </c>
      <c r="I1840" t="s">
        <v>7854</v>
      </c>
      <c r="J1840" t="s">
        <v>3179</v>
      </c>
      <c r="K1840" t="s">
        <v>7855</v>
      </c>
      <c r="L1840" t="s">
        <v>7413</v>
      </c>
      <c r="M1840" t="s">
        <v>3174</v>
      </c>
    </row>
    <row r="1841" spans="1:13" x14ac:dyDescent="0.3">
      <c r="A1841" t="s">
        <v>1082</v>
      </c>
      <c r="B1841" t="s">
        <v>3009</v>
      </c>
      <c r="C1841" t="s">
        <v>4045</v>
      </c>
      <c r="D1841" t="s">
        <v>1761</v>
      </c>
      <c r="E1841" t="s">
        <v>3235</v>
      </c>
      <c r="F1841" t="s">
        <v>7856</v>
      </c>
      <c r="G1841" t="s">
        <v>7857</v>
      </c>
      <c r="H1841" t="s">
        <v>3177</v>
      </c>
      <c r="I1841" t="s">
        <v>7858</v>
      </c>
      <c r="J1841" t="s">
        <v>3179</v>
      </c>
      <c r="K1841" t="s">
        <v>7859</v>
      </c>
      <c r="L1841" t="s">
        <v>7413</v>
      </c>
      <c r="M1841" t="s">
        <v>3174</v>
      </c>
    </row>
    <row r="1842" spans="1:13" x14ac:dyDescent="0.3">
      <c r="A1842" t="s">
        <v>1082</v>
      </c>
      <c r="B1842" t="s">
        <v>3009</v>
      </c>
      <c r="C1842" t="s">
        <v>4045</v>
      </c>
      <c r="D1842" t="s">
        <v>1761</v>
      </c>
      <c r="E1842" t="s">
        <v>3235</v>
      </c>
      <c r="F1842" t="s">
        <v>7860</v>
      </c>
      <c r="G1842" t="s">
        <v>7861</v>
      </c>
      <c r="H1842" t="s">
        <v>3177</v>
      </c>
      <c r="I1842" t="s">
        <v>7862</v>
      </c>
      <c r="J1842" t="s">
        <v>3179</v>
      </c>
      <c r="K1842" t="s">
        <v>7863</v>
      </c>
      <c r="L1842" t="s">
        <v>7413</v>
      </c>
      <c r="M1842" t="s">
        <v>3174</v>
      </c>
    </row>
    <row r="1843" spans="1:13" x14ac:dyDescent="0.3">
      <c r="A1843" t="s">
        <v>1090</v>
      </c>
      <c r="B1843" t="s">
        <v>3234</v>
      </c>
      <c r="C1843" t="s">
        <v>3173</v>
      </c>
      <c r="D1843" t="s">
        <v>1822</v>
      </c>
      <c r="E1843" t="s">
        <v>3235</v>
      </c>
      <c r="F1843" t="s">
        <v>7864</v>
      </c>
      <c r="G1843" t="s">
        <v>6773</v>
      </c>
      <c r="H1843" t="s">
        <v>3177</v>
      </c>
      <c r="I1843" t="s">
        <v>7865</v>
      </c>
      <c r="J1843" t="s">
        <v>3179</v>
      </c>
      <c r="K1843" t="s">
        <v>3174</v>
      </c>
      <c r="L1843" t="s">
        <v>3174</v>
      </c>
      <c r="M1843" t="s">
        <v>3174</v>
      </c>
    </row>
    <row r="1844" spans="1:13" x14ac:dyDescent="0.3">
      <c r="A1844" t="s">
        <v>1090</v>
      </c>
      <c r="B1844" t="s">
        <v>3234</v>
      </c>
      <c r="C1844" t="s">
        <v>3173</v>
      </c>
      <c r="D1844" t="s">
        <v>1822</v>
      </c>
      <c r="E1844" t="s">
        <v>3235</v>
      </c>
      <c r="F1844" t="s">
        <v>7866</v>
      </c>
      <c r="G1844" t="s">
        <v>7867</v>
      </c>
      <c r="H1844" t="s">
        <v>3177</v>
      </c>
      <c r="I1844" t="s">
        <v>7868</v>
      </c>
      <c r="J1844" t="s">
        <v>3187</v>
      </c>
      <c r="K1844" t="s">
        <v>3174</v>
      </c>
      <c r="L1844" t="s">
        <v>3174</v>
      </c>
      <c r="M1844" t="s">
        <v>3174</v>
      </c>
    </row>
    <row r="1845" spans="1:13" x14ac:dyDescent="0.3">
      <c r="A1845" t="s">
        <v>1090</v>
      </c>
      <c r="B1845" t="s">
        <v>3234</v>
      </c>
      <c r="C1845" t="s">
        <v>3173</v>
      </c>
      <c r="D1845" t="s">
        <v>1822</v>
      </c>
      <c r="E1845" t="s">
        <v>3235</v>
      </c>
      <c r="F1845" t="s">
        <v>7869</v>
      </c>
      <c r="G1845" t="s">
        <v>3249</v>
      </c>
      <c r="H1845" t="s">
        <v>3177</v>
      </c>
      <c r="I1845" t="s">
        <v>7870</v>
      </c>
      <c r="J1845" t="s">
        <v>3187</v>
      </c>
      <c r="K1845" t="s">
        <v>3174</v>
      </c>
      <c r="L1845" t="s">
        <v>3174</v>
      </c>
      <c r="M1845" t="s">
        <v>3174</v>
      </c>
    </row>
    <row r="1846" spans="1:13" x14ac:dyDescent="0.3">
      <c r="A1846" t="s">
        <v>1090</v>
      </c>
      <c r="B1846" t="s">
        <v>3234</v>
      </c>
      <c r="C1846" t="s">
        <v>3173</v>
      </c>
      <c r="D1846" t="s">
        <v>1822</v>
      </c>
      <c r="E1846" t="s">
        <v>3235</v>
      </c>
      <c r="F1846" t="s">
        <v>7871</v>
      </c>
      <c r="G1846" t="s">
        <v>3253</v>
      </c>
      <c r="H1846" t="s">
        <v>3177</v>
      </c>
      <c r="I1846" t="s">
        <v>7872</v>
      </c>
      <c r="J1846" t="s">
        <v>3179</v>
      </c>
      <c r="K1846" t="s">
        <v>3174</v>
      </c>
      <c r="L1846" t="s">
        <v>3174</v>
      </c>
      <c r="M1846" t="s">
        <v>3174</v>
      </c>
    </row>
    <row r="1847" spans="1:13" x14ac:dyDescent="0.3">
      <c r="A1847" t="s">
        <v>1090</v>
      </c>
      <c r="B1847" t="s">
        <v>3234</v>
      </c>
      <c r="C1847" t="s">
        <v>3173</v>
      </c>
      <c r="D1847" t="s">
        <v>1822</v>
      </c>
      <c r="E1847" t="s">
        <v>3235</v>
      </c>
      <c r="F1847" t="s">
        <v>7873</v>
      </c>
      <c r="G1847" t="s">
        <v>3257</v>
      </c>
      <c r="H1847" t="s">
        <v>3177</v>
      </c>
      <c r="I1847" t="s">
        <v>7874</v>
      </c>
      <c r="J1847" t="s">
        <v>3179</v>
      </c>
      <c r="K1847" t="s">
        <v>3174</v>
      </c>
      <c r="L1847" t="s">
        <v>3174</v>
      </c>
      <c r="M1847" t="s">
        <v>3174</v>
      </c>
    </row>
    <row r="1848" spans="1:13" x14ac:dyDescent="0.3">
      <c r="A1848" t="s">
        <v>1090</v>
      </c>
      <c r="B1848" t="s">
        <v>3234</v>
      </c>
      <c r="C1848" t="s">
        <v>3173</v>
      </c>
      <c r="D1848" t="s">
        <v>1822</v>
      </c>
      <c r="E1848" t="s">
        <v>3235</v>
      </c>
      <c r="F1848" t="s">
        <v>7875</v>
      </c>
      <c r="G1848" t="s">
        <v>7876</v>
      </c>
      <c r="H1848" t="s">
        <v>3177</v>
      </c>
      <c r="I1848" t="s">
        <v>7877</v>
      </c>
      <c r="J1848" t="s">
        <v>3179</v>
      </c>
      <c r="K1848" t="s">
        <v>3174</v>
      </c>
      <c r="L1848" t="s">
        <v>3174</v>
      </c>
      <c r="M1848" t="s">
        <v>3174</v>
      </c>
    </row>
    <row r="1849" spans="1:13" x14ac:dyDescent="0.3">
      <c r="A1849" t="s">
        <v>1090</v>
      </c>
      <c r="B1849" t="s">
        <v>3234</v>
      </c>
      <c r="C1849" t="s">
        <v>3173</v>
      </c>
      <c r="D1849" t="s">
        <v>1822</v>
      </c>
      <c r="E1849" t="s">
        <v>3235</v>
      </c>
      <c r="F1849" t="s">
        <v>7878</v>
      </c>
      <c r="G1849" t="s">
        <v>7879</v>
      </c>
      <c r="H1849" t="s">
        <v>3177</v>
      </c>
      <c r="I1849" t="s">
        <v>7880</v>
      </c>
      <c r="J1849" t="s">
        <v>3179</v>
      </c>
      <c r="K1849" t="s">
        <v>3174</v>
      </c>
      <c r="L1849" t="s">
        <v>3174</v>
      </c>
      <c r="M1849" t="s">
        <v>3174</v>
      </c>
    </row>
    <row r="1850" spans="1:13" x14ac:dyDescent="0.3">
      <c r="A1850" t="s">
        <v>1090</v>
      </c>
      <c r="B1850" t="s">
        <v>3234</v>
      </c>
      <c r="C1850" t="s">
        <v>3173</v>
      </c>
      <c r="D1850" t="s">
        <v>1822</v>
      </c>
      <c r="E1850" t="s">
        <v>3235</v>
      </c>
      <c r="F1850" t="s">
        <v>7881</v>
      </c>
      <c r="G1850" t="s">
        <v>7882</v>
      </c>
      <c r="H1850" t="s">
        <v>3177</v>
      </c>
      <c r="I1850" t="s">
        <v>7883</v>
      </c>
      <c r="J1850" t="s">
        <v>3179</v>
      </c>
      <c r="K1850" t="s">
        <v>3174</v>
      </c>
      <c r="L1850" t="s">
        <v>3174</v>
      </c>
      <c r="M1850" t="s">
        <v>3174</v>
      </c>
    </row>
    <row r="1851" spans="1:13" x14ac:dyDescent="0.3">
      <c r="A1851" t="s">
        <v>1090</v>
      </c>
      <c r="B1851" t="s">
        <v>3234</v>
      </c>
      <c r="C1851" t="s">
        <v>3173</v>
      </c>
      <c r="D1851" t="s">
        <v>1822</v>
      </c>
      <c r="E1851" t="s">
        <v>3235</v>
      </c>
      <c r="F1851" t="s">
        <v>7884</v>
      </c>
      <c r="G1851" t="s">
        <v>3241</v>
      </c>
      <c r="H1851" t="s">
        <v>3177</v>
      </c>
      <c r="I1851" t="s">
        <v>7885</v>
      </c>
      <c r="J1851" t="s">
        <v>3179</v>
      </c>
      <c r="K1851" t="s">
        <v>3174</v>
      </c>
      <c r="L1851" t="s">
        <v>3174</v>
      </c>
      <c r="M1851" t="s">
        <v>3174</v>
      </c>
    </row>
    <row r="1852" spans="1:13" x14ac:dyDescent="0.3">
      <c r="A1852" t="s">
        <v>1090</v>
      </c>
      <c r="B1852" t="s">
        <v>3234</v>
      </c>
      <c r="C1852" t="s">
        <v>3173</v>
      </c>
      <c r="D1852" t="s">
        <v>1822</v>
      </c>
      <c r="E1852" t="s">
        <v>3235</v>
      </c>
      <c r="F1852" t="s">
        <v>7886</v>
      </c>
      <c r="G1852" t="s">
        <v>3245</v>
      </c>
      <c r="H1852" t="s">
        <v>3177</v>
      </c>
      <c r="I1852" t="s">
        <v>7887</v>
      </c>
      <c r="J1852" t="s">
        <v>3179</v>
      </c>
      <c r="K1852" t="s">
        <v>3174</v>
      </c>
      <c r="L1852" t="s">
        <v>3174</v>
      </c>
      <c r="M1852" t="s">
        <v>3174</v>
      </c>
    </row>
    <row r="1853" spans="1:13" x14ac:dyDescent="0.3">
      <c r="A1853" t="s">
        <v>1090</v>
      </c>
      <c r="B1853" t="s">
        <v>3234</v>
      </c>
      <c r="C1853" t="s">
        <v>3173</v>
      </c>
      <c r="D1853" t="s">
        <v>1822</v>
      </c>
      <c r="E1853" t="s">
        <v>3235</v>
      </c>
      <c r="F1853" t="s">
        <v>7888</v>
      </c>
      <c r="G1853" t="s">
        <v>7889</v>
      </c>
      <c r="H1853" t="s">
        <v>3177</v>
      </c>
      <c r="I1853" t="s">
        <v>7890</v>
      </c>
      <c r="J1853" t="s">
        <v>3179</v>
      </c>
      <c r="K1853" t="s">
        <v>3174</v>
      </c>
      <c r="L1853" t="s">
        <v>3174</v>
      </c>
      <c r="M1853" t="s">
        <v>3174</v>
      </c>
    </row>
    <row r="1854" spans="1:13" x14ac:dyDescent="0.3">
      <c r="A1854" t="s">
        <v>1090</v>
      </c>
      <c r="B1854" t="s">
        <v>3234</v>
      </c>
      <c r="C1854" t="s">
        <v>3173</v>
      </c>
      <c r="D1854" t="s">
        <v>1822</v>
      </c>
      <c r="E1854" t="s">
        <v>3235</v>
      </c>
      <c r="F1854" t="s">
        <v>7891</v>
      </c>
      <c r="G1854" t="s">
        <v>7892</v>
      </c>
      <c r="H1854" t="s">
        <v>3177</v>
      </c>
      <c r="I1854" t="s">
        <v>7893</v>
      </c>
      <c r="J1854" t="s">
        <v>3179</v>
      </c>
      <c r="K1854" t="s">
        <v>3174</v>
      </c>
      <c r="L1854" t="s">
        <v>3174</v>
      </c>
      <c r="M1854" t="s">
        <v>3174</v>
      </c>
    </row>
    <row r="1855" spans="1:13" x14ac:dyDescent="0.3">
      <c r="A1855" t="s">
        <v>1090</v>
      </c>
      <c r="B1855" t="s">
        <v>3234</v>
      </c>
      <c r="C1855" t="s">
        <v>3173</v>
      </c>
      <c r="D1855" t="s">
        <v>1822</v>
      </c>
      <c r="E1855" t="s">
        <v>3235</v>
      </c>
      <c r="F1855" t="s">
        <v>7894</v>
      </c>
      <c r="G1855" t="s">
        <v>7895</v>
      </c>
      <c r="H1855" t="s">
        <v>3177</v>
      </c>
      <c r="I1855" t="s">
        <v>7896</v>
      </c>
      <c r="J1855" t="s">
        <v>3179</v>
      </c>
      <c r="K1855" t="s">
        <v>3174</v>
      </c>
      <c r="L1855" t="s">
        <v>3174</v>
      </c>
      <c r="M1855" t="s">
        <v>3174</v>
      </c>
    </row>
    <row r="1856" spans="1:13" x14ac:dyDescent="0.3">
      <c r="A1856" t="s">
        <v>1090</v>
      </c>
      <c r="B1856" t="s">
        <v>3234</v>
      </c>
      <c r="C1856" t="s">
        <v>3173</v>
      </c>
      <c r="D1856" t="s">
        <v>1822</v>
      </c>
      <c r="E1856" t="s">
        <v>3235</v>
      </c>
      <c r="F1856" t="s">
        <v>7897</v>
      </c>
      <c r="G1856" t="s">
        <v>7898</v>
      </c>
      <c r="H1856" t="s">
        <v>3177</v>
      </c>
      <c r="I1856" t="s">
        <v>7899</v>
      </c>
      <c r="J1856" t="s">
        <v>3179</v>
      </c>
      <c r="K1856" t="s">
        <v>3174</v>
      </c>
      <c r="L1856" t="s">
        <v>3174</v>
      </c>
      <c r="M1856" t="s">
        <v>3174</v>
      </c>
    </row>
    <row r="1857" spans="1:13" x14ac:dyDescent="0.3">
      <c r="A1857" t="s">
        <v>1090</v>
      </c>
      <c r="B1857" t="s">
        <v>3234</v>
      </c>
      <c r="C1857" t="s">
        <v>3173</v>
      </c>
      <c r="D1857" t="s">
        <v>1822</v>
      </c>
      <c r="E1857" t="s">
        <v>3235</v>
      </c>
      <c r="F1857" t="s">
        <v>7900</v>
      </c>
      <c r="G1857" t="s">
        <v>6773</v>
      </c>
      <c r="H1857" t="s">
        <v>3177</v>
      </c>
      <c r="I1857" t="s">
        <v>7901</v>
      </c>
      <c r="J1857" t="s">
        <v>3179</v>
      </c>
      <c r="K1857" t="s">
        <v>3174</v>
      </c>
      <c r="L1857" t="s">
        <v>3174</v>
      </c>
      <c r="M1857" t="s">
        <v>3174</v>
      </c>
    </row>
    <row r="1858" spans="1:13" x14ac:dyDescent="0.3">
      <c r="A1858" t="s">
        <v>1090</v>
      </c>
      <c r="B1858" t="s">
        <v>3234</v>
      </c>
      <c r="C1858" t="s">
        <v>3173</v>
      </c>
      <c r="D1858" t="s">
        <v>1822</v>
      </c>
      <c r="E1858" t="s">
        <v>3235</v>
      </c>
      <c r="F1858" t="s">
        <v>7902</v>
      </c>
      <c r="G1858" t="s">
        <v>6773</v>
      </c>
      <c r="H1858" t="s">
        <v>3177</v>
      </c>
      <c r="I1858" t="s">
        <v>7903</v>
      </c>
      <c r="J1858" t="s">
        <v>3179</v>
      </c>
      <c r="K1858" t="s">
        <v>3174</v>
      </c>
      <c r="L1858" t="s">
        <v>3174</v>
      </c>
      <c r="M1858" t="s">
        <v>3174</v>
      </c>
    </row>
    <row r="1859" spans="1:13" x14ac:dyDescent="0.3">
      <c r="A1859" t="s">
        <v>1090</v>
      </c>
      <c r="B1859" t="s">
        <v>3234</v>
      </c>
      <c r="C1859" t="s">
        <v>3173</v>
      </c>
      <c r="D1859" t="s">
        <v>1822</v>
      </c>
      <c r="E1859" t="s">
        <v>3235</v>
      </c>
      <c r="F1859" t="s">
        <v>7904</v>
      </c>
      <c r="G1859" t="s">
        <v>7905</v>
      </c>
      <c r="H1859" t="s">
        <v>3177</v>
      </c>
      <c r="I1859" t="s">
        <v>7906</v>
      </c>
      <c r="J1859" t="s">
        <v>3179</v>
      </c>
      <c r="K1859" t="s">
        <v>3174</v>
      </c>
      <c r="L1859" t="s">
        <v>3174</v>
      </c>
      <c r="M1859" t="s">
        <v>3174</v>
      </c>
    </row>
    <row r="1860" spans="1:13" x14ac:dyDescent="0.3">
      <c r="A1860" t="s">
        <v>1090</v>
      </c>
      <c r="B1860" t="s">
        <v>3234</v>
      </c>
      <c r="C1860" t="s">
        <v>3173</v>
      </c>
      <c r="D1860" t="s">
        <v>1822</v>
      </c>
      <c r="E1860" t="s">
        <v>3235</v>
      </c>
      <c r="F1860" t="s">
        <v>7907</v>
      </c>
      <c r="G1860" t="s">
        <v>7908</v>
      </c>
      <c r="H1860" t="s">
        <v>3177</v>
      </c>
      <c r="I1860" t="s">
        <v>7909</v>
      </c>
      <c r="J1860" t="s">
        <v>3179</v>
      </c>
      <c r="K1860" t="s">
        <v>3174</v>
      </c>
      <c r="L1860" t="s">
        <v>3174</v>
      </c>
      <c r="M1860" t="s">
        <v>3174</v>
      </c>
    </row>
    <row r="1861" spans="1:13" x14ac:dyDescent="0.3">
      <c r="A1861" t="s">
        <v>1090</v>
      </c>
      <c r="B1861" t="s">
        <v>3234</v>
      </c>
      <c r="C1861" t="s">
        <v>3173</v>
      </c>
      <c r="D1861" t="s">
        <v>1822</v>
      </c>
      <c r="E1861" t="s">
        <v>3235</v>
      </c>
      <c r="F1861" t="s">
        <v>7910</v>
      </c>
      <c r="G1861" t="s">
        <v>7911</v>
      </c>
      <c r="H1861" t="s">
        <v>3177</v>
      </c>
      <c r="I1861" t="s">
        <v>7912</v>
      </c>
      <c r="J1861" t="s">
        <v>3179</v>
      </c>
      <c r="K1861" t="s">
        <v>3174</v>
      </c>
      <c r="L1861" t="s">
        <v>3174</v>
      </c>
      <c r="M1861" t="s">
        <v>3174</v>
      </c>
    </row>
    <row r="1862" spans="1:13" x14ac:dyDescent="0.3">
      <c r="A1862" t="s">
        <v>1082</v>
      </c>
      <c r="B1862" t="s">
        <v>7913</v>
      </c>
      <c r="C1862" t="s">
        <v>4045</v>
      </c>
      <c r="D1862" t="s">
        <v>7914</v>
      </c>
      <c r="E1862" t="s">
        <v>3174</v>
      </c>
      <c r="F1862" t="s">
        <v>7915</v>
      </c>
      <c r="G1862" t="s">
        <v>7913</v>
      </c>
      <c r="H1862" t="s">
        <v>3177</v>
      </c>
      <c r="I1862" t="s">
        <v>7916</v>
      </c>
      <c r="J1862" t="s">
        <v>3179</v>
      </c>
      <c r="K1862" t="s">
        <v>7917</v>
      </c>
      <c r="L1862" t="s">
        <v>3174</v>
      </c>
      <c r="M1862" t="s">
        <v>3174</v>
      </c>
    </row>
    <row r="1863" spans="1:13" x14ac:dyDescent="0.3">
      <c r="A1863" t="s">
        <v>1082</v>
      </c>
      <c r="B1863" t="s">
        <v>7918</v>
      </c>
      <c r="C1863" t="s">
        <v>4045</v>
      </c>
      <c r="D1863" t="s">
        <v>7914</v>
      </c>
      <c r="E1863" t="s">
        <v>3174</v>
      </c>
      <c r="F1863" t="s">
        <v>7919</v>
      </c>
      <c r="G1863" t="s">
        <v>7918</v>
      </c>
      <c r="H1863" t="s">
        <v>3177</v>
      </c>
      <c r="I1863" t="s">
        <v>7920</v>
      </c>
      <c r="J1863" t="s">
        <v>3179</v>
      </c>
      <c r="K1863" t="s">
        <v>7921</v>
      </c>
      <c r="L1863" t="s">
        <v>3174</v>
      </c>
      <c r="M1863" t="s">
        <v>3174</v>
      </c>
    </row>
    <row r="1864" spans="1:13" x14ac:dyDescent="0.3">
      <c r="A1864" t="s">
        <v>1099</v>
      </c>
      <c r="B1864" t="s">
        <v>2972</v>
      </c>
      <c r="C1864" t="s">
        <v>3190</v>
      </c>
      <c r="D1864" t="s">
        <v>7922</v>
      </c>
      <c r="E1864" t="s">
        <v>3546</v>
      </c>
      <c r="F1864" t="s">
        <v>7923</v>
      </c>
      <c r="G1864" t="s">
        <v>7924</v>
      </c>
      <c r="H1864" t="s">
        <v>3177</v>
      </c>
      <c r="I1864" t="s">
        <v>7925</v>
      </c>
      <c r="J1864" t="s">
        <v>3179</v>
      </c>
      <c r="K1864" t="s">
        <v>7926</v>
      </c>
      <c r="L1864" t="s">
        <v>3174</v>
      </c>
      <c r="M1864" t="s">
        <v>3174</v>
      </c>
    </row>
    <row r="1865" spans="1:13" x14ac:dyDescent="0.3">
      <c r="A1865" t="s">
        <v>1099</v>
      </c>
      <c r="B1865" t="s">
        <v>2972</v>
      </c>
      <c r="C1865" t="s">
        <v>3190</v>
      </c>
      <c r="D1865" t="s">
        <v>7922</v>
      </c>
      <c r="E1865" t="s">
        <v>3546</v>
      </c>
      <c r="F1865" t="s">
        <v>7927</v>
      </c>
      <c r="G1865" t="s">
        <v>7924</v>
      </c>
      <c r="H1865" t="s">
        <v>3177</v>
      </c>
      <c r="I1865" t="s">
        <v>7928</v>
      </c>
      <c r="J1865" t="s">
        <v>3179</v>
      </c>
      <c r="K1865" t="s">
        <v>7929</v>
      </c>
      <c r="L1865" t="s">
        <v>3174</v>
      </c>
      <c r="M1865" t="s">
        <v>3174</v>
      </c>
    </row>
    <row r="1866" spans="1:13" x14ac:dyDescent="0.3">
      <c r="A1866" t="s">
        <v>1099</v>
      </c>
      <c r="B1866" t="s">
        <v>2972</v>
      </c>
      <c r="C1866" t="s">
        <v>3190</v>
      </c>
      <c r="D1866" t="s">
        <v>7922</v>
      </c>
      <c r="E1866" t="s">
        <v>3546</v>
      </c>
      <c r="F1866" t="s">
        <v>7930</v>
      </c>
      <c r="G1866" t="s">
        <v>7924</v>
      </c>
      <c r="H1866" t="s">
        <v>3177</v>
      </c>
      <c r="I1866" t="s">
        <v>7931</v>
      </c>
      <c r="J1866" t="s">
        <v>3179</v>
      </c>
      <c r="K1866" t="s">
        <v>7932</v>
      </c>
      <c r="L1866" t="s">
        <v>3174</v>
      </c>
      <c r="M1866" t="s">
        <v>3174</v>
      </c>
    </row>
    <row r="1867" spans="1:13" x14ac:dyDescent="0.3">
      <c r="A1867" t="s">
        <v>1099</v>
      </c>
      <c r="B1867" t="s">
        <v>2972</v>
      </c>
      <c r="C1867" t="s">
        <v>3190</v>
      </c>
      <c r="D1867" t="s">
        <v>7922</v>
      </c>
      <c r="E1867" t="s">
        <v>3183</v>
      </c>
      <c r="F1867" t="s">
        <v>7933</v>
      </c>
      <c r="G1867" t="s">
        <v>5122</v>
      </c>
      <c r="H1867" t="s">
        <v>3177</v>
      </c>
      <c r="I1867" t="s">
        <v>7934</v>
      </c>
      <c r="J1867" t="s">
        <v>3179</v>
      </c>
      <c r="K1867" t="s">
        <v>7935</v>
      </c>
      <c r="L1867" t="s">
        <v>3174</v>
      </c>
      <c r="M1867" t="s">
        <v>3174</v>
      </c>
    </row>
    <row r="1868" spans="1:13" x14ac:dyDescent="0.3">
      <c r="A1868" t="s">
        <v>1099</v>
      </c>
      <c r="B1868" t="s">
        <v>2972</v>
      </c>
      <c r="C1868" t="s">
        <v>3190</v>
      </c>
      <c r="D1868" t="s">
        <v>7922</v>
      </c>
      <c r="E1868" t="s">
        <v>3183</v>
      </c>
      <c r="F1868" t="s">
        <v>7936</v>
      </c>
      <c r="G1868" t="s">
        <v>5122</v>
      </c>
      <c r="H1868" t="s">
        <v>3177</v>
      </c>
      <c r="I1868" t="s">
        <v>7937</v>
      </c>
      <c r="J1868" t="s">
        <v>3179</v>
      </c>
      <c r="K1868" t="s">
        <v>7938</v>
      </c>
      <c r="L1868" t="s">
        <v>3174</v>
      </c>
      <c r="M1868" t="s">
        <v>3174</v>
      </c>
    </row>
    <row r="1869" spans="1:13" x14ac:dyDescent="0.3">
      <c r="A1869" t="s">
        <v>1099</v>
      </c>
      <c r="B1869" t="s">
        <v>2972</v>
      </c>
      <c r="C1869" t="s">
        <v>3190</v>
      </c>
      <c r="D1869" t="s">
        <v>7922</v>
      </c>
      <c r="E1869" t="s">
        <v>3183</v>
      </c>
      <c r="F1869" t="s">
        <v>7939</v>
      </c>
      <c r="G1869" t="s">
        <v>5122</v>
      </c>
      <c r="H1869" t="s">
        <v>3177</v>
      </c>
      <c r="I1869" t="s">
        <v>7940</v>
      </c>
      <c r="J1869" t="s">
        <v>3179</v>
      </c>
      <c r="K1869" t="s">
        <v>7941</v>
      </c>
      <c r="L1869" t="s">
        <v>3174</v>
      </c>
      <c r="M1869" t="s">
        <v>3174</v>
      </c>
    </row>
    <row r="1870" spans="1:13" x14ac:dyDescent="0.3">
      <c r="A1870" t="s">
        <v>1099</v>
      </c>
      <c r="B1870" t="s">
        <v>2962</v>
      </c>
      <c r="C1870" t="s">
        <v>3190</v>
      </c>
      <c r="D1870" t="s">
        <v>1755</v>
      </c>
      <c r="E1870" t="s">
        <v>3320</v>
      </c>
      <c r="F1870" t="s">
        <v>7942</v>
      </c>
      <c r="G1870" t="s">
        <v>7943</v>
      </c>
      <c r="H1870" t="s">
        <v>3177</v>
      </c>
      <c r="I1870" t="s">
        <v>7944</v>
      </c>
      <c r="J1870" t="s">
        <v>3179</v>
      </c>
      <c r="K1870" t="s">
        <v>7945</v>
      </c>
      <c r="L1870" t="s">
        <v>3174</v>
      </c>
      <c r="M1870" t="s">
        <v>3174</v>
      </c>
    </row>
    <row r="1871" spans="1:13" x14ac:dyDescent="0.3">
      <c r="A1871" t="s">
        <v>1099</v>
      </c>
      <c r="B1871" t="s">
        <v>2962</v>
      </c>
      <c r="C1871" t="s">
        <v>3190</v>
      </c>
      <c r="D1871" t="s">
        <v>1755</v>
      </c>
      <c r="E1871" t="s">
        <v>3235</v>
      </c>
      <c r="F1871" t="s">
        <v>7946</v>
      </c>
      <c r="G1871" t="s">
        <v>7947</v>
      </c>
      <c r="H1871" t="s">
        <v>3177</v>
      </c>
      <c r="I1871" t="s">
        <v>7948</v>
      </c>
      <c r="J1871" t="s">
        <v>3179</v>
      </c>
      <c r="K1871" t="s">
        <v>7949</v>
      </c>
      <c r="L1871" t="s">
        <v>3174</v>
      </c>
      <c r="M1871" t="s">
        <v>3174</v>
      </c>
    </row>
    <row r="1872" spans="1:13" x14ac:dyDescent="0.3">
      <c r="A1872" t="s">
        <v>1099</v>
      </c>
      <c r="B1872" t="s">
        <v>2962</v>
      </c>
      <c r="C1872" t="s">
        <v>3190</v>
      </c>
      <c r="D1872" t="s">
        <v>1755</v>
      </c>
      <c r="E1872" t="s">
        <v>3235</v>
      </c>
      <c r="F1872" t="s">
        <v>7950</v>
      </c>
      <c r="G1872" t="s">
        <v>7951</v>
      </c>
      <c r="H1872" t="s">
        <v>3177</v>
      </c>
      <c r="I1872" t="s">
        <v>7952</v>
      </c>
      <c r="J1872" t="s">
        <v>3179</v>
      </c>
      <c r="K1872" t="s">
        <v>7953</v>
      </c>
      <c r="L1872" t="s">
        <v>3174</v>
      </c>
      <c r="M1872" t="s">
        <v>3174</v>
      </c>
    </row>
    <row r="1873" spans="1:13" x14ac:dyDescent="0.3">
      <c r="A1873" t="s">
        <v>1099</v>
      </c>
      <c r="B1873" t="s">
        <v>2962</v>
      </c>
      <c r="C1873" t="s">
        <v>3190</v>
      </c>
      <c r="D1873" t="s">
        <v>1755</v>
      </c>
      <c r="E1873" t="s">
        <v>3235</v>
      </c>
      <c r="F1873" t="s">
        <v>7954</v>
      </c>
      <c r="G1873" t="s">
        <v>3393</v>
      </c>
      <c r="H1873" t="s">
        <v>3177</v>
      </c>
      <c r="I1873" t="s">
        <v>7955</v>
      </c>
      <c r="J1873" t="s">
        <v>3179</v>
      </c>
      <c r="K1873" t="s">
        <v>7956</v>
      </c>
      <c r="L1873" t="s">
        <v>3174</v>
      </c>
      <c r="M1873" t="s">
        <v>3174</v>
      </c>
    </row>
    <row r="1874" spans="1:13" x14ac:dyDescent="0.3">
      <c r="A1874" t="s">
        <v>1099</v>
      </c>
      <c r="B1874" t="s">
        <v>5095</v>
      </c>
      <c r="C1874" t="s">
        <v>3190</v>
      </c>
      <c r="D1874" t="s">
        <v>1759</v>
      </c>
      <c r="E1874" t="s">
        <v>3459</v>
      </c>
      <c r="F1874" t="s">
        <v>7957</v>
      </c>
      <c r="G1874" t="s">
        <v>7958</v>
      </c>
      <c r="H1874" t="s">
        <v>3177</v>
      </c>
      <c r="I1874" t="s">
        <v>7959</v>
      </c>
      <c r="J1874" t="s">
        <v>3179</v>
      </c>
      <c r="K1874" t="s">
        <v>7960</v>
      </c>
      <c r="L1874" t="s">
        <v>3174</v>
      </c>
      <c r="M1874" t="s">
        <v>3174</v>
      </c>
    </row>
    <row r="1875" spans="1:13" x14ac:dyDescent="0.3">
      <c r="A1875" t="s">
        <v>1099</v>
      </c>
      <c r="B1875" t="s">
        <v>5095</v>
      </c>
      <c r="C1875" t="s">
        <v>3190</v>
      </c>
      <c r="D1875" t="s">
        <v>1759</v>
      </c>
      <c r="E1875" t="s">
        <v>3459</v>
      </c>
      <c r="F1875" t="s">
        <v>7961</v>
      </c>
      <c r="G1875" t="s">
        <v>7958</v>
      </c>
      <c r="H1875" t="s">
        <v>3177</v>
      </c>
      <c r="I1875" t="s">
        <v>7962</v>
      </c>
      <c r="J1875" t="s">
        <v>3179</v>
      </c>
      <c r="K1875" t="s">
        <v>7963</v>
      </c>
      <c r="L1875" t="s">
        <v>3174</v>
      </c>
      <c r="M1875" t="s">
        <v>3174</v>
      </c>
    </row>
    <row r="1876" spans="1:13" x14ac:dyDescent="0.3">
      <c r="A1876" t="s">
        <v>1099</v>
      </c>
      <c r="B1876" t="s">
        <v>5095</v>
      </c>
      <c r="C1876" t="s">
        <v>3190</v>
      </c>
      <c r="D1876" t="s">
        <v>1759</v>
      </c>
      <c r="E1876" t="s">
        <v>3459</v>
      </c>
      <c r="F1876" t="s">
        <v>7964</v>
      </c>
      <c r="G1876" t="s">
        <v>7958</v>
      </c>
      <c r="H1876" t="s">
        <v>3177</v>
      </c>
      <c r="I1876" t="s">
        <v>7965</v>
      </c>
      <c r="J1876" t="s">
        <v>3179</v>
      </c>
      <c r="K1876" t="s">
        <v>7966</v>
      </c>
      <c r="L1876" t="s">
        <v>3174</v>
      </c>
      <c r="M1876" t="s">
        <v>3174</v>
      </c>
    </row>
    <row r="1877" spans="1:13" x14ac:dyDescent="0.3">
      <c r="A1877" t="s">
        <v>1099</v>
      </c>
      <c r="B1877" t="s">
        <v>5095</v>
      </c>
      <c r="C1877" t="s">
        <v>3190</v>
      </c>
      <c r="D1877" t="s">
        <v>1759</v>
      </c>
      <c r="E1877" t="s">
        <v>3459</v>
      </c>
      <c r="F1877" t="s">
        <v>7967</v>
      </c>
      <c r="G1877" t="s">
        <v>7968</v>
      </c>
      <c r="H1877" t="s">
        <v>3177</v>
      </c>
      <c r="I1877" t="s">
        <v>7969</v>
      </c>
      <c r="J1877" t="s">
        <v>3179</v>
      </c>
      <c r="K1877" t="s">
        <v>7970</v>
      </c>
      <c r="L1877" t="s">
        <v>3174</v>
      </c>
      <c r="M1877" t="s">
        <v>3174</v>
      </c>
    </row>
    <row r="1878" spans="1:13" x14ac:dyDescent="0.3">
      <c r="A1878" t="s">
        <v>1099</v>
      </c>
      <c r="B1878" t="s">
        <v>5095</v>
      </c>
      <c r="C1878" t="s">
        <v>3190</v>
      </c>
      <c r="D1878" t="s">
        <v>1759</v>
      </c>
      <c r="E1878" t="s">
        <v>3459</v>
      </c>
      <c r="F1878" t="s">
        <v>7971</v>
      </c>
      <c r="G1878" t="s">
        <v>7968</v>
      </c>
      <c r="H1878" t="s">
        <v>3177</v>
      </c>
      <c r="I1878" t="s">
        <v>7972</v>
      </c>
      <c r="J1878" t="s">
        <v>3179</v>
      </c>
      <c r="K1878" t="s">
        <v>7973</v>
      </c>
      <c r="L1878" t="s">
        <v>3174</v>
      </c>
      <c r="M1878" t="s">
        <v>3174</v>
      </c>
    </row>
    <row r="1879" spans="1:13" x14ac:dyDescent="0.3">
      <c r="A1879" t="s">
        <v>1099</v>
      </c>
      <c r="B1879" t="s">
        <v>5095</v>
      </c>
      <c r="C1879" t="s">
        <v>3190</v>
      </c>
      <c r="D1879" t="s">
        <v>1759</v>
      </c>
      <c r="E1879" t="s">
        <v>3459</v>
      </c>
      <c r="F1879" t="s">
        <v>7974</v>
      </c>
      <c r="G1879" t="s">
        <v>7968</v>
      </c>
      <c r="H1879" t="s">
        <v>3177</v>
      </c>
      <c r="I1879" t="s">
        <v>7975</v>
      </c>
      <c r="J1879" t="s">
        <v>3179</v>
      </c>
      <c r="K1879" t="s">
        <v>7976</v>
      </c>
      <c r="L1879" t="s">
        <v>3174</v>
      </c>
      <c r="M1879" t="s">
        <v>3174</v>
      </c>
    </row>
    <row r="1880" spans="1:13" x14ac:dyDescent="0.3">
      <c r="A1880" t="s">
        <v>1099</v>
      </c>
      <c r="B1880" t="s">
        <v>5095</v>
      </c>
      <c r="C1880" t="s">
        <v>3190</v>
      </c>
      <c r="D1880" t="s">
        <v>1759</v>
      </c>
      <c r="E1880" t="s">
        <v>3459</v>
      </c>
      <c r="F1880" t="s">
        <v>7977</v>
      </c>
      <c r="G1880" t="s">
        <v>7978</v>
      </c>
      <c r="H1880" t="s">
        <v>3177</v>
      </c>
      <c r="I1880" t="s">
        <v>7979</v>
      </c>
      <c r="J1880" t="s">
        <v>3179</v>
      </c>
      <c r="K1880" t="s">
        <v>7980</v>
      </c>
      <c r="L1880" t="s">
        <v>3174</v>
      </c>
      <c r="M1880" t="s">
        <v>3174</v>
      </c>
    </row>
    <row r="1881" spans="1:13" x14ac:dyDescent="0.3">
      <c r="A1881" t="s">
        <v>1099</v>
      </c>
      <c r="B1881" t="s">
        <v>5095</v>
      </c>
      <c r="C1881" t="s">
        <v>3190</v>
      </c>
      <c r="D1881" t="s">
        <v>1759</v>
      </c>
      <c r="E1881" t="s">
        <v>3459</v>
      </c>
      <c r="F1881" t="s">
        <v>7981</v>
      </c>
      <c r="G1881" t="s">
        <v>7978</v>
      </c>
      <c r="H1881" t="s">
        <v>3177</v>
      </c>
      <c r="I1881" t="s">
        <v>7982</v>
      </c>
      <c r="J1881" t="s">
        <v>3179</v>
      </c>
      <c r="K1881" t="s">
        <v>7983</v>
      </c>
      <c r="L1881" t="s">
        <v>3174</v>
      </c>
      <c r="M1881" t="s">
        <v>3174</v>
      </c>
    </row>
    <row r="1882" spans="1:13" x14ac:dyDescent="0.3">
      <c r="A1882" t="s">
        <v>1099</v>
      </c>
      <c r="B1882" t="s">
        <v>5095</v>
      </c>
      <c r="C1882" t="s">
        <v>3190</v>
      </c>
      <c r="D1882" t="s">
        <v>1759</v>
      </c>
      <c r="E1882" t="s">
        <v>3459</v>
      </c>
      <c r="F1882" t="s">
        <v>7984</v>
      </c>
      <c r="G1882" t="s">
        <v>7978</v>
      </c>
      <c r="H1882" t="s">
        <v>3177</v>
      </c>
      <c r="I1882" t="s">
        <v>7985</v>
      </c>
      <c r="J1882" t="s">
        <v>3179</v>
      </c>
      <c r="K1882" t="s">
        <v>7986</v>
      </c>
      <c r="L1882" t="s">
        <v>3174</v>
      </c>
      <c r="M1882" t="s">
        <v>3174</v>
      </c>
    </row>
    <row r="1883" spans="1:13" x14ac:dyDescent="0.3">
      <c r="A1883" t="s">
        <v>1099</v>
      </c>
      <c r="B1883" t="s">
        <v>5095</v>
      </c>
      <c r="C1883" t="s">
        <v>3190</v>
      </c>
      <c r="D1883" t="s">
        <v>1903</v>
      </c>
      <c r="E1883" t="s">
        <v>3459</v>
      </c>
      <c r="F1883" t="s">
        <v>7987</v>
      </c>
      <c r="G1883" t="s">
        <v>7978</v>
      </c>
      <c r="H1883" t="s">
        <v>3177</v>
      </c>
      <c r="I1883" t="s">
        <v>7988</v>
      </c>
      <c r="J1883" t="s">
        <v>3179</v>
      </c>
      <c r="K1883" t="s">
        <v>7989</v>
      </c>
      <c r="L1883" t="s">
        <v>3174</v>
      </c>
      <c r="M1883" t="s">
        <v>3174</v>
      </c>
    </row>
    <row r="1884" spans="1:13" x14ac:dyDescent="0.3">
      <c r="A1884" t="s">
        <v>1099</v>
      </c>
      <c r="B1884" t="s">
        <v>5095</v>
      </c>
      <c r="C1884" t="s">
        <v>3190</v>
      </c>
      <c r="D1884" t="s">
        <v>1903</v>
      </c>
      <c r="E1884" t="s">
        <v>3459</v>
      </c>
      <c r="F1884" t="s">
        <v>7990</v>
      </c>
      <c r="G1884" t="s">
        <v>7978</v>
      </c>
      <c r="H1884" t="s">
        <v>3177</v>
      </c>
      <c r="I1884" t="s">
        <v>7991</v>
      </c>
      <c r="J1884" t="s">
        <v>3179</v>
      </c>
      <c r="K1884" t="s">
        <v>7992</v>
      </c>
      <c r="L1884" t="s">
        <v>3174</v>
      </c>
      <c r="M1884" t="s">
        <v>3174</v>
      </c>
    </row>
    <row r="1885" spans="1:13" x14ac:dyDescent="0.3">
      <c r="A1885" t="s">
        <v>1099</v>
      </c>
      <c r="B1885" t="s">
        <v>5095</v>
      </c>
      <c r="C1885" t="s">
        <v>3190</v>
      </c>
      <c r="D1885" t="s">
        <v>1903</v>
      </c>
      <c r="E1885" t="s">
        <v>3459</v>
      </c>
      <c r="F1885" t="s">
        <v>7993</v>
      </c>
      <c r="G1885" t="s">
        <v>7978</v>
      </c>
      <c r="H1885" t="s">
        <v>3177</v>
      </c>
      <c r="I1885" t="s">
        <v>7994</v>
      </c>
      <c r="J1885" t="s">
        <v>3179</v>
      </c>
      <c r="K1885" t="s">
        <v>7995</v>
      </c>
      <c r="L1885" t="s">
        <v>3174</v>
      </c>
      <c r="M1885" t="s">
        <v>3174</v>
      </c>
    </row>
    <row r="1886" spans="1:13" x14ac:dyDescent="0.3">
      <c r="A1886" t="s">
        <v>1099</v>
      </c>
      <c r="B1886" t="s">
        <v>5095</v>
      </c>
      <c r="C1886" t="s">
        <v>3190</v>
      </c>
      <c r="D1886" t="s">
        <v>1759</v>
      </c>
      <c r="E1886" t="s">
        <v>3459</v>
      </c>
      <c r="F1886" t="s">
        <v>7996</v>
      </c>
      <c r="G1886" t="s">
        <v>7997</v>
      </c>
      <c r="H1886" t="s">
        <v>3177</v>
      </c>
      <c r="I1886" t="s">
        <v>7998</v>
      </c>
      <c r="J1886" t="s">
        <v>3179</v>
      </c>
      <c r="K1886" t="s">
        <v>7999</v>
      </c>
      <c r="L1886" t="s">
        <v>3174</v>
      </c>
      <c r="M1886" t="s">
        <v>3174</v>
      </c>
    </row>
    <row r="1887" spans="1:13" x14ac:dyDescent="0.3">
      <c r="A1887" t="s">
        <v>1099</v>
      </c>
      <c r="B1887" t="s">
        <v>5095</v>
      </c>
      <c r="C1887" t="s">
        <v>3190</v>
      </c>
      <c r="D1887" t="s">
        <v>1759</v>
      </c>
      <c r="E1887" t="s">
        <v>3459</v>
      </c>
      <c r="F1887" t="s">
        <v>8000</v>
      </c>
      <c r="G1887" t="s">
        <v>7997</v>
      </c>
      <c r="H1887" t="s">
        <v>3177</v>
      </c>
      <c r="I1887" t="s">
        <v>8001</v>
      </c>
      <c r="J1887" t="s">
        <v>3179</v>
      </c>
      <c r="K1887" t="s">
        <v>8002</v>
      </c>
      <c r="L1887" t="s">
        <v>3174</v>
      </c>
      <c r="M1887" t="s">
        <v>3174</v>
      </c>
    </row>
    <row r="1888" spans="1:13" x14ac:dyDescent="0.3">
      <c r="A1888" t="s">
        <v>1099</v>
      </c>
      <c r="B1888" t="s">
        <v>5095</v>
      </c>
      <c r="C1888" t="s">
        <v>3190</v>
      </c>
      <c r="D1888" t="s">
        <v>1759</v>
      </c>
      <c r="E1888" t="s">
        <v>3459</v>
      </c>
      <c r="F1888" t="s">
        <v>8003</v>
      </c>
      <c r="G1888" t="s">
        <v>7997</v>
      </c>
      <c r="H1888" t="s">
        <v>3177</v>
      </c>
      <c r="I1888" t="s">
        <v>8004</v>
      </c>
      <c r="J1888" t="s">
        <v>3179</v>
      </c>
      <c r="K1888" t="s">
        <v>8005</v>
      </c>
      <c r="L1888" t="s">
        <v>3174</v>
      </c>
      <c r="M1888" t="s">
        <v>3174</v>
      </c>
    </row>
    <row r="1889" spans="1:13" x14ac:dyDescent="0.3">
      <c r="A1889" t="s">
        <v>1099</v>
      </c>
      <c r="B1889" t="s">
        <v>5095</v>
      </c>
      <c r="C1889" t="s">
        <v>3190</v>
      </c>
      <c r="D1889" t="s">
        <v>1903</v>
      </c>
      <c r="E1889" t="s">
        <v>3459</v>
      </c>
      <c r="F1889" t="s">
        <v>8006</v>
      </c>
      <c r="G1889" t="s">
        <v>7997</v>
      </c>
      <c r="H1889" t="s">
        <v>3177</v>
      </c>
      <c r="I1889" t="s">
        <v>8007</v>
      </c>
      <c r="J1889" t="s">
        <v>3179</v>
      </c>
      <c r="K1889" t="s">
        <v>8008</v>
      </c>
      <c r="L1889" t="s">
        <v>3174</v>
      </c>
      <c r="M1889" t="s">
        <v>3174</v>
      </c>
    </row>
    <row r="1890" spans="1:13" x14ac:dyDescent="0.3">
      <c r="A1890" t="s">
        <v>1099</v>
      </c>
      <c r="B1890" t="s">
        <v>5095</v>
      </c>
      <c r="C1890" t="s">
        <v>3190</v>
      </c>
      <c r="D1890" t="s">
        <v>1903</v>
      </c>
      <c r="E1890" t="s">
        <v>3459</v>
      </c>
      <c r="F1890" t="s">
        <v>8009</v>
      </c>
      <c r="G1890" t="s">
        <v>7997</v>
      </c>
      <c r="H1890" t="s">
        <v>3177</v>
      </c>
      <c r="I1890" t="s">
        <v>8010</v>
      </c>
      <c r="J1890" t="s">
        <v>3179</v>
      </c>
      <c r="K1890" t="s">
        <v>8011</v>
      </c>
      <c r="L1890" t="s">
        <v>3174</v>
      </c>
      <c r="M1890" t="s">
        <v>3174</v>
      </c>
    </row>
    <row r="1891" spans="1:13" x14ac:dyDescent="0.3">
      <c r="A1891" t="s">
        <v>1099</v>
      </c>
      <c r="B1891" t="s">
        <v>5095</v>
      </c>
      <c r="C1891" t="s">
        <v>3190</v>
      </c>
      <c r="D1891" t="s">
        <v>1903</v>
      </c>
      <c r="E1891" t="s">
        <v>3459</v>
      </c>
      <c r="F1891" t="s">
        <v>8012</v>
      </c>
      <c r="G1891" t="s">
        <v>7997</v>
      </c>
      <c r="H1891" t="s">
        <v>3177</v>
      </c>
      <c r="I1891" t="s">
        <v>8013</v>
      </c>
      <c r="J1891" t="s">
        <v>3179</v>
      </c>
      <c r="K1891" t="s">
        <v>8014</v>
      </c>
      <c r="L1891" t="s">
        <v>3174</v>
      </c>
      <c r="M1891" t="s">
        <v>3174</v>
      </c>
    </row>
    <row r="1892" spans="1:13" x14ac:dyDescent="0.3">
      <c r="A1892" t="s">
        <v>1099</v>
      </c>
      <c r="B1892" t="s">
        <v>5095</v>
      </c>
      <c r="C1892" t="s">
        <v>3190</v>
      </c>
      <c r="D1892" t="s">
        <v>1761</v>
      </c>
      <c r="E1892" t="s">
        <v>3459</v>
      </c>
      <c r="F1892" t="s">
        <v>8015</v>
      </c>
      <c r="G1892" t="s">
        <v>8016</v>
      </c>
      <c r="H1892" t="s">
        <v>3177</v>
      </c>
      <c r="I1892" t="s">
        <v>8017</v>
      </c>
      <c r="J1892" t="s">
        <v>3179</v>
      </c>
      <c r="K1892" t="s">
        <v>8018</v>
      </c>
      <c r="L1892" t="s">
        <v>3174</v>
      </c>
      <c r="M1892" t="s">
        <v>3174</v>
      </c>
    </row>
    <row r="1893" spans="1:13" x14ac:dyDescent="0.3">
      <c r="A1893" t="s">
        <v>1099</v>
      </c>
      <c r="B1893" t="s">
        <v>5095</v>
      </c>
      <c r="C1893" t="s">
        <v>3190</v>
      </c>
      <c r="D1893" t="s">
        <v>1761</v>
      </c>
      <c r="E1893" t="s">
        <v>3459</v>
      </c>
      <c r="F1893" t="s">
        <v>8019</v>
      </c>
      <c r="G1893" t="s">
        <v>8016</v>
      </c>
      <c r="H1893" t="s">
        <v>3177</v>
      </c>
      <c r="I1893" t="s">
        <v>8020</v>
      </c>
      <c r="J1893" t="s">
        <v>3179</v>
      </c>
      <c r="K1893" t="s">
        <v>8021</v>
      </c>
      <c r="L1893" t="s">
        <v>3174</v>
      </c>
      <c r="M1893" t="s">
        <v>3174</v>
      </c>
    </row>
    <row r="1894" spans="1:13" x14ac:dyDescent="0.3">
      <c r="A1894" t="s">
        <v>1099</v>
      </c>
      <c r="B1894" t="s">
        <v>5095</v>
      </c>
      <c r="C1894" t="s">
        <v>3190</v>
      </c>
      <c r="D1894" t="s">
        <v>1903</v>
      </c>
      <c r="E1894" t="s">
        <v>3459</v>
      </c>
      <c r="F1894" t="s">
        <v>8022</v>
      </c>
      <c r="G1894" t="s">
        <v>8016</v>
      </c>
      <c r="H1894" t="s">
        <v>3177</v>
      </c>
      <c r="I1894" t="s">
        <v>8023</v>
      </c>
      <c r="J1894" t="s">
        <v>3179</v>
      </c>
      <c r="K1894" t="s">
        <v>8024</v>
      </c>
      <c r="L1894" t="s">
        <v>3174</v>
      </c>
      <c r="M1894" t="s">
        <v>3174</v>
      </c>
    </row>
    <row r="1895" spans="1:13" x14ac:dyDescent="0.3">
      <c r="A1895" t="s">
        <v>1099</v>
      </c>
      <c r="B1895" t="s">
        <v>5095</v>
      </c>
      <c r="C1895" t="s">
        <v>3190</v>
      </c>
      <c r="D1895" t="s">
        <v>1903</v>
      </c>
      <c r="E1895" t="s">
        <v>3459</v>
      </c>
      <c r="F1895" t="s">
        <v>8025</v>
      </c>
      <c r="G1895" t="s">
        <v>8016</v>
      </c>
      <c r="H1895" t="s">
        <v>3177</v>
      </c>
      <c r="I1895" t="s">
        <v>8026</v>
      </c>
      <c r="J1895" t="s">
        <v>3179</v>
      </c>
      <c r="K1895" t="s">
        <v>8027</v>
      </c>
      <c r="L1895" t="s">
        <v>3174</v>
      </c>
      <c r="M1895" t="s">
        <v>3174</v>
      </c>
    </row>
    <row r="1896" spans="1:13" x14ac:dyDescent="0.3">
      <c r="A1896" t="s">
        <v>1099</v>
      </c>
      <c r="B1896" t="s">
        <v>5095</v>
      </c>
      <c r="C1896" t="s">
        <v>3190</v>
      </c>
      <c r="D1896" t="s">
        <v>1903</v>
      </c>
      <c r="E1896" t="s">
        <v>3459</v>
      </c>
      <c r="F1896" t="s">
        <v>8028</v>
      </c>
      <c r="G1896" t="s">
        <v>8016</v>
      </c>
      <c r="H1896" t="s">
        <v>3177</v>
      </c>
      <c r="I1896" t="s">
        <v>8029</v>
      </c>
      <c r="J1896" t="s">
        <v>3179</v>
      </c>
      <c r="K1896" t="s">
        <v>8030</v>
      </c>
      <c r="L1896" t="s">
        <v>3174</v>
      </c>
      <c r="M1896" t="s">
        <v>3174</v>
      </c>
    </row>
    <row r="1897" spans="1:13" x14ac:dyDescent="0.3">
      <c r="A1897" t="s">
        <v>1099</v>
      </c>
      <c r="B1897" t="s">
        <v>5095</v>
      </c>
      <c r="C1897" t="s">
        <v>3190</v>
      </c>
      <c r="D1897" t="s">
        <v>1903</v>
      </c>
      <c r="E1897" t="s">
        <v>3459</v>
      </c>
      <c r="F1897" t="s">
        <v>8031</v>
      </c>
      <c r="G1897" t="s">
        <v>8032</v>
      </c>
      <c r="H1897" t="s">
        <v>3177</v>
      </c>
      <c r="I1897" t="s">
        <v>8033</v>
      </c>
      <c r="J1897" t="s">
        <v>3179</v>
      </c>
      <c r="K1897" t="s">
        <v>8034</v>
      </c>
      <c r="L1897" t="s">
        <v>3174</v>
      </c>
      <c r="M1897" t="s">
        <v>3174</v>
      </c>
    </row>
    <row r="1898" spans="1:13" x14ac:dyDescent="0.3">
      <c r="A1898" t="s">
        <v>1099</v>
      </c>
      <c r="B1898" t="s">
        <v>5095</v>
      </c>
      <c r="C1898" t="s">
        <v>3190</v>
      </c>
      <c r="D1898" t="s">
        <v>1903</v>
      </c>
      <c r="E1898" t="s">
        <v>3459</v>
      </c>
      <c r="F1898" t="s">
        <v>8035</v>
      </c>
      <c r="G1898" t="s">
        <v>8032</v>
      </c>
      <c r="H1898" t="s">
        <v>3177</v>
      </c>
      <c r="I1898" t="s">
        <v>8036</v>
      </c>
      <c r="J1898" t="s">
        <v>3179</v>
      </c>
      <c r="K1898" t="s">
        <v>8037</v>
      </c>
      <c r="L1898" t="s">
        <v>3174</v>
      </c>
      <c r="M1898" t="s">
        <v>3174</v>
      </c>
    </row>
    <row r="1899" spans="1:13" x14ac:dyDescent="0.3">
      <c r="A1899" t="s">
        <v>1099</v>
      </c>
      <c r="B1899" t="s">
        <v>5095</v>
      </c>
      <c r="C1899" t="s">
        <v>3190</v>
      </c>
      <c r="D1899" t="s">
        <v>1761</v>
      </c>
      <c r="E1899" t="s">
        <v>3459</v>
      </c>
      <c r="F1899" t="s">
        <v>8038</v>
      </c>
      <c r="G1899" t="s">
        <v>8039</v>
      </c>
      <c r="H1899" t="s">
        <v>3177</v>
      </c>
      <c r="I1899" t="s">
        <v>8040</v>
      </c>
      <c r="J1899" t="s">
        <v>3179</v>
      </c>
      <c r="K1899" t="s">
        <v>8041</v>
      </c>
      <c r="L1899" t="s">
        <v>3174</v>
      </c>
      <c r="M1899" t="s">
        <v>3174</v>
      </c>
    </row>
    <row r="1900" spans="1:13" x14ac:dyDescent="0.3">
      <c r="A1900" t="s">
        <v>1099</v>
      </c>
      <c r="B1900" t="s">
        <v>5095</v>
      </c>
      <c r="C1900" t="s">
        <v>3190</v>
      </c>
      <c r="D1900" t="s">
        <v>1759</v>
      </c>
      <c r="E1900" t="s">
        <v>3459</v>
      </c>
      <c r="F1900" t="s">
        <v>8042</v>
      </c>
      <c r="G1900" t="s">
        <v>8039</v>
      </c>
      <c r="H1900" t="s">
        <v>3177</v>
      </c>
      <c r="I1900" t="s">
        <v>8043</v>
      </c>
      <c r="J1900" t="s">
        <v>3179</v>
      </c>
      <c r="K1900" t="s">
        <v>8044</v>
      </c>
      <c r="L1900" t="s">
        <v>3174</v>
      </c>
      <c r="M1900" t="s">
        <v>3174</v>
      </c>
    </row>
    <row r="1901" spans="1:13" x14ac:dyDescent="0.3">
      <c r="A1901" t="s">
        <v>1099</v>
      </c>
      <c r="B1901" t="s">
        <v>5095</v>
      </c>
      <c r="C1901" t="s">
        <v>3190</v>
      </c>
      <c r="D1901" t="s">
        <v>1759</v>
      </c>
      <c r="E1901" t="s">
        <v>3459</v>
      </c>
      <c r="F1901" t="s">
        <v>8045</v>
      </c>
      <c r="G1901" t="s">
        <v>8039</v>
      </c>
      <c r="H1901" t="s">
        <v>3177</v>
      </c>
      <c r="I1901" t="s">
        <v>8046</v>
      </c>
      <c r="J1901" t="s">
        <v>3179</v>
      </c>
      <c r="K1901" t="s">
        <v>8047</v>
      </c>
      <c r="L1901" t="s">
        <v>3174</v>
      </c>
      <c r="M1901" t="s">
        <v>3174</v>
      </c>
    </row>
    <row r="1902" spans="1:13" x14ac:dyDescent="0.3">
      <c r="A1902" t="s">
        <v>1099</v>
      </c>
      <c r="B1902" t="s">
        <v>5095</v>
      </c>
      <c r="C1902" t="s">
        <v>3190</v>
      </c>
      <c r="D1902" t="s">
        <v>1759</v>
      </c>
      <c r="E1902" t="s">
        <v>3459</v>
      </c>
      <c r="F1902" t="s">
        <v>8048</v>
      </c>
      <c r="G1902" t="s">
        <v>8039</v>
      </c>
      <c r="H1902" t="s">
        <v>3177</v>
      </c>
      <c r="I1902" t="s">
        <v>8049</v>
      </c>
      <c r="J1902" t="s">
        <v>3179</v>
      </c>
      <c r="K1902" t="s">
        <v>8050</v>
      </c>
      <c r="L1902" t="s">
        <v>3174</v>
      </c>
      <c r="M1902" t="s">
        <v>3174</v>
      </c>
    </row>
    <row r="1903" spans="1:13" x14ac:dyDescent="0.3">
      <c r="A1903" t="s">
        <v>1099</v>
      </c>
      <c r="B1903" t="s">
        <v>5095</v>
      </c>
      <c r="C1903" t="s">
        <v>3190</v>
      </c>
      <c r="D1903" t="s">
        <v>1903</v>
      </c>
      <c r="E1903" t="s">
        <v>3459</v>
      </c>
      <c r="F1903" t="s">
        <v>8051</v>
      </c>
      <c r="G1903" t="s">
        <v>8039</v>
      </c>
      <c r="H1903" t="s">
        <v>3177</v>
      </c>
      <c r="I1903" t="s">
        <v>8052</v>
      </c>
      <c r="J1903" t="s">
        <v>3179</v>
      </c>
      <c r="K1903" t="s">
        <v>8053</v>
      </c>
      <c r="L1903" t="s">
        <v>3174</v>
      </c>
      <c r="M1903" t="s">
        <v>3174</v>
      </c>
    </row>
    <row r="1904" spans="1:13" x14ac:dyDescent="0.3">
      <c r="A1904" t="s">
        <v>1099</v>
      </c>
      <c r="B1904" t="s">
        <v>5095</v>
      </c>
      <c r="C1904" t="s">
        <v>3190</v>
      </c>
      <c r="D1904" t="s">
        <v>1903</v>
      </c>
      <c r="E1904" t="s">
        <v>3459</v>
      </c>
      <c r="F1904" t="s">
        <v>8054</v>
      </c>
      <c r="G1904" t="s">
        <v>8039</v>
      </c>
      <c r="H1904" t="s">
        <v>3177</v>
      </c>
      <c r="I1904" t="s">
        <v>8055</v>
      </c>
      <c r="J1904" t="s">
        <v>3179</v>
      </c>
      <c r="K1904" t="s">
        <v>8056</v>
      </c>
      <c r="L1904" t="s">
        <v>3174</v>
      </c>
      <c r="M1904" t="s">
        <v>3174</v>
      </c>
    </row>
    <row r="1905" spans="1:13" x14ac:dyDescent="0.3">
      <c r="A1905" t="s">
        <v>1099</v>
      </c>
      <c r="B1905" t="s">
        <v>5095</v>
      </c>
      <c r="C1905" t="s">
        <v>3190</v>
      </c>
      <c r="D1905" t="s">
        <v>1903</v>
      </c>
      <c r="E1905" t="s">
        <v>3459</v>
      </c>
      <c r="F1905" t="s">
        <v>8057</v>
      </c>
      <c r="G1905" t="s">
        <v>8039</v>
      </c>
      <c r="H1905" t="s">
        <v>3177</v>
      </c>
      <c r="I1905" t="s">
        <v>8058</v>
      </c>
      <c r="J1905" t="s">
        <v>3179</v>
      </c>
      <c r="K1905" t="s">
        <v>8059</v>
      </c>
      <c r="L1905" t="s">
        <v>3174</v>
      </c>
      <c r="M1905" t="s">
        <v>3174</v>
      </c>
    </row>
    <row r="1906" spans="1:13" x14ac:dyDescent="0.3">
      <c r="A1906" t="s">
        <v>1099</v>
      </c>
      <c r="B1906" t="s">
        <v>5095</v>
      </c>
      <c r="C1906" t="s">
        <v>3190</v>
      </c>
      <c r="D1906" t="s">
        <v>1759</v>
      </c>
      <c r="E1906" t="s">
        <v>3459</v>
      </c>
      <c r="F1906" t="s">
        <v>8060</v>
      </c>
      <c r="G1906" t="s">
        <v>8061</v>
      </c>
      <c r="H1906" t="s">
        <v>3177</v>
      </c>
      <c r="I1906" t="s">
        <v>8062</v>
      </c>
      <c r="J1906" t="s">
        <v>3179</v>
      </c>
      <c r="K1906" t="s">
        <v>8063</v>
      </c>
      <c r="L1906" t="s">
        <v>3174</v>
      </c>
      <c r="M1906" t="s">
        <v>3174</v>
      </c>
    </row>
    <row r="1907" spans="1:13" x14ac:dyDescent="0.3">
      <c r="A1907" t="s">
        <v>1099</v>
      </c>
      <c r="B1907" t="s">
        <v>5095</v>
      </c>
      <c r="C1907" t="s">
        <v>3190</v>
      </c>
      <c r="D1907" t="s">
        <v>1759</v>
      </c>
      <c r="E1907" t="s">
        <v>3459</v>
      </c>
      <c r="F1907" t="s">
        <v>8064</v>
      </c>
      <c r="G1907" t="s">
        <v>8061</v>
      </c>
      <c r="H1907" t="s">
        <v>3177</v>
      </c>
      <c r="I1907" t="s">
        <v>8065</v>
      </c>
      <c r="J1907" t="s">
        <v>3179</v>
      </c>
      <c r="K1907" t="s">
        <v>8066</v>
      </c>
      <c r="L1907" t="s">
        <v>3174</v>
      </c>
      <c r="M1907" t="s">
        <v>3174</v>
      </c>
    </row>
    <row r="1908" spans="1:13" x14ac:dyDescent="0.3">
      <c r="A1908" t="s">
        <v>1099</v>
      </c>
      <c r="B1908" t="s">
        <v>5095</v>
      </c>
      <c r="C1908" t="s">
        <v>3190</v>
      </c>
      <c r="D1908" t="s">
        <v>1759</v>
      </c>
      <c r="E1908" t="s">
        <v>3459</v>
      </c>
      <c r="F1908" t="s">
        <v>8067</v>
      </c>
      <c r="G1908" t="s">
        <v>8061</v>
      </c>
      <c r="H1908" t="s">
        <v>3177</v>
      </c>
      <c r="I1908" t="s">
        <v>8068</v>
      </c>
      <c r="J1908" t="s">
        <v>3179</v>
      </c>
      <c r="K1908" t="s">
        <v>8069</v>
      </c>
      <c r="L1908" t="s">
        <v>3174</v>
      </c>
      <c r="M1908" t="s">
        <v>3174</v>
      </c>
    </row>
    <row r="1909" spans="1:13" x14ac:dyDescent="0.3">
      <c r="A1909" t="s">
        <v>1099</v>
      </c>
      <c r="B1909" t="s">
        <v>5095</v>
      </c>
      <c r="C1909" t="s">
        <v>3190</v>
      </c>
      <c r="D1909" t="s">
        <v>1761</v>
      </c>
      <c r="E1909" t="s">
        <v>3459</v>
      </c>
      <c r="F1909" t="s">
        <v>8070</v>
      </c>
      <c r="G1909" t="s">
        <v>8061</v>
      </c>
      <c r="H1909" t="s">
        <v>3177</v>
      </c>
      <c r="I1909" t="s">
        <v>8071</v>
      </c>
      <c r="J1909" t="s">
        <v>3179</v>
      </c>
      <c r="K1909" t="s">
        <v>8072</v>
      </c>
      <c r="L1909" t="s">
        <v>3174</v>
      </c>
      <c r="M1909" t="s">
        <v>3174</v>
      </c>
    </row>
    <row r="1910" spans="1:13" x14ac:dyDescent="0.3">
      <c r="A1910" t="s">
        <v>1099</v>
      </c>
      <c r="B1910" t="s">
        <v>5095</v>
      </c>
      <c r="C1910" t="s">
        <v>3190</v>
      </c>
      <c r="D1910" t="s">
        <v>1761</v>
      </c>
      <c r="E1910" t="s">
        <v>3459</v>
      </c>
      <c r="F1910" t="s">
        <v>8073</v>
      </c>
      <c r="G1910" t="s">
        <v>8061</v>
      </c>
      <c r="H1910" t="s">
        <v>3177</v>
      </c>
      <c r="I1910" t="s">
        <v>8074</v>
      </c>
      <c r="J1910" t="s">
        <v>3179</v>
      </c>
      <c r="K1910" t="s">
        <v>8075</v>
      </c>
      <c r="L1910" t="s">
        <v>3174</v>
      </c>
      <c r="M1910" t="s">
        <v>3174</v>
      </c>
    </row>
    <row r="1911" spans="1:13" x14ac:dyDescent="0.3">
      <c r="A1911" t="s">
        <v>1099</v>
      </c>
      <c r="B1911" t="s">
        <v>5095</v>
      </c>
      <c r="C1911" t="s">
        <v>3190</v>
      </c>
      <c r="D1911" t="s">
        <v>1761</v>
      </c>
      <c r="E1911" t="s">
        <v>3459</v>
      </c>
      <c r="F1911" t="s">
        <v>8076</v>
      </c>
      <c r="G1911" t="s">
        <v>8061</v>
      </c>
      <c r="H1911" t="s">
        <v>3177</v>
      </c>
      <c r="I1911" t="s">
        <v>8077</v>
      </c>
      <c r="J1911" t="s">
        <v>3179</v>
      </c>
      <c r="K1911" t="s">
        <v>8078</v>
      </c>
      <c r="L1911" t="s">
        <v>3174</v>
      </c>
      <c r="M1911" t="s">
        <v>3174</v>
      </c>
    </row>
    <row r="1912" spans="1:13" x14ac:dyDescent="0.3">
      <c r="A1912" t="s">
        <v>1099</v>
      </c>
      <c r="B1912" t="s">
        <v>5095</v>
      </c>
      <c r="C1912" t="s">
        <v>3190</v>
      </c>
      <c r="D1912" t="s">
        <v>1761</v>
      </c>
      <c r="E1912" t="s">
        <v>3459</v>
      </c>
      <c r="F1912" t="s">
        <v>8079</v>
      </c>
      <c r="G1912" t="s">
        <v>8061</v>
      </c>
      <c r="H1912" t="s">
        <v>3177</v>
      </c>
      <c r="I1912" t="s">
        <v>8080</v>
      </c>
      <c r="J1912" t="s">
        <v>3179</v>
      </c>
      <c r="K1912" t="s">
        <v>8081</v>
      </c>
      <c r="L1912" t="s">
        <v>3174</v>
      </c>
      <c r="M1912" t="s">
        <v>3174</v>
      </c>
    </row>
    <row r="1913" spans="1:13" x14ac:dyDescent="0.3">
      <c r="A1913" t="s">
        <v>1099</v>
      </c>
      <c r="B1913" t="s">
        <v>3297</v>
      </c>
      <c r="C1913" t="s">
        <v>3190</v>
      </c>
      <c r="D1913" t="s">
        <v>7922</v>
      </c>
      <c r="E1913" t="s">
        <v>3459</v>
      </c>
      <c r="F1913" t="s">
        <v>8082</v>
      </c>
      <c r="G1913" t="s">
        <v>8083</v>
      </c>
      <c r="H1913" t="s">
        <v>3177</v>
      </c>
      <c r="I1913" t="s">
        <v>8084</v>
      </c>
      <c r="J1913" t="s">
        <v>3179</v>
      </c>
      <c r="K1913" t="s">
        <v>8085</v>
      </c>
      <c r="L1913" t="s">
        <v>3174</v>
      </c>
      <c r="M1913" t="s">
        <v>3174</v>
      </c>
    </row>
    <row r="1914" spans="1:13" x14ac:dyDescent="0.3">
      <c r="A1914" t="s">
        <v>1099</v>
      </c>
      <c r="B1914" t="s">
        <v>3297</v>
      </c>
      <c r="C1914" t="s">
        <v>3190</v>
      </c>
      <c r="D1914" t="s">
        <v>7922</v>
      </c>
      <c r="E1914" t="s">
        <v>3459</v>
      </c>
      <c r="F1914" t="s">
        <v>8086</v>
      </c>
      <c r="G1914" t="s">
        <v>8083</v>
      </c>
      <c r="H1914" t="s">
        <v>3177</v>
      </c>
      <c r="I1914" t="s">
        <v>8087</v>
      </c>
      <c r="J1914" t="s">
        <v>3179</v>
      </c>
      <c r="K1914" t="s">
        <v>8088</v>
      </c>
      <c r="L1914" t="s">
        <v>3174</v>
      </c>
      <c r="M1914" t="s">
        <v>3174</v>
      </c>
    </row>
    <row r="1915" spans="1:13" x14ac:dyDescent="0.3">
      <c r="A1915" t="s">
        <v>1099</v>
      </c>
      <c r="B1915" t="s">
        <v>3297</v>
      </c>
      <c r="C1915" t="s">
        <v>3190</v>
      </c>
      <c r="D1915" t="s">
        <v>7922</v>
      </c>
      <c r="E1915" t="s">
        <v>3459</v>
      </c>
      <c r="F1915" t="s">
        <v>8089</v>
      </c>
      <c r="G1915" t="s">
        <v>8083</v>
      </c>
      <c r="H1915" t="s">
        <v>3177</v>
      </c>
      <c r="I1915" t="s">
        <v>8090</v>
      </c>
      <c r="J1915" t="s">
        <v>3179</v>
      </c>
      <c r="K1915" t="s">
        <v>8091</v>
      </c>
      <c r="L1915" t="s">
        <v>3174</v>
      </c>
      <c r="M1915" t="s">
        <v>3174</v>
      </c>
    </row>
    <row r="1916" spans="1:13" x14ac:dyDescent="0.3">
      <c r="A1916" t="s">
        <v>1099</v>
      </c>
      <c r="B1916" t="s">
        <v>3297</v>
      </c>
      <c r="C1916" t="s">
        <v>3190</v>
      </c>
      <c r="D1916" t="s">
        <v>7922</v>
      </c>
      <c r="E1916" t="s">
        <v>4035</v>
      </c>
      <c r="F1916" t="s">
        <v>8092</v>
      </c>
      <c r="G1916" t="s">
        <v>8093</v>
      </c>
      <c r="H1916" t="s">
        <v>3177</v>
      </c>
      <c r="I1916" t="s">
        <v>8094</v>
      </c>
      <c r="J1916" t="s">
        <v>3179</v>
      </c>
      <c r="K1916" t="s">
        <v>8095</v>
      </c>
      <c r="L1916" t="s">
        <v>3174</v>
      </c>
      <c r="M1916" t="s">
        <v>3174</v>
      </c>
    </row>
    <row r="1917" spans="1:13" x14ac:dyDescent="0.3">
      <c r="A1917" t="s">
        <v>1099</v>
      </c>
      <c r="B1917" t="s">
        <v>3297</v>
      </c>
      <c r="C1917" t="s">
        <v>3190</v>
      </c>
      <c r="D1917" t="s">
        <v>7922</v>
      </c>
      <c r="E1917" t="s">
        <v>4035</v>
      </c>
      <c r="F1917" t="s">
        <v>8096</v>
      </c>
      <c r="G1917" t="s">
        <v>8097</v>
      </c>
      <c r="H1917" t="s">
        <v>3177</v>
      </c>
      <c r="I1917" t="s">
        <v>8098</v>
      </c>
      <c r="J1917" t="s">
        <v>3179</v>
      </c>
      <c r="K1917" t="s">
        <v>8099</v>
      </c>
      <c r="L1917" t="s">
        <v>3174</v>
      </c>
      <c r="M1917" t="s">
        <v>3174</v>
      </c>
    </row>
    <row r="1918" spans="1:13" x14ac:dyDescent="0.3">
      <c r="A1918" t="s">
        <v>1099</v>
      </c>
      <c r="B1918" t="s">
        <v>3297</v>
      </c>
      <c r="C1918" t="s">
        <v>3190</v>
      </c>
      <c r="D1918" t="s">
        <v>7922</v>
      </c>
      <c r="E1918" t="s">
        <v>4035</v>
      </c>
      <c r="F1918" t="s">
        <v>8100</v>
      </c>
      <c r="G1918" t="s">
        <v>8093</v>
      </c>
      <c r="H1918" t="s">
        <v>3177</v>
      </c>
      <c r="I1918" t="s">
        <v>8101</v>
      </c>
      <c r="J1918" t="s">
        <v>3179</v>
      </c>
      <c r="K1918" t="s">
        <v>8102</v>
      </c>
      <c r="L1918" t="s">
        <v>3174</v>
      </c>
      <c r="M1918" t="s">
        <v>3174</v>
      </c>
    </row>
    <row r="1919" spans="1:13" x14ac:dyDescent="0.3">
      <c r="A1919" t="s">
        <v>1099</v>
      </c>
      <c r="B1919" t="s">
        <v>3297</v>
      </c>
      <c r="C1919" t="s">
        <v>3190</v>
      </c>
      <c r="D1919" t="s">
        <v>1759</v>
      </c>
      <c r="E1919" t="s">
        <v>4035</v>
      </c>
      <c r="F1919" t="s">
        <v>8103</v>
      </c>
      <c r="G1919" t="s">
        <v>8093</v>
      </c>
      <c r="H1919" t="s">
        <v>3177</v>
      </c>
      <c r="I1919" t="s">
        <v>8104</v>
      </c>
      <c r="J1919" t="s">
        <v>3179</v>
      </c>
      <c r="K1919" t="s">
        <v>8105</v>
      </c>
      <c r="L1919" t="s">
        <v>3174</v>
      </c>
      <c r="M1919" t="s">
        <v>3174</v>
      </c>
    </row>
    <row r="1920" spans="1:13" x14ac:dyDescent="0.3">
      <c r="A1920" t="s">
        <v>1099</v>
      </c>
      <c r="B1920" t="s">
        <v>3297</v>
      </c>
      <c r="C1920" t="s">
        <v>3190</v>
      </c>
      <c r="D1920" t="s">
        <v>1759</v>
      </c>
      <c r="E1920" t="s">
        <v>4035</v>
      </c>
      <c r="F1920" t="s">
        <v>8106</v>
      </c>
      <c r="G1920" t="s">
        <v>8093</v>
      </c>
      <c r="H1920" t="s">
        <v>3177</v>
      </c>
      <c r="I1920" t="s">
        <v>8107</v>
      </c>
      <c r="J1920" t="s">
        <v>3179</v>
      </c>
      <c r="K1920" t="s">
        <v>8108</v>
      </c>
      <c r="L1920" t="s">
        <v>3174</v>
      </c>
      <c r="M1920" t="s">
        <v>3174</v>
      </c>
    </row>
    <row r="1921" spans="1:13" x14ac:dyDescent="0.3">
      <c r="A1921" t="s">
        <v>1099</v>
      </c>
      <c r="B1921" t="s">
        <v>3297</v>
      </c>
      <c r="C1921" t="s">
        <v>3190</v>
      </c>
      <c r="D1921" t="s">
        <v>1759</v>
      </c>
      <c r="E1921" t="s">
        <v>4035</v>
      </c>
      <c r="F1921" t="s">
        <v>8109</v>
      </c>
      <c r="G1921" t="s">
        <v>8093</v>
      </c>
      <c r="H1921" t="s">
        <v>3177</v>
      </c>
      <c r="I1921" t="s">
        <v>8110</v>
      </c>
      <c r="J1921" t="s">
        <v>3179</v>
      </c>
      <c r="K1921" t="s">
        <v>8111</v>
      </c>
      <c r="L1921" t="s">
        <v>3174</v>
      </c>
      <c r="M1921" t="s">
        <v>3174</v>
      </c>
    </row>
    <row r="1922" spans="1:13" x14ac:dyDescent="0.3">
      <c r="A1922" t="s">
        <v>1085</v>
      </c>
      <c r="B1922" t="s">
        <v>3816</v>
      </c>
      <c r="C1922" t="s">
        <v>3190</v>
      </c>
      <c r="D1922" t="s">
        <v>7644</v>
      </c>
      <c r="E1922" t="s">
        <v>3235</v>
      </c>
      <c r="F1922" t="s">
        <v>8112</v>
      </c>
      <c r="G1922" t="s">
        <v>8113</v>
      </c>
      <c r="H1922" t="s">
        <v>3177</v>
      </c>
      <c r="I1922" t="s">
        <v>8114</v>
      </c>
      <c r="J1922" t="s">
        <v>3179</v>
      </c>
      <c r="K1922" t="s">
        <v>8115</v>
      </c>
      <c r="L1922" t="s">
        <v>3174</v>
      </c>
      <c r="M1922" t="s">
        <v>3174</v>
      </c>
    </row>
    <row r="1923" spans="1:13" x14ac:dyDescent="0.3">
      <c r="A1923" t="s">
        <v>1085</v>
      </c>
      <c r="B1923" t="s">
        <v>3816</v>
      </c>
      <c r="C1923" t="s">
        <v>3190</v>
      </c>
      <c r="D1923" t="s">
        <v>7644</v>
      </c>
      <c r="E1923" t="s">
        <v>3235</v>
      </c>
      <c r="F1923" t="s">
        <v>8116</v>
      </c>
      <c r="G1923" t="s">
        <v>8113</v>
      </c>
      <c r="H1923" t="s">
        <v>3177</v>
      </c>
      <c r="I1923" t="s">
        <v>8117</v>
      </c>
      <c r="J1923" t="s">
        <v>3179</v>
      </c>
      <c r="K1923" t="s">
        <v>8118</v>
      </c>
      <c r="L1923" t="s">
        <v>3174</v>
      </c>
      <c r="M1923" t="s">
        <v>3174</v>
      </c>
    </row>
    <row r="1924" spans="1:13" x14ac:dyDescent="0.3">
      <c r="A1924" t="s">
        <v>1085</v>
      </c>
      <c r="B1924" t="s">
        <v>3816</v>
      </c>
      <c r="C1924" t="s">
        <v>3190</v>
      </c>
      <c r="D1924" t="s">
        <v>7644</v>
      </c>
      <c r="E1924" t="s">
        <v>3235</v>
      </c>
      <c r="F1924" t="s">
        <v>8116</v>
      </c>
      <c r="G1924" t="s">
        <v>8113</v>
      </c>
      <c r="H1924" t="s">
        <v>3177</v>
      </c>
      <c r="I1924" t="s">
        <v>8119</v>
      </c>
      <c r="J1924" t="s">
        <v>3179</v>
      </c>
      <c r="K1924" t="s">
        <v>8120</v>
      </c>
      <c r="L1924" t="s">
        <v>3174</v>
      </c>
      <c r="M1924" t="s">
        <v>3174</v>
      </c>
    </row>
    <row r="1925" spans="1:13" x14ac:dyDescent="0.3">
      <c r="A1925" t="s">
        <v>1090</v>
      </c>
      <c r="B1925" t="s">
        <v>8121</v>
      </c>
      <c r="C1925" t="s">
        <v>3173</v>
      </c>
      <c r="D1925" t="s">
        <v>1822</v>
      </c>
      <c r="E1925" t="s">
        <v>3174</v>
      </c>
      <c r="F1925" t="s">
        <v>8122</v>
      </c>
      <c r="G1925" t="s">
        <v>8123</v>
      </c>
      <c r="H1925" t="s">
        <v>3177</v>
      </c>
      <c r="I1925" t="s">
        <v>8124</v>
      </c>
      <c r="J1925" t="s">
        <v>3187</v>
      </c>
      <c r="K1925" t="s">
        <v>3174</v>
      </c>
      <c r="L1925" t="s">
        <v>3174</v>
      </c>
      <c r="M1925" t="s">
        <v>3174</v>
      </c>
    </row>
    <row r="1926" spans="1:13" x14ac:dyDescent="0.3">
      <c r="A1926" t="s">
        <v>1090</v>
      </c>
      <c r="B1926" t="s">
        <v>8125</v>
      </c>
      <c r="C1926" t="s">
        <v>3173</v>
      </c>
      <c r="D1926" t="s">
        <v>1822</v>
      </c>
      <c r="E1926" t="s">
        <v>3174</v>
      </c>
      <c r="F1926" t="s">
        <v>8126</v>
      </c>
      <c r="G1926" t="s">
        <v>8127</v>
      </c>
      <c r="H1926" t="s">
        <v>3177</v>
      </c>
      <c r="I1926" t="s">
        <v>8128</v>
      </c>
      <c r="J1926" t="s">
        <v>3179</v>
      </c>
      <c r="K1926" t="s">
        <v>8129</v>
      </c>
      <c r="L1926" t="s">
        <v>3174</v>
      </c>
      <c r="M1926" t="s">
        <v>3174</v>
      </c>
    </row>
    <row r="1927" spans="1:13" x14ac:dyDescent="0.3">
      <c r="A1927" t="s">
        <v>1090</v>
      </c>
      <c r="B1927" t="s">
        <v>8130</v>
      </c>
      <c r="C1927" t="s">
        <v>3173</v>
      </c>
      <c r="D1927" t="s">
        <v>7914</v>
      </c>
      <c r="E1927" t="s">
        <v>3174</v>
      </c>
      <c r="F1927" t="s">
        <v>8131</v>
      </c>
      <c r="G1927" t="s">
        <v>8132</v>
      </c>
      <c r="H1927" t="s">
        <v>3177</v>
      </c>
      <c r="I1927" t="s">
        <v>8133</v>
      </c>
      <c r="J1927" t="s">
        <v>3179</v>
      </c>
      <c r="K1927" t="s">
        <v>8134</v>
      </c>
      <c r="L1927" t="s">
        <v>3174</v>
      </c>
      <c r="M1927" t="s">
        <v>3174</v>
      </c>
    </row>
    <row r="1928" spans="1:13" x14ac:dyDescent="0.3">
      <c r="A1928" t="s">
        <v>1090</v>
      </c>
      <c r="B1928" t="s">
        <v>8130</v>
      </c>
      <c r="C1928" t="s">
        <v>3173</v>
      </c>
      <c r="D1928" t="s">
        <v>7914</v>
      </c>
      <c r="E1928" t="s">
        <v>3174</v>
      </c>
      <c r="F1928" t="s">
        <v>8135</v>
      </c>
      <c r="G1928" t="s">
        <v>8132</v>
      </c>
      <c r="H1928" t="s">
        <v>3177</v>
      </c>
      <c r="I1928" t="s">
        <v>8136</v>
      </c>
      <c r="J1928" t="s">
        <v>3179</v>
      </c>
      <c r="K1928" t="s">
        <v>8137</v>
      </c>
      <c r="L1928" t="s">
        <v>3174</v>
      </c>
      <c r="M1928" t="s">
        <v>3174</v>
      </c>
    </row>
    <row r="1929" spans="1:13" x14ac:dyDescent="0.3">
      <c r="A1929" t="s">
        <v>1090</v>
      </c>
      <c r="B1929" t="s">
        <v>8138</v>
      </c>
      <c r="C1929" t="s">
        <v>3173</v>
      </c>
      <c r="D1929" t="s">
        <v>7914</v>
      </c>
      <c r="E1929" t="s">
        <v>3174</v>
      </c>
      <c r="F1929" t="s">
        <v>8139</v>
      </c>
      <c r="G1929" t="s">
        <v>6008</v>
      </c>
      <c r="H1929" t="s">
        <v>3177</v>
      </c>
      <c r="I1929" t="s">
        <v>8140</v>
      </c>
      <c r="J1929" t="s">
        <v>3179</v>
      </c>
      <c r="K1929" t="s">
        <v>8141</v>
      </c>
      <c r="L1929" t="s">
        <v>3174</v>
      </c>
      <c r="M1929" t="s">
        <v>3174</v>
      </c>
    </row>
    <row r="1930" spans="1:13" x14ac:dyDescent="0.3">
      <c r="A1930" t="s">
        <v>1090</v>
      </c>
      <c r="B1930" t="s">
        <v>8142</v>
      </c>
      <c r="C1930" t="s">
        <v>3173</v>
      </c>
      <c r="D1930" t="s">
        <v>1822</v>
      </c>
      <c r="E1930" t="s">
        <v>3174</v>
      </c>
      <c r="F1930" t="s">
        <v>8143</v>
      </c>
      <c r="G1930" t="s">
        <v>5719</v>
      </c>
      <c r="H1930" t="s">
        <v>3177</v>
      </c>
      <c r="I1930" t="s">
        <v>8144</v>
      </c>
      <c r="J1930" t="s">
        <v>3179</v>
      </c>
      <c r="K1930" t="s">
        <v>8145</v>
      </c>
      <c r="L1930" t="s">
        <v>3174</v>
      </c>
      <c r="M1930" t="s">
        <v>3174</v>
      </c>
    </row>
    <row r="1931" spans="1:13" x14ac:dyDescent="0.3">
      <c r="A1931" t="s">
        <v>1090</v>
      </c>
      <c r="B1931" t="s">
        <v>8146</v>
      </c>
      <c r="C1931" t="s">
        <v>3173</v>
      </c>
      <c r="D1931" t="s">
        <v>1822</v>
      </c>
      <c r="E1931" t="s">
        <v>3174</v>
      </c>
      <c r="F1931" t="s">
        <v>8147</v>
      </c>
      <c r="G1931" t="s">
        <v>8148</v>
      </c>
      <c r="H1931" t="s">
        <v>3177</v>
      </c>
      <c r="I1931" t="s">
        <v>8149</v>
      </c>
      <c r="J1931" t="s">
        <v>3179</v>
      </c>
      <c r="K1931" t="s">
        <v>8150</v>
      </c>
      <c r="L1931" t="s">
        <v>3174</v>
      </c>
      <c r="M1931" t="s">
        <v>3174</v>
      </c>
    </row>
    <row r="1932" spans="1:13" x14ac:dyDescent="0.3">
      <c r="A1932" t="s">
        <v>1090</v>
      </c>
      <c r="B1932" t="s">
        <v>8151</v>
      </c>
      <c r="C1932" t="s">
        <v>3173</v>
      </c>
      <c r="D1932" t="s">
        <v>1822</v>
      </c>
      <c r="E1932" t="s">
        <v>3174</v>
      </c>
      <c r="F1932" t="s">
        <v>8152</v>
      </c>
      <c r="G1932" t="s">
        <v>8153</v>
      </c>
      <c r="H1932" t="s">
        <v>3177</v>
      </c>
      <c r="I1932" t="s">
        <v>8154</v>
      </c>
      <c r="J1932" t="s">
        <v>3179</v>
      </c>
      <c r="K1932" t="s">
        <v>8155</v>
      </c>
      <c r="L1932" t="s">
        <v>3174</v>
      </c>
      <c r="M1932" t="s">
        <v>3174</v>
      </c>
    </row>
    <row r="1933" spans="1:13" x14ac:dyDescent="0.3">
      <c r="A1933" t="s">
        <v>1090</v>
      </c>
      <c r="B1933" t="s">
        <v>8156</v>
      </c>
      <c r="C1933" t="s">
        <v>3173</v>
      </c>
      <c r="D1933" t="s">
        <v>1822</v>
      </c>
      <c r="E1933" t="s">
        <v>3174</v>
      </c>
      <c r="F1933" t="s">
        <v>8157</v>
      </c>
      <c r="G1933" t="s">
        <v>8158</v>
      </c>
      <c r="H1933" t="s">
        <v>3177</v>
      </c>
      <c r="I1933" t="s">
        <v>8159</v>
      </c>
      <c r="J1933" t="s">
        <v>3179</v>
      </c>
      <c r="K1933" t="s">
        <v>8160</v>
      </c>
      <c r="L1933" t="s">
        <v>3174</v>
      </c>
      <c r="M1933" t="s">
        <v>3174</v>
      </c>
    </row>
    <row r="1934" spans="1:13" x14ac:dyDescent="0.3">
      <c r="A1934" t="s">
        <v>1090</v>
      </c>
      <c r="B1934" t="s">
        <v>8161</v>
      </c>
      <c r="C1934" t="s">
        <v>3173</v>
      </c>
      <c r="D1934" t="s">
        <v>1822</v>
      </c>
      <c r="E1934" t="s">
        <v>3174</v>
      </c>
      <c r="F1934" t="s">
        <v>8162</v>
      </c>
      <c r="G1934" t="s">
        <v>8163</v>
      </c>
      <c r="H1934" t="s">
        <v>3177</v>
      </c>
      <c r="I1934" t="s">
        <v>8164</v>
      </c>
      <c r="J1934" t="s">
        <v>3179</v>
      </c>
      <c r="K1934" t="s">
        <v>8165</v>
      </c>
      <c r="L1934" t="s">
        <v>3174</v>
      </c>
      <c r="M1934" t="s">
        <v>3174</v>
      </c>
    </row>
    <row r="1935" spans="1:13" x14ac:dyDescent="0.3">
      <c r="A1935" t="s">
        <v>1090</v>
      </c>
      <c r="B1935" t="s">
        <v>8161</v>
      </c>
      <c r="C1935" t="s">
        <v>3173</v>
      </c>
      <c r="D1935" t="s">
        <v>1822</v>
      </c>
      <c r="E1935" t="s">
        <v>3174</v>
      </c>
      <c r="F1935" t="s">
        <v>8166</v>
      </c>
      <c r="G1935" t="s">
        <v>8163</v>
      </c>
      <c r="H1935" t="s">
        <v>3177</v>
      </c>
      <c r="I1935" t="s">
        <v>8167</v>
      </c>
      <c r="J1935" t="s">
        <v>3179</v>
      </c>
      <c r="K1935" t="s">
        <v>8165</v>
      </c>
      <c r="L1935" t="s">
        <v>3174</v>
      </c>
      <c r="M1935" t="s">
        <v>3174</v>
      </c>
    </row>
    <row r="1936" spans="1:13" x14ac:dyDescent="0.3">
      <c r="A1936" t="s">
        <v>1090</v>
      </c>
      <c r="B1936" t="s">
        <v>8168</v>
      </c>
      <c r="C1936" t="s">
        <v>3173</v>
      </c>
      <c r="D1936" t="s">
        <v>1822</v>
      </c>
      <c r="E1936" t="s">
        <v>3174</v>
      </c>
      <c r="F1936" t="s">
        <v>8169</v>
      </c>
      <c r="G1936" t="s">
        <v>8170</v>
      </c>
      <c r="H1936" t="s">
        <v>3177</v>
      </c>
      <c r="I1936" t="s">
        <v>8171</v>
      </c>
      <c r="J1936" t="s">
        <v>3179</v>
      </c>
      <c r="K1936" t="s">
        <v>8172</v>
      </c>
      <c r="L1936" t="s">
        <v>3174</v>
      </c>
      <c r="M1936" t="s">
        <v>3174</v>
      </c>
    </row>
    <row r="1937" spans="1:13" x14ac:dyDescent="0.3">
      <c r="A1937" t="s">
        <v>1090</v>
      </c>
      <c r="B1937" t="s">
        <v>8173</v>
      </c>
      <c r="C1937" t="s">
        <v>3173</v>
      </c>
      <c r="D1937" t="s">
        <v>1822</v>
      </c>
      <c r="E1937" t="s">
        <v>3174</v>
      </c>
      <c r="F1937" t="s">
        <v>8174</v>
      </c>
      <c r="G1937" t="s">
        <v>8175</v>
      </c>
      <c r="H1937" t="s">
        <v>3177</v>
      </c>
      <c r="I1937" t="s">
        <v>8176</v>
      </c>
      <c r="J1937" t="s">
        <v>3179</v>
      </c>
      <c r="K1937" t="s">
        <v>8177</v>
      </c>
      <c r="L1937" t="s">
        <v>3174</v>
      </c>
      <c r="M1937" t="s">
        <v>3174</v>
      </c>
    </row>
    <row r="1938" spans="1:13" x14ac:dyDescent="0.3">
      <c r="A1938" t="s">
        <v>1090</v>
      </c>
      <c r="B1938" t="s">
        <v>8178</v>
      </c>
      <c r="C1938" t="s">
        <v>3173</v>
      </c>
      <c r="D1938" t="s">
        <v>1822</v>
      </c>
      <c r="E1938" t="s">
        <v>3174</v>
      </c>
      <c r="F1938" t="s">
        <v>8179</v>
      </c>
      <c r="G1938" t="s">
        <v>8180</v>
      </c>
      <c r="H1938" t="s">
        <v>3177</v>
      </c>
      <c r="I1938" t="s">
        <v>8181</v>
      </c>
      <c r="J1938" t="s">
        <v>3179</v>
      </c>
      <c r="K1938" t="s">
        <v>8182</v>
      </c>
      <c r="L1938" t="s">
        <v>3174</v>
      </c>
      <c r="M1938" t="s">
        <v>3174</v>
      </c>
    </row>
    <row r="1939" spans="1:13" x14ac:dyDescent="0.3">
      <c r="A1939" t="s">
        <v>1090</v>
      </c>
      <c r="B1939" t="s">
        <v>8178</v>
      </c>
      <c r="C1939" t="s">
        <v>3173</v>
      </c>
      <c r="D1939" t="s">
        <v>1822</v>
      </c>
      <c r="E1939" t="s">
        <v>3174</v>
      </c>
      <c r="F1939" t="s">
        <v>8183</v>
      </c>
      <c r="G1939" t="s">
        <v>8180</v>
      </c>
      <c r="H1939" t="s">
        <v>3177</v>
      </c>
      <c r="I1939" t="s">
        <v>8184</v>
      </c>
      <c r="J1939" t="s">
        <v>3179</v>
      </c>
      <c r="K1939" t="s">
        <v>8182</v>
      </c>
      <c r="L1939" t="s">
        <v>3174</v>
      </c>
      <c r="M1939" t="s">
        <v>3174</v>
      </c>
    </row>
    <row r="1940" spans="1:13" x14ac:dyDescent="0.3">
      <c r="A1940" t="s">
        <v>1090</v>
      </c>
      <c r="B1940" t="s">
        <v>8185</v>
      </c>
      <c r="C1940" t="s">
        <v>3173</v>
      </c>
      <c r="D1940" t="s">
        <v>1822</v>
      </c>
      <c r="E1940" t="s">
        <v>3174</v>
      </c>
      <c r="F1940" t="s">
        <v>8186</v>
      </c>
      <c r="G1940" t="s">
        <v>8187</v>
      </c>
      <c r="H1940" t="s">
        <v>3177</v>
      </c>
      <c r="I1940" t="s">
        <v>8188</v>
      </c>
      <c r="J1940" t="s">
        <v>3179</v>
      </c>
      <c r="K1940" t="s">
        <v>8189</v>
      </c>
      <c r="L1940" t="s">
        <v>3174</v>
      </c>
      <c r="M1940" t="s">
        <v>3174</v>
      </c>
    </row>
    <row r="1941" spans="1:13" x14ac:dyDescent="0.3">
      <c r="A1941" t="s">
        <v>1090</v>
      </c>
      <c r="B1941" t="s">
        <v>8190</v>
      </c>
      <c r="C1941" t="s">
        <v>3173</v>
      </c>
      <c r="D1941" t="s">
        <v>1822</v>
      </c>
      <c r="E1941" t="s">
        <v>3174</v>
      </c>
      <c r="F1941" t="s">
        <v>8191</v>
      </c>
      <c r="G1941" t="s">
        <v>8192</v>
      </c>
      <c r="H1941" t="s">
        <v>3177</v>
      </c>
      <c r="I1941" t="s">
        <v>8193</v>
      </c>
      <c r="J1941" t="s">
        <v>3179</v>
      </c>
      <c r="K1941" t="s">
        <v>8194</v>
      </c>
      <c r="L1941" t="s">
        <v>3174</v>
      </c>
      <c r="M1941" t="s">
        <v>3174</v>
      </c>
    </row>
    <row r="1942" spans="1:13" x14ac:dyDescent="0.3">
      <c r="A1942" t="s">
        <v>1090</v>
      </c>
      <c r="B1942" t="s">
        <v>8195</v>
      </c>
      <c r="C1942" t="s">
        <v>3173</v>
      </c>
      <c r="D1942" t="s">
        <v>1822</v>
      </c>
      <c r="E1942" t="s">
        <v>3174</v>
      </c>
      <c r="F1942" t="s">
        <v>8196</v>
      </c>
      <c r="G1942" t="s">
        <v>8197</v>
      </c>
      <c r="H1942" t="s">
        <v>3177</v>
      </c>
      <c r="I1942" t="s">
        <v>8198</v>
      </c>
      <c r="J1942" t="s">
        <v>3179</v>
      </c>
      <c r="K1942" t="s">
        <v>8199</v>
      </c>
      <c r="L1942" t="s">
        <v>3174</v>
      </c>
      <c r="M1942" t="s">
        <v>3174</v>
      </c>
    </row>
    <row r="1943" spans="1:13" x14ac:dyDescent="0.3">
      <c r="A1943" t="s">
        <v>1090</v>
      </c>
      <c r="B1943" t="s">
        <v>8200</v>
      </c>
      <c r="C1943" t="s">
        <v>3173</v>
      </c>
      <c r="D1943" t="s">
        <v>1822</v>
      </c>
      <c r="E1943" t="s">
        <v>3174</v>
      </c>
      <c r="F1943" t="s">
        <v>8201</v>
      </c>
      <c r="G1943" t="s">
        <v>8202</v>
      </c>
      <c r="H1943" t="s">
        <v>3177</v>
      </c>
      <c r="I1943" t="s">
        <v>8203</v>
      </c>
      <c r="J1943" t="s">
        <v>3179</v>
      </c>
      <c r="K1943" t="s">
        <v>8204</v>
      </c>
      <c r="L1943" t="s">
        <v>3174</v>
      </c>
      <c r="M1943" t="s">
        <v>3174</v>
      </c>
    </row>
    <row r="1944" spans="1:13" x14ac:dyDescent="0.3">
      <c r="A1944" t="s">
        <v>1090</v>
      </c>
      <c r="B1944" t="s">
        <v>8205</v>
      </c>
      <c r="C1944" t="s">
        <v>3173</v>
      </c>
      <c r="D1944" t="s">
        <v>1822</v>
      </c>
      <c r="E1944" t="s">
        <v>3174</v>
      </c>
      <c r="F1944" t="s">
        <v>8206</v>
      </c>
      <c r="G1944" t="s">
        <v>8207</v>
      </c>
      <c r="H1944" t="s">
        <v>3177</v>
      </c>
      <c r="I1944" t="s">
        <v>8208</v>
      </c>
      <c r="J1944" t="s">
        <v>3179</v>
      </c>
      <c r="K1944" t="s">
        <v>8209</v>
      </c>
      <c r="L1944" t="s">
        <v>3174</v>
      </c>
      <c r="M1944" t="s">
        <v>3174</v>
      </c>
    </row>
    <row r="1945" spans="1:13" x14ac:dyDescent="0.3">
      <c r="A1945" t="s">
        <v>1090</v>
      </c>
      <c r="B1945" t="s">
        <v>8205</v>
      </c>
      <c r="C1945" t="s">
        <v>3173</v>
      </c>
      <c r="D1945" t="s">
        <v>1822</v>
      </c>
      <c r="E1945" t="s">
        <v>3174</v>
      </c>
      <c r="F1945" t="s">
        <v>8210</v>
      </c>
      <c r="G1945" t="s">
        <v>8207</v>
      </c>
      <c r="H1945" t="s">
        <v>3177</v>
      </c>
      <c r="I1945" t="s">
        <v>8211</v>
      </c>
      <c r="J1945" t="s">
        <v>3179</v>
      </c>
      <c r="K1945" t="s">
        <v>8209</v>
      </c>
      <c r="L1945" t="s">
        <v>3174</v>
      </c>
      <c r="M1945" t="s">
        <v>3174</v>
      </c>
    </row>
    <row r="1946" spans="1:13" x14ac:dyDescent="0.3">
      <c r="A1946" t="s">
        <v>1090</v>
      </c>
      <c r="B1946" t="s">
        <v>8212</v>
      </c>
      <c r="C1946" t="s">
        <v>3173</v>
      </c>
      <c r="D1946" t="s">
        <v>1822</v>
      </c>
      <c r="E1946" t="s">
        <v>3174</v>
      </c>
      <c r="F1946" t="s">
        <v>8213</v>
      </c>
      <c r="G1946" t="s">
        <v>8214</v>
      </c>
      <c r="H1946" t="s">
        <v>3177</v>
      </c>
      <c r="I1946" t="s">
        <v>8215</v>
      </c>
      <c r="J1946" t="s">
        <v>3179</v>
      </c>
      <c r="K1946" t="s">
        <v>8216</v>
      </c>
      <c r="L1946" t="s">
        <v>3174</v>
      </c>
      <c r="M1946" t="s">
        <v>3174</v>
      </c>
    </row>
    <row r="1947" spans="1:13" x14ac:dyDescent="0.3">
      <c r="A1947" t="s">
        <v>1090</v>
      </c>
      <c r="B1947" t="s">
        <v>8217</v>
      </c>
      <c r="C1947" t="s">
        <v>3173</v>
      </c>
      <c r="D1947" t="s">
        <v>1822</v>
      </c>
      <c r="E1947" t="s">
        <v>3174</v>
      </c>
      <c r="F1947" t="s">
        <v>8218</v>
      </c>
      <c r="G1947" t="s">
        <v>8219</v>
      </c>
      <c r="H1947" t="s">
        <v>3177</v>
      </c>
      <c r="I1947" t="s">
        <v>8220</v>
      </c>
      <c r="J1947" t="s">
        <v>3179</v>
      </c>
      <c r="K1947" t="s">
        <v>8221</v>
      </c>
      <c r="L1947" t="s">
        <v>3174</v>
      </c>
      <c r="M1947" t="s">
        <v>3174</v>
      </c>
    </row>
    <row r="1948" spans="1:13" x14ac:dyDescent="0.3">
      <c r="A1948" t="s">
        <v>1090</v>
      </c>
      <c r="B1948" t="s">
        <v>8222</v>
      </c>
      <c r="C1948" t="s">
        <v>3173</v>
      </c>
      <c r="D1948" t="s">
        <v>1822</v>
      </c>
      <c r="E1948" t="s">
        <v>3174</v>
      </c>
      <c r="F1948" t="s">
        <v>8223</v>
      </c>
      <c r="G1948" t="s">
        <v>8224</v>
      </c>
      <c r="H1948" t="s">
        <v>3177</v>
      </c>
      <c r="I1948" t="s">
        <v>8225</v>
      </c>
      <c r="J1948" t="s">
        <v>3179</v>
      </c>
      <c r="K1948" t="s">
        <v>8226</v>
      </c>
      <c r="L1948" t="s">
        <v>3174</v>
      </c>
      <c r="M1948" t="s">
        <v>3174</v>
      </c>
    </row>
    <row r="1949" spans="1:13" x14ac:dyDescent="0.3">
      <c r="A1949" t="s">
        <v>1090</v>
      </c>
      <c r="B1949" t="s">
        <v>8227</v>
      </c>
      <c r="C1949" t="s">
        <v>3173</v>
      </c>
      <c r="D1949" t="s">
        <v>1822</v>
      </c>
      <c r="E1949" t="s">
        <v>3174</v>
      </c>
      <c r="F1949" t="s">
        <v>8228</v>
      </c>
      <c r="G1949" t="s">
        <v>8229</v>
      </c>
      <c r="H1949" t="s">
        <v>3177</v>
      </c>
      <c r="I1949" t="s">
        <v>8230</v>
      </c>
      <c r="J1949" t="s">
        <v>3179</v>
      </c>
      <c r="K1949" t="s">
        <v>8231</v>
      </c>
      <c r="L1949" t="s">
        <v>3174</v>
      </c>
      <c r="M1949" t="s">
        <v>3174</v>
      </c>
    </row>
    <row r="1950" spans="1:13" x14ac:dyDescent="0.3">
      <c r="A1950" t="s">
        <v>1090</v>
      </c>
      <c r="B1950" t="s">
        <v>8232</v>
      </c>
      <c r="C1950" t="s">
        <v>3173</v>
      </c>
      <c r="D1950" t="s">
        <v>1822</v>
      </c>
      <c r="E1950" t="s">
        <v>3174</v>
      </c>
      <c r="F1950" t="s">
        <v>8233</v>
      </c>
      <c r="G1950" t="s">
        <v>5589</v>
      </c>
      <c r="H1950" t="s">
        <v>3177</v>
      </c>
      <c r="I1950" t="s">
        <v>8234</v>
      </c>
      <c r="J1950" t="s">
        <v>3179</v>
      </c>
      <c r="K1950" t="s">
        <v>8235</v>
      </c>
      <c r="L1950" t="s">
        <v>3174</v>
      </c>
      <c r="M1950" t="s">
        <v>3174</v>
      </c>
    </row>
    <row r="1951" spans="1:13" x14ac:dyDescent="0.3">
      <c r="A1951" t="s">
        <v>1090</v>
      </c>
      <c r="B1951" t="s">
        <v>4181</v>
      </c>
      <c r="C1951" t="s">
        <v>3173</v>
      </c>
      <c r="D1951" t="s">
        <v>1903</v>
      </c>
      <c r="E1951" t="s">
        <v>3183</v>
      </c>
      <c r="F1951" t="s">
        <v>8236</v>
      </c>
      <c r="G1951" t="s">
        <v>8237</v>
      </c>
      <c r="H1951" t="s">
        <v>3177</v>
      </c>
      <c r="I1951" t="s">
        <v>8238</v>
      </c>
      <c r="J1951" t="s">
        <v>3187</v>
      </c>
      <c r="K1951" t="s">
        <v>8239</v>
      </c>
      <c r="L1951" t="s">
        <v>3174</v>
      </c>
      <c r="M1951" t="s">
        <v>3174</v>
      </c>
    </row>
    <row r="1952" spans="1:13" x14ac:dyDescent="0.3">
      <c r="A1952" t="s">
        <v>1090</v>
      </c>
      <c r="B1952" t="s">
        <v>4181</v>
      </c>
      <c r="C1952" t="s">
        <v>3173</v>
      </c>
      <c r="D1952" t="s">
        <v>1903</v>
      </c>
      <c r="E1952" t="s">
        <v>3183</v>
      </c>
      <c r="F1952" t="s">
        <v>8240</v>
      </c>
      <c r="G1952" t="s">
        <v>8237</v>
      </c>
      <c r="H1952" t="s">
        <v>3177</v>
      </c>
      <c r="I1952" t="s">
        <v>8241</v>
      </c>
      <c r="J1952" t="s">
        <v>3187</v>
      </c>
      <c r="K1952" t="s">
        <v>8242</v>
      </c>
      <c r="L1952" t="s">
        <v>3174</v>
      </c>
      <c r="M1952" t="s">
        <v>3174</v>
      </c>
    </row>
    <row r="1953" spans="1:13" x14ac:dyDescent="0.3">
      <c r="A1953" t="s">
        <v>1082</v>
      </c>
      <c r="B1953" t="s">
        <v>8243</v>
      </c>
      <c r="C1953" t="s">
        <v>4045</v>
      </c>
      <c r="D1953" t="s">
        <v>1822</v>
      </c>
      <c r="E1953" t="s">
        <v>7639</v>
      </c>
      <c r="F1953" t="s">
        <v>8244</v>
      </c>
      <c r="G1953" t="s">
        <v>8245</v>
      </c>
      <c r="H1953" t="s">
        <v>3177</v>
      </c>
      <c r="I1953" t="s">
        <v>8246</v>
      </c>
      <c r="J1953" t="s">
        <v>3179</v>
      </c>
      <c r="K1953" t="s">
        <v>8247</v>
      </c>
      <c r="L1953" t="s">
        <v>3174</v>
      </c>
      <c r="M1953" t="s">
        <v>3174</v>
      </c>
    </row>
    <row r="1954" spans="1:13" x14ac:dyDescent="0.3">
      <c r="A1954" t="s">
        <v>1082</v>
      </c>
      <c r="B1954" t="s">
        <v>8243</v>
      </c>
      <c r="C1954" t="s">
        <v>4045</v>
      </c>
      <c r="D1954" t="s">
        <v>1822</v>
      </c>
      <c r="E1954" t="s">
        <v>7639</v>
      </c>
      <c r="F1954" t="s">
        <v>8248</v>
      </c>
      <c r="G1954" t="s">
        <v>8249</v>
      </c>
      <c r="H1954" t="s">
        <v>3177</v>
      </c>
      <c r="I1954" t="s">
        <v>8250</v>
      </c>
      <c r="J1954" t="s">
        <v>3179</v>
      </c>
      <c r="K1954" t="s">
        <v>8251</v>
      </c>
      <c r="L1954" t="s">
        <v>3174</v>
      </c>
      <c r="M1954" t="s">
        <v>3174</v>
      </c>
    </row>
    <row r="1955" spans="1:13" x14ac:dyDescent="0.3">
      <c r="A1955" t="s">
        <v>1082</v>
      </c>
      <c r="B1955" t="s">
        <v>8243</v>
      </c>
      <c r="C1955" t="s">
        <v>4045</v>
      </c>
      <c r="D1955" t="s">
        <v>1822</v>
      </c>
      <c r="E1955" t="s">
        <v>7639</v>
      </c>
      <c r="F1955" t="s">
        <v>8252</v>
      </c>
      <c r="G1955" t="s">
        <v>8253</v>
      </c>
      <c r="H1955" t="s">
        <v>3177</v>
      </c>
      <c r="I1955" t="s">
        <v>8254</v>
      </c>
      <c r="J1955" t="s">
        <v>3179</v>
      </c>
      <c r="K1955" t="s">
        <v>8255</v>
      </c>
      <c r="L1955" t="s">
        <v>3174</v>
      </c>
      <c r="M1955" t="s">
        <v>3174</v>
      </c>
    </row>
    <row r="1956" spans="1:13" x14ac:dyDescent="0.3">
      <c r="A1956" t="s">
        <v>1082</v>
      </c>
      <c r="B1956" t="s">
        <v>8243</v>
      </c>
      <c r="C1956" t="s">
        <v>4045</v>
      </c>
      <c r="D1956" t="s">
        <v>1822</v>
      </c>
      <c r="E1956" t="s">
        <v>7639</v>
      </c>
      <c r="F1956" t="s">
        <v>8256</v>
      </c>
      <c r="G1956" t="s">
        <v>8257</v>
      </c>
      <c r="H1956" t="s">
        <v>3177</v>
      </c>
      <c r="I1956" t="s">
        <v>8258</v>
      </c>
      <c r="J1956" t="s">
        <v>3179</v>
      </c>
      <c r="K1956" t="s">
        <v>8259</v>
      </c>
      <c r="L1956" t="s">
        <v>3174</v>
      </c>
      <c r="M1956" t="s">
        <v>3174</v>
      </c>
    </row>
    <row r="1957" spans="1:13" x14ac:dyDescent="0.3">
      <c r="A1957" t="s">
        <v>1082</v>
      </c>
      <c r="B1957" t="s">
        <v>8243</v>
      </c>
      <c r="C1957" t="s">
        <v>4045</v>
      </c>
      <c r="D1957" t="s">
        <v>1822</v>
      </c>
      <c r="E1957" t="s">
        <v>7639</v>
      </c>
      <c r="F1957" t="s">
        <v>8260</v>
      </c>
      <c r="G1957" t="s">
        <v>8257</v>
      </c>
      <c r="H1957" t="s">
        <v>3177</v>
      </c>
      <c r="I1957" t="s">
        <v>8261</v>
      </c>
      <c r="J1957" t="s">
        <v>3179</v>
      </c>
      <c r="K1957" t="s">
        <v>8262</v>
      </c>
      <c r="L1957" t="s">
        <v>3174</v>
      </c>
      <c r="M1957" t="s">
        <v>3174</v>
      </c>
    </row>
    <row r="1958" spans="1:13" x14ac:dyDescent="0.3">
      <c r="A1958" t="s">
        <v>1099</v>
      </c>
      <c r="B1958" t="s">
        <v>2995</v>
      </c>
      <c r="C1958" t="s">
        <v>3190</v>
      </c>
      <c r="D1958" t="s">
        <v>1822</v>
      </c>
      <c r="E1958" t="s">
        <v>3298</v>
      </c>
      <c r="F1958" t="s">
        <v>8263</v>
      </c>
      <c r="G1958" t="s">
        <v>8264</v>
      </c>
      <c r="H1958" t="s">
        <v>3177</v>
      </c>
      <c r="I1958" t="s">
        <v>8265</v>
      </c>
      <c r="J1958" t="s">
        <v>3179</v>
      </c>
      <c r="K1958" t="s">
        <v>8266</v>
      </c>
      <c r="L1958" t="s">
        <v>3174</v>
      </c>
      <c r="M1958" t="s">
        <v>3174</v>
      </c>
    </row>
    <row r="1959" spans="1:13" x14ac:dyDescent="0.3">
      <c r="A1959" t="s">
        <v>1082</v>
      </c>
      <c r="B1959" t="s">
        <v>8243</v>
      </c>
      <c r="C1959" t="s">
        <v>4045</v>
      </c>
      <c r="D1959" t="s">
        <v>1822</v>
      </c>
      <c r="E1959" t="s">
        <v>7639</v>
      </c>
      <c r="F1959" t="s">
        <v>8267</v>
      </c>
      <c r="G1959" t="s">
        <v>8245</v>
      </c>
      <c r="H1959" t="s">
        <v>3177</v>
      </c>
      <c r="I1959" t="s">
        <v>8268</v>
      </c>
      <c r="J1959" t="s">
        <v>3179</v>
      </c>
      <c r="K1959" t="s">
        <v>8269</v>
      </c>
      <c r="L1959" t="s">
        <v>3174</v>
      </c>
      <c r="M1959" t="s">
        <v>3174</v>
      </c>
    </row>
    <row r="1960" spans="1:13" x14ac:dyDescent="0.3">
      <c r="A1960" t="s">
        <v>1082</v>
      </c>
      <c r="B1960" t="s">
        <v>8243</v>
      </c>
      <c r="C1960" t="s">
        <v>4045</v>
      </c>
      <c r="D1960" t="s">
        <v>1822</v>
      </c>
      <c r="E1960" t="s">
        <v>7639</v>
      </c>
      <c r="F1960" t="s">
        <v>8270</v>
      </c>
      <c r="G1960" t="s">
        <v>8249</v>
      </c>
      <c r="H1960" t="s">
        <v>3177</v>
      </c>
      <c r="I1960" t="s">
        <v>8271</v>
      </c>
      <c r="J1960" t="s">
        <v>3179</v>
      </c>
      <c r="K1960" t="s">
        <v>8272</v>
      </c>
      <c r="L1960" t="s">
        <v>3174</v>
      </c>
      <c r="M1960" t="s">
        <v>3174</v>
      </c>
    </row>
    <row r="1961" spans="1:13" x14ac:dyDescent="0.3">
      <c r="A1961" t="s">
        <v>1099</v>
      </c>
      <c r="B1961" t="s">
        <v>2995</v>
      </c>
      <c r="C1961" t="s">
        <v>3190</v>
      </c>
      <c r="D1961" t="s">
        <v>1822</v>
      </c>
      <c r="E1961" t="s">
        <v>3298</v>
      </c>
      <c r="F1961" t="s">
        <v>8273</v>
      </c>
      <c r="G1961" t="s">
        <v>8264</v>
      </c>
      <c r="H1961" t="s">
        <v>3177</v>
      </c>
      <c r="I1961" t="s">
        <v>8274</v>
      </c>
      <c r="J1961" t="s">
        <v>3179</v>
      </c>
      <c r="K1961" t="s">
        <v>8275</v>
      </c>
      <c r="L1961" t="s">
        <v>3174</v>
      </c>
      <c r="M1961" t="s">
        <v>3174</v>
      </c>
    </row>
    <row r="1962" spans="1:13" x14ac:dyDescent="0.3">
      <c r="A1962" t="s">
        <v>1082</v>
      </c>
      <c r="B1962" t="s">
        <v>8243</v>
      </c>
      <c r="C1962" t="s">
        <v>4045</v>
      </c>
      <c r="D1962" t="s">
        <v>1822</v>
      </c>
      <c r="E1962" t="s">
        <v>7639</v>
      </c>
      <c r="F1962" t="s">
        <v>8276</v>
      </c>
      <c r="G1962" t="s">
        <v>8253</v>
      </c>
      <c r="H1962" t="s">
        <v>3177</v>
      </c>
      <c r="I1962" t="s">
        <v>8277</v>
      </c>
      <c r="J1962" t="s">
        <v>3179</v>
      </c>
      <c r="K1962" t="s">
        <v>8278</v>
      </c>
      <c r="L1962" t="s">
        <v>3174</v>
      </c>
      <c r="M1962" t="s">
        <v>3174</v>
      </c>
    </row>
    <row r="1963" spans="1:13" x14ac:dyDescent="0.3">
      <c r="A1963" t="s">
        <v>1082</v>
      </c>
      <c r="B1963" t="s">
        <v>8243</v>
      </c>
      <c r="C1963" t="s">
        <v>4045</v>
      </c>
      <c r="D1963" t="s">
        <v>1822</v>
      </c>
      <c r="E1963" t="s">
        <v>7639</v>
      </c>
      <c r="F1963" t="s">
        <v>8279</v>
      </c>
      <c r="G1963" t="s">
        <v>8280</v>
      </c>
      <c r="H1963" t="s">
        <v>3177</v>
      </c>
      <c r="I1963" t="s">
        <v>8281</v>
      </c>
      <c r="J1963" t="s">
        <v>3179</v>
      </c>
      <c r="K1963" t="s">
        <v>8282</v>
      </c>
      <c r="L1963" t="s">
        <v>3174</v>
      </c>
      <c r="M1963" t="s">
        <v>3174</v>
      </c>
    </row>
    <row r="1964" spans="1:13" x14ac:dyDescent="0.3">
      <c r="A1964" t="s">
        <v>1082</v>
      </c>
      <c r="B1964" t="s">
        <v>8243</v>
      </c>
      <c r="C1964" t="s">
        <v>4045</v>
      </c>
      <c r="D1964" t="s">
        <v>1822</v>
      </c>
      <c r="E1964" t="s">
        <v>7639</v>
      </c>
      <c r="F1964" t="s">
        <v>8283</v>
      </c>
      <c r="G1964" t="s">
        <v>8284</v>
      </c>
      <c r="H1964" t="s">
        <v>3177</v>
      </c>
      <c r="I1964" t="s">
        <v>8285</v>
      </c>
      <c r="J1964" t="s">
        <v>3179</v>
      </c>
      <c r="K1964" t="s">
        <v>8286</v>
      </c>
      <c r="L1964" t="s">
        <v>3174</v>
      </c>
      <c r="M1964" t="s">
        <v>3174</v>
      </c>
    </row>
    <row r="1965" spans="1:13" x14ac:dyDescent="0.3">
      <c r="A1965" t="s">
        <v>1099</v>
      </c>
      <c r="B1965" t="s">
        <v>3545</v>
      </c>
      <c r="C1965" t="s">
        <v>3190</v>
      </c>
      <c r="D1965" t="s">
        <v>1822</v>
      </c>
      <c r="E1965" t="s">
        <v>3298</v>
      </c>
      <c r="F1965" t="s">
        <v>8287</v>
      </c>
      <c r="G1965" t="s">
        <v>5914</v>
      </c>
      <c r="H1965" t="s">
        <v>3177</v>
      </c>
      <c r="I1965" t="s">
        <v>8288</v>
      </c>
      <c r="J1965" t="s">
        <v>3179</v>
      </c>
      <c r="K1965" t="s">
        <v>8289</v>
      </c>
      <c r="L1965" t="s">
        <v>3174</v>
      </c>
      <c r="M1965" t="s">
        <v>3174</v>
      </c>
    </row>
    <row r="1966" spans="1:13" x14ac:dyDescent="0.3">
      <c r="A1966" t="s">
        <v>1099</v>
      </c>
      <c r="B1966" t="s">
        <v>3545</v>
      </c>
      <c r="C1966" t="s">
        <v>3190</v>
      </c>
      <c r="D1966" t="s">
        <v>1822</v>
      </c>
      <c r="E1966" t="s">
        <v>3298</v>
      </c>
      <c r="F1966" t="s">
        <v>8290</v>
      </c>
      <c r="G1966" t="s">
        <v>5922</v>
      </c>
      <c r="H1966" t="s">
        <v>3177</v>
      </c>
      <c r="I1966" t="s">
        <v>8291</v>
      </c>
      <c r="J1966" t="s">
        <v>3179</v>
      </c>
      <c r="K1966" t="s">
        <v>8292</v>
      </c>
      <c r="L1966" t="s">
        <v>3174</v>
      </c>
      <c r="M1966" t="s">
        <v>3174</v>
      </c>
    </row>
    <row r="1967" spans="1:13" x14ac:dyDescent="0.3">
      <c r="A1967" t="s">
        <v>1082</v>
      </c>
      <c r="B1967" t="s">
        <v>8243</v>
      </c>
      <c r="C1967" t="s">
        <v>4045</v>
      </c>
      <c r="D1967" t="s">
        <v>1822</v>
      </c>
      <c r="E1967" t="s">
        <v>7639</v>
      </c>
      <c r="F1967" t="s">
        <v>8293</v>
      </c>
      <c r="G1967" t="s">
        <v>8257</v>
      </c>
      <c r="H1967" t="s">
        <v>3177</v>
      </c>
      <c r="I1967" t="s">
        <v>8294</v>
      </c>
      <c r="J1967" t="s">
        <v>3179</v>
      </c>
      <c r="K1967" t="s">
        <v>8295</v>
      </c>
      <c r="L1967" t="s">
        <v>3174</v>
      </c>
      <c r="M1967" t="s">
        <v>3174</v>
      </c>
    </row>
    <row r="1968" spans="1:13" x14ac:dyDescent="0.3">
      <c r="A1968" t="s">
        <v>1099</v>
      </c>
      <c r="B1968" t="s">
        <v>3545</v>
      </c>
      <c r="C1968" t="s">
        <v>3190</v>
      </c>
      <c r="D1968" t="s">
        <v>1822</v>
      </c>
      <c r="E1968" t="s">
        <v>3298</v>
      </c>
      <c r="F1968" t="s">
        <v>8296</v>
      </c>
      <c r="G1968" t="s">
        <v>5931</v>
      </c>
      <c r="H1968" t="s">
        <v>3177</v>
      </c>
      <c r="I1968" t="s">
        <v>8297</v>
      </c>
      <c r="J1968" t="s">
        <v>3179</v>
      </c>
      <c r="K1968" t="s">
        <v>8298</v>
      </c>
      <c r="L1968" t="s">
        <v>3174</v>
      </c>
      <c r="M1968" t="s">
        <v>3174</v>
      </c>
    </row>
    <row r="1969" spans="1:13" x14ac:dyDescent="0.3">
      <c r="A1969" t="s">
        <v>1099</v>
      </c>
      <c r="B1969" t="s">
        <v>2995</v>
      </c>
      <c r="C1969" t="s">
        <v>3190</v>
      </c>
      <c r="D1969" t="s">
        <v>1822</v>
      </c>
      <c r="E1969" t="s">
        <v>3298</v>
      </c>
      <c r="F1969" t="s">
        <v>8299</v>
      </c>
      <c r="G1969" t="s">
        <v>8264</v>
      </c>
      <c r="H1969" t="s">
        <v>3177</v>
      </c>
      <c r="I1969" t="s">
        <v>8300</v>
      </c>
      <c r="J1969" t="s">
        <v>3179</v>
      </c>
      <c r="K1969" t="s">
        <v>8301</v>
      </c>
      <c r="L1969" t="s">
        <v>3174</v>
      </c>
      <c r="M1969" t="s">
        <v>3174</v>
      </c>
    </row>
    <row r="1970" spans="1:13" x14ac:dyDescent="0.3">
      <c r="A1970" t="s">
        <v>1082</v>
      </c>
      <c r="B1970" t="s">
        <v>8243</v>
      </c>
      <c r="C1970" t="s">
        <v>4045</v>
      </c>
      <c r="D1970" t="s">
        <v>1822</v>
      </c>
      <c r="E1970" t="s">
        <v>7639</v>
      </c>
      <c r="F1970" t="s">
        <v>8302</v>
      </c>
      <c r="G1970" t="s">
        <v>8257</v>
      </c>
      <c r="H1970" t="s">
        <v>3177</v>
      </c>
      <c r="I1970" t="s">
        <v>8303</v>
      </c>
      <c r="J1970" t="s">
        <v>3179</v>
      </c>
      <c r="K1970" t="s">
        <v>8304</v>
      </c>
      <c r="L1970" t="s">
        <v>3174</v>
      </c>
      <c r="M1970" t="s">
        <v>3174</v>
      </c>
    </row>
    <row r="1971" spans="1:13" x14ac:dyDescent="0.3">
      <c r="A1971" t="s">
        <v>1082</v>
      </c>
      <c r="B1971" t="s">
        <v>8243</v>
      </c>
      <c r="C1971" t="s">
        <v>4045</v>
      </c>
      <c r="D1971" t="s">
        <v>1822</v>
      </c>
      <c r="E1971" t="s">
        <v>7639</v>
      </c>
      <c r="F1971" t="s">
        <v>8305</v>
      </c>
      <c r="G1971" t="s">
        <v>8257</v>
      </c>
      <c r="H1971" t="s">
        <v>3177</v>
      </c>
      <c r="I1971" t="s">
        <v>8306</v>
      </c>
      <c r="J1971" t="s">
        <v>3179</v>
      </c>
      <c r="K1971" t="s">
        <v>8307</v>
      </c>
      <c r="L1971" t="s">
        <v>3174</v>
      </c>
      <c r="M1971" t="s">
        <v>3174</v>
      </c>
    </row>
    <row r="1972" spans="1:13" x14ac:dyDescent="0.3">
      <c r="A1972" t="s">
        <v>1099</v>
      </c>
      <c r="B1972" t="s">
        <v>3545</v>
      </c>
      <c r="C1972" t="s">
        <v>3190</v>
      </c>
      <c r="D1972" t="s">
        <v>1822</v>
      </c>
      <c r="E1972" t="s">
        <v>3298</v>
      </c>
      <c r="F1972" t="s">
        <v>8308</v>
      </c>
      <c r="G1972" t="s">
        <v>8309</v>
      </c>
      <c r="H1972" t="s">
        <v>3177</v>
      </c>
      <c r="I1972" t="s">
        <v>8310</v>
      </c>
      <c r="J1972" t="s">
        <v>3179</v>
      </c>
      <c r="K1972" t="s">
        <v>8311</v>
      </c>
      <c r="L1972" t="s">
        <v>3174</v>
      </c>
      <c r="M1972" t="s">
        <v>3174</v>
      </c>
    </row>
    <row r="1973" spans="1:13" x14ac:dyDescent="0.3">
      <c r="A1973" t="s">
        <v>1082</v>
      </c>
      <c r="B1973" t="s">
        <v>8243</v>
      </c>
      <c r="C1973" t="s">
        <v>4045</v>
      </c>
      <c r="D1973" t="s">
        <v>1822</v>
      </c>
      <c r="E1973" t="s">
        <v>7639</v>
      </c>
      <c r="F1973" t="s">
        <v>8312</v>
      </c>
      <c r="G1973" t="s">
        <v>8257</v>
      </c>
      <c r="H1973" t="s">
        <v>3177</v>
      </c>
      <c r="I1973" t="s">
        <v>8313</v>
      </c>
      <c r="J1973" t="s">
        <v>3179</v>
      </c>
      <c r="K1973" t="s">
        <v>8314</v>
      </c>
      <c r="L1973" t="s">
        <v>3174</v>
      </c>
      <c r="M1973" t="s">
        <v>3174</v>
      </c>
    </row>
    <row r="1974" spans="1:13" x14ac:dyDescent="0.3">
      <c r="A1974" t="s">
        <v>1099</v>
      </c>
      <c r="B1974" t="s">
        <v>2995</v>
      </c>
      <c r="C1974" t="s">
        <v>3190</v>
      </c>
      <c r="D1974" t="s">
        <v>1822</v>
      </c>
      <c r="E1974" t="s">
        <v>3298</v>
      </c>
      <c r="F1974" t="s">
        <v>8315</v>
      </c>
      <c r="G1974" t="s">
        <v>8316</v>
      </c>
      <c r="H1974" t="s">
        <v>3177</v>
      </c>
      <c r="I1974" t="s">
        <v>8317</v>
      </c>
      <c r="J1974" t="s">
        <v>3179</v>
      </c>
      <c r="K1974" t="s">
        <v>8318</v>
      </c>
      <c r="L1974" t="s">
        <v>3174</v>
      </c>
      <c r="M1974" t="s">
        <v>3174</v>
      </c>
    </row>
    <row r="1975" spans="1:13" x14ac:dyDescent="0.3">
      <c r="A1975" t="s">
        <v>1099</v>
      </c>
      <c r="B1975" t="s">
        <v>2995</v>
      </c>
      <c r="C1975" t="s">
        <v>3190</v>
      </c>
      <c r="D1975" t="s">
        <v>1822</v>
      </c>
      <c r="E1975" t="s">
        <v>3298</v>
      </c>
      <c r="F1975" t="s">
        <v>8319</v>
      </c>
      <c r="G1975" t="s">
        <v>8316</v>
      </c>
      <c r="H1975" t="s">
        <v>3177</v>
      </c>
      <c r="I1975" t="s">
        <v>8320</v>
      </c>
      <c r="J1975" t="s">
        <v>3179</v>
      </c>
      <c r="K1975" t="s">
        <v>8321</v>
      </c>
      <c r="L1975" t="s">
        <v>3174</v>
      </c>
      <c r="M1975" t="s">
        <v>3174</v>
      </c>
    </row>
    <row r="1976" spans="1:13" x14ac:dyDescent="0.3">
      <c r="A1976" t="s">
        <v>1099</v>
      </c>
      <c r="B1976" t="s">
        <v>2995</v>
      </c>
      <c r="C1976" t="s">
        <v>3190</v>
      </c>
      <c r="D1976" t="s">
        <v>1822</v>
      </c>
      <c r="E1976" t="s">
        <v>3298</v>
      </c>
      <c r="F1976" t="s">
        <v>8322</v>
      </c>
      <c r="G1976" t="s">
        <v>8316</v>
      </c>
      <c r="H1976" t="s">
        <v>3177</v>
      </c>
      <c r="I1976" t="s">
        <v>8323</v>
      </c>
      <c r="J1976" t="s">
        <v>3179</v>
      </c>
      <c r="K1976" t="s">
        <v>8324</v>
      </c>
      <c r="L1976" t="s">
        <v>3174</v>
      </c>
      <c r="M1976" t="s">
        <v>3174</v>
      </c>
    </row>
    <row r="1977" spans="1:13" x14ac:dyDescent="0.3">
      <c r="A1977" t="s">
        <v>1099</v>
      </c>
      <c r="B1977" t="s">
        <v>3545</v>
      </c>
      <c r="C1977" t="s">
        <v>3190</v>
      </c>
      <c r="D1977" t="s">
        <v>1822</v>
      </c>
      <c r="E1977" t="s">
        <v>3298</v>
      </c>
      <c r="F1977" t="s">
        <v>8325</v>
      </c>
      <c r="G1977" t="s">
        <v>8326</v>
      </c>
      <c r="H1977" t="s">
        <v>3177</v>
      </c>
      <c r="I1977" t="s">
        <v>8327</v>
      </c>
      <c r="J1977" t="s">
        <v>3179</v>
      </c>
      <c r="K1977" t="s">
        <v>8328</v>
      </c>
      <c r="L1977" t="s">
        <v>3174</v>
      </c>
      <c r="M1977" t="s">
        <v>3174</v>
      </c>
    </row>
    <row r="1978" spans="1:13" x14ac:dyDescent="0.3">
      <c r="A1978" t="s">
        <v>1099</v>
      </c>
      <c r="B1978" t="s">
        <v>3545</v>
      </c>
      <c r="C1978" t="s">
        <v>3190</v>
      </c>
      <c r="D1978" t="s">
        <v>1822</v>
      </c>
      <c r="E1978" t="s">
        <v>3298</v>
      </c>
      <c r="F1978" t="s">
        <v>8329</v>
      </c>
      <c r="G1978" t="s">
        <v>8330</v>
      </c>
      <c r="H1978" t="s">
        <v>3177</v>
      </c>
      <c r="I1978" t="s">
        <v>8331</v>
      </c>
      <c r="J1978" t="s">
        <v>3179</v>
      </c>
      <c r="K1978" t="s">
        <v>8329</v>
      </c>
      <c r="L1978" t="s">
        <v>3174</v>
      </c>
      <c r="M1978" t="s">
        <v>3174</v>
      </c>
    </row>
    <row r="1979" spans="1:13" x14ac:dyDescent="0.3">
      <c r="A1979" t="s">
        <v>1099</v>
      </c>
      <c r="B1979" t="s">
        <v>2995</v>
      </c>
      <c r="C1979" t="s">
        <v>3190</v>
      </c>
      <c r="D1979" t="s">
        <v>1822</v>
      </c>
      <c r="E1979" t="s">
        <v>3298</v>
      </c>
      <c r="F1979" t="s">
        <v>8332</v>
      </c>
      <c r="G1979" t="s">
        <v>4147</v>
      </c>
      <c r="H1979" t="s">
        <v>3177</v>
      </c>
      <c r="I1979" t="s">
        <v>8333</v>
      </c>
      <c r="J1979" t="s">
        <v>3179</v>
      </c>
      <c r="K1979" t="s">
        <v>8334</v>
      </c>
      <c r="L1979" t="s">
        <v>3174</v>
      </c>
      <c r="M1979" t="s">
        <v>3174</v>
      </c>
    </row>
    <row r="1980" spans="1:13" x14ac:dyDescent="0.3">
      <c r="A1980" t="s">
        <v>1099</v>
      </c>
      <c r="B1980" t="s">
        <v>3545</v>
      </c>
      <c r="C1980" t="s">
        <v>3190</v>
      </c>
      <c r="D1980" t="s">
        <v>1822</v>
      </c>
      <c r="E1980" t="s">
        <v>3298</v>
      </c>
      <c r="F1980" t="s">
        <v>8335</v>
      </c>
      <c r="G1980" t="s">
        <v>8336</v>
      </c>
      <c r="H1980" t="s">
        <v>3177</v>
      </c>
      <c r="I1980" t="s">
        <v>8337</v>
      </c>
      <c r="J1980" t="s">
        <v>3179</v>
      </c>
      <c r="K1980" t="s">
        <v>8335</v>
      </c>
      <c r="L1980" t="s">
        <v>3174</v>
      </c>
      <c r="M1980" t="s">
        <v>3174</v>
      </c>
    </row>
    <row r="1981" spans="1:13" x14ac:dyDescent="0.3">
      <c r="A1981" t="s">
        <v>1099</v>
      </c>
      <c r="B1981" t="s">
        <v>2995</v>
      </c>
      <c r="C1981" t="s">
        <v>3190</v>
      </c>
      <c r="D1981" t="s">
        <v>1822</v>
      </c>
      <c r="E1981" t="s">
        <v>3298</v>
      </c>
      <c r="F1981" t="s">
        <v>8338</v>
      </c>
      <c r="G1981" t="s">
        <v>4147</v>
      </c>
      <c r="H1981" t="s">
        <v>3177</v>
      </c>
      <c r="I1981" t="s">
        <v>8339</v>
      </c>
      <c r="J1981" t="s">
        <v>3179</v>
      </c>
      <c r="K1981" t="s">
        <v>8340</v>
      </c>
      <c r="L1981" t="s">
        <v>3174</v>
      </c>
      <c r="M1981" t="s">
        <v>3174</v>
      </c>
    </row>
    <row r="1982" spans="1:13" x14ac:dyDescent="0.3">
      <c r="A1982" t="s">
        <v>1099</v>
      </c>
      <c r="B1982" t="s">
        <v>3545</v>
      </c>
      <c r="C1982" t="s">
        <v>3190</v>
      </c>
      <c r="D1982" t="s">
        <v>1822</v>
      </c>
      <c r="E1982" t="s">
        <v>3298</v>
      </c>
      <c r="F1982" t="s">
        <v>8341</v>
      </c>
      <c r="G1982" t="s">
        <v>8342</v>
      </c>
      <c r="H1982" t="s">
        <v>3177</v>
      </c>
      <c r="I1982" t="s">
        <v>8343</v>
      </c>
      <c r="J1982" t="s">
        <v>3179</v>
      </c>
      <c r="K1982" t="s">
        <v>8341</v>
      </c>
      <c r="L1982" t="s">
        <v>3174</v>
      </c>
      <c r="M1982" t="s">
        <v>3174</v>
      </c>
    </row>
    <row r="1983" spans="1:13" x14ac:dyDescent="0.3">
      <c r="A1983" t="s">
        <v>1099</v>
      </c>
      <c r="B1983" t="s">
        <v>3545</v>
      </c>
      <c r="C1983" t="s">
        <v>3190</v>
      </c>
      <c r="D1983" t="s">
        <v>1822</v>
      </c>
      <c r="E1983" t="s">
        <v>3298</v>
      </c>
      <c r="F1983" t="s">
        <v>8344</v>
      </c>
      <c r="G1983" t="s">
        <v>8345</v>
      </c>
      <c r="H1983" t="s">
        <v>3177</v>
      </c>
      <c r="I1983" t="s">
        <v>8346</v>
      </c>
      <c r="J1983" t="s">
        <v>3179</v>
      </c>
      <c r="K1983" t="s">
        <v>8347</v>
      </c>
      <c r="L1983" t="s">
        <v>3174</v>
      </c>
      <c r="M1983" t="s">
        <v>3174</v>
      </c>
    </row>
    <row r="1984" spans="1:13" x14ac:dyDescent="0.3">
      <c r="A1984" t="s">
        <v>1099</v>
      </c>
      <c r="B1984" t="s">
        <v>3545</v>
      </c>
      <c r="C1984" t="s">
        <v>3190</v>
      </c>
      <c r="D1984" t="s">
        <v>1822</v>
      </c>
      <c r="E1984" t="s">
        <v>3298</v>
      </c>
      <c r="F1984" t="s">
        <v>8348</v>
      </c>
      <c r="G1984" t="s">
        <v>8349</v>
      </c>
      <c r="H1984" t="s">
        <v>3177</v>
      </c>
      <c r="I1984" t="s">
        <v>8350</v>
      </c>
      <c r="J1984" t="s">
        <v>3179</v>
      </c>
      <c r="K1984" t="s">
        <v>8351</v>
      </c>
      <c r="L1984" t="s">
        <v>3174</v>
      </c>
      <c r="M1984" t="s">
        <v>3174</v>
      </c>
    </row>
    <row r="1985" spans="1:13" x14ac:dyDescent="0.3">
      <c r="A1985" t="s">
        <v>1099</v>
      </c>
      <c r="B1985" t="s">
        <v>3545</v>
      </c>
      <c r="C1985" t="s">
        <v>3190</v>
      </c>
      <c r="D1985" t="s">
        <v>1822</v>
      </c>
      <c r="E1985" t="s">
        <v>3298</v>
      </c>
      <c r="F1985" t="s">
        <v>8352</v>
      </c>
      <c r="G1985" t="s">
        <v>8353</v>
      </c>
      <c r="H1985" t="s">
        <v>3177</v>
      </c>
      <c r="I1985" t="s">
        <v>8354</v>
      </c>
      <c r="J1985" t="s">
        <v>3179</v>
      </c>
      <c r="K1985" t="s">
        <v>8355</v>
      </c>
      <c r="L1985" t="s">
        <v>3174</v>
      </c>
      <c r="M1985" t="s">
        <v>3174</v>
      </c>
    </row>
    <row r="1986" spans="1:13" x14ac:dyDescent="0.3">
      <c r="A1986" t="s">
        <v>1099</v>
      </c>
      <c r="B1986" t="s">
        <v>3545</v>
      </c>
      <c r="C1986" t="s">
        <v>3190</v>
      </c>
      <c r="D1986" t="s">
        <v>1822</v>
      </c>
      <c r="E1986" t="s">
        <v>3298</v>
      </c>
      <c r="F1986" t="s">
        <v>8356</v>
      </c>
      <c r="G1986" t="s">
        <v>8357</v>
      </c>
      <c r="H1986" t="s">
        <v>3177</v>
      </c>
      <c r="I1986" t="s">
        <v>8358</v>
      </c>
      <c r="J1986" t="s">
        <v>3179</v>
      </c>
      <c r="K1986" t="s">
        <v>8359</v>
      </c>
      <c r="L1986" t="s">
        <v>3174</v>
      </c>
      <c r="M1986" t="s">
        <v>3174</v>
      </c>
    </row>
    <row r="1987" spans="1:13" x14ac:dyDescent="0.3">
      <c r="A1987" t="s">
        <v>1099</v>
      </c>
      <c r="B1987" t="s">
        <v>2995</v>
      </c>
      <c r="C1987" t="s">
        <v>3190</v>
      </c>
      <c r="D1987" t="s">
        <v>1822</v>
      </c>
      <c r="E1987" t="s">
        <v>3298</v>
      </c>
      <c r="F1987" t="s">
        <v>8360</v>
      </c>
      <c r="G1987" t="s">
        <v>4149</v>
      </c>
      <c r="H1987" t="s">
        <v>3177</v>
      </c>
      <c r="I1987" t="s">
        <v>8361</v>
      </c>
      <c r="J1987" t="s">
        <v>3179</v>
      </c>
      <c r="K1987" t="s">
        <v>8362</v>
      </c>
      <c r="L1987" t="s">
        <v>3174</v>
      </c>
      <c r="M1987" t="s">
        <v>3174</v>
      </c>
    </row>
    <row r="1988" spans="1:13" x14ac:dyDescent="0.3">
      <c r="A1988" t="s">
        <v>1099</v>
      </c>
      <c r="B1988" t="s">
        <v>2995</v>
      </c>
      <c r="C1988" t="s">
        <v>3190</v>
      </c>
      <c r="D1988" t="s">
        <v>1822</v>
      </c>
      <c r="E1988" t="s">
        <v>3298</v>
      </c>
      <c r="F1988" t="s">
        <v>8363</v>
      </c>
      <c r="G1988" t="s">
        <v>4149</v>
      </c>
      <c r="H1988" t="s">
        <v>3177</v>
      </c>
      <c r="I1988" t="s">
        <v>8364</v>
      </c>
      <c r="J1988" t="s">
        <v>3179</v>
      </c>
      <c r="K1988" t="s">
        <v>8365</v>
      </c>
      <c r="L1988" t="s">
        <v>3174</v>
      </c>
      <c r="M1988" t="s">
        <v>3174</v>
      </c>
    </row>
    <row r="1989" spans="1:13" x14ac:dyDescent="0.3">
      <c r="A1989" t="s">
        <v>1090</v>
      </c>
      <c r="B1989" t="s">
        <v>4812</v>
      </c>
      <c r="C1989" t="s">
        <v>3173</v>
      </c>
      <c r="D1989" t="s">
        <v>1822</v>
      </c>
      <c r="E1989" t="s">
        <v>3459</v>
      </c>
      <c r="F1989" t="s">
        <v>8366</v>
      </c>
      <c r="G1989" t="s">
        <v>8367</v>
      </c>
      <c r="H1989" t="s">
        <v>3177</v>
      </c>
      <c r="I1989" t="s">
        <v>8368</v>
      </c>
      <c r="J1989" t="s">
        <v>3179</v>
      </c>
      <c r="K1989" t="s">
        <v>8369</v>
      </c>
      <c r="L1989" t="s">
        <v>3174</v>
      </c>
      <c r="M1989" t="s">
        <v>3174</v>
      </c>
    </row>
    <row r="1990" spans="1:13" x14ac:dyDescent="0.3">
      <c r="A1990" t="s">
        <v>1082</v>
      </c>
      <c r="B1990" t="s">
        <v>8243</v>
      </c>
      <c r="C1990" t="s">
        <v>4045</v>
      </c>
      <c r="D1990" t="s">
        <v>1822</v>
      </c>
      <c r="E1990" t="s">
        <v>7639</v>
      </c>
      <c r="F1990" t="s">
        <v>8370</v>
      </c>
      <c r="G1990" t="s">
        <v>8257</v>
      </c>
      <c r="H1990" t="s">
        <v>3177</v>
      </c>
      <c r="I1990" t="s">
        <v>8371</v>
      </c>
      <c r="J1990" t="s">
        <v>3179</v>
      </c>
      <c r="K1990" t="s">
        <v>8372</v>
      </c>
      <c r="L1990" t="s">
        <v>3174</v>
      </c>
      <c r="M1990" t="s">
        <v>3174</v>
      </c>
    </row>
    <row r="1991" spans="1:13" x14ac:dyDescent="0.3">
      <c r="A1991" t="s">
        <v>1099</v>
      </c>
      <c r="B1991" t="s">
        <v>3464</v>
      </c>
      <c r="C1991" t="s">
        <v>3190</v>
      </c>
      <c r="D1991" t="s">
        <v>1822</v>
      </c>
      <c r="E1991" t="s">
        <v>3459</v>
      </c>
      <c r="F1991" t="s">
        <v>8373</v>
      </c>
      <c r="G1991" t="s">
        <v>8374</v>
      </c>
      <c r="H1991" t="s">
        <v>3177</v>
      </c>
      <c r="I1991" t="s">
        <v>8375</v>
      </c>
      <c r="J1991" t="s">
        <v>3179</v>
      </c>
      <c r="K1991" t="s">
        <v>8376</v>
      </c>
      <c r="L1991" t="s">
        <v>3174</v>
      </c>
      <c r="M1991" t="s">
        <v>3174</v>
      </c>
    </row>
    <row r="1992" spans="1:13" x14ac:dyDescent="0.3">
      <c r="A1992" t="s">
        <v>1082</v>
      </c>
      <c r="B1992" t="s">
        <v>8377</v>
      </c>
      <c r="C1992" t="s">
        <v>4045</v>
      </c>
      <c r="D1992" t="s">
        <v>1822</v>
      </c>
      <c r="E1992" t="s">
        <v>7639</v>
      </c>
      <c r="F1992" t="s">
        <v>8378</v>
      </c>
      <c r="G1992" t="s">
        <v>8379</v>
      </c>
      <c r="H1992" t="s">
        <v>3177</v>
      </c>
      <c r="I1992" t="s">
        <v>8380</v>
      </c>
      <c r="J1992" t="s">
        <v>3179</v>
      </c>
      <c r="K1992" t="s">
        <v>8381</v>
      </c>
      <c r="L1992" t="s">
        <v>3174</v>
      </c>
      <c r="M1992" t="s">
        <v>3174</v>
      </c>
    </row>
    <row r="1993" spans="1:13" x14ac:dyDescent="0.3">
      <c r="A1993" t="s">
        <v>1099</v>
      </c>
      <c r="B1993" t="s">
        <v>3464</v>
      </c>
      <c r="C1993" t="s">
        <v>3190</v>
      </c>
      <c r="D1993" t="s">
        <v>1822</v>
      </c>
      <c r="E1993" t="s">
        <v>3459</v>
      </c>
      <c r="F1993" t="s">
        <v>8382</v>
      </c>
      <c r="G1993" t="s">
        <v>8374</v>
      </c>
      <c r="H1993" t="s">
        <v>3177</v>
      </c>
      <c r="I1993" t="s">
        <v>8383</v>
      </c>
      <c r="J1993" t="s">
        <v>3179</v>
      </c>
      <c r="K1993" t="s">
        <v>8384</v>
      </c>
      <c r="L1993" t="s">
        <v>3174</v>
      </c>
      <c r="M1993" t="s">
        <v>3174</v>
      </c>
    </row>
    <row r="1994" spans="1:13" x14ac:dyDescent="0.3">
      <c r="A1994" t="s">
        <v>1099</v>
      </c>
      <c r="B1994" t="s">
        <v>3464</v>
      </c>
      <c r="C1994" t="s">
        <v>3190</v>
      </c>
      <c r="D1994" t="s">
        <v>1822</v>
      </c>
      <c r="E1994" t="s">
        <v>3459</v>
      </c>
      <c r="F1994" t="s">
        <v>8385</v>
      </c>
      <c r="G1994" t="s">
        <v>8374</v>
      </c>
      <c r="H1994" t="s">
        <v>3177</v>
      </c>
      <c r="I1994" t="s">
        <v>8386</v>
      </c>
      <c r="J1994" t="s">
        <v>3179</v>
      </c>
      <c r="K1994" t="s">
        <v>8387</v>
      </c>
      <c r="L1994" t="s">
        <v>3174</v>
      </c>
      <c r="M1994" t="s">
        <v>3174</v>
      </c>
    </row>
    <row r="1995" spans="1:13" x14ac:dyDescent="0.3">
      <c r="A1995" t="s">
        <v>1082</v>
      </c>
      <c r="B1995" t="s">
        <v>8377</v>
      </c>
      <c r="C1995" t="s">
        <v>4045</v>
      </c>
      <c r="D1995" t="s">
        <v>1822</v>
      </c>
      <c r="E1995" t="s">
        <v>7639</v>
      </c>
      <c r="F1995" t="s">
        <v>8388</v>
      </c>
      <c r="G1995" t="s">
        <v>8389</v>
      </c>
      <c r="H1995" t="s">
        <v>3177</v>
      </c>
      <c r="I1995" t="s">
        <v>8390</v>
      </c>
      <c r="J1995" t="s">
        <v>3179</v>
      </c>
      <c r="K1995" t="s">
        <v>8391</v>
      </c>
      <c r="L1995" t="s">
        <v>3174</v>
      </c>
      <c r="M1995" t="s">
        <v>3174</v>
      </c>
    </row>
    <row r="1996" spans="1:13" x14ac:dyDescent="0.3">
      <c r="A1996" t="s">
        <v>1082</v>
      </c>
      <c r="B1996" t="s">
        <v>8377</v>
      </c>
      <c r="C1996" t="s">
        <v>4045</v>
      </c>
      <c r="D1996" t="s">
        <v>1822</v>
      </c>
      <c r="E1996" t="s">
        <v>7639</v>
      </c>
      <c r="F1996" t="s">
        <v>8392</v>
      </c>
      <c r="G1996" t="s">
        <v>8393</v>
      </c>
      <c r="H1996" t="s">
        <v>3177</v>
      </c>
      <c r="I1996" t="s">
        <v>8394</v>
      </c>
      <c r="J1996" t="s">
        <v>3179</v>
      </c>
      <c r="K1996" t="s">
        <v>8395</v>
      </c>
      <c r="L1996" t="s">
        <v>3174</v>
      </c>
      <c r="M1996" t="s">
        <v>3174</v>
      </c>
    </row>
    <row r="1997" spans="1:13" x14ac:dyDescent="0.3">
      <c r="A1997" t="s">
        <v>1099</v>
      </c>
      <c r="B1997" t="s">
        <v>3464</v>
      </c>
      <c r="C1997" t="s">
        <v>3190</v>
      </c>
      <c r="D1997" t="s">
        <v>1822</v>
      </c>
      <c r="E1997" t="s">
        <v>3459</v>
      </c>
      <c r="F1997" t="s">
        <v>8396</v>
      </c>
      <c r="G1997" t="s">
        <v>8397</v>
      </c>
      <c r="H1997" t="s">
        <v>3177</v>
      </c>
      <c r="I1997" t="s">
        <v>8398</v>
      </c>
      <c r="J1997" t="s">
        <v>3179</v>
      </c>
      <c r="K1997" t="s">
        <v>8399</v>
      </c>
      <c r="L1997" t="s">
        <v>3174</v>
      </c>
      <c r="M1997" t="s">
        <v>3174</v>
      </c>
    </row>
    <row r="1998" spans="1:13" x14ac:dyDescent="0.3">
      <c r="A1998" t="s">
        <v>1082</v>
      </c>
      <c r="B1998" t="s">
        <v>8377</v>
      </c>
      <c r="C1998" t="s">
        <v>4045</v>
      </c>
      <c r="D1998" t="s">
        <v>1822</v>
      </c>
      <c r="E1998" t="s">
        <v>7639</v>
      </c>
      <c r="F1998" t="s">
        <v>8400</v>
      </c>
      <c r="G1998" t="s">
        <v>8401</v>
      </c>
      <c r="H1998" t="s">
        <v>3177</v>
      </c>
      <c r="I1998" t="s">
        <v>8402</v>
      </c>
      <c r="J1998" t="s">
        <v>3179</v>
      </c>
      <c r="K1998" t="s">
        <v>8403</v>
      </c>
      <c r="L1998" t="s">
        <v>3174</v>
      </c>
      <c r="M1998" t="s">
        <v>3174</v>
      </c>
    </row>
    <row r="1999" spans="1:13" x14ac:dyDescent="0.3">
      <c r="A1999" t="s">
        <v>1082</v>
      </c>
      <c r="B1999" t="s">
        <v>8377</v>
      </c>
      <c r="C1999" t="s">
        <v>4045</v>
      </c>
      <c r="D1999" t="s">
        <v>1822</v>
      </c>
      <c r="E1999" t="s">
        <v>7639</v>
      </c>
      <c r="F1999" t="s">
        <v>8404</v>
      </c>
      <c r="G1999" t="s">
        <v>8405</v>
      </c>
      <c r="H1999" t="s">
        <v>3177</v>
      </c>
      <c r="I1999" t="s">
        <v>8406</v>
      </c>
      <c r="J1999" t="s">
        <v>3179</v>
      </c>
      <c r="K1999" t="s">
        <v>8407</v>
      </c>
      <c r="L1999" t="s">
        <v>3174</v>
      </c>
      <c r="M1999" t="s">
        <v>3174</v>
      </c>
    </row>
    <row r="2000" spans="1:13" x14ac:dyDescent="0.3">
      <c r="A2000" t="s">
        <v>1099</v>
      </c>
      <c r="B2000" t="s">
        <v>3464</v>
      </c>
      <c r="C2000" t="s">
        <v>3190</v>
      </c>
      <c r="D2000" t="s">
        <v>1822</v>
      </c>
      <c r="E2000" t="s">
        <v>3459</v>
      </c>
      <c r="F2000" t="s">
        <v>8408</v>
      </c>
      <c r="G2000" t="s">
        <v>8397</v>
      </c>
      <c r="H2000" t="s">
        <v>3177</v>
      </c>
      <c r="I2000" t="s">
        <v>8409</v>
      </c>
      <c r="J2000" t="s">
        <v>3179</v>
      </c>
      <c r="K2000" t="s">
        <v>8410</v>
      </c>
      <c r="L2000" t="s">
        <v>3174</v>
      </c>
      <c r="M2000" t="s">
        <v>3174</v>
      </c>
    </row>
    <row r="2001" spans="1:13" x14ac:dyDescent="0.3">
      <c r="A2001" t="s">
        <v>1082</v>
      </c>
      <c r="B2001" t="s">
        <v>8377</v>
      </c>
      <c r="C2001" t="s">
        <v>4045</v>
      </c>
      <c r="D2001" t="s">
        <v>1822</v>
      </c>
      <c r="E2001" t="s">
        <v>7639</v>
      </c>
      <c r="F2001" t="s">
        <v>8411</v>
      </c>
      <c r="G2001" t="s">
        <v>8412</v>
      </c>
      <c r="H2001" t="s">
        <v>3177</v>
      </c>
      <c r="I2001" t="s">
        <v>8413</v>
      </c>
      <c r="J2001" t="s">
        <v>3179</v>
      </c>
      <c r="K2001" t="s">
        <v>8414</v>
      </c>
      <c r="L2001" t="s">
        <v>3174</v>
      </c>
      <c r="M2001" t="s">
        <v>3174</v>
      </c>
    </row>
    <row r="2002" spans="1:13" x14ac:dyDescent="0.3">
      <c r="A2002" t="s">
        <v>1082</v>
      </c>
      <c r="B2002" t="s">
        <v>7638</v>
      </c>
      <c r="C2002" t="s">
        <v>4045</v>
      </c>
      <c r="D2002" t="s">
        <v>1822</v>
      </c>
      <c r="E2002" t="s">
        <v>7639</v>
      </c>
      <c r="F2002" t="s">
        <v>8415</v>
      </c>
      <c r="G2002" t="s">
        <v>8416</v>
      </c>
      <c r="H2002" t="s">
        <v>3177</v>
      </c>
      <c r="I2002" t="s">
        <v>8417</v>
      </c>
      <c r="J2002" t="s">
        <v>3179</v>
      </c>
      <c r="K2002" t="s">
        <v>8418</v>
      </c>
      <c r="L2002" t="s">
        <v>3174</v>
      </c>
      <c r="M2002" t="s">
        <v>3174</v>
      </c>
    </row>
    <row r="2003" spans="1:13" x14ac:dyDescent="0.3">
      <c r="A2003" t="s">
        <v>1099</v>
      </c>
      <c r="B2003" t="s">
        <v>8419</v>
      </c>
      <c r="C2003" t="s">
        <v>3173</v>
      </c>
      <c r="D2003" t="s">
        <v>1822</v>
      </c>
      <c r="E2003" t="s">
        <v>3459</v>
      </c>
      <c r="F2003" t="s">
        <v>8420</v>
      </c>
      <c r="G2003" t="s">
        <v>8374</v>
      </c>
      <c r="H2003" t="s">
        <v>3177</v>
      </c>
      <c r="I2003" t="s">
        <v>8421</v>
      </c>
      <c r="J2003" t="s">
        <v>3179</v>
      </c>
      <c r="K2003" t="s">
        <v>8376</v>
      </c>
      <c r="L2003" t="s">
        <v>3174</v>
      </c>
      <c r="M2003" t="s">
        <v>3174</v>
      </c>
    </row>
    <row r="2004" spans="1:13" x14ac:dyDescent="0.3">
      <c r="A2004" t="s">
        <v>1099</v>
      </c>
      <c r="B2004" t="s">
        <v>8419</v>
      </c>
      <c r="C2004" t="s">
        <v>3173</v>
      </c>
      <c r="D2004" t="s">
        <v>1822</v>
      </c>
      <c r="E2004" t="s">
        <v>3459</v>
      </c>
      <c r="F2004" t="s">
        <v>8422</v>
      </c>
      <c r="G2004" t="s">
        <v>8374</v>
      </c>
      <c r="H2004" t="s">
        <v>3177</v>
      </c>
      <c r="I2004" t="s">
        <v>8423</v>
      </c>
      <c r="J2004" t="s">
        <v>3179</v>
      </c>
      <c r="K2004" t="s">
        <v>8384</v>
      </c>
      <c r="L2004" t="s">
        <v>3174</v>
      </c>
      <c r="M2004" t="s">
        <v>3174</v>
      </c>
    </row>
    <row r="2005" spans="1:13" x14ac:dyDescent="0.3">
      <c r="A2005" t="s">
        <v>1090</v>
      </c>
      <c r="B2005" t="s">
        <v>4812</v>
      </c>
      <c r="C2005" t="s">
        <v>3173</v>
      </c>
      <c r="D2005" t="s">
        <v>1822</v>
      </c>
      <c r="E2005" t="s">
        <v>3459</v>
      </c>
      <c r="F2005" t="s">
        <v>8424</v>
      </c>
      <c r="G2005" t="s">
        <v>8367</v>
      </c>
      <c r="H2005" t="s">
        <v>3177</v>
      </c>
      <c r="I2005" t="s">
        <v>8425</v>
      </c>
      <c r="J2005" t="s">
        <v>3179</v>
      </c>
      <c r="K2005" t="s">
        <v>8426</v>
      </c>
      <c r="L2005" t="s">
        <v>3174</v>
      </c>
      <c r="M2005" t="s">
        <v>3174</v>
      </c>
    </row>
    <row r="2006" spans="1:13" x14ac:dyDescent="0.3">
      <c r="A2006" t="s">
        <v>1090</v>
      </c>
      <c r="B2006" t="s">
        <v>4812</v>
      </c>
      <c r="C2006" t="s">
        <v>3173</v>
      </c>
      <c r="D2006" t="s">
        <v>1822</v>
      </c>
      <c r="E2006" t="s">
        <v>3459</v>
      </c>
      <c r="F2006" t="s">
        <v>8427</v>
      </c>
      <c r="G2006" t="s">
        <v>8428</v>
      </c>
      <c r="H2006" t="s">
        <v>3177</v>
      </c>
      <c r="I2006" t="s">
        <v>8429</v>
      </c>
      <c r="J2006" t="s">
        <v>3179</v>
      </c>
      <c r="K2006" t="s">
        <v>8430</v>
      </c>
      <c r="L2006" t="s">
        <v>3174</v>
      </c>
      <c r="M2006" t="s">
        <v>3174</v>
      </c>
    </row>
    <row r="2007" spans="1:13" x14ac:dyDescent="0.3">
      <c r="A2007" t="s">
        <v>1090</v>
      </c>
      <c r="B2007" t="s">
        <v>4812</v>
      </c>
      <c r="C2007" t="s">
        <v>3173</v>
      </c>
      <c r="D2007" t="s">
        <v>1822</v>
      </c>
      <c r="E2007" t="s">
        <v>3459</v>
      </c>
      <c r="F2007" t="s">
        <v>8431</v>
      </c>
      <c r="G2007" t="s">
        <v>8432</v>
      </c>
      <c r="H2007" t="s">
        <v>3177</v>
      </c>
      <c r="I2007" t="s">
        <v>8433</v>
      </c>
      <c r="J2007" t="s">
        <v>3179</v>
      </c>
      <c r="K2007" t="s">
        <v>8434</v>
      </c>
      <c r="L2007" t="s">
        <v>3174</v>
      </c>
      <c r="M2007" t="s">
        <v>3174</v>
      </c>
    </row>
    <row r="2008" spans="1:13" x14ac:dyDescent="0.3">
      <c r="A2008" t="s">
        <v>1090</v>
      </c>
      <c r="B2008" t="s">
        <v>4812</v>
      </c>
      <c r="C2008" t="s">
        <v>3173</v>
      </c>
      <c r="D2008" t="s">
        <v>1822</v>
      </c>
      <c r="E2008" t="s">
        <v>3183</v>
      </c>
      <c r="F2008" t="s">
        <v>8435</v>
      </c>
      <c r="G2008" t="s">
        <v>8436</v>
      </c>
      <c r="H2008" t="s">
        <v>3177</v>
      </c>
      <c r="I2008" t="s">
        <v>8437</v>
      </c>
      <c r="J2008" t="s">
        <v>3179</v>
      </c>
      <c r="K2008" t="s">
        <v>8426</v>
      </c>
      <c r="L2008" t="s">
        <v>3174</v>
      </c>
      <c r="M2008" t="s">
        <v>3174</v>
      </c>
    </row>
    <row r="2009" spans="1:13" x14ac:dyDescent="0.3">
      <c r="A2009" t="s">
        <v>1090</v>
      </c>
      <c r="B2009" t="s">
        <v>4812</v>
      </c>
      <c r="C2009" t="s">
        <v>3173</v>
      </c>
      <c r="D2009" t="s">
        <v>1822</v>
      </c>
      <c r="E2009" t="s">
        <v>3183</v>
      </c>
      <c r="F2009" t="s">
        <v>8438</v>
      </c>
      <c r="G2009" t="s">
        <v>8436</v>
      </c>
      <c r="H2009" t="s">
        <v>3177</v>
      </c>
      <c r="I2009" t="s">
        <v>8439</v>
      </c>
      <c r="J2009" t="s">
        <v>3179</v>
      </c>
      <c r="K2009" t="s">
        <v>8440</v>
      </c>
      <c r="L2009" t="s">
        <v>3174</v>
      </c>
      <c r="M2009" t="s">
        <v>3174</v>
      </c>
    </row>
    <row r="2010" spans="1:13" x14ac:dyDescent="0.3">
      <c r="A2010" t="s">
        <v>1090</v>
      </c>
      <c r="B2010" t="s">
        <v>4812</v>
      </c>
      <c r="C2010" t="s">
        <v>3173</v>
      </c>
      <c r="D2010" t="s">
        <v>1822</v>
      </c>
      <c r="E2010" t="s">
        <v>3183</v>
      </c>
      <c r="F2010" t="s">
        <v>8441</v>
      </c>
      <c r="G2010" t="s">
        <v>8442</v>
      </c>
      <c r="H2010" t="s">
        <v>3177</v>
      </c>
      <c r="I2010" t="s">
        <v>8443</v>
      </c>
      <c r="J2010" t="s">
        <v>3179</v>
      </c>
      <c r="K2010" t="s">
        <v>8444</v>
      </c>
      <c r="L2010" t="s">
        <v>3174</v>
      </c>
      <c r="M2010" t="s">
        <v>3174</v>
      </c>
    </row>
    <row r="2011" spans="1:13" x14ac:dyDescent="0.3">
      <c r="A2011" t="s">
        <v>1090</v>
      </c>
      <c r="B2011" t="s">
        <v>4812</v>
      </c>
      <c r="C2011" t="s">
        <v>3173</v>
      </c>
      <c r="D2011" t="s">
        <v>1822</v>
      </c>
      <c r="E2011" t="s">
        <v>3183</v>
      </c>
      <c r="F2011" t="s">
        <v>8445</v>
      </c>
      <c r="G2011" t="s">
        <v>8436</v>
      </c>
      <c r="H2011" t="s">
        <v>3177</v>
      </c>
      <c r="I2011" t="s">
        <v>8446</v>
      </c>
      <c r="J2011" t="s">
        <v>3179</v>
      </c>
      <c r="K2011" t="s">
        <v>8426</v>
      </c>
      <c r="L2011" t="s">
        <v>3174</v>
      </c>
      <c r="M2011" t="s">
        <v>3174</v>
      </c>
    </row>
    <row r="2012" spans="1:13" x14ac:dyDescent="0.3">
      <c r="A2012" t="s">
        <v>1090</v>
      </c>
      <c r="B2012" t="s">
        <v>4812</v>
      </c>
      <c r="C2012" t="s">
        <v>3173</v>
      </c>
      <c r="D2012" t="s">
        <v>1822</v>
      </c>
      <c r="E2012" t="s">
        <v>3183</v>
      </c>
      <c r="F2012" t="s">
        <v>8447</v>
      </c>
      <c r="G2012" t="s">
        <v>8442</v>
      </c>
      <c r="H2012" t="s">
        <v>3177</v>
      </c>
      <c r="I2012" t="s">
        <v>8448</v>
      </c>
      <c r="J2012" t="s">
        <v>3179</v>
      </c>
      <c r="K2012" t="s">
        <v>8449</v>
      </c>
      <c r="L2012" t="s">
        <v>3174</v>
      </c>
      <c r="M2012" t="s">
        <v>3174</v>
      </c>
    </row>
    <row r="2013" spans="1:13" x14ac:dyDescent="0.3">
      <c r="A2013" t="s">
        <v>1090</v>
      </c>
      <c r="B2013" t="s">
        <v>4812</v>
      </c>
      <c r="C2013" t="s">
        <v>3173</v>
      </c>
      <c r="D2013" t="s">
        <v>1822</v>
      </c>
      <c r="E2013" t="s">
        <v>3459</v>
      </c>
      <c r="F2013" t="s">
        <v>8450</v>
      </c>
      <c r="G2013" t="s">
        <v>8367</v>
      </c>
      <c r="H2013" t="s">
        <v>3177</v>
      </c>
      <c r="I2013" t="s">
        <v>8451</v>
      </c>
      <c r="J2013" t="s">
        <v>3179</v>
      </c>
      <c r="K2013" t="s">
        <v>8426</v>
      </c>
      <c r="L2013" t="s">
        <v>3174</v>
      </c>
      <c r="M2013" t="s">
        <v>3174</v>
      </c>
    </row>
    <row r="2014" spans="1:13" x14ac:dyDescent="0.3">
      <c r="A2014" t="s">
        <v>1090</v>
      </c>
      <c r="B2014" t="s">
        <v>4812</v>
      </c>
      <c r="C2014" t="s">
        <v>3173</v>
      </c>
      <c r="D2014" t="s">
        <v>1822</v>
      </c>
      <c r="E2014" t="s">
        <v>3183</v>
      </c>
      <c r="F2014" t="s">
        <v>8452</v>
      </c>
      <c r="G2014" t="s">
        <v>8442</v>
      </c>
      <c r="H2014" t="s">
        <v>3177</v>
      </c>
      <c r="I2014" t="s">
        <v>8453</v>
      </c>
      <c r="J2014" t="s">
        <v>3179</v>
      </c>
      <c r="K2014" t="s">
        <v>8369</v>
      </c>
      <c r="L2014" t="s">
        <v>3174</v>
      </c>
      <c r="M2014" t="s">
        <v>3174</v>
      </c>
    </row>
    <row r="2015" spans="1:13" x14ac:dyDescent="0.3">
      <c r="A2015" t="s">
        <v>1090</v>
      </c>
      <c r="B2015" t="s">
        <v>4812</v>
      </c>
      <c r="C2015" t="s">
        <v>3173</v>
      </c>
      <c r="D2015" t="s">
        <v>1822</v>
      </c>
      <c r="E2015" t="s">
        <v>3183</v>
      </c>
      <c r="F2015" t="s">
        <v>8454</v>
      </c>
      <c r="G2015" t="s">
        <v>8436</v>
      </c>
      <c r="H2015" t="s">
        <v>3177</v>
      </c>
      <c r="I2015" t="s">
        <v>8455</v>
      </c>
      <c r="J2015" t="s">
        <v>3179</v>
      </c>
      <c r="K2015" t="s">
        <v>8456</v>
      </c>
      <c r="L2015" t="s">
        <v>3174</v>
      </c>
      <c r="M2015" t="s">
        <v>3174</v>
      </c>
    </row>
    <row r="2016" spans="1:13" x14ac:dyDescent="0.3">
      <c r="A2016" t="s">
        <v>1090</v>
      </c>
      <c r="B2016" t="s">
        <v>4812</v>
      </c>
      <c r="C2016" t="s">
        <v>3173</v>
      </c>
      <c r="D2016" t="s">
        <v>1822</v>
      </c>
      <c r="E2016" t="s">
        <v>3183</v>
      </c>
      <c r="F2016" t="s">
        <v>8457</v>
      </c>
      <c r="G2016" t="s">
        <v>8436</v>
      </c>
      <c r="H2016" t="s">
        <v>3177</v>
      </c>
      <c r="I2016" t="s">
        <v>8458</v>
      </c>
      <c r="J2016" t="s">
        <v>3179</v>
      </c>
      <c r="K2016" t="s">
        <v>8459</v>
      </c>
      <c r="L2016" t="s">
        <v>3174</v>
      </c>
      <c r="M2016" t="s">
        <v>3174</v>
      </c>
    </row>
    <row r="2017" spans="1:13" x14ac:dyDescent="0.3">
      <c r="A2017" t="s">
        <v>1090</v>
      </c>
      <c r="B2017" t="s">
        <v>4812</v>
      </c>
      <c r="C2017" t="s">
        <v>3173</v>
      </c>
      <c r="D2017" t="s">
        <v>1822</v>
      </c>
      <c r="E2017" t="s">
        <v>3183</v>
      </c>
      <c r="F2017" t="s">
        <v>8460</v>
      </c>
      <c r="G2017" t="s">
        <v>8442</v>
      </c>
      <c r="H2017" t="s">
        <v>3177</v>
      </c>
      <c r="I2017" t="s">
        <v>8461</v>
      </c>
      <c r="J2017" t="s">
        <v>3179</v>
      </c>
      <c r="K2017" t="s">
        <v>8462</v>
      </c>
      <c r="L2017" t="s">
        <v>3174</v>
      </c>
      <c r="M2017" t="s">
        <v>3174</v>
      </c>
    </row>
    <row r="2018" spans="1:13" x14ac:dyDescent="0.3">
      <c r="A2018" t="s">
        <v>1090</v>
      </c>
      <c r="B2018" t="s">
        <v>4812</v>
      </c>
      <c r="C2018" t="s">
        <v>3173</v>
      </c>
      <c r="D2018" t="s">
        <v>1822</v>
      </c>
      <c r="E2018" t="s">
        <v>3459</v>
      </c>
      <c r="F2018" t="s">
        <v>8463</v>
      </c>
      <c r="G2018" t="s">
        <v>8367</v>
      </c>
      <c r="H2018" t="s">
        <v>3177</v>
      </c>
      <c r="I2018" t="s">
        <v>8464</v>
      </c>
      <c r="J2018" t="s">
        <v>3179</v>
      </c>
      <c r="K2018" t="s">
        <v>8426</v>
      </c>
      <c r="L2018" t="s">
        <v>3174</v>
      </c>
      <c r="M2018" t="s">
        <v>3174</v>
      </c>
    </row>
    <row r="2019" spans="1:13" x14ac:dyDescent="0.3">
      <c r="A2019" t="s">
        <v>1090</v>
      </c>
      <c r="B2019" t="s">
        <v>4812</v>
      </c>
      <c r="C2019" t="s">
        <v>3173</v>
      </c>
      <c r="D2019" t="s">
        <v>1822</v>
      </c>
      <c r="E2019" t="s">
        <v>3459</v>
      </c>
      <c r="F2019" t="s">
        <v>8465</v>
      </c>
      <c r="G2019" t="s">
        <v>8367</v>
      </c>
      <c r="H2019" t="s">
        <v>3177</v>
      </c>
      <c r="I2019" t="s">
        <v>8466</v>
      </c>
      <c r="J2019" t="s">
        <v>3179</v>
      </c>
      <c r="K2019" t="s">
        <v>8369</v>
      </c>
      <c r="L2019" t="s">
        <v>3174</v>
      </c>
      <c r="M2019" t="s">
        <v>3174</v>
      </c>
    </row>
    <row r="2020" spans="1:13" x14ac:dyDescent="0.3">
      <c r="A2020" t="s">
        <v>1090</v>
      </c>
      <c r="B2020" t="s">
        <v>4812</v>
      </c>
      <c r="C2020" t="s">
        <v>3173</v>
      </c>
      <c r="D2020" t="s">
        <v>1822</v>
      </c>
      <c r="E2020" t="s">
        <v>3459</v>
      </c>
      <c r="F2020" t="s">
        <v>8467</v>
      </c>
      <c r="G2020" t="s">
        <v>8428</v>
      </c>
      <c r="H2020" t="s">
        <v>3177</v>
      </c>
      <c r="I2020" t="s">
        <v>8468</v>
      </c>
      <c r="J2020" t="s">
        <v>3179</v>
      </c>
      <c r="K2020" t="s">
        <v>8426</v>
      </c>
      <c r="L2020" t="s">
        <v>3174</v>
      </c>
      <c r="M2020" t="s">
        <v>3174</v>
      </c>
    </row>
    <row r="2021" spans="1:13" x14ac:dyDescent="0.3">
      <c r="A2021" t="s">
        <v>1099</v>
      </c>
      <c r="B2021" t="s">
        <v>8419</v>
      </c>
      <c r="C2021" t="s">
        <v>3173</v>
      </c>
      <c r="D2021" t="s">
        <v>1822</v>
      </c>
      <c r="E2021" t="s">
        <v>3459</v>
      </c>
      <c r="F2021" t="s">
        <v>8469</v>
      </c>
      <c r="G2021" t="s">
        <v>8374</v>
      </c>
      <c r="H2021" t="s">
        <v>3177</v>
      </c>
      <c r="I2021" t="s">
        <v>8470</v>
      </c>
      <c r="J2021" t="s">
        <v>3179</v>
      </c>
      <c r="K2021" t="s">
        <v>8387</v>
      </c>
      <c r="L2021" t="s">
        <v>3174</v>
      </c>
      <c r="M2021" t="s">
        <v>3174</v>
      </c>
    </row>
    <row r="2022" spans="1:13" x14ac:dyDescent="0.3">
      <c r="A2022" t="s">
        <v>1099</v>
      </c>
      <c r="B2022" t="s">
        <v>8419</v>
      </c>
      <c r="C2022" t="s">
        <v>3173</v>
      </c>
      <c r="D2022" t="s">
        <v>1822</v>
      </c>
      <c r="E2022" t="s">
        <v>3459</v>
      </c>
      <c r="F2022" t="s">
        <v>8471</v>
      </c>
      <c r="G2022" t="s">
        <v>8472</v>
      </c>
      <c r="H2022" t="s">
        <v>3177</v>
      </c>
      <c r="I2022" t="s">
        <v>8473</v>
      </c>
      <c r="J2022" t="s">
        <v>3179</v>
      </c>
      <c r="K2022" t="s">
        <v>8399</v>
      </c>
      <c r="L2022" t="s">
        <v>3174</v>
      </c>
      <c r="M2022" t="s">
        <v>3174</v>
      </c>
    </row>
    <row r="2023" spans="1:13" x14ac:dyDescent="0.3">
      <c r="A2023" t="s">
        <v>1099</v>
      </c>
      <c r="B2023" t="s">
        <v>8419</v>
      </c>
      <c r="C2023" t="s">
        <v>3173</v>
      </c>
      <c r="D2023" t="s">
        <v>1822</v>
      </c>
      <c r="E2023" t="s">
        <v>3459</v>
      </c>
      <c r="F2023" t="s">
        <v>8474</v>
      </c>
      <c r="G2023" t="s">
        <v>8472</v>
      </c>
      <c r="H2023" t="s">
        <v>3177</v>
      </c>
      <c r="I2023" t="s">
        <v>8475</v>
      </c>
      <c r="J2023" t="s">
        <v>3179</v>
      </c>
      <c r="K2023" t="s">
        <v>8410</v>
      </c>
      <c r="L2023" t="s">
        <v>3174</v>
      </c>
      <c r="M2023" t="s">
        <v>3174</v>
      </c>
    </row>
    <row r="2024" spans="1:13" x14ac:dyDescent="0.3">
      <c r="A2024" t="s">
        <v>1099</v>
      </c>
      <c r="B2024" t="s">
        <v>8419</v>
      </c>
      <c r="C2024" t="s">
        <v>3173</v>
      </c>
      <c r="D2024" t="s">
        <v>1822</v>
      </c>
      <c r="E2024" t="s">
        <v>3459</v>
      </c>
      <c r="F2024" t="s">
        <v>8476</v>
      </c>
      <c r="G2024" t="s">
        <v>8472</v>
      </c>
      <c r="H2024" t="s">
        <v>3177</v>
      </c>
      <c r="I2024" t="s">
        <v>8477</v>
      </c>
      <c r="J2024" t="s">
        <v>3179</v>
      </c>
      <c r="K2024" t="s">
        <v>8478</v>
      </c>
      <c r="L2024" t="s">
        <v>3174</v>
      </c>
      <c r="M2024" t="s">
        <v>3174</v>
      </c>
    </row>
    <row r="2025" spans="1:13" x14ac:dyDescent="0.3">
      <c r="A2025" t="s">
        <v>1099</v>
      </c>
      <c r="B2025" t="s">
        <v>8419</v>
      </c>
      <c r="C2025" t="s">
        <v>3173</v>
      </c>
      <c r="D2025" t="s">
        <v>1822</v>
      </c>
      <c r="E2025" t="s">
        <v>3459</v>
      </c>
      <c r="F2025" t="s">
        <v>8479</v>
      </c>
      <c r="G2025" t="s">
        <v>3975</v>
      </c>
      <c r="H2025" t="s">
        <v>3177</v>
      </c>
      <c r="I2025" t="s">
        <v>8480</v>
      </c>
      <c r="J2025" t="s">
        <v>3179</v>
      </c>
      <c r="K2025" t="s">
        <v>8481</v>
      </c>
      <c r="L2025" t="s">
        <v>3174</v>
      </c>
      <c r="M2025" t="s">
        <v>3174</v>
      </c>
    </row>
    <row r="2026" spans="1:13" x14ac:dyDescent="0.3">
      <c r="A2026" t="s">
        <v>1099</v>
      </c>
      <c r="B2026" t="s">
        <v>8419</v>
      </c>
      <c r="C2026" t="s">
        <v>3173</v>
      </c>
      <c r="D2026" t="s">
        <v>1822</v>
      </c>
      <c r="E2026" t="s">
        <v>3459</v>
      </c>
      <c r="F2026" t="s">
        <v>8482</v>
      </c>
      <c r="G2026" t="s">
        <v>3975</v>
      </c>
      <c r="H2026" t="s">
        <v>3177</v>
      </c>
      <c r="I2026" t="s">
        <v>8483</v>
      </c>
      <c r="J2026" t="s">
        <v>3179</v>
      </c>
      <c r="K2026" t="s">
        <v>8484</v>
      </c>
      <c r="L2026" t="s">
        <v>3174</v>
      </c>
      <c r="M2026" t="s">
        <v>3174</v>
      </c>
    </row>
    <row r="2027" spans="1:13" x14ac:dyDescent="0.3">
      <c r="A2027" t="s">
        <v>1099</v>
      </c>
      <c r="B2027" t="s">
        <v>8419</v>
      </c>
      <c r="C2027" t="s">
        <v>3173</v>
      </c>
      <c r="D2027" t="s">
        <v>1822</v>
      </c>
      <c r="E2027" t="s">
        <v>3459</v>
      </c>
      <c r="F2027" t="s">
        <v>8485</v>
      </c>
      <c r="G2027" t="s">
        <v>3975</v>
      </c>
      <c r="H2027" t="s">
        <v>3177</v>
      </c>
      <c r="I2027" t="s">
        <v>8486</v>
      </c>
      <c r="J2027" t="s">
        <v>3179</v>
      </c>
      <c r="K2027" t="s">
        <v>8487</v>
      </c>
      <c r="L2027" t="s">
        <v>3174</v>
      </c>
      <c r="M2027" t="s">
        <v>3174</v>
      </c>
    </row>
    <row r="2028" spans="1:13" x14ac:dyDescent="0.3">
      <c r="A2028" t="s">
        <v>1099</v>
      </c>
      <c r="B2028" t="s">
        <v>8419</v>
      </c>
      <c r="C2028" t="s">
        <v>3173</v>
      </c>
      <c r="D2028" t="s">
        <v>1822</v>
      </c>
      <c r="E2028" t="s">
        <v>3459</v>
      </c>
      <c r="F2028" t="s">
        <v>8488</v>
      </c>
      <c r="G2028" t="s">
        <v>8489</v>
      </c>
      <c r="H2028" t="s">
        <v>3177</v>
      </c>
      <c r="I2028" t="s">
        <v>8490</v>
      </c>
      <c r="J2028" t="s">
        <v>3179</v>
      </c>
      <c r="K2028" t="s">
        <v>8491</v>
      </c>
      <c r="L2028" t="s">
        <v>3174</v>
      </c>
      <c r="M2028" t="s">
        <v>3174</v>
      </c>
    </row>
    <row r="2029" spans="1:13" x14ac:dyDescent="0.3">
      <c r="A2029" t="s">
        <v>1099</v>
      </c>
      <c r="B2029" t="s">
        <v>8419</v>
      </c>
      <c r="C2029" t="s">
        <v>3173</v>
      </c>
      <c r="D2029" t="s">
        <v>1822</v>
      </c>
      <c r="E2029" t="s">
        <v>3459</v>
      </c>
      <c r="F2029" t="s">
        <v>8492</v>
      </c>
      <c r="G2029" t="s">
        <v>8489</v>
      </c>
      <c r="H2029" t="s">
        <v>3177</v>
      </c>
      <c r="I2029" t="s">
        <v>8493</v>
      </c>
      <c r="J2029" t="s">
        <v>3179</v>
      </c>
      <c r="K2029" t="s">
        <v>8494</v>
      </c>
      <c r="L2029" t="s">
        <v>3174</v>
      </c>
      <c r="M2029" t="s">
        <v>3174</v>
      </c>
    </row>
    <row r="2030" spans="1:13" x14ac:dyDescent="0.3">
      <c r="A2030" t="s">
        <v>1082</v>
      </c>
      <c r="B2030" t="s">
        <v>8377</v>
      </c>
      <c r="C2030" t="s">
        <v>4045</v>
      </c>
      <c r="D2030" t="s">
        <v>1822</v>
      </c>
      <c r="E2030" t="s">
        <v>7639</v>
      </c>
      <c r="F2030" t="s">
        <v>8495</v>
      </c>
      <c r="G2030" t="s">
        <v>8496</v>
      </c>
      <c r="H2030" t="s">
        <v>3177</v>
      </c>
      <c r="I2030" t="s">
        <v>8497</v>
      </c>
      <c r="J2030" t="s">
        <v>3179</v>
      </c>
      <c r="K2030" t="s">
        <v>8498</v>
      </c>
      <c r="L2030" t="s">
        <v>3174</v>
      </c>
      <c r="M2030" t="s">
        <v>3174</v>
      </c>
    </row>
    <row r="2031" spans="1:13" x14ac:dyDescent="0.3">
      <c r="A2031" t="s">
        <v>1099</v>
      </c>
      <c r="B2031" t="s">
        <v>8419</v>
      </c>
      <c r="C2031" t="s">
        <v>3173</v>
      </c>
      <c r="D2031" t="s">
        <v>1822</v>
      </c>
      <c r="E2031" t="s">
        <v>3459</v>
      </c>
      <c r="F2031" t="s">
        <v>8499</v>
      </c>
      <c r="G2031" t="s">
        <v>8489</v>
      </c>
      <c r="H2031" t="s">
        <v>3177</v>
      </c>
      <c r="I2031" t="s">
        <v>8500</v>
      </c>
      <c r="J2031" t="s">
        <v>3179</v>
      </c>
      <c r="K2031" t="s">
        <v>8501</v>
      </c>
      <c r="L2031" t="s">
        <v>3174</v>
      </c>
      <c r="M2031" t="s">
        <v>3174</v>
      </c>
    </row>
    <row r="2032" spans="1:13" x14ac:dyDescent="0.3">
      <c r="A2032" t="s">
        <v>1082</v>
      </c>
      <c r="B2032" t="s">
        <v>8377</v>
      </c>
      <c r="C2032" t="s">
        <v>4045</v>
      </c>
      <c r="D2032" t="s">
        <v>1822</v>
      </c>
      <c r="E2032" t="s">
        <v>7639</v>
      </c>
      <c r="F2032" t="s">
        <v>8502</v>
      </c>
      <c r="G2032" t="s">
        <v>8503</v>
      </c>
      <c r="H2032" t="s">
        <v>3177</v>
      </c>
      <c r="I2032" t="s">
        <v>8504</v>
      </c>
      <c r="J2032" t="s">
        <v>3179</v>
      </c>
      <c r="K2032" t="s">
        <v>8505</v>
      </c>
      <c r="L2032" t="s">
        <v>3174</v>
      </c>
      <c r="M2032" t="s">
        <v>3174</v>
      </c>
    </row>
    <row r="2033" spans="1:13" x14ac:dyDescent="0.3">
      <c r="A2033" t="s">
        <v>1082</v>
      </c>
      <c r="B2033" t="s">
        <v>8377</v>
      </c>
      <c r="C2033" t="s">
        <v>4045</v>
      </c>
      <c r="D2033" t="s">
        <v>1822</v>
      </c>
      <c r="E2033" t="s">
        <v>7639</v>
      </c>
      <c r="F2033" t="s">
        <v>8506</v>
      </c>
      <c r="G2033" t="s">
        <v>8503</v>
      </c>
      <c r="H2033" t="s">
        <v>3177</v>
      </c>
      <c r="I2033" t="s">
        <v>8507</v>
      </c>
      <c r="J2033" t="s">
        <v>3179</v>
      </c>
      <c r="K2033" t="s">
        <v>8508</v>
      </c>
      <c r="L2033" t="s">
        <v>3174</v>
      </c>
      <c r="M2033" t="s">
        <v>3174</v>
      </c>
    </row>
    <row r="2034" spans="1:13" x14ac:dyDescent="0.3">
      <c r="A2034" t="s">
        <v>1090</v>
      </c>
      <c r="B2034" t="s">
        <v>436</v>
      </c>
      <c r="C2034" t="s">
        <v>3173</v>
      </c>
      <c r="D2034" t="s">
        <v>1822</v>
      </c>
      <c r="E2034" t="s">
        <v>3235</v>
      </c>
      <c r="F2034" t="s">
        <v>8509</v>
      </c>
      <c r="G2034" t="s">
        <v>8510</v>
      </c>
      <c r="H2034" t="s">
        <v>3177</v>
      </c>
      <c r="I2034" t="s">
        <v>8511</v>
      </c>
      <c r="J2034" t="s">
        <v>3179</v>
      </c>
      <c r="K2034" t="s">
        <v>8512</v>
      </c>
      <c r="L2034" t="s">
        <v>3174</v>
      </c>
      <c r="M2034" t="s">
        <v>3174</v>
      </c>
    </row>
    <row r="2035" spans="1:13" x14ac:dyDescent="0.3">
      <c r="A2035" t="s">
        <v>1082</v>
      </c>
      <c r="B2035" t="s">
        <v>8377</v>
      </c>
      <c r="C2035" t="s">
        <v>4045</v>
      </c>
      <c r="D2035" t="s">
        <v>1822</v>
      </c>
      <c r="E2035" t="s">
        <v>7639</v>
      </c>
      <c r="F2035" t="s">
        <v>8513</v>
      </c>
      <c r="G2035" t="s">
        <v>8503</v>
      </c>
      <c r="H2035" t="s">
        <v>3177</v>
      </c>
      <c r="I2035" t="s">
        <v>8514</v>
      </c>
      <c r="J2035" t="s">
        <v>3179</v>
      </c>
      <c r="K2035" t="s">
        <v>8515</v>
      </c>
      <c r="L2035" t="s">
        <v>3174</v>
      </c>
      <c r="M2035" t="s">
        <v>3174</v>
      </c>
    </row>
    <row r="2036" spans="1:13" x14ac:dyDescent="0.3">
      <c r="A2036" t="s">
        <v>1082</v>
      </c>
      <c r="B2036" t="s">
        <v>8377</v>
      </c>
      <c r="C2036" t="s">
        <v>4045</v>
      </c>
      <c r="D2036" t="s">
        <v>1822</v>
      </c>
      <c r="E2036" t="s">
        <v>7639</v>
      </c>
      <c r="F2036" t="s">
        <v>8516</v>
      </c>
      <c r="G2036" t="s">
        <v>8503</v>
      </c>
      <c r="H2036" t="s">
        <v>3177</v>
      </c>
      <c r="I2036" t="s">
        <v>8517</v>
      </c>
      <c r="J2036" t="s">
        <v>3179</v>
      </c>
      <c r="K2036" t="s">
        <v>8518</v>
      </c>
      <c r="L2036" t="s">
        <v>3174</v>
      </c>
      <c r="M2036" t="s">
        <v>3174</v>
      </c>
    </row>
    <row r="2037" spans="1:13" x14ac:dyDescent="0.3">
      <c r="A2037" t="s">
        <v>1082</v>
      </c>
      <c r="B2037" t="s">
        <v>8377</v>
      </c>
      <c r="C2037" t="s">
        <v>4045</v>
      </c>
      <c r="D2037" t="s">
        <v>1822</v>
      </c>
      <c r="E2037" t="s">
        <v>7639</v>
      </c>
      <c r="F2037" t="s">
        <v>8519</v>
      </c>
      <c r="G2037" t="s">
        <v>8503</v>
      </c>
      <c r="H2037" t="s">
        <v>3177</v>
      </c>
      <c r="I2037" t="s">
        <v>8520</v>
      </c>
      <c r="J2037" t="s">
        <v>3179</v>
      </c>
      <c r="K2037" t="s">
        <v>8521</v>
      </c>
      <c r="L2037" t="s">
        <v>3174</v>
      </c>
      <c r="M2037" t="s">
        <v>3174</v>
      </c>
    </row>
    <row r="2038" spans="1:13" x14ac:dyDescent="0.3">
      <c r="A2038" t="s">
        <v>1082</v>
      </c>
      <c r="B2038" t="s">
        <v>8377</v>
      </c>
      <c r="C2038" t="s">
        <v>4045</v>
      </c>
      <c r="D2038" t="s">
        <v>1822</v>
      </c>
      <c r="E2038" t="s">
        <v>7639</v>
      </c>
      <c r="F2038" t="s">
        <v>8522</v>
      </c>
      <c r="G2038" t="s">
        <v>8379</v>
      </c>
      <c r="H2038" t="s">
        <v>3177</v>
      </c>
      <c r="I2038" t="s">
        <v>8523</v>
      </c>
      <c r="J2038" t="s">
        <v>3179</v>
      </c>
      <c r="K2038" t="s">
        <v>8524</v>
      </c>
      <c r="L2038" t="s">
        <v>3174</v>
      </c>
      <c r="M2038" t="s">
        <v>3174</v>
      </c>
    </row>
    <row r="2039" spans="1:13" x14ac:dyDescent="0.3">
      <c r="A2039" t="s">
        <v>1082</v>
      </c>
      <c r="B2039" t="s">
        <v>8377</v>
      </c>
      <c r="C2039" t="s">
        <v>4045</v>
      </c>
      <c r="D2039" t="s">
        <v>1822</v>
      </c>
      <c r="E2039" t="s">
        <v>7639</v>
      </c>
      <c r="F2039" t="s">
        <v>8525</v>
      </c>
      <c r="G2039" t="s">
        <v>8389</v>
      </c>
      <c r="H2039" t="s">
        <v>3177</v>
      </c>
      <c r="I2039" t="s">
        <v>8526</v>
      </c>
      <c r="J2039" t="s">
        <v>3179</v>
      </c>
      <c r="K2039" t="s">
        <v>8527</v>
      </c>
      <c r="L2039" t="s">
        <v>3174</v>
      </c>
      <c r="M2039" t="s">
        <v>3174</v>
      </c>
    </row>
    <row r="2040" spans="1:13" x14ac:dyDescent="0.3">
      <c r="A2040" t="s">
        <v>1082</v>
      </c>
      <c r="B2040" t="s">
        <v>8377</v>
      </c>
      <c r="C2040" t="s">
        <v>4045</v>
      </c>
      <c r="D2040" t="s">
        <v>1822</v>
      </c>
      <c r="E2040" t="s">
        <v>7639</v>
      </c>
      <c r="F2040" t="s">
        <v>8528</v>
      </c>
      <c r="G2040" t="s">
        <v>8393</v>
      </c>
      <c r="H2040" t="s">
        <v>3177</v>
      </c>
      <c r="I2040" t="s">
        <v>8529</v>
      </c>
      <c r="J2040" t="s">
        <v>3179</v>
      </c>
      <c r="K2040" t="s">
        <v>8530</v>
      </c>
      <c r="L2040" t="s">
        <v>3174</v>
      </c>
      <c r="M2040" t="s">
        <v>3174</v>
      </c>
    </row>
    <row r="2041" spans="1:13" x14ac:dyDescent="0.3">
      <c r="A2041" t="s">
        <v>1090</v>
      </c>
      <c r="B2041" t="s">
        <v>3659</v>
      </c>
      <c r="C2041" t="s">
        <v>3173</v>
      </c>
      <c r="D2041" t="s">
        <v>1822</v>
      </c>
      <c r="E2041" t="s">
        <v>3235</v>
      </c>
      <c r="F2041" t="s">
        <v>8531</v>
      </c>
      <c r="G2041" t="s">
        <v>8532</v>
      </c>
      <c r="H2041" t="s">
        <v>3177</v>
      </c>
      <c r="I2041" t="s">
        <v>8533</v>
      </c>
      <c r="J2041" t="s">
        <v>3179</v>
      </c>
      <c r="K2041" t="s">
        <v>8534</v>
      </c>
      <c r="L2041" t="s">
        <v>3174</v>
      </c>
      <c r="M2041" t="s">
        <v>3174</v>
      </c>
    </row>
    <row r="2042" spans="1:13" x14ac:dyDescent="0.3">
      <c r="A2042" t="s">
        <v>1090</v>
      </c>
      <c r="B2042" t="s">
        <v>3659</v>
      </c>
      <c r="C2042" t="s">
        <v>3173</v>
      </c>
      <c r="D2042" t="s">
        <v>1822</v>
      </c>
      <c r="E2042" t="s">
        <v>3235</v>
      </c>
      <c r="F2042" t="s">
        <v>8535</v>
      </c>
      <c r="G2042" t="s">
        <v>8536</v>
      </c>
      <c r="H2042" t="s">
        <v>3177</v>
      </c>
      <c r="I2042" t="s">
        <v>8537</v>
      </c>
      <c r="J2042" t="s">
        <v>3179</v>
      </c>
      <c r="K2042" t="s">
        <v>8538</v>
      </c>
      <c r="L2042" t="s">
        <v>3174</v>
      </c>
      <c r="M2042" t="s">
        <v>3174</v>
      </c>
    </row>
    <row r="2043" spans="1:13" x14ac:dyDescent="0.3">
      <c r="A2043" t="s">
        <v>1082</v>
      </c>
      <c r="B2043" t="s">
        <v>8377</v>
      </c>
      <c r="C2043" t="s">
        <v>4045</v>
      </c>
      <c r="D2043" t="s">
        <v>1822</v>
      </c>
      <c r="E2043" t="s">
        <v>7639</v>
      </c>
      <c r="F2043" t="s">
        <v>8539</v>
      </c>
      <c r="G2043" t="s">
        <v>8401</v>
      </c>
      <c r="H2043" t="s">
        <v>3177</v>
      </c>
      <c r="I2043" t="s">
        <v>8540</v>
      </c>
      <c r="J2043" t="s">
        <v>3179</v>
      </c>
      <c r="K2043" t="s">
        <v>8541</v>
      </c>
      <c r="L2043" t="s">
        <v>3174</v>
      </c>
      <c r="M2043" t="s">
        <v>3174</v>
      </c>
    </row>
    <row r="2044" spans="1:13" x14ac:dyDescent="0.3">
      <c r="A2044" t="s">
        <v>1090</v>
      </c>
      <c r="B2044" t="s">
        <v>4812</v>
      </c>
      <c r="C2044" t="s">
        <v>3173</v>
      </c>
      <c r="D2044" t="s">
        <v>1761</v>
      </c>
      <c r="E2044" t="s">
        <v>3235</v>
      </c>
      <c r="F2044" t="s">
        <v>8542</v>
      </c>
      <c r="G2044" t="s">
        <v>8436</v>
      </c>
      <c r="H2044" t="s">
        <v>3177</v>
      </c>
      <c r="I2044" t="s">
        <v>8543</v>
      </c>
      <c r="J2044" t="s">
        <v>3179</v>
      </c>
      <c r="K2044" t="s">
        <v>8544</v>
      </c>
      <c r="L2044" t="s">
        <v>3174</v>
      </c>
      <c r="M2044" t="s">
        <v>3174</v>
      </c>
    </row>
    <row r="2045" spans="1:13" x14ac:dyDescent="0.3">
      <c r="A2045" t="s">
        <v>1082</v>
      </c>
      <c r="B2045" t="s">
        <v>8377</v>
      </c>
      <c r="C2045" t="s">
        <v>4045</v>
      </c>
      <c r="D2045" t="s">
        <v>1822</v>
      </c>
      <c r="E2045" t="s">
        <v>7639</v>
      </c>
      <c r="F2045" t="s">
        <v>8545</v>
      </c>
      <c r="G2045" t="s">
        <v>8412</v>
      </c>
      <c r="H2045" t="s">
        <v>3177</v>
      </c>
      <c r="I2045" t="s">
        <v>8546</v>
      </c>
      <c r="J2045" t="s">
        <v>3179</v>
      </c>
      <c r="K2045" t="s">
        <v>8547</v>
      </c>
      <c r="L2045" t="s">
        <v>3174</v>
      </c>
      <c r="M2045" t="s">
        <v>3174</v>
      </c>
    </row>
    <row r="2046" spans="1:13" x14ac:dyDescent="0.3">
      <c r="A2046" t="s">
        <v>1082</v>
      </c>
      <c r="B2046" t="s">
        <v>8377</v>
      </c>
      <c r="C2046" t="s">
        <v>4045</v>
      </c>
      <c r="D2046" t="s">
        <v>1822</v>
      </c>
      <c r="E2046" t="s">
        <v>7639</v>
      </c>
      <c r="F2046" t="s">
        <v>8548</v>
      </c>
      <c r="G2046" t="s">
        <v>8503</v>
      </c>
      <c r="H2046" t="s">
        <v>3177</v>
      </c>
      <c r="I2046" t="s">
        <v>8549</v>
      </c>
      <c r="J2046" t="s">
        <v>3179</v>
      </c>
      <c r="K2046" t="s">
        <v>8304</v>
      </c>
      <c r="L2046" t="s">
        <v>3174</v>
      </c>
      <c r="M2046" t="s">
        <v>3174</v>
      </c>
    </row>
    <row r="2047" spans="1:13" x14ac:dyDescent="0.3">
      <c r="A2047" t="s">
        <v>1082</v>
      </c>
      <c r="B2047" t="s">
        <v>8377</v>
      </c>
      <c r="C2047" t="s">
        <v>4045</v>
      </c>
      <c r="D2047" t="s">
        <v>1822</v>
      </c>
      <c r="E2047" t="s">
        <v>7639</v>
      </c>
      <c r="F2047" t="s">
        <v>8550</v>
      </c>
      <c r="G2047" t="s">
        <v>8503</v>
      </c>
      <c r="H2047" t="s">
        <v>3177</v>
      </c>
      <c r="I2047" t="s">
        <v>8551</v>
      </c>
      <c r="J2047" t="s">
        <v>3179</v>
      </c>
      <c r="K2047" t="s">
        <v>8552</v>
      </c>
      <c r="L2047" t="s">
        <v>3174</v>
      </c>
      <c r="M2047" t="s">
        <v>3174</v>
      </c>
    </row>
    <row r="2048" spans="1:13" x14ac:dyDescent="0.3">
      <c r="A2048" t="s">
        <v>1090</v>
      </c>
      <c r="B2048" t="s">
        <v>4812</v>
      </c>
      <c r="C2048" t="s">
        <v>3173</v>
      </c>
      <c r="D2048" t="s">
        <v>1761</v>
      </c>
      <c r="E2048" t="s">
        <v>3235</v>
      </c>
      <c r="F2048" t="s">
        <v>8553</v>
      </c>
      <c r="G2048" t="s">
        <v>8436</v>
      </c>
      <c r="H2048" t="s">
        <v>3177</v>
      </c>
      <c r="I2048" t="s">
        <v>8554</v>
      </c>
      <c r="J2048" t="s">
        <v>3179</v>
      </c>
      <c r="K2048" t="s">
        <v>8555</v>
      </c>
      <c r="L2048" t="s">
        <v>3174</v>
      </c>
      <c r="M2048" t="s">
        <v>3174</v>
      </c>
    </row>
    <row r="2049" spans="1:13" x14ac:dyDescent="0.3">
      <c r="A2049" t="s">
        <v>1090</v>
      </c>
      <c r="B2049" t="s">
        <v>8556</v>
      </c>
      <c r="C2049" t="s">
        <v>3173</v>
      </c>
      <c r="D2049" t="s">
        <v>1822</v>
      </c>
      <c r="E2049" t="s">
        <v>3459</v>
      </c>
      <c r="F2049" t="s">
        <v>8557</v>
      </c>
      <c r="G2049" t="s">
        <v>8558</v>
      </c>
      <c r="H2049" t="s">
        <v>3177</v>
      </c>
      <c r="I2049" t="s">
        <v>8559</v>
      </c>
      <c r="J2049" t="s">
        <v>3179</v>
      </c>
      <c r="K2049" t="s">
        <v>8560</v>
      </c>
      <c r="L2049" t="s">
        <v>3174</v>
      </c>
      <c r="M2049" t="s">
        <v>3174</v>
      </c>
    </row>
    <row r="2050" spans="1:13" x14ac:dyDescent="0.3">
      <c r="A2050" t="s">
        <v>1090</v>
      </c>
      <c r="B2050" t="s">
        <v>8561</v>
      </c>
      <c r="C2050" t="s">
        <v>3173</v>
      </c>
      <c r="D2050" t="s">
        <v>1822</v>
      </c>
      <c r="E2050" t="s">
        <v>3459</v>
      </c>
      <c r="F2050" t="s">
        <v>8562</v>
      </c>
      <c r="G2050" t="s">
        <v>8563</v>
      </c>
      <c r="H2050" t="s">
        <v>3177</v>
      </c>
      <c r="I2050" t="s">
        <v>8564</v>
      </c>
      <c r="J2050" t="s">
        <v>3179</v>
      </c>
      <c r="K2050" t="s">
        <v>8565</v>
      </c>
      <c r="L2050" t="s">
        <v>3174</v>
      </c>
      <c r="M2050" t="s">
        <v>3174</v>
      </c>
    </row>
    <row r="2051" spans="1:13" x14ac:dyDescent="0.3">
      <c r="A2051" t="s">
        <v>1090</v>
      </c>
      <c r="B2051" t="s">
        <v>8561</v>
      </c>
      <c r="C2051" t="s">
        <v>3173</v>
      </c>
      <c r="D2051" t="s">
        <v>1822</v>
      </c>
      <c r="E2051" t="s">
        <v>3459</v>
      </c>
      <c r="F2051" t="s">
        <v>8566</v>
      </c>
      <c r="G2051" t="s">
        <v>8563</v>
      </c>
      <c r="H2051" t="s">
        <v>3177</v>
      </c>
      <c r="I2051" t="s">
        <v>8567</v>
      </c>
      <c r="J2051" t="s">
        <v>3179</v>
      </c>
      <c r="K2051" t="s">
        <v>8568</v>
      </c>
      <c r="L2051" t="s">
        <v>3174</v>
      </c>
      <c r="M2051" t="s">
        <v>3174</v>
      </c>
    </row>
    <row r="2052" spans="1:13" x14ac:dyDescent="0.3">
      <c r="A2052" t="s">
        <v>1090</v>
      </c>
      <c r="B2052" t="s">
        <v>8569</v>
      </c>
      <c r="C2052" t="s">
        <v>3173</v>
      </c>
      <c r="D2052" t="s">
        <v>1822</v>
      </c>
      <c r="E2052" t="s">
        <v>3459</v>
      </c>
      <c r="F2052" t="s">
        <v>8570</v>
      </c>
      <c r="G2052" t="s">
        <v>8571</v>
      </c>
      <c r="H2052" t="s">
        <v>3177</v>
      </c>
      <c r="I2052" t="s">
        <v>8572</v>
      </c>
      <c r="J2052" t="s">
        <v>3179</v>
      </c>
      <c r="K2052" t="s">
        <v>8573</v>
      </c>
      <c r="L2052" t="s">
        <v>3174</v>
      </c>
      <c r="M2052" t="s">
        <v>3174</v>
      </c>
    </row>
    <row r="2053" spans="1:13" x14ac:dyDescent="0.3">
      <c r="A2053" t="s">
        <v>1090</v>
      </c>
      <c r="B2053" t="s">
        <v>8574</v>
      </c>
      <c r="C2053" t="s">
        <v>3173</v>
      </c>
      <c r="D2053" t="s">
        <v>1822</v>
      </c>
      <c r="E2053" t="s">
        <v>3235</v>
      </c>
      <c r="F2053" t="s">
        <v>8575</v>
      </c>
      <c r="G2053" t="s">
        <v>8576</v>
      </c>
      <c r="H2053" t="s">
        <v>3177</v>
      </c>
      <c r="I2053" t="s">
        <v>8577</v>
      </c>
      <c r="J2053" t="s">
        <v>3179</v>
      </c>
      <c r="K2053" t="s">
        <v>8578</v>
      </c>
      <c r="L2053" t="s">
        <v>3174</v>
      </c>
      <c r="M2053" t="s">
        <v>3174</v>
      </c>
    </row>
    <row r="2054" spans="1:13" x14ac:dyDescent="0.3">
      <c r="A2054" t="s">
        <v>1090</v>
      </c>
      <c r="B2054" t="s">
        <v>3659</v>
      </c>
      <c r="C2054" t="s">
        <v>3173</v>
      </c>
      <c r="D2054" t="s">
        <v>1822</v>
      </c>
      <c r="E2054" t="s">
        <v>3235</v>
      </c>
      <c r="F2054" t="s">
        <v>8579</v>
      </c>
      <c r="G2054" t="s">
        <v>8580</v>
      </c>
      <c r="H2054" t="s">
        <v>3177</v>
      </c>
      <c r="I2054" t="s">
        <v>8581</v>
      </c>
      <c r="J2054" t="s">
        <v>3179</v>
      </c>
      <c r="K2054" t="s">
        <v>8582</v>
      </c>
      <c r="L2054" t="s">
        <v>3174</v>
      </c>
      <c r="M2054" t="s">
        <v>3174</v>
      </c>
    </row>
    <row r="2055" spans="1:13" x14ac:dyDescent="0.3">
      <c r="A2055" t="s">
        <v>1085</v>
      </c>
      <c r="B2055" t="s">
        <v>3816</v>
      </c>
      <c r="C2055" t="s">
        <v>3190</v>
      </c>
      <c r="D2055" t="s">
        <v>7922</v>
      </c>
      <c r="E2055" t="s">
        <v>3235</v>
      </c>
      <c r="F2055" t="s">
        <v>8583</v>
      </c>
      <c r="G2055" t="s">
        <v>8584</v>
      </c>
      <c r="H2055" t="s">
        <v>3177</v>
      </c>
      <c r="I2055" t="s">
        <v>8585</v>
      </c>
      <c r="J2055" t="s">
        <v>3179</v>
      </c>
      <c r="K2055" t="s">
        <v>8586</v>
      </c>
      <c r="L2055" t="s">
        <v>3174</v>
      </c>
      <c r="M2055" t="s">
        <v>3174</v>
      </c>
    </row>
    <row r="2056" spans="1:13" x14ac:dyDescent="0.3">
      <c r="A2056" t="s">
        <v>1085</v>
      </c>
      <c r="B2056" t="s">
        <v>3816</v>
      </c>
      <c r="C2056" t="s">
        <v>3190</v>
      </c>
      <c r="D2056" t="s">
        <v>7922</v>
      </c>
      <c r="E2056" t="s">
        <v>3235</v>
      </c>
      <c r="F2056" t="s">
        <v>8587</v>
      </c>
      <c r="G2056" t="s">
        <v>8584</v>
      </c>
      <c r="H2056" t="s">
        <v>3177</v>
      </c>
      <c r="I2056" t="s">
        <v>8588</v>
      </c>
      <c r="J2056" t="s">
        <v>3179</v>
      </c>
      <c r="K2056" t="s">
        <v>8586</v>
      </c>
      <c r="L2056" t="s">
        <v>3174</v>
      </c>
      <c r="M2056" t="s">
        <v>3174</v>
      </c>
    </row>
    <row r="2057" spans="1:13" x14ac:dyDescent="0.3">
      <c r="A2057" t="s">
        <v>1085</v>
      </c>
      <c r="B2057" t="s">
        <v>3770</v>
      </c>
      <c r="C2057" t="s">
        <v>3190</v>
      </c>
      <c r="D2057" t="s">
        <v>7922</v>
      </c>
      <c r="E2057" t="s">
        <v>3235</v>
      </c>
      <c r="F2057" t="s">
        <v>8589</v>
      </c>
      <c r="G2057" t="s">
        <v>8590</v>
      </c>
      <c r="H2057" t="s">
        <v>3177</v>
      </c>
      <c r="I2057" t="s">
        <v>8591</v>
      </c>
      <c r="J2057" t="s">
        <v>3179</v>
      </c>
      <c r="K2057" t="s">
        <v>8592</v>
      </c>
      <c r="L2057" t="s">
        <v>3174</v>
      </c>
      <c r="M2057" t="s">
        <v>3174</v>
      </c>
    </row>
    <row r="2058" spans="1:13" x14ac:dyDescent="0.3">
      <c r="A2058" t="s">
        <v>1085</v>
      </c>
      <c r="B2058" t="s">
        <v>3708</v>
      </c>
      <c r="C2058" t="s">
        <v>3190</v>
      </c>
      <c r="D2058" t="s">
        <v>7922</v>
      </c>
      <c r="E2058" t="s">
        <v>3235</v>
      </c>
      <c r="F2058" t="s">
        <v>8593</v>
      </c>
      <c r="G2058" t="s">
        <v>8594</v>
      </c>
      <c r="H2058" t="s">
        <v>3177</v>
      </c>
      <c r="I2058" t="s">
        <v>8595</v>
      </c>
      <c r="J2058" t="s">
        <v>3179</v>
      </c>
      <c r="K2058" t="s">
        <v>8596</v>
      </c>
      <c r="L2058" t="s">
        <v>3174</v>
      </c>
      <c r="M2058" t="s">
        <v>3174</v>
      </c>
    </row>
    <row r="2059" spans="1:13" x14ac:dyDescent="0.3">
      <c r="A2059" t="s">
        <v>1085</v>
      </c>
      <c r="B2059" t="s">
        <v>3708</v>
      </c>
      <c r="C2059" t="s">
        <v>3190</v>
      </c>
      <c r="D2059" t="s">
        <v>7922</v>
      </c>
      <c r="E2059" t="s">
        <v>3235</v>
      </c>
      <c r="F2059" t="s">
        <v>8597</v>
      </c>
      <c r="G2059" t="s">
        <v>8598</v>
      </c>
      <c r="H2059" t="s">
        <v>3177</v>
      </c>
      <c r="I2059" t="s">
        <v>8599</v>
      </c>
      <c r="J2059" t="s">
        <v>3179</v>
      </c>
      <c r="K2059" t="s">
        <v>8600</v>
      </c>
      <c r="L2059" t="s">
        <v>3174</v>
      </c>
      <c r="M2059" t="s">
        <v>3174</v>
      </c>
    </row>
    <row r="2060" spans="1:13" x14ac:dyDescent="0.3">
      <c r="A2060" t="s">
        <v>1085</v>
      </c>
      <c r="B2060" t="s">
        <v>3708</v>
      </c>
      <c r="C2060" t="s">
        <v>3190</v>
      </c>
      <c r="D2060" t="s">
        <v>7922</v>
      </c>
      <c r="E2060" t="s">
        <v>3546</v>
      </c>
      <c r="F2060" t="s">
        <v>8601</v>
      </c>
      <c r="G2060" t="s">
        <v>8598</v>
      </c>
      <c r="H2060" t="s">
        <v>3177</v>
      </c>
      <c r="I2060" t="s">
        <v>8602</v>
      </c>
      <c r="J2060" t="s">
        <v>3179</v>
      </c>
      <c r="K2060" t="s">
        <v>8603</v>
      </c>
      <c r="L2060" t="s">
        <v>3174</v>
      </c>
      <c r="M2060" t="s">
        <v>3174</v>
      </c>
    </row>
    <row r="2061" spans="1:13" x14ac:dyDescent="0.3">
      <c r="A2061" t="s">
        <v>1090</v>
      </c>
      <c r="B2061" t="s">
        <v>436</v>
      </c>
      <c r="C2061" t="s">
        <v>3173</v>
      </c>
      <c r="D2061" t="s">
        <v>1822</v>
      </c>
      <c r="E2061" t="s">
        <v>3235</v>
      </c>
      <c r="F2061" t="s">
        <v>8604</v>
      </c>
      <c r="G2061" t="s">
        <v>8605</v>
      </c>
      <c r="H2061" t="s">
        <v>3177</v>
      </c>
      <c r="I2061" t="s">
        <v>8606</v>
      </c>
      <c r="J2061" t="s">
        <v>3179</v>
      </c>
      <c r="K2061" t="s">
        <v>8607</v>
      </c>
      <c r="L2061" t="s">
        <v>3174</v>
      </c>
      <c r="M2061" t="s">
        <v>3174</v>
      </c>
    </row>
    <row r="2062" spans="1:13" x14ac:dyDescent="0.3">
      <c r="A2062" t="s">
        <v>1090</v>
      </c>
      <c r="B2062" t="s">
        <v>436</v>
      </c>
      <c r="C2062" t="s">
        <v>3173</v>
      </c>
      <c r="D2062" t="s">
        <v>1822</v>
      </c>
      <c r="E2062" t="s">
        <v>3235</v>
      </c>
      <c r="F2062" t="s">
        <v>8608</v>
      </c>
      <c r="G2062" t="s">
        <v>8605</v>
      </c>
      <c r="H2062" t="s">
        <v>3177</v>
      </c>
      <c r="I2062" t="s">
        <v>8609</v>
      </c>
      <c r="J2062" t="s">
        <v>3179</v>
      </c>
      <c r="K2062" t="s">
        <v>8610</v>
      </c>
      <c r="L2062" t="s">
        <v>3174</v>
      </c>
      <c r="M2062" t="s">
        <v>3174</v>
      </c>
    </row>
    <row r="2063" spans="1:13" x14ac:dyDescent="0.3">
      <c r="A2063" t="s">
        <v>1085</v>
      </c>
      <c r="B2063" t="s">
        <v>3708</v>
      </c>
      <c r="C2063" t="s">
        <v>3190</v>
      </c>
      <c r="D2063" t="s">
        <v>7922</v>
      </c>
      <c r="E2063" t="s">
        <v>3546</v>
      </c>
      <c r="F2063" t="s">
        <v>8611</v>
      </c>
      <c r="G2063" t="s">
        <v>8612</v>
      </c>
      <c r="H2063" t="s">
        <v>3177</v>
      </c>
      <c r="I2063" t="s">
        <v>8613</v>
      </c>
      <c r="J2063" t="s">
        <v>3179</v>
      </c>
      <c r="K2063" t="s">
        <v>8614</v>
      </c>
      <c r="L2063" t="s">
        <v>3174</v>
      </c>
      <c r="M2063" t="s">
        <v>3174</v>
      </c>
    </row>
    <row r="2064" spans="1:13" x14ac:dyDescent="0.3">
      <c r="A2064" t="s">
        <v>1085</v>
      </c>
      <c r="B2064" t="s">
        <v>3027</v>
      </c>
      <c r="C2064" t="s">
        <v>3190</v>
      </c>
      <c r="D2064" t="s">
        <v>7922</v>
      </c>
      <c r="E2064" t="s">
        <v>3235</v>
      </c>
      <c r="F2064" t="s">
        <v>8615</v>
      </c>
      <c r="G2064" t="s">
        <v>8616</v>
      </c>
      <c r="H2064" t="s">
        <v>3177</v>
      </c>
      <c r="I2064" t="s">
        <v>8617</v>
      </c>
      <c r="J2064" t="s">
        <v>3179</v>
      </c>
      <c r="K2064" t="s">
        <v>8618</v>
      </c>
      <c r="L2064" t="s">
        <v>3174</v>
      </c>
      <c r="M2064" t="s">
        <v>3174</v>
      </c>
    </row>
    <row r="2065" spans="1:13" x14ac:dyDescent="0.3">
      <c r="A2065" t="s">
        <v>1085</v>
      </c>
      <c r="B2065" t="s">
        <v>3708</v>
      </c>
      <c r="C2065" t="s">
        <v>3190</v>
      </c>
      <c r="D2065" t="s">
        <v>7922</v>
      </c>
      <c r="E2065" t="s">
        <v>3235</v>
      </c>
      <c r="F2065" t="s">
        <v>8619</v>
      </c>
      <c r="G2065" t="s">
        <v>8616</v>
      </c>
      <c r="H2065" t="s">
        <v>3177</v>
      </c>
      <c r="I2065" t="s">
        <v>8620</v>
      </c>
      <c r="J2065" t="s">
        <v>3179</v>
      </c>
      <c r="K2065" t="s">
        <v>8621</v>
      </c>
      <c r="L2065" t="s">
        <v>3174</v>
      </c>
      <c r="M2065" t="s">
        <v>3174</v>
      </c>
    </row>
    <row r="2066" spans="1:13" x14ac:dyDescent="0.3">
      <c r="A2066" t="s">
        <v>1082</v>
      </c>
      <c r="B2066" t="s">
        <v>8377</v>
      </c>
      <c r="C2066" t="s">
        <v>4045</v>
      </c>
      <c r="D2066" t="s">
        <v>1822</v>
      </c>
      <c r="E2066" t="s">
        <v>7639</v>
      </c>
      <c r="F2066" t="s">
        <v>8622</v>
      </c>
      <c r="G2066" t="s">
        <v>8503</v>
      </c>
      <c r="H2066" t="s">
        <v>3177</v>
      </c>
      <c r="I2066" t="s">
        <v>8623</v>
      </c>
      <c r="J2066" t="s">
        <v>3179</v>
      </c>
      <c r="K2066" t="s">
        <v>8624</v>
      </c>
      <c r="L2066" t="s">
        <v>3174</v>
      </c>
      <c r="M2066" t="s">
        <v>3174</v>
      </c>
    </row>
    <row r="2067" spans="1:13" x14ac:dyDescent="0.3">
      <c r="A2067" t="s">
        <v>1082</v>
      </c>
      <c r="B2067" t="s">
        <v>8377</v>
      </c>
      <c r="C2067" t="s">
        <v>4045</v>
      </c>
      <c r="D2067" t="s">
        <v>1822</v>
      </c>
      <c r="E2067" t="s">
        <v>7639</v>
      </c>
      <c r="F2067" t="s">
        <v>8625</v>
      </c>
      <c r="G2067" t="s">
        <v>8503</v>
      </c>
      <c r="H2067" t="s">
        <v>3177</v>
      </c>
      <c r="I2067" t="s">
        <v>8626</v>
      </c>
      <c r="J2067" t="s">
        <v>3179</v>
      </c>
      <c r="K2067" t="s">
        <v>8314</v>
      </c>
      <c r="L2067" t="s">
        <v>3174</v>
      </c>
      <c r="M2067" t="s">
        <v>3174</v>
      </c>
    </row>
    <row r="2068" spans="1:13" x14ac:dyDescent="0.3">
      <c r="A2068" t="s">
        <v>1082</v>
      </c>
      <c r="B2068" t="s">
        <v>8377</v>
      </c>
      <c r="C2068" t="s">
        <v>4045</v>
      </c>
      <c r="D2068" t="s">
        <v>1822</v>
      </c>
      <c r="E2068" t="s">
        <v>7639</v>
      </c>
      <c r="F2068" t="s">
        <v>8627</v>
      </c>
      <c r="G2068" t="s">
        <v>8503</v>
      </c>
      <c r="H2068" t="s">
        <v>3177</v>
      </c>
      <c r="I2068" t="s">
        <v>8628</v>
      </c>
      <c r="J2068" t="s">
        <v>3179</v>
      </c>
      <c r="K2068" t="s">
        <v>8629</v>
      </c>
      <c r="L2068" t="s">
        <v>3174</v>
      </c>
      <c r="M2068" t="s">
        <v>3174</v>
      </c>
    </row>
    <row r="2069" spans="1:13" x14ac:dyDescent="0.3">
      <c r="A2069" t="s">
        <v>1082</v>
      </c>
      <c r="B2069" t="s">
        <v>8243</v>
      </c>
      <c r="C2069" t="s">
        <v>4045</v>
      </c>
      <c r="D2069" t="s">
        <v>1822</v>
      </c>
      <c r="E2069" t="s">
        <v>7639</v>
      </c>
      <c r="F2069" t="s">
        <v>8630</v>
      </c>
      <c r="G2069" t="s">
        <v>8245</v>
      </c>
      <c r="H2069" t="s">
        <v>3177</v>
      </c>
      <c r="I2069" t="s">
        <v>8631</v>
      </c>
      <c r="J2069" t="s">
        <v>3179</v>
      </c>
      <c r="K2069" t="s">
        <v>8632</v>
      </c>
      <c r="L2069" t="s">
        <v>3174</v>
      </c>
      <c r="M2069" t="s">
        <v>3174</v>
      </c>
    </row>
    <row r="2070" spans="1:13" x14ac:dyDescent="0.3">
      <c r="A2070" t="s">
        <v>1082</v>
      </c>
      <c r="B2070" t="s">
        <v>7638</v>
      </c>
      <c r="C2070" t="s">
        <v>4045</v>
      </c>
      <c r="D2070" t="s">
        <v>1822</v>
      </c>
      <c r="E2070" t="s">
        <v>7639</v>
      </c>
      <c r="F2070" t="s">
        <v>8633</v>
      </c>
      <c r="G2070" t="s">
        <v>8634</v>
      </c>
      <c r="H2070" t="s">
        <v>3177</v>
      </c>
      <c r="I2070" t="s">
        <v>8635</v>
      </c>
      <c r="J2070" t="s">
        <v>3179</v>
      </c>
      <c r="K2070" t="s">
        <v>8636</v>
      </c>
      <c r="L2070" t="s">
        <v>3174</v>
      </c>
      <c r="M2070" t="s">
        <v>3174</v>
      </c>
    </row>
    <row r="2071" spans="1:13" x14ac:dyDescent="0.3">
      <c r="A2071" t="s">
        <v>1085</v>
      </c>
      <c r="B2071" t="s">
        <v>3027</v>
      </c>
      <c r="C2071" t="s">
        <v>3190</v>
      </c>
      <c r="D2071" t="s">
        <v>7922</v>
      </c>
      <c r="E2071" t="s">
        <v>3235</v>
      </c>
      <c r="F2071" t="s">
        <v>8637</v>
      </c>
      <c r="G2071" t="s">
        <v>8616</v>
      </c>
      <c r="H2071" t="s">
        <v>3177</v>
      </c>
      <c r="I2071" t="s">
        <v>8638</v>
      </c>
      <c r="J2071" t="s">
        <v>3179</v>
      </c>
      <c r="K2071" t="s">
        <v>8639</v>
      </c>
      <c r="L2071" t="s">
        <v>3174</v>
      </c>
      <c r="M2071" t="s">
        <v>3174</v>
      </c>
    </row>
    <row r="2072" spans="1:13" x14ac:dyDescent="0.3">
      <c r="A2072" t="s">
        <v>1085</v>
      </c>
      <c r="B2072" t="s">
        <v>3027</v>
      </c>
      <c r="C2072" t="s">
        <v>3190</v>
      </c>
      <c r="D2072" t="s">
        <v>1755</v>
      </c>
      <c r="E2072" t="s">
        <v>3235</v>
      </c>
      <c r="F2072" t="s">
        <v>8640</v>
      </c>
      <c r="G2072" t="s">
        <v>8641</v>
      </c>
      <c r="H2072" t="s">
        <v>3177</v>
      </c>
      <c r="I2072" t="s">
        <v>8642</v>
      </c>
      <c r="J2072" t="s">
        <v>3179</v>
      </c>
      <c r="K2072" t="s">
        <v>8643</v>
      </c>
      <c r="L2072" t="s">
        <v>3174</v>
      </c>
      <c r="M2072" t="s">
        <v>3174</v>
      </c>
    </row>
    <row r="2073" spans="1:13" x14ac:dyDescent="0.3">
      <c r="A2073" t="s">
        <v>1085</v>
      </c>
      <c r="B2073" t="s">
        <v>3725</v>
      </c>
      <c r="C2073" t="s">
        <v>3190</v>
      </c>
      <c r="D2073" t="s">
        <v>1755</v>
      </c>
      <c r="E2073" t="s">
        <v>3235</v>
      </c>
      <c r="F2073" t="s">
        <v>8644</v>
      </c>
      <c r="G2073" t="s">
        <v>8645</v>
      </c>
      <c r="H2073" t="s">
        <v>3177</v>
      </c>
      <c r="I2073" t="s">
        <v>8646</v>
      </c>
      <c r="J2073" t="s">
        <v>3179</v>
      </c>
      <c r="K2073" t="s">
        <v>8647</v>
      </c>
      <c r="L2073" t="s">
        <v>3174</v>
      </c>
      <c r="M2073" t="s">
        <v>3174</v>
      </c>
    </row>
    <row r="2074" spans="1:13" x14ac:dyDescent="0.3">
      <c r="A2074" t="s">
        <v>1085</v>
      </c>
      <c r="B2074" t="s">
        <v>3737</v>
      </c>
      <c r="C2074" t="s">
        <v>3190</v>
      </c>
      <c r="D2074" t="s">
        <v>1755</v>
      </c>
      <c r="E2074" t="s">
        <v>3235</v>
      </c>
      <c r="F2074" t="s">
        <v>8648</v>
      </c>
      <c r="G2074" t="s">
        <v>8649</v>
      </c>
      <c r="H2074" t="s">
        <v>3177</v>
      </c>
      <c r="I2074" t="s">
        <v>8650</v>
      </c>
      <c r="J2074" t="s">
        <v>3179</v>
      </c>
      <c r="K2074" t="s">
        <v>8651</v>
      </c>
      <c r="L2074" t="s">
        <v>3174</v>
      </c>
      <c r="M2074" t="s">
        <v>3174</v>
      </c>
    </row>
    <row r="2075" spans="1:13" x14ac:dyDescent="0.3">
      <c r="A2075" t="s">
        <v>1085</v>
      </c>
      <c r="B2075" t="s">
        <v>3737</v>
      </c>
      <c r="C2075" t="s">
        <v>3190</v>
      </c>
      <c r="D2075" t="s">
        <v>1822</v>
      </c>
      <c r="E2075" t="s">
        <v>3235</v>
      </c>
      <c r="F2075" t="s">
        <v>8652</v>
      </c>
      <c r="G2075" t="s">
        <v>5897</v>
      </c>
      <c r="H2075" t="s">
        <v>3177</v>
      </c>
      <c r="I2075" t="s">
        <v>8653</v>
      </c>
      <c r="J2075" t="s">
        <v>3179</v>
      </c>
      <c r="K2075" t="s">
        <v>8654</v>
      </c>
      <c r="L2075" t="s">
        <v>3174</v>
      </c>
      <c r="M2075" t="s">
        <v>3174</v>
      </c>
    </row>
    <row r="2076" spans="1:13" x14ac:dyDescent="0.3">
      <c r="A2076" t="s">
        <v>1090</v>
      </c>
      <c r="B2076" t="s">
        <v>4812</v>
      </c>
      <c r="C2076" t="s">
        <v>3173</v>
      </c>
      <c r="D2076" t="s">
        <v>1761</v>
      </c>
      <c r="E2076" t="s">
        <v>3235</v>
      </c>
      <c r="F2076" t="s">
        <v>8655</v>
      </c>
      <c r="G2076" t="s">
        <v>8656</v>
      </c>
      <c r="H2076" t="s">
        <v>3177</v>
      </c>
      <c r="I2076" t="s">
        <v>8657</v>
      </c>
      <c r="J2076" t="s">
        <v>3179</v>
      </c>
      <c r="K2076" t="s">
        <v>8658</v>
      </c>
      <c r="L2076" t="s">
        <v>3174</v>
      </c>
      <c r="M2076" t="s">
        <v>3174</v>
      </c>
    </row>
    <row r="2077" spans="1:13" x14ac:dyDescent="0.3">
      <c r="A2077" t="s">
        <v>1090</v>
      </c>
      <c r="B2077" t="s">
        <v>4812</v>
      </c>
      <c r="C2077" t="s">
        <v>3173</v>
      </c>
      <c r="D2077" t="s">
        <v>1761</v>
      </c>
      <c r="E2077" t="s">
        <v>3235</v>
      </c>
      <c r="F2077" t="s">
        <v>8659</v>
      </c>
      <c r="G2077" t="s">
        <v>8436</v>
      </c>
      <c r="H2077" t="s">
        <v>3177</v>
      </c>
      <c r="I2077" t="s">
        <v>8660</v>
      </c>
      <c r="J2077" t="s">
        <v>3179</v>
      </c>
      <c r="K2077" t="s">
        <v>8661</v>
      </c>
      <c r="L2077" t="s">
        <v>3174</v>
      </c>
      <c r="M2077" t="s">
        <v>3174</v>
      </c>
    </row>
    <row r="2078" spans="1:13" x14ac:dyDescent="0.3">
      <c r="A2078" t="s">
        <v>1090</v>
      </c>
      <c r="B2078" t="s">
        <v>4812</v>
      </c>
      <c r="C2078" t="s">
        <v>3173</v>
      </c>
      <c r="D2078" t="s">
        <v>1761</v>
      </c>
      <c r="E2078" t="s">
        <v>3235</v>
      </c>
      <c r="F2078" t="s">
        <v>8662</v>
      </c>
      <c r="G2078" t="s">
        <v>8436</v>
      </c>
      <c r="H2078" t="s">
        <v>3177</v>
      </c>
      <c r="I2078" t="s">
        <v>8663</v>
      </c>
      <c r="J2078" t="s">
        <v>3179</v>
      </c>
      <c r="K2078" t="s">
        <v>8664</v>
      </c>
      <c r="L2078" t="s">
        <v>3174</v>
      </c>
      <c r="M2078" t="s">
        <v>3174</v>
      </c>
    </row>
    <row r="2079" spans="1:13" x14ac:dyDescent="0.3">
      <c r="A2079" t="s">
        <v>1090</v>
      </c>
      <c r="B2079" t="s">
        <v>8665</v>
      </c>
      <c r="C2079" t="s">
        <v>3173</v>
      </c>
      <c r="D2079" t="s">
        <v>1755</v>
      </c>
      <c r="E2079" t="s">
        <v>3235</v>
      </c>
      <c r="F2079" t="s">
        <v>8666</v>
      </c>
      <c r="G2079" t="s">
        <v>8667</v>
      </c>
      <c r="H2079" t="s">
        <v>3177</v>
      </c>
      <c r="I2079" t="s">
        <v>8668</v>
      </c>
      <c r="J2079" t="s">
        <v>3179</v>
      </c>
      <c r="K2079" t="s">
        <v>8669</v>
      </c>
      <c r="L2079" t="s">
        <v>3174</v>
      </c>
      <c r="M2079" t="s">
        <v>3174</v>
      </c>
    </row>
    <row r="2080" spans="1:13" x14ac:dyDescent="0.3">
      <c r="A2080" t="s">
        <v>1082</v>
      </c>
      <c r="B2080" t="s">
        <v>8670</v>
      </c>
      <c r="C2080" t="s">
        <v>4045</v>
      </c>
      <c r="D2080" t="s">
        <v>1822</v>
      </c>
      <c r="E2080" t="s">
        <v>3235</v>
      </c>
      <c r="F2080" t="s">
        <v>8671</v>
      </c>
      <c r="G2080" t="s">
        <v>8672</v>
      </c>
      <c r="H2080" t="s">
        <v>3177</v>
      </c>
      <c r="I2080" t="s">
        <v>8673</v>
      </c>
      <c r="J2080" t="s">
        <v>3179</v>
      </c>
      <c r="K2080" t="s">
        <v>8674</v>
      </c>
      <c r="L2080" t="s">
        <v>3174</v>
      </c>
      <c r="M2080" t="s">
        <v>3174</v>
      </c>
    </row>
    <row r="2081" spans="1:13" x14ac:dyDescent="0.3">
      <c r="A2081" t="s">
        <v>1082</v>
      </c>
      <c r="B2081" t="s">
        <v>8670</v>
      </c>
      <c r="C2081" t="s">
        <v>4045</v>
      </c>
      <c r="D2081" t="s">
        <v>1822</v>
      </c>
      <c r="E2081" t="s">
        <v>3235</v>
      </c>
      <c r="F2081" t="s">
        <v>8675</v>
      </c>
      <c r="G2081" t="s">
        <v>8676</v>
      </c>
      <c r="H2081" t="s">
        <v>3177</v>
      </c>
      <c r="I2081" t="s">
        <v>8677</v>
      </c>
      <c r="J2081" t="s">
        <v>3179</v>
      </c>
      <c r="K2081" t="s">
        <v>8678</v>
      </c>
      <c r="L2081" t="s">
        <v>3174</v>
      </c>
      <c r="M2081" t="s">
        <v>3174</v>
      </c>
    </row>
    <row r="2082" spans="1:13" x14ac:dyDescent="0.3">
      <c r="A2082" t="s">
        <v>1082</v>
      </c>
      <c r="B2082" t="s">
        <v>8243</v>
      </c>
      <c r="C2082" t="s">
        <v>4045</v>
      </c>
      <c r="D2082" t="s">
        <v>1822</v>
      </c>
      <c r="E2082" t="s">
        <v>7639</v>
      </c>
      <c r="F2082" t="s">
        <v>8679</v>
      </c>
      <c r="G2082" t="s">
        <v>8257</v>
      </c>
      <c r="H2082" t="s">
        <v>3177</v>
      </c>
      <c r="I2082" t="s">
        <v>8680</v>
      </c>
      <c r="J2082" t="s">
        <v>3179</v>
      </c>
      <c r="K2082" t="s">
        <v>8632</v>
      </c>
      <c r="L2082" t="s">
        <v>3174</v>
      </c>
      <c r="M2082" t="s">
        <v>3174</v>
      </c>
    </row>
    <row r="2083" spans="1:13" x14ac:dyDescent="0.3">
      <c r="A2083" t="s">
        <v>1082</v>
      </c>
      <c r="B2083" t="s">
        <v>8243</v>
      </c>
      <c r="C2083" t="s">
        <v>4045</v>
      </c>
      <c r="D2083" t="s">
        <v>1822</v>
      </c>
      <c r="E2083" t="s">
        <v>7639</v>
      </c>
      <c r="F2083" t="s">
        <v>8681</v>
      </c>
      <c r="G2083" t="s">
        <v>8257</v>
      </c>
      <c r="H2083" t="s">
        <v>3177</v>
      </c>
      <c r="I2083" t="s">
        <v>8682</v>
      </c>
      <c r="J2083" t="s">
        <v>3179</v>
      </c>
      <c r="K2083" t="s">
        <v>8683</v>
      </c>
      <c r="L2083" t="s">
        <v>3174</v>
      </c>
      <c r="M2083" t="s">
        <v>3174</v>
      </c>
    </row>
    <row r="2084" spans="1:13" x14ac:dyDescent="0.3">
      <c r="A2084" t="s">
        <v>1082</v>
      </c>
      <c r="B2084" t="s">
        <v>8243</v>
      </c>
      <c r="C2084" t="s">
        <v>4045</v>
      </c>
      <c r="D2084" t="s">
        <v>1822</v>
      </c>
      <c r="E2084" t="s">
        <v>7639</v>
      </c>
      <c r="F2084" t="s">
        <v>8684</v>
      </c>
      <c r="G2084" t="s">
        <v>8257</v>
      </c>
      <c r="H2084" t="s">
        <v>3177</v>
      </c>
      <c r="I2084" t="s">
        <v>8685</v>
      </c>
      <c r="J2084" t="s">
        <v>3179</v>
      </c>
      <c r="K2084" t="s">
        <v>8686</v>
      </c>
      <c r="L2084" t="s">
        <v>3174</v>
      </c>
      <c r="M2084" t="s">
        <v>3174</v>
      </c>
    </row>
    <row r="2085" spans="1:13" x14ac:dyDescent="0.3">
      <c r="A2085" t="s">
        <v>1082</v>
      </c>
      <c r="B2085" t="s">
        <v>8670</v>
      </c>
      <c r="C2085" t="s">
        <v>4045</v>
      </c>
      <c r="D2085" t="s">
        <v>1822</v>
      </c>
      <c r="E2085" t="s">
        <v>3235</v>
      </c>
      <c r="F2085" t="s">
        <v>8687</v>
      </c>
      <c r="G2085" t="s">
        <v>8688</v>
      </c>
      <c r="H2085" t="s">
        <v>3177</v>
      </c>
      <c r="I2085" t="s">
        <v>8689</v>
      </c>
      <c r="J2085" t="s">
        <v>3179</v>
      </c>
      <c r="K2085" t="s">
        <v>8690</v>
      </c>
      <c r="L2085" t="s">
        <v>3174</v>
      </c>
      <c r="M2085" t="s">
        <v>3174</v>
      </c>
    </row>
    <row r="2086" spans="1:13" x14ac:dyDescent="0.3">
      <c r="A2086" t="s">
        <v>1082</v>
      </c>
      <c r="B2086" t="s">
        <v>8243</v>
      </c>
      <c r="C2086" t="s">
        <v>4045</v>
      </c>
      <c r="D2086" t="s">
        <v>1822</v>
      </c>
      <c r="E2086" t="s">
        <v>7639</v>
      </c>
      <c r="F2086" t="s">
        <v>8691</v>
      </c>
      <c r="G2086" t="s">
        <v>8257</v>
      </c>
      <c r="H2086" t="s">
        <v>3177</v>
      </c>
      <c r="I2086" t="s">
        <v>8692</v>
      </c>
      <c r="J2086" t="s">
        <v>3179</v>
      </c>
      <c r="K2086" t="s">
        <v>8693</v>
      </c>
      <c r="L2086" t="s">
        <v>3174</v>
      </c>
      <c r="M2086" t="s">
        <v>3174</v>
      </c>
    </row>
    <row r="2087" spans="1:13" x14ac:dyDescent="0.3">
      <c r="A2087" t="s">
        <v>1082</v>
      </c>
      <c r="B2087" t="s">
        <v>8670</v>
      </c>
      <c r="C2087" t="s">
        <v>4045</v>
      </c>
      <c r="D2087" t="s">
        <v>1822</v>
      </c>
      <c r="E2087" t="s">
        <v>3235</v>
      </c>
      <c r="F2087" t="s">
        <v>8694</v>
      </c>
      <c r="G2087" t="s">
        <v>8695</v>
      </c>
      <c r="H2087" t="s">
        <v>3177</v>
      </c>
      <c r="I2087" t="s">
        <v>8696</v>
      </c>
      <c r="J2087" t="s">
        <v>3179</v>
      </c>
      <c r="K2087" t="s">
        <v>8697</v>
      </c>
      <c r="L2087" t="s">
        <v>3174</v>
      </c>
      <c r="M2087" t="s">
        <v>3174</v>
      </c>
    </row>
    <row r="2088" spans="1:13" x14ac:dyDescent="0.3">
      <c r="A2088" t="s">
        <v>1082</v>
      </c>
      <c r="B2088" t="s">
        <v>8243</v>
      </c>
      <c r="C2088" t="s">
        <v>4045</v>
      </c>
      <c r="D2088" t="s">
        <v>1822</v>
      </c>
      <c r="E2088" t="s">
        <v>7639</v>
      </c>
      <c r="F2088" t="s">
        <v>8698</v>
      </c>
      <c r="G2088" t="s">
        <v>8257</v>
      </c>
      <c r="H2088" t="s">
        <v>3177</v>
      </c>
      <c r="I2088" t="s">
        <v>8699</v>
      </c>
      <c r="J2088" t="s">
        <v>3179</v>
      </c>
      <c r="K2088" t="s">
        <v>8700</v>
      </c>
      <c r="L2088" t="s">
        <v>3174</v>
      </c>
      <c r="M2088" t="s">
        <v>3174</v>
      </c>
    </row>
    <row r="2089" spans="1:13" x14ac:dyDescent="0.3">
      <c r="A2089" t="s">
        <v>1082</v>
      </c>
      <c r="B2089" t="s">
        <v>8670</v>
      </c>
      <c r="C2089" t="s">
        <v>4045</v>
      </c>
      <c r="D2089" t="s">
        <v>1822</v>
      </c>
      <c r="E2089" t="s">
        <v>3235</v>
      </c>
      <c r="F2089" t="s">
        <v>8701</v>
      </c>
      <c r="G2089" t="s">
        <v>8702</v>
      </c>
      <c r="H2089" t="s">
        <v>3177</v>
      </c>
      <c r="I2089" t="s">
        <v>8703</v>
      </c>
      <c r="J2089" t="s">
        <v>3179</v>
      </c>
      <c r="K2089" t="s">
        <v>8704</v>
      </c>
      <c r="L2089" t="s">
        <v>3174</v>
      </c>
      <c r="M2089" t="s">
        <v>3174</v>
      </c>
    </row>
    <row r="2090" spans="1:13" x14ac:dyDescent="0.3">
      <c r="A2090" t="s">
        <v>1082</v>
      </c>
      <c r="B2090" t="s">
        <v>8243</v>
      </c>
      <c r="C2090" t="s">
        <v>4045</v>
      </c>
      <c r="D2090" t="s">
        <v>1822</v>
      </c>
      <c r="E2090" t="s">
        <v>7639</v>
      </c>
      <c r="F2090" t="s">
        <v>8705</v>
      </c>
      <c r="G2090" t="s">
        <v>8257</v>
      </c>
      <c r="H2090" t="s">
        <v>3177</v>
      </c>
      <c r="I2090" t="s">
        <v>8706</v>
      </c>
      <c r="J2090" t="s">
        <v>3179</v>
      </c>
      <c r="K2090" t="s">
        <v>8707</v>
      </c>
      <c r="L2090" t="s">
        <v>3174</v>
      </c>
      <c r="M2090" t="s">
        <v>3174</v>
      </c>
    </row>
    <row r="2091" spans="1:13" x14ac:dyDescent="0.3">
      <c r="A2091" t="s">
        <v>1082</v>
      </c>
      <c r="B2091" t="s">
        <v>8243</v>
      </c>
      <c r="C2091" t="s">
        <v>4045</v>
      </c>
      <c r="D2091" t="s">
        <v>1822</v>
      </c>
      <c r="E2091" t="s">
        <v>7639</v>
      </c>
      <c r="F2091" t="s">
        <v>8708</v>
      </c>
      <c r="G2091" t="s">
        <v>8257</v>
      </c>
      <c r="H2091" t="s">
        <v>3177</v>
      </c>
      <c r="I2091" t="s">
        <v>8709</v>
      </c>
      <c r="J2091" t="s">
        <v>3179</v>
      </c>
      <c r="K2091" t="s">
        <v>8710</v>
      </c>
      <c r="L2091" t="s">
        <v>3174</v>
      </c>
      <c r="M2091" t="s">
        <v>3174</v>
      </c>
    </row>
    <row r="2092" spans="1:13" x14ac:dyDescent="0.3">
      <c r="A2092" t="s">
        <v>1082</v>
      </c>
      <c r="B2092" t="s">
        <v>8243</v>
      </c>
      <c r="C2092" t="s">
        <v>4045</v>
      </c>
      <c r="D2092" t="s">
        <v>1822</v>
      </c>
      <c r="E2092" t="s">
        <v>7639</v>
      </c>
      <c r="F2092" t="s">
        <v>8711</v>
      </c>
      <c r="G2092" t="s">
        <v>8257</v>
      </c>
      <c r="H2092" t="s">
        <v>3177</v>
      </c>
      <c r="I2092" t="s">
        <v>8712</v>
      </c>
      <c r="J2092" t="s">
        <v>3179</v>
      </c>
      <c r="K2092" t="s">
        <v>8713</v>
      </c>
      <c r="L2092" t="s">
        <v>3174</v>
      </c>
      <c r="M2092" t="s">
        <v>3174</v>
      </c>
    </row>
    <row r="2093" spans="1:13" x14ac:dyDescent="0.3">
      <c r="A2093" t="s">
        <v>1082</v>
      </c>
      <c r="B2093" t="s">
        <v>8243</v>
      </c>
      <c r="C2093" t="s">
        <v>4045</v>
      </c>
      <c r="D2093" t="s">
        <v>1822</v>
      </c>
      <c r="E2093" t="s">
        <v>7639</v>
      </c>
      <c r="F2093" t="s">
        <v>8714</v>
      </c>
      <c r="G2093" t="s">
        <v>8257</v>
      </c>
      <c r="H2093" t="s">
        <v>3177</v>
      </c>
      <c r="I2093" t="s">
        <v>8715</v>
      </c>
      <c r="J2093" t="s">
        <v>3179</v>
      </c>
      <c r="K2093" t="s">
        <v>8716</v>
      </c>
      <c r="L2093" t="s">
        <v>3174</v>
      </c>
      <c r="M2093" t="s">
        <v>3174</v>
      </c>
    </row>
    <row r="2094" spans="1:13" x14ac:dyDescent="0.3">
      <c r="A2094" t="s">
        <v>1082</v>
      </c>
      <c r="B2094" t="s">
        <v>8670</v>
      </c>
      <c r="C2094" t="s">
        <v>4045</v>
      </c>
      <c r="D2094" t="s">
        <v>1822</v>
      </c>
      <c r="E2094" t="s">
        <v>3235</v>
      </c>
      <c r="F2094" t="s">
        <v>8717</v>
      </c>
      <c r="G2094" t="s">
        <v>8718</v>
      </c>
      <c r="H2094" t="s">
        <v>3177</v>
      </c>
      <c r="I2094" t="s">
        <v>8719</v>
      </c>
      <c r="J2094" t="s">
        <v>3179</v>
      </c>
      <c r="K2094" t="s">
        <v>8720</v>
      </c>
      <c r="L2094" t="s">
        <v>3174</v>
      </c>
      <c r="M2094" t="s">
        <v>3174</v>
      </c>
    </row>
    <row r="2095" spans="1:13" x14ac:dyDescent="0.3">
      <c r="A2095" t="s">
        <v>1082</v>
      </c>
      <c r="B2095" t="s">
        <v>8670</v>
      </c>
      <c r="C2095" t="s">
        <v>4045</v>
      </c>
      <c r="D2095" t="s">
        <v>1822</v>
      </c>
      <c r="E2095" t="s">
        <v>3235</v>
      </c>
      <c r="F2095" t="s">
        <v>8721</v>
      </c>
      <c r="G2095" t="s">
        <v>8722</v>
      </c>
      <c r="H2095" t="s">
        <v>3177</v>
      </c>
      <c r="I2095" t="s">
        <v>8723</v>
      </c>
      <c r="J2095" t="s">
        <v>3179</v>
      </c>
      <c r="K2095" t="s">
        <v>8724</v>
      </c>
      <c r="L2095" t="s">
        <v>3174</v>
      </c>
      <c r="M2095" t="s">
        <v>3174</v>
      </c>
    </row>
    <row r="2096" spans="1:13" x14ac:dyDescent="0.3">
      <c r="A2096" t="s">
        <v>1082</v>
      </c>
      <c r="B2096" t="s">
        <v>8670</v>
      </c>
      <c r="C2096" t="s">
        <v>4045</v>
      </c>
      <c r="D2096" t="s">
        <v>1822</v>
      </c>
      <c r="E2096" t="s">
        <v>3235</v>
      </c>
      <c r="F2096" t="s">
        <v>8725</v>
      </c>
      <c r="G2096" t="s">
        <v>8726</v>
      </c>
      <c r="H2096" t="s">
        <v>3177</v>
      </c>
      <c r="I2096" t="s">
        <v>8727</v>
      </c>
      <c r="J2096" t="s">
        <v>3179</v>
      </c>
      <c r="K2096" t="s">
        <v>8728</v>
      </c>
      <c r="L2096" t="s">
        <v>3174</v>
      </c>
      <c r="M2096" t="s">
        <v>3174</v>
      </c>
    </row>
    <row r="2097" spans="1:13" x14ac:dyDescent="0.3">
      <c r="A2097" t="s">
        <v>1082</v>
      </c>
      <c r="B2097" t="s">
        <v>8377</v>
      </c>
      <c r="C2097" t="s">
        <v>4045</v>
      </c>
      <c r="D2097" t="s">
        <v>1822</v>
      </c>
      <c r="E2097" t="s">
        <v>3183</v>
      </c>
      <c r="F2097" t="s">
        <v>8729</v>
      </c>
      <c r="G2097" t="s">
        <v>8503</v>
      </c>
      <c r="H2097" t="s">
        <v>3177</v>
      </c>
      <c r="I2097" t="s">
        <v>8730</v>
      </c>
      <c r="J2097" t="s">
        <v>3179</v>
      </c>
      <c r="K2097" t="s">
        <v>8683</v>
      </c>
      <c r="L2097" t="s">
        <v>3174</v>
      </c>
      <c r="M2097" t="s">
        <v>3174</v>
      </c>
    </row>
    <row r="2098" spans="1:13" x14ac:dyDescent="0.3">
      <c r="A2098" t="s">
        <v>1082</v>
      </c>
      <c r="B2098" t="s">
        <v>8377</v>
      </c>
      <c r="C2098" t="s">
        <v>4045</v>
      </c>
      <c r="D2098" t="s">
        <v>1822</v>
      </c>
      <c r="E2098" t="s">
        <v>3183</v>
      </c>
      <c r="F2098" t="s">
        <v>8731</v>
      </c>
      <c r="G2098" t="s">
        <v>8503</v>
      </c>
      <c r="H2098" t="s">
        <v>3177</v>
      </c>
      <c r="I2098" t="s">
        <v>8732</v>
      </c>
      <c r="J2098" t="s">
        <v>3179</v>
      </c>
      <c r="K2098" t="s">
        <v>8686</v>
      </c>
      <c r="L2098" t="s">
        <v>3174</v>
      </c>
      <c r="M2098" t="s">
        <v>3174</v>
      </c>
    </row>
    <row r="2099" spans="1:13" x14ac:dyDescent="0.3">
      <c r="A2099" t="s">
        <v>1082</v>
      </c>
      <c r="B2099" t="s">
        <v>8670</v>
      </c>
      <c r="C2099" t="s">
        <v>4045</v>
      </c>
      <c r="D2099" t="s">
        <v>1822</v>
      </c>
      <c r="E2099" t="s">
        <v>3235</v>
      </c>
      <c r="F2099" t="s">
        <v>8733</v>
      </c>
      <c r="G2099" t="s">
        <v>8734</v>
      </c>
      <c r="H2099" t="s">
        <v>3177</v>
      </c>
      <c r="I2099" t="s">
        <v>8735</v>
      </c>
      <c r="J2099" t="s">
        <v>3179</v>
      </c>
      <c r="K2099" t="s">
        <v>8736</v>
      </c>
      <c r="L2099" t="s">
        <v>3174</v>
      </c>
      <c r="M2099" t="s">
        <v>3174</v>
      </c>
    </row>
    <row r="2100" spans="1:13" x14ac:dyDescent="0.3">
      <c r="A2100" t="s">
        <v>1082</v>
      </c>
      <c r="B2100" t="s">
        <v>8670</v>
      </c>
      <c r="C2100" t="s">
        <v>4045</v>
      </c>
      <c r="D2100" t="s">
        <v>1822</v>
      </c>
      <c r="E2100" t="s">
        <v>3235</v>
      </c>
      <c r="F2100" t="s">
        <v>8737</v>
      </c>
      <c r="G2100" t="s">
        <v>8738</v>
      </c>
      <c r="H2100" t="s">
        <v>3177</v>
      </c>
      <c r="I2100" t="s">
        <v>8739</v>
      </c>
      <c r="J2100" t="s">
        <v>3179</v>
      </c>
      <c r="K2100" t="s">
        <v>8740</v>
      </c>
      <c r="L2100" t="s">
        <v>3174</v>
      </c>
      <c r="M2100" t="s">
        <v>3174</v>
      </c>
    </row>
    <row r="2101" spans="1:13" x14ac:dyDescent="0.3">
      <c r="A2101" t="s">
        <v>1082</v>
      </c>
      <c r="B2101" t="s">
        <v>8670</v>
      </c>
      <c r="C2101" t="s">
        <v>4045</v>
      </c>
      <c r="D2101" t="s">
        <v>1822</v>
      </c>
      <c r="E2101" t="s">
        <v>3235</v>
      </c>
      <c r="F2101" t="s">
        <v>8741</v>
      </c>
      <c r="G2101" t="s">
        <v>8738</v>
      </c>
      <c r="H2101" t="s">
        <v>3177</v>
      </c>
      <c r="I2101" t="s">
        <v>8742</v>
      </c>
      <c r="J2101" t="s">
        <v>3179</v>
      </c>
      <c r="K2101" t="s">
        <v>8743</v>
      </c>
      <c r="L2101" t="s">
        <v>3174</v>
      </c>
      <c r="M2101" t="s">
        <v>3174</v>
      </c>
    </row>
    <row r="2102" spans="1:13" x14ac:dyDescent="0.3">
      <c r="A2102" t="s">
        <v>1090</v>
      </c>
      <c r="B2102" t="s">
        <v>8574</v>
      </c>
      <c r="C2102" t="s">
        <v>3173</v>
      </c>
      <c r="D2102" t="s">
        <v>1761</v>
      </c>
      <c r="E2102" t="s">
        <v>3235</v>
      </c>
      <c r="F2102" t="s">
        <v>8744</v>
      </c>
      <c r="G2102" t="s">
        <v>8745</v>
      </c>
      <c r="H2102" t="s">
        <v>3177</v>
      </c>
      <c r="I2102" t="s">
        <v>8746</v>
      </c>
      <c r="J2102" t="s">
        <v>3179</v>
      </c>
      <c r="K2102" t="s">
        <v>8747</v>
      </c>
      <c r="L2102" t="s">
        <v>3174</v>
      </c>
      <c r="M2102" t="s">
        <v>3174</v>
      </c>
    </row>
    <row r="2103" spans="1:13" x14ac:dyDescent="0.3">
      <c r="A2103" t="s">
        <v>1090</v>
      </c>
      <c r="B2103" t="s">
        <v>8574</v>
      </c>
      <c r="C2103" t="s">
        <v>3173</v>
      </c>
      <c r="D2103" t="s">
        <v>1761</v>
      </c>
      <c r="E2103" t="s">
        <v>3235</v>
      </c>
      <c r="F2103" t="s">
        <v>8748</v>
      </c>
      <c r="G2103" t="s">
        <v>8745</v>
      </c>
      <c r="H2103" t="s">
        <v>3177</v>
      </c>
      <c r="I2103" t="s">
        <v>8749</v>
      </c>
      <c r="J2103" t="s">
        <v>3179</v>
      </c>
      <c r="K2103" t="s">
        <v>8750</v>
      </c>
      <c r="L2103" t="s">
        <v>3174</v>
      </c>
      <c r="M2103" t="s">
        <v>3174</v>
      </c>
    </row>
    <row r="2104" spans="1:13" x14ac:dyDescent="0.3">
      <c r="A2104" t="s">
        <v>1082</v>
      </c>
      <c r="B2104" t="s">
        <v>8670</v>
      </c>
      <c r="C2104" t="s">
        <v>4045</v>
      </c>
      <c r="D2104" t="s">
        <v>1822</v>
      </c>
      <c r="E2104" t="s">
        <v>3235</v>
      </c>
      <c r="F2104" t="s">
        <v>8751</v>
      </c>
      <c r="G2104" t="s">
        <v>8688</v>
      </c>
      <c r="H2104" t="s">
        <v>3177</v>
      </c>
      <c r="I2104" t="s">
        <v>8752</v>
      </c>
      <c r="J2104" t="s">
        <v>3179</v>
      </c>
      <c r="K2104" t="s">
        <v>8753</v>
      </c>
      <c r="L2104" t="s">
        <v>3174</v>
      </c>
      <c r="M2104" t="s">
        <v>3174</v>
      </c>
    </row>
    <row r="2105" spans="1:13" x14ac:dyDescent="0.3">
      <c r="A2105" t="s">
        <v>1082</v>
      </c>
      <c r="B2105" t="s">
        <v>8670</v>
      </c>
      <c r="C2105" t="s">
        <v>4045</v>
      </c>
      <c r="D2105" t="s">
        <v>1822</v>
      </c>
      <c r="E2105" t="s">
        <v>3235</v>
      </c>
      <c r="F2105" t="s">
        <v>8754</v>
      </c>
      <c r="G2105" t="s">
        <v>8695</v>
      </c>
      <c r="H2105" t="s">
        <v>3177</v>
      </c>
      <c r="I2105" t="s">
        <v>8755</v>
      </c>
      <c r="J2105" t="s">
        <v>3179</v>
      </c>
      <c r="K2105" t="s">
        <v>8756</v>
      </c>
      <c r="L2105" t="s">
        <v>3174</v>
      </c>
      <c r="M2105" t="s">
        <v>3174</v>
      </c>
    </row>
    <row r="2106" spans="1:13" x14ac:dyDescent="0.3">
      <c r="A2106" t="s">
        <v>1090</v>
      </c>
      <c r="B2106" t="s">
        <v>8665</v>
      </c>
      <c r="C2106" t="s">
        <v>3173</v>
      </c>
      <c r="D2106" t="s">
        <v>1755</v>
      </c>
      <c r="E2106" t="s">
        <v>3235</v>
      </c>
      <c r="F2106" t="s">
        <v>8757</v>
      </c>
      <c r="G2106" t="s">
        <v>8758</v>
      </c>
      <c r="H2106" t="s">
        <v>3177</v>
      </c>
      <c r="I2106" t="s">
        <v>8759</v>
      </c>
      <c r="J2106" t="s">
        <v>3179</v>
      </c>
      <c r="K2106" t="s">
        <v>8760</v>
      </c>
      <c r="L2106" t="s">
        <v>3174</v>
      </c>
      <c r="M2106" t="s">
        <v>3174</v>
      </c>
    </row>
    <row r="2107" spans="1:13" x14ac:dyDescent="0.3">
      <c r="A2107" t="s">
        <v>1090</v>
      </c>
      <c r="B2107" t="s">
        <v>4181</v>
      </c>
      <c r="C2107" t="s">
        <v>3173</v>
      </c>
      <c r="D2107" t="s">
        <v>1755</v>
      </c>
      <c r="E2107" t="s">
        <v>3235</v>
      </c>
      <c r="F2107" t="s">
        <v>8761</v>
      </c>
      <c r="G2107" t="s">
        <v>8762</v>
      </c>
      <c r="H2107" t="s">
        <v>3177</v>
      </c>
      <c r="I2107" t="s">
        <v>8763</v>
      </c>
      <c r="J2107" t="s">
        <v>3187</v>
      </c>
      <c r="K2107" t="s">
        <v>8764</v>
      </c>
      <c r="L2107" t="s">
        <v>3174</v>
      </c>
      <c r="M2107" t="s">
        <v>3174</v>
      </c>
    </row>
    <row r="2108" spans="1:13" x14ac:dyDescent="0.3">
      <c r="A2108" t="s">
        <v>1082</v>
      </c>
      <c r="B2108" t="s">
        <v>8765</v>
      </c>
      <c r="C2108" t="s">
        <v>4045</v>
      </c>
      <c r="D2108" t="s">
        <v>1822</v>
      </c>
      <c r="E2108" t="s">
        <v>3235</v>
      </c>
      <c r="F2108" t="s">
        <v>8766</v>
      </c>
      <c r="G2108" t="s">
        <v>8767</v>
      </c>
      <c r="H2108" t="s">
        <v>3177</v>
      </c>
      <c r="I2108" t="s">
        <v>8768</v>
      </c>
      <c r="J2108" t="s">
        <v>3179</v>
      </c>
      <c r="K2108" t="s">
        <v>8769</v>
      </c>
      <c r="L2108" t="s">
        <v>3174</v>
      </c>
      <c r="M2108" t="s">
        <v>3174</v>
      </c>
    </row>
    <row r="2109" spans="1:13" x14ac:dyDescent="0.3">
      <c r="A2109" t="s">
        <v>1090</v>
      </c>
      <c r="B2109" t="s">
        <v>3234</v>
      </c>
      <c r="C2109" t="s">
        <v>3173</v>
      </c>
      <c r="D2109" t="s">
        <v>1759</v>
      </c>
      <c r="E2109" t="s">
        <v>3320</v>
      </c>
      <c r="F2109" t="s">
        <v>8770</v>
      </c>
      <c r="G2109" t="s">
        <v>8771</v>
      </c>
      <c r="H2109" t="s">
        <v>3177</v>
      </c>
      <c r="I2109" t="s">
        <v>8772</v>
      </c>
      <c r="J2109" t="s">
        <v>3187</v>
      </c>
      <c r="K2109" t="s">
        <v>8773</v>
      </c>
      <c r="L2109" t="s">
        <v>3174</v>
      </c>
      <c r="M2109" t="s">
        <v>3174</v>
      </c>
    </row>
    <row r="2110" spans="1:13" x14ac:dyDescent="0.3">
      <c r="A2110" t="s">
        <v>1090</v>
      </c>
      <c r="B2110" t="s">
        <v>3234</v>
      </c>
      <c r="C2110" t="s">
        <v>3173</v>
      </c>
      <c r="D2110" t="s">
        <v>1759</v>
      </c>
      <c r="E2110" t="s">
        <v>3320</v>
      </c>
      <c r="F2110" t="s">
        <v>8774</v>
      </c>
      <c r="G2110" t="s">
        <v>8771</v>
      </c>
      <c r="H2110" t="s">
        <v>3177</v>
      </c>
      <c r="I2110" t="s">
        <v>8775</v>
      </c>
      <c r="J2110" t="s">
        <v>3187</v>
      </c>
      <c r="K2110" t="s">
        <v>8776</v>
      </c>
      <c r="L2110" t="s">
        <v>3174</v>
      </c>
      <c r="M2110" t="s">
        <v>3174</v>
      </c>
    </row>
    <row r="2111" spans="1:13" x14ac:dyDescent="0.3">
      <c r="A2111" t="s">
        <v>1090</v>
      </c>
      <c r="B2111" t="s">
        <v>3659</v>
      </c>
      <c r="C2111" t="s">
        <v>3173</v>
      </c>
      <c r="D2111" t="s">
        <v>1822</v>
      </c>
      <c r="E2111" t="s">
        <v>3235</v>
      </c>
      <c r="F2111" t="s">
        <v>8777</v>
      </c>
      <c r="G2111" t="s">
        <v>8580</v>
      </c>
      <c r="H2111" t="s">
        <v>3177</v>
      </c>
      <c r="I2111" t="s">
        <v>8778</v>
      </c>
      <c r="J2111" t="s">
        <v>3179</v>
      </c>
      <c r="K2111" t="s">
        <v>8779</v>
      </c>
      <c r="L2111" t="s">
        <v>3174</v>
      </c>
      <c r="M2111" t="s">
        <v>3174</v>
      </c>
    </row>
    <row r="2112" spans="1:13" x14ac:dyDescent="0.3">
      <c r="A2112" t="s">
        <v>1090</v>
      </c>
      <c r="B2112" t="s">
        <v>2966</v>
      </c>
      <c r="C2112" t="s">
        <v>3173</v>
      </c>
      <c r="D2112" t="s">
        <v>1822</v>
      </c>
      <c r="E2112" t="s">
        <v>3235</v>
      </c>
      <c r="F2112" t="s">
        <v>8780</v>
      </c>
      <c r="G2112" t="s">
        <v>8781</v>
      </c>
      <c r="H2112" t="s">
        <v>3177</v>
      </c>
      <c r="I2112" t="s">
        <v>8782</v>
      </c>
      <c r="J2112" t="s">
        <v>3179</v>
      </c>
      <c r="K2112" t="s">
        <v>8783</v>
      </c>
      <c r="L2112" t="s">
        <v>3174</v>
      </c>
      <c r="M2112" t="s">
        <v>3174</v>
      </c>
    </row>
    <row r="2113" spans="1:13" x14ac:dyDescent="0.3">
      <c r="A2113" t="s">
        <v>1090</v>
      </c>
      <c r="B2113" t="s">
        <v>3013</v>
      </c>
      <c r="C2113" t="s">
        <v>3173</v>
      </c>
      <c r="D2113" t="s">
        <v>1822</v>
      </c>
      <c r="E2113" t="s">
        <v>3235</v>
      </c>
      <c r="F2113" t="s">
        <v>8784</v>
      </c>
      <c r="G2113" t="s">
        <v>8785</v>
      </c>
      <c r="H2113" t="s">
        <v>3177</v>
      </c>
      <c r="I2113" t="s">
        <v>8786</v>
      </c>
      <c r="J2113" t="s">
        <v>3179</v>
      </c>
      <c r="K2113" t="s">
        <v>8787</v>
      </c>
      <c r="L2113" t="s">
        <v>3174</v>
      </c>
      <c r="M2113" t="s">
        <v>3174</v>
      </c>
    </row>
    <row r="2114" spans="1:13" x14ac:dyDescent="0.3">
      <c r="A2114" t="s">
        <v>1090</v>
      </c>
      <c r="B2114" t="s">
        <v>8788</v>
      </c>
      <c r="C2114" t="s">
        <v>3173</v>
      </c>
      <c r="D2114" t="s">
        <v>1822</v>
      </c>
      <c r="E2114" t="s">
        <v>3235</v>
      </c>
      <c r="F2114" t="s">
        <v>8789</v>
      </c>
      <c r="G2114" t="s">
        <v>8790</v>
      </c>
      <c r="H2114" t="s">
        <v>3177</v>
      </c>
      <c r="I2114" t="s">
        <v>8791</v>
      </c>
      <c r="J2114" t="s">
        <v>3179</v>
      </c>
      <c r="K2114" t="s">
        <v>8792</v>
      </c>
      <c r="L2114" t="s">
        <v>3174</v>
      </c>
      <c r="M2114" t="s">
        <v>3174</v>
      </c>
    </row>
    <row r="2115" spans="1:13" x14ac:dyDescent="0.3">
      <c r="A2115" t="s">
        <v>1090</v>
      </c>
      <c r="B2115" t="s">
        <v>8793</v>
      </c>
      <c r="C2115" t="s">
        <v>3173</v>
      </c>
      <c r="D2115" t="s">
        <v>1822</v>
      </c>
      <c r="E2115" t="s">
        <v>3235</v>
      </c>
      <c r="F2115" t="s">
        <v>8794</v>
      </c>
      <c r="G2115" t="s">
        <v>8795</v>
      </c>
      <c r="H2115" t="s">
        <v>3177</v>
      </c>
      <c r="I2115" t="s">
        <v>8796</v>
      </c>
      <c r="J2115" t="s">
        <v>3179</v>
      </c>
      <c r="K2115" t="s">
        <v>8797</v>
      </c>
      <c r="L2115" t="s">
        <v>3174</v>
      </c>
      <c r="M2115" t="s">
        <v>3174</v>
      </c>
    </row>
    <row r="2116" spans="1:13" x14ac:dyDescent="0.3">
      <c r="A2116" t="s">
        <v>1090</v>
      </c>
      <c r="B2116" t="s">
        <v>8798</v>
      </c>
      <c r="C2116" t="s">
        <v>3173</v>
      </c>
      <c r="D2116" t="s">
        <v>1822</v>
      </c>
      <c r="E2116" t="s">
        <v>3459</v>
      </c>
      <c r="F2116" t="s">
        <v>8799</v>
      </c>
      <c r="G2116" t="s">
        <v>8800</v>
      </c>
      <c r="H2116" t="s">
        <v>3177</v>
      </c>
      <c r="I2116" t="s">
        <v>8801</v>
      </c>
      <c r="J2116" t="s">
        <v>3179</v>
      </c>
      <c r="K2116" t="s">
        <v>8802</v>
      </c>
      <c r="L2116" t="s">
        <v>3174</v>
      </c>
      <c r="M2116" t="s">
        <v>3174</v>
      </c>
    </row>
    <row r="2117" spans="1:13" x14ac:dyDescent="0.3">
      <c r="A2117" t="s">
        <v>1090</v>
      </c>
      <c r="B2117" t="s">
        <v>8803</v>
      </c>
      <c r="C2117" t="s">
        <v>3173</v>
      </c>
      <c r="D2117" t="s">
        <v>1822</v>
      </c>
      <c r="E2117" t="s">
        <v>3235</v>
      </c>
      <c r="F2117" t="s">
        <v>8804</v>
      </c>
      <c r="G2117" t="s">
        <v>8805</v>
      </c>
      <c r="H2117" t="s">
        <v>3177</v>
      </c>
      <c r="I2117" t="s">
        <v>8806</v>
      </c>
      <c r="J2117" t="s">
        <v>3179</v>
      </c>
      <c r="K2117" t="s">
        <v>8807</v>
      </c>
      <c r="L2117" t="s">
        <v>3174</v>
      </c>
      <c r="M2117" t="s">
        <v>3174</v>
      </c>
    </row>
    <row r="2118" spans="1:13" x14ac:dyDescent="0.3">
      <c r="A2118" t="s">
        <v>1090</v>
      </c>
      <c r="B2118" t="s">
        <v>8808</v>
      </c>
      <c r="C2118" t="s">
        <v>3173</v>
      </c>
      <c r="D2118" t="s">
        <v>1822</v>
      </c>
      <c r="E2118" t="s">
        <v>3235</v>
      </c>
      <c r="F2118" t="s">
        <v>8809</v>
      </c>
      <c r="G2118" t="s">
        <v>8810</v>
      </c>
      <c r="H2118" t="s">
        <v>3177</v>
      </c>
      <c r="I2118" t="s">
        <v>8811</v>
      </c>
      <c r="J2118" t="s">
        <v>3179</v>
      </c>
      <c r="K2118" t="s">
        <v>8812</v>
      </c>
      <c r="L2118" t="s">
        <v>3174</v>
      </c>
      <c r="M2118" t="s">
        <v>3174</v>
      </c>
    </row>
    <row r="2119" spans="1:13" x14ac:dyDescent="0.3">
      <c r="A2119" t="s">
        <v>1090</v>
      </c>
      <c r="B2119" t="s">
        <v>3044</v>
      </c>
      <c r="C2119" t="s">
        <v>3173</v>
      </c>
      <c r="D2119" t="s">
        <v>1822</v>
      </c>
      <c r="E2119" t="s">
        <v>3235</v>
      </c>
      <c r="F2119" t="s">
        <v>8813</v>
      </c>
      <c r="G2119" t="s">
        <v>8814</v>
      </c>
      <c r="H2119" t="s">
        <v>3177</v>
      </c>
      <c r="I2119" t="s">
        <v>8815</v>
      </c>
      <c r="J2119" t="s">
        <v>3179</v>
      </c>
      <c r="K2119" t="s">
        <v>8816</v>
      </c>
      <c r="L2119" t="s">
        <v>3174</v>
      </c>
      <c r="M2119" t="s">
        <v>3174</v>
      </c>
    </row>
    <row r="2120" spans="1:13" x14ac:dyDescent="0.3">
      <c r="A2120" t="s">
        <v>1090</v>
      </c>
      <c r="B2120" t="s">
        <v>8574</v>
      </c>
      <c r="C2120" t="s">
        <v>3173</v>
      </c>
      <c r="D2120" t="s">
        <v>1822</v>
      </c>
      <c r="E2120" t="s">
        <v>3235</v>
      </c>
      <c r="F2120" t="s">
        <v>8817</v>
      </c>
      <c r="G2120" t="s">
        <v>8576</v>
      </c>
      <c r="H2120" t="s">
        <v>3177</v>
      </c>
      <c r="I2120" t="s">
        <v>8818</v>
      </c>
      <c r="J2120" t="s">
        <v>3179</v>
      </c>
      <c r="K2120" t="s">
        <v>8819</v>
      </c>
      <c r="L2120" t="s">
        <v>3174</v>
      </c>
      <c r="M2120" t="s">
        <v>3174</v>
      </c>
    </row>
    <row r="2121" spans="1:13" x14ac:dyDescent="0.3">
      <c r="A2121" t="s">
        <v>1090</v>
      </c>
      <c r="B2121" t="s">
        <v>3019</v>
      </c>
      <c r="C2121" t="s">
        <v>3173</v>
      </c>
      <c r="D2121" t="s">
        <v>1822</v>
      </c>
      <c r="E2121" t="s">
        <v>3235</v>
      </c>
      <c r="F2121" t="s">
        <v>8820</v>
      </c>
      <c r="G2121" t="s">
        <v>8821</v>
      </c>
      <c r="H2121" t="s">
        <v>3177</v>
      </c>
      <c r="I2121" t="s">
        <v>8822</v>
      </c>
      <c r="J2121" t="s">
        <v>3179</v>
      </c>
      <c r="K2121" t="s">
        <v>8823</v>
      </c>
      <c r="L2121" t="s">
        <v>3174</v>
      </c>
      <c r="M2121" t="s">
        <v>3174</v>
      </c>
    </row>
    <row r="2122" spans="1:13" x14ac:dyDescent="0.3">
      <c r="A2122" t="s">
        <v>1090</v>
      </c>
      <c r="B2122" t="s">
        <v>8824</v>
      </c>
      <c r="C2122" t="s">
        <v>3173</v>
      </c>
      <c r="D2122" t="s">
        <v>1822</v>
      </c>
      <c r="E2122" t="s">
        <v>3235</v>
      </c>
      <c r="F2122" t="s">
        <v>8825</v>
      </c>
      <c r="G2122" t="s">
        <v>8826</v>
      </c>
      <c r="H2122" t="s">
        <v>3177</v>
      </c>
      <c r="I2122" t="s">
        <v>8827</v>
      </c>
      <c r="J2122" t="s">
        <v>3179</v>
      </c>
      <c r="K2122" t="s">
        <v>8828</v>
      </c>
      <c r="L2122" t="s">
        <v>3174</v>
      </c>
      <c r="M2122" t="s">
        <v>3174</v>
      </c>
    </row>
    <row r="2123" spans="1:13" x14ac:dyDescent="0.3">
      <c r="A2123" t="s">
        <v>1090</v>
      </c>
      <c r="B2123" t="s">
        <v>6281</v>
      </c>
      <c r="C2123" t="s">
        <v>3173</v>
      </c>
      <c r="D2123" t="s">
        <v>1822</v>
      </c>
      <c r="E2123" t="s">
        <v>3235</v>
      </c>
      <c r="F2123" t="s">
        <v>8829</v>
      </c>
      <c r="G2123" t="s">
        <v>8830</v>
      </c>
      <c r="H2123" t="s">
        <v>3177</v>
      </c>
      <c r="I2123" t="s">
        <v>8831</v>
      </c>
      <c r="J2123" t="s">
        <v>3179</v>
      </c>
      <c r="K2123" t="s">
        <v>8832</v>
      </c>
      <c r="L2123" t="s">
        <v>3174</v>
      </c>
      <c r="M2123" t="s">
        <v>3174</v>
      </c>
    </row>
    <row r="2124" spans="1:13" x14ac:dyDescent="0.3">
      <c r="A2124" t="s">
        <v>1090</v>
      </c>
      <c r="B2124" t="s">
        <v>4791</v>
      </c>
      <c r="C2124" t="s">
        <v>3173</v>
      </c>
      <c r="D2124" t="s">
        <v>1761</v>
      </c>
      <c r="E2124" t="s">
        <v>3235</v>
      </c>
      <c r="F2124" t="s">
        <v>8833</v>
      </c>
      <c r="G2124" t="s">
        <v>8834</v>
      </c>
      <c r="H2124" t="s">
        <v>3177</v>
      </c>
      <c r="I2124" t="s">
        <v>8835</v>
      </c>
      <c r="J2124" t="s">
        <v>3179</v>
      </c>
      <c r="K2124" t="s">
        <v>8836</v>
      </c>
      <c r="L2124" t="s">
        <v>3174</v>
      </c>
      <c r="M2124" t="s">
        <v>3174</v>
      </c>
    </row>
    <row r="2125" spans="1:13" x14ac:dyDescent="0.3">
      <c r="A2125" t="s">
        <v>1090</v>
      </c>
      <c r="B2125" t="s">
        <v>4181</v>
      </c>
      <c r="C2125" t="s">
        <v>3173</v>
      </c>
      <c r="D2125" t="s">
        <v>1761</v>
      </c>
      <c r="E2125" t="s">
        <v>3320</v>
      </c>
      <c r="F2125" t="s">
        <v>8837</v>
      </c>
      <c r="G2125" t="s">
        <v>8838</v>
      </c>
      <c r="H2125" t="s">
        <v>3177</v>
      </c>
      <c r="I2125" t="s">
        <v>8839</v>
      </c>
      <c r="J2125" t="s">
        <v>3187</v>
      </c>
      <c r="K2125" t="s">
        <v>8840</v>
      </c>
      <c r="L2125" t="s">
        <v>3174</v>
      </c>
      <c r="M2125" t="s">
        <v>3174</v>
      </c>
    </row>
    <row r="2126" spans="1:13" x14ac:dyDescent="0.3">
      <c r="A2126" t="s">
        <v>1090</v>
      </c>
      <c r="B2126" t="s">
        <v>4181</v>
      </c>
      <c r="C2126" t="s">
        <v>3173</v>
      </c>
      <c r="D2126" t="s">
        <v>1761</v>
      </c>
      <c r="E2126" t="s">
        <v>3320</v>
      </c>
      <c r="F2126" t="s">
        <v>8841</v>
      </c>
      <c r="G2126" t="s">
        <v>8838</v>
      </c>
      <c r="H2126" t="s">
        <v>3177</v>
      </c>
      <c r="I2126" t="s">
        <v>8842</v>
      </c>
      <c r="J2126" t="s">
        <v>3187</v>
      </c>
      <c r="K2126" t="s">
        <v>8843</v>
      </c>
      <c r="L2126" t="s">
        <v>3174</v>
      </c>
      <c r="M2126" t="s">
        <v>3174</v>
      </c>
    </row>
    <row r="2127" spans="1:13" x14ac:dyDescent="0.3">
      <c r="A2127" t="s">
        <v>1090</v>
      </c>
      <c r="B2127" t="s">
        <v>4181</v>
      </c>
      <c r="C2127" t="s">
        <v>3173</v>
      </c>
      <c r="D2127" t="s">
        <v>1761</v>
      </c>
      <c r="E2127" t="s">
        <v>3320</v>
      </c>
      <c r="F2127" t="s">
        <v>8844</v>
      </c>
      <c r="G2127" t="s">
        <v>8838</v>
      </c>
      <c r="H2127" t="s">
        <v>3177</v>
      </c>
      <c r="I2127" t="s">
        <v>8845</v>
      </c>
      <c r="J2127" t="s">
        <v>3187</v>
      </c>
      <c r="K2127" t="s">
        <v>8846</v>
      </c>
      <c r="L2127" t="s">
        <v>3174</v>
      </c>
      <c r="M2127" t="s">
        <v>3174</v>
      </c>
    </row>
    <row r="2128" spans="1:13" x14ac:dyDescent="0.3">
      <c r="A2128" t="s">
        <v>1090</v>
      </c>
      <c r="B2128" t="s">
        <v>4181</v>
      </c>
      <c r="C2128" t="s">
        <v>3173</v>
      </c>
      <c r="D2128" t="s">
        <v>1761</v>
      </c>
      <c r="E2128" t="s">
        <v>3320</v>
      </c>
      <c r="F2128" t="s">
        <v>8847</v>
      </c>
      <c r="G2128" t="s">
        <v>8848</v>
      </c>
      <c r="H2128" t="s">
        <v>3177</v>
      </c>
      <c r="I2128" t="s">
        <v>8849</v>
      </c>
      <c r="J2128" t="s">
        <v>3187</v>
      </c>
      <c r="K2128" t="s">
        <v>8850</v>
      </c>
      <c r="L2128" t="s">
        <v>3174</v>
      </c>
      <c r="M2128" t="s">
        <v>3174</v>
      </c>
    </row>
    <row r="2129" spans="1:13" x14ac:dyDescent="0.3">
      <c r="A2129" t="s">
        <v>1090</v>
      </c>
      <c r="B2129" t="s">
        <v>4181</v>
      </c>
      <c r="C2129" t="s">
        <v>3173</v>
      </c>
      <c r="D2129" t="s">
        <v>1761</v>
      </c>
      <c r="E2129" t="s">
        <v>3320</v>
      </c>
      <c r="F2129" t="s">
        <v>8851</v>
      </c>
      <c r="G2129" t="s">
        <v>8848</v>
      </c>
      <c r="H2129" t="s">
        <v>3177</v>
      </c>
      <c r="I2129" t="s">
        <v>8852</v>
      </c>
      <c r="J2129" t="s">
        <v>3187</v>
      </c>
      <c r="K2129" t="s">
        <v>8853</v>
      </c>
      <c r="L2129" t="s">
        <v>3174</v>
      </c>
      <c r="M2129" t="s">
        <v>3174</v>
      </c>
    </row>
    <row r="2130" spans="1:13" x14ac:dyDescent="0.3">
      <c r="A2130" t="s">
        <v>1090</v>
      </c>
      <c r="B2130" t="s">
        <v>4181</v>
      </c>
      <c r="C2130" t="s">
        <v>3173</v>
      </c>
      <c r="D2130" t="s">
        <v>1761</v>
      </c>
      <c r="E2130" t="s">
        <v>3320</v>
      </c>
      <c r="F2130" t="s">
        <v>8854</v>
      </c>
      <c r="G2130" t="s">
        <v>8848</v>
      </c>
      <c r="H2130" t="s">
        <v>3177</v>
      </c>
      <c r="I2130" t="s">
        <v>8855</v>
      </c>
      <c r="J2130" t="s">
        <v>3187</v>
      </c>
      <c r="K2130" t="s">
        <v>8856</v>
      </c>
      <c r="L2130" t="s">
        <v>3174</v>
      </c>
      <c r="M2130" t="s">
        <v>3174</v>
      </c>
    </row>
    <row r="2131" spans="1:13" x14ac:dyDescent="0.3">
      <c r="A2131" t="s">
        <v>1090</v>
      </c>
      <c r="B2131" t="s">
        <v>8857</v>
      </c>
      <c r="C2131" t="s">
        <v>3173</v>
      </c>
      <c r="D2131" t="s">
        <v>1761</v>
      </c>
      <c r="E2131" t="s">
        <v>3235</v>
      </c>
      <c r="F2131" t="s">
        <v>8858</v>
      </c>
      <c r="G2131" t="s">
        <v>8859</v>
      </c>
      <c r="H2131" t="s">
        <v>3177</v>
      </c>
      <c r="I2131" t="s">
        <v>8860</v>
      </c>
      <c r="J2131" t="s">
        <v>3179</v>
      </c>
      <c r="K2131" t="s">
        <v>8861</v>
      </c>
      <c r="L2131" t="s">
        <v>3174</v>
      </c>
      <c r="M2131" t="s">
        <v>3174</v>
      </c>
    </row>
    <row r="2132" spans="1:13" x14ac:dyDescent="0.3">
      <c r="A2132" t="s">
        <v>1090</v>
      </c>
      <c r="B2132" t="s">
        <v>8857</v>
      </c>
      <c r="C2132" t="s">
        <v>3173</v>
      </c>
      <c r="D2132" t="s">
        <v>1761</v>
      </c>
      <c r="E2132" t="s">
        <v>3235</v>
      </c>
      <c r="F2132" t="s">
        <v>8862</v>
      </c>
      <c r="G2132" t="s">
        <v>8859</v>
      </c>
      <c r="H2132" t="s">
        <v>3177</v>
      </c>
      <c r="I2132" t="s">
        <v>8863</v>
      </c>
      <c r="J2132" t="s">
        <v>3179</v>
      </c>
      <c r="K2132" t="s">
        <v>8864</v>
      </c>
      <c r="L2132" t="s">
        <v>3174</v>
      </c>
      <c r="M2132" t="s">
        <v>3174</v>
      </c>
    </row>
    <row r="2133" spans="1:13" x14ac:dyDescent="0.3">
      <c r="A2133" t="s">
        <v>1090</v>
      </c>
      <c r="B2133" t="s">
        <v>8857</v>
      </c>
      <c r="C2133" t="s">
        <v>3173</v>
      </c>
      <c r="D2133" t="s">
        <v>1761</v>
      </c>
      <c r="E2133" t="s">
        <v>3235</v>
      </c>
      <c r="F2133" t="s">
        <v>8865</v>
      </c>
      <c r="G2133" t="s">
        <v>8866</v>
      </c>
      <c r="H2133" t="s">
        <v>3177</v>
      </c>
      <c r="I2133" t="s">
        <v>8867</v>
      </c>
      <c r="J2133" t="s">
        <v>3179</v>
      </c>
      <c r="K2133" t="s">
        <v>8868</v>
      </c>
      <c r="L2133" t="s">
        <v>3174</v>
      </c>
      <c r="M2133" t="s">
        <v>3174</v>
      </c>
    </row>
    <row r="2134" spans="1:13" x14ac:dyDescent="0.3">
      <c r="A2134" t="s">
        <v>1090</v>
      </c>
      <c r="B2134" t="s">
        <v>8857</v>
      </c>
      <c r="C2134" t="s">
        <v>3173</v>
      </c>
      <c r="D2134" t="s">
        <v>1761</v>
      </c>
      <c r="E2134" t="s">
        <v>3235</v>
      </c>
      <c r="F2134" t="s">
        <v>8869</v>
      </c>
      <c r="G2134" t="s">
        <v>8866</v>
      </c>
      <c r="H2134" t="s">
        <v>3177</v>
      </c>
      <c r="I2134" t="s">
        <v>8870</v>
      </c>
      <c r="J2134" t="s">
        <v>3179</v>
      </c>
      <c r="K2134" t="s">
        <v>8871</v>
      </c>
      <c r="L2134" t="s">
        <v>3174</v>
      </c>
      <c r="M2134" t="s">
        <v>3174</v>
      </c>
    </row>
    <row r="2135" spans="1:13" x14ac:dyDescent="0.3">
      <c r="A2135" t="s">
        <v>1090</v>
      </c>
      <c r="B2135" t="s">
        <v>4181</v>
      </c>
      <c r="C2135" t="s">
        <v>3173</v>
      </c>
      <c r="D2135" t="s">
        <v>1761</v>
      </c>
      <c r="E2135" t="s">
        <v>3235</v>
      </c>
      <c r="F2135" t="s">
        <v>8872</v>
      </c>
      <c r="G2135" t="s">
        <v>8762</v>
      </c>
      <c r="H2135" t="s">
        <v>3177</v>
      </c>
      <c r="I2135" t="s">
        <v>8873</v>
      </c>
      <c r="J2135" t="s">
        <v>3187</v>
      </c>
      <c r="K2135" t="s">
        <v>8874</v>
      </c>
      <c r="L2135" t="s">
        <v>3174</v>
      </c>
      <c r="M2135" t="s">
        <v>3174</v>
      </c>
    </row>
    <row r="2136" spans="1:13" x14ac:dyDescent="0.3">
      <c r="A2136" t="s">
        <v>1090</v>
      </c>
      <c r="B2136" t="s">
        <v>4181</v>
      </c>
      <c r="C2136" t="s">
        <v>3173</v>
      </c>
      <c r="D2136" t="s">
        <v>1761</v>
      </c>
      <c r="E2136" t="s">
        <v>3235</v>
      </c>
      <c r="F2136" t="s">
        <v>8875</v>
      </c>
      <c r="G2136" t="s">
        <v>8762</v>
      </c>
      <c r="H2136" t="s">
        <v>3177</v>
      </c>
      <c r="I2136" t="s">
        <v>8876</v>
      </c>
      <c r="J2136" t="s">
        <v>3187</v>
      </c>
      <c r="K2136" t="s">
        <v>8877</v>
      </c>
      <c r="L2136" t="s">
        <v>3174</v>
      </c>
      <c r="M2136" t="s">
        <v>3174</v>
      </c>
    </row>
    <row r="2137" spans="1:13" x14ac:dyDescent="0.3">
      <c r="A2137" t="s">
        <v>1090</v>
      </c>
      <c r="B2137" t="s">
        <v>4181</v>
      </c>
      <c r="C2137" t="s">
        <v>3173</v>
      </c>
      <c r="D2137" t="s">
        <v>1761</v>
      </c>
      <c r="E2137" t="s">
        <v>3235</v>
      </c>
      <c r="F2137" t="s">
        <v>8878</v>
      </c>
      <c r="G2137" t="s">
        <v>8762</v>
      </c>
      <c r="H2137" t="s">
        <v>3177</v>
      </c>
      <c r="I2137" t="s">
        <v>8879</v>
      </c>
      <c r="J2137" t="s">
        <v>3187</v>
      </c>
      <c r="K2137" t="s">
        <v>8880</v>
      </c>
      <c r="L2137" t="s">
        <v>3174</v>
      </c>
      <c r="M2137" t="s">
        <v>3174</v>
      </c>
    </row>
    <row r="2138" spans="1:13" x14ac:dyDescent="0.3">
      <c r="A2138" t="s">
        <v>1090</v>
      </c>
      <c r="B2138" t="s">
        <v>4181</v>
      </c>
      <c r="C2138" t="s">
        <v>3173</v>
      </c>
      <c r="D2138" t="s">
        <v>1761</v>
      </c>
      <c r="E2138" t="s">
        <v>3235</v>
      </c>
      <c r="F2138" t="s">
        <v>8881</v>
      </c>
      <c r="G2138" t="s">
        <v>8187</v>
      </c>
      <c r="H2138" t="s">
        <v>3177</v>
      </c>
      <c r="I2138" t="s">
        <v>8882</v>
      </c>
      <c r="J2138" t="s">
        <v>3187</v>
      </c>
      <c r="K2138" t="s">
        <v>8883</v>
      </c>
      <c r="L2138" t="s">
        <v>3174</v>
      </c>
      <c r="M2138" t="s">
        <v>3174</v>
      </c>
    </row>
    <row r="2139" spans="1:13" x14ac:dyDescent="0.3">
      <c r="A2139" t="s">
        <v>1090</v>
      </c>
      <c r="B2139" t="s">
        <v>4181</v>
      </c>
      <c r="C2139" t="s">
        <v>3173</v>
      </c>
      <c r="D2139" t="s">
        <v>1761</v>
      </c>
      <c r="E2139" t="s">
        <v>3235</v>
      </c>
      <c r="F2139" t="s">
        <v>8884</v>
      </c>
      <c r="G2139" t="s">
        <v>8187</v>
      </c>
      <c r="H2139" t="s">
        <v>3177</v>
      </c>
      <c r="I2139" t="s">
        <v>8885</v>
      </c>
      <c r="J2139" t="s">
        <v>3187</v>
      </c>
      <c r="K2139" t="s">
        <v>8886</v>
      </c>
      <c r="L2139" t="s">
        <v>3174</v>
      </c>
      <c r="M2139" t="s">
        <v>3174</v>
      </c>
    </row>
    <row r="2140" spans="1:13" x14ac:dyDescent="0.3">
      <c r="A2140" t="s">
        <v>1090</v>
      </c>
      <c r="B2140" t="s">
        <v>4181</v>
      </c>
      <c r="C2140" t="s">
        <v>3173</v>
      </c>
      <c r="D2140" t="s">
        <v>1761</v>
      </c>
      <c r="E2140" t="s">
        <v>3235</v>
      </c>
      <c r="F2140" t="s">
        <v>8887</v>
      </c>
      <c r="G2140" t="s">
        <v>8187</v>
      </c>
      <c r="H2140" t="s">
        <v>3177</v>
      </c>
      <c r="I2140" t="s">
        <v>8888</v>
      </c>
      <c r="J2140" t="s">
        <v>3187</v>
      </c>
      <c r="K2140" t="s">
        <v>8889</v>
      </c>
      <c r="L2140" t="s">
        <v>3174</v>
      </c>
      <c r="M2140" t="s">
        <v>3174</v>
      </c>
    </row>
    <row r="2141" spans="1:13" x14ac:dyDescent="0.3">
      <c r="A2141" t="s">
        <v>1090</v>
      </c>
      <c r="B2141" t="s">
        <v>8890</v>
      </c>
      <c r="C2141" t="s">
        <v>3173</v>
      </c>
      <c r="D2141" t="s">
        <v>1761</v>
      </c>
      <c r="E2141" t="s">
        <v>3235</v>
      </c>
      <c r="F2141" t="s">
        <v>8891</v>
      </c>
      <c r="G2141" t="s">
        <v>8892</v>
      </c>
      <c r="H2141" t="s">
        <v>3177</v>
      </c>
      <c r="I2141" t="s">
        <v>8893</v>
      </c>
      <c r="J2141" t="s">
        <v>3179</v>
      </c>
      <c r="K2141" t="s">
        <v>8894</v>
      </c>
      <c r="L2141" t="s">
        <v>3174</v>
      </c>
      <c r="M2141" t="s">
        <v>3174</v>
      </c>
    </row>
    <row r="2142" spans="1:13" x14ac:dyDescent="0.3">
      <c r="A2142" t="s">
        <v>1090</v>
      </c>
      <c r="B2142" t="s">
        <v>8890</v>
      </c>
      <c r="C2142" t="s">
        <v>3173</v>
      </c>
      <c r="D2142" t="s">
        <v>1761</v>
      </c>
      <c r="E2142" t="s">
        <v>3235</v>
      </c>
      <c r="F2142" t="s">
        <v>8895</v>
      </c>
      <c r="G2142" t="s">
        <v>8892</v>
      </c>
      <c r="H2142" t="s">
        <v>3177</v>
      </c>
      <c r="I2142" t="s">
        <v>8896</v>
      </c>
      <c r="J2142" t="s">
        <v>3179</v>
      </c>
      <c r="K2142" t="s">
        <v>8897</v>
      </c>
      <c r="L2142" t="s">
        <v>3174</v>
      </c>
      <c r="M2142" t="s">
        <v>3174</v>
      </c>
    </row>
    <row r="2143" spans="1:13" x14ac:dyDescent="0.3">
      <c r="A2143" t="s">
        <v>1090</v>
      </c>
      <c r="B2143" t="s">
        <v>8890</v>
      </c>
      <c r="C2143" t="s">
        <v>3173</v>
      </c>
      <c r="D2143" t="s">
        <v>1761</v>
      </c>
      <c r="E2143" t="s">
        <v>3235</v>
      </c>
      <c r="F2143" t="s">
        <v>8898</v>
      </c>
      <c r="G2143" t="s">
        <v>8892</v>
      </c>
      <c r="H2143" t="s">
        <v>3177</v>
      </c>
      <c r="I2143" t="s">
        <v>8899</v>
      </c>
      <c r="J2143" t="s">
        <v>3179</v>
      </c>
      <c r="K2143" t="s">
        <v>8900</v>
      </c>
      <c r="L2143" t="s">
        <v>3174</v>
      </c>
      <c r="M2143" t="s">
        <v>3174</v>
      </c>
    </row>
    <row r="2144" spans="1:13" x14ac:dyDescent="0.3">
      <c r="A2144" t="s">
        <v>1090</v>
      </c>
      <c r="B2144" t="s">
        <v>4791</v>
      </c>
      <c r="C2144" t="s">
        <v>3173</v>
      </c>
      <c r="D2144" t="s">
        <v>1761</v>
      </c>
      <c r="E2144" t="s">
        <v>3235</v>
      </c>
      <c r="F2144" t="s">
        <v>8901</v>
      </c>
      <c r="G2144" t="s">
        <v>8834</v>
      </c>
      <c r="H2144" t="s">
        <v>3177</v>
      </c>
      <c r="I2144" t="s">
        <v>8902</v>
      </c>
      <c r="J2144" t="s">
        <v>3179</v>
      </c>
      <c r="K2144" t="s">
        <v>8903</v>
      </c>
      <c r="L2144" t="s">
        <v>3174</v>
      </c>
      <c r="M2144" t="s">
        <v>3174</v>
      </c>
    </row>
    <row r="2145" spans="1:13" x14ac:dyDescent="0.3">
      <c r="A2145" t="s">
        <v>1090</v>
      </c>
      <c r="B2145" t="s">
        <v>8857</v>
      </c>
      <c r="C2145" t="s">
        <v>3173</v>
      </c>
      <c r="D2145" t="s">
        <v>1761</v>
      </c>
      <c r="E2145" t="s">
        <v>3235</v>
      </c>
      <c r="F2145" t="s">
        <v>8904</v>
      </c>
      <c r="G2145" t="s">
        <v>8127</v>
      </c>
      <c r="H2145" t="s">
        <v>3177</v>
      </c>
      <c r="I2145" t="s">
        <v>8905</v>
      </c>
      <c r="J2145" t="s">
        <v>3179</v>
      </c>
      <c r="K2145" t="s">
        <v>8906</v>
      </c>
      <c r="L2145" t="s">
        <v>3174</v>
      </c>
      <c r="M2145" t="s">
        <v>3174</v>
      </c>
    </row>
    <row r="2146" spans="1:13" x14ac:dyDescent="0.3">
      <c r="A2146" t="s">
        <v>1090</v>
      </c>
      <c r="B2146" t="s">
        <v>8857</v>
      </c>
      <c r="C2146" t="s">
        <v>3173</v>
      </c>
      <c r="D2146" t="s">
        <v>1761</v>
      </c>
      <c r="E2146" t="s">
        <v>3235</v>
      </c>
      <c r="F2146" t="s">
        <v>8907</v>
      </c>
      <c r="G2146" t="s">
        <v>8127</v>
      </c>
      <c r="H2146" t="s">
        <v>3177</v>
      </c>
      <c r="I2146" t="s">
        <v>8908</v>
      </c>
      <c r="J2146" t="s">
        <v>3179</v>
      </c>
      <c r="K2146" t="s">
        <v>8909</v>
      </c>
      <c r="L2146" t="s">
        <v>3174</v>
      </c>
      <c r="M2146" t="s">
        <v>3174</v>
      </c>
    </row>
    <row r="2147" spans="1:13" x14ac:dyDescent="0.3">
      <c r="A2147" t="s">
        <v>1090</v>
      </c>
      <c r="B2147" t="s">
        <v>8857</v>
      </c>
      <c r="C2147" t="s">
        <v>3173</v>
      </c>
      <c r="D2147" t="s">
        <v>1761</v>
      </c>
      <c r="E2147" t="s">
        <v>3235</v>
      </c>
      <c r="F2147" t="s">
        <v>8910</v>
      </c>
      <c r="G2147" t="s">
        <v>8127</v>
      </c>
      <c r="H2147" t="s">
        <v>3177</v>
      </c>
      <c r="I2147" t="s">
        <v>8911</v>
      </c>
      <c r="J2147" t="s">
        <v>3179</v>
      </c>
      <c r="K2147" t="s">
        <v>8912</v>
      </c>
      <c r="L2147" t="s">
        <v>3174</v>
      </c>
      <c r="M2147" t="s">
        <v>3174</v>
      </c>
    </row>
    <row r="2148" spans="1:13" x14ac:dyDescent="0.3">
      <c r="A2148" t="s">
        <v>1090</v>
      </c>
      <c r="B2148" t="s">
        <v>3234</v>
      </c>
      <c r="C2148" t="s">
        <v>3173</v>
      </c>
      <c r="D2148" t="s">
        <v>1761</v>
      </c>
      <c r="E2148" t="s">
        <v>3320</v>
      </c>
      <c r="F2148" t="s">
        <v>8913</v>
      </c>
      <c r="G2148" t="s">
        <v>8914</v>
      </c>
      <c r="H2148" t="s">
        <v>3177</v>
      </c>
      <c r="I2148" t="s">
        <v>8915</v>
      </c>
      <c r="J2148" t="s">
        <v>3187</v>
      </c>
      <c r="K2148" t="s">
        <v>8916</v>
      </c>
      <c r="L2148" t="s">
        <v>3174</v>
      </c>
      <c r="M2148" t="s">
        <v>3174</v>
      </c>
    </row>
    <row r="2149" spans="1:13" x14ac:dyDescent="0.3">
      <c r="A2149" t="s">
        <v>1090</v>
      </c>
      <c r="B2149" t="s">
        <v>3234</v>
      </c>
      <c r="C2149" t="s">
        <v>3173</v>
      </c>
      <c r="D2149" t="s">
        <v>1761</v>
      </c>
      <c r="E2149" t="s">
        <v>3320</v>
      </c>
      <c r="F2149" t="s">
        <v>8917</v>
      </c>
      <c r="G2149" t="s">
        <v>8914</v>
      </c>
      <c r="H2149" t="s">
        <v>3177</v>
      </c>
      <c r="I2149" t="s">
        <v>8918</v>
      </c>
      <c r="J2149" t="s">
        <v>3187</v>
      </c>
      <c r="K2149" t="s">
        <v>8919</v>
      </c>
      <c r="L2149" t="s">
        <v>3174</v>
      </c>
      <c r="M2149" t="s">
        <v>3174</v>
      </c>
    </row>
    <row r="2150" spans="1:13" x14ac:dyDescent="0.3">
      <c r="A2150" t="s">
        <v>1085</v>
      </c>
      <c r="B2150" t="s">
        <v>3708</v>
      </c>
      <c r="C2150" t="s">
        <v>3190</v>
      </c>
      <c r="D2150" t="s">
        <v>1755</v>
      </c>
      <c r="E2150" t="s">
        <v>3235</v>
      </c>
      <c r="F2150" t="s">
        <v>8920</v>
      </c>
      <c r="G2150" t="s">
        <v>8598</v>
      </c>
      <c r="H2150" t="s">
        <v>3177</v>
      </c>
      <c r="I2150" t="s">
        <v>8921</v>
      </c>
      <c r="J2150" t="s">
        <v>3179</v>
      </c>
      <c r="K2150" t="s">
        <v>8922</v>
      </c>
      <c r="L2150" t="s">
        <v>3174</v>
      </c>
      <c r="M2150" t="s">
        <v>3174</v>
      </c>
    </row>
    <row r="2151" spans="1:13" x14ac:dyDescent="0.3">
      <c r="A2151" t="s">
        <v>1085</v>
      </c>
      <c r="B2151" t="s">
        <v>3708</v>
      </c>
      <c r="C2151" t="s">
        <v>3190</v>
      </c>
      <c r="D2151" t="s">
        <v>1755</v>
      </c>
      <c r="E2151" t="s">
        <v>3235</v>
      </c>
      <c r="F2151" t="s">
        <v>8923</v>
      </c>
      <c r="G2151" t="s">
        <v>8924</v>
      </c>
      <c r="H2151" t="s">
        <v>3177</v>
      </c>
      <c r="I2151" t="s">
        <v>8925</v>
      </c>
      <c r="J2151" t="s">
        <v>3179</v>
      </c>
      <c r="K2151" t="s">
        <v>8926</v>
      </c>
      <c r="L2151" t="s">
        <v>3174</v>
      </c>
      <c r="M2151" t="s">
        <v>3174</v>
      </c>
    </row>
    <row r="2152" spans="1:13" x14ac:dyDescent="0.3">
      <c r="A2152" t="s">
        <v>1085</v>
      </c>
      <c r="B2152" t="s">
        <v>3725</v>
      </c>
      <c r="C2152" t="s">
        <v>3190</v>
      </c>
      <c r="D2152" t="s">
        <v>1755</v>
      </c>
      <c r="E2152" t="s">
        <v>3546</v>
      </c>
      <c r="F2152" t="s">
        <v>8927</v>
      </c>
      <c r="G2152" t="s">
        <v>8928</v>
      </c>
      <c r="H2152" t="s">
        <v>3177</v>
      </c>
      <c r="I2152" t="s">
        <v>8929</v>
      </c>
      <c r="J2152" t="s">
        <v>3179</v>
      </c>
      <c r="K2152" t="s">
        <v>8930</v>
      </c>
      <c r="L2152" t="s">
        <v>3174</v>
      </c>
      <c r="M2152" t="s">
        <v>3174</v>
      </c>
    </row>
    <row r="2153" spans="1:13" x14ac:dyDescent="0.3">
      <c r="A2153" t="s">
        <v>1085</v>
      </c>
      <c r="B2153" t="s">
        <v>3725</v>
      </c>
      <c r="C2153" t="s">
        <v>3190</v>
      </c>
      <c r="D2153" t="s">
        <v>1755</v>
      </c>
      <c r="E2153" t="s">
        <v>3235</v>
      </c>
      <c r="F2153" t="s">
        <v>8931</v>
      </c>
      <c r="G2153" t="s">
        <v>8928</v>
      </c>
      <c r="H2153" t="s">
        <v>3177</v>
      </c>
      <c r="I2153" t="s">
        <v>8932</v>
      </c>
      <c r="J2153" t="s">
        <v>3179</v>
      </c>
      <c r="K2153" t="s">
        <v>8933</v>
      </c>
      <c r="L2153" t="s">
        <v>3174</v>
      </c>
      <c r="M2153" t="s">
        <v>3174</v>
      </c>
    </row>
    <row r="2154" spans="1:13" x14ac:dyDescent="0.3">
      <c r="A2154" t="s">
        <v>1085</v>
      </c>
      <c r="B2154" t="s">
        <v>3042</v>
      </c>
      <c r="C2154" t="s">
        <v>3190</v>
      </c>
      <c r="D2154" t="s">
        <v>1755</v>
      </c>
      <c r="E2154" t="s">
        <v>3235</v>
      </c>
      <c r="F2154" t="s">
        <v>8934</v>
      </c>
      <c r="G2154" t="s">
        <v>8935</v>
      </c>
      <c r="H2154" t="s">
        <v>3177</v>
      </c>
      <c r="I2154" t="s">
        <v>8936</v>
      </c>
      <c r="J2154" t="s">
        <v>3179</v>
      </c>
      <c r="K2154" t="s">
        <v>8937</v>
      </c>
      <c r="L2154" t="s">
        <v>3174</v>
      </c>
      <c r="M2154" t="s">
        <v>3174</v>
      </c>
    </row>
    <row r="2155" spans="1:13" x14ac:dyDescent="0.3">
      <c r="A2155" t="s">
        <v>1085</v>
      </c>
      <c r="B2155" t="s">
        <v>3770</v>
      </c>
      <c r="C2155" t="s">
        <v>3190</v>
      </c>
      <c r="D2155" t="s">
        <v>1784</v>
      </c>
      <c r="E2155" t="s">
        <v>3235</v>
      </c>
      <c r="F2155" t="s">
        <v>8938</v>
      </c>
      <c r="G2155" t="s">
        <v>8939</v>
      </c>
      <c r="H2155" t="s">
        <v>3177</v>
      </c>
      <c r="I2155" t="s">
        <v>8940</v>
      </c>
      <c r="J2155" t="s">
        <v>3179</v>
      </c>
      <c r="K2155" t="s">
        <v>8941</v>
      </c>
      <c r="L2155" t="s">
        <v>3174</v>
      </c>
      <c r="M2155" t="s">
        <v>3174</v>
      </c>
    </row>
    <row r="2156" spans="1:13" x14ac:dyDescent="0.3">
      <c r="A2156" t="s">
        <v>1085</v>
      </c>
      <c r="B2156" t="s">
        <v>3042</v>
      </c>
      <c r="C2156" t="s">
        <v>3190</v>
      </c>
      <c r="D2156" t="s">
        <v>1784</v>
      </c>
      <c r="E2156" t="s">
        <v>3235</v>
      </c>
      <c r="F2156" t="s">
        <v>8938</v>
      </c>
      <c r="G2156" t="s">
        <v>8942</v>
      </c>
      <c r="H2156" t="s">
        <v>3177</v>
      </c>
      <c r="I2156" t="s">
        <v>8943</v>
      </c>
      <c r="J2156" t="s">
        <v>3179</v>
      </c>
      <c r="K2156" t="s">
        <v>8941</v>
      </c>
      <c r="L2156" t="s">
        <v>3174</v>
      </c>
      <c r="M2156" t="s">
        <v>3174</v>
      </c>
    </row>
    <row r="2157" spans="1:13" x14ac:dyDescent="0.3">
      <c r="A2157" t="s">
        <v>1085</v>
      </c>
      <c r="B2157" t="s">
        <v>8944</v>
      </c>
      <c r="C2157" t="s">
        <v>3190</v>
      </c>
      <c r="D2157" t="s">
        <v>1822</v>
      </c>
      <c r="E2157" t="s">
        <v>3235</v>
      </c>
      <c r="F2157" t="s">
        <v>8945</v>
      </c>
      <c r="G2157" t="s">
        <v>3739</v>
      </c>
      <c r="H2157" t="s">
        <v>3177</v>
      </c>
      <c r="I2157" t="s">
        <v>8946</v>
      </c>
      <c r="J2157" t="s">
        <v>3187</v>
      </c>
      <c r="K2157" t="s">
        <v>8947</v>
      </c>
      <c r="L2157" t="s">
        <v>3174</v>
      </c>
      <c r="M2157" t="s">
        <v>3174</v>
      </c>
    </row>
    <row r="2158" spans="1:13" x14ac:dyDescent="0.3">
      <c r="A2158" t="s">
        <v>1085</v>
      </c>
      <c r="B2158" t="s">
        <v>3725</v>
      </c>
      <c r="C2158" t="s">
        <v>3190</v>
      </c>
      <c r="D2158" t="s">
        <v>1822</v>
      </c>
      <c r="E2158" t="s">
        <v>3235</v>
      </c>
      <c r="F2158" t="s">
        <v>8948</v>
      </c>
      <c r="G2158" t="s">
        <v>8949</v>
      </c>
      <c r="H2158" t="s">
        <v>3177</v>
      </c>
      <c r="I2158" t="s">
        <v>8950</v>
      </c>
      <c r="J2158" t="s">
        <v>3187</v>
      </c>
      <c r="K2158" t="s">
        <v>8951</v>
      </c>
      <c r="L2158" t="s">
        <v>3174</v>
      </c>
      <c r="M2158" t="s">
        <v>3174</v>
      </c>
    </row>
    <row r="2159" spans="1:13" x14ac:dyDescent="0.3">
      <c r="A2159" t="s">
        <v>1085</v>
      </c>
      <c r="B2159" t="s">
        <v>3770</v>
      </c>
      <c r="C2159" t="s">
        <v>3190</v>
      </c>
      <c r="D2159" t="s">
        <v>1761</v>
      </c>
      <c r="E2159" t="s">
        <v>3235</v>
      </c>
      <c r="F2159" t="s">
        <v>8952</v>
      </c>
      <c r="G2159" t="s">
        <v>8953</v>
      </c>
      <c r="H2159" t="s">
        <v>3177</v>
      </c>
      <c r="I2159" t="s">
        <v>8954</v>
      </c>
      <c r="J2159" t="s">
        <v>3187</v>
      </c>
      <c r="K2159" t="s">
        <v>8955</v>
      </c>
      <c r="L2159" t="s">
        <v>3174</v>
      </c>
      <c r="M2159" t="s">
        <v>3174</v>
      </c>
    </row>
    <row r="2160" spans="1:13" x14ac:dyDescent="0.3">
      <c r="A2160" t="s">
        <v>1085</v>
      </c>
      <c r="B2160" t="s">
        <v>5524</v>
      </c>
      <c r="C2160" t="s">
        <v>3190</v>
      </c>
      <c r="D2160" t="s">
        <v>1903</v>
      </c>
      <c r="E2160" t="s">
        <v>3235</v>
      </c>
      <c r="F2160" t="s">
        <v>8956</v>
      </c>
      <c r="G2160" t="s">
        <v>8957</v>
      </c>
      <c r="H2160" t="s">
        <v>3177</v>
      </c>
      <c r="I2160" t="s">
        <v>8958</v>
      </c>
      <c r="J2160" t="s">
        <v>3187</v>
      </c>
      <c r="K2160" t="s">
        <v>8959</v>
      </c>
      <c r="L2160" t="s">
        <v>3174</v>
      </c>
      <c r="M2160" t="s">
        <v>3174</v>
      </c>
    </row>
    <row r="2161" spans="1:13" x14ac:dyDescent="0.3">
      <c r="A2161" t="s">
        <v>1085</v>
      </c>
      <c r="B2161" t="s">
        <v>5524</v>
      </c>
      <c r="C2161" t="s">
        <v>3190</v>
      </c>
      <c r="D2161" t="s">
        <v>1903</v>
      </c>
      <c r="E2161" t="s">
        <v>3235</v>
      </c>
      <c r="F2161" t="s">
        <v>8960</v>
      </c>
      <c r="G2161" t="s">
        <v>8957</v>
      </c>
      <c r="H2161" t="s">
        <v>3177</v>
      </c>
      <c r="I2161" t="s">
        <v>8961</v>
      </c>
      <c r="J2161" t="s">
        <v>3187</v>
      </c>
      <c r="K2161" t="s">
        <v>8962</v>
      </c>
      <c r="L2161" t="s">
        <v>3174</v>
      </c>
      <c r="M2161" t="s">
        <v>3174</v>
      </c>
    </row>
    <row r="2162" spans="1:13" x14ac:dyDescent="0.3">
      <c r="A2162" t="s">
        <v>1085</v>
      </c>
      <c r="B2162" t="s">
        <v>5524</v>
      </c>
      <c r="C2162" t="s">
        <v>3190</v>
      </c>
      <c r="D2162" t="s">
        <v>1903</v>
      </c>
      <c r="E2162" t="s">
        <v>3235</v>
      </c>
      <c r="F2162" t="s">
        <v>8963</v>
      </c>
      <c r="G2162" t="s">
        <v>8957</v>
      </c>
      <c r="H2162" t="s">
        <v>3177</v>
      </c>
      <c r="I2162" t="s">
        <v>8964</v>
      </c>
      <c r="J2162" t="s">
        <v>3187</v>
      </c>
      <c r="K2162" t="s">
        <v>8965</v>
      </c>
      <c r="L2162" t="s">
        <v>3174</v>
      </c>
      <c r="M2162" t="s">
        <v>3174</v>
      </c>
    </row>
    <row r="2163" spans="1:13" x14ac:dyDescent="0.3">
      <c r="A2163" t="s">
        <v>1085</v>
      </c>
      <c r="B2163" t="s">
        <v>5347</v>
      </c>
      <c r="C2163" t="s">
        <v>3190</v>
      </c>
      <c r="D2163" t="s">
        <v>1903</v>
      </c>
      <c r="E2163" t="s">
        <v>3235</v>
      </c>
      <c r="F2163" t="s">
        <v>8966</v>
      </c>
      <c r="G2163" t="s">
        <v>8967</v>
      </c>
      <c r="H2163" t="s">
        <v>3177</v>
      </c>
      <c r="I2163" t="s">
        <v>8968</v>
      </c>
      <c r="J2163" t="s">
        <v>3187</v>
      </c>
      <c r="K2163" t="s">
        <v>8969</v>
      </c>
      <c r="L2163" t="s">
        <v>3174</v>
      </c>
      <c r="M2163" t="s">
        <v>3174</v>
      </c>
    </row>
    <row r="2164" spans="1:13" x14ac:dyDescent="0.3">
      <c r="A2164" t="s">
        <v>1085</v>
      </c>
      <c r="B2164" t="s">
        <v>5347</v>
      </c>
      <c r="C2164" t="s">
        <v>3190</v>
      </c>
      <c r="D2164" t="s">
        <v>1903</v>
      </c>
      <c r="E2164" t="s">
        <v>3235</v>
      </c>
      <c r="F2164" t="s">
        <v>8970</v>
      </c>
      <c r="G2164" t="s">
        <v>8967</v>
      </c>
      <c r="H2164" t="s">
        <v>3177</v>
      </c>
      <c r="I2164" t="s">
        <v>8971</v>
      </c>
      <c r="J2164" t="s">
        <v>3187</v>
      </c>
      <c r="K2164" t="s">
        <v>8972</v>
      </c>
      <c r="L2164" t="s">
        <v>3174</v>
      </c>
      <c r="M2164" t="s">
        <v>3174</v>
      </c>
    </row>
    <row r="2165" spans="1:13" x14ac:dyDescent="0.3">
      <c r="A2165" t="s">
        <v>1085</v>
      </c>
      <c r="B2165" t="s">
        <v>5347</v>
      </c>
      <c r="C2165" t="s">
        <v>3190</v>
      </c>
      <c r="D2165" t="s">
        <v>1903</v>
      </c>
      <c r="E2165" t="s">
        <v>3235</v>
      </c>
      <c r="F2165" t="s">
        <v>8973</v>
      </c>
      <c r="G2165" t="s">
        <v>8967</v>
      </c>
      <c r="H2165" t="s">
        <v>3177</v>
      </c>
      <c r="I2165" t="s">
        <v>8974</v>
      </c>
      <c r="J2165" t="s">
        <v>3187</v>
      </c>
      <c r="K2165" t="s">
        <v>8975</v>
      </c>
      <c r="L2165" t="s">
        <v>3174</v>
      </c>
      <c r="M2165" t="s">
        <v>3174</v>
      </c>
    </row>
    <row r="2166" spans="1:13" x14ac:dyDescent="0.3">
      <c r="A2166" t="s">
        <v>1085</v>
      </c>
      <c r="B2166" t="s">
        <v>5524</v>
      </c>
      <c r="C2166" t="s">
        <v>3190</v>
      </c>
      <c r="D2166" t="s">
        <v>1903</v>
      </c>
      <c r="E2166" t="s">
        <v>3235</v>
      </c>
      <c r="F2166" t="s">
        <v>8976</v>
      </c>
      <c r="G2166" t="s">
        <v>8977</v>
      </c>
      <c r="H2166" t="s">
        <v>3177</v>
      </c>
      <c r="I2166" t="s">
        <v>8978</v>
      </c>
      <c r="J2166" t="s">
        <v>3187</v>
      </c>
      <c r="K2166" t="s">
        <v>8979</v>
      </c>
      <c r="L2166" t="s">
        <v>3174</v>
      </c>
      <c r="M2166" t="s">
        <v>3174</v>
      </c>
    </row>
    <row r="2167" spans="1:13" x14ac:dyDescent="0.3">
      <c r="A2167" t="s">
        <v>1085</v>
      </c>
      <c r="B2167" t="s">
        <v>5524</v>
      </c>
      <c r="C2167" t="s">
        <v>3190</v>
      </c>
      <c r="D2167" t="s">
        <v>1903</v>
      </c>
      <c r="E2167" t="s">
        <v>3235</v>
      </c>
      <c r="F2167" t="s">
        <v>8980</v>
      </c>
      <c r="G2167" t="s">
        <v>8977</v>
      </c>
      <c r="H2167" t="s">
        <v>3177</v>
      </c>
      <c r="I2167" t="s">
        <v>8981</v>
      </c>
      <c r="J2167" t="s">
        <v>3187</v>
      </c>
      <c r="K2167" t="s">
        <v>8982</v>
      </c>
      <c r="L2167" t="s">
        <v>3174</v>
      </c>
      <c r="M2167" t="s">
        <v>3174</v>
      </c>
    </row>
    <row r="2168" spans="1:13" x14ac:dyDescent="0.3">
      <c r="A2168" t="s">
        <v>1085</v>
      </c>
      <c r="B2168" t="s">
        <v>5524</v>
      </c>
      <c r="C2168" t="s">
        <v>3190</v>
      </c>
      <c r="D2168" t="s">
        <v>1903</v>
      </c>
      <c r="E2168" t="s">
        <v>3235</v>
      </c>
      <c r="F2168" t="s">
        <v>8983</v>
      </c>
      <c r="G2168" t="s">
        <v>8977</v>
      </c>
      <c r="H2168" t="s">
        <v>3177</v>
      </c>
      <c r="I2168" t="s">
        <v>8984</v>
      </c>
      <c r="J2168" t="s">
        <v>3187</v>
      </c>
      <c r="K2168" t="s">
        <v>8985</v>
      </c>
      <c r="L2168" t="s">
        <v>3174</v>
      </c>
      <c r="M2168" t="s">
        <v>3174</v>
      </c>
    </row>
    <row r="2169" spans="1:13" x14ac:dyDescent="0.3">
      <c r="A2169" t="s">
        <v>1085</v>
      </c>
      <c r="B2169" t="s">
        <v>5766</v>
      </c>
      <c r="C2169" t="s">
        <v>3190</v>
      </c>
      <c r="D2169" t="s">
        <v>1903</v>
      </c>
      <c r="E2169" t="s">
        <v>3235</v>
      </c>
      <c r="F2169" t="s">
        <v>8986</v>
      </c>
      <c r="G2169" t="s">
        <v>5784</v>
      </c>
      <c r="H2169" t="s">
        <v>3177</v>
      </c>
      <c r="I2169" t="s">
        <v>8987</v>
      </c>
      <c r="J2169" t="s">
        <v>3187</v>
      </c>
      <c r="K2169" t="s">
        <v>8988</v>
      </c>
      <c r="L2169" t="s">
        <v>3174</v>
      </c>
      <c r="M2169" t="s">
        <v>3174</v>
      </c>
    </row>
    <row r="2170" spans="1:13" x14ac:dyDescent="0.3">
      <c r="A2170" t="s">
        <v>1085</v>
      </c>
      <c r="B2170" t="s">
        <v>5766</v>
      </c>
      <c r="C2170" t="s">
        <v>3190</v>
      </c>
      <c r="D2170" t="s">
        <v>1903</v>
      </c>
      <c r="E2170" t="s">
        <v>3235</v>
      </c>
      <c r="F2170" t="s">
        <v>8989</v>
      </c>
      <c r="G2170" t="s">
        <v>5784</v>
      </c>
      <c r="H2170" t="s">
        <v>3177</v>
      </c>
      <c r="I2170" t="s">
        <v>8990</v>
      </c>
      <c r="J2170" t="s">
        <v>3187</v>
      </c>
      <c r="K2170" t="s">
        <v>8991</v>
      </c>
      <c r="L2170" t="s">
        <v>3174</v>
      </c>
      <c r="M2170" t="s">
        <v>3174</v>
      </c>
    </row>
    <row r="2171" spans="1:13" x14ac:dyDescent="0.3">
      <c r="A2171" t="s">
        <v>1085</v>
      </c>
      <c r="B2171" t="s">
        <v>5766</v>
      </c>
      <c r="C2171" t="s">
        <v>3190</v>
      </c>
      <c r="D2171" t="s">
        <v>7922</v>
      </c>
      <c r="E2171" t="s">
        <v>3235</v>
      </c>
      <c r="F2171" t="s">
        <v>8992</v>
      </c>
      <c r="G2171" t="s">
        <v>6549</v>
      </c>
      <c r="H2171" t="s">
        <v>3177</v>
      </c>
      <c r="I2171" t="s">
        <v>8993</v>
      </c>
      <c r="J2171" t="s">
        <v>3179</v>
      </c>
      <c r="K2171" t="s">
        <v>8994</v>
      </c>
      <c r="L2171" t="s">
        <v>3174</v>
      </c>
      <c r="M2171" t="s">
        <v>3174</v>
      </c>
    </row>
    <row r="2172" spans="1:13" x14ac:dyDescent="0.3">
      <c r="A2172" t="s">
        <v>1090</v>
      </c>
      <c r="B2172" t="s">
        <v>2975</v>
      </c>
      <c r="C2172" t="s">
        <v>3173</v>
      </c>
      <c r="D2172" t="s">
        <v>1761</v>
      </c>
      <c r="E2172" t="s">
        <v>3183</v>
      </c>
      <c r="F2172" t="s">
        <v>8995</v>
      </c>
      <c r="G2172" t="s">
        <v>8996</v>
      </c>
      <c r="H2172" t="s">
        <v>3177</v>
      </c>
      <c r="I2172" t="s">
        <v>8997</v>
      </c>
      <c r="J2172" t="s">
        <v>3179</v>
      </c>
      <c r="K2172" t="s">
        <v>8998</v>
      </c>
      <c r="L2172" t="s">
        <v>3174</v>
      </c>
      <c r="M2172" t="s">
        <v>3174</v>
      </c>
    </row>
    <row r="2173" spans="1:13" x14ac:dyDescent="0.3">
      <c r="A2173" t="s">
        <v>1090</v>
      </c>
      <c r="B2173" t="s">
        <v>2975</v>
      </c>
      <c r="C2173" t="s">
        <v>3173</v>
      </c>
      <c r="D2173" t="s">
        <v>1761</v>
      </c>
      <c r="E2173" t="s">
        <v>3183</v>
      </c>
      <c r="F2173" t="s">
        <v>8999</v>
      </c>
      <c r="G2173" t="s">
        <v>8996</v>
      </c>
      <c r="H2173" t="s">
        <v>3177</v>
      </c>
      <c r="I2173" t="s">
        <v>9000</v>
      </c>
      <c r="J2173" t="s">
        <v>3179</v>
      </c>
      <c r="K2173" t="s">
        <v>9001</v>
      </c>
      <c r="L2173" t="s">
        <v>3174</v>
      </c>
      <c r="M2173" t="s">
        <v>3174</v>
      </c>
    </row>
    <row r="2174" spans="1:13" x14ac:dyDescent="0.3">
      <c r="A2174" t="s">
        <v>1090</v>
      </c>
      <c r="B2174" t="s">
        <v>2975</v>
      </c>
      <c r="C2174" t="s">
        <v>3173</v>
      </c>
      <c r="D2174" t="s">
        <v>1761</v>
      </c>
      <c r="E2174" t="s">
        <v>3183</v>
      </c>
      <c r="F2174" t="s">
        <v>9002</v>
      </c>
      <c r="G2174" t="s">
        <v>8996</v>
      </c>
      <c r="H2174" t="s">
        <v>3177</v>
      </c>
      <c r="I2174" t="s">
        <v>9003</v>
      </c>
      <c r="J2174" t="s">
        <v>3187</v>
      </c>
      <c r="K2174" t="s">
        <v>9004</v>
      </c>
      <c r="L2174" t="s">
        <v>3174</v>
      </c>
      <c r="M2174" t="s">
        <v>3174</v>
      </c>
    </row>
    <row r="2175" spans="1:13" x14ac:dyDescent="0.3">
      <c r="A2175" t="s">
        <v>1090</v>
      </c>
      <c r="B2175" t="s">
        <v>2975</v>
      </c>
      <c r="C2175" t="s">
        <v>3173</v>
      </c>
      <c r="D2175" t="s">
        <v>1761</v>
      </c>
      <c r="E2175" t="s">
        <v>3183</v>
      </c>
      <c r="F2175" t="s">
        <v>9005</v>
      </c>
      <c r="G2175" t="s">
        <v>9006</v>
      </c>
      <c r="H2175" t="s">
        <v>3177</v>
      </c>
      <c r="I2175" t="s">
        <v>9007</v>
      </c>
      <c r="J2175" t="s">
        <v>3179</v>
      </c>
      <c r="K2175" t="s">
        <v>9008</v>
      </c>
      <c r="L2175" t="s">
        <v>3174</v>
      </c>
      <c r="M2175" t="s">
        <v>3174</v>
      </c>
    </row>
    <row r="2176" spans="1:13" x14ac:dyDescent="0.3">
      <c r="A2176" t="s">
        <v>1090</v>
      </c>
      <c r="B2176" t="s">
        <v>2975</v>
      </c>
      <c r="C2176" t="s">
        <v>3173</v>
      </c>
      <c r="D2176" t="s">
        <v>1761</v>
      </c>
      <c r="E2176" t="s">
        <v>3183</v>
      </c>
      <c r="F2176" t="s">
        <v>9009</v>
      </c>
      <c r="G2176" t="s">
        <v>9006</v>
      </c>
      <c r="H2176" t="s">
        <v>3177</v>
      </c>
      <c r="I2176" t="s">
        <v>9010</v>
      </c>
      <c r="J2176" t="s">
        <v>3179</v>
      </c>
      <c r="K2176" t="s">
        <v>9011</v>
      </c>
      <c r="L2176" t="s">
        <v>3174</v>
      </c>
      <c r="M2176" t="s">
        <v>3174</v>
      </c>
    </row>
    <row r="2177" spans="1:13" x14ac:dyDescent="0.3">
      <c r="A2177" t="s">
        <v>1090</v>
      </c>
      <c r="B2177" t="s">
        <v>2975</v>
      </c>
      <c r="C2177" t="s">
        <v>3173</v>
      </c>
      <c r="D2177" t="s">
        <v>1761</v>
      </c>
      <c r="E2177" t="s">
        <v>3183</v>
      </c>
      <c r="F2177" t="s">
        <v>9012</v>
      </c>
      <c r="G2177" t="s">
        <v>9006</v>
      </c>
      <c r="H2177" t="s">
        <v>3177</v>
      </c>
      <c r="I2177" t="s">
        <v>9013</v>
      </c>
      <c r="J2177" t="s">
        <v>3179</v>
      </c>
      <c r="K2177" t="s">
        <v>9014</v>
      </c>
      <c r="L2177" t="s">
        <v>3174</v>
      </c>
      <c r="M2177" t="s">
        <v>3174</v>
      </c>
    </row>
    <row r="2178" spans="1:13" x14ac:dyDescent="0.3">
      <c r="A2178" t="s">
        <v>1090</v>
      </c>
      <c r="B2178" t="s">
        <v>9015</v>
      </c>
      <c r="C2178" t="s">
        <v>3173</v>
      </c>
      <c r="D2178" t="s">
        <v>1761</v>
      </c>
      <c r="E2178" t="s">
        <v>3459</v>
      </c>
      <c r="F2178" t="s">
        <v>9016</v>
      </c>
      <c r="G2178" t="s">
        <v>9017</v>
      </c>
      <c r="H2178" t="s">
        <v>3177</v>
      </c>
      <c r="I2178" t="s">
        <v>9018</v>
      </c>
      <c r="J2178" t="s">
        <v>3179</v>
      </c>
      <c r="K2178" t="s">
        <v>9019</v>
      </c>
      <c r="L2178" t="s">
        <v>3174</v>
      </c>
      <c r="M2178" t="s">
        <v>3174</v>
      </c>
    </row>
    <row r="2179" spans="1:13" x14ac:dyDescent="0.3">
      <c r="A2179" t="s">
        <v>1090</v>
      </c>
      <c r="B2179" t="s">
        <v>9015</v>
      </c>
      <c r="C2179" t="s">
        <v>3173</v>
      </c>
      <c r="D2179" t="s">
        <v>1761</v>
      </c>
      <c r="E2179" t="s">
        <v>3459</v>
      </c>
      <c r="F2179" t="s">
        <v>9020</v>
      </c>
      <c r="G2179" t="s">
        <v>9021</v>
      </c>
      <c r="H2179" t="s">
        <v>3177</v>
      </c>
      <c r="I2179" t="s">
        <v>9022</v>
      </c>
      <c r="J2179" t="s">
        <v>3179</v>
      </c>
      <c r="K2179" t="s">
        <v>9023</v>
      </c>
      <c r="L2179" t="s">
        <v>3174</v>
      </c>
      <c r="M2179" t="s">
        <v>3174</v>
      </c>
    </row>
    <row r="2180" spans="1:13" x14ac:dyDescent="0.3">
      <c r="A2180" t="s">
        <v>1090</v>
      </c>
      <c r="B2180" t="s">
        <v>2999</v>
      </c>
      <c r="C2180" t="s">
        <v>3173</v>
      </c>
      <c r="D2180" t="s">
        <v>1761</v>
      </c>
      <c r="E2180" t="s">
        <v>3546</v>
      </c>
      <c r="F2180" t="s">
        <v>9024</v>
      </c>
      <c r="G2180" t="s">
        <v>9025</v>
      </c>
      <c r="H2180" t="s">
        <v>3177</v>
      </c>
      <c r="I2180" t="s">
        <v>9026</v>
      </c>
      <c r="J2180" t="s">
        <v>3187</v>
      </c>
      <c r="K2180" t="s">
        <v>9027</v>
      </c>
      <c r="L2180" t="s">
        <v>3174</v>
      </c>
      <c r="M2180" t="s">
        <v>3174</v>
      </c>
    </row>
    <row r="2181" spans="1:13" x14ac:dyDescent="0.3">
      <c r="A2181" t="s">
        <v>1090</v>
      </c>
      <c r="B2181" t="s">
        <v>8857</v>
      </c>
      <c r="C2181" t="s">
        <v>3173</v>
      </c>
      <c r="D2181" t="s">
        <v>1761</v>
      </c>
      <c r="E2181" t="s">
        <v>3235</v>
      </c>
      <c r="F2181" t="s">
        <v>9028</v>
      </c>
      <c r="G2181" t="s">
        <v>9029</v>
      </c>
      <c r="H2181" t="s">
        <v>3177</v>
      </c>
      <c r="I2181" t="s">
        <v>9030</v>
      </c>
      <c r="J2181" t="s">
        <v>3179</v>
      </c>
      <c r="K2181" t="s">
        <v>9031</v>
      </c>
      <c r="L2181" t="s">
        <v>3174</v>
      </c>
      <c r="M2181" t="s">
        <v>3174</v>
      </c>
    </row>
    <row r="2182" spans="1:13" x14ac:dyDescent="0.3">
      <c r="A2182" t="s">
        <v>1090</v>
      </c>
      <c r="B2182" t="s">
        <v>8857</v>
      </c>
      <c r="C2182" t="s">
        <v>3173</v>
      </c>
      <c r="D2182" t="s">
        <v>1761</v>
      </c>
      <c r="E2182" t="s">
        <v>3235</v>
      </c>
      <c r="F2182" t="s">
        <v>9032</v>
      </c>
      <c r="G2182" t="s">
        <v>9029</v>
      </c>
      <c r="H2182" t="s">
        <v>3177</v>
      </c>
      <c r="I2182" t="s">
        <v>9033</v>
      </c>
      <c r="J2182" t="s">
        <v>3179</v>
      </c>
      <c r="K2182" t="s">
        <v>9034</v>
      </c>
      <c r="L2182" t="s">
        <v>3174</v>
      </c>
      <c r="M2182" t="s">
        <v>3174</v>
      </c>
    </row>
    <row r="2183" spans="1:13" x14ac:dyDescent="0.3">
      <c r="A2183" t="s">
        <v>1090</v>
      </c>
      <c r="B2183" t="s">
        <v>8857</v>
      </c>
      <c r="C2183" t="s">
        <v>3173</v>
      </c>
      <c r="D2183" t="s">
        <v>1761</v>
      </c>
      <c r="E2183" t="s">
        <v>3235</v>
      </c>
      <c r="F2183" t="s">
        <v>9035</v>
      </c>
      <c r="G2183" t="s">
        <v>9029</v>
      </c>
      <c r="H2183" t="s">
        <v>3177</v>
      </c>
      <c r="I2183" t="s">
        <v>9036</v>
      </c>
      <c r="J2183" t="s">
        <v>3179</v>
      </c>
      <c r="K2183" t="s">
        <v>9037</v>
      </c>
      <c r="L2183" t="s">
        <v>3174</v>
      </c>
      <c r="M2183" t="s">
        <v>3174</v>
      </c>
    </row>
    <row r="2184" spans="1:13" x14ac:dyDescent="0.3">
      <c r="A2184" t="s">
        <v>1090</v>
      </c>
      <c r="B2184" t="s">
        <v>4181</v>
      </c>
      <c r="C2184" t="s">
        <v>3173</v>
      </c>
      <c r="D2184" t="s">
        <v>1761</v>
      </c>
      <c r="E2184" t="s">
        <v>3235</v>
      </c>
      <c r="F2184" t="s">
        <v>9038</v>
      </c>
      <c r="G2184" t="s">
        <v>9039</v>
      </c>
      <c r="H2184" t="s">
        <v>3177</v>
      </c>
      <c r="I2184" t="s">
        <v>9040</v>
      </c>
      <c r="J2184" t="s">
        <v>3187</v>
      </c>
      <c r="K2184" t="s">
        <v>9041</v>
      </c>
      <c r="L2184" t="s">
        <v>3174</v>
      </c>
      <c r="M2184" t="s">
        <v>3174</v>
      </c>
    </row>
    <row r="2185" spans="1:13" x14ac:dyDescent="0.3">
      <c r="A2185" t="s">
        <v>1090</v>
      </c>
      <c r="B2185" t="s">
        <v>4181</v>
      </c>
      <c r="C2185" t="s">
        <v>3173</v>
      </c>
      <c r="D2185" t="s">
        <v>1761</v>
      </c>
      <c r="E2185" t="s">
        <v>3235</v>
      </c>
      <c r="F2185" t="s">
        <v>9042</v>
      </c>
      <c r="G2185" t="s">
        <v>9039</v>
      </c>
      <c r="H2185" t="s">
        <v>3177</v>
      </c>
      <c r="I2185" t="s">
        <v>9043</v>
      </c>
      <c r="J2185" t="s">
        <v>3187</v>
      </c>
      <c r="K2185" t="s">
        <v>9044</v>
      </c>
      <c r="L2185" t="s">
        <v>3174</v>
      </c>
      <c r="M2185" t="s">
        <v>3174</v>
      </c>
    </row>
    <row r="2186" spans="1:13" x14ac:dyDescent="0.3">
      <c r="A2186" t="s">
        <v>1090</v>
      </c>
      <c r="B2186" t="s">
        <v>4181</v>
      </c>
      <c r="C2186" t="s">
        <v>3173</v>
      </c>
      <c r="D2186" t="s">
        <v>1761</v>
      </c>
      <c r="E2186" t="s">
        <v>3235</v>
      </c>
      <c r="F2186" t="s">
        <v>9045</v>
      </c>
      <c r="G2186" t="s">
        <v>9039</v>
      </c>
      <c r="H2186" t="s">
        <v>3177</v>
      </c>
      <c r="I2186" t="s">
        <v>9046</v>
      </c>
      <c r="J2186" t="s">
        <v>3187</v>
      </c>
      <c r="K2186" t="s">
        <v>9047</v>
      </c>
      <c r="L2186" t="s">
        <v>3174</v>
      </c>
      <c r="M2186" t="s">
        <v>3174</v>
      </c>
    </row>
    <row r="2187" spans="1:13" x14ac:dyDescent="0.3">
      <c r="A2187" t="s">
        <v>1090</v>
      </c>
      <c r="B2187" t="s">
        <v>4812</v>
      </c>
      <c r="C2187" t="s">
        <v>3173</v>
      </c>
      <c r="D2187" t="s">
        <v>1822</v>
      </c>
      <c r="E2187" t="s">
        <v>3459</v>
      </c>
      <c r="F2187" t="s">
        <v>9048</v>
      </c>
      <c r="G2187" t="s">
        <v>8432</v>
      </c>
      <c r="H2187" t="s">
        <v>3177</v>
      </c>
      <c r="I2187" t="s">
        <v>9049</v>
      </c>
      <c r="J2187" t="s">
        <v>3179</v>
      </c>
      <c r="K2187" t="s">
        <v>8369</v>
      </c>
      <c r="L2187" t="s">
        <v>3174</v>
      </c>
      <c r="M2187" t="s">
        <v>3174</v>
      </c>
    </row>
    <row r="2188" spans="1:13" x14ac:dyDescent="0.3">
      <c r="A2188" t="s">
        <v>1090</v>
      </c>
      <c r="B2188" t="s">
        <v>9050</v>
      </c>
      <c r="C2188" t="s">
        <v>3173</v>
      </c>
      <c r="D2188" t="s">
        <v>1822</v>
      </c>
      <c r="E2188" t="s">
        <v>3546</v>
      </c>
      <c r="F2188" t="s">
        <v>9051</v>
      </c>
      <c r="G2188" t="s">
        <v>9052</v>
      </c>
      <c r="H2188" t="s">
        <v>3177</v>
      </c>
      <c r="I2188" t="s">
        <v>9053</v>
      </c>
      <c r="J2188" t="s">
        <v>3179</v>
      </c>
      <c r="K2188" t="s">
        <v>9054</v>
      </c>
      <c r="L2188" t="s">
        <v>3174</v>
      </c>
      <c r="M2188" t="s">
        <v>3174</v>
      </c>
    </row>
    <row r="2189" spans="1:13" x14ac:dyDescent="0.3">
      <c r="A2189" t="s">
        <v>1090</v>
      </c>
      <c r="B2189" t="s">
        <v>3234</v>
      </c>
      <c r="C2189" t="s">
        <v>3173</v>
      </c>
      <c r="D2189" t="s">
        <v>1822</v>
      </c>
      <c r="E2189" t="s">
        <v>3235</v>
      </c>
      <c r="F2189" t="s">
        <v>9055</v>
      </c>
      <c r="G2189" t="s">
        <v>6773</v>
      </c>
      <c r="H2189" t="s">
        <v>3177</v>
      </c>
      <c r="I2189" t="s">
        <v>9056</v>
      </c>
      <c r="J2189" t="s">
        <v>3187</v>
      </c>
      <c r="K2189" t="s">
        <v>9057</v>
      </c>
      <c r="L2189" t="s">
        <v>3174</v>
      </c>
      <c r="M2189" t="s">
        <v>3174</v>
      </c>
    </row>
    <row r="2190" spans="1:13" x14ac:dyDescent="0.3">
      <c r="A2190" t="s">
        <v>1090</v>
      </c>
      <c r="B2190" t="s">
        <v>6277</v>
      </c>
      <c r="C2190" t="s">
        <v>3173</v>
      </c>
      <c r="D2190" t="s">
        <v>1822</v>
      </c>
      <c r="E2190" t="s">
        <v>3459</v>
      </c>
      <c r="F2190" t="s">
        <v>9058</v>
      </c>
      <c r="G2190" t="s">
        <v>9059</v>
      </c>
      <c r="H2190" t="s">
        <v>3177</v>
      </c>
      <c r="I2190" t="s">
        <v>9060</v>
      </c>
      <c r="J2190" t="s">
        <v>3179</v>
      </c>
      <c r="K2190" t="s">
        <v>9061</v>
      </c>
      <c r="L2190" t="s">
        <v>3174</v>
      </c>
      <c r="M2190" t="s">
        <v>3174</v>
      </c>
    </row>
    <row r="2191" spans="1:13" x14ac:dyDescent="0.3">
      <c r="A2191" t="s">
        <v>1090</v>
      </c>
      <c r="B2191" t="s">
        <v>6277</v>
      </c>
      <c r="C2191" t="s">
        <v>3173</v>
      </c>
      <c r="D2191" t="s">
        <v>1822</v>
      </c>
      <c r="E2191" t="s">
        <v>3459</v>
      </c>
      <c r="F2191" t="s">
        <v>9062</v>
      </c>
      <c r="G2191" t="s">
        <v>9059</v>
      </c>
      <c r="H2191" t="s">
        <v>3177</v>
      </c>
      <c r="I2191" t="s">
        <v>9063</v>
      </c>
      <c r="J2191" t="s">
        <v>3179</v>
      </c>
      <c r="K2191" t="s">
        <v>9064</v>
      </c>
      <c r="L2191" t="s">
        <v>3174</v>
      </c>
      <c r="M2191" t="s">
        <v>3174</v>
      </c>
    </row>
    <row r="2192" spans="1:13" x14ac:dyDescent="0.3">
      <c r="A2192" t="s">
        <v>1090</v>
      </c>
      <c r="B2192" t="s">
        <v>4812</v>
      </c>
      <c r="C2192" t="s">
        <v>3173</v>
      </c>
      <c r="D2192" t="s">
        <v>1822</v>
      </c>
      <c r="E2192" t="s">
        <v>3183</v>
      </c>
      <c r="F2192" t="s">
        <v>9065</v>
      </c>
      <c r="G2192" t="s">
        <v>8436</v>
      </c>
      <c r="H2192" t="s">
        <v>3177</v>
      </c>
      <c r="I2192" t="s">
        <v>9066</v>
      </c>
      <c r="J2192" t="s">
        <v>3179</v>
      </c>
      <c r="K2192" t="s">
        <v>8426</v>
      </c>
      <c r="L2192" t="s">
        <v>3174</v>
      </c>
      <c r="M2192" t="s">
        <v>3174</v>
      </c>
    </row>
    <row r="2193" spans="1:13" x14ac:dyDescent="0.3">
      <c r="A2193" t="s">
        <v>1090</v>
      </c>
      <c r="B2193" t="s">
        <v>4812</v>
      </c>
      <c r="C2193" t="s">
        <v>3173</v>
      </c>
      <c r="D2193" t="s">
        <v>1822</v>
      </c>
      <c r="E2193" t="s">
        <v>3459</v>
      </c>
      <c r="F2193" t="s">
        <v>9067</v>
      </c>
      <c r="G2193" t="s">
        <v>8367</v>
      </c>
      <c r="H2193" t="s">
        <v>3177</v>
      </c>
      <c r="I2193" t="s">
        <v>9068</v>
      </c>
      <c r="J2193" t="s">
        <v>3179</v>
      </c>
      <c r="K2193" t="s">
        <v>8426</v>
      </c>
      <c r="L2193" t="s">
        <v>3174</v>
      </c>
      <c r="M2193" t="s">
        <v>3174</v>
      </c>
    </row>
    <row r="2194" spans="1:13" x14ac:dyDescent="0.3">
      <c r="A2194" t="s">
        <v>1090</v>
      </c>
      <c r="B2194" t="s">
        <v>4812</v>
      </c>
      <c r="C2194" t="s">
        <v>3173</v>
      </c>
      <c r="D2194" t="s">
        <v>1822</v>
      </c>
      <c r="E2194" t="s">
        <v>3459</v>
      </c>
      <c r="F2194" t="s">
        <v>9069</v>
      </c>
      <c r="G2194" t="s">
        <v>8367</v>
      </c>
      <c r="H2194" t="s">
        <v>3177</v>
      </c>
      <c r="I2194" t="s">
        <v>9070</v>
      </c>
      <c r="J2194" t="s">
        <v>3179</v>
      </c>
      <c r="K2194" t="s">
        <v>8369</v>
      </c>
      <c r="L2194" t="s">
        <v>3174</v>
      </c>
      <c r="M2194" t="s">
        <v>3174</v>
      </c>
    </row>
    <row r="2195" spans="1:13" x14ac:dyDescent="0.3">
      <c r="A2195" t="s">
        <v>1085</v>
      </c>
      <c r="B2195" t="s">
        <v>3770</v>
      </c>
      <c r="C2195" t="s">
        <v>3190</v>
      </c>
      <c r="D2195" t="s">
        <v>1755</v>
      </c>
      <c r="E2195" t="s">
        <v>3235</v>
      </c>
      <c r="F2195" t="s">
        <v>9071</v>
      </c>
      <c r="G2195" t="s">
        <v>8953</v>
      </c>
      <c r="H2195" t="s">
        <v>3177</v>
      </c>
      <c r="I2195" t="s">
        <v>9072</v>
      </c>
      <c r="J2195" t="s">
        <v>3179</v>
      </c>
      <c r="K2195" t="s">
        <v>9073</v>
      </c>
      <c r="L2195" t="s">
        <v>3174</v>
      </c>
      <c r="M2195" t="s">
        <v>3174</v>
      </c>
    </row>
    <row r="2196" spans="1:13" x14ac:dyDescent="0.3">
      <c r="A2196" t="s">
        <v>1085</v>
      </c>
      <c r="B2196" t="s">
        <v>3725</v>
      </c>
      <c r="C2196" t="s">
        <v>3190</v>
      </c>
      <c r="D2196" t="s">
        <v>1755</v>
      </c>
      <c r="E2196" t="s">
        <v>3546</v>
      </c>
      <c r="F2196" t="s">
        <v>9074</v>
      </c>
      <c r="G2196" t="s">
        <v>8928</v>
      </c>
      <c r="H2196" t="s">
        <v>3177</v>
      </c>
      <c r="I2196" t="s">
        <v>9075</v>
      </c>
      <c r="J2196" t="s">
        <v>3179</v>
      </c>
      <c r="K2196" t="s">
        <v>9076</v>
      </c>
      <c r="L2196" t="s">
        <v>3174</v>
      </c>
      <c r="M2196" t="s">
        <v>3174</v>
      </c>
    </row>
    <row r="2197" spans="1:13" x14ac:dyDescent="0.3">
      <c r="A2197" t="s">
        <v>1085</v>
      </c>
      <c r="B2197" t="s">
        <v>3725</v>
      </c>
      <c r="C2197" t="s">
        <v>3190</v>
      </c>
      <c r="D2197" t="s">
        <v>1822</v>
      </c>
      <c r="E2197" t="s">
        <v>3235</v>
      </c>
      <c r="F2197" t="s">
        <v>9077</v>
      </c>
      <c r="G2197" t="s">
        <v>9078</v>
      </c>
      <c r="H2197" t="s">
        <v>3177</v>
      </c>
      <c r="I2197" t="s">
        <v>9079</v>
      </c>
      <c r="J2197" t="s">
        <v>3187</v>
      </c>
      <c r="K2197" t="s">
        <v>9080</v>
      </c>
      <c r="L2197" t="s">
        <v>3174</v>
      </c>
      <c r="M2197" t="s">
        <v>3174</v>
      </c>
    </row>
    <row r="2198" spans="1:13" x14ac:dyDescent="0.3">
      <c r="A2198" t="s">
        <v>1085</v>
      </c>
      <c r="B2198" t="s">
        <v>5880</v>
      </c>
      <c r="C2198" t="s">
        <v>3190</v>
      </c>
      <c r="D2198" t="s">
        <v>1822</v>
      </c>
      <c r="E2198" t="s">
        <v>3235</v>
      </c>
      <c r="F2198" t="s">
        <v>9081</v>
      </c>
      <c r="G2198" t="s">
        <v>8590</v>
      </c>
      <c r="H2198" t="s">
        <v>3177</v>
      </c>
      <c r="I2198" t="s">
        <v>9082</v>
      </c>
      <c r="J2198" t="s">
        <v>3187</v>
      </c>
      <c r="K2198" t="s">
        <v>9083</v>
      </c>
      <c r="L2198" t="s">
        <v>3174</v>
      </c>
      <c r="M2198" t="s">
        <v>3174</v>
      </c>
    </row>
    <row r="2199" spans="1:13" x14ac:dyDescent="0.3">
      <c r="A2199" t="s">
        <v>1085</v>
      </c>
      <c r="B2199" t="s">
        <v>5880</v>
      </c>
      <c r="C2199" t="s">
        <v>3190</v>
      </c>
      <c r="D2199" t="s">
        <v>1822</v>
      </c>
      <c r="E2199" t="s">
        <v>3235</v>
      </c>
      <c r="F2199" t="s">
        <v>9077</v>
      </c>
      <c r="G2199" t="s">
        <v>9078</v>
      </c>
      <c r="H2199" t="s">
        <v>3177</v>
      </c>
      <c r="I2199" t="s">
        <v>9084</v>
      </c>
      <c r="J2199" t="s">
        <v>3179</v>
      </c>
      <c r="K2199" t="s">
        <v>9085</v>
      </c>
      <c r="L2199" t="s">
        <v>3174</v>
      </c>
      <c r="M2199" t="s">
        <v>3174</v>
      </c>
    </row>
    <row r="2200" spans="1:13" x14ac:dyDescent="0.3">
      <c r="A2200" t="s">
        <v>1085</v>
      </c>
      <c r="B2200" t="s">
        <v>3737</v>
      </c>
      <c r="C2200" t="s">
        <v>3190</v>
      </c>
      <c r="D2200" t="s">
        <v>1822</v>
      </c>
      <c r="E2200" t="s">
        <v>3235</v>
      </c>
      <c r="F2200" t="s">
        <v>9086</v>
      </c>
      <c r="G2200" t="s">
        <v>9087</v>
      </c>
      <c r="H2200" t="s">
        <v>3177</v>
      </c>
      <c r="I2200" t="s">
        <v>9088</v>
      </c>
      <c r="J2200" t="s">
        <v>3187</v>
      </c>
      <c r="K2200" t="s">
        <v>9089</v>
      </c>
      <c r="L2200" t="s">
        <v>3174</v>
      </c>
      <c r="M2200" t="s">
        <v>3174</v>
      </c>
    </row>
    <row r="2201" spans="1:13" x14ac:dyDescent="0.3">
      <c r="A2201" t="s">
        <v>1085</v>
      </c>
      <c r="B2201" t="s">
        <v>3737</v>
      </c>
      <c r="C2201" t="s">
        <v>3190</v>
      </c>
      <c r="D2201" t="s">
        <v>1822</v>
      </c>
      <c r="E2201" t="s">
        <v>3235</v>
      </c>
      <c r="F2201" t="s">
        <v>8945</v>
      </c>
      <c r="G2201" t="s">
        <v>9090</v>
      </c>
      <c r="H2201" t="s">
        <v>3177</v>
      </c>
      <c r="I2201" t="s">
        <v>9091</v>
      </c>
      <c r="J2201" t="s">
        <v>3187</v>
      </c>
      <c r="K2201" t="s">
        <v>8947</v>
      </c>
      <c r="L2201" t="s">
        <v>3174</v>
      </c>
      <c r="M2201" t="s">
        <v>3174</v>
      </c>
    </row>
    <row r="2202" spans="1:13" x14ac:dyDescent="0.3">
      <c r="A2202" t="s">
        <v>1085</v>
      </c>
      <c r="B2202" t="s">
        <v>3737</v>
      </c>
      <c r="C2202" t="s">
        <v>3190</v>
      </c>
      <c r="D2202" t="s">
        <v>1822</v>
      </c>
      <c r="E2202" t="s">
        <v>3235</v>
      </c>
      <c r="F2202" t="s">
        <v>9092</v>
      </c>
      <c r="G2202" t="s">
        <v>9093</v>
      </c>
      <c r="H2202" t="s">
        <v>3177</v>
      </c>
      <c r="I2202" t="s">
        <v>9094</v>
      </c>
      <c r="J2202" t="s">
        <v>3187</v>
      </c>
      <c r="K2202" t="s">
        <v>9095</v>
      </c>
      <c r="L2202" t="s">
        <v>3174</v>
      </c>
      <c r="M2202" t="s">
        <v>3174</v>
      </c>
    </row>
    <row r="2203" spans="1:13" x14ac:dyDescent="0.3">
      <c r="A2203" t="s">
        <v>1085</v>
      </c>
      <c r="B2203" t="s">
        <v>5880</v>
      </c>
      <c r="C2203" t="s">
        <v>3190</v>
      </c>
      <c r="D2203" t="s">
        <v>1822</v>
      </c>
      <c r="E2203" t="s">
        <v>3235</v>
      </c>
      <c r="F2203" t="s">
        <v>9096</v>
      </c>
      <c r="G2203" t="s">
        <v>9097</v>
      </c>
      <c r="H2203" t="s">
        <v>3177</v>
      </c>
      <c r="I2203" t="s">
        <v>9098</v>
      </c>
      <c r="J2203" t="s">
        <v>3187</v>
      </c>
      <c r="K2203" t="s">
        <v>9099</v>
      </c>
      <c r="L2203" t="s">
        <v>3174</v>
      </c>
      <c r="M2203" t="s">
        <v>3174</v>
      </c>
    </row>
    <row r="2204" spans="1:13" x14ac:dyDescent="0.3">
      <c r="A2204" t="s">
        <v>1085</v>
      </c>
      <c r="B2204" t="s">
        <v>3737</v>
      </c>
      <c r="C2204" t="s">
        <v>3190</v>
      </c>
      <c r="D2204" t="s">
        <v>1822</v>
      </c>
      <c r="E2204" t="s">
        <v>3235</v>
      </c>
      <c r="F2204" t="s">
        <v>9100</v>
      </c>
      <c r="G2204" t="s">
        <v>5897</v>
      </c>
      <c r="H2204" t="s">
        <v>3177</v>
      </c>
      <c r="I2204" t="s">
        <v>9101</v>
      </c>
      <c r="J2204" t="s">
        <v>3187</v>
      </c>
      <c r="K2204" t="s">
        <v>9102</v>
      </c>
      <c r="L2204" t="s">
        <v>3174</v>
      </c>
      <c r="M2204" t="s">
        <v>3174</v>
      </c>
    </row>
    <row r="2205" spans="1:13" x14ac:dyDescent="0.3">
      <c r="A2205" t="s">
        <v>1085</v>
      </c>
      <c r="B2205" t="s">
        <v>3007</v>
      </c>
      <c r="C2205" t="s">
        <v>3190</v>
      </c>
      <c r="D2205" t="s">
        <v>1755</v>
      </c>
      <c r="E2205" t="s">
        <v>3235</v>
      </c>
      <c r="F2205" t="s">
        <v>9103</v>
      </c>
      <c r="G2205" t="s">
        <v>5810</v>
      </c>
      <c r="H2205" t="s">
        <v>3177</v>
      </c>
      <c r="I2205" t="s">
        <v>9104</v>
      </c>
      <c r="J2205" t="s">
        <v>3179</v>
      </c>
      <c r="K2205" t="s">
        <v>9105</v>
      </c>
      <c r="L2205" t="s">
        <v>3174</v>
      </c>
      <c r="M2205" t="s">
        <v>3174</v>
      </c>
    </row>
    <row r="2206" spans="1:13" x14ac:dyDescent="0.3">
      <c r="A2206" t="s">
        <v>1085</v>
      </c>
      <c r="B2206" t="s">
        <v>3007</v>
      </c>
      <c r="C2206" t="s">
        <v>3190</v>
      </c>
      <c r="D2206" t="s">
        <v>1755</v>
      </c>
      <c r="E2206" t="s">
        <v>3235</v>
      </c>
      <c r="F2206" t="s">
        <v>9106</v>
      </c>
      <c r="G2206" t="s">
        <v>5793</v>
      </c>
      <c r="H2206" t="s">
        <v>3177</v>
      </c>
      <c r="I2206" t="s">
        <v>9107</v>
      </c>
      <c r="J2206" t="s">
        <v>3179</v>
      </c>
      <c r="K2206" t="s">
        <v>9108</v>
      </c>
      <c r="L2206" t="s">
        <v>3174</v>
      </c>
      <c r="M2206" t="s">
        <v>3174</v>
      </c>
    </row>
    <row r="2207" spans="1:13" x14ac:dyDescent="0.3">
      <c r="A2207" t="s">
        <v>1085</v>
      </c>
      <c r="B2207" t="s">
        <v>3007</v>
      </c>
      <c r="C2207" t="s">
        <v>3190</v>
      </c>
      <c r="D2207" t="s">
        <v>1822</v>
      </c>
      <c r="E2207" t="s">
        <v>3235</v>
      </c>
      <c r="F2207" t="s">
        <v>9109</v>
      </c>
      <c r="G2207" t="s">
        <v>9110</v>
      </c>
      <c r="H2207" t="s">
        <v>3177</v>
      </c>
      <c r="I2207" t="s">
        <v>9111</v>
      </c>
      <c r="J2207" t="s">
        <v>3179</v>
      </c>
      <c r="K2207" t="s">
        <v>9112</v>
      </c>
      <c r="L2207" t="s">
        <v>3174</v>
      </c>
      <c r="M2207" t="s">
        <v>3174</v>
      </c>
    </row>
    <row r="2208" spans="1:13" x14ac:dyDescent="0.3">
      <c r="A2208" t="s">
        <v>1085</v>
      </c>
      <c r="B2208" t="s">
        <v>5347</v>
      </c>
      <c r="C2208" t="s">
        <v>3190</v>
      </c>
      <c r="D2208" t="s">
        <v>1755</v>
      </c>
      <c r="E2208" t="s">
        <v>3235</v>
      </c>
      <c r="F2208" t="s">
        <v>9113</v>
      </c>
      <c r="G2208" t="s">
        <v>5788</v>
      </c>
      <c r="H2208" t="s">
        <v>3177</v>
      </c>
      <c r="I2208" t="s">
        <v>9114</v>
      </c>
      <c r="J2208" t="s">
        <v>3179</v>
      </c>
      <c r="K2208" t="s">
        <v>9115</v>
      </c>
      <c r="L2208" t="s">
        <v>3174</v>
      </c>
      <c r="M2208" t="s">
        <v>3174</v>
      </c>
    </row>
    <row r="2209" spans="1:13" x14ac:dyDescent="0.3">
      <c r="A2209" t="s">
        <v>1085</v>
      </c>
      <c r="B2209" t="s">
        <v>3007</v>
      </c>
      <c r="C2209" t="s">
        <v>3190</v>
      </c>
      <c r="D2209" t="s">
        <v>1755</v>
      </c>
      <c r="E2209" t="s">
        <v>3235</v>
      </c>
      <c r="F2209" t="s">
        <v>9116</v>
      </c>
      <c r="G2209" t="s">
        <v>9117</v>
      </c>
      <c r="H2209" t="s">
        <v>3177</v>
      </c>
      <c r="I2209" t="s">
        <v>9118</v>
      </c>
      <c r="J2209" t="s">
        <v>3179</v>
      </c>
      <c r="K2209" t="s">
        <v>9119</v>
      </c>
      <c r="L2209" t="s">
        <v>3174</v>
      </c>
      <c r="M2209" t="s">
        <v>3174</v>
      </c>
    </row>
    <row r="2210" spans="1:13" x14ac:dyDescent="0.3">
      <c r="A2210" t="s">
        <v>1090</v>
      </c>
      <c r="B2210" t="s">
        <v>3831</v>
      </c>
      <c r="C2210" t="s">
        <v>3173</v>
      </c>
      <c r="D2210" t="s">
        <v>1759</v>
      </c>
      <c r="E2210" t="s">
        <v>3235</v>
      </c>
      <c r="F2210" t="s">
        <v>9120</v>
      </c>
      <c r="G2210" t="s">
        <v>9121</v>
      </c>
      <c r="H2210" t="s">
        <v>3177</v>
      </c>
      <c r="I2210" t="s">
        <v>9122</v>
      </c>
      <c r="J2210" t="s">
        <v>3187</v>
      </c>
      <c r="K2210" t="s">
        <v>9123</v>
      </c>
      <c r="L2210" t="s">
        <v>3174</v>
      </c>
      <c r="M2210" t="s">
        <v>3174</v>
      </c>
    </row>
    <row r="2211" spans="1:13" x14ac:dyDescent="0.3">
      <c r="A2211" t="s">
        <v>1090</v>
      </c>
      <c r="B2211" t="s">
        <v>3831</v>
      </c>
      <c r="C2211" t="s">
        <v>3173</v>
      </c>
      <c r="D2211" t="s">
        <v>1759</v>
      </c>
      <c r="E2211" t="s">
        <v>3235</v>
      </c>
      <c r="F2211" t="s">
        <v>9124</v>
      </c>
      <c r="G2211" t="s">
        <v>9121</v>
      </c>
      <c r="H2211" t="s">
        <v>3177</v>
      </c>
      <c r="I2211" t="s">
        <v>9125</v>
      </c>
      <c r="J2211" t="s">
        <v>3187</v>
      </c>
      <c r="K2211" t="s">
        <v>9126</v>
      </c>
      <c r="L2211" t="s">
        <v>3174</v>
      </c>
      <c r="M2211" t="s">
        <v>3174</v>
      </c>
    </row>
    <row r="2212" spans="1:13" x14ac:dyDescent="0.3">
      <c r="A2212" t="s">
        <v>1090</v>
      </c>
      <c r="B2212" t="s">
        <v>9127</v>
      </c>
      <c r="C2212" t="s">
        <v>3173</v>
      </c>
      <c r="D2212" t="s">
        <v>1761</v>
      </c>
      <c r="E2212" t="s">
        <v>3235</v>
      </c>
      <c r="F2212" t="s">
        <v>9128</v>
      </c>
      <c r="G2212" t="s">
        <v>9129</v>
      </c>
      <c r="H2212" t="s">
        <v>3177</v>
      </c>
      <c r="I2212" t="s">
        <v>9130</v>
      </c>
      <c r="J2212" t="s">
        <v>3179</v>
      </c>
      <c r="K2212" t="s">
        <v>9131</v>
      </c>
      <c r="L2212" t="s">
        <v>3174</v>
      </c>
      <c r="M2212" t="s">
        <v>3174</v>
      </c>
    </row>
    <row r="2213" spans="1:13" x14ac:dyDescent="0.3">
      <c r="A2213" t="s">
        <v>1090</v>
      </c>
      <c r="B2213" t="s">
        <v>4181</v>
      </c>
      <c r="C2213" t="s">
        <v>3173</v>
      </c>
      <c r="D2213" t="s">
        <v>1761</v>
      </c>
      <c r="E2213" t="s">
        <v>3235</v>
      </c>
      <c r="F2213" t="s">
        <v>9132</v>
      </c>
      <c r="G2213" t="s">
        <v>9133</v>
      </c>
      <c r="H2213" t="s">
        <v>3177</v>
      </c>
      <c r="I2213" t="s">
        <v>9134</v>
      </c>
      <c r="J2213" t="s">
        <v>3187</v>
      </c>
      <c r="K2213" t="s">
        <v>9135</v>
      </c>
      <c r="L2213" t="s">
        <v>3174</v>
      </c>
      <c r="M2213" t="s">
        <v>3174</v>
      </c>
    </row>
    <row r="2214" spans="1:13" x14ac:dyDescent="0.3">
      <c r="A2214" t="s">
        <v>1090</v>
      </c>
      <c r="B2214" t="s">
        <v>4181</v>
      </c>
      <c r="C2214" t="s">
        <v>3173</v>
      </c>
      <c r="D2214" t="s">
        <v>1761</v>
      </c>
      <c r="E2214" t="s">
        <v>3235</v>
      </c>
      <c r="F2214" t="s">
        <v>9136</v>
      </c>
      <c r="G2214" t="s">
        <v>9133</v>
      </c>
      <c r="H2214" t="s">
        <v>3177</v>
      </c>
      <c r="I2214" t="s">
        <v>9137</v>
      </c>
      <c r="J2214" t="s">
        <v>3187</v>
      </c>
      <c r="K2214" t="s">
        <v>9138</v>
      </c>
      <c r="L2214" t="s">
        <v>3174</v>
      </c>
      <c r="M2214" t="s">
        <v>3174</v>
      </c>
    </row>
    <row r="2215" spans="1:13" x14ac:dyDescent="0.3">
      <c r="A2215" t="s">
        <v>1090</v>
      </c>
      <c r="B2215" t="s">
        <v>4181</v>
      </c>
      <c r="C2215" t="s">
        <v>3173</v>
      </c>
      <c r="D2215" t="s">
        <v>1761</v>
      </c>
      <c r="E2215" t="s">
        <v>3235</v>
      </c>
      <c r="F2215" t="s">
        <v>9139</v>
      </c>
      <c r="G2215" t="s">
        <v>9140</v>
      </c>
      <c r="H2215" t="s">
        <v>3177</v>
      </c>
      <c r="I2215" t="s">
        <v>9141</v>
      </c>
      <c r="J2215" t="s">
        <v>3187</v>
      </c>
      <c r="K2215" t="s">
        <v>9142</v>
      </c>
      <c r="L2215" t="s">
        <v>3174</v>
      </c>
      <c r="M2215" t="s">
        <v>3174</v>
      </c>
    </row>
    <row r="2216" spans="1:13" x14ac:dyDescent="0.3">
      <c r="A2216" t="s">
        <v>1090</v>
      </c>
      <c r="B2216" t="s">
        <v>4181</v>
      </c>
      <c r="C2216" t="s">
        <v>3173</v>
      </c>
      <c r="D2216" t="s">
        <v>1761</v>
      </c>
      <c r="E2216" t="s">
        <v>3235</v>
      </c>
      <c r="F2216" t="s">
        <v>9143</v>
      </c>
      <c r="G2216" t="s">
        <v>9140</v>
      </c>
      <c r="H2216" t="s">
        <v>3177</v>
      </c>
      <c r="I2216" t="s">
        <v>9144</v>
      </c>
      <c r="J2216" t="s">
        <v>3187</v>
      </c>
      <c r="K2216" t="s">
        <v>9145</v>
      </c>
      <c r="L2216" t="s">
        <v>3174</v>
      </c>
      <c r="M2216" t="s">
        <v>3174</v>
      </c>
    </row>
    <row r="2217" spans="1:13" x14ac:dyDescent="0.3">
      <c r="A2217" t="s">
        <v>1090</v>
      </c>
      <c r="B2217" t="s">
        <v>4181</v>
      </c>
      <c r="C2217" t="s">
        <v>3173</v>
      </c>
      <c r="D2217" t="s">
        <v>1761</v>
      </c>
      <c r="E2217" t="s">
        <v>3235</v>
      </c>
      <c r="F2217" t="s">
        <v>9146</v>
      </c>
      <c r="G2217" t="s">
        <v>9140</v>
      </c>
      <c r="H2217" t="s">
        <v>3177</v>
      </c>
      <c r="I2217" t="s">
        <v>9147</v>
      </c>
      <c r="J2217" t="s">
        <v>3187</v>
      </c>
      <c r="K2217" t="s">
        <v>9148</v>
      </c>
      <c r="L2217" t="s">
        <v>3174</v>
      </c>
      <c r="M2217" t="s">
        <v>3174</v>
      </c>
    </row>
    <row r="2218" spans="1:13" x14ac:dyDescent="0.3">
      <c r="A2218" t="s">
        <v>1090</v>
      </c>
      <c r="B2218" t="s">
        <v>8857</v>
      </c>
      <c r="C2218" t="s">
        <v>3173</v>
      </c>
      <c r="D2218" t="s">
        <v>1761</v>
      </c>
      <c r="E2218" t="s">
        <v>3235</v>
      </c>
      <c r="F2218" t="s">
        <v>9149</v>
      </c>
      <c r="G2218" t="s">
        <v>9150</v>
      </c>
      <c r="H2218" t="s">
        <v>3177</v>
      </c>
      <c r="I2218" t="s">
        <v>9151</v>
      </c>
      <c r="J2218" t="s">
        <v>3179</v>
      </c>
      <c r="K2218" t="s">
        <v>9152</v>
      </c>
      <c r="L2218" t="s">
        <v>3174</v>
      </c>
      <c r="M2218" t="s">
        <v>3174</v>
      </c>
    </row>
    <row r="2219" spans="1:13" x14ac:dyDescent="0.3">
      <c r="A2219" t="s">
        <v>1090</v>
      </c>
      <c r="B2219" t="s">
        <v>8857</v>
      </c>
      <c r="C2219" t="s">
        <v>3173</v>
      </c>
      <c r="D2219" t="s">
        <v>1761</v>
      </c>
      <c r="E2219" t="s">
        <v>3235</v>
      </c>
      <c r="F2219" t="s">
        <v>9153</v>
      </c>
      <c r="G2219" t="s">
        <v>9150</v>
      </c>
      <c r="H2219" t="s">
        <v>3177</v>
      </c>
      <c r="I2219" t="s">
        <v>9154</v>
      </c>
      <c r="J2219" t="s">
        <v>3179</v>
      </c>
      <c r="K2219" t="s">
        <v>9155</v>
      </c>
      <c r="L2219" t="s">
        <v>3174</v>
      </c>
      <c r="M2219" t="s">
        <v>3174</v>
      </c>
    </row>
    <row r="2220" spans="1:13" x14ac:dyDescent="0.3">
      <c r="A2220" t="s">
        <v>1090</v>
      </c>
      <c r="B2220" t="s">
        <v>8857</v>
      </c>
      <c r="C2220" t="s">
        <v>3173</v>
      </c>
      <c r="D2220" t="s">
        <v>1761</v>
      </c>
      <c r="E2220" t="s">
        <v>3235</v>
      </c>
      <c r="F2220" t="s">
        <v>9156</v>
      </c>
      <c r="G2220" t="s">
        <v>9150</v>
      </c>
      <c r="H2220" t="s">
        <v>3177</v>
      </c>
      <c r="I2220" t="s">
        <v>9157</v>
      </c>
      <c r="J2220" t="s">
        <v>3179</v>
      </c>
      <c r="K2220" t="s">
        <v>9158</v>
      </c>
      <c r="L2220" t="s">
        <v>3174</v>
      </c>
      <c r="M2220" t="s">
        <v>3174</v>
      </c>
    </row>
    <row r="2221" spans="1:13" x14ac:dyDescent="0.3">
      <c r="A2221" t="s">
        <v>1090</v>
      </c>
      <c r="B2221" t="s">
        <v>8857</v>
      </c>
      <c r="C2221" t="s">
        <v>3173</v>
      </c>
      <c r="D2221" t="s">
        <v>1761</v>
      </c>
      <c r="E2221" t="s">
        <v>3235</v>
      </c>
      <c r="F2221" t="s">
        <v>9159</v>
      </c>
      <c r="G2221" t="s">
        <v>9160</v>
      </c>
      <c r="H2221" t="s">
        <v>3177</v>
      </c>
      <c r="I2221" t="s">
        <v>9161</v>
      </c>
      <c r="J2221" t="s">
        <v>3179</v>
      </c>
      <c r="K2221" t="s">
        <v>9162</v>
      </c>
      <c r="L2221" t="s">
        <v>3174</v>
      </c>
      <c r="M2221" t="s">
        <v>3174</v>
      </c>
    </row>
    <row r="2222" spans="1:13" x14ac:dyDescent="0.3">
      <c r="A2222" t="s">
        <v>1090</v>
      </c>
      <c r="B2222" t="s">
        <v>8857</v>
      </c>
      <c r="C2222" t="s">
        <v>3173</v>
      </c>
      <c r="D2222" t="s">
        <v>1761</v>
      </c>
      <c r="E2222" t="s">
        <v>3235</v>
      </c>
      <c r="F2222" t="s">
        <v>9163</v>
      </c>
      <c r="G2222" t="s">
        <v>9160</v>
      </c>
      <c r="H2222" t="s">
        <v>3177</v>
      </c>
      <c r="I2222" t="s">
        <v>9164</v>
      </c>
      <c r="J2222" t="s">
        <v>3179</v>
      </c>
      <c r="K2222" t="s">
        <v>9165</v>
      </c>
      <c r="L2222" t="s">
        <v>3174</v>
      </c>
      <c r="M2222" t="s">
        <v>3174</v>
      </c>
    </row>
    <row r="2223" spans="1:13" x14ac:dyDescent="0.3">
      <c r="A2223" t="s">
        <v>1090</v>
      </c>
      <c r="B2223" t="s">
        <v>8857</v>
      </c>
      <c r="C2223" t="s">
        <v>3173</v>
      </c>
      <c r="D2223" t="s">
        <v>1761</v>
      </c>
      <c r="E2223" t="s">
        <v>3235</v>
      </c>
      <c r="F2223" t="s">
        <v>9166</v>
      </c>
      <c r="G2223" t="s">
        <v>9160</v>
      </c>
      <c r="H2223" t="s">
        <v>3177</v>
      </c>
      <c r="I2223" t="s">
        <v>9167</v>
      </c>
      <c r="J2223" t="s">
        <v>3179</v>
      </c>
      <c r="K2223" t="s">
        <v>9168</v>
      </c>
      <c r="L2223" t="s">
        <v>3174</v>
      </c>
      <c r="M2223" t="s">
        <v>3174</v>
      </c>
    </row>
    <row r="2224" spans="1:13" x14ac:dyDescent="0.3">
      <c r="A2224" t="s">
        <v>1085</v>
      </c>
      <c r="B2224" t="s">
        <v>3766</v>
      </c>
      <c r="C2224" t="s">
        <v>3173</v>
      </c>
      <c r="D2224" t="s">
        <v>1784</v>
      </c>
      <c r="E2224" t="s">
        <v>3183</v>
      </c>
      <c r="F2224" t="s">
        <v>9169</v>
      </c>
      <c r="G2224" t="s">
        <v>9170</v>
      </c>
      <c r="H2224" t="s">
        <v>3177</v>
      </c>
      <c r="I2224" t="s">
        <v>9171</v>
      </c>
      <c r="J2224" t="s">
        <v>3187</v>
      </c>
      <c r="K2224" t="s">
        <v>9172</v>
      </c>
      <c r="L2224" t="s">
        <v>3174</v>
      </c>
      <c r="M2224" t="s">
        <v>3174</v>
      </c>
    </row>
    <row r="2225" spans="1:13" x14ac:dyDescent="0.3">
      <c r="A2225" t="s">
        <v>1085</v>
      </c>
      <c r="B2225" t="s">
        <v>3766</v>
      </c>
      <c r="C2225" t="s">
        <v>3173</v>
      </c>
      <c r="D2225" t="s">
        <v>7644</v>
      </c>
      <c r="E2225" t="s">
        <v>3459</v>
      </c>
      <c r="F2225" t="s">
        <v>9173</v>
      </c>
      <c r="G2225" t="s">
        <v>3977</v>
      </c>
      <c r="H2225" t="s">
        <v>3177</v>
      </c>
      <c r="I2225" t="s">
        <v>9174</v>
      </c>
      <c r="J2225" t="s">
        <v>3187</v>
      </c>
      <c r="K2225" t="s">
        <v>9175</v>
      </c>
      <c r="L2225" t="s">
        <v>3174</v>
      </c>
      <c r="M2225" t="s">
        <v>3174</v>
      </c>
    </row>
    <row r="2226" spans="1:13" x14ac:dyDescent="0.3">
      <c r="A2226" t="s">
        <v>1085</v>
      </c>
      <c r="B2226" t="s">
        <v>3721</v>
      </c>
      <c r="C2226" t="s">
        <v>3173</v>
      </c>
      <c r="D2226" t="s">
        <v>7644</v>
      </c>
      <c r="E2226" t="s">
        <v>3459</v>
      </c>
      <c r="F2226" t="s">
        <v>9176</v>
      </c>
      <c r="G2226" t="s">
        <v>9177</v>
      </c>
      <c r="H2226" t="s">
        <v>3177</v>
      </c>
      <c r="I2226" t="s">
        <v>9178</v>
      </c>
      <c r="J2226" t="s">
        <v>3187</v>
      </c>
      <c r="K2226" t="s">
        <v>9179</v>
      </c>
      <c r="L2226" t="s">
        <v>3174</v>
      </c>
      <c r="M2226" t="s">
        <v>3174</v>
      </c>
    </row>
    <row r="2227" spans="1:13" x14ac:dyDescent="0.3">
      <c r="A2227" t="s">
        <v>1085</v>
      </c>
      <c r="B2227" t="s">
        <v>3721</v>
      </c>
      <c r="C2227" t="s">
        <v>3173</v>
      </c>
      <c r="D2227" t="s">
        <v>7644</v>
      </c>
      <c r="E2227" t="s">
        <v>3459</v>
      </c>
      <c r="F2227" t="s">
        <v>9180</v>
      </c>
      <c r="G2227" t="s">
        <v>3982</v>
      </c>
      <c r="H2227" t="s">
        <v>3177</v>
      </c>
      <c r="I2227" t="s">
        <v>9181</v>
      </c>
      <c r="J2227" t="s">
        <v>3187</v>
      </c>
      <c r="K2227" t="s">
        <v>9182</v>
      </c>
      <c r="L2227" t="s">
        <v>3174</v>
      </c>
      <c r="M2227" t="s">
        <v>3174</v>
      </c>
    </row>
    <row r="2228" spans="1:13" x14ac:dyDescent="0.3">
      <c r="A2228" t="s">
        <v>1085</v>
      </c>
      <c r="B2228" t="s">
        <v>3770</v>
      </c>
      <c r="C2228" t="s">
        <v>3190</v>
      </c>
      <c r="D2228" t="s">
        <v>1761</v>
      </c>
      <c r="E2228" t="s">
        <v>3235</v>
      </c>
      <c r="F2228" t="s">
        <v>9183</v>
      </c>
      <c r="G2228" t="s">
        <v>8953</v>
      </c>
      <c r="H2228" t="s">
        <v>3177</v>
      </c>
      <c r="I2228" t="s">
        <v>9184</v>
      </c>
      <c r="J2228" t="s">
        <v>3187</v>
      </c>
      <c r="K2228" t="s">
        <v>9185</v>
      </c>
      <c r="L2228" t="s">
        <v>3174</v>
      </c>
      <c r="M2228" t="s">
        <v>3174</v>
      </c>
    </row>
    <row r="2229" spans="1:13" x14ac:dyDescent="0.3">
      <c r="A2229" t="s">
        <v>1099</v>
      </c>
      <c r="B2229" t="s">
        <v>2958</v>
      </c>
      <c r="C2229" t="s">
        <v>3190</v>
      </c>
      <c r="D2229" t="s">
        <v>7662</v>
      </c>
      <c r="E2229" t="s">
        <v>3298</v>
      </c>
      <c r="F2229" t="s">
        <v>9186</v>
      </c>
      <c r="G2229" t="s">
        <v>9187</v>
      </c>
      <c r="H2229" t="s">
        <v>3177</v>
      </c>
      <c r="I2229" t="s">
        <v>9188</v>
      </c>
      <c r="J2229" t="s">
        <v>3179</v>
      </c>
      <c r="K2229" t="s">
        <v>9189</v>
      </c>
      <c r="L2229" t="s">
        <v>3174</v>
      </c>
      <c r="M2229" t="s">
        <v>3174</v>
      </c>
    </row>
    <row r="2230" spans="1:13" x14ac:dyDescent="0.3">
      <c r="A2230" t="s">
        <v>1085</v>
      </c>
      <c r="B2230" t="s">
        <v>5766</v>
      </c>
      <c r="C2230" t="s">
        <v>3190</v>
      </c>
      <c r="D2230" t="s">
        <v>7922</v>
      </c>
      <c r="E2230" t="s">
        <v>3235</v>
      </c>
      <c r="F2230" t="s">
        <v>9190</v>
      </c>
      <c r="G2230" t="s">
        <v>6549</v>
      </c>
      <c r="H2230" t="s">
        <v>3177</v>
      </c>
      <c r="I2230" t="s">
        <v>9191</v>
      </c>
      <c r="J2230" t="s">
        <v>3179</v>
      </c>
      <c r="K2230" t="s">
        <v>9192</v>
      </c>
      <c r="L2230" t="s">
        <v>3174</v>
      </c>
      <c r="M2230" t="s">
        <v>3174</v>
      </c>
    </row>
    <row r="2231" spans="1:13" x14ac:dyDescent="0.3">
      <c r="A2231" t="s">
        <v>1085</v>
      </c>
      <c r="B2231" t="s">
        <v>5766</v>
      </c>
      <c r="C2231" t="s">
        <v>3190</v>
      </c>
      <c r="D2231" t="s">
        <v>7922</v>
      </c>
      <c r="E2231" t="s">
        <v>3235</v>
      </c>
      <c r="F2231" t="s">
        <v>9193</v>
      </c>
      <c r="G2231" t="s">
        <v>6549</v>
      </c>
      <c r="H2231" t="s">
        <v>3177</v>
      </c>
      <c r="I2231" t="s">
        <v>9194</v>
      </c>
      <c r="J2231" t="s">
        <v>3179</v>
      </c>
      <c r="K2231" t="s">
        <v>9195</v>
      </c>
      <c r="L2231" t="s">
        <v>3174</v>
      </c>
      <c r="M2231" t="s">
        <v>3174</v>
      </c>
    </row>
    <row r="2232" spans="1:13" x14ac:dyDescent="0.3">
      <c r="A2232" t="s">
        <v>1085</v>
      </c>
      <c r="B2232" t="s">
        <v>5766</v>
      </c>
      <c r="C2232" t="s">
        <v>3190</v>
      </c>
      <c r="D2232" t="s">
        <v>7922</v>
      </c>
      <c r="E2232" t="s">
        <v>3235</v>
      </c>
      <c r="F2232" t="s">
        <v>9196</v>
      </c>
      <c r="G2232" t="s">
        <v>6549</v>
      </c>
      <c r="H2232" t="s">
        <v>3177</v>
      </c>
      <c r="I2232" t="s">
        <v>9197</v>
      </c>
      <c r="J2232" t="s">
        <v>3179</v>
      </c>
      <c r="K2232" t="s">
        <v>9198</v>
      </c>
      <c r="L2232" t="s">
        <v>3174</v>
      </c>
      <c r="M2232" t="s">
        <v>3174</v>
      </c>
    </row>
    <row r="2233" spans="1:13" x14ac:dyDescent="0.3">
      <c r="A2233" t="s">
        <v>1085</v>
      </c>
      <c r="B2233" t="s">
        <v>5766</v>
      </c>
      <c r="C2233" t="s">
        <v>3190</v>
      </c>
      <c r="D2233" t="s">
        <v>1903</v>
      </c>
      <c r="E2233" t="s">
        <v>3235</v>
      </c>
      <c r="F2233" t="s">
        <v>9199</v>
      </c>
      <c r="G2233" t="s">
        <v>6549</v>
      </c>
      <c r="H2233" t="s">
        <v>3177</v>
      </c>
      <c r="I2233" t="s">
        <v>9200</v>
      </c>
      <c r="J2233" t="s">
        <v>3187</v>
      </c>
      <c r="K2233" t="s">
        <v>9201</v>
      </c>
      <c r="L2233" t="s">
        <v>3174</v>
      </c>
      <c r="M2233" t="s">
        <v>3174</v>
      </c>
    </row>
    <row r="2234" spans="1:13" x14ac:dyDescent="0.3">
      <c r="A2234" t="s">
        <v>1082</v>
      </c>
      <c r="B2234" t="s">
        <v>8377</v>
      </c>
      <c r="C2234" t="s">
        <v>4045</v>
      </c>
      <c r="D2234" t="s">
        <v>1822</v>
      </c>
      <c r="E2234" t="s">
        <v>7639</v>
      </c>
      <c r="F2234" t="s">
        <v>9202</v>
      </c>
      <c r="G2234" t="s">
        <v>8503</v>
      </c>
      <c r="H2234" t="s">
        <v>3177</v>
      </c>
      <c r="I2234" t="s">
        <v>9203</v>
      </c>
      <c r="J2234" t="s">
        <v>3179</v>
      </c>
      <c r="K2234" t="s">
        <v>9204</v>
      </c>
      <c r="L2234" t="s">
        <v>3174</v>
      </c>
      <c r="M2234" t="s">
        <v>3174</v>
      </c>
    </row>
    <row r="2235" spans="1:13" x14ac:dyDescent="0.3">
      <c r="A2235" t="s">
        <v>1082</v>
      </c>
      <c r="B2235" t="s">
        <v>8377</v>
      </c>
      <c r="C2235" t="s">
        <v>4045</v>
      </c>
      <c r="D2235" t="s">
        <v>1822</v>
      </c>
      <c r="E2235" t="s">
        <v>7639</v>
      </c>
      <c r="F2235" t="s">
        <v>9205</v>
      </c>
      <c r="G2235" t="s">
        <v>8503</v>
      </c>
      <c r="H2235" t="s">
        <v>3177</v>
      </c>
      <c r="I2235" t="s">
        <v>9206</v>
      </c>
      <c r="J2235" t="s">
        <v>3179</v>
      </c>
      <c r="K2235" t="s">
        <v>9207</v>
      </c>
      <c r="L2235" t="s">
        <v>3174</v>
      </c>
      <c r="M2235" t="s">
        <v>3174</v>
      </c>
    </row>
    <row r="2236" spans="1:13" x14ac:dyDescent="0.3">
      <c r="A2236" t="s">
        <v>1082</v>
      </c>
      <c r="B2236" t="s">
        <v>8377</v>
      </c>
      <c r="C2236" t="s">
        <v>4045</v>
      </c>
      <c r="D2236" t="s">
        <v>1822</v>
      </c>
      <c r="E2236" t="s">
        <v>7639</v>
      </c>
      <c r="F2236" t="s">
        <v>9208</v>
      </c>
      <c r="G2236" t="s">
        <v>8503</v>
      </c>
      <c r="H2236" t="s">
        <v>3177</v>
      </c>
      <c r="I2236" t="s">
        <v>9209</v>
      </c>
      <c r="J2236" t="s">
        <v>3179</v>
      </c>
      <c r="K2236" t="s">
        <v>8716</v>
      </c>
      <c r="L2236" t="s">
        <v>3174</v>
      </c>
      <c r="M2236" t="s">
        <v>3174</v>
      </c>
    </row>
    <row r="2237" spans="1:13" x14ac:dyDescent="0.3">
      <c r="A2237" t="s">
        <v>1082</v>
      </c>
      <c r="B2237" t="s">
        <v>8377</v>
      </c>
      <c r="C2237" t="s">
        <v>4045</v>
      </c>
      <c r="D2237" t="s">
        <v>1822</v>
      </c>
      <c r="E2237" t="s">
        <v>7639</v>
      </c>
      <c r="F2237" t="s">
        <v>9210</v>
      </c>
      <c r="G2237" t="s">
        <v>8503</v>
      </c>
      <c r="H2237" t="s">
        <v>3177</v>
      </c>
      <c r="I2237" t="s">
        <v>9211</v>
      </c>
      <c r="J2237" t="s">
        <v>3179</v>
      </c>
      <c r="K2237" t="s">
        <v>8713</v>
      </c>
      <c r="L2237" t="s">
        <v>3174</v>
      </c>
      <c r="M2237" t="s">
        <v>3174</v>
      </c>
    </row>
    <row r="2238" spans="1:13" x14ac:dyDescent="0.3">
      <c r="A2238" t="s">
        <v>1082</v>
      </c>
      <c r="B2238" t="s">
        <v>8377</v>
      </c>
      <c r="C2238" t="s">
        <v>4045</v>
      </c>
      <c r="D2238" t="s">
        <v>1822</v>
      </c>
      <c r="E2238" t="s">
        <v>7639</v>
      </c>
      <c r="F2238" t="s">
        <v>9212</v>
      </c>
      <c r="G2238" t="s">
        <v>8503</v>
      </c>
      <c r="H2238" t="s">
        <v>3177</v>
      </c>
      <c r="I2238" t="s">
        <v>9213</v>
      </c>
      <c r="J2238" t="s">
        <v>3179</v>
      </c>
      <c r="K2238" t="s">
        <v>8710</v>
      </c>
      <c r="L2238" t="s">
        <v>3174</v>
      </c>
      <c r="M2238" t="s">
        <v>3174</v>
      </c>
    </row>
    <row r="2239" spans="1:13" x14ac:dyDescent="0.3">
      <c r="A2239" t="s">
        <v>1082</v>
      </c>
      <c r="B2239" t="s">
        <v>8377</v>
      </c>
      <c r="C2239" t="s">
        <v>4045</v>
      </c>
      <c r="D2239" t="s">
        <v>1822</v>
      </c>
      <c r="E2239" t="s">
        <v>7639</v>
      </c>
      <c r="F2239" t="s">
        <v>9214</v>
      </c>
      <c r="G2239" t="s">
        <v>8503</v>
      </c>
      <c r="H2239" t="s">
        <v>3177</v>
      </c>
      <c r="I2239" t="s">
        <v>9215</v>
      </c>
      <c r="J2239" t="s">
        <v>3179</v>
      </c>
      <c r="K2239" t="s">
        <v>8707</v>
      </c>
      <c r="L2239" t="s">
        <v>3174</v>
      </c>
      <c r="M2239" t="s">
        <v>3174</v>
      </c>
    </row>
    <row r="2240" spans="1:13" x14ac:dyDescent="0.3">
      <c r="A2240" t="s">
        <v>1085</v>
      </c>
      <c r="B2240" t="s">
        <v>3035</v>
      </c>
      <c r="C2240" t="s">
        <v>3173</v>
      </c>
      <c r="D2240" t="s">
        <v>1759</v>
      </c>
      <c r="E2240" t="s">
        <v>3235</v>
      </c>
      <c r="F2240" t="s">
        <v>9216</v>
      </c>
      <c r="G2240" t="s">
        <v>9217</v>
      </c>
      <c r="H2240" t="s">
        <v>3177</v>
      </c>
      <c r="I2240" t="s">
        <v>9218</v>
      </c>
      <c r="J2240" t="s">
        <v>3179</v>
      </c>
      <c r="K2240" t="s">
        <v>9219</v>
      </c>
      <c r="L2240" t="s">
        <v>3174</v>
      </c>
      <c r="M2240" t="s">
        <v>3174</v>
      </c>
    </row>
    <row r="2241" spans="1:13" x14ac:dyDescent="0.3">
      <c r="A2241" t="s">
        <v>1085</v>
      </c>
      <c r="B2241" t="s">
        <v>3508</v>
      </c>
      <c r="C2241" t="s">
        <v>3173</v>
      </c>
      <c r="D2241" t="s">
        <v>1759</v>
      </c>
      <c r="E2241" t="s">
        <v>3235</v>
      </c>
      <c r="F2241" t="s">
        <v>9220</v>
      </c>
      <c r="G2241" t="s">
        <v>3520</v>
      </c>
      <c r="H2241" t="s">
        <v>3177</v>
      </c>
      <c r="I2241" t="s">
        <v>9221</v>
      </c>
      <c r="J2241" t="s">
        <v>3179</v>
      </c>
      <c r="K2241" t="s">
        <v>9222</v>
      </c>
      <c r="L2241" t="s">
        <v>3174</v>
      </c>
      <c r="M2241" t="s">
        <v>3174</v>
      </c>
    </row>
    <row r="2242" spans="1:13" x14ac:dyDescent="0.3">
      <c r="A2242" t="s">
        <v>1085</v>
      </c>
      <c r="B2242" t="s">
        <v>3035</v>
      </c>
      <c r="C2242" t="s">
        <v>3173</v>
      </c>
      <c r="D2242" t="s">
        <v>1759</v>
      </c>
      <c r="E2242" t="s">
        <v>3235</v>
      </c>
      <c r="F2242" t="s">
        <v>9223</v>
      </c>
      <c r="G2242" t="s">
        <v>9217</v>
      </c>
      <c r="H2242" t="s">
        <v>3177</v>
      </c>
      <c r="I2242" t="s">
        <v>9224</v>
      </c>
      <c r="J2242" t="s">
        <v>3187</v>
      </c>
      <c r="K2242" t="s">
        <v>9225</v>
      </c>
      <c r="L2242" t="s">
        <v>3174</v>
      </c>
      <c r="M2242" t="s">
        <v>3174</v>
      </c>
    </row>
    <row r="2243" spans="1:13" x14ac:dyDescent="0.3">
      <c r="A2243" t="s">
        <v>1085</v>
      </c>
      <c r="B2243" t="s">
        <v>3508</v>
      </c>
      <c r="C2243" t="s">
        <v>3173</v>
      </c>
      <c r="D2243" t="s">
        <v>1759</v>
      </c>
      <c r="E2243" t="s">
        <v>3235</v>
      </c>
      <c r="F2243" t="s">
        <v>9226</v>
      </c>
      <c r="G2243" t="s">
        <v>3520</v>
      </c>
      <c r="H2243" t="s">
        <v>3177</v>
      </c>
      <c r="I2243" t="s">
        <v>9227</v>
      </c>
      <c r="J2243" t="s">
        <v>3179</v>
      </c>
      <c r="K2243" t="s">
        <v>9228</v>
      </c>
      <c r="L2243" t="s">
        <v>3174</v>
      </c>
      <c r="M2243" t="s">
        <v>3174</v>
      </c>
    </row>
    <row r="2244" spans="1:13" x14ac:dyDescent="0.3">
      <c r="A2244" t="s">
        <v>1085</v>
      </c>
      <c r="B2244" t="s">
        <v>3508</v>
      </c>
      <c r="C2244" t="s">
        <v>3173</v>
      </c>
      <c r="D2244" t="s">
        <v>1759</v>
      </c>
      <c r="E2244" t="s">
        <v>3235</v>
      </c>
      <c r="F2244" t="s">
        <v>9229</v>
      </c>
      <c r="G2244" t="s">
        <v>3520</v>
      </c>
      <c r="H2244" t="s">
        <v>3177</v>
      </c>
      <c r="I2244" t="s">
        <v>9230</v>
      </c>
      <c r="J2244" t="s">
        <v>3179</v>
      </c>
      <c r="K2244" t="s">
        <v>9231</v>
      </c>
      <c r="L2244" t="s">
        <v>3174</v>
      </c>
      <c r="M2244" t="s">
        <v>3174</v>
      </c>
    </row>
    <row r="2245" spans="1:13" x14ac:dyDescent="0.3">
      <c r="A2245" t="s">
        <v>1085</v>
      </c>
      <c r="B2245" t="s">
        <v>3023</v>
      </c>
      <c r="C2245" t="s">
        <v>3173</v>
      </c>
      <c r="D2245" t="s">
        <v>1759</v>
      </c>
      <c r="E2245" t="s">
        <v>3235</v>
      </c>
      <c r="F2245" t="s">
        <v>9232</v>
      </c>
      <c r="G2245" t="s">
        <v>5503</v>
      </c>
      <c r="H2245" t="s">
        <v>3177</v>
      </c>
      <c r="I2245" t="s">
        <v>9233</v>
      </c>
      <c r="J2245" t="s">
        <v>3187</v>
      </c>
      <c r="K2245" t="s">
        <v>9234</v>
      </c>
      <c r="L2245" t="s">
        <v>3174</v>
      </c>
      <c r="M2245" t="s">
        <v>3174</v>
      </c>
    </row>
    <row r="2246" spans="1:13" x14ac:dyDescent="0.3">
      <c r="A2246" t="s">
        <v>1085</v>
      </c>
      <c r="B2246" t="s">
        <v>3035</v>
      </c>
      <c r="C2246" t="s">
        <v>3173</v>
      </c>
      <c r="D2246" t="s">
        <v>1759</v>
      </c>
      <c r="E2246" t="s">
        <v>3235</v>
      </c>
      <c r="F2246" t="s">
        <v>9235</v>
      </c>
      <c r="G2246" t="s">
        <v>4356</v>
      </c>
      <c r="H2246" t="s">
        <v>3177</v>
      </c>
      <c r="I2246" t="s">
        <v>9236</v>
      </c>
      <c r="J2246" t="s">
        <v>3187</v>
      </c>
      <c r="K2246" t="s">
        <v>9237</v>
      </c>
      <c r="L2246" t="s">
        <v>3174</v>
      </c>
      <c r="M2246" t="s">
        <v>3174</v>
      </c>
    </row>
    <row r="2247" spans="1:13" x14ac:dyDescent="0.3">
      <c r="A2247" t="s">
        <v>1085</v>
      </c>
      <c r="B2247" t="s">
        <v>3035</v>
      </c>
      <c r="C2247" t="s">
        <v>3173</v>
      </c>
      <c r="D2247" t="s">
        <v>1759</v>
      </c>
      <c r="E2247" t="s">
        <v>3235</v>
      </c>
      <c r="F2247" t="s">
        <v>9238</v>
      </c>
      <c r="G2247" t="s">
        <v>4289</v>
      </c>
      <c r="H2247" t="s">
        <v>3177</v>
      </c>
      <c r="I2247" t="s">
        <v>9239</v>
      </c>
      <c r="J2247" t="s">
        <v>3187</v>
      </c>
      <c r="K2247" t="s">
        <v>9237</v>
      </c>
      <c r="L2247" t="s">
        <v>3174</v>
      </c>
      <c r="M2247" t="s">
        <v>3174</v>
      </c>
    </row>
    <row r="2248" spans="1:13" x14ac:dyDescent="0.3">
      <c r="A2248" t="s">
        <v>1085</v>
      </c>
      <c r="B2248" t="s">
        <v>3035</v>
      </c>
      <c r="C2248" t="s">
        <v>3173</v>
      </c>
      <c r="D2248" t="s">
        <v>1759</v>
      </c>
      <c r="E2248" t="s">
        <v>3235</v>
      </c>
      <c r="F2248" t="s">
        <v>9240</v>
      </c>
      <c r="G2248" t="s">
        <v>4289</v>
      </c>
      <c r="H2248" t="s">
        <v>3177</v>
      </c>
      <c r="I2248" t="s">
        <v>9241</v>
      </c>
      <c r="J2248" t="s">
        <v>3187</v>
      </c>
      <c r="K2248" t="s">
        <v>9237</v>
      </c>
      <c r="L2248" t="s">
        <v>3174</v>
      </c>
      <c r="M2248" t="s">
        <v>3174</v>
      </c>
    </row>
    <row r="2249" spans="1:13" x14ac:dyDescent="0.3">
      <c r="A2249" t="s">
        <v>1085</v>
      </c>
      <c r="B2249" t="s">
        <v>3655</v>
      </c>
      <c r="C2249" t="s">
        <v>3173</v>
      </c>
      <c r="D2249" t="s">
        <v>1903</v>
      </c>
      <c r="E2249" t="s">
        <v>3320</v>
      </c>
      <c r="F2249" t="s">
        <v>9242</v>
      </c>
      <c r="G2249" t="s">
        <v>5232</v>
      </c>
      <c r="H2249" t="s">
        <v>3177</v>
      </c>
      <c r="I2249" t="s">
        <v>9243</v>
      </c>
      <c r="J2249" t="s">
        <v>3187</v>
      </c>
      <c r="K2249" t="s">
        <v>9244</v>
      </c>
      <c r="L2249" t="s">
        <v>3174</v>
      </c>
      <c r="M2249" t="s">
        <v>3174</v>
      </c>
    </row>
    <row r="2250" spans="1:13" x14ac:dyDescent="0.3">
      <c r="A2250" t="s">
        <v>1085</v>
      </c>
      <c r="B2250" t="s">
        <v>3655</v>
      </c>
      <c r="C2250" t="s">
        <v>3173</v>
      </c>
      <c r="D2250" t="s">
        <v>1903</v>
      </c>
      <c r="E2250" t="s">
        <v>3320</v>
      </c>
      <c r="F2250" t="s">
        <v>9245</v>
      </c>
      <c r="G2250" t="s">
        <v>5232</v>
      </c>
      <c r="H2250" t="s">
        <v>3177</v>
      </c>
      <c r="I2250" t="s">
        <v>9246</v>
      </c>
      <c r="J2250" t="s">
        <v>3187</v>
      </c>
      <c r="K2250" t="s">
        <v>9247</v>
      </c>
      <c r="L2250" t="s">
        <v>3174</v>
      </c>
      <c r="M2250" t="s">
        <v>3174</v>
      </c>
    </row>
    <row r="2251" spans="1:13" x14ac:dyDescent="0.3">
      <c r="A2251" t="s">
        <v>1082</v>
      </c>
      <c r="B2251" t="s">
        <v>7417</v>
      </c>
      <c r="C2251" t="s">
        <v>4045</v>
      </c>
      <c r="D2251" t="s">
        <v>1822</v>
      </c>
      <c r="E2251" t="s">
        <v>7639</v>
      </c>
      <c r="F2251" t="s">
        <v>9248</v>
      </c>
      <c r="G2251" t="s">
        <v>7419</v>
      </c>
      <c r="H2251" t="s">
        <v>3177</v>
      </c>
      <c r="I2251" t="s">
        <v>9249</v>
      </c>
      <c r="J2251" t="s">
        <v>3179</v>
      </c>
      <c r="K2251" t="s">
        <v>9250</v>
      </c>
      <c r="L2251" t="s">
        <v>3174</v>
      </c>
      <c r="M2251" t="s">
        <v>3174</v>
      </c>
    </row>
    <row r="2252" spans="1:13" x14ac:dyDescent="0.3">
      <c r="A2252" t="s">
        <v>1090</v>
      </c>
      <c r="B2252" t="s">
        <v>6277</v>
      </c>
      <c r="C2252" t="s">
        <v>3173</v>
      </c>
      <c r="D2252" t="s">
        <v>1822</v>
      </c>
      <c r="E2252" t="s">
        <v>3459</v>
      </c>
      <c r="F2252" t="s">
        <v>9251</v>
      </c>
      <c r="G2252" t="s">
        <v>9059</v>
      </c>
      <c r="H2252" t="s">
        <v>3177</v>
      </c>
      <c r="I2252" t="s">
        <v>9252</v>
      </c>
      <c r="J2252" t="s">
        <v>3179</v>
      </c>
      <c r="K2252" t="s">
        <v>9253</v>
      </c>
      <c r="L2252" t="s">
        <v>3174</v>
      </c>
      <c r="M2252" t="s">
        <v>3174</v>
      </c>
    </row>
    <row r="2253" spans="1:13" x14ac:dyDescent="0.3">
      <c r="A2253" t="s">
        <v>1082</v>
      </c>
      <c r="B2253" t="s">
        <v>7417</v>
      </c>
      <c r="C2253" t="s">
        <v>4045</v>
      </c>
      <c r="D2253" t="s">
        <v>1822</v>
      </c>
      <c r="E2253" t="s">
        <v>3183</v>
      </c>
      <c r="F2253" t="s">
        <v>9254</v>
      </c>
      <c r="G2253" t="s">
        <v>7419</v>
      </c>
      <c r="H2253" t="s">
        <v>3177</v>
      </c>
      <c r="I2253" t="s">
        <v>9255</v>
      </c>
      <c r="J2253" t="s">
        <v>3179</v>
      </c>
      <c r="K2253" t="s">
        <v>8686</v>
      </c>
      <c r="L2253" t="s">
        <v>3174</v>
      </c>
      <c r="M2253" t="s">
        <v>3174</v>
      </c>
    </row>
    <row r="2254" spans="1:13" x14ac:dyDescent="0.3">
      <c r="A2254" t="s">
        <v>1090</v>
      </c>
      <c r="B2254" t="s">
        <v>6281</v>
      </c>
      <c r="C2254" t="s">
        <v>3173</v>
      </c>
      <c r="D2254" t="s">
        <v>1822</v>
      </c>
      <c r="E2254" t="s">
        <v>3235</v>
      </c>
      <c r="F2254" t="s">
        <v>9256</v>
      </c>
      <c r="G2254" t="s">
        <v>9257</v>
      </c>
      <c r="H2254" t="s">
        <v>3177</v>
      </c>
      <c r="I2254" t="s">
        <v>9258</v>
      </c>
      <c r="J2254" t="s">
        <v>3179</v>
      </c>
      <c r="K2254" t="s">
        <v>9259</v>
      </c>
      <c r="L2254" t="s">
        <v>3174</v>
      </c>
      <c r="M2254" t="s">
        <v>3174</v>
      </c>
    </row>
    <row r="2255" spans="1:13" x14ac:dyDescent="0.3">
      <c r="A2255" t="s">
        <v>1082</v>
      </c>
      <c r="B2255" t="s">
        <v>7417</v>
      </c>
      <c r="C2255" t="s">
        <v>4045</v>
      </c>
      <c r="D2255" t="s">
        <v>1822</v>
      </c>
      <c r="E2255" t="s">
        <v>3235</v>
      </c>
      <c r="F2255" t="s">
        <v>9260</v>
      </c>
      <c r="G2255" t="s">
        <v>7419</v>
      </c>
      <c r="H2255" t="s">
        <v>3177</v>
      </c>
      <c r="I2255" t="s">
        <v>9261</v>
      </c>
      <c r="J2255" t="s">
        <v>3179</v>
      </c>
      <c r="K2255" t="s">
        <v>9262</v>
      </c>
      <c r="L2255" t="s">
        <v>3174</v>
      </c>
      <c r="M2255" t="s">
        <v>3174</v>
      </c>
    </row>
    <row r="2256" spans="1:13" x14ac:dyDescent="0.3">
      <c r="A2256" t="s">
        <v>1082</v>
      </c>
      <c r="B2256" t="s">
        <v>7417</v>
      </c>
      <c r="C2256" t="s">
        <v>4045</v>
      </c>
      <c r="D2256" t="s">
        <v>1822</v>
      </c>
      <c r="E2256" t="s">
        <v>7639</v>
      </c>
      <c r="F2256" t="s">
        <v>9263</v>
      </c>
      <c r="G2256" t="s">
        <v>7419</v>
      </c>
      <c r="H2256" t="s">
        <v>3177</v>
      </c>
      <c r="I2256" t="s">
        <v>9264</v>
      </c>
      <c r="J2256" t="s">
        <v>3179</v>
      </c>
      <c r="K2256" t="s">
        <v>9265</v>
      </c>
      <c r="L2256" t="s">
        <v>3174</v>
      </c>
      <c r="M2256" t="s">
        <v>3174</v>
      </c>
    </row>
    <row r="2257" spans="1:13" x14ac:dyDescent="0.3">
      <c r="A2257" t="s">
        <v>1090</v>
      </c>
      <c r="B2257" t="s">
        <v>4181</v>
      </c>
      <c r="C2257" t="s">
        <v>3173</v>
      </c>
      <c r="D2257" t="s">
        <v>1761</v>
      </c>
      <c r="E2257" t="s">
        <v>3235</v>
      </c>
      <c r="F2257" t="s">
        <v>9266</v>
      </c>
      <c r="G2257" t="s">
        <v>9133</v>
      </c>
      <c r="H2257" t="s">
        <v>3177</v>
      </c>
      <c r="I2257" t="s">
        <v>9267</v>
      </c>
      <c r="J2257" t="s">
        <v>3187</v>
      </c>
      <c r="K2257" t="s">
        <v>9268</v>
      </c>
      <c r="L2257" t="s">
        <v>3174</v>
      </c>
      <c r="M2257" t="s">
        <v>3174</v>
      </c>
    </row>
    <row r="2258" spans="1:13" x14ac:dyDescent="0.3">
      <c r="A2258" t="s">
        <v>1082</v>
      </c>
      <c r="B2258" t="s">
        <v>7417</v>
      </c>
      <c r="C2258" t="s">
        <v>4045</v>
      </c>
      <c r="D2258" t="s">
        <v>1822</v>
      </c>
      <c r="E2258" t="s">
        <v>3546</v>
      </c>
      <c r="F2258" t="s">
        <v>9269</v>
      </c>
      <c r="G2258" t="s">
        <v>9270</v>
      </c>
      <c r="H2258" t="s">
        <v>3177</v>
      </c>
      <c r="I2258" t="s">
        <v>9271</v>
      </c>
      <c r="J2258" t="s">
        <v>3179</v>
      </c>
      <c r="K2258" t="s">
        <v>9272</v>
      </c>
      <c r="L2258" t="s">
        <v>3174</v>
      </c>
      <c r="M2258" t="s">
        <v>3174</v>
      </c>
    </row>
    <row r="2259" spans="1:13" x14ac:dyDescent="0.3">
      <c r="A2259" t="s">
        <v>1085</v>
      </c>
      <c r="B2259" t="s">
        <v>5766</v>
      </c>
      <c r="C2259" t="s">
        <v>3190</v>
      </c>
      <c r="D2259" t="s">
        <v>7922</v>
      </c>
      <c r="E2259" t="s">
        <v>3235</v>
      </c>
      <c r="F2259" t="s">
        <v>9273</v>
      </c>
      <c r="G2259" t="s">
        <v>6549</v>
      </c>
      <c r="H2259" t="s">
        <v>3177</v>
      </c>
      <c r="I2259" t="s">
        <v>9274</v>
      </c>
      <c r="J2259" t="s">
        <v>3179</v>
      </c>
      <c r="K2259" t="s">
        <v>9275</v>
      </c>
      <c r="L2259" t="s">
        <v>3174</v>
      </c>
      <c r="M2259" t="s">
        <v>3174</v>
      </c>
    </row>
    <row r="2260" spans="1:13" x14ac:dyDescent="0.3">
      <c r="A2260" t="s">
        <v>1082</v>
      </c>
      <c r="B2260" t="s">
        <v>7417</v>
      </c>
      <c r="C2260" t="s">
        <v>4045</v>
      </c>
      <c r="D2260" t="s">
        <v>1822</v>
      </c>
      <c r="E2260" t="s">
        <v>3546</v>
      </c>
      <c r="F2260" t="s">
        <v>9276</v>
      </c>
      <c r="G2260" t="s">
        <v>9277</v>
      </c>
      <c r="H2260" t="s">
        <v>3177</v>
      </c>
      <c r="I2260" t="s">
        <v>9278</v>
      </c>
      <c r="J2260" t="s">
        <v>3179</v>
      </c>
      <c r="K2260" t="s">
        <v>9279</v>
      </c>
      <c r="L2260" t="s">
        <v>3174</v>
      </c>
      <c r="M2260" t="s">
        <v>3174</v>
      </c>
    </row>
    <row r="2261" spans="1:13" x14ac:dyDescent="0.3">
      <c r="A2261" t="s">
        <v>1082</v>
      </c>
      <c r="B2261" t="s">
        <v>7417</v>
      </c>
      <c r="C2261" t="s">
        <v>4045</v>
      </c>
      <c r="D2261" t="s">
        <v>1822</v>
      </c>
      <c r="E2261" t="s">
        <v>3546</v>
      </c>
      <c r="F2261" t="s">
        <v>9280</v>
      </c>
      <c r="G2261" t="s">
        <v>7419</v>
      </c>
      <c r="H2261" t="s">
        <v>3177</v>
      </c>
      <c r="I2261" t="s">
        <v>9281</v>
      </c>
      <c r="J2261" t="s">
        <v>3179</v>
      </c>
      <c r="K2261" t="s">
        <v>9282</v>
      </c>
      <c r="L2261" t="s">
        <v>3174</v>
      </c>
      <c r="M2261" t="s">
        <v>3174</v>
      </c>
    </row>
    <row r="2262" spans="1:13" x14ac:dyDescent="0.3">
      <c r="A2262" t="s">
        <v>1082</v>
      </c>
      <c r="B2262" t="s">
        <v>7417</v>
      </c>
      <c r="C2262" t="s">
        <v>4045</v>
      </c>
      <c r="D2262" t="s">
        <v>1822</v>
      </c>
      <c r="E2262" t="s">
        <v>3546</v>
      </c>
      <c r="F2262" t="s">
        <v>9283</v>
      </c>
      <c r="G2262" t="s">
        <v>7419</v>
      </c>
      <c r="H2262" t="s">
        <v>3177</v>
      </c>
      <c r="I2262" t="s">
        <v>9284</v>
      </c>
      <c r="J2262" t="s">
        <v>3179</v>
      </c>
      <c r="K2262" t="s">
        <v>9285</v>
      </c>
      <c r="L2262" t="s">
        <v>3174</v>
      </c>
      <c r="M2262" t="s">
        <v>3174</v>
      </c>
    </row>
    <row r="2263" spans="1:13" x14ac:dyDescent="0.3">
      <c r="A2263" t="s">
        <v>1082</v>
      </c>
      <c r="B2263" t="s">
        <v>7417</v>
      </c>
      <c r="C2263" t="s">
        <v>4045</v>
      </c>
      <c r="D2263" t="s">
        <v>1822</v>
      </c>
      <c r="E2263" t="s">
        <v>3546</v>
      </c>
      <c r="F2263" t="s">
        <v>9286</v>
      </c>
      <c r="G2263" t="s">
        <v>9287</v>
      </c>
      <c r="H2263" t="s">
        <v>3177</v>
      </c>
      <c r="I2263" t="s">
        <v>9288</v>
      </c>
      <c r="J2263" t="s">
        <v>3179</v>
      </c>
      <c r="K2263" t="s">
        <v>9289</v>
      </c>
      <c r="L2263" t="s">
        <v>3174</v>
      </c>
      <c r="M2263" t="s">
        <v>3174</v>
      </c>
    </row>
    <row r="2264" spans="1:13" x14ac:dyDescent="0.3">
      <c r="A2264" t="s">
        <v>1082</v>
      </c>
      <c r="B2264" t="s">
        <v>7417</v>
      </c>
      <c r="C2264" t="s">
        <v>4045</v>
      </c>
      <c r="D2264" t="s">
        <v>1822</v>
      </c>
      <c r="E2264" t="s">
        <v>3546</v>
      </c>
      <c r="F2264" t="s">
        <v>9290</v>
      </c>
      <c r="G2264" t="s">
        <v>9291</v>
      </c>
      <c r="H2264" t="s">
        <v>3177</v>
      </c>
      <c r="I2264" t="s">
        <v>9292</v>
      </c>
      <c r="J2264" t="s">
        <v>3179</v>
      </c>
      <c r="K2264" t="s">
        <v>9293</v>
      </c>
      <c r="L2264" t="s">
        <v>3174</v>
      </c>
      <c r="M2264" t="s">
        <v>3174</v>
      </c>
    </row>
    <row r="2265" spans="1:13" x14ac:dyDescent="0.3">
      <c r="A2265" t="s">
        <v>1082</v>
      </c>
      <c r="B2265" t="s">
        <v>7417</v>
      </c>
      <c r="C2265" t="s">
        <v>4045</v>
      </c>
      <c r="D2265" t="s">
        <v>1822</v>
      </c>
      <c r="E2265" t="s">
        <v>3546</v>
      </c>
      <c r="F2265" t="s">
        <v>9294</v>
      </c>
      <c r="G2265" t="s">
        <v>9295</v>
      </c>
      <c r="H2265" t="s">
        <v>3177</v>
      </c>
      <c r="I2265" t="s">
        <v>9296</v>
      </c>
      <c r="J2265" t="s">
        <v>3179</v>
      </c>
      <c r="K2265" t="s">
        <v>9297</v>
      </c>
      <c r="L2265" t="s">
        <v>3174</v>
      </c>
      <c r="M2265" t="s">
        <v>3174</v>
      </c>
    </row>
    <row r="2266" spans="1:13" x14ac:dyDescent="0.3">
      <c r="A2266" t="s">
        <v>1082</v>
      </c>
      <c r="B2266" t="s">
        <v>7417</v>
      </c>
      <c r="C2266" t="s">
        <v>4045</v>
      </c>
      <c r="D2266" t="s">
        <v>1822</v>
      </c>
      <c r="E2266" t="s">
        <v>7639</v>
      </c>
      <c r="F2266" t="s">
        <v>9298</v>
      </c>
      <c r="G2266" t="s">
        <v>9299</v>
      </c>
      <c r="H2266" t="s">
        <v>3177</v>
      </c>
      <c r="I2266" t="s">
        <v>9300</v>
      </c>
      <c r="J2266" t="s">
        <v>3179</v>
      </c>
      <c r="K2266" t="s">
        <v>9301</v>
      </c>
      <c r="L2266" t="s">
        <v>3174</v>
      </c>
      <c r="M2266" t="s">
        <v>3174</v>
      </c>
    </row>
    <row r="2267" spans="1:13" x14ac:dyDescent="0.3">
      <c r="A2267" t="s">
        <v>1082</v>
      </c>
      <c r="B2267" t="s">
        <v>7417</v>
      </c>
      <c r="C2267" t="s">
        <v>4045</v>
      </c>
      <c r="D2267" t="s">
        <v>1822</v>
      </c>
      <c r="E2267" t="s">
        <v>3235</v>
      </c>
      <c r="F2267" t="s">
        <v>9302</v>
      </c>
      <c r="G2267" t="s">
        <v>9299</v>
      </c>
      <c r="H2267" t="s">
        <v>3177</v>
      </c>
      <c r="I2267" t="s">
        <v>9303</v>
      </c>
      <c r="J2267" t="s">
        <v>3179</v>
      </c>
      <c r="K2267" t="s">
        <v>9304</v>
      </c>
      <c r="L2267" t="s">
        <v>3174</v>
      </c>
      <c r="M2267" t="s">
        <v>3174</v>
      </c>
    </row>
    <row r="2268" spans="1:13" x14ac:dyDescent="0.3">
      <c r="A2268" t="s">
        <v>1099</v>
      </c>
      <c r="B2268" t="s">
        <v>5095</v>
      </c>
      <c r="C2268" t="s">
        <v>3190</v>
      </c>
      <c r="D2268" t="s">
        <v>1755</v>
      </c>
      <c r="E2268" t="s">
        <v>3459</v>
      </c>
      <c r="F2268" t="s">
        <v>9305</v>
      </c>
      <c r="G2268" t="s">
        <v>5115</v>
      </c>
      <c r="H2268" t="s">
        <v>3177</v>
      </c>
      <c r="I2268" t="s">
        <v>9306</v>
      </c>
      <c r="J2268" t="s">
        <v>3179</v>
      </c>
      <c r="K2268" t="s">
        <v>9307</v>
      </c>
      <c r="L2268" t="s">
        <v>3174</v>
      </c>
      <c r="M2268" t="s">
        <v>3174</v>
      </c>
    </row>
    <row r="2269" spans="1:13" x14ac:dyDescent="0.3">
      <c r="A2269" t="s">
        <v>1085</v>
      </c>
      <c r="B2269" t="s">
        <v>3655</v>
      </c>
      <c r="C2269" t="s">
        <v>3173</v>
      </c>
      <c r="D2269" t="s">
        <v>1903</v>
      </c>
      <c r="E2269" t="s">
        <v>3320</v>
      </c>
      <c r="F2269" t="s">
        <v>9308</v>
      </c>
      <c r="G2269" t="s">
        <v>5232</v>
      </c>
      <c r="H2269" t="s">
        <v>3177</v>
      </c>
      <c r="I2269" t="s">
        <v>9309</v>
      </c>
      <c r="J2269" t="s">
        <v>3187</v>
      </c>
      <c r="K2269" t="s">
        <v>9310</v>
      </c>
      <c r="L2269" t="s">
        <v>3174</v>
      </c>
      <c r="M2269" t="s">
        <v>3174</v>
      </c>
    </row>
    <row r="2270" spans="1:13" x14ac:dyDescent="0.3">
      <c r="A2270" t="s">
        <v>1085</v>
      </c>
      <c r="B2270" t="s">
        <v>3655</v>
      </c>
      <c r="C2270" t="s">
        <v>3173</v>
      </c>
      <c r="D2270" t="s">
        <v>1759</v>
      </c>
      <c r="E2270" t="s">
        <v>3320</v>
      </c>
      <c r="F2270" t="s">
        <v>9311</v>
      </c>
      <c r="G2270" t="s">
        <v>5232</v>
      </c>
      <c r="H2270" t="s">
        <v>3177</v>
      </c>
      <c r="I2270" t="s">
        <v>9312</v>
      </c>
      <c r="J2270" t="s">
        <v>3187</v>
      </c>
      <c r="K2270" t="s">
        <v>9313</v>
      </c>
      <c r="L2270" t="s">
        <v>3174</v>
      </c>
      <c r="M2270" t="s">
        <v>3174</v>
      </c>
    </row>
    <row r="2271" spans="1:13" x14ac:dyDescent="0.3">
      <c r="A2271" t="s">
        <v>1085</v>
      </c>
      <c r="B2271" t="s">
        <v>3035</v>
      </c>
      <c r="C2271" t="s">
        <v>3173</v>
      </c>
      <c r="D2271" t="s">
        <v>1759</v>
      </c>
      <c r="E2271" t="s">
        <v>3235</v>
      </c>
      <c r="F2271" t="s">
        <v>9314</v>
      </c>
      <c r="G2271" t="s">
        <v>4295</v>
      </c>
      <c r="H2271" t="s">
        <v>3177</v>
      </c>
      <c r="I2271" t="s">
        <v>9315</v>
      </c>
      <c r="J2271" t="s">
        <v>3187</v>
      </c>
      <c r="K2271" t="s">
        <v>9316</v>
      </c>
      <c r="L2271" t="s">
        <v>3174</v>
      </c>
      <c r="M2271" t="s">
        <v>3174</v>
      </c>
    </row>
    <row r="2272" spans="1:13" x14ac:dyDescent="0.3">
      <c r="A2272" t="s">
        <v>1085</v>
      </c>
      <c r="B2272" t="s">
        <v>3035</v>
      </c>
      <c r="C2272" t="s">
        <v>3173</v>
      </c>
      <c r="D2272" t="s">
        <v>1759</v>
      </c>
      <c r="E2272" t="s">
        <v>3235</v>
      </c>
      <c r="F2272" t="s">
        <v>9317</v>
      </c>
      <c r="G2272" t="s">
        <v>4295</v>
      </c>
      <c r="H2272" t="s">
        <v>3177</v>
      </c>
      <c r="I2272" t="s">
        <v>9318</v>
      </c>
      <c r="J2272" t="s">
        <v>3187</v>
      </c>
      <c r="K2272" t="s">
        <v>9316</v>
      </c>
      <c r="L2272" t="s">
        <v>3174</v>
      </c>
      <c r="M2272" t="s">
        <v>3174</v>
      </c>
    </row>
    <row r="2273" spans="1:13" x14ac:dyDescent="0.3">
      <c r="A2273" t="s">
        <v>1085</v>
      </c>
      <c r="B2273" t="s">
        <v>3035</v>
      </c>
      <c r="C2273" t="s">
        <v>3173</v>
      </c>
      <c r="D2273" t="s">
        <v>1759</v>
      </c>
      <c r="E2273" t="s">
        <v>3235</v>
      </c>
      <c r="F2273" t="s">
        <v>9319</v>
      </c>
      <c r="G2273" t="s">
        <v>4292</v>
      </c>
      <c r="H2273" t="s">
        <v>3177</v>
      </c>
      <c r="I2273" t="s">
        <v>9320</v>
      </c>
      <c r="J2273" t="s">
        <v>3187</v>
      </c>
      <c r="K2273" t="s">
        <v>9321</v>
      </c>
      <c r="L2273" t="s">
        <v>3174</v>
      </c>
      <c r="M2273" t="s">
        <v>3174</v>
      </c>
    </row>
    <row r="2274" spans="1:13" x14ac:dyDescent="0.3">
      <c r="A2274" t="s">
        <v>1085</v>
      </c>
      <c r="B2274" t="s">
        <v>3035</v>
      </c>
      <c r="C2274" t="s">
        <v>3173</v>
      </c>
      <c r="D2274" t="s">
        <v>1759</v>
      </c>
      <c r="E2274" t="s">
        <v>3235</v>
      </c>
      <c r="F2274" t="s">
        <v>9322</v>
      </c>
      <c r="G2274" t="s">
        <v>9323</v>
      </c>
      <c r="H2274" t="s">
        <v>3177</v>
      </c>
      <c r="I2274" t="s">
        <v>9324</v>
      </c>
      <c r="J2274" t="s">
        <v>3187</v>
      </c>
      <c r="K2274" t="s">
        <v>9325</v>
      </c>
      <c r="L2274" t="s">
        <v>3174</v>
      </c>
      <c r="M2274" t="s">
        <v>3174</v>
      </c>
    </row>
    <row r="2275" spans="1:13" x14ac:dyDescent="0.3">
      <c r="A2275" t="s">
        <v>1085</v>
      </c>
      <c r="B2275" t="s">
        <v>3035</v>
      </c>
      <c r="C2275" t="s">
        <v>3173</v>
      </c>
      <c r="D2275" t="s">
        <v>1759</v>
      </c>
      <c r="E2275" t="s">
        <v>3235</v>
      </c>
      <c r="F2275" t="s">
        <v>9326</v>
      </c>
      <c r="G2275" t="s">
        <v>9323</v>
      </c>
      <c r="H2275" t="s">
        <v>3177</v>
      </c>
      <c r="I2275" t="s">
        <v>9327</v>
      </c>
      <c r="J2275" t="s">
        <v>3187</v>
      </c>
      <c r="K2275" t="s">
        <v>9325</v>
      </c>
      <c r="L2275" t="s">
        <v>3174</v>
      </c>
      <c r="M2275" t="s">
        <v>3174</v>
      </c>
    </row>
    <row r="2276" spans="1:13" x14ac:dyDescent="0.3">
      <c r="A2276" t="s">
        <v>1085</v>
      </c>
      <c r="B2276" t="s">
        <v>3035</v>
      </c>
      <c r="C2276" t="s">
        <v>3173</v>
      </c>
      <c r="D2276" t="s">
        <v>1759</v>
      </c>
      <c r="E2276" t="s">
        <v>3235</v>
      </c>
      <c r="F2276" t="s">
        <v>9328</v>
      </c>
      <c r="G2276" t="s">
        <v>9323</v>
      </c>
      <c r="H2276" t="s">
        <v>3177</v>
      </c>
      <c r="I2276" t="s">
        <v>9329</v>
      </c>
      <c r="J2276" t="s">
        <v>3187</v>
      </c>
      <c r="K2276" t="s">
        <v>9325</v>
      </c>
      <c r="L2276" t="s">
        <v>3174</v>
      </c>
      <c r="M2276" t="s">
        <v>3174</v>
      </c>
    </row>
    <row r="2277" spans="1:13" x14ac:dyDescent="0.3">
      <c r="A2277" t="s">
        <v>1085</v>
      </c>
      <c r="B2277" t="s">
        <v>3035</v>
      </c>
      <c r="C2277" t="s">
        <v>3173</v>
      </c>
      <c r="D2277" t="s">
        <v>1759</v>
      </c>
      <c r="E2277" t="s">
        <v>3235</v>
      </c>
      <c r="F2277" t="s">
        <v>9330</v>
      </c>
      <c r="G2277" t="s">
        <v>9331</v>
      </c>
      <c r="H2277" t="s">
        <v>3177</v>
      </c>
      <c r="I2277" t="s">
        <v>9332</v>
      </c>
      <c r="J2277" t="s">
        <v>3187</v>
      </c>
      <c r="K2277" t="s">
        <v>9333</v>
      </c>
      <c r="L2277" t="s">
        <v>3174</v>
      </c>
      <c r="M2277" t="s">
        <v>3174</v>
      </c>
    </row>
    <row r="2278" spans="1:13" x14ac:dyDescent="0.3">
      <c r="A2278" t="s">
        <v>1085</v>
      </c>
      <c r="B2278" t="s">
        <v>3035</v>
      </c>
      <c r="C2278" t="s">
        <v>3173</v>
      </c>
      <c r="D2278" t="s">
        <v>1759</v>
      </c>
      <c r="E2278" t="s">
        <v>3235</v>
      </c>
      <c r="F2278" t="s">
        <v>9334</v>
      </c>
      <c r="G2278" t="s">
        <v>9331</v>
      </c>
      <c r="H2278" t="s">
        <v>3177</v>
      </c>
      <c r="I2278" t="s">
        <v>9335</v>
      </c>
      <c r="J2278" t="s">
        <v>3187</v>
      </c>
      <c r="K2278" t="s">
        <v>9333</v>
      </c>
      <c r="L2278" t="s">
        <v>3174</v>
      </c>
      <c r="M2278" t="s">
        <v>3174</v>
      </c>
    </row>
    <row r="2279" spans="1:13" x14ac:dyDescent="0.3">
      <c r="A2279" t="s">
        <v>1085</v>
      </c>
      <c r="B2279" t="s">
        <v>3035</v>
      </c>
      <c r="C2279" t="s">
        <v>3173</v>
      </c>
      <c r="D2279" t="s">
        <v>1759</v>
      </c>
      <c r="E2279" t="s">
        <v>3235</v>
      </c>
      <c r="F2279" t="s">
        <v>9336</v>
      </c>
      <c r="G2279" t="s">
        <v>9331</v>
      </c>
      <c r="H2279" t="s">
        <v>3177</v>
      </c>
      <c r="I2279" t="s">
        <v>9337</v>
      </c>
      <c r="J2279" t="s">
        <v>3187</v>
      </c>
      <c r="K2279" t="s">
        <v>9333</v>
      </c>
      <c r="L2279" t="s">
        <v>3174</v>
      </c>
      <c r="M2279" t="s">
        <v>3174</v>
      </c>
    </row>
    <row r="2280" spans="1:13" x14ac:dyDescent="0.3">
      <c r="A2280" t="s">
        <v>1085</v>
      </c>
      <c r="B2280" t="s">
        <v>3035</v>
      </c>
      <c r="C2280" t="s">
        <v>3173</v>
      </c>
      <c r="D2280" t="s">
        <v>1759</v>
      </c>
      <c r="E2280" t="s">
        <v>3235</v>
      </c>
      <c r="F2280" t="s">
        <v>9338</v>
      </c>
      <c r="G2280" t="s">
        <v>4298</v>
      </c>
      <c r="H2280" t="s">
        <v>3177</v>
      </c>
      <c r="I2280" t="s">
        <v>9339</v>
      </c>
      <c r="J2280" t="s">
        <v>3187</v>
      </c>
      <c r="K2280" t="s">
        <v>9340</v>
      </c>
      <c r="L2280" t="s">
        <v>3174</v>
      </c>
      <c r="M2280" t="s">
        <v>3174</v>
      </c>
    </row>
    <row r="2281" spans="1:13" x14ac:dyDescent="0.3">
      <c r="A2281" t="s">
        <v>1085</v>
      </c>
      <c r="B2281" t="s">
        <v>3035</v>
      </c>
      <c r="C2281" t="s">
        <v>3173</v>
      </c>
      <c r="D2281" t="s">
        <v>1759</v>
      </c>
      <c r="E2281" t="s">
        <v>3235</v>
      </c>
      <c r="F2281" t="s">
        <v>9341</v>
      </c>
      <c r="G2281" t="s">
        <v>4298</v>
      </c>
      <c r="H2281" t="s">
        <v>3177</v>
      </c>
      <c r="I2281" t="s">
        <v>9342</v>
      </c>
      <c r="J2281" t="s">
        <v>3187</v>
      </c>
      <c r="K2281" t="s">
        <v>9340</v>
      </c>
      <c r="L2281" t="s">
        <v>3174</v>
      </c>
      <c r="M2281" t="s">
        <v>3174</v>
      </c>
    </row>
    <row r="2282" spans="1:13" x14ac:dyDescent="0.3">
      <c r="A2282" t="s">
        <v>1085</v>
      </c>
      <c r="B2282" t="s">
        <v>3035</v>
      </c>
      <c r="C2282" t="s">
        <v>3173</v>
      </c>
      <c r="D2282" t="s">
        <v>1759</v>
      </c>
      <c r="E2282" t="s">
        <v>3235</v>
      </c>
      <c r="F2282" t="s">
        <v>9343</v>
      </c>
      <c r="G2282" t="s">
        <v>4298</v>
      </c>
      <c r="H2282" t="s">
        <v>3177</v>
      </c>
      <c r="I2282" t="s">
        <v>9344</v>
      </c>
      <c r="J2282" t="s">
        <v>3187</v>
      </c>
      <c r="K2282" t="s">
        <v>9340</v>
      </c>
      <c r="L2282" t="s">
        <v>3174</v>
      </c>
      <c r="M2282" t="s">
        <v>3174</v>
      </c>
    </row>
    <row r="2283" spans="1:13" x14ac:dyDescent="0.3">
      <c r="A2283" t="s">
        <v>1085</v>
      </c>
      <c r="B2283" t="s">
        <v>3035</v>
      </c>
      <c r="C2283" t="s">
        <v>3173</v>
      </c>
      <c r="D2283" t="s">
        <v>1759</v>
      </c>
      <c r="E2283" t="s">
        <v>3235</v>
      </c>
      <c r="F2283" t="s">
        <v>9345</v>
      </c>
      <c r="G2283" t="s">
        <v>3944</v>
      </c>
      <c r="H2283" t="s">
        <v>3177</v>
      </c>
      <c r="I2283" t="s">
        <v>9346</v>
      </c>
      <c r="J2283" t="s">
        <v>3179</v>
      </c>
      <c r="K2283" t="s">
        <v>9347</v>
      </c>
      <c r="L2283" t="s">
        <v>3174</v>
      </c>
      <c r="M2283" t="s">
        <v>3174</v>
      </c>
    </row>
    <row r="2284" spans="1:13" x14ac:dyDescent="0.3">
      <c r="A2284" t="s">
        <v>1085</v>
      </c>
      <c r="B2284" t="s">
        <v>3035</v>
      </c>
      <c r="C2284" t="s">
        <v>3173</v>
      </c>
      <c r="D2284" t="s">
        <v>1759</v>
      </c>
      <c r="E2284" t="s">
        <v>3235</v>
      </c>
      <c r="F2284" t="s">
        <v>9348</v>
      </c>
      <c r="G2284" t="s">
        <v>3944</v>
      </c>
      <c r="H2284" t="s">
        <v>3177</v>
      </c>
      <c r="I2284" t="s">
        <v>9349</v>
      </c>
      <c r="J2284" t="s">
        <v>3179</v>
      </c>
      <c r="K2284" t="s">
        <v>9347</v>
      </c>
      <c r="L2284" t="s">
        <v>3174</v>
      </c>
      <c r="M2284" t="s">
        <v>3174</v>
      </c>
    </row>
    <row r="2285" spans="1:13" x14ac:dyDescent="0.3">
      <c r="A2285" t="s">
        <v>1085</v>
      </c>
      <c r="B2285" t="s">
        <v>3035</v>
      </c>
      <c r="C2285" t="s">
        <v>3173</v>
      </c>
      <c r="D2285" t="s">
        <v>1759</v>
      </c>
      <c r="E2285" t="s">
        <v>3235</v>
      </c>
      <c r="F2285" t="s">
        <v>9350</v>
      </c>
      <c r="G2285" t="s">
        <v>3944</v>
      </c>
      <c r="H2285" t="s">
        <v>3177</v>
      </c>
      <c r="I2285" t="s">
        <v>9351</v>
      </c>
      <c r="J2285" t="s">
        <v>3179</v>
      </c>
      <c r="K2285" t="s">
        <v>9347</v>
      </c>
      <c r="L2285" t="s">
        <v>3174</v>
      </c>
      <c r="M2285" t="s">
        <v>3174</v>
      </c>
    </row>
    <row r="2286" spans="1:13" x14ac:dyDescent="0.3">
      <c r="A2286" t="s">
        <v>1085</v>
      </c>
      <c r="B2286" t="s">
        <v>3035</v>
      </c>
      <c r="C2286" t="s">
        <v>3173</v>
      </c>
      <c r="D2286" t="s">
        <v>1759</v>
      </c>
      <c r="E2286" t="s">
        <v>3235</v>
      </c>
      <c r="F2286" t="s">
        <v>9352</v>
      </c>
      <c r="G2286" t="s">
        <v>3944</v>
      </c>
      <c r="H2286" t="s">
        <v>3177</v>
      </c>
      <c r="I2286" t="s">
        <v>9353</v>
      </c>
      <c r="J2286" t="s">
        <v>3179</v>
      </c>
      <c r="K2286" t="s">
        <v>9354</v>
      </c>
      <c r="L2286" t="s">
        <v>3174</v>
      </c>
      <c r="M2286" t="s">
        <v>3174</v>
      </c>
    </row>
    <row r="2287" spans="1:13" x14ac:dyDescent="0.3">
      <c r="A2287" t="s">
        <v>1085</v>
      </c>
      <c r="B2287" t="s">
        <v>3035</v>
      </c>
      <c r="C2287" t="s">
        <v>3173</v>
      </c>
      <c r="D2287" t="s">
        <v>1759</v>
      </c>
      <c r="E2287" t="s">
        <v>3235</v>
      </c>
      <c r="F2287" t="s">
        <v>9355</v>
      </c>
      <c r="G2287" t="s">
        <v>3944</v>
      </c>
      <c r="H2287" t="s">
        <v>3177</v>
      </c>
      <c r="I2287" t="s">
        <v>9356</v>
      </c>
      <c r="J2287" t="s">
        <v>3179</v>
      </c>
      <c r="K2287" t="s">
        <v>9354</v>
      </c>
      <c r="L2287" t="s">
        <v>3174</v>
      </c>
      <c r="M2287" t="s">
        <v>3174</v>
      </c>
    </row>
    <row r="2288" spans="1:13" x14ac:dyDescent="0.3">
      <c r="A2288" t="s">
        <v>1085</v>
      </c>
      <c r="B2288" t="s">
        <v>3035</v>
      </c>
      <c r="C2288" t="s">
        <v>3173</v>
      </c>
      <c r="D2288" t="s">
        <v>1759</v>
      </c>
      <c r="E2288" t="s">
        <v>3235</v>
      </c>
      <c r="F2288" t="s">
        <v>9357</v>
      </c>
      <c r="G2288" t="s">
        <v>3944</v>
      </c>
      <c r="H2288" t="s">
        <v>3177</v>
      </c>
      <c r="I2288" t="s">
        <v>9358</v>
      </c>
      <c r="J2288" t="s">
        <v>3179</v>
      </c>
      <c r="K2288" t="s">
        <v>9354</v>
      </c>
      <c r="L2288" t="s">
        <v>3174</v>
      </c>
      <c r="M2288" t="s">
        <v>3174</v>
      </c>
    </row>
    <row r="2289" spans="1:13" x14ac:dyDescent="0.3">
      <c r="A2289" t="s">
        <v>1099</v>
      </c>
      <c r="B2289" t="s">
        <v>3021</v>
      </c>
      <c r="C2289" t="s">
        <v>3190</v>
      </c>
      <c r="D2289" t="s">
        <v>1903</v>
      </c>
      <c r="E2289" t="s">
        <v>3459</v>
      </c>
      <c r="F2289" t="s">
        <v>9359</v>
      </c>
      <c r="G2289" t="s">
        <v>4663</v>
      </c>
      <c r="H2289" t="s">
        <v>3177</v>
      </c>
      <c r="I2289" t="s">
        <v>9360</v>
      </c>
      <c r="J2289" t="s">
        <v>3179</v>
      </c>
      <c r="K2289" t="s">
        <v>3174</v>
      </c>
      <c r="L2289" t="s">
        <v>3174</v>
      </c>
      <c r="M2289" t="s">
        <v>3174</v>
      </c>
    </row>
    <row r="2290" spans="1:13" x14ac:dyDescent="0.3">
      <c r="A2290" t="s">
        <v>1099</v>
      </c>
      <c r="B2290" t="s">
        <v>3021</v>
      </c>
      <c r="C2290" t="s">
        <v>3190</v>
      </c>
      <c r="D2290" t="s">
        <v>1903</v>
      </c>
      <c r="E2290" t="s">
        <v>3459</v>
      </c>
      <c r="F2290" t="s">
        <v>9361</v>
      </c>
      <c r="G2290" t="s">
        <v>4663</v>
      </c>
      <c r="H2290" t="s">
        <v>3177</v>
      </c>
      <c r="I2290" t="s">
        <v>9362</v>
      </c>
      <c r="J2290" t="s">
        <v>3179</v>
      </c>
      <c r="K2290" t="s">
        <v>3174</v>
      </c>
      <c r="L2290" t="s">
        <v>3174</v>
      </c>
      <c r="M2290" t="s">
        <v>3174</v>
      </c>
    </row>
    <row r="2291" spans="1:13" x14ac:dyDescent="0.3">
      <c r="A2291" t="s">
        <v>1099</v>
      </c>
      <c r="B2291" t="s">
        <v>3021</v>
      </c>
      <c r="C2291" t="s">
        <v>3190</v>
      </c>
      <c r="D2291" t="s">
        <v>1822</v>
      </c>
      <c r="E2291" t="s">
        <v>3459</v>
      </c>
      <c r="F2291" t="s">
        <v>9363</v>
      </c>
      <c r="G2291" t="s">
        <v>4663</v>
      </c>
      <c r="H2291" t="s">
        <v>3177</v>
      </c>
      <c r="I2291" t="s">
        <v>9364</v>
      </c>
      <c r="J2291" t="s">
        <v>3179</v>
      </c>
      <c r="K2291" t="s">
        <v>3174</v>
      </c>
      <c r="L2291" t="s">
        <v>3174</v>
      </c>
      <c r="M2291" t="s">
        <v>3174</v>
      </c>
    </row>
    <row r="2292" spans="1:13" x14ac:dyDescent="0.3">
      <c r="A2292" t="s">
        <v>1082</v>
      </c>
      <c r="B2292" t="s">
        <v>7841</v>
      </c>
      <c r="C2292" t="s">
        <v>4045</v>
      </c>
      <c r="D2292" t="s">
        <v>1822</v>
      </c>
      <c r="E2292" t="s">
        <v>7639</v>
      </c>
      <c r="F2292" t="s">
        <v>9365</v>
      </c>
      <c r="G2292" t="s">
        <v>9366</v>
      </c>
      <c r="H2292" t="s">
        <v>3177</v>
      </c>
      <c r="I2292" t="s">
        <v>9367</v>
      </c>
      <c r="J2292" t="s">
        <v>3179</v>
      </c>
      <c r="K2292" t="s">
        <v>9368</v>
      </c>
      <c r="L2292" t="s">
        <v>3174</v>
      </c>
      <c r="M2292" t="s">
        <v>3174</v>
      </c>
    </row>
    <row r="2293" spans="1:13" x14ac:dyDescent="0.3">
      <c r="A2293" t="s">
        <v>1082</v>
      </c>
      <c r="B2293" t="s">
        <v>2950</v>
      </c>
      <c r="C2293" t="s">
        <v>4045</v>
      </c>
      <c r="D2293" t="s">
        <v>1822</v>
      </c>
      <c r="E2293" t="s">
        <v>7639</v>
      </c>
      <c r="F2293" t="s">
        <v>9369</v>
      </c>
      <c r="G2293" t="s">
        <v>9370</v>
      </c>
      <c r="H2293" t="s">
        <v>3177</v>
      </c>
      <c r="I2293" t="s">
        <v>9371</v>
      </c>
      <c r="J2293" t="s">
        <v>3179</v>
      </c>
      <c r="K2293" t="s">
        <v>9368</v>
      </c>
      <c r="L2293" t="s">
        <v>3174</v>
      </c>
      <c r="M2293" t="s">
        <v>3174</v>
      </c>
    </row>
    <row r="2294" spans="1:13" x14ac:dyDescent="0.3">
      <c r="A2294" t="s">
        <v>1085</v>
      </c>
      <c r="B2294" t="s">
        <v>3035</v>
      </c>
      <c r="C2294" t="s">
        <v>3173</v>
      </c>
      <c r="D2294" t="s">
        <v>1759</v>
      </c>
      <c r="E2294" t="s">
        <v>3459</v>
      </c>
      <c r="F2294" t="s">
        <v>9372</v>
      </c>
      <c r="G2294" t="s">
        <v>9373</v>
      </c>
      <c r="H2294" t="s">
        <v>3177</v>
      </c>
      <c r="I2294" t="s">
        <v>9374</v>
      </c>
      <c r="J2294" t="s">
        <v>3179</v>
      </c>
      <c r="K2294" t="s">
        <v>9219</v>
      </c>
      <c r="L2294" t="s">
        <v>3174</v>
      </c>
      <c r="M2294" t="s">
        <v>3174</v>
      </c>
    </row>
    <row r="2295" spans="1:13" x14ac:dyDescent="0.3">
      <c r="A2295" t="s">
        <v>1085</v>
      </c>
      <c r="B2295" t="s">
        <v>3035</v>
      </c>
      <c r="C2295" t="s">
        <v>3173</v>
      </c>
      <c r="D2295" t="s">
        <v>1759</v>
      </c>
      <c r="E2295" t="s">
        <v>3459</v>
      </c>
      <c r="F2295" t="s">
        <v>9375</v>
      </c>
      <c r="G2295" t="s">
        <v>9376</v>
      </c>
      <c r="H2295" t="s">
        <v>3177</v>
      </c>
      <c r="I2295" t="s">
        <v>9377</v>
      </c>
      <c r="J2295" t="s">
        <v>3179</v>
      </c>
      <c r="K2295" t="s">
        <v>9378</v>
      </c>
      <c r="L2295" t="s">
        <v>3174</v>
      </c>
      <c r="M2295" t="s">
        <v>3174</v>
      </c>
    </row>
    <row r="2296" spans="1:13" x14ac:dyDescent="0.3">
      <c r="A2296" t="s">
        <v>1085</v>
      </c>
      <c r="B2296" t="s">
        <v>3035</v>
      </c>
      <c r="C2296" t="s">
        <v>3173</v>
      </c>
      <c r="D2296" t="s">
        <v>1759</v>
      </c>
      <c r="E2296" t="s">
        <v>3459</v>
      </c>
      <c r="F2296" t="s">
        <v>9379</v>
      </c>
      <c r="G2296" t="s">
        <v>4298</v>
      </c>
      <c r="H2296" t="s">
        <v>3177</v>
      </c>
      <c r="I2296" t="s">
        <v>9380</v>
      </c>
      <c r="J2296" t="s">
        <v>3179</v>
      </c>
      <c r="K2296" t="s">
        <v>9378</v>
      </c>
      <c r="L2296" t="s">
        <v>3174</v>
      </c>
      <c r="M2296" t="s">
        <v>3174</v>
      </c>
    </row>
    <row r="2297" spans="1:13" x14ac:dyDescent="0.3">
      <c r="A2297" t="s">
        <v>1082</v>
      </c>
      <c r="B2297" t="s">
        <v>9381</v>
      </c>
      <c r="C2297" t="s">
        <v>4045</v>
      </c>
      <c r="D2297" t="s">
        <v>1822</v>
      </c>
      <c r="E2297" t="s">
        <v>3235</v>
      </c>
      <c r="F2297" t="s">
        <v>9382</v>
      </c>
      <c r="G2297" t="s">
        <v>9383</v>
      </c>
      <c r="H2297" t="s">
        <v>3177</v>
      </c>
      <c r="I2297" t="s">
        <v>9384</v>
      </c>
      <c r="J2297" t="s">
        <v>3179</v>
      </c>
      <c r="K2297" t="s">
        <v>9385</v>
      </c>
      <c r="L2297" t="s">
        <v>3174</v>
      </c>
      <c r="M2297" t="s">
        <v>3174</v>
      </c>
    </row>
    <row r="2298" spans="1:13" x14ac:dyDescent="0.3">
      <c r="A2298" t="s">
        <v>1085</v>
      </c>
      <c r="B2298" t="s">
        <v>3035</v>
      </c>
      <c r="C2298" t="s">
        <v>3173</v>
      </c>
      <c r="D2298" t="s">
        <v>1759</v>
      </c>
      <c r="E2298" t="s">
        <v>3459</v>
      </c>
      <c r="F2298" t="s">
        <v>9386</v>
      </c>
      <c r="G2298" t="s">
        <v>4298</v>
      </c>
      <c r="H2298" t="s">
        <v>3177</v>
      </c>
      <c r="I2298" t="s">
        <v>9387</v>
      </c>
      <c r="J2298" t="s">
        <v>3179</v>
      </c>
      <c r="K2298" t="s">
        <v>9378</v>
      </c>
      <c r="L2298" t="s">
        <v>3174</v>
      </c>
      <c r="M2298" t="s">
        <v>3174</v>
      </c>
    </row>
    <row r="2299" spans="1:13" x14ac:dyDescent="0.3">
      <c r="A2299" t="s">
        <v>1090</v>
      </c>
      <c r="B2299" t="s">
        <v>8168</v>
      </c>
      <c r="C2299" t="s">
        <v>3173</v>
      </c>
      <c r="D2299" t="s">
        <v>1822</v>
      </c>
      <c r="E2299" t="s">
        <v>3174</v>
      </c>
      <c r="F2299" t="s">
        <v>9388</v>
      </c>
      <c r="G2299" t="s">
        <v>9389</v>
      </c>
      <c r="H2299" t="s">
        <v>3177</v>
      </c>
      <c r="I2299" t="s">
        <v>9390</v>
      </c>
      <c r="J2299" t="s">
        <v>3179</v>
      </c>
      <c r="K2299" t="s">
        <v>9391</v>
      </c>
      <c r="L2299" t="s">
        <v>3174</v>
      </c>
      <c r="M2299" t="s">
        <v>3174</v>
      </c>
    </row>
    <row r="2300" spans="1:13" x14ac:dyDescent="0.3">
      <c r="A2300" t="s">
        <v>1085</v>
      </c>
      <c r="B2300" t="s">
        <v>3035</v>
      </c>
      <c r="C2300" t="s">
        <v>3173</v>
      </c>
      <c r="D2300" t="s">
        <v>1759</v>
      </c>
      <c r="E2300" t="s">
        <v>3459</v>
      </c>
      <c r="F2300" t="s">
        <v>9392</v>
      </c>
      <c r="G2300" t="s">
        <v>3944</v>
      </c>
      <c r="H2300" t="s">
        <v>3177</v>
      </c>
      <c r="I2300" t="s">
        <v>9393</v>
      </c>
      <c r="J2300" t="s">
        <v>3179</v>
      </c>
      <c r="K2300" t="s">
        <v>9394</v>
      </c>
      <c r="L2300" t="s">
        <v>3174</v>
      </c>
      <c r="M2300" t="s">
        <v>3174</v>
      </c>
    </row>
    <row r="2301" spans="1:13" x14ac:dyDescent="0.3">
      <c r="A2301" t="s">
        <v>1085</v>
      </c>
      <c r="B2301" t="s">
        <v>3035</v>
      </c>
      <c r="C2301" t="s">
        <v>3173</v>
      </c>
      <c r="D2301" t="s">
        <v>1759</v>
      </c>
      <c r="E2301" t="s">
        <v>3459</v>
      </c>
      <c r="F2301" t="s">
        <v>9395</v>
      </c>
      <c r="G2301" t="s">
        <v>3944</v>
      </c>
      <c r="H2301" t="s">
        <v>3177</v>
      </c>
      <c r="I2301" t="s">
        <v>9396</v>
      </c>
      <c r="J2301" t="s">
        <v>3179</v>
      </c>
      <c r="K2301" t="s">
        <v>9394</v>
      </c>
      <c r="L2301" t="s">
        <v>3174</v>
      </c>
      <c r="M2301" t="s">
        <v>3174</v>
      </c>
    </row>
    <row r="2302" spans="1:13" x14ac:dyDescent="0.3">
      <c r="A2302" t="s">
        <v>1085</v>
      </c>
      <c r="B2302" t="s">
        <v>3035</v>
      </c>
      <c r="C2302" t="s">
        <v>3173</v>
      </c>
      <c r="D2302" t="s">
        <v>1759</v>
      </c>
      <c r="E2302" t="s">
        <v>3459</v>
      </c>
      <c r="F2302" t="s">
        <v>9397</v>
      </c>
      <c r="G2302" t="s">
        <v>3942</v>
      </c>
      <c r="H2302" t="s">
        <v>3177</v>
      </c>
      <c r="I2302" t="s">
        <v>9398</v>
      </c>
      <c r="J2302" t="s">
        <v>3179</v>
      </c>
      <c r="K2302" t="s">
        <v>9399</v>
      </c>
      <c r="L2302" t="s">
        <v>3174</v>
      </c>
      <c r="M2302" t="s">
        <v>3174</v>
      </c>
    </row>
    <row r="2303" spans="1:13" x14ac:dyDescent="0.3">
      <c r="A2303" t="s">
        <v>1085</v>
      </c>
      <c r="B2303" t="s">
        <v>3035</v>
      </c>
      <c r="C2303" t="s">
        <v>3173</v>
      </c>
      <c r="D2303" t="s">
        <v>1759</v>
      </c>
      <c r="E2303" t="s">
        <v>3459</v>
      </c>
      <c r="F2303" t="s">
        <v>9400</v>
      </c>
      <c r="G2303" t="s">
        <v>3942</v>
      </c>
      <c r="H2303" t="s">
        <v>3177</v>
      </c>
      <c r="I2303" t="s">
        <v>9401</v>
      </c>
      <c r="J2303" t="s">
        <v>3179</v>
      </c>
      <c r="K2303" t="s">
        <v>9399</v>
      </c>
      <c r="L2303" t="s">
        <v>3174</v>
      </c>
      <c r="M2303" t="s">
        <v>3174</v>
      </c>
    </row>
    <row r="2304" spans="1:13" x14ac:dyDescent="0.3">
      <c r="A2304" t="s">
        <v>1085</v>
      </c>
      <c r="B2304" t="s">
        <v>3035</v>
      </c>
      <c r="C2304" t="s">
        <v>3173</v>
      </c>
      <c r="D2304" t="s">
        <v>1759</v>
      </c>
      <c r="E2304" t="s">
        <v>3459</v>
      </c>
      <c r="F2304" t="s">
        <v>9402</v>
      </c>
      <c r="G2304" t="s">
        <v>3942</v>
      </c>
      <c r="H2304" t="s">
        <v>3177</v>
      </c>
      <c r="I2304" t="s">
        <v>9403</v>
      </c>
      <c r="J2304" t="s">
        <v>3179</v>
      </c>
      <c r="K2304" t="s">
        <v>9399</v>
      </c>
      <c r="L2304" t="s">
        <v>3174</v>
      </c>
      <c r="M2304" t="s">
        <v>3174</v>
      </c>
    </row>
    <row r="2305" spans="1:13" x14ac:dyDescent="0.3">
      <c r="A2305" t="s">
        <v>1085</v>
      </c>
      <c r="B2305" t="s">
        <v>3035</v>
      </c>
      <c r="C2305" t="s">
        <v>3173</v>
      </c>
      <c r="D2305" t="s">
        <v>1759</v>
      </c>
      <c r="E2305" t="s">
        <v>3235</v>
      </c>
      <c r="F2305" t="s">
        <v>9404</v>
      </c>
      <c r="G2305" t="s">
        <v>9405</v>
      </c>
      <c r="H2305" t="s">
        <v>3177</v>
      </c>
      <c r="I2305" t="s">
        <v>9406</v>
      </c>
      <c r="J2305" t="s">
        <v>3187</v>
      </c>
      <c r="K2305" t="s">
        <v>9407</v>
      </c>
      <c r="L2305" t="s">
        <v>3174</v>
      </c>
      <c r="M2305" t="s">
        <v>3174</v>
      </c>
    </row>
    <row r="2306" spans="1:13" x14ac:dyDescent="0.3">
      <c r="A2306" t="s">
        <v>1085</v>
      </c>
      <c r="B2306" t="s">
        <v>3035</v>
      </c>
      <c r="C2306" t="s">
        <v>3173</v>
      </c>
      <c r="D2306" t="s">
        <v>1759</v>
      </c>
      <c r="E2306" t="s">
        <v>3235</v>
      </c>
      <c r="F2306" t="s">
        <v>9408</v>
      </c>
      <c r="G2306" t="s">
        <v>9405</v>
      </c>
      <c r="H2306" t="s">
        <v>3177</v>
      </c>
      <c r="I2306" t="s">
        <v>9409</v>
      </c>
      <c r="J2306" t="s">
        <v>3187</v>
      </c>
      <c r="K2306" t="s">
        <v>9407</v>
      </c>
      <c r="L2306" t="s">
        <v>3174</v>
      </c>
      <c r="M2306" t="s">
        <v>3174</v>
      </c>
    </row>
    <row r="2307" spans="1:13" x14ac:dyDescent="0.3">
      <c r="A2307" t="s">
        <v>1085</v>
      </c>
      <c r="B2307" t="s">
        <v>3035</v>
      </c>
      <c r="C2307" t="s">
        <v>3173</v>
      </c>
      <c r="D2307" t="s">
        <v>1759</v>
      </c>
      <c r="E2307" t="s">
        <v>3235</v>
      </c>
      <c r="F2307" t="s">
        <v>9410</v>
      </c>
      <c r="G2307" t="s">
        <v>9405</v>
      </c>
      <c r="H2307" t="s">
        <v>3177</v>
      </c>
      <c r="I2307" t="s">
        <v>9411</v>
      </c>
      <c r="J2307" t="s">
        <v>3187</v>
      </c>
      <c r="K2307" t="s">
        <v>9407</v>
      </c>
      <c r="L2307" t="s">
        <v>3174</v>
      </c>
      <c r="M2307" t="s">
        <v>3174</v>
      </c>
    </row>
    <row r="2308" spans="1:13" x14ac:dyDescent="0.3">
      <c r="A2308" t="s">
        <v>1085</v>
      </c>
      <c r="B2308" t="s">
        <v>3754</v>
      </c>
      <c r="C2308" t="s">
        <v>3173</v>
      </c>
      <c r="D2308" t="s">
        <v>1759</v>
      </c>
      <c r="E2308" t="s">
        <v>3459</v>
      </c>
      <c r="F2308" t="s">
        <v>9412</v>
      </c>
      <c r="G2308" t="s">
        <v>3756</v>
      </c>
      <c r="H2308" t="s">
        <v>3177</v>
      </c>
      <c r="I2308" t="s">
        <v>9413</v>
      </c>
      <c r="J2308" t="s">
        <v>3187</v>
      </c>
      <c r="K2308" t="s">
        <v>9414</v>
      </c>
      <c r="L2308" t="s">
        <v>3174</v>
      </c>
      <c r="M2308" t="s">
        <v>3174</v>
      </c>
    </row>
    <row r="2309" spans="1:13" x14ac:dyDescent="0.3">
      <c r="A2309" t="s">
        <v>1085</v>
      </c>
      <c r="B2309" t="s">
        <v>3754</v>
      </c>
      <c r="C2309" t="s">
        <v>3173</v>
      </c>
      <c r="D2309" t="s">
        <v>1759</v>
      </c>
      <c r="E2309" t="s">
        <v>3459</v>
      </c>
      <c r="F2309" t="s">
        <v>9415</v>
      </c>
      <c r="G2309" t="s">
        <v>3756</v>
      </c>
      <c r="H2309" t="s">
        <v>3177</v>
      </c>
      <c r="I2309" t="s">
        <v>9416</v>
      </c>
      <c r="J2309" t="s">
        <v>3187</v>
      </c>
      <c r="K2309" t="s">
        <v>9417</v>
      </c>
      <c r="L2309" t="s">
        <v>3174</v>
      </c>
      <c r="M2309" t="s">
        <v>3174</v>
      </c>
    </row>
    <row r="2310" spans="1:13" x14ac:dyDescent="0.3">
      <c r="A2310" t="s">
        <v>1085</v>
      </c>
      <c r="B2310" t="s">
        <v>5766</v>
      </c>
      <c r="C2310" t="s">
        <v>3190</v>
      </c>
      <c r="D2310" t="s">
        <v>7922</v>
      </c>
      <c r="E2310" t="s">
        <v>3235</v>
      </c>
      <c r="F2310" t="s">
        <v>9418</v>
      </c>
      <c r="G2310" t="s">
        <v>6549</v>
      </c>
      <c r="H2310" t="s">
        <v>3177</v>
      </c>
      <c r="I2310" t="s">
        <v>9419</v>
      </c>
      <c r="J2310" t="s">
        <v>3179</v>
      </c>
      <c r="K2310" t="s">
        <v>9420</v>
      </c>
      <c r="L2310" t="s">
        <v>3174</v>
      </c>
      <c r="M2310" t="s">
        <v>3174</v>
      </c>
    </row>
    <row r="2311" spans="1:13" x14ac:dyDescent="0.3">
      <c r="A2311" t="s">
        <v>1085</v>
      </c>
      <c r="B2311" t="s">
        <v>5766</v>
      </c>
      <c r="C2311" t="s">
        <v>3190</v>
      </c>
      <c r="D2311" t="s">
        <v>7922</v>
      </c>
      <c r="E2311" t="s">
        <v>3235</v>
      </c>
      <c r="F2311" t="s">
        <v>9421</v>
      </c>
      <c r="G2311" t="s">
        <v>6549</v>
      </c>
      <c r="H2311" t="s">
        <v>3177</v>
      </c>
      <c r="I2311" t="s">
        <v>9422</v>
      </c>
      <c r="J2311" t="s">
        <v>3179</v>
      </c>
      <c r="K2311" t="s">
        <v>9423</v>
      </c>
      <c r="L2311" t="s">
        <v>3174</v>
      </c>
      <c r="M2311" t="s">
        <v>3174</v>
      </c>
    </row>
    <row r="2312" spans="1:13" x14ac:dyDescent="0.3">
      <c r="A2312" t="s">
        <v>1085</v>
      </c>
      <c r="B2312" t="s">
        <v>3754</v>
      </c>
      <c r="C2312" t="s">
        <v>3173</v>
      </c>
      <c r="D2312" t="s">
        <v>1759</v>
      </c>
      <c r="E2312" t="s">
        <v>3459</v>
      </c>
      <c r="F2312" t="s">
        <v>9424</v>
      </c>
      <c r="G2312" t="s">
        <v>3756</v>
      </c>
      <c r="H2312" t="s">
        <v>3177</v>
      </c>
      <c r="I2312" t="s">
        <v>9425</v>
      </c>
      <c r="J2312" t="s">
        <v>3187</v>
      </c>
      <c r="K2312" t="s">
        <v>9426</v>
      </c>
      <c r="L2312" t="s">
        <v>3174</v>
      </c>
      <c r="M2312" t="s">
        <v>3174</v>
      </c>
    </row>
    <row r="2313" spans="1:13" x14ac:dyDescent="0.3">
      <c r="A2313" t="s">
        <v>1085</v>
      </c>
      <c r="B2313" t="s">
        <v>5766</v>
      </c>
      <c r="C2313" t="s">
        <v>3190</v>
      </c>
      <c r="D2313" t="s">
        <v>7922</v>
      </c>
      <c r="E2313" t="s">
        <v>3235</v>
      </c>
      <c r="F2313" t="s">
        <v>9427</v>
      </c>
      <c r="G2313" t="s">
        <v>6549</v>
      </c>
      <c r="H2313" t="s">
        <v>3177</v>
      </c>
      <c r="I2313" t="s">
        <v>9428</v>
      </c>
      <c r="J2313" t="s">
        <v>3179</v>
      </c>
      <c r="K2313" t="s">
        <v>9429</v>
      </c>
      <c r="L2313" t="s">
        <v>3174</v>
      </c>
      <c r="M2313" t="s">
        <v>3174</v>
      </c>
    </row>
    <row r="2314" spans="1:13" x14ac:dyDescent="0.3">
      <c r="A2314" t="s">
        <v>1085</v>
      </c>
      <c r="B2314" t="s">
        <v>3754</v>
      </c>
      <c r="C2314" t="s">
        <v>3173</v>
      </c>
      <c r="D2314" t="s">
        <v>1759</v>
      </c>
      <c r="E2314" t="s">
        <v>3459</v>
      </c>
      <c r="F2314" t="s">
        <v>9430</v>
      </c>
      <c r="G2314" t="s">
        <v>3900</v>
      </c>
      <c r="H2314" t="s">
        <v>3177</v>
      </c>
      <c r="I2314" t="s">
        <v>9431</v>
      </c>
      <c r="J2314" t="s">
        <v>3179</v>
      </c>
      <c r="K2314" t="s">
        <v>9432</v>
      </c>
      <c r="L2314" t="s">
        <v>3174</v>
      </c>
      <c r="M2314" t="s">
        <v>3174</v>
      </c>
    </row>
    <row r="2315" spans="1:13" x14ac:dyDescent="0.3">
      <c r="A2315" t="s">
        <v>1085</v>
      </c>
      <c r="B2315" t="s">
        <v>3754</v>
      </c>
      <c r="C2315" t="s">
        <v>3173</v>
      </c>
      <c r="D2315" t="s">
        <v>1759</v>
      </c>
      <c r="E2315" t="s">
        <v>3459</v>
      </c>
      <c r="F2315" t="s">
        <v>9433</v>
      </c>
      <c r="G2315" t="s">
        <v>3900</v>
      </c>
      <c r="H2315" t="s">
        <v>3177</v>
      </c>
      <c r="I2315" t="s">
        <v>9434</v>
      </c>
      <c r="J2315" t="s">
        <v>3179</v>
      </c>
      <c r="K2315" t="s">
        <v>9435</v>
      </c>
      <c r="L2315" t="s">
        <v>3174</v>
      </c>
      <c r="M2315" t="s">
        <v>3174</v>
      </c>
    </row>
    <row r="2316" spans="1:13" x14ac:dyDescent="0.3">
      <c r="A2316" t="s">
        <v>1085</v>
      </c>
      <c r="B2316" t="s">
        <v>5766</v>
      </c>
      <c r="C2316" t="s">
        <v>3190</v>
      </c>
      <c r="D2316" t="s">
        <v>7922</v>
      </c>
      <c r="E2316" t="s">
        <v>3235</v>
      </c>
      <c r="F2316" t="s">
        <v>9436</v>
      </c>
      <c r="G2316" t="s">
        <v>6549</v>
      </c>
      <c r="H2316" t="s">
        <v>3177</v>
      </c>
      <c r="I2316" t="s">
        <v>9437</v>
      </c>
      <c r="J2316" t="s">
        <v>3179</v>
      </c>
      <c r="K2316" t="s">
        <v>9438</v>
      </c>
      <c r="L2316" t="s">
        <v>3174</v>
      </c>
      <c r="M2316" t="s">
        <v>3174</v>
      </c>
    </row>
    <row r="2317" spans="1:13" x14ac:dyDescent="0.3">
      <c r="A2317" t="s">
        <v>1085</v>
      </c>
      <c r="B2317" t="s">
        <v>3754</v>
      </c>
      <c r="C2317" t="s">
        <v>3173</v>
      </c>
      <c r="D2317" t="s">
        <v>1759</v>
      </c>
      <c r="E2317" t="s">
        <v>3459</v>
      </c>
      <c r="F2317" t="s">
        <v>9439</v>
      </c>
      <c r="G2317" t="s">
        <v>3900</v>
      </c>
      <c r="H2317" t="s">
        <v>3177</v>
      </c>
      <c r="I2317" t="s">
        <v>9440</v>
      </c>
      <c r="J2317" t="s">
        <v>3179</v>
      </c>
      <c r="K2317" t="s">
        <v>9441</v>
      </c>
      <c r="L2317" t="s">
        <v>3174</v>
      </c>
      <c r="M2317" t="s">
        <v>3174</v>
      </c>
    </row>
    <row r="2318" spans="1:13" x14ac:dyDescent="0.3">
      <c r="A2318" t="s">
        <v>1085</v>
      </c>
      <c r="B2318" t="s">
        <v>3754</v>
      </c>
      <c r="C2318" t="s">
        <v>3173</v>
      </c>
      <c r="D2318" t="s">
        <v>1759</v>
      </c>
      <c r="E2318" t="s">
        <v>3459</v>
      </c>
      <c r="F2318" t="s">
        <v>9439</v>
      </c>
      <c r="G2318" t="s">
        <v>3900</v>
      </c>
      <c r="H2318" t="s">
        <v>3177</v>
      </c>
      <c r="I2318" t="s">
        <v>9442</v>
      </c>
      <c r="J2318" t="s">
        <v>3187</v>
      </c>
      <c r="K2318" t="s">
        <v>9443</v>
      </c>
      <c r="L2318" t="s">
        <v>3174</v>
      </c>
      <c r="M2318" t="s">
        <v>3174</v>
      </c>
    </row>
    <row r="2319" spans="1:13" x14ac:dyDescent="0.3">
      <c r="A2319" t="s">
        <v>1085</v>
      </c>
      <c r="B2319" t="s">
        <v>5766</v>
      </c>
      <c r="C2319" t="s">
        <v>3190</v>
      </c>
      <c r="D2319" t="s">
        <v>7922</v>
      </c>
      <c r="E2319" t="s">
        <v>3235</v>
      </c>
      <c r="F2319" t="s">
        <v>9444</v>
      </c>
      <c r="G2319" t="s">
        <v>6549</v>
      </c>
      <c r="H2319" t="s">
        <v>3177</v>
      </c>
      <c r="I2319" t="s">
        <v>9445</v>
      </c>
      <c r="J2319" t="s">
        <v>3179</v>
      </c>
      <c r="K2319" t="s">
        <v>9446</v>
      </c>
      <c r="L2319" t="s">
        <v>3174</v>
      </c>
      <c r="M2319" t="s">
        <v>3174</v>
      </c>
    </row>
    <row r="2320" spans="1:13" x14ac:dyDescent="0.3">
      <c r="A2320" t="s">
        <v>1085</v>
      </c>
      <c r="B2320" t="s">
        <v>3754</v>
      </c>
      <c r="C2320" t="s">
        <v>3173</v>
      </c>
      <c r="D2320" t="s">
        <v>1759</v>
      </c>
      <c r="E2320" t="s">
        <v>3459</v>
      </c>
      <c r="F2320" t="s">
        <v>9447</v>
      </c>
      <c r="G2320" t="s">
        <v>3900</v>
      </c>
      <c r="H2320" t="s">
        <v>3177</v>
      </c>
      <c r="I2320" t="s">
        <v>9448</v>
      </c>
      <c r="J2320" t="s">
        <v>3187</v>
      </c>
      <c r="K2320" t="s">
        <v>9449</v>
      </c>
      <c r="L2320" t="s">
        <v>3174</v>
      </c>
      <c r="M2320" t="s">
        <v>3174</v>
      </c>
    </row>
    <row r="2321" spans="1:13" x14ac:dyDescent="0.3">
      <c r="A2321" t="s">
        <v>1085</v>
      </c>
      <c r="B2321" t="s">
        <v>3754</v>
      </c>
      <c r="C2321" t="s">
        <v>3173</v>
      </c>
      <c r="D2321" t="s">
        <v>1759</v>
      </c>
      <c r="E2321" t="s">
        <v>3459</v>
      </c>
      <c r="F2321" t="s">
        <v>9450</v>
      </c>
      <c r="G2321" t="s">
        <v>3900</v>
      </c>
      <c r="H2321" t="s">
        <v>3177</v>
      </c>
      <c r="I2321" t="s">
        <v>9451</v>
      </c>
      <c r="J2321" t="s">
        <v>3187</v>
      </c>
      <c r="K2321" t="s">
        <v>9452</v>
      </c>
      <c r="L2321" t="s">
        <v>3174</v>
      </c>
      <c r="M2321" t="s">
        <v>3174</v>
      </c>
    </row>
    <row r="2322" spans="1:13" x14ac:dyDescent="0.3">
      <c r="A2322" t="s">
        <v>1085</v>
      </c>
      <c r="B2322" t="s">
        <v>5766</v>
      </c>
      <c r="C2322" t="s">
        <v>3190</v>
      </c>
      <c r="D2322" t="s">
        <v>7922</v>
      </c>
      <c r="E2322" t="s">
        <v>3235</v>
      </c>
      <c r="F2322" t="s">
        <v>9453</v>
      </c>
      <c r="G2322" t="s">
        <v>6549</v>
      </c>
      <c r="H2322" t="s">
        <v>3177</v>
      </c>
      <c r="I2322" t="s">
        <v>9454</v>
      </c>
      <c r="J2322" t="s">
        <v>3179</v>
      </c>
      <c r="K2322" t="s">
        <v>9455</v>
      </c>
      <c r="L2322" t="s">
        <v>3174</v>
      </c>
      <c r="M2322" t="s">
        <v>3174</v>
      </c>
    </row>
    <row r="2323" spans="1:13" x14ac:dyDescent="0.3">
      <c r="A2323" t="s">
        <v>1085</v>
      </c>
      <c r="B2323" t="s">
        <v>5766</v>
      </c>
      <c r="C2323" t="s">
        <v>3190</v>
      </c>
      <c r="D2323" t="s">
        <v>7922</v>
      </c>
      <c r="E2323" t="s">
        <v>3235</v>
      </c>
      <c r="F2323" t="s">
        <v>9456</v>
      </c>
      <c r="G2323" t="s">
        <v>6549</v>
      </c>
      <c r="H2323" t="s">
        <v>3177</v>
      </c>
      <c r="I2323" t="s">
        <v>9457</v>
      </c>
      <c r="J2323" t="s">
        <v>3179</v>
      </c>
      <c r="K2323" t="s">
        <v>9458</v>
      </c>
      <c r="L2323" t="s">
        <v>3174</v>
      </c>
      <c r="M2323" t="s">
        <v>3174</v>
      </c>
    </row>
    <row r="2324" spans="1:13" x14ac:dyDescent="0.3">
      <c r="A2324" t="s">
        <v>1085</v>
      </c>
      <c r="B2324" t="s">
        <v>5766</v>
      </c>
      <c r="C2324" t="s">
        <v>3190</v>
      </c>
      <c r="D2324" t="s">
        <v>7922</v>
      </c>
      <c r="E2324" t="s">
        <v>3235</v>
      </c>
      <c r="F2324" t="s">
        <v>9459</v>
      </c>
      <c r="G2324" t="s">
        <v>6549</v>
      </c>
      <c r="H2324" t="s">
        <v>3177</v>
      </c>
      <c r="I2324" t="s">
        <v>9460</v>
      </c>
      <c r="J2324" t="s">
        <v>3179</v>
      </c>
      <c r="K2324" t="s">
        <v>9461</v>
      </c>
      <c r="L2324" t="s">
        <v>3174</v>
      </c>
      <c r="M2324" t="s">
        <v>3174</v>
      </c>
    </row>
    <row r="2325" spans="1:13" x14ac:dyDescent="0.3">
      <c r="A2325" t="s">
        <v>1085</v>
      </c>
      <c r="B2325" t="s">
        <v>5766</v>
      </c>
      <c r="C2325" t="s">
        <v>3190</v>
      </c>
      <c r="D2325" t="s">
        <v>7922</v>
      </c>
      <c r="E2325" t="s">
        <v>3235</v>
      </c>
      <c r="F2325" t="s">
        <v>9462</v>
      </c>
      <c r="G2325" t="s">
        <v>6549</v>
      </c>
      <c r="H2325" t="s">
        <v>3177</v>
      </c>
      <c r="I2325" t="s">
        <v>9463</v>
      </c>
      <c r="J2325" t="s">
        <v>3179</v>
      </c>
      <c r="K2325" t="s">
        <v>9464</v>
      </c>
      <c r="L2325" t="s">
        <v>3174</v>
      </c>
      <c r="M2325" t="s">
        <v>3174</v>
      </c>
    </row>
    <row r="2326" spans="1:13" x14ac:dyDescent="0.3">
      <c r="A2326" t="s">
        <v>1085</v>
      </c>
      <c r="B2326" t="s">
        <v>5766</v>
      </c>
      <c r="C2326" t="s">
        <v>3190</v>
      </c>
      <c r="D2326" t="s">
        <v>1759</v>
      </c>
      <c r="E2326" t="s">
        <v>3235</v>
      </c>
      <c r="F2326" t="s">
        <v>9465</v>
      </c>
      <c r="G2326" t="s">
        <v>6549</v>
      </c>
      <c r="H2326" t="s">
        <v>3177</v>
      </c>
      <c r="I2326" t="s">
        <v>9466</v>
      </c>
      <c r="J2326" t="s">
        <v>3187</v>
      </c>
      <c r="K2326" t="s">
        <v>9467</v>
      </c>
      <c r="L2326" t="s">
        <v>3174</v>
      </c>
      <c r="M2326" t="s">
        <v>3174</v>
      </c>
    </row>
    <row r="2327" spans="1:13" x14ac:dyDescent="0.3">
      <c r="A2327" t="s">
        <v>1085</v>
      </c>
      <c r="B2327" t="s">
        <v>5766</v>
      </c>
      <c r="C2327" t="s">
        <v>3190</v>
      </c>
      <c r="D2327" t="s">
        <v>1759</v>
      </c>
      <c r="E2327" t="s">
        <v>3235</v>
      </c>
      <c r="F2327" t="s">
        <v>9468</v>
      </c>
      <c r="G2327" t="s">
        <v>6549</v>
      </c>
      <c r="H2327" t="s">
        <v>3177</v>
      </c>
      <c r="I2327" t="s">
        <v>9469</v>
      </c>
      <c r="J2327" t="s">
        <v>3187</v>
      </c>
      <c r="K2327" t="s">
        <v>9470</v>
      </c>
      <c r="L2327" t="s">
        <v>3174</v>
      </c>
      <c r="M2327" t="s">
        <v>3174</v>
      </c>
    </row>
    <row r="2328" spans="1:13" x14ac:dyDescent="0.3">
      <c r="A2328" t="s">
        <v>1085</v>
      </c>
      <c r="B2328" t="s">
        <v>5766</v>
      </c>
      <c r="C2328" t="s">
        <v>3190</v>
      </c>
      <c r="D2328" t="s">
        <v>1759</v>
      </c>
      <c r="E2328" t="s">
        <v>3235</v>
      </c>
      <c r="F2328" t="s">
        <v>9471</v>
      </c>
      <c r="G2328" t="s">
        <v>6549</v>
      </c>
      <c r="H2328" t="s">
        <v>3177</v>
      </c>
      <c r="I2328" t="s">
        <v>9472</v>
      </c>
      <c r="J2328" t="s">
        <v>3187</v>
      </c>
      <c r="K2328" t="s">
        <v>9473</v>
      </c>
      <c r="L2328" t="s">
        <v>3174</v>
      </c>
      <c r="M2328" t="s">
        <v>3174</v>
      </c>
    </row>
    <row r="2329" spans="1:13" x14ac:dyDescent="0.3">
      <c r="A2329" t="s">
        <v>1085</v>
      </c>
      <c r="B2329" t="s">
        <v>5766</v>
      </c>
      <c r="C2329" t="s">
        <v>3190</v>
      </c>
      <c r="D2329" t="s">
        <v>1759</v>
      </c>
      <c r="E2329" t="s">
        <v>3235</v>
      </c>
      <c r="F2329" t="s">
        <v>9474</v>
      </c>
      <c r="G2329" t="s">
        <v>6549</v>
      </c>
      <c r="H2329" t="s">
        <v>3177</v>
      </c>
      <c r="I2329" t="s">
        <v>9475</v>
      </c>
      <c r="J2329" t="s">
        <v>3187</v>
      </c>
      <c r="K2329" t="s">
        <v>9476</v>
      </c>
      <c r="L2329" t="s">
        <v>3174</v>
      </c>
      <c r="M2329" t="s">
        <v>3174</v>
      </c>
    </row>
    <row r="2330" spans="1:13" x14ac:dyDescent="0.3">
      <c r="A2330" t="s">
        <v>1085</v>
      </c>
      <c r="B2330" t="s">
        <v>5766</v>
      </c>
      <c r="C2330" t="s">
        <v>3190</v>
      </c>
      <c r="D2330" t="s">
        <v>1759</v>
      </c>
      <c r="E2330" t="s">
        <v>3235</v>
      </c>
      <c r="F2330" t="s">
        <v>9477</v>
      </c>
      <c r="G2330" t="s">
        <v>6549</v>
      </c>
      <c r="H2330" t="s">
        <v>3177</v>
      </c>
      <c r="I2330" t="s">
        <v>9478</v>
      </c>
      <c r="J2330" t="s">
        <v>3187</v>
      </c>
      <c r="K2330" t="s">
        <v>9479</v>
      </c>
      <c r="L2330" t="s">
        <v>3174</v>
      </c>
      <c r="M2330" t="s">
        <v>3174</v>
      </c>
    </row>
    <row r="2331" spans="1:13" x14ac:dyDescent="0.3">
      <c r="A2331" t="s">
        <v>1085</v>
      </c>
      <c r="B2331" t="s">
        <v>5766</v>
      </c>
      <c r="C2331" t="s">
        <v>3190</v>
      </c>
      <c r="D2331" t="s">
        <v>7922</v>
      </c>
      <c r="E2331" t="s">
        <v>3235</v>
      </c>
      <c r="F2331" t="s">
        <v>9480</v>
      </c>
      <c r="G2331" t="s">
        <v>6549</v>
      </c>
      <c r="H2331" t="s">
        <v>3177</v>
      </c>
      <c r="I2331" t="s">
        <v>9481</v>
      </c>
      <c r="J2331" t="s">
        <v>3179</v>
      </c>
      <c r="K2331" t="s">
        <v>9482</v>
      </c>
      <c r="L2331" t="s">
        <v>3174</v>
      </c>
      <c r="M2331" t="s">
        <v>3174</v>
      </c>
    </row>
    <row r="2332" spans="1:13" x14ac:dyDescent="0.3">
      <c r="A2332" t="s">
        <v>1085</v>
      </c>
      <c r="B2332" t="s">
        <v>5766</v>
      </c>
      <c r="C2332" t="s">
        <v>3190</v>
      </c>
      <c r="D2332" t="s">
        <v>1759</v>
      </c>
      <c r="E2332" t="s">
        <v>3235</v>
      </c>
      <c r="F2332" t="s">
        <v>9483</v>
      </c>
      <c r="G2332" t="s">
        <v>6549</v>
      </c>
      <c r="H2332" t="s">
        <v>3177</v>
      </c>
      <c r="I2332" t="s">
        <v>9484</v>
      </c>
      <c r="J2332" t="s">
        <v>3187</v>
      </c>
      <c r="K2332" t="s">
        <v>9485</v>
      </c>
      <c r="L2332" t="s">
        <v>3174</v>
      </c>
      <c r="M2332" t="s">
        <v>3174</v>
      </c>
    </row>
    <row r="2333" spans="1:13" x14ac:dyDescent="0.3">
      <c r="A2333" t="s">
        <v>1085</v>
      </c>
      <c r="B2333" t="s">
        <v>5766</v>
      </c>
      <c r="C2333" t="s">
        <v>3190</v>
      </c>
      <c r="D2333" t="s">
        <v>1759</v>
      </c>
      <c r="E2333" t="s">
        <v>3235</v>
      </c>
      <c r="F2333" t="s">
        <v>9486</v>
      </c>
      <c r="G2333" t="s">
        <v>6549</v>
      </c>
      <c r="H2333" t="s">
        <v>3177</v>
      </c>
      <c r="I2333" t="s">
        <v>9487</v>
      </c>
      <c r="J2333" t="s">
        <v>3187</v>
      </c>
      <c r="K2333" t="s">
        <v>9488</v>
      </c>
      <c r="L2333" t="s">
        <v>3174</v>
      </c>
      <c r="M2333" t="s">
        <v>3174</v>
      </c>
    </row>
    <row r="2334" spans="1:13" x14ac:dyDescent="0.3">
      <c r="A2334" t="s">
        <v>1085</v>
      </c>
      <c r="B2334" t="s">
        <v>5766</v>
      </c>
      <c r="C2334" t="s">
        <v>3190</v>
      </c>
      <c r="D2334" t="s">
        <v>1759</v>
      </c>
      <c r="E2334" t="s">
        <v>3235</v>
      </c>
      <c r="F2334" t="s">
        <v>9489</v>
      </c>
      <c r="G2334" t="s">
        <v>6549</v>
      </c>
      <c r="H2334" t="s">
        <v>3177</v>
      </c>
      <c r="I2334" t="s">
        <v>9490</v>
      </c>
      <c r="J2334" t="s">
        <v>3187</v>
      </c>
      <c r="K2334" t="s">
        <v>9491</v>
      </c>
      <c r="L2334" t="s">
        <v>3174</v>
      </c>
      <c r="M2334" t="s">
        <v>3174</v>
      </c>
    </row>
    <row r="2335" spans="1:13" x14ac:dyDescent="0.3">
      <c r="A2335" t="s">
        <v>1085</v>
      </c>
      <c r="B2335" t="s">
        <v>5766</v>
      </c>
      <c r="C2335" t="s">
        <v>3190</v>
      </c>
      <c r="D2335" t="s">
        <v>1759</v>
      </c>
      <c r="E2335" t="s">
        <v>3235</v>
      </c>
      <c r="F2335" t="s">
        <v>9492</v>
      </c>
      <c r="G2335" t="s">
        <v>6549</v>
      </c>
      <c r="H2335" t="s">
        <v>3177</v>
      </c>
      <c r="I2335" t="s">
        <v>9493</v>
      </c>
      <c r="J2335" t="s">
        <v>3187</v>
      </c>
      <c r="K2335" t="s">
        <v>9494</v>
      </c>
      <c r="L2335" t="s">
        <v>3174</v>
      </c>
      <c r="M2335" t="s">
        <v>3174</v>
      </c>
    </row>
    <row r="2336" spans="1:13" x14ac:dyDescent="0.3">
      <c r="A2336" t="s">
        <v>1085</v>
      </c>
      <c r="B2336" t="s">
        <v>5766</v>
      </c>
      <c r="C2336" t="s">
        <v>3190</v>
      </c>
      <c r="D2336" t="s">
        <v>1759</v>
      </c>
      <c r="E2336" t="s">
        <v>3235</v>
      </c>
      <c r="F2336" t="s">
        <v>9495</v>
      </c>
      <c r="G2336" t="s">
        <v>6549</v>
      </c>
      <c r="H2336" t="s">
        <v>3177</v>
      </c>
      <c r="I2336" t="s">
        <v>9496</v>
      </c>
      <c r="J2336" t="s">
        <v>3187</v>
      </c>
      <c r="K2336" t="s">
        <v>9497</v>
      </c>
      <c r="L2336" t="s">
        <v>3174</v>
      </c>
      <c r="M2336" t="s">
        <v>3174</v>
      </c>
    </row>
    <row r="2337" spans="1:13" x14ac:dyDescent="0.3">
      <c r="A2337" t="s">
        <v>1085</v>
      </c>
      <c r="B2337" t="s">
        <v>5766</v>
      </c>
      <c r="C2337" t="s">
        <v>3190</v>
      </c>
      <c r="D2337" t="s">
        <v>1759</v>
      </c>
      <c r="E2337" t="s">
        <v>3235</v>
      </c>
      <c r="F2337" t="s">
        <v>9498</v>
      </c>
      <c r="G2337" t="s">
        <v>6549</v>
      </c>
      <c r="H2337" t="s">
        <v>3177</v>
      </c>
      <c r="I2337" t="s">
        <v>9499</v>
      </c>
      <c r="J2337" t="s">
        <v>3187</v>
      </c>
      <c r="K2337" t="s">
        <v>9500</v>
      </c>
      <c r="L2337" t="s">
        <v>3174</v>
      </c>
      <c r="M2337" t="s">
        <v>3174</v>
      </c>
    </row>
    <row r="2338" spans="1:13" x14ac:dyDescent="0.3">
      <c r="A2338" t="s">
        <v>1085</v>
      </c>
      <c r="B2338" t="s">
        <v>5766</v>
      </c>
      <c r="C2338" t="s">
        <v>3190</v>
      </c>
      <c r="D2338" t="s">
        <v>1759</v>
      </c>
      <c r="E2338" t="s">
        <v>3235</v>
      </c>
      <c r="F2338" t="s">
        <v>9501</v>
      </c>
      <c r="G2338" t="s">
        <v>6549</v>
      </c>
      <c r="H2338" t="s">
        <v>3177</v>
      </c>
      <c r="I2338" t="s">
        <v>9502</v>
      </c>
      <c r="J2338" t="s">
        <v>3187</v>
      </c>
      <c r="K2338" t="s">
        <v>9503</v>
      </c>
      <c r="L2338" t="s">
        <v>3174</v>
      </c>
      <c r="M2338" t="s">
        <v>3174</v>
      </c>
    </row>
    <row r="2339" spans="1:13" x14ac:dyDescent="0.3">
      <c r="A2339" t="s">
        <v>1085</v>
      </c>
      <c r="B2339" t="s">
        <v>5766</v>
      </c>
      <c r="C2339" t="s">
        <v>3190</v>
      </c>
      <c r="D2339" t="s">
        <v>1759</v>
      </c>
      <c r="E2339" t="s">
        <v>3235</v>
      </c>
      <c r="F2339" t="s">
        <v>9504</v>
      </c>
      <c r="G2339" t="s">
        <v>6549</v>
      </c>
      <c r="H2339" t="s">
        <v>3177</v>
      </c>
      <c r="I2339" t="s">
        <v>9505</v>
      </c>
      <c r="J2339" t="s">
        <v>3187</v>
      </c>
      <c r="K2339" t="s">
        <v>9506</v>
      </c>
      <c r="L2339" t="s">
        <v>3174</v>
      </c>
      <c r="M2339" t="s">
        <v>3174</v>
      </c>
    </row>
    <row r="2340" spans="1:13" x14ac:dyDescent="0.3">
      <c r="A2340" t="s">
        <v>1085</v>
      </c>
      <c r="B2340" t="s">
        <v>5766</v>
      </c>
      <c r="C2340" t="s">
        <v>3190</v>
      </c>
      <c r="D2340" t="s">
        <v>1759</v>
      </c>
      <c r="E2340" t="s">
        <v>3235</v>
      </c>
      <c r="F2340" t="s">
        <v>9507</v>
      </c>
      <c r="G2340" t="s">
        <v>6549</v>
      </c>
      <c r="H2340" t="s">
        <v>3177</v>
      </c>
      <c r="I2340" t="s">
        <v>9508</v>
      </c>
      <c r="J2340" t="s">
        <v>3187</v>
      </c>
      <c r="K2340" t="s">
        <v>9509</v>
      </c>
      <c r="L2340" t="s">
        <v>3174</v>
      </c>
      <c r="M2340" t="s">
        <v>3174</v>
      </c>
    </row>
    <row r="2341" spans="1:13" x14ac:dyDescent="0.3">
      <c r="A2341" t="s">
        <v>1085</v>
      </c>
      <c r="B2341" t="s">
        <v>3786</v>
      </c>
      <c r="C2341" t="s">
        <v>3190</v>
      </c>
      <c r="D2341" t="s">
        <v>1822</v>
      </c>
      <c r="E2341" t="s">
        <v>3235</v>
      </c>
      <c r="F2341" t="s">
        <v>9510</v>
      </c>
      <c r="G2341" t="s">
        <v>3973</v>
      </c>
      <c r="H2341" t="s">
        <v>3177</v>
      </c>
      <c r="I2341" t="s">
        <v>9511</v>
      </c>
      <c r="J2341" t="s">
        <v>3187</v>
      </c>
      <c r="K2341" t="s">
        <v>7540</v>
      </c>
      <c r="L2341" t="s">
        <v>3174</v>
      </c>
      <c r="M2341" t="s">
        <v>3174</v>
      </c>
    </row>
    <row r="2342" spans="1:13" x14ac:dyDescent="0.3">
      <c r="A2342" t="s">
        <v>1085</v>
      </c>
      <c r="B2342" t="s">
        <v>5766</v>
      </c>
      <c r="C2342" t="s">
        <v>3190</v>
      </c>
      <c r="D2342" t="s">
        <v>1759</v>
      </c>
      <c r="E2342" t="s">
        <v>3235</v>
      </c>
      <c r="F2342" t="s">
        <v>9512</v>
      </c>
      <c r="G2342" t="s">
        <v>6549</v>
      </c>
      <c r="H2342" t="s">
        <v>3177</v>
      </c>
      <c r="I2342" t="s">
        <v>9513</v>
      </c>
      <c r="J2342" t="s">
        <v>3187</v>
      </c>
      <c r="K2342" t="s">
        <v>9514</v>
      </c>
      <c r="L2342" t="s">
        <v>3174</v>
      </c>
      <c r="M2342" t="s">
        <v>3174</v>
      </c>
    </row>
    <row r="2343" spans="1:13" x14ac:dyDescent="0.3">
      <c r="A2343" t="s">
        <v>1085</v>
      </c>
      <c r="B2343" t="s">
        <v>3007</v>
      </c>
      <c r="C2343" t="s">
        <v>3190</v>
      </c>
      <c r="D2343" t="s">
        <v>1755</v>
      </c>
      <c r="E2343" t="s">
        <v>3235</v>
      </c>
      <c r="F2343" t="s">
        <v>9515</v>
      </c>
      <c r="G2343" t="s">
        <v>9516</v>
      </c>
      <c r="H2343" t="s">
        <v>3177</v>
      </c>
      <c r="I2343" t="s">
        <v>9517</v>
      </c>
      <c r="J2343" t="s">
        <v>3187</v>
      </c>
      <c r="K2343" t="s">
        <v>9518</v>
      </c>
      <c r="L2343" t="s">
        <v>3174</v>
      </c>
      <c r="M2343" t="s">
        <v>3174</v>
      </c>
    </row>
    <row r="2344" spans="1:13" x14ac:dyDescent="0.3">
      <c r="A2344" t="s">
        <v>1085</v>
      </c>
      <c r="B2344" t="s">
        <v>3007</v>
      </c>
      <c r="C2344" t="s">
        <v>3190</v>
      </c>
      <c r="D2344" t="s">
        <v>1755</v>
      </c>
      <c r="E2344" t="s">
        <v>3235</v>
      </c>
      <c r="F2344" t="s">
        <v>9519</v>
      </c>
      <c r="G2344" t="s">
        <v>9520</v>
      </c>
      <c r="H2344" t="s">
        <v>3177</v>
      </c>
      <c r="I2344" t="s">
        <v>9521</v>
      </c>
      <c r="J2344" t="s">
        <v>3179</v>
      </c>
      <c r="K2344" t="s">
        <v>9522</v>
      </c>
      <c r="L2344" t="s">
        <v>3174</v>
      </c>
      <c r="M2344" t="s">
        <v>3174</v>
      </c>
    </row>
    <row r="2345" spans="1:13" x14ac:dyDescent="0.3">
      <c r="A2345" t="s">
        <v>1085</v>
      </c>
      <c r="B2345" t="s">
        <v>3007</v>
      </c>
      <c r="C2345" t="s">
        <v>3190</v>
      </c>
      <c r="D2345" t="s">
        <v>1755</v>
      </c>
      <c r="E2345" t="s">
        <v>3235</v>
      </c>
      <c r="F2345" t="s">
        <v>9523</v>
      </c>
      <c r="G2345" t="s">
        <v>5780</v>
      </c>
      <c r="H2345" t="s">
        <v>3177</v>
      </c>
      <c r="I2345" t="s">
        <v>9524</v>
      </c>
      <c r="J2345" t="s">
        <v>3179</v>
      </c>
      <c r="K2345" t="s">
        <v>9525</v>
      </c>
      <c r="L2345" t="s">
        <v>3174</v>
      </c>
      <c r="M2345" t="s">
        <v>3174</v>
      </c>
    </row>
    <row r="2346" spans="1:13" x14ac:dyDescent="0.3">
      <c r="A2346" t="s">
        <v>1085</v>
      </c>
      <c r="B2346" t="s">
        <v>3007</v>
      </c>
      <c r="C2346" t="s">
        <v>3190</v>
      </c>
      <c r="D2346" t="s">
        <v>1755</v>
      </c>
      <c r="E2346" t="s">
        <v>3235</v>
      </c>
      <c r="F2346" t="s">
        <v>9526</v>
      </c>
      <c r="G2346" t="s">
        <v>9527</v>
      </c>
      <c r="H2346" t="s">
        <v>3177</v>
      </c>
      <c r="I2346" t="s">
        <v>9528</v>
      </c>
      <c r="J2346" t="s">
        <v>3179</v>
      </c>
      <c r="K2346" t="s">
        <v>9529</v>
      </c>
      <c r="L2346" t="s">
        <v>3174</v>
      </c>
      <c r="M2346" t="s">
        <v>3174</v>
      </c>
    </row>
    <row r="2347" spans="1:13" x14ac:dyDescent="0.3">
      <c r="A2347" t="s">
        <v>1085</v>
      </c>
      <c r="B2347" t="s">
        <v>3007</v>
      </c>
      <c r="C2347" t="s">
        <v>3190</v>
      </c>
      <c r="D2347" t="s">
        <v>1755</v>
      </c>
      <c r="E2347" t="s">
        <v>3235</v>
      </c>
      <c r="F2347" t="s">
        <v>9530</v>
      </c>
      <c r="G2347" t="s">
        <v>9531</v>
      </c>
      <c r="H2347" t="s">
        <v>3177</v>
      </c>
      <c r="I2347" t="s">
        <v>9532</v>
      </c>
      <c r="J2347" t="s">
        <v>3179</v>
      </c>
      <c r="K2347" t="s">
        <v>9529</v>
      </c>
      <c r="L2347" t="s">
        <v>3174</v>
      </c>
      <c r="M2347" t="s">
        <v>3174</v>
      </c>
    </row>
    <row r="2348" spans="1:13" x14ac:dyDescent="0.3">
      <c r="A2348" t="s">
        <v>1085</v>
      </c>
      <c r="B2348" t="s">
        <v>3023</v>
      </c>
      <c r="C2348" t="s">
        <v>3173</v>
      </c>
      <c r="D2348" t="s">
        <v>1759</v>
      </c>
      <c r="E2348" t="s">
        <v>3235</v>
      </c>
      <c r="F2348" t="s">
        <v>9533</v>
      </c>
      <c r="G2348" t="s">
        <v>9534</v>
      </c>
      <c r="H2348" t="s">
        <v>3177</v>
      </c>
      <c r="I2348" t="s">
        <v>9535</v>
      </c>
      <c r="J2348" t="s">
        <v>3187</v>
      </c>
      <c r="K2348" t="s">
        <v>9536</v>
      </c>
      <c r="L2348" t="s">
        <v>3174</v>
      </c>
      <c r="M2348" t="s">
        <v>3174</v>
      </c>
    </row>
    <row r="2349" spans="1:13" x14ac:dyDescent="0.3">
      <c r="A2349" t="s">
        <v>1085</v>
      </c>
      <c r="B2349" t="s">
        <v>3023</v>
      </c>
      <c r="C2349" t="s">
        <v>3173</v>
      </c>
      <c r="D2349" t="s">
        <v>1759</v>
      </c>
      <c r="E2349" t="s">
        <v>3235</v>
      </c>
      <c r="F2349" t="s">
        <v>9537</v>
      </c>
      <c r="G2349" t="s">
        <v>5217</v>
      </c>
      <c r="H2349" t="s">
        <v>3177</v>
      </c>
      <c r="I2349" t="s">
        <v>9538</v>
      </c>
      <c r="J2349" t="s">
        <v>3187</v>
      </c>
      <c r="K2349" t="s">
        <v>9539</v>
      </c>
      <c r="L2349" t="s">
        <v>3174</v>
      </c>
      <c r="M2349" t="s">
        <v>3174</v>
      </c>
    </row>
    <row r="2350" spans="1:13" x14ac:dyDescent="0.3">
      <c r="A2350" t="s">
        <v>1085</v>
      </c>
      <c r="B2350" t="s">
        <v>3023</v>
      </c>
      <c r="C2350" t="s">
        <v>3173</v>
      </c>
      <c r="D2350" t="s">
        <v>1759</v>
      </c>
      <c r="E2350" t="s">
        <v>3235</v>
      </c>
      <c r="F2350" t="s">
        <v>9540</v>
      </c>
      <c r="G2350" t="s">
        <v>9541</v>
      </c>
      <c r="H2350" t="s">
        <v>3177</v>
      </c>
      <c r="I2350" t="s">
        <v>9542</v>
      </c>
      <c r="J2350" t="s">
        <v>3187</v>
      </c>
      <c r="K2350" t="s">
        <v>9543</v>
      </c>
      <c r="L2350" t="s">
        <v>3174</v>
      </c>
      <c r="M2350" t="s">
        <v>3174</v>
      </c>
    </row>
    <row r="2351" spans="1:13" x14ac:dyDescent="0.3">
      <c r="A2351" t="s">
        <v>1085</v>
      </c>
      <c r="B2351" t="s">
        <v>3023</v>
      </c>
      <c r="C2351" t="s">
        <v>3173</v>
      </c>
      <c r="D2351" t="s">
        <v>1759</v>
      </c>
      <c r="E2351" t="s">
        <v>3235</v>
      </c>
      <c r="F2351" t="s">
        <v>9544</v>
      </c>
      <c r="G2351" t="s">
        <v>4280</v>
      </c>
      <c r="H2351" t="s">
        <v>3177</v>
      </c>
      <c r="I2351" t="s">
        <v>9545</v>
      </c>
      <c r="J2351" t="s">
        <v>3187</v>
      </c>
      <c r="K2351" t="s">
        <v>9546</v>
      </c>
      <c r="L2351" t="s">
        <v>3174</v>
      </c>
      <c r="M2351" t="s">
        <v>3174</v>
      </c>
    </row>
    <row r="2352" spans="1:13" x14ac:dyDescent="0.3">
      <c r="A2352" t="s">
        <v>1085</v>
      </c>
      <c r="B2352" t="s">
        <v>3023</v>
      </c>
      <c r="C2352" t="s">
        <v>3173</v>
      </c>
      <c r="D2352" t="s">
        <v>1759</v>
      </c>
      <c r="E2352" t="s">
        <v>3235</v>
      </c>
      <c r="F2352" t="s">
        <v>9547</v>
      </c>
      <c r="G2352" t="s">
        <v>9548</v>
      </c>
      <c r="H2352" t="s">
        <v>3177</v>
      </c>
      <c r="I2352" t="s">
        <v>9549</v>
      </c>
      <c r="J2352" t="s">
        <v>3187</v>
      </c>
      <c r="K2352" t="s">
        <v>9550</v>
      </c>
      <c r="L2352" t="s">
        <v>3174</v>
      </c>
      <c r="M2352" t="s">
        <v>3174</v>
      </c>
    </row>
    <row r="2353" spans="1:13" x14ac:dyDescent="0.3">
      <c r="A2353" t="s">
        <v>1085</v>
      </c>
      <c r="B2353" t="s">
        <v>3023</v>
      </c>
      <c r="C2353" t="s">
        <v>3173</v>
      </c>
      <c r="D2353" t="s">
        <v>1759</v>
      </c>
      <c r="E2353" t="s">
        <v>3235</v>
      </c>
      <c r="F2353" t="s">
        <v>9551</v>
      </c>
      <c r="G2353" t="s">
        <v>5503</v>
      </c>
      <c r="H2353" t="s">
        <v>3177</v>
      </c>
      <c r="I2353" t="s">
        <v>9552</v>
      </c>
      <c r="J2353" t="s">
        <v>3187</v>
      </c>
      <c r="K2353" t="s">
        <v>9553</v>
      </c>
      <c r="L2353" t="s">
        <v>3174</v>
      </c>
      <c r="M2353" t="s">
        <v>3174</v>
      </c>
    </row>
    <row r="2354" spans="1:13" x14ac:dyDescent="0.3">
      <c r="A2354" t="s">
        <v>1085</v>
      </c>
      <c r="B2354" t="s">
        <v>2997</v>
      </c>
      <c r="C2354" t="s">
        <v>3173</v>
      </c>
      <c r="D2354" t="s">
        <v>1759</v>
      </c>
      <c r="E2354" t="s">
        <v>3235</v>
      </c>
      <c r="F2354" t="s">
        <v>9554</v>
      </c>
      <c r="G2354" t="s">
        <v>9555</v>
      </c>
      <c r="H2354" t="s">
        <v>3177</v>
      </c>
      <c r="I2354" t="s">
        <v>9556</v>
      </c>
      <c r="J2354" t="s">
        <v>3187</v>
      </c>
      <c r="K2354" t="s">
        <v>9557</v>
      </c>
      <c r="L2354" t="s">
        <v>3174</v>
      </c>
      <c r="M2354" t="s">
        <v>3174</v>
      </c>
    </row>
    <row r="2355" spans="1:13" x14ac:dyDescent="0.3">
      <c r="A2355" t="s">
        <v>1085</v>
      </c>
      <c r="B2355" t="s">
        <v>3035</v>
      </c>
      <c r="C2355" t="s">
        <v>3173</v>
      </c>
      <c r="D2355" t="s">
        <v>1759</v>
      </c>
      <c r="E2355" t="s">
        <v>3235</v>
      </c>
      <c r="F2355" t="s">
        <v>9558</v>
      </c>
      <c r="G2355" t="s">
        <v>9217</v>
      </c>
      <c r="H2355" t="s">
        <v>3177</v>
      </c>
      <c r="I2355" t="s">
        <v>9559</v>
      </c>
      <c r="J2355" t="s">
        <v>3187</v>
      </c>
      <c r="K2355" t="s">
        <v>9225</v>
      </c>
      <c r="L2355" t="s">
        <v>3174</v>
      </c>
      <c r="M2355" t="s">
        <v>3174</v>
      </c>
    </row>
    <row r="2356" spans="1:13" x14ac:dyDescent="0.3">
      <c r="A2356" t="s">
        <v>1085</v>
      </c>
      <c r="B2356" t="s">
        <v>5524</v>
      </c>
      <c r="C2356" t="s">
        <v>3190</v>
      </c>
      <c r="D2356" t="s">
        <v>1755</v>
      </c>
      <c r="E2356" t="s">
        <v>3235</v>
      </c>
      <c r="F2356" t="s">
        <v>9560</v>
      </c>
      <c r="G2356" t="s">
        <v>9561</v>
      </c>
      <c r="H2356" t="s">
        <v>3177</v>
      </c>
      <c r="I2356" t="s">
        <v>9562</v>
      </c>
      <c r="J2356" t="s">
        <v>3179</v>
      </c>
      <c r="K2356" t="s">
        <v>9563</v>
      </c>
      <c r="L2356" t="s">
        <v>3174</v>
      </c>
      <c r="M2356" t="s">
        <v>3174</v>
      </c>
    </row>
    <row r="2357" spans="1:13" x14ac:dyDescent="0.3">
      <c r="A2357" t="s">
        <v>1085</v>
      </c>
      <c r="B2357" t="s">
        <v>2997</v>
      </c>
      <c r="C2357" t="s">
        <v>3173</v>
      </c>
      <c r="D2357" t="s">
        <v>1759</v>
      </c>
      <c r="E2357" t="s">
        <v>3459</v>
      </c>
      <c r="F2357" t="s">
        <v>9564</v>
      </c>
      <c r="G2357" t="s">
        <v>3680</v>
      </c>
      <c r="H2357" t="s">
        <v>3177</v>
      </c>
      <c r="I2357" t="s">
        <v>9565</v>
      </c>
      <c r="J2357" t="s">
        <v>3179</v>
      </c>
      <c r="K2357" t="s">
        <v>9566</v>
      </c>
      <c r="L2357" t="s">
        <v>3174</v>
      </c>
      <c r="M2357" t="s">
        <v>3174</v>
      </c>
    </row>
    <row r="2358" spans="1:13" x14ac:dyDescent="0.3">
      <c r="A2358" t="s">
        <v>1085</v>
      </c>
      <c r="B2358" t="s">
        <v>3816</v>
      </c>
      <c r="C2358" t="s">
        <v>3190</v>
      </c>
      <c r="D2358" t="s">
        <v>1822</v>
      </c>
      <c r="E2358" t="s">
        <v>3235</v>
      </c>
      <c r="F2358" t="s">
        <v>9567</v>
      </c>
      <c r="G2358" t="s">
        <v>8584</v>
      </c>
      <c r="H2358" t="s">
        <v>3177</v>
      </c>
      <c r="I2358" t="s">
        <v>9568</v>
      </c>
      <c r="J2358" t="s">
        <v>3179</v>
      </c>
      <c r="K2358" t="s">
        <v>3174</v>
      </c>
      <c r="L2358" t="s">
        <v>3174</v>
      </c>
      <c r="M2358" t="s">
        <v>3174</v>
      </c>
    </row>
    <row r="2359" spans="1:13" x14ac:dyDescent="0.3">
      <c r="A2359" t="s">
        <v>1085</v>
      </c>
      <c r="B2359" t="s">
        <v>5524</v>
      </c>
      <c r="C2359" t="s">
        <v>3190</v>
      </c>
      <c r="D2359" t="s">
        <v>1755</v>
      </c>
      <c r="E2359" t="s">
        <v>3235</v>
      </c>
      <c r="F2359" t="s">
        <v>9569</v>
      </c>
      <c r="G2359" t="s">
        <v>9570</v>
      </c>
      <c r="H2359" t="s">
        <v>3177</v>
      </c>
      <c r="I2359" t="s">
        <v>9571</v>
      </c>
      <c r="J2359" t="s">
        <v>3179</v>
      </c>
      <c r="K2359" t="s">
        <v>9572</v>
      </c>
      <c r="L2359" t="s">
        <v>3174</v>
      </c>
      <c r="M2359" t="s">
        <v>3174</v>
      </c>
    </row>
    <row r="2360" spans="1:13" x14ac:dyDescent="0.3">
      <c r="A2360" t="s">
        <v>1085</v>
      </c>
      <c r="B2360" t="s">
        <v>3786</v>
      </c>
      <c r="C2360" t="s">
        <v>3190</v>
      </c>
      <c r="D2360" t="s">
        <v>1822</v>
      </c>
      <c r="E2360" t="s">
        <v>3235</v>
      </c>
      <c r="F2360" t="s">
        <v>9573</v>
      </c>
      <c r="G2360" t="s">
        <v>9574</v>
      </c>
      <c r="H2360" t="s">
        <v>3177</v>
      </c>
      <c r="I2360" t="s">
        <v>9575</v>
      </c>
      <c r="J2360" t="s">
        <v>3179</v>
      </c>
      <c r="K2360" t="s">
        <v>3174</v>
      </c>
      <c r="L2360" t="s">
        <v>3174</v>
      </c>
      <c r="M2360" t="s">
        <v>3174</v>
      </c>
    </row>
    <row r="2361" spans="1:13" x14ac:dyDescent="0.3">
      <c r="A2361" t="s">
        <v>1085</v>
      </c>
      <c r="B2361" t="s">
        <v>5347</v>
      </c>
      <c r="C2361" t="s">
        <v>3190</v>
      </c>
      <c r="D2361" t="s">
        <v>1755</v>
      </c>
      <c r="E2361" t="s">
        <v>3235</v>
      </c>
      <c r="F2361" t="s">
        <v>9576</v>
      </c>
      <c r="G2361" t="s">
        <v>5788</v>
      </c>
      <c r="H2361" t="s">
        <v>3177</v>
      </c>
      <c r="I2361" t="s">
        <v>9577</v>
      </c>
      <c r="J2361" t="s">
        <v>3179</v>
      </c>
      <c r="K2361" t="s">
        <v>9578</v>
      </c>
      <c r="L2361" t="s">
        <v>3174</v>
      </c>
      <c r="M2361" t="s">
        <v>3174</v>
      </c>
    </row>
    <row r="2362" spans="1:13" x14ac:dyDescent="0.3">
      <c r="A2362" t="s">
        <v>1085</v>
      </c>
      <c r="B2362" t="s">
        <v>5347</v>
      </c>
      <c r="C2362" t="s">
        <v>3190</v>
      </c>
      <c r="D2362" t="s">
        <v>1755</v>
      </c>
      <c r="E2362" t="s">
        <v>3235</v>
      </c>
      <c r="F2362" t="s">
        <v>9579</v>
      </c>
      <c r="G2362" t="s">
        <v>9580</v>
      </c>
      <c r="H2362" t="s">
        <v>3177</v>
      </c>
      <c r="I2362" t="s">
        <v>9581</v>
      </c>
      <c r="J2362" t="s">
        <v>3179</v>
      </c>
      <c r="K2362" t="s">
        <v>9582</v>
      </c>
      <c r="L2362" t="s">
        <v>3174</v>
      </c>
      <c r="M2362" t="s">
        <v>3174</v>
      </c>
    </row>
    <row r="2363" spans="1:13" x14ac:dyDescent="0.3">
      <c r="A2363" t="s">
        <v>1085</v>
      </c>
      <c r="B2363" t="s">
        <v>3816</v>
      </c>
      <c r="C2363" t="s">
        <v>3190</v>
      </c>
      <c r="D2363" t="s">
        <v>1822</v>
      </c>
      <c r="E2363" t="s">
        <v>3183</v>
      </c>
      <c r="F2363" t="s">
        <v>9583</v>
      </c>
      <c r="G2363" t="s">
        <v>3817</v>
      </c>
      <c r="H2363" t="s">
        <v>3177</v>
      </c>
      <c r="I2363" t="s">
        <v>9584</v>
      </c>
      <c r="J2363" t="s">
        <v>3179</v>
      </c>
      <c r="K2363" t="s">
        <v>3174</v>
      </c>
      <c r="L2363" t="s">
        <v>3174</v>
      </c>
      <c r="M2363" t="s">
        <v>3174</v>
      </c>
    </row>
    <row r="2364" spans="1:13" x14ac:dyDescent="0.3">
      <c r="A2364" t="s">
        <v>1085</v>
      </c>
      <c r="B2364" t="s">
        <v>5347</v>
      </c>
      <c r="C2364" t="s">
        <v>3190</v>
      </c>
      <c r="D2364" t="s">
        <v>1755</v>
      </c>
      <c r="E2364" t="s">
        <v>3235</v>
      </c>
      <c r="F2364" t="s">
        <v>9585</v>
      </c>
      <c r="G2364" t="s">
        <v>9586</v>
      </c>
      <c r="H2364" t="s">
        <v>3177</v>
      </c>
      <c r="I2364" t="s">
        <v>9587</v>
      </c>
      <c r="J2364" t="s">
        <v>3179</v>
      </c>
      <c r="K2364" t="s">
        <v>9588</v>
      </c>
      <c r="L2364" t="s">
        <v>3174</v>
      </c>
      <c r="M2364" t="s">
        <v>3174</v>
      </c>
    </row>
    <row r="2365" spans="1:13" x14ac:dyDescent="0.3">
      <c r="A2365" t="s">
        <v>1085</v>
      </c>
      <c r="B2365" t="s">
        <v>5524</v>
      </c>
      <c r="C2365" t="s">
        <v>3190</v>
      </c>
      <c r="D2365" t="s">
        <v>1822</v>
      </c>
      <c r="E2365" t="s">
        <v>3235</v>
      </c>
      <c r="F2365" t="s">
        <v>9589</v>
      </c>
      <c r="G2365" t="s">
        <v>9570</v>
      </c>
      <c r="H2365" t="s">
        <v>3177</v>
      </c>
      <c r="I2365" t="s">
        <v>9590</v>
      </c>
      <c r="J2365" t="s">
        <v>3179</v>
      </c>
      <c r="K2365" t="s">
        <v>3174</v>
      </c>
      <c r="L2365" t="s">
        <v>3174</v>
      </c>
      <c r="M2365" t="s">
        <v>3174</v>
      </c>
    </row>
    <row r="2366" spans="1:13" x14ac:dyDescent="0.3">
      <c r="A2366" t="s">
        <v>1085</v>
      </c>
      <c r="B2366" t="s">
        <v>5347</v>
      </c>
      <c r="C2366" t="s">
        <v>3190</v>
      </c>
      <c r="D2366" t="s">
        <v>1755</v>
      </c>
      <c r="E2366" t="s">
        <v>3235</v>
      </c>
      <c r="F2366" t="s">
        <v>9591</v>
      </c>
      <c r="G2366" t="s">
        <v>9592</v>
      </c>
      <c r="H2366" t="s">
        <v>3177</v>
      </c>
      <c r="I2366" t="s">
        <v>9593</v>
      </c>
      <c r="J2366" t="s">
        <v>3179</v>
      </c>
      <c r="K2366" t="s">
        <v>9594</v>
      </c>
      <c r="L2366" t="s">
        <v>3174</v>
      </c>
      <c r="M2366" t="s">
        <v>3174</v>
      </c>
    </row>
    <row r="2367" spans="1:13" x14ac:dyDescent="0.3">
      <c r="A2367" t="s">
        <v>1085</v>
      </c>
      <c r="B2367" t="s">
        <v>6530</v>
      </c>
      <c r="C2367" t="s">
        <v>3173</v>
      </c>
      <c r="D2367" t="s">
        <v>1761</v>
      </c>
      <c r="E2367" t="s">
        <v>3235</v>
      </c>
      <c r="F2367" t="s">
        <v>9595</v>
      </c>
      <c r="G2367" t="s">
        <v>9596</v>
      </c>
      <c r="H2367" t="s">
        <v>3177</v>
      </c>
      <c r="I2367" t="s">
        <v>9597</v>
      </c>
      <c r="J2367" t="s">
        <v>3179</v>
      </c>
      <c r="K2367" t="s">
        <v>9598</v>
      </c>
      <c r="L2367" t="s">
        <v>3174</v>
      </c>
      <c r="M2367" t="s">
        <v>3174</v>
      </c>
    </row>
    <row r="2368" spans="1:13" x14ac:dyDescent="0.3">
      <c r="A2368" t="s">
        <v>1085</v>
      </c>
      <c r="B2368" t="s">
        <v>3770</v>
      </c>
      <c r="C2368" t="s">
        <v>3190</v>
      </c>
      <c r="D2368" t="s">
        <v>1822</v>
      </c>
      <c r="E2368" t="s">
        <v>3235</v>
      </c>
      <c r="F2368" t="s">
        <v>9599</v>
      </c>
      <c r="G2368" t="s">
        <v>9600</v>
      </c>
      <c r="H2368" t="s">
        <v>3177</v>
      </c>
      <c r="I2368" t="s">
        <v>9601</v>
      </c>
      <c r="J2368" t="s">
        <v>3179</v>
      </c>
      <c r="K2368" t="s">
        <v>3174</v>
      </c>
      <c r="L2368" t="s">
        <v>3174</v>
      </c>
      <c r="M2368" t="s">
        <v>3174</v>
      </c>
    </row>
    <row r="2369" spans="1:13" x14ac:dyDescent="0.3">
      <c r="A2369" t="s">
        <v>1085</v>
      </c>
      <c r="B2369" t="s">
        <v>3007</v>
      </c>
      <c r="C2369" t="s">
        <v>3190</v>
      </c>
      <c r="D2369" t="s">
        <v>1822</v>
      </c>
      <c r="E2369" t="s">
        <v>3235</v>
      </c>
      <c r="F2369" t="s">
        <v>9602</v>
      </c>
      <c r="G2369" t="s">
        <v>9110</v>
      </c>
      <c r="H2369" t="s">
        <v>3177</v>
      </c>
      <c r="I2369" t="s">
        <v>9603</v>
      </c>
      <c r="J2369" t="s">
        <v>3179</v>
      </c>
      <c r="K2369" t="s">
        <v>9112</v>
      </c>
      <c r="L2369" t="s">
        <v>3174</v>
      </c>
      <c r="M2369" t="s">
        <v>3174</v>
      </c>
    </row>
    <row r="2370" spans="1:13" x14ac:dyDescent="0.3">
      <c r="A2370" t="s">
        <v>1085</v>
      </c>
      <c r="B2370" t="s">
        <v>3770</v>
      </c>
      <c r="C2370" t="s">
        <v>3190</v>
      </c>
      <c r="D2370" t="s">
        <v>1822</v>
      </c>
      <c r="E2370" t="s">
        <v>3235</v>
      </c>
      <c r="F2370" t="s">
        <v>9604</v>
      </c>
      <c r="G2370" t="s">
        <v>8953</v>
      </c>
      <c r="H2370" t="s">
        <v>3177</v>
      </c>
      <c r="I2370" t="s">
        <v>9605</v>
      </c>
      <c r="J2370" t="s">
        <v>3179</v>
      </c>
      <c r="K2370" t="s">
        <v>3174</v>
      </c>
      <c r="L2370" t="s">
        <v>3174</v>
      </c>
      <c r="M2370" t="s">
        <v>3174</v>
      </c>
    </row>
    <row r="2371" spans="1:13" x14ac:dyDescent="0.3">
      <c r="A2371" t="s">
        <v>1085</v>
      </c>
      <c r="B2371" t="s">
        <v>5524</v>
      </c>
      <c r="C2371" t="s">
        <v>3190</v>
      </c>
      <c r="D2371" t="s">
        <v>1822</v>
      </c>
      <c r="E2371" t="s">
        <v>3235</v>
      </c>
      <c r="F2371" t="s">
        <v>9606</v>
      </c>
      <c r="G2371" t="s">
        <v>8649</v>
      </c>
      <c r="H2371" t="s">
        <v>3177</v>
      </c>
      <c r="I2371" t="s">
        <v>9607</v>
      </c>
      <c r="J2371" t="s">
        <v>3179</v>
      </c>
      <c r="K2371" t="s">
        <v>3174</v>
      </c>
      <c r="L2371" t="s">
        <v>3174</v>
      </c>
      <c r="M2371" t="s">
        <v>3174</v>
      </c>
    </row>
    <row r="2372" spans="1:13" x14ac:dyDescent="0.3">
      <c r="A2372" t="s">
        <v>1085</v>
      </c>
      <c r="B2372" t="s">
        <v>3770</v>
      </c>
      <c r="C2372" t="s">
        <v>3190</v>
      </c>
      <c r="D2372" t="s">
        <v>1822</v>
      </c>
      <c r="E2372" t="s">
        <v>3235</v>
      </c>
      <c r="F2372" t="s">
        <v>9608</v>
      </c>
      <c r="G2372" t="s">
        <v>9609</v>
      </c>
      <c r="H2372" t="s">
        <v>3177</v>
      </c>
      <c r="I2372" t="s">
        <v>9610</v>
      </c>
      <c r="J2372" t="s">
        <v>3179</v>
      </c>
      <c r="K2372" t="s">
        <v>3174</v>
      </c>
      <c r="L2372" t="s">
        <v>3174</v>
      </c>
      <c r="M2372" t="s">
        <v>3174</v>
      </c>
    </row>
    <row r="2373" spans="1:13" x14ac:dyDescent="0.3">
      <c r="A2373" t="s">
        <v>1085</v>
      </c>
      <c r="B2373" t="s">
        <v>5524</v>
      </c>
      <c r="C2373" t="s">
        <v>3190</v>
      </c>
      <c r="D2373" t="s">
        <v>1822</v>
      </c>
      <c r="E2373" t="s">
        <v>3235</v>
      </c>
      <c r="F2373" t="s">
        <v>9611</v>
      </c>
      <c r="G2373" t="s">
        <v>9612</v>
      </c>
      <c r="H2373" t="s">
        <v>3177</v>
      </c>
      <c r="I2373" t="s">
        <v>9613</v>
      </c>
      <c r="J2373" t="s">
        <v>3179</v>
      </c>
      <c r="K2373" t="s">
        <v>3174</v>
      </c>
      <c r="L2373" t="s">
        <v>3174</v>
      </c>
      <c r="M2373" t="s">
        <v>3174</v>
      </c>
    </row>
    <row r="2374" spans="1:13" x14ac:dyDescent="0.3">
      <c r="A2374" t="s">
        <v>1085</v>
      </c>
      <c r="B2374" t="s">
        <v>3770</v>
      </c>
      <c r="C2374" t="s">
        <v>3190</v>
      </c>
      <c r="D2374" t="s">
        <v>1822</v>
      </c>
      <c r="E2374" t="s">
        <v>3183</v>
      </c>
      <c r="F2374" t="s">
        <v>9614</v>
      </c>
      <c r="G2374" t="s">
        <v>3771</v>
      </c>
      <c r="H2374" t="s">
        <v>3177</v>
      </c>
      <c r="I2374" t="s">
        <v>9615</v>
      </c>
      <c r="J2374" t="s">
        <v>3179</v>
      </c>
      <c r="K2374" t="s">
        <v>3174</v>
      </c>
      <c r="L2374" t="s">
        <v>3174</v>
      </c>
      <c r="M2374" t="s">
        <v>3174</v>
      </c>
    </row>
    <row r="2375" spans="1:13" x14ac:dyDescent="0.3">
      <c r="A2375" t="s">
        <v>1085</v>
      </c>
      <c r="B2375" t="s">
        <v>5524</v>
      </c>
      <c r="C2375" t="s">
        <v>3190</v>
      </c>
      <c r="D2375" t="s">
        <v>1822</v>
      </c>
      <c r="E2375" t="s">
        <v>3235</v>
      </c>
      <c r="F2375" t="s">
        <v>9616</v>
      </c>
      <c r="G2375" t="s">
        <v>9617</v>
      </c>
      <c r="H2375" t="s">
        <v>3177</v>
      </c>
      <c r="I2375" t="s">
        <v>9618</v>
      </c>
      <c r="J2375" t="s">
        <v>3179</v>
      </c>
      <c r="K2375" t="s">
        <v>3174</v>
      </c>
      <c r="L2375" t="s">
        <v>3174</v>
      </c>
      <c r="M2375" t="s">
        <v>3174</v>
      </c>
    </row>
    <row r="2376" spans="1:13" x14ac:dyDescent="0.3">
      <c r="A2376" t="s">
        <v>1085</v>
      </c>
      <c r="B2376" t="s">
        <v>3737</v>
      </c>
      <c r="C2376" t="s">
        <v>3190</v>
      </c>
      <c r="D2376" t="s">
        <v>1822</v>
      </c>
      <c r="E2376" t="s">
        <v>3235</v>
      </c>
      <c r="F2376" t="s">
        <v>9619</v>
      </c>
      <c r="G2376" t="s">
        <v>3742</v>
      </c>
      <c r="H2376" t="s">
        <v>3177</v>
      </c>
      <c r="I2376" t="s">
        <v>9620</v>
      </c>
      <c r="J2376" t="s">
        <v>3179</v>
      </c>
      <c r="K2376" t="s">
        <v>3174</v>
      </c>
      <c r="L2376" t="s">
        <v>3174</v>
      </c>
      <c r="M2376" t="s">
        <v>3174</v>
      </c>
    </row>
    <row r="2377" spans="1:13" x14ac:dyDescent="0.3">
      <c r="A2377" t="s">
        <v>1085</v>
      </c>
      <c r="B2377" t="s">
        <v>5524</v>
      </c>
      <c r="C2377" t="s">
        <v>3190</v>
      </c>
      <c r="D2377" t="s">
        <v>1822</v>
      </c>
      <c r="E2377" t="s">
        <v>3235</v>
      </c>
      <c r="F2377" t="s">
        <v>9621</v>
      </c>
      <c r="G2377" t="s">
        <v>6542</v>
      </c>
      <c r="H2377" t="s">
        <v>3177</v>
      </c>
      <c r="I2377" t="s">
        <v>9622</v>
      </c>
      <c r="J2377" t="s">
        <v>3179</v>
      </c>
      <c r="K2377" t="s">
        <v>3174</v>
      </c>
      <c r="L2377" t="s">
        <v>3174</v>
      </c>
      <c r="M2377" t="s">
        <v>3174</v>
      </c>
    </row>
    <row r="2378" spans="1:13" x14ac:dyDescent="0.3">
      <c r="A2378" t="s">
        <v>1085</v>
      </c>
      <c r="B2378" t="s">
        <v>3737</v>
      </c>
      <c r="C2378" t="s">
        <v>3190</v>
      </c>
      <c r="D2378" t="s">
        <v>1822</v>
      </c>
      <c r="E2378" t="s">
        <v>3183</v>
      </c>
      <c r="F2378" t="s">
        <v>9623</v>
      </c>
      <c r="G2378" t="s">
        <v>3735</v>
      </c>
      <c r="H2378" t="s">
        <v>3177</v>
      </c>
      <c r="I2378" t="s">
        <v>9624</v>
      </c>
      <c r="J2378" t="s">
        <v>3179</v>
      </c>
      <c r="K2378" t="s">
        <v>3174</v>
      </c>
      <c r="L2378" t="s">
        <v>3174</v>
      </c>
      <c r="M2378" t="s">
        <v>3174</v>
      </c>
    </row>
    <row r="2379" spans="1:13" x14ac:dyDescent="0.3">
      <c r="A2379" t="s">
        <v>1085</v>
      </c>
      <c r="B2379" t="s">
        <v>5524</v>
      </c>
      <c r="C2379" t="s">
        <v>3190</v>
      </c>
      <c r="D2379" t="s">
        <v>1822</v>
      </c>
      <c r="E2379" t="s">
        <v>3235</v>
      </c>
      <c r="F2379" t="s">
        <v>9625</v>
      </c>
      <c r="G2379" t="s">
        <v>9626</v>
      </c>
      <c r="H2379" t="s">
        <v>3177</v>
      </c>
      <c r="I2379" t="s">
        <v>9627</v>
      </c>
      <c r="J2379" t="s">
        <v>3179</v>
      </c>
      <c r="K2379" t="s">
        <v>3174</v>
      </c>
      <c r="L2379" t="s">
        <v>3174</v>
      </c>
      <c r="M2379" t="s">
        <v>3174</v>
      </c>
    </row>
    <row r="2380" spans="1:13" x14ac:dyDescent="0.3">
      <c r="A2380" t="s">
        <v>1085</v>
      </c>
      <c r="B2380" t="s">
        <v>3725</v>
      </c>
      <c r="C2380" t="s">
        <v>3190</v>
      </c>
      <c r="D2380" t="s">
        <v>1822</v>
      </c>
      <c r="E2380" t="s">
        <v>3235</v>
      </c>
      <c r="F2380" t="s">
        <v>9628</v>
      </c>
      <c r="G2380" t="s">
        <v>9629</v>
      </c>
      <c r="H2380" t="s">
        <v>3177</v>
      </c>
      <c r="I2380" t="s">
        <v>9630</v>
      </c>
      <c r="J2380" t="s">
        <v>3179</v>
      </c>
      <c r="K2380" t="s">
        <v>3174</v>
      </c>
      <c r="L2380" t="s">
        <v>3174</v>
      </c>
      <c r="M2380" t="s">
        <v>3174</v>
      </c>
    </row>
    <row r="2381" spans="1:13" x14ac:dyDescent="0.3">
      <c r="A2381" t="s">
        <v>1085</v>
      </c>
      <c r="B2381" t="s">
        <v>3725</v>
      </c>
      <c r="C2381" t="s">
        <v>3190</v>
      </c>
      <c r="D2381" t="s">
        <v>1822</v>
      </c>
      <c r="E2381" t="s">
        <v>3183</v>
      </c>
      <c r="F2381" t="s">
        <v>9631</v>
      </c>
      <c r="G2381" t="s">
        <v>3726</v>
      </c>
      <c r="H2381" t="s">
        <v>3177</v>
      </c>
      <c r="I2381" t="s">
        <v>9632</v>
      </c>
      <c r="J2381" t="s">
        <v>3179</v>
      </c>
      <c r="K2381" t="s">
        <v>3174</v>
      </c>
      <c r="L2381" t="s">
        <v>3174</v>
      </c>
      <c r="M2381" t="s">
        <v>3174</v>
      </c>
    </row>
    <row r="2382" spans="1:13" x14ac:dyDescent="0.3">
      <c r="A2382" t="s">
        <v>1085</v>
      </c>
      <c r="B2382" t="s">
        <v>3700</v>
      </c>
      <c r="C2382" t="s">
        <v>3190</v>
      </c>
      <c r="D2382" t="s">
        <v>1755</v>
      </c>
      <c r="E2382" t="s">
        <v>3235</v>
      </c>
      <c r="F2382" t="s">
        <v>9633</v>
      </c>
      <c r="G2382" t="s">
        <v>5810</v>
      </c>
      <c r="H2382" t="s">
        <v>3177</v>
      </c>
      <c r="I2382" t="s">
        <v>9634</v>
      </c>
      <c r="J2382" t="s">
        <v>3179</v>
      </c>
      <c r="K2382" t="s">
        <v>9635</v>
      </c>
      <c r="L2382" t="s">
        <v>3174</v>
      </c>
      <c r="M2382" t="s">
        <v>3174</v>
      </c>
    </row>
    <row r="2383" spans="1:13" x14ac:dyDescent="0.3">
      <c r="A2383" t="s">
        <v>1085</v>
      </c>
      <c r="B2383" t="s">
        <v>3700</v>
      </c>
      <c r="C2383" t="s">
        <v>3190</v>
      </c>
      <c r="D2383" t="s">
        <v>1755</v>
      </c>
      <c r="E2383" t="s">
        <v>3235</v>
      </c>
      <c r="F2383" t="s">
        <v>9636</v>
      </c>
      <c r="G2383" t="s">
        <v>9637</v>
      </c>
      <c r="H2383" t="s">
        <v>3177</v>
      </c>
      <c r="I2383" t="s">
        <v>9638</v>
      </c>
      <c r="J2383" t="s">
        <v>3179</v>
      </c>
      <c r="K2383" t="s">
        <v>9639</v>
      </c>
      <c r="L2383" t="s">
        <v>3174</v>
      </c>
      <c r="M2383" t="s">
        <v>3174</v>
      </c>
    </row>
    <row r="2384" spans="1:13" x14ac:dyDescent="0.3">
      <c r="A2384" t="s">
        <v>1090</v>
      </c>
      <c r="B2384" t="s">
        <v>3234</v>
      </c>
      <c r="C2384" t="s">
        <v>3173</v>
      </c>
      <c r="D2384" t="s">
        <v>1822</v>
      </c>
      <c r="E2384" t="s">
        <v>3235</v>
      </c>
      <c r="F2384" t="s">
        <v>9640</v>
      </c>
      <c r="G2384" t="s">
        <v>6773</v>
      </c>
      <c r="H2384" t="s">
        <v>3177</v>
      </c>
      <c r="I2384" t="s">
        <v>9641</v>
      </c>
      <c r="J2384" t="s">
        <v>3187</v>
      </c>
      <c r="K2384" t="s">
        <v>9642</v>
      </c>
      <c r="L2384" t="s">
        <v>3174</v>
      </c>
      <c r="M2384" t="s">
        <v>3174</v>
      </c>
    </row>
    <row r="2385" spans="1:13" x14ac:dyDescent="0.3">
      <c r="A2385" t="s">
        <v>1085</v>
      </c>
      <c r="B2385" t="s">
        <v>5880</v>
      </c>
      <c r="C2385" t="s">
        <v>3190</v>
      </c>
      <c r="D2385" t="s">
        <v>1822</v>
      </c>
      <c r="E2385" t="s">
        <v>3235</v>
      </c>
      <c r="F2385" t="s">
        <v>9643</v>
      </c>
      <c r="G2385" t="s">
        <v>9644</v>
      </c>
      <c r="H2385" t="s">
        <v>3177</v>
      </c>
      <c r="I2385" t="s">
        <v>9645</v>
      </c>
      <c r="J2385" t="s">
        <v>3179</v>
      </c>
      <c r="K2385" t="s">
        <v>3174</v>
      </c>
      <c r="L2385" t="s">
        <v>3174</v>
      </c>
      <c r="M2385" t="s">
        <v>3174</v>
      </c>
    </row>
    <row r="2386" spans="1:13" x14ac:dyDescent="0.3">
      <c r="A2386" t="s">
        <v>1085</v>
      </c>
      <c r="B2386" t="s">
        <v>3700</v>
      </c>
      <c r="C2386" t="s">
        <v>3190</v>
      </c>
      <c r="D2386" t="s">
        <v>1755</v>
      </c>
      <c r="E2386" t="s">
        <v>3235</v>
      </c>
      <c r="F2386" t="s">
        <v>9646</v>
      </c>
      <c r="G2386" t="s">
        <v>5764</v>
      </c>
      <c r="H2386" t="s">
        <v>3177</v>
      </c>
      <c r="I2386" t="s">
        <v>9647</v>
      </c>
      <c r="J2386" t="s">
        <v>3179</v>
      </c>
      <c r="K2386" t="s">
        <v>9648</v>
      </c>
      <c r="L2386" t="s">
        <v>3174</v>
      </c>
      <c r="M2386" t="s">
        <v>3174</v>
      </c>
    </row>
    <row r="2387" spans="1:13" x14ac:dyDescent="0.3">
      <c r="A2387" t="s">
        <v>1090</v>
      </c>
      <c r="B2387" t="s">
        <v>3234</v>
      </c>
      <c r="C2387" t="s">
        <v>3173</v>
      </c>
      <c r="D2387" t="s">
        <v>1822</v>
      </c>
      <c r="E2387" t="s">
        <v>3235</v>
      </c>
      <c r="F2387" t="s">
        <v>9649</v>
      </c>
      <c r="G2387" t="s">
        <v>6773</v>
      </c>
      <c r="H2387" t="s">
        <v>3177</v>
      </c>
      <c r="I2387" t="s">
        <v>9650</v>
      </c>
      <c r="J2387" t="s">
        <v>3187</v>
      </c>
      <c r="K2387" t="s">
        <v>9651</v>
      </c>
      <c r="L2387" t="s">
        <v>3174</v>
      </c>
      <c r="M2387" t="s">
        <v>3174</v>
      </c>
    </row>
    <row r="2388" spans="1:13" x14ac:dyDescent="0.3">
      <c r="A2388" t="s">
        <v>1085</v>
      </c>
      <c r="B2388" t="s">
        <v>5766</v>
      </c>
      <c r="C2388" t="s">
        <v>3190</v>
      </c>
      <c r="D2388" t="s">
        <v>1755</v>
      </c>
      <c r="E2388" t="s">
        <v>3235</v>
      </c>
      <c r="F2388" t="s">
        <v>9652</v>
      </c>
      <c r="G2388" t="s">
        <v>5764</v>
      </c>
      <c r="H2388" t="s">
        <v>3177</v>
      </c>
      <c r="I2388" t="s">
        <v>9653</v>
      </c>
      <c r="J2388" t="s">
        <v>3179</v>
      </c>
      <c r="K2388" t="s">
        <v>9654</v>
      </c>
      <c r="L2388" t="s">
        <v>3174</v>
      </c>
      <c r="M2388" t="s">
        <v>3174</v>
      </c>
    </row>
    <row r="2389" spans="1:13" x14ac:dyDescent="0.3">
      <c r="A2389" t="s">
        <v>1085</v>
      </c>
      <c r="B2389" t="s">
        <v>5766</v>
      </c>
      <c r="C2389" t="s">
        <v>3190</v>
      </c>
      <c r="D2389" t="s">
        <v>1755</v>
      </c>
      <c r="E2389" t="s">
        <v>3235</v>
      </c>
      <c r="F2389" t="s">
        <v>9655</v>
      </c>
      <c r="G2389" t="s">
        <v>5772</v>
      </c>
      <c r="H2389" t="s">
        <v>3177</v>
      </c>
      <c r="I2389" t="s">
        <v>9656</v>
      </c>
      <c r="J2389" t="s">
        <v>3179</v>
      </c>
      <c r="K2389" t="s">
        <v>9657</v>
      </c>
      <c r="L2389" t="s">
        <v>3174</v>
      </c>
      <c r="M2389" t="s">
        <v>3174</v>
      </c>
    </row>
    <row r="2390" spans="1:13" x14ac:dyDescent="0.3">
      <c r="A2390" t="s">
        <v>1085</v>
      </c>
      <c r="B2390" t="s">
        <v>5766</v>
      </c>
      <c r="C2390" t="s">
        <v>3190</v>
      </c>
      <c r="D2390" t="s">
        <v>1755</v>
      </c>
      <c r="E2390" t="s">
        <v>3235</v>
      </c>
      <c r="F2390" t="s">
        <v>9658</v>
      </c>
      <c r="G2390" t="s">
        <v>5772</v>
      </c>
      <c r="H2390" t="s">
        <v>3177</v>
      </c>
      <c r="I2390" t="s">
        <v>9659</v>
      </c>
      <c r="J2390" t="s">
        <v>3179</v>
      </c>
      <c r="K2390" t="s">
        <v>9660</v>
      </c>
      <c r="L2390" t="s">
        <v>3174</v>
      </c>
      <c r="M2390" t="s">
        <v>3174</v>
      </c>
    </row>
    <row r="2391" spans="1:13" x14ac:dyDescent="0.3">
      <c r="A2391" t="s">
        <v>1085</v>
      </c>
      <c r="B2391" t="s">
        <v>2997</v>
      </c>
      <c r="C2391" t="s">
        <v>3173</v>
      </c>
      <c r="D2391" t="s">
        <v>1759</v>
      </c>
      <c r="E2391" t="s">
        <v>3459</v>
      </c>
      <c r="F2391" t="s">
        <v>9661</v>
      </c>
      <c r="G2391" t="s">
        <v>9662</v>
      </c>
      <c r="H2391" t="s">
        <v>3177</v>
      </c>
      <c r="I2391" t="s">
        <v>9663</v>
      </c>
      <c r="J2391" t="s">
        <v>3179</v>
      </c>
      <c r="K2391" t="s">
        <v>9664</v>
      </c>
      <c r="L2391" t="s">
        <v>3174</v>
      </c>
      <c r="M2391" t="s">
        <v>3174</v>
      </c>
    </row>
    <row r="2392" spans="1:13" x14ac:dyDescent="0.3">
      <c r="A2392" t="s">
        <v>1085</v>
      </c>
      <c r="B2392" t="s">
        <v>2997</v>
      </c>
      <c r="C2392" t="s">
        <v>3173</v>
      </c>
      <c r="D2392" t="s">
        <v>1759</v>
      </c>
      <c r="E2392" t="s">
        <v>3459</v>
      </c>
      <c r="F2392" t="s">
        <v>9665</v>
      </c>
      <c r="G2392" t="s">
        <v>9662</v>
      </c>
      <c r="H2392" t="s">
        <v>3177</v>
      </c>
      <c r="I2392" t="s">
        <v>9666</v>
      </c>
      <c r="J2392" t="s">
        <v>3179</v>
      </c>
      <c r="K2392" t="s">
        <v>9664</v>
      </c>
      <c r="L2392" t="s">
        <v>3174</v>
      </c>
      <c r="M2392" t="s">
        <v>3174</v>
      </c>
    </row>
    <row r="2393" spans="1:13" x14ac:dyDescent="0.3">
      <c r="A2393" t="s">
        <v>1085</v>
      </c>
      <c r="B2393" t="s">
        <v>5880</v>
      </c>
      <c r="C2393" t="s">
        <v>3190</v>
      </c>
      <c r="D2393" t="s">
        <v>1822</v>
      </c>
      <c r="E2393" t="s">
        <v>3235</v>
      </c>
      <c r="F2393" t="s">
        <v>9667</v>
      </c>
      <c r="G2393" t="s">
        <v>9668</v>
      </c>
      <c r="H2393" t="s">
        <v>3177</v>
      </c>
      <c r="I2393" t="s">
        <v>9669</v>
      </c>
      <c r="J2393" t="s">
        <v>3179</v>
      </c>
      <c r="K2393" t="s">
        <v>3174</v>
      </c>
      <c r="L2393" t="s">
        <v>3174</v>
      </c>
      <c r="M2393" t="s">
        <v>3174</v>
      </c>
    </row>
    <row r="2394" spans="1:13" x14ac:dyDescent="0.3">
      <c r="A2394" t="s">
        <v>1085</v>
      </c>
      <c r="B2394" t="s">
        <v>5347</v>
      </c>
      <c r="C2394" t="s">
        <v>3190</v>
      </c>
      <c r="D2394" t="s">
        <v>1822</v>
      </c>
      <c r="E2394" t="s">
        <v>3235</v>
      </c>
      <c r="F2394" t="s">
        <v>9670</v>
      </c>
      <c r="G2394" t="s">
        <v>5793</v>
      </c>
      <c r="H2394" t="s">
        <v>3177</v>
      </c>
      <c r="I2394" t="s">
        <v>9671</v>
      </c>
      <c r="J2394" t="s">
        <v>3179</v>
      </c>
      <c r="K2394" t="s">
        <v>3174</v>
      </c>
      <c r="L2394" t="s">
        <v>3174</v>
      </c>
      <c r="M2394" t="s">
        <v>3174</v>
      </c>
    </row>
    <row r="2395" spans="1:13" x14ac:dyDescent="0.3">
      <c r="A2395" t="s">
        <v>1085</v>
      </c>
      <c r="B2395" t="s">
        <v>5880</v>
      </c>
      <c r="C2395" t="s">
        <v>3190</v>
      </c>
      <c r="D2395" t="s">
        <v>1822</v>
      </c>
      <c r="E2395" t="s">
        <v>3183</v>
      </c>
      <c r="F2395" t="s">
        <v>9672</v>
      </c>
      <c r="G2395" t="s">
        <v>9673</v>
      </c>
      <c r="H2395" t="s">
        <v>3177</v>
      </c>
      <c r="I2395" t="s">
        <v>9674</v>
      </c>
      <c r="J2395" t="s">
        <v>3179</v>
      </c>
      <c r="K2395" t="s">
        <v>3174</v>
      </c>
      <c r="L2395" t="s">
        <v>3174</v>
      </c>
      <c r="M2395" t="s">
        <v>3174</v>
      </c>
    </row>
    <row r="2396" spans="1:13" x14ac:dyDescent="0.3">
      <c r="A2396" t="s">
        <v>1085</v>
      </c>
      <c r="B2396" t="s">
        <v>5347</v>
      </c>
      <c r="C2396" t="s">
        <v>3190</v>
      </c>
      <c r="D2396" t="s">
        <v>1822</v>
      </c>
      <c r="E2396" t="s">
        <v>3235</v>
      </c>
      <c r="F2396" t="s">
        <v>9675</v>
      </c>
      <c r="G2396" t="s">
        <v>9676</v>
      </c>
      <c r="H2396" t="s">
        <v>3177</v>
      </c>
      <c r="I2396" t="s">
        <v>9677</v>
      </c>
      <c r="J2396" t="s">
        <v>3179</v>
      </c>
      <c r="K2396" t="s">
        <v>3174</v>
      </c>
      <c r="L2396" t="s">
        <v>3174</v>
      </c>
      <c r="M2396" t="s">
        <v>3174</v>
      </c>
    </row>
    <row r="2397" spans="1:13" x14ac:dyDescent="0.3">
      <c r="A2397" t="s">
        <v>1085</v>
      </c>
      <c r="B2397" t="s">
        <v>3027</v>
      </c>
      <c r="C2397" t="s">
        <v>3190</v>
      </c>
      <c r="D2397" t="s">
        <v>1822</v>
      </c>
      <c r="E2397" t="s">
        <v>3235</v>
      </c>
      <c r="F2397" t="s">
        <v>9678</v>
      </c>
      <c r="G2397" t="s">
        <v>9679</v>
      </c>
      <c r="H2397" t="s">
        <v>3177</v>
      </c>
      <c r="I2397" t="s">
        <v>9680</v>
      </c>
      <c r="J2397" t="s">
        <v>3179</v>
      </c>
      <c r="K2397" t="s">
        <v>3174</v>
      </c>
      <c r="L2397" t="s">
        <v>3174</v>
      </c>
      <c r="M2397" t="s">
        <v>3174</v>
      </c>
    </row>
    <row r="2398" spans="1:13" x14ac:dyDescent="0.3">
      <c r="A2398" t="s">
        <v>1085</v>
      </c>
      <c r="B2398" t="s">
        <v>5347</v>
      </c>
      <c r="C2398" t="s">
        <v>3190</v>
      </c>
      <c r="D2398" t="s">
        <v>1822</v>
      </c>
      <c r="E2398" t="s">
        <v>3235</v>
      </c>
      <c r="F2398" t="s">
        <v>9681</v>
      </c>
      <c r="G2398" t="s">
        <v>9682</v>
      </c>
      <c r="H2398" t="s">
        <v>3177</v>
      </c>
      <c r="I2398" t="s">
        <v>9683</v>
      </c>
      <c r="J2398" t="s">
        <v>3179</v>
      </c>
      <c r="K2398" t="s">
        <v>3174</v>
      </c>
      <c r="L2398" t="s">
        <v>3174</v>
      </c>
      <c r="M2398" t="s">
        <v>3174</v>
      </c>
    </row>
    <row r="2399" spans="1:13" x14ac:dyDescent="0.3">
      <c r="A2399" t="s">
        <v>1085</v>
      </c>
      <c r="B2399" t="s">
        <v>3027</v>
      </c>
      <c r="C2399" t="s">
        <v>3190</v>
      </c>
      <c r="D2399" t="s">
        <v>1822</v>
      </c>
      <c r="E2399" t="s">
        <v>3235</v>
      </c>
      <c r="F2399" t="s">
        <v>9684</v>
      </c>
      <c r="G2399" t="s">
        <v>9685</v>
      </c>
      <c r="H2399" t="s">
        <v>3177</v>
      </c>
      <c r="I2399" t="s">
        <v>9686</v>
      </c>
      <c r="J2399" t="s">
        <v>3179</v>
      </c>
      <c r="K2399" t="s">
        <v>3174</v>
      </c>
      <c r="L2399" t="s">
        <v>3174</v>
      </c>
      <c r="M2399" t="s">
        <v>3174</v>
      </c>
    </row>
    <row r="2400" spans="1:13" x14ac:dyDescent="0.3">
      <c r="A2400" t="s">
        <v>1085</v>
      </c>
      <c r="B2400" t="s">
        <v>5347</v>
      </c>
      <c r="C2400" t="s">
        <v>3190</v>
      </c>
      <c r="D2400" t="s">
        <v>1822</v>
      </c>
      <c r="E2400" t="s">
        <v>3235</v>
      </c>
      <c r="F2400" t="s">
        <v>9687</v>
      </c>
      <c r="G2400" t="s">
        <v>9688</v>
      </c>
      <c r="H2400" t="s">
        <v>3177</v>
      </c>
      <c r="I2400" t="s">
        <v>9689</v>
      </c>
      <c r="J2400" t="s">
        <v>3179</v>
      </c>
      <c r="K2400" t="s">
        <v>3174</v>
      </c>
      <c r="L2400" t="s">
        <v>3174</v>
      </c>
      <c r="M2400" t="s">
        <v>3174</v>
      </c>
    </row>
    <row r="2401" spans="1:13" x14ac:dyDescent="0.3">
      <c r="A2401" t="s">
        <v>1085</v>
      </c>
      <c r="B2401" t="s">
        <v>3027</v>
      </c>
      <c r="C2401" t="s">
        <v>3190</v>
      </c>
      <c r="D2401" t="s">
        <v>1822</v>
      </c>
      <c r="E2401" t="s">
        <v>3235</v>
      </c>
      <c r="F2401" t="s">
        <v>9690</v>
      </c>
      <c r="G2401" t="s">
        <v>9691</v>
      </c>
      <c r="H2401" t="s">
        <v>3177</v>
      </c>
      <c r="I2401" t="s">
        <v>9692</v>
      </c>
      <c r="J2401" t="s">
        <v>3179</v>
      </c>
      <c r="K2401" t="s">
        <v>3174</v>
      </c>
      <c r="L2401" t="s">
        <v>3174</v>
      </c>
      <c r="M2401" t="s">
        <v>3174</v>
      </c>
    </row>
    <row r="2402" spans="1:13" x14ac:dyDescent="0.3">
      <c r="A2402" t="s">
        <v>1085</v>
      </c>
      <c r="B2402" t="s">
        <v>3890</v>
      </c>
      <c r="C2402" t="s">
        <v>3173</v>
      </c>
      <c r="D2402" t="s">
        <v>1759</v>
      </c>
      <c r="E2402" t="s">
        <v>3459</v>
      </c>
      <c r="F2402" t="s">
        <v>9693</v>
      </c>
      <c r="G2402" t="s">
        <v>5194</v>
      </c>
      <c r="H2402" t="s">
        <v>3177</v>
      </c>
      <c r="I2402" t="s">
        <v>9694</v>
      </c>
      <c r="J2402" t="s">
        <v>3179</v>
      </c>
      <c r="K2402" t="s">
        <v>9695</v>
      </c>
      <c r="L2402" t="s">
        <v>3174</v>
      </c>
      <c r="M2402" t="s">
        <v>3174</v>
      </c>
    </row>
    <row r="2403" spans="1:13" x14ac:dyDescent="0.3">
      <c r="A2403" t="s">
        <v>1085</v>
      </c>
      <c r="B2403" t="s">
        <v>3027</v>
      </c>
      <c r="C2403" t="s">
        <v>3190</v>
      </c>
      <c r="D2403" t="s">
        <v>1822</v>
      </c>
      <c r="E2403" t="s">
        <v>3183</v>
      </c>
      <c r="F2403" t="s">
        <v>9696</v>
      </c>
      <c r="G2403" t="s">
        <v>3790</v>
      </c>
      <c r="H2403" t="s">
        <v>3177</v>
      </c>
      <c r="I2403" t="s">
        <v>9697</v>
      </c>
      <c r="J2403" t="s">
        <v>3179</v>
      </c>
      <c r="K2403" t="s">
        <v>3174</v>
      </c>
      <c r="L2403" t="s">
        <v>3174</v>
      </c>
      <c r="M2403" t="s">
        <v>3174</v>
      </c>
    </row>
    <row r="2404" spans="1:13" x14ac:dyDescent="0.3">
      <c r="A2404" t="s">
        <v>1085</v>
      </c>
      <c r="B2404" t="s">
        <v>3890</v>
      </c>
      <c r="C2404" t="s">
        <v>3173</v>
      </c>
      <c r="D2404" t="s">
        <v>1759</v>
      </c>
      <c r="E2404" t="s">
        <v>3459</v>
      </c>
      <c r="F2404" t="s">
        <v>9698</v>
      </c>
      <c r="G2404" t="s">
        <v>5194</v>
      </c>
      <c r="H2404" t="s">
        <v>3177</v>
      </c>
      <c r="I2404" t="s">
        <v>9699</v>
      </c>
      <c r="J2404" t="s">
        <v>3179</v>
      </c>
      <c r="K2404" t="s">
        <v>9700</v>
      </c>
      <c r="L2404" t="s">
        <v>3174</v>
      </c>
      <c r="M2404" t="s">
        <v>3174</v>
      </c>
    </row>
    <row r="2405" spans="1:13" x14ac:dyDescent="0.3">
      <c r="A2405" t="s">
        <v>1085</v>
      </c>
      <c r="B2405" t="s">
        <v>3890</v>
      </c>
      <c r="C2405" t="s">
        <v>3173</v>
      </c>
      <c r="D2405" t="s">
        <v>1759</v>
      </c>
      <c r="E2405" t="s">
        <v>3459</v>
      </c>
      <c r="F2405" t="s">
        <v>9701</v>
      </c>
      <c r="G2405" t="s">
        <v>5194</v>
      </c>
      <c r="H2405" t="s">
        <v>3177</v>
      </c>
      <c r="I2405" t="s">
        <v>9702</v>
      </c>
      <c r="J2405" t="s">
        <v>3179</v>
      </c>
      <c r="K2405" t="s">
        <v>9703</v>
      </c>
      <c r="L2405" t="s">
        <v>3174</v>
      </c>
      <c r="M2405" t="s">
        <v>3174</v>
      </c>
    </row>
    <row r="2406" spans="1:13" x14ac:dyDescent="0.3">
      <c r="A2406" t="s">
        <v>1085</v>
      </c>
      <c r="B2406" t="s">
        <v>3708</v>
      </c>
      <c r="C2406" t="s">
        <v>3190</v>
      </c>
      <c r="D2406" t="s">
        <v>1822</v>
      </c>
      <c r="E2406" t="s">
        <v>3235</v>
      </c>
      <c r="F2406" t="s">
        <v>9704</v>
      </c>
      <c r="G2406" t="s">
        <v>9705</v>
      </c>
      <c r="H2406" t="s">
        <v>3177</v>
      </c>
      <c r="I2406" t="s">
        <v>9706</v>
      </c>
      <c r="J2406" t="s">
        <v>3179</v>
      </c>
      <c r="K2406" t="s">
        <v>3174</v>
      </c>
      <c r="L2406" t="s">
        <v>3174</v>
      </c>
      <c r="M2406" t="s">
        <v>3174</v>
      </c>
    </row>
    <row r="2407" spans="1:13" x14ac:dyDescent="0.3">
      <c r="A2407" t="s">
        <v>1085</v>
      </c>
      <c r="B2407" t="s">
        <v>3825</v>
      </c>
      <c r="C2407" t="s">
        <v>3173</v>
      </c>
      <c r="D2407" t="s">
        <v>1822</v>
      </c>
      <c r="E2407" t="s">
        <v>3459</v>
      </c>
      <c r="F2407" t="s">
        <v>9707</v>
      </c>
      <c r="G2407" t="s">
        <v>9708</v>
      </c>
      <c r="H2407" t="s">
        <v>3177</v>
      </c>
      <c r="I2407" t="s">
        <v>9709</v>
      </c>
      <c r="J2407" t="s">
        <v>3187</v>
      </c>
      <c r="K2407" t="s">
        <v>9710</v>
      </c>
      <c r="L2407" t="s">
        <v>3174</v>
      </c>
      <c r="M2407" t="s">
        <v>3174</v>
      </c>
    </row>
    <row r="2408" spans="1:13" x14ac:dyDescent="0.3">
      <c r="A2408" t="s">
        <v>1085</v>
      </c>
      <c r="B2408" t="s">
        <v>3655</v>
      </c>
      <c r="C2408" t="s">
        <v>3173</v>
      </c>
      <c r="D2408" t="s">
        <v>1759</v>
      </c>
      <c r="E2408" t="s">
        <v>3459</v>
      </c>
      <c r="F2408" t="s">
        <v>9711</v>
      </c>
      <c r="G2408" t="s">
        <v>9712</v>
      </c>
      <c r="H2408" t="s">
        <v>3177</v>
      </c>
      <c r="I2408" t="s">
        <v>9713</v>
      </c>
      <c r="J2408" t="s">
        <v>3179</v>
      </c>
      <c r="K2408" t="s">
        <v>9714</v>
      </c>
      <c r="L2408" t="s">
        <v>3174</v>
      </c>
      <c r="M2408" t="s">
        <v>3174</v>
      </c>
    </row>
    <row r="2409" spans="1:13" x14ac:dyDescent="0.3">
      <c r="A2409" t="s">
        <v>1085</v>
      </c>
      <c r="B2409" t="s">
        <v>3708</v>
      </c>
      <c r="C2409" t="s">
        <v>3190</v>
      </c>
      <c r="D2409" t="s">
        <v>1822</v>
      </c>
      <c r="E2409" t="s">
        <v>3183</v>
      </c>
      <c r="F2409" t="s">
        <v>9715</v>
      </c>
      <c r="G2409" t="s">
        <v>3709</v>
      </c>
      <c r="H2409" t="s">
        <v>3177</v>
      </c>
      <c r="I2409" t="s">
        <v>9716</v>
      </c>
      <c r="J2409" t="s">
        <v>3179</v>
      </c>
      <c r="K2409" t="s">
        <v>3174</v>
      </c>
      <c r="L2409" t="s">
        <v>3174</v>
      </c>
      <c r="M2409" t="s">
        <v>3174</v>
      </c>
    </row>
    <row r="2410" spans="1:13" x14ac:dyDescent="0.3">
      <c r="A2410" t="s">
        <v>1085</v>
      </c>
      <c r="B2410" t="s">
        <v>6579</v>
      </c>
      <c r="C2410" t="s">
        <v>3173</v>
      </c>
      <c r="D2410" t="s">
        <v>1822</v>
      </c>
      <c r="E2410" t="s">
        <v>3235</v>
      </c>
      <c r="F2410" t="s">
        <v>9717</v>
      </c>
      <c r="G2410" t="s">
        <v>9718</v>
      </c>
      <c r="H2410" t="s">
        <v>3177</v>
      </c>
      <c r="I2410" t="s">
        <v>9719</v>
      </c>
      <c r="J2410" t="s">
        <v>3187</v>
      </c>
      <c r="K2410" t="s">
        <v>9720</v>
      </c>
      <c r="L2410" t="s">
        <v>3174</v>
      </c>
      <c r="M2410" t="s">
        <v>3174</v>
      </c>
    </row>
    <row r="2411" spans="1:13" x14ac:dyDescent="0.3">
      <c r="A2411" t="s">
        <v>1085</v>
      </c>
      <c r="B2411" t="s">
        <v>3655</v>
      </c>
      <c r="C2411" t="s">
        <v>3173</v>
      </c>
      <c r="D2411" t="s">
        <v>1759</v>
      </c>
      <c r="E2411" t="s">
        <v>3459</v>
      </c>
      <c r="F2411" t="s">
        <v>9721</v>
      </c>
      <c r="G2411" t="s">
        <v>9712</v>
      </c>
      <c r="H2411" t="s">
        <v>3177</v>
      </c>
      <c r="I2411" t="s">
        <v>9722</v>
      </c>
      <c r="J2411" t="s">
        <v>3179</v>
      </c>
      <c r="K2411" t="s">
        <v>9714</v>
      </c>
      <c r="L2411" t="s">
        <v>3174</v>
      </c>
      <c r="M2411" t="s">
        <v>3174</v>
      </c>
    </row>
    <row r="2412" spans="1:13" x14ac:dyDescent="0.3">
      <c r="A2412" t="s">
        <v>1085</v>
      </c>
      <c r="B2412" t="s">
        <v>3825</v>
      </c>
      <c r="C2412" t="s">
        <v>3173</v>
      </c>
      <c r="D2412" t="s">
        <v>1822</v>
      </c>
      <c r="E2412" t="s">
        <v>3459</v>
      </c>
      <c r="F2412" t="s">
        <v>9723</v>
      </c>
      <c r="G2412" t="s">
        <v>9708</v>
      </c>
      <c r="H2412" t="s">
        <v>3177</v>
      </c>
      <c r="I2412" t="s">
        <v>9724</v>
      </c>
      <c r="J2412" t="s">
        <v>3179</v>
      </c>
      <c r="K2412" t="s">
        <v>9725</v>
      </c>
      <c r="L2412" t="s">
        <v>3174</v>
      </c>
      <c r="M2412" t="s">
        <v>3174</v>
      </c>
    </row>
    <row r="2413" spans="1:13" x14ac:dyDescent="0.3">
      <c r="A2413" t="s">
        <v>1085</v>
      </c>
      <c r="B2413" t="s">
        <v>3655</v>
      </c>
      <c r="C2413" t="s">
        <v>3173</v>
      </c>
      <c r="D2413" t="s">
        <v>1759</v>
      </c>
      <c r="E2413" t="s">
        <v>3459</v>
      </c>
      <c r="F2413" t="s">
        <v>9726</v>
      </c>
      <c r="G2413" t="s">
        <v>9727</v>
      </c>
      <c r="H2413" t="s">
        <v>3177</v>
      </c>
      <c r="I2413" t="s">
        <v>9728</v>
      </c>
      <c r="J2413" t="s">
        <v>3179</v>
      </c>
      <c r="K2413" t="s">
        <v>9729</v>
      </c>
      <c r="L2413" t="s">
        <v>3174</v>
      </c>
      <c r="M2413" t="s">
        <v>3174</v>
      </c>
    </row>
    <row r="2414" spans="1:13" x14ac:dyDescent="0.3">
      <c r="A2414" t="s">
        <v>1085</v>
      </c>
      <c r="B2414" t="s">
        <v>5347</v>
      </c>
      <c r="C2414" t="s">
        <v>3190</v>
      </c>
      <c r="D2414" t="s">
        <v>1822</v>
      </c>
      <c r="E2414" t="s">
        <v>3235</v>
      </c>
      <c r="F2414" t="s">
        <v>9730</v>
      </c>
      <c r="G2414" t="s">
        <v>9731</v>
      </c>
      <c r="H2414" t="s">
        <v>3177</v>
      </c>
      <c r="I2414" t="s">
        <v>9732</v>
      </c>
      <c r="J2414" t="s">
        <v>3179</v>
      </c>
      <c r="K2414" t="s">
        <v>3174</v>
      </c>
      <c r="L2414" t="s">
        <v>3174</v>
      </c>
      <c r="M2414" t="s">
        <v>3174</v>
      </c>
    </row>
    <row r="2415" spans="1:13" x14ac:dyDescent="0.3">
      <c r="A2415" t="s">
        <v>1085</v>
      </c>
      <c r="B2415" t="s">
        <v>3655</v>
      </c>
      <c r="C2415" t="s">
        <v>3173</v>
      </c>
      <c r="D2415" t="s">
        <v>1759</v>
      </c>
      <c r="E2415" t="s">
        <v>3459</v>
      </c>
      <c r="F2415" t="s">
        <v>9733</v>
      </c>
      <c r="G2415" t="s">
        <v>9727</v>
      </c>
      <c r="H2415" t="s">
        <v>3177</v>
      </c>
      <c r="I2415" t="s">
        <v>9734</v>
      </c>
      <c r="J2415" t="s">
        <v>3179</v>
      </c>
      <c r="K2415" t="s">
        <v>9729</v>
      </c>
      <c r="L2415" t="s">
        <v>3174</v>
      </c>
      <c r="M2415" t="s">
        <v>3174</v>
      </c>
    </row>
    <row r="2416" spans="1:13" x14ac:dyDescent="0.3">
      <c r="A2416" t="s">
        <v>1085</v>
      </c>
      <c r="B2416" t="s">
        <v>3825</v>
      </c>
      <c r="C2416" t="s">
        <v>3173</v>
      </c>
      <c r="D2416" t="s">
        <v>1822</v>
      </c>
      <c r="E2416" t="s">
        <v>3183</v>
      </c>
      <c r="F2416" t="s">
        <v>9735</v>
      </c>
      <c r="G2416" t="s">
        <v>4847</v>
      </c>
      <c r="H2416" t="s">
        <v>3177</v>
      </c>
      <c r="I2416" t="s">
        <v>9736</v>
      </c>
      <c r="J2416" t="s">
        <v>3187</v>
      </c>
      <c r="K2416" t="s">
        <v>9710</v>
      </c>
      <c r="L2416" t="s">
        <v>3174</v>
      </c>
      <c r="M2416" t="s">
        <v>3174</v>
      </c>
    </row>
    <row r="2417" spans="1:13" x14ac:dyDescent="0.3">
      <c r="A2417" t="s">
        <v>1085</v>
      </c>
      <c r="B2417" t="s">
        <v>5347</v>
      </c>
      <c r="C2417" t="s">
        <v>3190</v>
      </c>
      <c r="D2417" t="s">
        <v>1822</v>
      </c>
      <c r="E2417" t="s">
        <v>3235</v>
      </c>
      <c r="F2417" t="s">
        <v>9737</v>
      </c>
      <c r="G2417" t="s">
        <v>5352</v>
      </c>
      <c r="H2417" t="s">
        <v>3177</v>
      </c>
      <c r="I2417" t="s">
        <v>9738</v>
      </c>
      <c r="J2417" t="s">
        <v>3179</v>
      </c>
      <c r="K2417" t="s">
        <v>3174</v>
      </c>
      <c r="L2417" t="s">
        <v>3174</v>
      </c>
      <c r="M2417" t="s">
        <v>3174</v>
      </c>
    </row>
    <row r="2418" spans="1:13" x14ac:dyDescent="0.3">
      <c r="A2418" t="s">
        <v>1085</v>
      </c>
      <c r="B2418" t="s">
        <v>3007</v>
      </c>
      <c r="C2418" t="s">
        <v>3190</v>
      </c>
      <c r="D2418" t="s">
        <v>1822</v>
      </c>
      <c r="E2418" t="s">
        <v>3235</v>
      </c>
      <c r="F2418" t="s">
        <v>9739</v>
      </c>
      <c r="G2418" t="s">
        <v>9740</v>
      </c>
      <c r="H2418" t="s">
        <v>3177</v>
      </c>
      <c r="I2418" t="s">
        <v>9741</v>
      </c>
      <c r="J2418" t="s">
        <v>3179</v>
      </c>
      <c r="K2418" t="s">
        <v>3174</v>
      </c>
      <c r="L2418" t="s">
        <v>3174</v>
      </c>
      <c r="M2418" t="s">
        <v>3174</v>
      </c>
    </row>
    <row r="2419" spans="1:13" x14ac:dyDescent="0.3">
      <c r="A2419" t="s">
        <v>1085</v>
      </c>
      <c r="B2419" t="s">
        <v>2997</v>
      </c>
      <c r="C2419" t="s">
        <v>3173</v>
      </c>
      <c r="D2419" t="s">
        <v>1759</v>
      </c>
      <c r="E2419" t="s">
        <v>3459</v>
      </c>
      <c r="F2419" t="s">
        <v>9742</v>
      </c>
      <c r="G2419" t="s">
        <v>4647</v>
      </c>
      <c r="H2419" t="s">
        <v>3177</v>
      </c>
      <c r="I2419" t="s">
        <v>9743</v>
      </c>
      <c r="J2419" t="s">
        <v>3187</v>
      </c>
      <c r="K2419" t="s">
        <v>9744</v>
      </c>
      <c r="L2419" t="s">
        <v>3174</v>
      </c>
      <c r="M2419" t="s">
        <v>3174</v>
      </c>
    </row>
    <row r="2420" spans="1:13" x14ac:dyDescent="0.3">
      <c r="A2420" t="s">
        <v>1085</v>
      </c>
      <c r="B2420" t="s">
        <v>3007</v>
      </c>
      <c r="C2420" t="s">
        <v>3190</v>
      </c>
      <c r="D2420" t="s">
        <v>1822</v>
      </c>
      <c r="E2420" t="s">
        <v>3235</v>
      </c>
      <c r="F2420" t="s">
        <v>9745</v>
      </c>
      <c r="G2420" t="s">
        <v>9746</v>
      </c>
      <c r="H2420" t="s">
        <v>3177</v>
      </c>
      <c r="I2420" t="s">
        <v>9747</v>
      </c>
      <c r="J2420" t="s">
        <v>3179</v>
      </c>
      <c r="K2420" t="s">
        <v>3174</v>
      </c>
      <c r="L2420" t="s">
        <v>3174</v>
      </c>
      <c r="M2420" t="s">
        <v>3174</v>
      </c>
    </row>
    <row r="2421" spans="1:13" x14ac:dyDescent="0.3">
      <c r="A2421" t="s">
        <v>1085</v>
      </c>
      <c r="B2421" t="s">
        <v>3007</v>
      </c>
      <c r="C2421" t="s">
        <v>3190</v>
      </c>
      <c r="D2421" t="s">
        <v>1822</v>
      </c>
      <c r="E2421" t="s">
        <v>3235</v>
      </c>
      <c r="F2421" t="s">
        <v>9748</v>
      </c>
      <c r="G2421" t="s">
        <v>9749</v>
      </c>
      <c r="H2421" t="s">
        <v>3177</v>
      </c>
      <c r="I2421" t="s">
        <v>9750</v>
      </c>
      <c r="J2421" t="s">
        <v>3179</v>
      </c>
      <c r="K2421" t="s">
        <v>3174</v>
      </c>
      <c r="L2421" t="s">
        <v>3174</v>
      </c>
      <c r="M2421" t="s">
        <v>3174</v>
      </c>
    </row>
    <row r="2422" spans="1:13" x14ac:dyDescent="0.3">
      <c r="A2422" t="s">
        <v>1085</v>
      </c>
      <c r="B2422" t="s">
        <v>3890</v>
      </c>
      <c r="C2422" t="s">
        <v>3173</v>
      </c>
      <c r="D2422" t="s">
        <v>1759</v>
      </c>
      <c r="E2422" t="s">
        <v>3459</v>
      </c>
      <c r="F2422" t="s">
        <v>9751</v>
      </c>
      <c r="G2422" t="s">
        <v>9752</v>
      </c>
      <c r="H2422" t="s">
        <v>3177</v>
      </c>
      <c r="I2422" t="s">
        <v>9753</v>
      </c>
      <c r="J2422" t="s">
        <v>3179</v>
      </c>
      <c r="K2422" t="s">
        <v>9754</v>
      </c>
      <c r="L2422" t="s">
        <v>3174</v>
      </c>
      <c r="M2422" t="s">
        <v>3174</v>
      </c>
    </row>
    <row r="2423" spans="1:13" x14ac:dyDescent="0.3">
      <c r="A2423" t="s">
        <v>1085</v>
      </c>
      <c r="B2423" t="s">
        <v>3007</v>
      </c>
      <c r="C2423" t="s">
        <v>3190</v>
      </c>
      <c r="D2423" t="s">
        <v>1822</v>
      </c>
      <c r="E2423" t="s">
        <v>3235</v>
      </c>
      <c r="F2423" t="s">
        <v>9755</v>
      </c>
      <c r="G2423" t="s">
        <v>9756</v>
      </c>
      <c r="H2423" t="s">
        <v>3177</v>
      </c>
      <c r="I2423" t="s">
        <v>9757</v>
      </c>
      <c r="J2423" t="s">
        <v>3179</v>
      </c>
      <c r="K2423" t="s">
        <v>3174</v>
      </c>
      <c r="L2423" t="s">
        <v>3174</v>
      </c>
      <c r="M2423" t="s">
        <v>3174</v>
      </c>
    </row>
    <row r="2424" spans="1:13" x14ac:dyDescent="0.3">
      <c r="A2424" t="s">
        <v>1085</v>
      </c>
      <c r="B2424" t="s">
        <v>3007</v>
      </c>
      <c r="C2424" t="s">
        <v>3190</v>
      </c>
      <c r="D2424" t="s">
        <v>1822</v>
      </c>
      <c r="E2424" t="s">
        <v>3235</v>
      </c>
      <c r="F2424" t="s">
        <v>9758</v>
      </c>
      <c r="G2424" t="s">
        <v>9759</v>
      </c>
      <c r="H2424" t="s">
        <v>3177</v>
      </c>
      <c r="I2424" t="s">
        <v>9760</v>
      </c>
      <c r="J2424" t="s">
        <v>3179</v>
      </c>
      <c r="K2424" t="s">
        <v>3174</v>
      </c>
      <c r="L2424" t="s">
        <v>3174</v>
      </c>
      <c r="M2424" t="s">
        <v>3174</v>
      </c>
    </row>
    <row r="2425" spans="1:13" x14ac:dyDescent="0.3">
      <c r="A2425" t="s">
        <v>1085</v>
      </c>
      <c r="B2425" t="s">
        <v>2970</v>
      </c>
      <c r="C2425" t="s">
        <v>3190</v>
      </c>
      <c r="D2425" t="s">
        <v>1822</v>
      </c>
      <c r="E2425" t="s">
        <v>3546</v>
      </c>
      <c r="F2425" t="s">
        <v>9761</v>
      </c>
      <c r="G2425" t="s">
        <v>9762</v>
      </c>
      <c r="H2425" t="s">
        <v>3177</v>
      </c>
      <c r="I2425" t="s">
        <v>9763</v>
      </c>
      <c r="J2425" t="s">
        <v>3179</v>
      </c>
      <c r="K2425" t="s">
        <v>3174</v>
      </c>
      <c r="L2425" t="s">
        <v>3174</v>
      </c>
      <c r="M2425" t="s">
        <v>3174</v>
      </c>
    </row>
    <row r="2426" spans="1:13" x14ac:dyDescent="0.3">
      <c r="A2426" t="s">
        <v>1085</v>
      </c>
      <c r="B2426" t="s">
        <v>3729</v>
      </c>
      <c r="C2426" t="s">
        <v>3190</v>
      </c>
      <c r="D2426" t="s">
        <v>1822</v>
      </c>
      <c r="E2426" t="s">
        <v>3235</v>
      </c>
      <c r="F2426" t="s">
        <v>9764</v>
      </c>
      <c r="G2426" t="s">
        <v>9765</v>
      </c>
      <c r="H2426" t="s">
        <v>3177</v>
      </c>
      <c r="I2426" t="s">
        <v>9766</v>
      </c>
      <c r="J2426" t="s">
        <v>3179</v>
      </c>
      <c r="K2426" t="s">
        <v>3174</v>
      </c>
      <c r="L2426" t="s">
        <v>3174</v>
      </c>
      <c r="M2426" t="s">
        <v>3174</v>
      </c>
    </row>
    <row r="2427" spans="1:13" x14ac:dyDescent="0.3">
      <c r="A2427" t="s">
        <v>1085</v>
      </c>
      <c r="B2427" t="s">
        <v>2970</v>
      </c>
      <c r="C2427" t="s">
        <v>3190</v>
      </c>
      <c r="D2427" t="s">
        <v>1822</v>
      </c>
      <c r="E2427" t="s">
        <v>3546</v>
      </c>
      <c r="F2427" t="s">
        <v>9767</v>
      </c>
      <c r="G2427" t="s">
        <v>9762</v>
      </c>
      <c r="H2427" t="s">
        <v>3177</v>
      </c>
      <c r="I2427" t="s">
        <v>9768</v>
      </c>
      <c r="J2427" t="s">
        <v>3179</v>
      </c>
      <c r="K2427" t="s">
        <v>3174</v>
      </c>
      <c r="L2427" t="s">
        <v>3174</v>
      </c>
      <c r="M2427" t="s">
        <v>3174</v>
      </c>
    </row>
    <row r="2428" spans="1:13" x14ac:dyDescent="0.3">
      <c r="A2428" t="s">
        <v>1085</v>
      </c>
      <c r="B2428" t="s">
        <v>3729</v>
      </c>
      <c r="C2428" t="s">
        <v>3190</v>
      </c>
      <c r="D2428" t="s">
        <v>1822</v>
      </c>
      <c r="E2428" t="s">
        <v>3235</v>
      </c>
      <c r="F2428" t="s">
        <v>9769</v>
      </c>
      <c r="G2428" t="s">
        <v>9770</v>
      </c>
      <c r="H2428" t="s">
        <v>3177</v>
      </c>
      <c r="I2428" t="s">
        <v>9771</v>
      </c>
      <c r="J2428" t="s">
        <v>3179</v>
      </c>
      <c r="K2428" t="s">
        <v>3174</v>
      </c>
      <c r="L2428" t="s">
        <v>3174</v>
      </c>
      <c r="M2428" t="s">
        <v>3174</v>
      </c>
    </row>
    <row r="2429" spans="1:13" x14ac:dyDescent="0.3">
      <c r="A2429" t="s">
        <v>1085</v>
      </c>
      <c r="B2429" t="s">
        <v>2970</v>
      </c>
      <c r="C2429" t="s">
        <v>3190</v>
      </c>
      <c r="D2429" t="s">
        <v>1822</v>
      </c>
      <c r="E2429" t="s">
        <v>3183</v>
      </c>
      <c r="F2429" t="s">
        <v>9772</v>
      </c>
      <c r="G2429" t="s">
        <v>9773</v>
      </c>
      <c r="H2429" t="s">
        <v>3177</v>
      </c>
      <c r="I2429" t="s">
        <v>9774</v>
      </c>
      <c r="J2429" t="s">
        <v>3179</v>
      </c>
      <c r="K2429" t="s">
        <v>3174</v>
      </c>
      <c r="L2429" t="s">
        <v>3174</v>
      </c>
      <c r="M2429" t="s">
        <v>3174</v>
      </c>
    </row>
    <row r="2430" spans="1:13" x14ac:dyDescent="0.3">
      <c r="A2430" t="s">
        <v>1085</v>
      </c>
      <c r="B2430" t="s">
        <v>3700</v>
      </c>
      <c r="C2430" t="s">
        <v>3190</v>
      </c>
      <c r="D2430" t="s">
        <v>1822</v>
      </c>
      <c r="E2430" t="s">
        <v>3235</v>
      </c>
      <c r="F2430" t="s">
        <v>9775</v>
      </c>
      <c r="G2430" t="s">
        <v>9776</v>
      </c>
      <c r="H2430" t="s">
        <v>3177</v>
      </c>
      <c r="I2430" t="s">
        <v>9777</v>
      </c>
      <c r="J2430" t="s">
        <v>3179</v>
      </c>
      <c r="K2430" t="s">
        <v>3174</v>
      </c>
      <c r="L2430" t="s">
        <v>3174</v>
      </c>
      <c r="M2430" t="s">
        <v>3174</v>
      </c>
    </row>
    <row r="2431" spans="1:13" x14ac:dyDescent="0.3">
      <c r="A2431" t="s">
        <v>1085</v>
      </c>
      <c r="B2431" t="s">
        <v>2997</v>
      </c>
      <c r="C2431" t="s">
        <v>3173</v>
      </c>
      <c r="D2431" t="s">
        <v>1759</v>
      </c>
      <c r="E2431" t="s">
        <v>3459</v>
      </c>
      <c r="F2431" t="s">
        <v>9778</v>
      </c>
      <c r="G2431" t="s">
        <v>4647</v>
      </c>
      <c r="H2431" t="s">
        <v>3177</v>
      </c>
      <c r="I2431" t="s">
        <v>9779</v>
      </c>
      <c r="J2431" t="s">
        <v>3187</v>
      </c>
      <c r="K2431" t="s">
        <v>9744</v>
      </c>
      <c r="L2431" t="s">
        <v>3174</v>
      </c>
      <c r="M2431" t="s">
        <v>3174</v>
      </c>
    </row>
    <row r="2432" spans="1:13" x14ac:dyDescent="0.3">
      <c r="A2432" t="s">
        <v>1085</v>
      </c>
      <c r="B2432" t="s">
        <v>3700</v>
      </c>
      <c r="C2432" t="s">
        <v>3190</v>
      </c>
      <c r="D2432" t="s">
        <v>1822</v>
      </c>
      <c r="E2432" t="s">
        <v>3235</v>
      </c>
      <c r="F2432" t="s">
        <v>9780</v>
      </c>
      <c r="G2432" t="s">
        <v>9781</v>
      </c>
      <c r="H2432" t="s">
        <v>3177</v>
      </c>
      <c r="I2432" t="s">
        <v>9782</v>
      </c>
      <c r="J2432" t="s">
        <v>3179</v>
      </c>
      <c r="K2432" t="s">
        <v>3174</v>
      </c>
      <c r="L2432" t="s">
        <v>3174</v>
      </c>
      <c r="M2432" t="s">
        <v>3174</v>
      </c>
    </row>
    <row r="2433" spans="1:13" x14ac:dyDescent="0.3">
      <c r="A2433" t="s">
        <v>1085</v>
      </c>
      <c r="B2433" t="s">
        <v>2970</v>
      </c>
      <c r="C2433" t="s">
        <v>3190</v>
      </c>
      <c r="D2433" t="s">
        <v>1822</v>
      </c>
      <c r="E2433" t="s">
        <v>3546</v>
      </c>
      <c r="F2433" t="s">
        <v>9783</v>
      </c>
      <c r="G2433" t="s">
        <v>9762</v>
      </c>
      <c r="H2433" t="s">
        <v>3177</v>
      </c>
      <c r="I2433" t="s">
        <v>9784</v>
      </c>
      <c r="J2433" t="s">
        <v>3179</v>
      </c>
      <c r="K2433" t="s">
        <v>3174</v>
      </c>
      <c r="L2433" t="s">
        <v>3174</v>
      </c>
      <c r="M2433" t="s">
        <v>3174</v>
      </c>
    </row>
    <row r="2434" spans="1:13" x14ac:dyDescent="0.3">
      <c r="A2434" t="s">
        <v>1085</v>
      </c>
      <c r="B2434" t="s">
        <v>2997</v>
      </c>
      <c r="C2434" t="s">
        <v>3173</v>
      </c>
      <c r="D2434" t="s">
        <v>1759</v>
      </c>
      <c r="E2434" t="s">
        <v>3459</v>
      </c>
      <c r="F2434" t="s">
        <v>9778</v>
      </c>
      <c r="G2434" t="s">
        <v>4647</v>
      </c>
      <c r="H2434" t="s">
        <v>3177</v>
      </c>
      <c r="I2434" t="s">
        <v>9785</v>
      </c>
      <c r="J2434" t="s">
        <v>3187</v>
      </c>
      <c r="K2434" t="s">
        <v>9786</v>
      </c>
      <c r="L2434" t="s">
        <v>3174</v>
      </c>
      <c r="M2434" t="s">
        <v>3174</v>
      </c>
    </row>
    <row r="2435" spans="1:13" x14ac:dyDescent="0.3">
      <c r="A2435" t="s">
        <v>1085</v>
      </c>
      <c r="B2435" t="s">
        <v>3700</v>
      </c>
      <c r="C2435" t="s">
        <v>3190</v>
      </c>
      <c r="D2435" t="s">
        <v>1822</v>
      </c>
      <c r="E2435" t="s">
        <v>3235</v>
      </c>
      <c r="F2435" t="s">
        <v>9787</v>
      </c>
      <c r="G2435" t="s">
        <v>9788</v>
      </c>
      <c r="H2435" t="s">
        <v>3177</v>
      </c>
      <c r="I2435" t="s">
        <v>9789</v>
      </c>
      <c r="J2435" t="s">
        <v>3179</v>
      </c>
      <c r="K2435" t="s">
        <v>3174</v>
      </c>
      <c r="L2435" t="s">
        <v>3174</v>
      </c>
      <c r="M2435" t="s">
        <v>3174</v>
      </c>
    </row>
    <row r="2436" spans="1:13" x14ac:dyDescent="0.3">
      <c r="A2436" t="s">
        <v>1085</v>
      </c>
      <c r="B2436" t="s">
        <v>3890</v>
      </c>
      <c r="C2436" t="s">
        <v>3173</v>
      </c>
      <c r="D2436" t="s">
        <v>1759</v>
      </c>
      <c r="E2436" t="s">
        <v>3459</v>
      </c>
      <c r="F2436" t="s">
        <v>9790</v>
      </c>
      <c r="G2436" t="s">
        <v>9752</v>
      </c>
      <c r="H2436" t="s">
        <v>3177</v>
      </c>
      <c r="I2436" t="s">
        <v>9791</v>
      </c>
      <c r="J2436" t="s">
        <v>3179</v>
      </c>
      <c r="K2436" t="s">
        <v>9792</v>
      </c>
      <c r="L2436" t="s">
        <v>3174</v>
      </c>
      <c r="M2436" t="s">
        <v>3174</v>
      </c>
    </row>
    <row r="2437" spans="1:13" x14ac:dyDescent="0.3">
      <c r="A2437" t="s">
        <v>1085</v>
      </c>
      <c r="B2437" t="s">
        <v>2997</v>
      </c>
      <c r="C2437" t="s">
        <v>3173</v>
      </c>
      <c r="D2437" t="s">
        <v>1759</v>
      </c>
      <c r="E2437" t="s">
        <v>3459</v>
      </c>
      <c r="F2437" t="s">
        <v>9793</v>
      </c>
      <c r="G2437" t="s">
        <v>3680</v>
      </c>
      <c r="H2437" t="s">
        <v>3177</v>
      </c>
      <c r="I2437" t="s">
        <v>9794</v>
      </c>
      <c r="J2437" t="s">
        <v>3187</v>
      </c>
      <c r="K2437" t="s">
        <v>9795</v>
      </c>
      <c r="L2437" t="s">
        <v>3174</v>
      </c>
      <c r="M2437" t="s">
        <v>3174</v>
      </c>
    </row>
    <row r="2438" spans="1:13" x14ac:dyDescent="0.3">
      <c r="A2438" t="s">
        <v>1085</v>
      </c>
      <c r="B2438" t="s">
        <v>3700</v>
      </c>
      <c r="C2438" t="s">
        <v>3190</v>
      </c>
      <c r="D2438" t="s">
        <v>1822</v>
      </c>
      <c r="E2438" t="s">
        <v>3235</v>
      </c>
      <c r="F2438" t="s">
        <v>9796</v>
      </c>
      <c r="G2438" t="s">
        <v>9797</v>
      </c>
      <c r="H2438" t="s">
        <v>3177</v>
      </c>
      <c r="I2438" t="s">
        <v>9798</v>
      </c>
      <c r="J2438" t="s">
        <v>3179</v>
      </c>
      <c r="K2438" t="s">
        <v>3174</v>
      </c>
      <c r="L2438" t="s">
        <v>3174</v>
      </c>
      <c r="M2438" t="s">
        <v>3174</v>
      </c>
    </row>
    <row r="2439" spans="1:13" x14ac:dyDescent="0.3">
      <c r="A2439" t="s">
        <v>1085</v>
      </c>
      <c r="B2439" t="s">
        <v>2997</v>
      </c>
      <c r="C2439" t="s">
        <v>3173</v>
      </c>
      <c r="D2439" t="s">
        <v>1759</v>
      </c>
      <c r="E2439" t="s">
        <v>3459</v>
      </c>
      <c r="F2439" t="s">
        <v>9799</v>
      </c>
      <c r="G2439" t="s">
        <v>3680</v>
      </c>
      <c r="H2439" t="s">
        <v>3177</v>
      </c>
      <c r="I2439" t="s">
        <v>9800</v>
      </c>
      <c r="J2439" t="s">
        <v>3187</v>
      </c>
      <c r="K2439" t="s">
        <v>9795</v>
      </c>
      <c r="L2439" t="s">
        <v>3174</v>
      </c>
      <c r="M2439" t="s">
        <v>3174</v>
      </c>
    </row>
    <row r="2440" spans="1:13" x14ac:dyDescent="0.3">
      <c r="A2440" t="s">
        <v>1085</v>
      </c>
      <c r="B2440" t="s">
        <v>2997</v>
      </c>
      <c r="C2440" t="s">
        <v>3173</v>
      </c>
      <c r="D2440" t="s">
        <v>1759</v>
      </c>
      <c r="E2440" t="s">
        <v>3459</v>
      </c>
      <c r="F2440" t="s">
        <v>9801</v>
      </c>
      <c r="G2440" t="s">
        <v>3680</v>
      </c>
      <c r="H2440" t="s">
        <v>3177</v>
      </c>
      <c r="I2440" t="s">
        <v>9802</v>
      </c>
      <c r="J2440" t="s">
        <v>3179</v>
      </c>
      <c r="K2440" t="s">
        <v>9803</v>
      </c>
      <c r="L2440" t="s">
        <v>3174</v>
      </c>
      <c r="M2440" t="s">
        <v>3174</v>
      </c>
    </row>
    <row r="2441" spans="1:13" x14ac:dyDescent="0.3">
      <c r="A2441" t="s">
        <v>1085</v>
      </c>
      <c r="B2441" t="s">
        <v>3689</v>
      </c>
      <c r="C2441" t="s">
        <v>3190</v>
      </c>
      <c r="D2441" t="s">
        <v>1822</v>
      </c>
      <c r="E2441" t="s">
        <v>3235</v>
      </c>
      <c r="F2441" t="s">
        <v>9804</v>
      </c>
      <c r="G2441" t="s">
        <v>9805</v>
      </c>
      <c r="H2441" t="s">
        <v>3177</v>
      </c>
      <c r="I2441" t="s">
        <v>9806</v>
      </c>
      <c r="J2441" t="s">
        <v>3179</v>
      </c>
      <c r="K2441" t="s">
        <v>3174</v>
      </c>
      <c r="L2441" t="s">
        <v>3174</v>
      </c>
      <c r="M2441" t="s">
        <v>3174</v>
      </c>
    </row>
    <row r="2442" spans="1:13" x14ac:dyDescent="0.3">
      <c r="A2442" t="s">
        <v>1085</v>
      </c>
      <c r="B2442" t="s">
        <v>3689</v>
      </c>
      <c r="C2442" t="s">
        <v>3190</v>
      </c>
      <c r="D2442" t="s">
        <v>1822</v>
      </c>
      <c r="E2442" t="s">
        <v>3235</v>
      </c>
      <c r="F2442" t="s">
        <v>9807</v>
      </c>
      <c r="G2442" t="s">
        <v>9808</v>
      </c>
      <c r="H2442" t="s">
        <v>3177</v>
      </c>
      <c r="I2442" t="s">
        <v>9809</v>
      </c>
      <c r="J2442" t="s">
        <v>3179</v>
      </c>
      <c r="K2442" t="s">
        <v>3174</v>
      </c>
      <c r="L2442" t="s">
        <v>3174</v>
      </c>
      <c r="M2442" t="s">
        <v>3174</v>
      </c>
    </row>
    <row r="2443" spans="1:13" x14ac:dyDescent="0.3">
      <c r="A2443" t="s">
        <v>1085</v>
      </c>
      <c r="B2443" t="s">
        <v>3890</v>
      </c>
      <c r="C2443" t="s">
        <v>3173</v>
      </c>
      <c r="D2443" t="s">
        <v>1759</v>
      </c>
      <c r="E2443" t="s">
        <v>3459</v>
      </c>
      <c r="F2443" t="s">
        <v>9810</v>
      </c>
      <c r="G2443" t="s">
        <v>9752</v>
      </c>
      <c r="H2443" t="s">
        <v>3177</v>
      </c>
      <c r="I2443" t="s">
        <v>9811</v>
      </c>
      <c r="J2443" t="s">
        <v>3179</v>
      </c>
      <c r="K2443" t="s">
        <v>9812</v>
      </c>
      <c r="L2443" t="s">
        <v>3174</v>
      </c>
      <c r="M2443" t="s">
        <v>3174</v>
      </c>
    </row>
    <row r="2444" spans="1:13" x14ac:dyDescent="0.3">
      <c r="A2444" t="s">
        <v>1085</v>
      </c>
      <c r="B2444" t="s">
        <v>3689</v>
      </c>
      <c r="C2444" t="s">
        <v>3190</v>
      </c>
      <c r="D2444" t="s">
        <v>1822</v>
      </c>
      <c r="E2444" t="s">
        <v>3235</v>
      </c>
      <c r="F2444" t="s">
        <v>9813</v>
      </c>
      <c r="G2444" t="s">
        <v>9814</v>
      </c>
      <c r="H2444" t="s">
        <v>3177</v>
      </c>
      <c r="I2444" t="s">
        <v>9815</v>
      </c>
      <c r="J2444" t="s">
        <v>3179</v>
      </c>
      <c r="K2444" t="s">
        <v>3174</v>
      </c>
      <c r="L2444" t="s">
        <v>3174</v>
      </c>
      <c r="M2444" t="s">
        <v>3174</v>
      </c>
    </row>
    <row r="2445" spans="1:13" x14ac:dyDescent="0.3">
      <c r="A2445" t="s">
        <v>1085</v>
      </c>
      <c r="B2445" t="s">
        <v>9816</v>
      </c>
      <c r="C2445" t="s">
        <v>3173</v>
      </c>
      <c r="D2445" t="s">
        <v>1822</v>
      </c>
      <c r="E2445" t="s">
        <v>3235</v>
      </c>
      <c r="F2445" t="s">
        <v>9817</v>
      </c>
      <c r="G2445" t="s">
        <v>9818</v>
      </c>
      <c r="H2445" t="s">
        <v>3177</v>
      </c>
      <c r="I2445" t="s">
        <v>9819</v>
      </c>
      <c r="J2445" t="s">
        <v>3179</v>
      </c>
      <c r="K2445" t="s">
        <v>3174</v>
      </c>
      <c r="L2445" t="s">
        <v>3174</v>
      </c>
      <c r="M2445" t="s">
        <v>3174</v>
      </c>
    </row>
    <row r="2446" spans="1:13" x14ac:dyDescent="0.3">
      <c r="A2446" t="s">
        <v>1085</v>
      </c>
      <c r="B2446" t="s">
        <v>9816</v>
      </c>
      <c r="C2446" t="s">
        <v>3173</v>
      </c>
      <c r="D2446" t="s">
        <v>1822</v>
      </c>
      <c r="E2446" t="s">
        <v>3183</v>
      </c>
      <c r="F2446" t="s">
        <v>9820</v>
      </c>
      <c r="G2446" t="s">
        <v>9821</v>
      </c>
      <c r="H2446" t="s">
        <v>3177</v>
      </c>
      <c r="I2446" t="s">
        <v>9822</v>
      </c>
      <c r="J2446" t="s">
        <v>3179</v>
      </c>
      <c r="K2446" t="s">
        <v>3174</v>
      </c>
      <c r="L2446" t="s">
        <v>3174</v>
      </c>
      <c r="M2446" t="s">
        <v>3174</v>
      </c>
    </row>
    <row r="2447" spans="1:13" x14ac:dyDescent="0.3">
      <c r="A2447" t="s">
        <v>1085</v>
      </c>
      <c r="B2447" t="s">
        <v>9823</v>
      </c>
      <c r="C2447" t="s">
        <v>3173</v>
      </c>
      <c r="D2447" t="s">
        <v>1822</v>
      </c>
      <c r="E2447" t="s">
        <v>3174</v>
      </c>
      <c r="F2447" t="s">
        <v>9824</v>
      </c>
      <c r="G2447" t="s">
        <v>9823</v>
      </c>
      <c r="H2447" t="s">
        <v>3177</v>
      </c>
      <c r="I2447" t="s">
        <v>9825</v>
      </c>
      <c r="J2447" t="s">
        <v>3187</v>
      </c>
      <c r="K2447" t="s">
        <v>9826</v>
      </c>
      <c r="L2447" t="s">
        <v>3174</v>
      </c>
      <c r="M2447" t="s">
        <v>3174</v>
      </c>
    </row>
    <row r="2448" spans="1:13" x14ac:dyDescent="0.3">
      <c r="A2448" t="s">
        <v>1085</v>
      </c>
      <c r="B2448" t="s">
        <v>9827</v>
      </c>
      <c r="C2448" t="s">
        <v>3173</v>
      </c>
      <c r="D2448" t="s">
        <v>1822</v>
      </c>
      <c r="E2448" t="s">
        <v>3174</v>
      </c>
      <c r="F2448" t="s">
        <v>9828</v>
      </c>
      <c r="G2448" t="s">
        <v>9827</v>
      </c>
      <c r="H2448" t="s">
        <v>3177</v>
      </c>
      <c r="I2448" t="s">
        <v>9829</v>
      </c>
      <c r="J2448" t="s">
        <v>3187</v>
      </c>
      <c r="K2448" t="s">
        <v>9830</v>
      </c>
      <c r="L2448" t="s">
        <v>3174</v>
      </c>
      <c r="M2448" t="s">
        <v>3174</v>
      </c>
    </row>
    <row r="2449" spans="1:13" x14ac:dyDescent="0.3">
      <c r="A2449" t="s">
        <v>1085</v>
      </c>
      <c r="B2449" t="s">
        <v>9831</v>
      </c>
      <c r="C2449" t="s">
        <v>3173</v>
      </c>
      <c r="D2449" t="s">
        <v>1822</v>
      </c>
      <c r="E2449" t="s">
        <v>3174</v>
      </c>
      <c r="F2449" t="s">
        <v>9832</v>
      </c>
      <c r="G2449" t="s">
        <v>9831</v>
      </c>
      <c r="H2449" t="s">
        <v>3177</v>
      </c>
      <c r="I2449" t="s">
        <v>9833</v>
      </c>
      <c r="J2449" t="s">
        <v>3187</v>
      </c>
      <c r="K2449" t="s">
        <v>9834</v>
      </c>
      <c r="L2449" t="s">
        <v>3174</v>
      </c>
      <c r="M2449" t="s">
        <v>3174</v>
      </c>
    </row>
    <row r="2450" spans="1:13" x14ac:dyDescent="0.3">
      <c r="A2450" t="s">
        <v>1085</v>
      </c>
      <c r="B2450" t="s">
        <v>9835</v>
      </c>
      <c r="C2450" t="s">
        <v>3173</v>
      </c>
      <c r="D2450" t="s">
        <v>1822</v>
      </c>
      <c r="E2450" t="s">
        <v>3174</v>
      </c>
      <c r="F2450" t="s">
        <v>9836</v>
      </c>
      <c r="G2450" t="s">
        <v>9835</v>
      </c>
      <c r="H2450" t="s">
        <v>3177</v>
      </c>
      <c r="I2450" t="s">
        <v>9837</v>
      </c>
      <c r="J2450" t="s">
        <v>3187</v>
      </c>
      <c r="K2450" t="s">
        <v>9838</v>
      </c>
      <c r="L2450" t="s">
        <v>3174</v>
      </c>
      <c r="M2450" t="s">
        <v>3174</v>
      </c>
    </row>
    <row r="2451" spans="1:13" x14ac:dyDescent="0.3">
      <c r="A2451" t="s">
        <v>1085</v>
      </c>
      <c r="B2451" t="s">
        <v>9839</v>
      </c>
      <c r="C2451" t="s">
        <v>3173</v>
      </c>
      <c r="D2451" t="s">
        <v>1822</v>
      </c>
      <c r="E2451" t="s">
        <v>3174</v>
      </c>
      <c r="F2451" t="s">
        <v>9840</v>
      </c>
      <c r="G2451" t="s">
        <v>9839</v>
      </c>
      <c r="H2451" t="s">
        <v>3177</v>
      </c>
      <c r="I2451" t="s">
        <v>9841</v>
      </c>
      <c r="J2451" t="s">
        <v>3187</v>
      </c>
      <c r="K2451" t="s">
        <v>9842</v>
      </c>
      <c r="L2451" t="s">
        <v>3174</v>
      </c>
      <c r="M2451" t="s">
        <v>3174</v>
      </c>
    </row>
    <row r="2452" spans="1:13" x14ac:dyDescent="0.3">
      <c r="A2452" t="s">
        <v>1085</v>
      </c>
      <c r="B2452" t="s">
        <v>9843</v>
      </c>
      <c r="C2452" t="s">
        <v>3173</v>
      </c>
      <c r="D2452" t="s">
        <v>1822</v>
      </c>
      <c r="E2452" t="s">
        <v>3174</v>
      </c>
      <c r="F2452" t="s">
        <v>9844</v>
      </c>
      <c r="G2452" t="s">
        <v>9843</v>
      </c>
      <c r="H2452" t="s">
        <v>3177</v>
      </c>
      <c r="I2452" t="s">
        <v>9845</v>
      </c>
      <c r="J2452" t="s">
        <v>3187</v>
      </c>
      <c r="K2452" t="s">
        <v>9846</v>
      </c>
      <c r="L2452" t="s">
        <v>3174</v>
      </c>
      <c r="M2452" t="s">
        <v>3174</v>
      </c>
    </row>
    <row r="2453" spans="1:13" x14ac:dyDescent="0.3">
      <c r="A2453" t="s">
        <v>1085</v>
      </c>
      <c r="B2453" t="s">
        <v>6575</v>
      </c>
      <c r="C2453" t="s">
        <v>3173</v>
      </c>
      <c r="D2453" t="s">
        <v>1822</v>
      </c>
      <c r="E2453" t="s">
        <v>3235</v>
      </c>
      <c r="F2453" t="s">
        <v>9847</v>
      </c>
      <c r="G2453" t="s">
        <v>6633</v>
      </c>
      <c r="H2453" t="s">
        <v>3177</v>
      </c>
      <c r="I2453" t="s">
        <v>9848</v>
      </c>
      <c r="J2453" t="s">
        <v>3187</v>
      </c>
      <c r="K2453" t="s">
        <v>9849</v>
      </c>
      <c r="L2453" t="s">
        <v>3174</v>
      </c>
      <c r="M2453" t="s">
        <v>3174</v>
      </c>
    </row>
    <row r="2454" spans="1:13" x14ac:dyDescent="0.3">
      <c r="A2454" t="s">
        <v>1085</v>
      </c>
      <c r="B2454" t="s">
        <v>6575</v>
      </c>
      <c r="C2454" t="s">
        <v>3173</v>
      </c>
      <c r="D2454" t="s">
        <v>1822</v>
      </c>
      <c r="E2454" t="s">
        <v>3235</v>
      </c>
      <c r="F2454" t="s">
        <v>9850</v>
      </c>
      <c r="G2454" t="s">
        <v>9823</v>
      </c>
      <c r="H2454" t="s">
        <v>3177</v>
      </c>
      <c r="I2454" t="s">
        <v>9851</v>
      </c>
      <c r="J2454" t="s">
        <v>3187</v>
      </c>
      <c r="K2454" t="s">
        <v>9826</v>
      </c>
      <c r="L2454" t="s">
        <v>3174</v>
      </c>
      <c r="M2454" t="s">
        <v>3174</v>
      </c>
    </row>
    <row r="2455" spans="1:13" x14ac:dyDescent="0.3">
      <c r="A2455" t="s">
        <v>1085</v>
      </c>
      <c r="B2455" t="s">
        <v>6575</v>
      </c>
      <c r="C2455" t="s">
        <v>3173</v>
      </c>
      <c r="D2455" t="s">
        <v>1822</v>
      </c>
      <c r="E2455" t="s">
        <v>3235</v>
      </c>
      <c r="F2455" t="s">
        <v>9852</v>
      </c>
      <c r="G2455" t="s">
        <v>9827</v>
      </c>
      <c r="H2455" t="s">
        <v>3177</v>
      </c>
      <c r="I2455" t="s">
        <v>9853</v>
      </c>
      <c r="J2455" t="s">
        <v>3187</v>
      </c>
      <c r="K2455" t="s">
        <v>9830</v>
      </c>
      <c r="L2455" t="s">
        <v>3174</v>
      </c>
      <c r="M2455" t="s">
        <v>3174</v>
      </c>
    </row>
    <row r="2456" spans="1:13" x14ac:dyDescent="0.3">
      <c r="A2456" t="s">
        <v>1085</v>
      </c>
      <c r="B2456" t="s">
        <v>3655</v>
      </c>
      <c r="C2456" t="s">
        <v>3173</v>
      </c>
      <c r="D2456" t="s">
        <v>1822</v>
      </c>
      <c r="E2456" t="s">
        <v>3459</v>
      </c>
      <c r="F2456" t="s">
        <v>9854</v>
      </c>
      <c r="G2456" t="s">
        <v>4072</v>
      </c>
      <c r="H2456" t="s">
        <v>3177</v>
      </c>
      <c r="I2456" t="s">
        <v>9855</v>
      </c>
      <c r="J2456" t="s">
        <v>3179</v>
      </c>
      <c r="K2456" t="s">
        <v>9856</v>
      </c>
      <c r="L2456" t="s">
        <v>3174</v>
      </c>
      <c r="M2456" t="s">
        <v>3174</v>
      </c>
    </row>
    <row r="2457" spans="1:13" x14ac:dyDescent="0.3">
      <c r="A2457" t="s">
        <v>1085</v>
      </c>
      <c r="B2457" t="s">
        <v>3655</v>
      </c>
      <c r="C2457" t="s">
        <v>3173</v>
      </c>
      <c r="D2457" t="s">
        <v>1822</v>
      </c>
      <c r="E2457" t="s">
        <v>3459</v>
      </c>
      <c r="F2457" t="s">
        <v>9857</v>
      </c>
      <c r="G2457" t="s">
        <v>9858</v>
      </c>
      <c r="H2457" t="s">
        <v>3177</v>
      </c>
      <c r="I2457" t="s">
        <v>9859</v>
      </c>
      <c r="J2457" t="s">
        <v>3179</v>
      </c>
      <c r="K2457" t="s">
        <v>9860</v>
      </c>
      <c r="L2457" t="s">
        <v>3174</v>
      </c>
      <c r="M2457" t="s">
        <v>3174</v>
      </c>
    </row>
    <row r="2458" spans="1:13" x14ac:dyDescent="0.3">
      <c r="A2458" t="s">
        <v>1085</v>
      </c>
      <c r="B2458" t="s">
        <v>2997</v>
      </c>
      <c r="C2458" t="s">
        <v>3173</v>
      </c>
      <c r="D2458" t="s">
        <v>1759</v>
      </c>
      <c r="E2458" t="s">
        <v>3235</v>
      </c>
      <c r="F2458" t="s">
        <v>9861</v>
      </c>
      <c r="G2458" t="s">
        <v>4110</v>
      </c>
      <c r="H2458" t="s">
        <v>3177</v>
      </c>
      <c r="I2458" t="s">
        <v>9862</v>
      </c>
      <c r="J2458" t="s">
        <v>3187</v>
      </c>
      <c r="K2458" t="s">
        <v>9863</v>
      </c>
      <c r="L2458" t="s">
        <v>3174</v>
      </c>
      <c r="M2458" t="s">
        <v>3174</v>
      </c>
    </row>
    <row r="2459" spans="1:13" x14ac:dyDescent="0.3">
      <c r="A2459" t="s">
        <v>1085</v>
      </c>
      <c r="B2459" t="s">
        <v>2997</v>
      </c>
      <c r="C2459" t="s">
        <v>3173</v>
      </c>
      <c r="D2459" t="s">
        <v>1759</v>
      </c>
      <c r="E2459" t="s">
        <v>3235</v>
      </c>
      <c r="F2459" t="s">
        <v>9864</v>
      </c>
      <c r="G2459" t="s">
        <v>4110</v>
      </c>
      <c r="H2459" t="s">
        <v>3177</v>
      </c>
      <c r="I2459" t="s">
        <v>9865</v>
      </c>
      <c r="J2459" t="s">
        <v>3187</v>
      </c>
      <c r="K2459" t="s">
        <v>9866</v>
      </c>
      <c r="L2459" t="s">
        <v>3174</v>
      </c>
      <c r="M2459" t="s">
        <v>3174</v>
      </c>
    </row>
    <row r="2460" spans="1:13" x14ac:dyDescent="0.3">
      <c r="A2460" t="s">
        <v>1085</v>
      </c>
      <c r="B2460" t="s">
        <v>2997</v>
      </c>
      <c r="C2460" t="s">
        <v>3173</v>
      </c>
      <c r="D2460" t="s">
        <v>1759</v>
      </c>
      <c r="E2460" t="s">
        <v>3235</v>
      </c>
      <c r="F2460" t="s">
        <v>9867</v>
      </c>
      <c r="G2460" t="s">
        <v>4110</v>
      </c>
      <c r="H2460" t="s">
        <v>3177</v>
      </c>
      <c r="I2460" t="s">
        <v>9868</v>
      </c>
      <c r="J2460" t="s">
        <v>3187</v>
      </c>
      <c r="K2460" t="s">
        <v>9869</v>
      </c>
      <c r="L2460" t="s">
        <v>3174</v>
      </c>
      <c r="M2460" t="s">
        <v>3174</v>
      </c>
    </row>
    <row r="2461" spans="1:13" x14ac:dyDescent="0.3">
      <c r="A2461" t="s">
        <v>1085</v>
      </c>
      <c r="B2461" t="s">
        <v>3655</v>
      </c>
      <c r="C2461" t="s">
        <v>3173</v>
      </c>
      <c r="D2461" t="s">
        <v>1759</v>
      </c>
      <c r="E2461" t="s">
        <v>3459</v>
      </c>
      <c r="F2461" t="s">
        <v>9870</v>
      </c>
      <c r="G2461" t="s">
        <v>3902</v>
      </c>
      <c r="H2461" t="s">
        <v>3177</v>
      </c>
      <c r="I2461" t="s">
        <v>9871</v>
      </c>
      <c r="J2461" t="s">
        <v>3179</v>
      </c>
      <c r="K2461" t="s">
        <v>9872</v>
      </c>
      <c r="L2461" t="s">
        <v>3174</v>
      </c>
      <c r="M2461" t="s">
        <v>3174</v>
      </c>
    </row>
    <row r="2462" spans="1:13" x14ac:dyDescent="0.3">
      <c r="A2462" t="s">
        <v>1085</v>
      </c>
      <c r="B2462" t="s">
        <v>3655</v>
      </c>
      <c r="C2462" t="s">
        <v>3173</v>
      </c>
      <c r="D2462" t="s">
        <v>1759</v>
      </c>
      <c r="E2462" t="s">
        <v>3459</v>
      </c>
      <c r="F2462" t="s">
        <v>9873</v>
      </c>
      <c r="G2462" t="s">
        <v>3902</v>
      </c>
      <c r="H2462" t="s">
        <v>3177</v>
      </c>
      <c r="I2462" t="s">
        <v>9874</v>
      </c>
      <c r="J2462" t="s">
        <v>3179</v>
      </c>
      <c r="K2462" t="s">
        <v>9872</v>
      </c>
      <c r="L2462" t="s">
        <v>3174</v>
      </c>
      <c r="M2462" t="s">
        <v>3174</v>
      </c>
    </row>
    <row r="2463" spans="1:13" x14ac:dyDescent="0.3">
      <c r="A2463" t="s">
        <v>1085</v>
      </c>
      <c r="B2463" t="s">
        <v>2997</v>
      </c>
      <c r="C2463" t="s">
        <v>3173</v>
      </c>
      <c r="D2463" t="s">
        <v>1759</v>
      </c>
      <c r="E2463" t="s">
        <v>3235</v>
      </c>
      <c r="F2463" t="s">
        <v>9875</v>
      </c>
      <c r="G2463" t="s">
        <v>5217</v>
      </c>
      <c r="H2463" t="s">
        <v>3177</v>
      </c>
      <c r="I2463" t="s">
        <v>9876</v>
      </c>
      <c r="J2463" t="s">
        <v>3187</v>
      </c>
      <c r="K2463" t="s">
        <v>9877</v>
      </c>
      <c r="L2463" t="s">
        <v>3174</v>
      </c>
      <c r="M2463" t="s">
        <v>3174</v>
      </c>
    </row>
    <row r="2464" spans="1:13" x14ac:dyDescent="0.3">
      <c r="A2464" t="s">
        <v>1085</v>
      </c>
      <c r="B2464" t="s">
        <v>3655</v>
      </c>
      <c r="C2464" t="s">
        <v>3173</v>
      </c>
      <c r="D2464" t="s">
        <v>1759</v>
      </c>
      <c r="E2464" t="s">
        <v>3459</v>
      </c>
      <c r="F2464" t="s">
        <v>9878</v>
      </c>
      <c r="G2464" t="s">
        <v>4072</v>
      </c>
      <c r="H2464" t="s">
        <v>3177</v>
      </c>
      <c r="I2464" t="s">
        <v>9879</v>
      </c>
      <c r="J2464" t="s">
        <v>3187</v>
      </c>
      <c r="K2464" t="s">
        <v>9729</v>
      </c>
      <c r="L2464" t="s">
        <v>3174</v>
      </c>
      <c r="M2464" t="s">
        <v>3174</v>
      </c>
    </row>
    <row r="2465" spans="1:13" x14ac:dyDescent="0.3">
      <c r="A2465" t="s">
        <v>1085</v>
      </c>
      <c r="B2465" t="s">
        <v>2997</v>
      </c>
      <c r="C2465" t="s">
        <v>3173</v>
      </c>
      <c r="D2465" t="s">
        <v>1759</v>
      </c>
      <c r="E2465" t="s">
        <v>3235</v>
      </c>
      <c r="F2465" t="s">
        <v>9880</v>
      </c>
      <c r="G2465" t="s">
        <v>4040</v>
      </c>
      <c r="H2465" t="s">
        <v>3177</v>
      </c>
      <c r="I2465" t="s">
        <v>9881</v>
      </c>
      <c r="J2465" t="s">
        <v>3187</v>
      </c>
      <c r="K2465" t="s">
        <v>9882</v>
      </c>
      <c r="L2465" t="s">
        <v>3174</v>
      </c>
      <c r="M2465" t="s">
        <v>3174</v>
      </c>
    </row>
    <row r="2466" spans="1:13" x14ac:dyDescent="0.3">
      <c r="A2466" t="s">
        <v>1085</v>
      </c>
      <c r="B2466" t="s">
        <v>3655</v>
      </c>
      <c r="C2466" t="s">
        <v>3173</v>
      </c>
      <c r="D2466" t="s">
        <v>1822</v>
      </c>
      <c r="E2466" t="s">
        <v>3459</v>
      </c>
      <c r="F2466" t="s">
        <v>9883</v>
      </c>
      <c r="G2466" t="s">
        <v>4072</v>
      </c>
      <c r="H2466" t="s">
        <v>3177</v>
      </c>
      <c r="I2466" t="s">
        <v>9884</v>
      </c>
      <c r="J2466" t="s">
        <v>3179</v>
      </c>
      <c r="K2466" t="s">
        <v>3174</v>
      </c>
      <c r="L2466" t="s">
        <v>3174</v>
      </c>
      <c r="M2466" t="s">
        <v>3174</v>
      </c>
    </row>
    <row r="2467" spans="1:13" x14ac:dyDescent="0.3">
      <c r="A2467" t="s">
        <v>1085</v>
      </c>
      <c r="B2467" t="s">
        <v>3655</v>
      </c>
      <c r="C2467" t="s">
        <v>3173</v>
      </c>
      <c r="D2467" t="s">
        <v>1822</v>
      </c>
      <c r="E2467" t="s">
        <v>3459</v>
      </c>
      <c r="F2467" t="s">
        <v>9885</v>
      </c>
      <c r="G2467" t="s">
        <v>4072</v>
      </c>
      <c r="H2467" t="s">
        <v>3177</v>
      </c>
      <c r="I2467" t="s">
        <v>9886</v>
      </c>
      <c r="J2467" t="s">
        <v>3179</v>
      </c>
      <c r="K2467" t="s">
        <v>3174</v>
      </c>
      <c r="L2467" t="s">
        <v>3174</v>
      </c>
      <c r="M2467" t="s">
        <v>3174</v>
      </c>
    </row>
    <row r="2468" spans="1:13" x14ac:dyDescent="0.3">
      <c r="A2468" t="s">
        <v>1085</v>
      </c>
      <c r="B2468" t="s">
        <v>3655</v>
      </c>
      <c r="C2468" t="s">
        <v>3173</v>
      </c>
      <c r="D2468" t="s">
        <v>1822</v>
      </c>
      <c r="E2468" t="s">
        <v>3459</v>
      </c>
      <c r="F2468" t="s">
        <v>9887</v>
      </c>
      <c r="G2468" t="s">
        <v>3992</v>
      </c>
      <c r="H2468" t="s">
        <v>3177</v>
      </c>
      <c r="I2468" t="s">
        <v>9888</v>
      </c>
      <c r="J2468" t="s">
        <v>3179</v>
      </c>
      <c r="K2468" t="s">
        <v>3174</v>
      </c>
      <c r="L2468" t="s">
        <v>3174</v>
      </c>
      <c r="M2468" t="s">
        <v>3174</v>
      </c>
    </row>
    <row r="2469" spans="1:13" x14ac:dyDescent="0.3">
      <c r="A2469" t="s">
        <v>1085</v>
      </c>
      <c r="B2469" t="s">
        <v>3655</v>
      </c>
      <c r="C2469" t="s">
        <v>3173</v>
      </c>
      <c r="D2469" t="s">
        <v>1822</v>
      </c>
      <c r="E2469" t="s">
        <v>3459</v>
      </c>
      <c r="F2469" t="s">
        <v>9889</v>
      </c>
      <c r="G2469" t="s">
        <v>3996</v>
      </c>
      <c r="H2469" t="s">
        <v>3177</v>
      </c>
      <c r="I2469" t="s">
        <v>9890</v>
      </c>
      <c r="J2469" t="s">
        <v>3179</v>
      </c>
      <c r="K2469" t="s">
        <v>3174</v>
      </c>
      <c r="L2469" t="s">
        <v>3174</v>
      </c>
      <c r="M2469" t="s">
        <v>3174</v>
      </c>
    </row>
    <row r="2470" spans="1:13" x14ac:dyDescent="0.3">
      <c r="A2470" t="s">
        <v>1085</v>
      </c>
      <c r="B2470" t="s">
        <v>2997</v>
      </c>
      <c r="C2470" t="s">
        <v>3173</v>
      </c>
      <c r="D2470" t="s">
        <v>1822</v>
      </c>
      <c r="E2470" t="s">
        <v>3235</v>
      </c>
      <c r="F2470" t="s">
        <v>9891</v>
      </c>
      <c r="G2470" t="s">
        <v>4040</v>
      </c>
      <c r="H2470" t="s">
        <v>3177</v>
      </c>
      <c r="I2470" t="s">
        <v>9892</v>
      </c>
      <c r="J2470" t="s">
        <v>3179</v>
      </c>
      <c r="K2470" t="s">
        <v>3174</v>
      </c>
      <c r="L2470" t="s">
        <v>3174</v>
      </c>
      <c r="M2470" t="s">
        <v>3174</v>
      </c>
    </row>
    <row r="2471" spans="1:13" x14ac:dyDescent="0.3">
      <c r="A2471" t="s">
        <v>1085</v>
      </c>
      <c r="B2471" t="s">
        <v>2997</v>
      </c>
      <c r="C2471" t="s">
        <v>3173</v>
      </c>
      <c r="D2471" t="s">
        <v>1822</v>
      </c>
      <c r="E2471" t="s">
        <v>3459</v>
      </c>
      <c r="F2471" t="s">
        <v>9893</v>
      </c>
      <c r="G2471" t="s">
        <v>3982</v>
      </c>
      <c r="H2471" t="s">
        <v>3177</v>
      </c>
      <c r="I2471" t="s">
        <v>9894</v>
      </c>
      <c r="J2471" t="s">
        <v>3179</v>
      </c>
      <c r="K2471" t="s">
        <v>3174</v>
      </c>
      <c r="L2471" t="s">
        <v>3174</v>
      </c>
      <c r="M2471" t="s">
        <v>3174</v>
      </c>
    </row>
    <row r="2472" spans="1:13" x14ac:dyDescent="0.3">
      <c r="A2472" t="s">
        <v>1085</v>
      </c>
      <c r="B2472" t="s">
        <v>2997</v>
      </c>
      <c r="C2472" t="s">
        <v>3173</v>
      </c>
      <c r="D2472" t="s">
        <v>1822</v>
      </c>
      <c r="E2472" t="s">
        <v>3459</v>
      </c>
      <c r="F2472" t="s">
        <v>9895</v>
      </c>
      <c r="G2472" t="s">
        <v>3902</v>
      </c>
      <c r="H2472" t="s">
        <v>3177</v>
      </c>
      <c r="I2472" t="s">
        <v>9896</v>
      </c>
      <c r="J2472" t="s">
        <v>3179</v>
      </c>
      <c r="K2472" t="s">
        <v>3174</v>
      </c>
      <c r="L2472" t="s">
        <v>3174</v>
      </c>
      <c r="M2472" t="s">
        <v>3174</v>
      </c>
    </row>
    <row r="2473" spans="1:13" x14ac:dyDescent="0.3">
      <c r="A2473" t="s">
        <v>1085</v>
      </c>
      <c r="B2473" t="s">
        <v>2997</v>
      </c>
      <c r="C2473" t="s">
        <v>3173</v>
      </c>
      <c r="D2473" t="s">
        <v>1822</v>
      </c>
      <c r="E2473" t="s">
        <v>3459</v>
      </c>
      <c r="F2473" t="s">
        <v>9897</v>
      </c>
      <c r="G2473" t="s">
        <v>3986</v>
      </c>
      <c r="H2473" t="s">
        <v>3177</v>
      </c>
      <c r="I2473" t="s">
        <v>9898</v>
      </c>
      <c r="J2473" t="s">
        <v>3179</v>
      </c>
      <c r="K2473" t="s">
        <v>3174</v>
      </c>
      <c r="L2473" t="s">
        <v>3174</v>
      </c>
      <c r="M2473" t="s">
        <v>3174</v>
      </c>
    </row>
    <row r="2474" spans="1:13" x14ac:dyDescent="0.3">
      <c r="A2474" t="s">
        <v>1085</v>
      </c>
      <c r="B2474" t="s">
        <v>2997</v>
      </c>
      <c r="C2474" t="s">
        <v>3173</v>
      </c>
      <c r="D2474" t="s">
        <v>1822</v>
      </c>
      <c r="E2474" t="s">
        <v>3459</v>
      </c>
      <c r="F2474" t="s">
        <v>9899</v>
      </c>
      <c r="G2474" t="s">
        <v>9900</v>
      </c>
      <c r="H2474" t="s">
        <v>3177</v>
      </c>
      <c r="I2474" t="s">
        <v>9901</v>
      </c>
      <c r="J2474" t="s">
        <v>3179</v>
      </c>
      <c r="K2474" t="s">
        <v>3174</v>
      </c>
      <c r="L2474" t="s">
        <v>3174</v>
      </c>
      <c r="M2474" t="s">
        <v>3174</v>
      </c>
    </row>
    <row r="2475" spans="1:13" x14ac:dyDescent="0.3">
      <c r="A2475" t="s">
        <v>1085</v>
      </c>
      <c r="B2475" t="s">
        <v>2997</v>
      </c>
      <c r="C2475" t="s">
        <v>3173</v>
      </c>
      <c r="D2475" t="s">
        <v>1822</v>
      </c>
      <c r="E2475" t="s">
        <v>3183</v>
      </c>
      <c r="F2475" t="s">
        <v>9902</v>
      </c>
      <c r="G2475" t="s">
        <v>9903</v>
      </c>
      <c r="H2475" t="s">
        <v>3177</v>
      </c>
      <c r="I2475" t="s">
        <v>9904</v>
      </c>
      <c r="J2475" t="s">
        <v>3179</v>
      </c>
      <c r="K2475" t="s">
        <v>3174</v>
      </c>
      <c r="L2475" t="s">
        <v>3174</v>
      </c>
      <c r="M2475" t="s">
        <v>3174</v>
      </c>
    </row>
    <row r="2476" spans="1:13" x14ac:dyDescent="0.3">
      <c r="A2476" t="s">
        <v>1085</v>
      </c>
      <c r="B2476" t="s">
        <v>2997</v>
      </c>
      <c r="C2476" t="s">
        <v>3173</v>
      </c>
      <c r="D2476" t="s">
        <v>1759</v>
      </c>
      <c r="E2476" t="s">
        <v>3459</v>
      </c>
      <c r="F2476" t="s">
        <v>9905</v>
      </c>
      <c r="G2476" t="s">
        <v>3904</v>
      </c>
      <c r="H2476" t="s">
        <v>3177</v>
      </c>
      <c r="I2476" t="s">
        <v>9906</v>
      </c>
      <c r="J2476" t="s">
        <v>3187</v>
      </c>
      <c r="K2476" t="s">
        <v>9907</v>
      </c>
      <c r="L2476" t="s">
        <v>3174</v>
      </c>
      <c r="M2476" t="s">
        <v>3174</v>
      </c>
    </row>
    <row r="2477" spans="1:13" x14ac:dyDescent="0.3">
      <c r="A2477" t="s">
        <v>1085</v>
      </c>
      <c r="B2477" t="s">
        <v>6575</v>
      </c>
      <c r="C2477" t="s">
        <v>3173</v>
      </c>
      <c r="D2477" t="s">
        <v>1822</v>
      </c>
      <c r="E2477" t="s">
        <v>3235</v>
      </c>
      <c r="F2477" t="s">
        <v>9908</v>
      </c>
      <c r="G2477" t="s">
        <v>9909</v>
      </c>
      <c r="H2477" t="s">
        <v>3177</v>
      </c>
      <c r="I2477" t="s">
        <v>9910</v>
      </c>
      <c r="J2477" t="s">
        <v>3187</v>
      </c>
      <c r="K2477" t="s">
        <v>9911</v>
      </c>
      <c r="L2477" t="s">
        <v>3174</v>
      </c>
      <c r="M2477" t="s">
        <v>3174</v>
      </c>
    </row>
    <row r="2478" spans="1:13" x14ac:dyDescent="0.3">
      <c r="A2478" t="s">
        <v>1085</v>
      </c>
      <c r="B2478" t="s">
        <v>3035</v>
      </c>
      <c r="C2478" t="s">
        <v>3173</v>
      </c>
      <c r="D2478" t="s">
        <v>1822</v>
      </c>
      <c r="E2478" t="s">
        <v>3459</v>
      </c>
      <c r="F2478" t="s">
        <v>9912</v>
      </c>
      <c r="G2478" t="s">
        <v>3942</v>
      </c>
      <c r="H2478" t="s">
        <v>3177</v>
      </c>
      <c r="I2478" t="s">
        <v>9913</v>
      </c>
      <c r="J2478" t="s">
        <v>3187</v>
      </c>
      <c r="K2478" t="s">
        <v>9914</v>
      </c>
      <c r="L2478" t="s">
        <v>3174</v>
      </c>
      <c r="M2478" t="s">
        <v>3174</v>
      </c>
    </row>
    <row r="2479" spans="1:13" x14ac:dyDescent="0.3">
      <c r="A2479" t="s">
        <v>1085</v>
      </c>
      <c r="B2479" t="s">
        <v>3825</v>
      </c>
      <c r="C2479" t="s">
        <v>3173</v>
      </c>
      <c r="D2479" t="s">
        <v>1822</v>
      </c>
      <c r="E2479" t="s">
        <v>3459</v>
      </c>
      <c r="F2479" t="s">
        <v>9915</v>
      </c>
      <c r="G2479" t="s">
        <v>3826</v>
      </c>
      <c r="H2479" t="s">
        <v>3177</v>
      </c>
      <c r="I2479" t="s">
        <v>9916</v>
      </c>
      <c r="J2479" t="s">
        <v>3179</v>
      </c>
      <c r="K2479" t="s">
        <v>9917</v>
      </c>
      <c r="L2479" t="s">
        <v>3174</v>
      </c>
      <c r="M2479" t="s">
        <v>3174</v>
      </c>
    </row>
    <row r="2480" spans="1:13" x14ac:dyDescent="0.3">
      <c r="A2480" t="s">
        <v>1085</v>
      </c>
      <c r="B2480" t="s">
        <v>3825</v>
      </c>
      <c r="C2480" t="s">
        <v>3173</v>
      </c>
      <c r="D2480" t="s">
        <v>1822</v>
      </c>
      <c r="E2480" t="s">
        <v>3235</v>
      </c>
      <c r="F2480" t="s">
        <v>9918</v>
      </c>
      <c r="G2480" t="s">
        <v>3826</v>
      </c>
      <c r="H2480" t="s">
        <v>3177</v>
      </c>
      <c r="I2480" t="s">
        <v>9919</v>
      </c>
      <c r="J2480" t="s">
        <v>3179</v>
      </c>
      <c r="K2480" t="s">
        <v>9920</v>
      </c>
      <c r="L2480" t="s">
        <v>3174</v>
      </c>
      <c r="M2480" t="s">
        <v>3174</v>
      </c>
    </row>
    <row r="2481" spans="1:13" x14ac:dyDescent="0.3">
      <c r="A2481" t="s">
        <v>1085</v>
      </c>
      <c r="B2481" t="s">
        <v>3825</v>
      </c>
      <c r="C2481" t="s">
        <v>3173</v>
      </c>
      <c r="D2481" t="s">
        <v>1822</v>
      </c>
      <c r="E2481" t="s">
        <v>3459</v>
      </c>
      <c r="F2481" t="s">
        <v>9921</v>
      </c>
      <c r="G2481" t="s">
        <v>3826</v>
      </c>
      <c r="H2481" t="s">
        <v>3177</v>
      </c>
      <c r="I2481" t="s">
        <v>9922</v>
      </c>
      <c r="J2481" t="s">
        <v>3187</v>
      </c>
      <c r="K2481" t="s">
        <v>9923</v>
      </c>
      <c r="L2481" t="s">
        <v>3174</v>
      </c>
      <c r="M2481" t="s">
        <v>3174</v>
      </c>
    </row>
    <row r="2482" spans="1:13" x14ac:dyDescent="0.3">
      <c r="A2482" t="s">
        <v>1085</v>
      </c>
      <c r="B2482" t="s">
        <v>6575</v>
      </c>
      <c r="C2482" t="s">
        <v>3173</v>
      </c>
      <c r="D2482" t="s">
        <v>1822</v>
      </c>
      <c r="E2482" t="s">
        <v>3235</v>
      </c>
      <c r="F2482" t="s">
        <v>9924</v>
      </c>
      <c r="G2482" t="s">
        <v>9925</v>
      </c>
      <c r="H2482" t="s">
        <v>3177</v>
      </c>
      <c r="I2482" t="s">
        <v>9926</v>
      </c>
      <c r="J2482" t="s">
        <v>3179</v>
      </c>
      <c r="K2482" t="s">
        <v>3174</v>
      </c>
      <c r="L2482" t="s">
        <v>3174</v>
      </c>
      <c r="M2482" t="s">
        <v>3174</v>
      </c>
    </row>
    <row r="2483" spans="1:13" x14ac:dyDescent="0.3">
      <c r="A2483" t="s">
        <v>1085</v>
      </c>
      <c r="B2483" t="s">
        <v>3825</v>
      </c>
      <c r="C2483" t="s">
        <v>3173</v>
      </c>
      <c r="D2483" t="s">
        <v>1822</v>
      </c>
      <c r="E2483" t="s">
        <v>3459</v>
      </c>
      <c r="F2483" t="s">
        <v>9927</v>
      </c>
      <c r="G2483" t="s">
        <v>3826</v>
      </c>
      <c r="H2483" t="s">
        <v>3177</v>
      </c>
      <c r="I2483" t="s">
        <v>9928</v>
      </c>
      <c r="J2483" t="s">
        <v>3187</v>
      </c>
      <c r="K2483" t="s">
        <v>9929</v>
      </c>
      <c r="L2483" t="s">
        <v>3174</v>
      </c>
      <c r="M2483" t="s">
        <v>3174</v>
      </c>
    </row>
    <row r="2484" spans="1:13" x14ac:dyDescent="0.3">
      <c r="A2484" t="s">
        <v>1085</v>
      </c>
      <c r="B2484" t="s">
        <v>6575</v>
      </c>
      <c r="C2484" t="s">
        <v>3173</v>
      </c>
      <c r="D2484" t="s">
        <v>1822</v>
      </c>
      <c r="E2484" t="s">
        <v>3183</v>
      </c>
      <c r="F2484" t="s">
        <v>9930</v>
      </c>
      <c r="G2484" t="s">
        <v>6633</v>
      </c>
      <c r="H2484" t="s">
        <v>3177</v>
      </c>
      <c r="I2484" t="s">
        <v>9931</v>
      </c>
      <c r="J2484" t="s">
        <v>3179</v>
      </c>
      <c r="K2484" t="s">
        <v>3174</v>
      </c>
      <c r="L2484" t="s">
        <v>3174</v>
      </c>
      <c r="M2484" t="s">
        <v>3174</v>
      </c>
    </row>
    <row r="2485" spans="1:13" x14ac:dyDescent="0.3">
      <c r="A2485" t="s">
        <v>1085</v>
      </c>
      <c r="B2485" t="s">
        <v>6647</v>
      </c>
      <c r="C2485" t="s">
        <v>3173</v>
      </c>
      <c r="D2485" t="s">
        <v>1822</v>
      </c>
      <c r="E2485" t="s">
        <v>3235</v>
      </c>
      <c r="F2485" t="s">
        <v>9932</v>
      </c>
      <c r="G2485" t="s">
        <v>9933</v>
      </c>
      <c r="H2485" t="s">
        <v>3177</v>
      </c>
      <c r="I2485" t="s">
        <v>9934</v>
      </c>
      <c r="J2485" t="s">
        <v>3179</v>
      </c>
      <c r="K2485" t="s">
        <v>3174</v>
      </c>
      <c r="L2485" t="s">
        <v>3174</v>
      </c>
      <c r="M2485" t="s">
        <v>3174</v>
      </c>
    </row>
    <row r="2486" spans="1:13" x14ac:dyDescent="0.3">
      <c r="A2486" t="s">
        <v>1085</v>
      </c>
      <c r="B2486" t="s">
        <v>6647</v>
      </c>
      <c r="C2486" t="s">
        <v>3173</v>
      </c>
      <c r="D2486" t="s">
        <v>1822</v>
      </c>
      <c r="E2486" t="s">
        <v>3235</v>
      </c>
      <c r="F2486" t="s">
        <v>9935</v>
      </c>
      <c r="G2486" t="s">
        <v>9936</v>
      </c>
      <c r="H2486" t="s">
        <v>3177</v>
      </c>
      <c r="I2486" t="s">
        <v>9937</v>
      </c>
      <c r="J2486" t="s">
        <v>3179</v>
      </c>
      <c r="K2486" t="s">
        <v>3174</v>
      </c>
      <c r="L2486" t="s">
        <v>3174</v>
      </c>
      <c r="M2486" t="s">
        <v>3174</v>
      </c>
    </row>
    <row r="2487" spans="1:13" x14ac:dyDescent="0.3">
      <c r="A2487" t="s">
        <v>1085</v>
      </c>
      <c r="B2487" t="s">
        <v>6647</v>
      </c>
      <c r="C2487" t="s">
        <v>3173</v>
      </c>
      <c r="D2487" t="s">
        <v>1822</v>
      </c>
      <c r="E2487" t="s">
        <v>3235</v>
      </c>
      <c r="F2487" t="s">
        <v>9938</v>
      </c>
      <c r="G2487" t="s">
        <v>9939</v>
      </c>
      <c r="H2487" t="s">
        <v>3177</v>
      </c>
      <c r="I2487" t="s">
        <v>9940</v>
      </c>
      <c r="J2487" t="s">
        <v>3179</v>
      </c>
      <c r="K2487" t="s">
        <v>3174</v>
      </c>
      <c r="L2487" t="s">
        <v>3174</v>
      </c>
      <c r="M2487" t="s">
        <v>3174</v>
      </c>
    </row>
    <row r="2488" spans="1:13" x14ac:dyDescent="0.3">
      <c r="A2488" t="s">
        <v>1085</v>
      </c>
      <c r="B2488" t="s">
        <v>6647</v>
      </c>
      <c r="C2488" t="s">
        <v>3173</v>
      </c>
      <c r="D2488" t="s">
        <v>1822</v>
      </c>
      <c r="E2488" t="s">
        <v>3183</v>
      </c>
      <c r="F2488" t="s">
        <v>9941</v>
      </c>
      <c r="G2488" t="s">
        <v>9942</v>
      </c>
      <c r="H2488" t="s">
        <v>3177</v>
      </c>
      <c r="I2488" t="s">
        <v>9943</v>
      </c>
      <c r="J2488" t="s">
        <v>3179</v>
      </c>
      <c r="K2488" t="s">
        <v>3174</v>
      </c>
      <c r="L2488" t="s">
        <v>3174</v>
      </c>
      <c r="M2488" t="s">
        <v>3174</v>
      </c>
    </row>
    <row r="2489" spans="1:13" x14ac:dyDescent="0.3">
      <c r="A2489" t="s">
        <v>1085</v>
      </c>
      <c r="B2489" t="s">
        <v>3797</v>
      </c>
      <c r="C2489" t="s">
        <v>3173</v>
      </c>
      <c r="D2489" t="s">
        <v>1822</v>
      </c>
      <c r="E2489" t="s">
        <v>3235</v>
      </c>
      <c r="F2489" t="s">
        <v>9944</v>
      </c>
      <c r="G2489" t="s">
        <v>9945</v>
      </c>
      <c r="H2489" t="s">
        <v>3177</v>
      </c>
      <c r="I2489" t="s">
        <v>9946</v>
      </c>
      <c r="J2489" t="s">
        <v>3179</v>
      </c>
      <c r="K2489" t="s">
        <v>3174</v>
      </c>
      <c r="L2489" t="s">
        <v>3174</v>
      </c>
      <c r="M2489" t="s">
        <v>3174</v>
      </c>
    </row>
    <row r="2490" spans="1:13" x14ac:dyDescent="0.3">
      <c r="A2490" t="s">
        <v>1085</v>
      </c>
      <c r="B2490" t="s">
        <v>3797</v>
      </c>
      <c r="C2490" t="s">
        <v>3173</v>
      </c>
      <c r="D2490" t="s">
        <v>1822</v>
      </c>
      <c r="E2490" t="s">
        <v>3235</v>
      </c>
      <c r="F2490" t="s">
        <v>9947</v>
      </c>
      <c r="G2490" t="s">
        <v>9948</v>
      </c>
      <c r="H2490" t="s">
        <v>3177</v>
      </c>
      <c r="I2490" t="s">
        <v>9949</v>
      </c>
      <c r="J2490" t="s">
        <v>3179</v>
      </c>
      <c r="K2490" t="s">
        <v>3174</v>
      </c>
      <c r="L2490" t="s">
        <v>3174</v>
      </c>
      <c r="M2490" t="s">
        <v>3174</v>
      </c>
    </row>
    <row r="2491" spans="1:13" x14ac:dyDescent="0.3">
      <c r="A2491" t="s">
        <v>1085</v>
      </c>
      <c r="B2491" t="s">
        <v>3797</v>
      </c>
      <c r="C2491" t="s">
        <v>3173</v>
      </c>
      <c r="D2491" t="s">
        <v>1822</v>
      </c>
      <c r="E2491" t="s">
        <v>3235</v>
      </c>
      <c r="F2491" t="s">
        <v>9950</v>
      </c>
      <c r="G2491" t="s">
        <v>9951</v>
      </c>
      <c r="H2491" t="s">
        <v>3177</v>
      </c>
      <c r="I2491" t="s">
        <v>9952</v>
      </c>
      <c r="J2491" t="s">
        <v>3179</v>
      </c>
      <c r="K2491" t="s">
        <v>3174</v>
      </c>
      <c r="L2491" t="s">
        <v>3174</v>
      </c>
      <c r="M2491" t="s">
        <v>3174</v>
      </c>
    </row>
    <row r="2492" spans="1:13" x14ac:dyDescent="0.3">
      <c r="A2492" t="s">
        <v>1085</v>
      </c>
      <c r="B2492" t="s">
        <v>3797</v>
      </c>
      <c r="C2492" t="s">
        <v>3173</v>
      </c>
      <c r="D2492" t="s">
        <v>1822</v>
      </c>
      <c r="E2492" t="s">
        <v>3235</v>
      </c>
      <c r="F2492" t="s">
        <v>9953</v>
      </c>
      <c r="G2492" t="s">
        <v>9954</v>
      </c>
      <c r="H2492" t="s">
        <v>3177</v>
      </c>
      <c r="I2492" t="s">
        <v>9955</v>
      </c>
      <c r="J2492" t="s">
        <v>3179</v>
      </c>
      <c r="K2492" t="s">
        <v>3174</v>
      </c>
      <c r="L2492" t="s">
        <v>3174</v>
      </c>
      <c r="M2492" t="s">
        <v>3174</v>
      </c>
    </row>
    <row r="2493" spans="1:13" x14ac:dyDescent="0.3">
      <c r="A2493" t="s">
        <v>1085</v>
      </c>
      <c r="B2493" t="s">
        <v>3754</v>
      </c>
      <c r="C2493" t="s">
        <v>3173</v>
      </c>
      <c r="D2493" t="s">
        <v>1822</v>
      </c>
      <c r="E2493" t="s">
        <v>3235</v>
      </c>
      <c r="F2493" t="s">
        <v>5392</v>
      </c>
      <c r="G2493" t="s">
        <v>6147</v>
      </c>
      <c r="H2493" t="s">
        <v>3177</v>
      </c>
      <c r="I2493" t="s">
        <v>9956</v>
      </c>
      <c r="J2493" t="s">
        <v>3187</v>
      </c>
      <c r="K2493" t="s">
        <v>9957</v>
      </c>
      <c r="L2493" t="s">
        <v>3174</v>
      </c>
      <c r="M2493" t="s">
        <v>3174</v>
      </c>
    </row>
    <row r="2494" spans="1:13" x14ac:dyDescent="0.3">
      <c r="A2494" t="s">
        <v>1085</v>
      </c>
      <c r="B2494" t="s">
        <v>3797</v>
      </c>
      <c r="C2494" t="s">
        <v>3173</v>
      </c>
      <c r="D2494" t="s">
        <v>1822</v>
      </c>
      <c r="E2494" t="s">
        <v>3183</v>
      </c>
      <c r="F2494" t="s">
        <v>9958</v>
      </c>
      <c r="G2494" t="s">
        <v>3798</v>
      </c>
      <c r="H2494" t="s">
        <v>3177</v>
      </c>
      <c r="I2494" t="s">
        <v>9959</v>
      </c>
      <c r="J2494" t="s">
        <v>3179</v>
      </c>
      <c r="K2494" t="s">
        <v>3174</v>
      </c>
      <c r="L2494" t="s">
        <v>3174</v>
      </c>
      <c r="M2494" t="s">
        <v>3174</v>
      </c>
    </row>
    <row r="2495" spans="1:13" x14ac:dyDescent="0.3">
      <c r="A2495" t="s">
        <v>1085</v>
      </c>
      <c r="B2495" t="s">
        <v>3689</v>
      </c>
      <c r="C2495" t="s">
        <v>3190</v>
      </c>
      <c r="D2495" t="s">
        <v>1822</v>
      </c>
      <c r="E2495" t="s">
        <v>3235</v>
      </c>
      <c r="F2495" t="s">
        <v>9960</v>
      </c>
      <c r="G2495" t="s">
        <v>9961</v>
      </c>
      <c r="H2495" t="s">
        <v>3177</v>
      </c>
      <c r="I2495" t="s">
        <v>9962</v>
      </c>
      <c r="J2495" t="s">
        <v>3179</v>
      </c>
      <c r="K2495" t="s">
        <v>3174</v>
      </c>
      <c r="L2495" t="s">
        <v>3174</v>
      </c>
      <c r="M2495" t="s">
        <v>3174</v>
      </c>
    </row>
    <row r="2496" spans="1:13" x14ac:dyDescent="0.3">
      <c r="A2496" t="s">
        <v>1085</v>
      </c>
      <c r="B2496" t="s">
        <v>3689</v>
      </c>
      <c r="C2496" t="s">
        <v>3190</v>
      </c>
      <c r="D2496" t="s">
        <v>1822</v>
      </c>
      <c r="E2496" t="s">
        <v>3235</v>
      </c>
      <c r="F2496" t="s">
        <v>9963</v>
      </c>
      <c r="G2496" t="s">
        <v>3690</v>
      </c>
      <c r="H2496" t="s">
        <v>3177</v>
      </c>
      <c r="I2496" t="s">
        <v>9964</v>
      </c>
      <c r="J2496" t="s">
        <v>3179</v>
      </c>
      <c r="K2496" t="s">
        <v>3174</v>
      </c>
      <c r="L2496" t="s">
        <v>3174</v>
      </c>
      <c r="M2496" t="s">
        <v>3174</v>
      </c>
    </row>
    <row r="2497" spans="1:13" x14ac:dyDescent="0.3">
      <c r="A2497" t="s">
        <v>1085</v>
      </c>
      <c r="B2497" t="s">
        <v>3754</v>
      </c>
      <c r="C2497" t="s">
        <v>3173</v>
      </c>
      <c r="D2497" t="s">
        <v>1822</v>
      </c>
      <c r="E2497" t="s">
        <v>3459</v>
      </c>
      <c r="F2497" t="s">
        <v>9965</v>
      </c>
      <c r="G2497" t="s">
        <v>4108</v>
      </c>
      <c r="H2497" t="s">
        <v>3177</v>
      </c>
      <c r="I2497" t="s">
        <v>9966</v>
      </c>
      <c r="J2497" t="s">
        <v>3179</v>
      </c>
      <c r="K2497" t="s">
        <v>3174</v>
      </c>
      <c r="L2497" t="s">
        <v>3174</v>
      </c>
      <c r="M2497" t="s">
        <v>3174</v>
      </c>
    </row>
    <row r="2498" spans="1:13" x14ac:dyDescent="0.3">
      <c r="A2498" t="s">
        <v>1085</v>
      </c>
      <c r="B2498" t="s">
        <v>3786</v>
      </c>
      <c r="C2498" t="s">
        <v>3190</v>
      </c>
      <c r="D2498" t="s">
        <v>1822</v>
      </c>
      <c r="E2498" t="s">
        <v>3235</v>
      </c>
      <c r="F2498" t="s">
        <v>9967</v>
      </c>
      <c r="G2498" t="s">
        <v>9968</v>
      </c>
      <c r="H2498" t="s">
        <v>3177</v>
      </c>
      <c r="I2498" t="s">
        <v>9969</v>
      </c>
      <c r="J2498" t="s">
        <v>3179</v>
      </c>
      <c r="K2498" t="s">
        <v>3174</v>
      </c>
      <c r="L2498" t="s">
        <v>3174</v>
      </c>
      <c r="M2498" t="s">
        <v>3174</v>
      </c>
    </row>
    <row r="2499" spans="1:13" x14ac:dyDescent="0.3">
      <c r="A2499" t="s">
        <v>1085</v>
      </c>
      <c r="B2499" t="s">
        <v>3786</v>
      </c>
      <c r="C2499" t="s">
        <v>3190</v>
      </c>
      <c r="D2499" t="s">
        <v>1822</v>
      </c>
      <c r="E2499" t="s">
        <v>3235</v>
      </c>
      <c r="F2499" t="s">
        <v>9970</v>
      </c>
      <c r="G2499" t="s">
        <v>9971</v>
      </c>
      <c r="H2499" t="s">
        <v>3177</v>
      </c>
      <c r="I2499" t="s">
        <v>9972</v>
      </c>
      <c r="J2499" t="s">
        <v>3179</v>
      </c>
      <c r="K2499" t="s">
        <v>3174</v>
      </c>
      <c r="L2499" t="s">
        <v>3174</v>
      </c>
      <c r="M2499" t="s">
        <v>3174</v>
      </c>
    </row>
    <row r="2500" spans="1:13" x14ac:dyDescent="0.3">
      <c r="A2500" t="s">
        <v>1085</v>
      </c>
      <c r="B2500" t="s">
        <v>3754</v>
      </c>
      <c r="C2500" t="s">
        <v>3173</v>
      </c>
      <c r="D2500" t="s">
        <v>1822</v>
      </c>
      <c r="E2500" t="s">
        <v>3235</v>
      </c>
      <c r="F2500" t="s">
        <v>9973</v>
      </c>
      <c r="G2500" t="s">
        <v>5322</v>
      </c>
      <c r="H2500" t="s">
        <v>3177</v>
      </c>
      <c r="I2500" t="s">
        <v>9974</v>
      </c>
      <c r="J2500" t="s">
        <v>3179</v>
      </c>
      <c r="K2500" t="s">
        <v>3174</v>
      </c>
      <c r="L2500" t="s">
        <v>3174</v>
      </c>
      <c r="M2500" t="s">
        <v>3174</v>
      </c>
    </row>
    <row r="2501" spans="1:13" x14ac:dyDescent="0.3">
      <c r="A2501" t="s">
        <v>1085</v>
      </c>
      <c r="B2501" t="s">
        <v>3786</v>
      </c>
      <c r="C2501" t="s">
        <v>3190</v>
      </c>
      <c r="D2501" t="s">
        <v>1822</v>
      </c>
      <c r="E2501" t="s">
        <v>3235</v>
      </c>
      <c r="F2501" t="s">
        <v>9975</v>
      </c>
      <c r="G2501" t="s">
        <v>9976</v>
      </c>
      <c r="H2501" t="s">
        <v>3177</v>
      </c>
      <c r="I2501" t="s">
        <v>9977</v>
      </c>
      <c r="J2501" t="s">
        <v>3179</v>
      </c>
      <c r="K2501" t="s">
        <v>3174</v>
      </c>
      <c r="L2501" t="s">
        <v>3174</v>
      </c>
      <c r="M2501" t="s">
        <v>3174</v>
      </c>
    </row>
    <row r="2502" spans="1:13" x14ac:dyDescent="0.3">
      <c r="A2502" t="s">
        <v>1085</v>
      </c>
      <c r="B2502" t="s">
        <v>3786</v>
      </c>
      <c r="C2502" t="s">
        <v>3190</v>
      </c>
      <c r="D2502" t="s">
        <v>1822</v>
      </c>
      <c r="E2502" t="s">
        <v>3235</v>
      </c>
      <c r="F2502" t="s">
        <v>9978</v>
      </c>
      <c r="G2502" t="s">
        <v>3788</v>
      </c>
      <c r="H2502" t="s">
        <v>3177</v>
      </c>
      <c r="I2502" t="s">
        <v>9979</v>
      </c>
      <c r="J2502" t="s">
        <v>3179</v>
      </c>
      <c r="K2502" t="s">
        <v>3174</v>
      </c>
      <c r="L2502" t="s">
        <v>3174</v>
      </c>
      <c r="M2502" t="s">
        <v>3174</v>
      </c>
    </row>
    <row r="2503" spans="1:13" x14ac:dyDescent="0.3">
      <c r="A2503" t="s">
        <v>1085</v>
      </c>
      <c r="B2503" t="s">
        <v>3754</v>
      </c>
      <c r="C2503" t="s">
        <v>3173</v>
      </c>
      <c r="D2503" t="s">
        <v>1822</v>
      </c>
      <c r="E2503" t="s">
        <v>3459</v>
      </c>
      <c r="F2503" t="s">
        <v>9980</v>
      </c>
      <c r="G2503" t="s">
        <v>3900</v>
      </c>
      <c r="H2503" t="s">
        <v>3177</v>
      </c>
      <c r="I2503" t="s">
        <v>9981</v>
      </c>
      <c r="J2503" t="s">
        <v>3179</v>
      </c>
      <c r="K2503" t="s">
        <v>3174</v>
      </c>
      <c r="L2503" t="s">
        <v>3174</v>
      </c>
      <c r="M2503" t="s">
        <v>3174</v>
      </c>
    </row>
    <row r="2504" spans="1:13" x14ac:dyDescent="0.3">
      <c r="A2504" t="s">
        <v>1085</v>
      </c>
      <c r="B2504" t="s">
        <v>2997</v>
      </c>
      <c r="C2504" t="s">
        <v>3173</v>
      </c>
      <c r="D2504" t="s">
        <v>1759</v>
      </c>
      <c r="E2504" t="s">
        <v>3459</v>
      </c>
      <c r="F2504" t="s">
        <v>9982</v>
      </c>
      <c r="G2504" t="s">
        <v>4110</v>
      </c>
      <c r="H2504" t="s">
        <v>3177</v>
      </c>
      <c r="I2504" t="s">
        <v>9983</v>
      </c>
      <c r="J2504" t="s">
        <v>3187</v>
      </c>
      <c r="K2504" t="s">
        <v>9984</v>
      </c>
      <c r="L2504" t="s">
        <v>3174</v>
      </c>
      <c r="M2504" t="s">
        <v>3174</v>
      </c>
    </row>
    <row r="2505" spans="1:13" x14ac:dyDescent="0.3">
      <c r="A2505" t="s">
        <v>1085</v>
      </c>
      <c r="B2505" t="s">
        <v>6179</v>
      </c>
      <c r="C2505" t="s">
        <v>3190</v>
      </c>
      <c r="D2505" t="s">
        <v>1822</v>
      </c>
      <c r="E2505" t="s">
        <v>3459</v>
      </c>
      <c r="F2505" t="s">
        <v>9985</v>
      </c>
      <c r="G2505" t="s">
        <v>9986</v>
      </c>
      <c r="H2505" t="s">
        <v>3177</v>
      </c>
      <c r="I2505" t="s">
        <v>9987</v>
      </c>
      <c r="J2505" t="s">
        <v>3187</v>
      </c>
      <c r="K2505" t="s">
        <v>9988</v>
      </c>
      <c r="L2505" t="s">
        <v>3174</v>
      </c>
      <c r="M2505" t="s">
        <v>3174</v>
      </c>
    </row>
    <row r="2506" spans="1:13" x14ac:dyDescent="0.3">
      <c r="A2506" t="s">
        <v>1085</v>
      </c>
      <c r="B2506" t="s">
        <v>2997</v>
      </c>
      <c r="C2506" t="s">
        <v>3173</v>
      </c>
      <c r="D2506" t="s">
        <v>1759</v>
      </c>
      <c r="E2506" t="s">
        <v>3235</v>
      </c>
      <c r="F2506" t="s">
        <v>9989</v>
      </c>
      <c r="G2506" t="s">
        <v>5217</v>
      </c>
      <c r="H2506" t="s">
        <v>3177</v>
      </c>
      <c r="I2506" t="s">
        <v>9990</v>
      </c>
      <c r="J2506" t="s">
        <v>3187</v>
      </c>
      <c r="K2506" t="s">
        <v>9991</v>
      </c>
      <c r="L2506" t="s">
        <v>3174</v>
      </c>
      <c r="M2506" t="s">
        <v>3174</v>
      </c>
    </row>
    <row r="2507" spans="1:13" x14ac:dyDescent="0.3">
      <c r="A2507" t="s">
        <v>1085</v>
      </c>
      <c r="B2507" t="s">
        <v>3754</v>
      </c>
      <c r="C2507" t="s">
        <v>3173</v>
      </c>
      <c r="D2507" t="s">
        <v>1822</v>
      </c>
      <c r="E2507" t="s">
        <v>3459</v>
      </c>
      <c r="F2507" t="s">
        <v>9992</v>
      </c>
      <c r="G2507" t="s">
        <v>3980</v>
      </c>
      <c r="H2507" t="s">
        <v>3177</v>
      </c>
      <c r="I2507" t="s">
        <v>9993</v>
      </c>
      <c r="J2507" t="s">
        <v>3179</v>
      </c>
      <c r="K2507" t="s">
        <v>3174</v>
      </c>
      <c r="L2507" t="s">
        <v>3174</v>
      </c>
      <c r="M2507" t="s">
        <v>3174</v>
      </c>
    </row>
    <row r="2508" spans="1:13" x14ac:dyDescent="0.3">
      <c r="A2508" t="s">
        <v>1085</v>
      </c>
      <c r="B2508" t="s">
        <v>6524</v>
      </c>
      <c r="C2508" t="s">
        <v>3173</v>
      </c>
      <c r="D2508" t="s">
        <v>1822</v>
      </c>
      <c r="E2508" t="s">
        <v>3235</v>
      </c>
      <c r="F2508" t="s">
        <v>9994</v>
      </c>
      <c r="G2508" t="s">
        <v>9995</v>
      </c>
      <c r="H2508" t="s">
        <v>3177</v>
      </c>
      <c r="I2508" t="s">
        <v>9996</v>
      </c>
      <c r="J2508" t="s">
        <v>3179</v>
      </c>
      <c r="K2508" t="s">
        <v>3174</v>
      </c>
      <c r="L2508" t="s">
        <v>3174</v>
      </c>
      <c r="M2508" t="s">
        <v>3174</v>
      </c>
    </row>
    <row r="2509" spans="1:13" x14ac:dyDescent="0.3">
      <c r="A2509" t="s">
        <v>1085</v>
      </c>
      <c r="B2509" t="s">
        <v>3754</v>
      </c>
      <c r="C2509" t="s">
        <v>3173</v>
      </c>
      <c r="D2509" t="s">
        <v>1822</v>
      </c>
      <c r="E2509" t="s">
        <v>3459</v>
      </c>
      <c r="F2509" t="s">
        <v>9997</v>
      </c>
      <c r="G2509" t="s">
        <v>3907</v>
      </c>
      <c r="H2509" t="s">
        <v>3177</v>
      </c>
      <c r="I2509" t="s">
        <v>9998</v>
      </c>
      <c r="J2509" t="s">
        <v>3179</v>
      </c>
      <c r="K2509" t="s">
        <v>3174</v>
      </c>
      <c r="L2509" t="s">
        <v>3174</v>
      </c>
      <c r="M2509" t="s">
        <v>3174</v>
      </c>
    </row>
    <row r="2510" spans="1:13" x14ac:dyDescent="0.3">
      <c r="A2510" t="s">
        <v>1085</v>
      </c>
      <c r="B2510" t="s">
        <v>6524</v>
      </c>
      <c r="C2510" t="s">
        <v>3173</v>
      </c>
      <c r="D2510" t="s">
        <v>1822</v>
      </c>
      <c r="E2510" t="s">
        <v>3235</v>
      </c>
      <c r="F2510" t="s">
        <v>9999</v>
      </c>
      <c r="G2510" t="s">
        <v>10000</v>
      </c>
      <c r="H2510" t="s">
        <v>3177</v>
      </c>
      <c r="I2510" t="s">
        <v>10001</v>
      </c>
      <c r="J2510" t="s">
        <v>3179</v>
      </c>
      <c r="K2510" t="s">
        <v>3174</v>
      </c>
      <c r="L2510" t="s">
        <v>3174</v>
      </c>
      <c r="M2510" t="s">
        <v>3174</v>
      </c>
    </row>
    <row r="2511" spans="1:13" x14ac:dyDescent="0.3">
      <c r="A2511" t="s">
        <v>1085</v>
      </c>
      <c r="B2511" t="s">
        <v>3754</v>
      </c>
      <c r="C2511" t="s">
        <v>3173</v>
      </c>
      <c r="D2511" t="s">
        <v>1822</v>
      </c>
      <c r="E2511" t="s">
        <v>3459</v>
      </c>
      <c r="F2511" t="s">
        <v>10002</v>
      </c>
      <c r="G2511" t="s">
        <v>3986</v>
      </c>
      <c r="H2511" t="s">
        <v>3177</v>
      </c>
      <c r="I2511" t="s">
        <v>10003</v>
      </c>
      <c r="J2511" t="s">
        <v>3179</v>
      </c>
      <c r="K2511" t="s">
        <v>3174</v>
      </c>
      <c r="L2511" t="s">
        <v>3174</v>
      </c>
      <c r="M2511" t="s">
        <v>3174</v>
      </c>
    </row>
    <row r="2512" spans="1:13" x14ac:dyDescent="0.3">
      <c r="A2512" t="s">
        <v>1085</v>
      </c>
      <c r="B2512" t="s">
        <v>6524</v>
      </c>
      <c r="C2512" t="s">
        <v>3173</v>
      </c>
      <c r="D2512" t="s">
        <v>1822</v>
      </c>
      <c r="E2512" t="s">
        <v>3235</v>
      </c>
      <c r="F2512" t="s">
        <v>10004</v>
      </c>
      <c r="G2512" t="s">
        <v>10005</v>
      </c>
      <c r="H2512" t="s">
        <v>3177</v>
      </c>
      <c r="I2512" t="s">
        <v>10006</v>
      </c>
      <c r="J2512" t="s">
        <v>3179</v>
      </c>
      <c r="K2512" t="s">
        <v>3174</v>
      </c>
      <c r="L2512" t="s">
        <v>3174</v>
      </c>
      <c r="M2512" t="s">
        <v>3174</v>
      </c>
    </row>
    <row r="2513" spans="1:13" x14ac:dyDescent="0.3">
      <c r="A2513" t="s">
        <v>1085</v>
      </c>
      <c r="B2513" t="s">
        <v>6524</v>
      </c>
      <c r="C2513" t="s">
        <v>3173</v>
      </c>
      <c r="D2513" t="s">
        <v>1822</v>
      </c>
      <c r="E2513" t="s">
        <v>3235</v>
      </c>
      <c r="F2513" t="s">
        <v>10007</v>
      </c>
      <c r="G2513" t="s">
        <v>6594</v>
      </c>
      <c r="H2513" t="s">
        <v>3177</v>
      </c>
      <c r="I2513" t="s">
        <v>10008</v>
      </c>
      <c r="J2513" t="s">
        <v>3179</v>
      </c>
      <c r="K2513" t="s">
        <v>3174</v>
      </c>
      <c r="L2513" t="s">
        <v>3174</v>
      </c>
      <c r="M2513" t="s">
        <v>3174</v>
      </c>
    </row>
    <row r="2514" spans="1:13" x14ac:dyDescent="0.3">
      <c r="A2514" t="s">
        <v>1085</v>
      </c>
      <c r="B2514" t="s">
        <v>2997</v>
      </c>
      <c r="C2514" t="s">
        <v>3173</v>
      </c>
      <c r="D2514" t="s">
        <v>1759</v>
      </c>
      <c r="E2514" t="s">
        <v>3235</v>
      </c>
      <c r="F2514" t="s">
        <v>10009</v>
      </c>
      <c r="G2514" t="s">
        <v>10010</v>
      </c>
      <c r="H2514" t="s">
        <v>3177</v>
      </c>
      <c r="I2514" t="s">
        <v>10011</v>
      </c>
      <c r="J2514" t="s">
        <v>3187</v>
      </c>
      <c r="K2514" t="s">
        <v>10012</v>
      </c>
      <c r="L2514" t="s">
        <v>3174</v>
      </c>
      <c r="M2514" t="s">
        <v>3174</v>
      </c>
    </row>
    <row r="2515" spans="1:13" x14ac:dyDescent="0.3">
      <c r="A2515" t="s">
        <v>1085</v>
      </c>
      <c r="B2515" t="s">
        <v>3754</v>
      </c>
      <c r="C2515" t="s">
        <v>3173</v>
      </c>
      <c r="D2515" t="s">
        <v>1822</v>
      </c>
      <c r="E2515" t="s">
        <v>3459</v>
      </c>
      <c r="F2515" t="s">
        <v>10013</v>
      </c>
      <c r="G2515" t="s">
        <v>10014</v>
      </c>
      <c r="H2515" t="s">
        <v>3177</v>
      </c>
      <c r="I2515" t="s">
        <v>10015</v>
      </c>
      <c r="J2515" t="s">
        <v>3179</v>
      </c>
      <c r="K2515" t="s">
        <v>3174</v>
      </c>
      <c r="L2515" t="s">
        <v>3174</v>
      </c>
      <c r="M2515" t="s">
        <v>3174</v>
      </c>
    </row>
    <row r="2516" spans="1:13" x14ac:dyDescent="0.3">
      <c r="A2516" t="s">
        <v>1085</v>
      </c>
      <c r="B2516" t="s">
        <v>6179</v>
      </c>
      <c r="C2516" t="s">
        <v>3190</v>
      </c>
      <c r="D2516" t="s">
        <v>1822</v>
      </c>
      <c r="E2516" t="s">
        <v>3459</v>
      </c>
      <c r="F2516" t="s">
        <v>10016</v>
      </c>
      <c r="G2516" t="s">
        <v>10017</v>
      </c>
      <c r="H2516" t="s">
        <v>3177</v>
      </c>
      <c r="I2516" t="s">
        <v>10018</v>
      </c>
      <c r="J2516" t="s">
        <v>3179</v>
      </c>
      <c r="K2516" t="s">
        <v>10019</v>
      </c>
      <c r="L2516" t="s">
        <v>3174</v>
      </c>
      <c r="M2516" t="s">
        <v>3174</v>
      </c>
    </row>
    <row r="2517" spans="1:13" x14ac:dyDescent="0.3">
      <c r="A2517" t="s">
        <v>1085</v>
      </c>
      <c r="B2517" t="s">
        <v>6626</v>
      </c>
      <c r="C2517" t="s">
        <v>3173</v>
      </c>
      <c r="D2517" t="s">
        <v>1822</v>
      </c>
      <c r="E2517" t="s">
        <v>3235</v>
      </c>
      <c r="F2517" t="s">
        <v>10020</v>
      </c>
      <c r="G2517" t="s">
        <v>10021</v>
      </c>
      <c r="H2517" t="s">
        <v>3177</v>
      </c>
      <c r="I2517" t="s">
        <v>10022</v>
      </c>
      <c r="J2517" t="s">
        <v>3179</v>
      </c>
      <c r="K2517" t="s">
        <v>3174</v>
      </c>
      <c r="L2517" t="s">
        <v>3174</v>
      </c>
      <c r="M2517" t="s">
        <v>3174</v>
      </c>
    </row>
    <row r="2518" spans="1:13" x14ac:dyDescent="0.3">
      <c r="A2518" t="s">
        <v>1085</v>
      </c>
      <c r="B2518" t="s">
        <v>3754</v>
      </c>
      <c r="C2518" t="s">
        <v>3173</v>
      </c>
      <c r="D2518" t="s">
        <v>1822</v>
      </c>
      <c r="E2518" t="s">
        <v>3183</v>
      </c>
      <c r="F2518" t="s">
        <v>10023</v>
      </c>
      <c r="G2518" t="s">
        <v>10024</v>
      </c>
      <c r="H2518" t="s">
        <v>3177</v>
      </c>
      <c r="I2518" t="s">
        <v>10025</v>
      </c>
      <c r="J2518" t="s">
        <v>3179</v>
      </c>
      <c r="K2518" t="s">
        <v>3174</v>
      </c>
      <c r="L2518" t="s">
        <v>3174</v>
      </c>
      <c r="M2518" t="s">
        <v>3174</v>
      </c>
    </row>
    <row r="2519" spans="1:13" x14ac:dyDescent="0.3">
      <c r="A2519" t="s">
        <v>1085</v>
      </c>
      <c r="B2519" t="s">
        <v>6179</v>
      </c>
      <c r="C2519" t="s">
        <v>3190</v>
      </c>
      <c r="D2519" t="s">
        <v>1822</v>
      </c>
      <c r="E2519" t="s">
        <v>3459</v>
      </c>
      <c r="F2519" t="s">
        <v>10026</v>
      </c>
      <c r="G2519" t="s">
        <v>10017</v>
      </c>
      <c r="H2519" t="s">
        <v>3177</v>
      </c>
      <c r="I2519" t="s">
        <v>10027</v>
      </c>
      <c r="J2519" t="s">
        <v>3179</v>
      </c>
      <c r="K2519" t="s">
        <v>10028</v>
      </c>
      <c r="L2519" t="s">
        <v>3174</v>
      </c>
      <c r="M2519" t="s">
        <v>3174</v>
      </c>
    </row>
    <row r="2520" spans="1:13" x14ac:dyDescent="0.3">
      <c r="A2520" t="s">
        <v>1085</v>
      </c>
      <c r="B2520" t="s">
        <v>6626</v>
      </c>
      <c r="C2520" t="s">
        <v>3173</v>
      </c>
      <c r="D2520" t="s">
        <v>1822</v>
      </c>
      <c r="E2520" t="s">
        <v>3235</v>
      </c>
      <c r="F2520" t="s">
        <v>10029</v>
      </c>
      <c r="G2520" t="s">
        <v>6628</v>
      </c>
      <c r="H2520" t="s">
        <v>3177</v>
      </c>
      <c r="I2520" t="s">
        <v>10030</v>
      </c>
      <c r="J2520" t="s">
        <v>3179</v>
      </c>
      <c r="K2520" t="s">
        <v>3174</v>
      </c>
      <c r="L2520" t="s">
        <v>3174</v>
      </c>
      <c r="M2520" t="s">
        <v>3174</v>
      </c>
    </row>
    <row r="2521" spans="1:13" x14ac:dyDescent="0.3">
      <c r="A2521" t="s">
        <v>1085</v>
      </c>
      <c r="B2521" t="s">
        <v>3825</v>
      </c>
      <c r="C2521" t="s">
        <v>3173</v>
      </c>
      <c r="D2521" t="s">
        <v>1822</v>
      </c>
      <c r="E2521" t="s">
        <v>3459</v>
      </c>
      <c r="F2521" t="s">
        <v>10031</v>
      </c>
      <c r="G2521" t="s">
        <v>5201</v>
      </c>
      <c r="H2521" t="s">
        <v>3177</v>
      </c>
      <c r="I2521" t="s">
        <v>10032</v>
      </c>
      <c r="J2521" t="s">
        <v>3179</v>
      </c>
      <c r="K2521" t="s">
        <v>3174</v>
      </c>
      <c r="L2521" t="s">
        <v>3174</v>
      </c>
      <c r="M2521" t="s">
        <v>3174</v>
      </c>
    </row>
    <row r="2522" spans="1:13" x14ac:dyDescent="0.3">
      <c r="A2522" t="s">
        <v>1085</v>
      </c>
      <c r="B2522" t="s">
        <v>3890</v>
      </c>
      <c r="C2522" t="s">
        <v>3173</v>
      </c>
      <c r="D2522" t="s">
        <v>1822</v>
      </c>
      <c r="E2522" t="s">
        <v>3235</v>
      </c>
      <c r="F2522" t="s">
        <v>10033</v>
      </c>
      <c r="G2522" t="s">
        <v>10034</v>
      </c>
      <c r="H2522" t="s">
        <v>3177</v>
      </c>
      <c r="I2522" t="s">
        <v>10035</v>
      </c>
      <c r="J2522" t="s">
        <v>3187</v>
      </c>
      <c r="K2522" t="s">
        <v>10036</v>
      </c>
      <c r="L2522" t="s">
        <v>3174</v>
      </c>
      <c r="M2522" t="s">
        <v>3174</v>
      </c>
    </row>
    <row r="2523" spans="1:13" x14ac:dyDescent="0.3">
      <c r="A2523" t="s">
        <v>1085</v>
      </c>
      <c r="B2523" t="s">
        <v>6626</v>
      </c>
      <c r="C2523" t="s">
        <v>3173</v>
      </c>
      <c r="D2523" t="s">
        <v>1822</v>
      </c>
      <c r="E2523" t="s">
        <v>3235</v>
      </c>
      <c r="F2523" t="s">
        <v>10037</v>
      </c>
      <c r="G2523" t="s">
        <v>10038</v>
      </c>
      <c r="H2523" t="s">
        <v>3177</v>
      </c>
      <c r="I2523" t="s">
        <v>10039</v>
      </c>
      <c r="J2523" t="s">
        <v>3179</v>
      </c>
      <c r="K2523" t="s">
        <v>3174</v>
      </c>
      <c r="L2523" t="s">
        <v>3174</v>
      </c>
      <c r="M2523" t="s">
        <v>3174</v>
      </c>
    </row>
    <row r="2524" spans="1:13" x14ac:dyDescent="0.3">
      <c r="A2524" t="s">
        <v>1085</v>
      </c>
      <c r="B2524" t="s">
        <v>3825</v>
      </c>
      <c r="C2524" t="s">
        <v>3173</v>
      </c>
      <c r="D2524" t="s">
        <v>1822</v>
      </c>
      <c r="E2524" t="s">
        <v>3459</v>
      </c>
      <c r="F2524" t="s">
        <v>10040</v>
      </c>
      <c r="G2524" t="s">
        <v>10041</v>
      </c>
      <c r="H2524" t="s">
        <v>3177</v>
      </c>
      <c r="I2524" t="s">
        <v>10042</v>
      </c>
      <c r="J2524" t="s">
        <v>3179</v>
      </c>
      <c r="K2524" t="s">
        <v>3174</v>
      </c>
      <c r="L2524" t="s">
        <v>3174</v>
      </c>
      <c r="M2524" t="s">
        <v>3174</v>
      </c>
    </row>
    <row r="2525" spans="1:13" x14ac:dyDescent="0.3">
      <c r="A2525" t="s">
        <v>1085</v>
      </c>
      <c r="B2525" t="s">
        <v>6524</v>
      </c>
      <c r="C2525" t="s">
        <v>3173</v>
      </c>
      <c r="D2525" t="s">
        <v>1822</v>
      </c>
      <c r="E2525" t="s">
        <v>3235</v>
      </c>
      <c r="F2525" t="s">
        <v>10043</v>
      </c>
      <c r="G2525" t="s">
        <v>10044</v>
      </c>
      <c r="H2525" t="s">
        <v>3177</v>
      </c>
      <c r="I2525" t="s">
        <v>10045</v>
      </c>
      <c r="J2525" t="s">
        <v>3179</v>
      </c>
      <c r="K2525" t="s">
        <v>3174</v>
      </c>
      <c r="L2525" t="s">
        <v>3174</v>
      </c>
      <c r="M2525" t="s">
        <v>3174</v>
      </c>
    </row>
    <row r="2526" spans="1:13" x14ac:dyDescent="0.3">
      <c r="A2526" t="s">
        <v>1085</v>
      </c>
      <c r="B2526" t="s">
        <v>6530</v>
      </c>
      <c r="C2526" t="s">
        <v>3173</v>
      </c>
      <c r="D2526" t="s">
        <v>1822</v>
      </c>
      <c r="E2526" t="s">
        <v>3235</v>
      </c>
      <c r="F2526" t="s">
        <v>10046</v>
      </c>
      <c r="G2526" t="s">
        <v>9596</v>
      </c>
      <c r="H2526" t="s">
        <v>3177</v>
      </c>
      <c r="I2526" t="s">
        <v>10047</v>
      </c>
      <c r="J2526" t="s">
        <v>3179</v>
      </c>
      <c r="K2526" t="s">
        <v>3174</v>
      </c>
      <c r="L2526" t="s">
        <v>3174</v>
      </c>
      <c r="M2526" t="s">
        <v>3174</v>
      </c>
    </row>
    <row r="2527" spans="1:13" x14ac:dyDescent="0.3">
      <c r="A2527" t="s">
        <v>1085</v>
      </c>
      <c r="B2527" t="s">
        <v>3825</v>
      </c>
      <c r="C2527" t="s">
        <v>3173</v>
      </c>
      <c r="D2527" t="s">
        <v>1822</v>
      </c>
      <c r="E2527" t="s">
        <v>3459</v>
      </c>
      <c r="F2527" t="s">
        <v>10048</v>
      </c>
      <c r="G2527" t="s">
        <v>6228</v>
      </c>
      <c r="H2527" t="s">
        <v>3177</v>
      </c>
      <c r="I2527" t="s">
        <v>10049</v>
      </c>
      <c r="J2527" t="s">
        <v>3179</v>
      </c>
      <c r="K2527" t="s">
        <v>3174</v>
      </c>
      <c r="L2527" t="s">
        <v>3174</v>
      </c>
      <c r="M2527" t="s">
        <v>3174</v>
      </c>
    </row>
    <row r="2528" spans="1:13" x14ac:dyDescent="0.3">
      <c r="A2528" t="s">
        <v>1085</v>
      </c>
      <c r="B2528" t="s">
        <v>3825</v>
      </c>
      <c r="C2528" t="s">
        <v>3173</v>
      </c>
      <c r="D2528" t="s">
        <v>1822</v>
      </c>
      <c r="E2528" t="s">
        <v>3459</v>
      </c>
      <c r="F2528" t="s">
        <v>10050</v>
      </c>
      <c r="G2528" t="s">
        <v>10051</v>
      </c>
      <c r="H2528" t="s">
        <v>3177</v>
      </c>
      <c r="I2528" t="s">
        <v>10052</v>
      </c>
      <c r="J2528" t="s">
        <v>3179</v>
      </c>
      <c r="K2528" t="s">
        <v>3174</v>
      </c>
      <c r="L2528" t="s">
        <v>3174</v>
      </c>
      <c r="M2528" t="s">
        <v>3174</v>
      </c>
    </row>
    <row r="2529" spans="1:13" x14ac:dyDescent="0.3">
      <c r="A2529" t="s">
        <v>1085</v>
      </c>
      <c r="B2529" t="s">
        <v>6530</v>
      </c>
      <c r="C2529" t="s">
        <v>3173</v>
      </c>
      <c r="D2529" t="s">
        <v>1822</v>
      </c>
      <c r="E2529" t="s">
        <v>3235</v>
      </c>
      <c r="F2529" t="s">
        <v>10053</v>
      </c>
      <c r="G2529" t="s">
        <v>10054</v>
      </c>
      <c r="H2529" t="s">
        <v>3177</v>
      </c>
      <c r="I2529" t="s">
        <v>10055</v>
      </c>
      <c r="J2529" t="s">
        <v>3179</v>
      </c>
      <c r="K2529" t="s">
        <v>3174</v>
      </c>
      <c r="L2529" t="s">
        <v>3174</v>
      </c>
      <c r="M2529" t="s">
        <v>3174</v>
      </c>
    </row>
    <row r="2530" spans="1:13" x14ac:dyDescent="0.3">
      <c r="A2530" t="s">
        <v>1085</v>
      </c>
      <c r="B2530" t="s">
        <v>3825</v>
      </c>
      <c r="C2530" t="s">
        <v>3173</v>
      </c>
      <c r="D2530" t="s">
        <v>1822</v>
      </c>
      <c r="E2530" t="s">
        <v>3183</v>
      </c>
      <c r="F2530" t="s">
        <v>10056</v>
      </c>
      <c r="G2530" t="s">
        <v>10057</v>
      </c>
      <c r="H2530" t="s">
        <v>3177</v>
      </c>
      <c r="I2530" t="s">
        <v>10058</v>
      </c>
      <c r="J2530" t="s">
        <v>3179</v>
      </c>
      <c r="K2530" t="s">
        <v>3174</v>
      </c>
      <c r="L2530" t="s">
        <v>3174</v>
      </c>
      <c r="M2530" t="s">
        <v>3174</v>
      </c>
    </row>
    <row r="2531" spans="1:13" x14ac:dyDescent="0.3">
      <c r="A2531" t="s">
        <v>1085</v>
      </c>
      <c r="B2531" t="s">
        <v>6530</v>
      </c>
      <c r="C2531" t="s">
        <v>3173</v>
      </c>
      <c r="D2531" t="s">
        <v>1822</v>
      </c>
      <c r="E2531" t="s">
        <v>3235</v>
      </c>
      <c r="F2531" t="s">
        <v>10059</v>
      </c>
      <c r="G2531" t="s">
        <v>10060</v>
      </c>
      <c r="H2531" t="s">
        <v>3177</v>
      </c>
      <c r="I2531" t="s">
        <v>10061</v>
      </c>
      <c r="J2531" t="s">
        <v>3179</v>
      </c>
      <c r="K2531" t="s">
        <v>3174</v>
      </c>
      <c r="L2531" t="s">
        <v>3174</v>
      </c>
      <c r="M2531" t="s">
        <v>3174</v>
      </c>
    </row>
    <row r="2532" spans="1:13" x14ac:dyDescent="0.3">
      <c r="A2532" t="s">
        <v>1085</v>
      </c>
      <c r="B2532" t="s">
        <v>3042</v>
      </c>
      <c r="C2532" t="s">
        <v>3190</v>
      </c>
      <c r="D2532" t="s">
        <v>1822</v>
      </c>
      <c r="E2532" t="s">
        <v>3183</v>
      </c>
      <c r="F2532" t="s">
        <v>10062</v>
      </c>
      <c r="G2532" t="s">
        <v>3822</v>
      </c>
      <c r="H2532" t="s">
        <v>3177</v>
      </c>
      <c r="I2532" t="s">
        <v>10063</v>
      </c>
      <c r="J2532" t="s">
        <v>3179</v>
      </c>
      <c r="K2532" t="s">
        <v>3174</v>
      </c>
      <c r="L2532" t="s">
        <v>3174</v>
      </c>
      <c r="M2532" t="s">
        <v>3174</v>
      </c>
    </row>
    <row r="2533" spans="1:13" x14ac:dyDescent="0.3">
      <c r="A2533" t="s">
        <v>1085</v>
      </c>
      <c r="B2533" t="s">
        <v>6530</v>
      </c>
      <c r="C2533" t="s">
        <v>3173</v>
      </c>
      <c r="D2533" t="s">
        <v>1822</v>
      </c>
      <c r="E2533" t="s">
        <v>3235</v>
      </c>
      <c r="F2533" t="s">
        <v>10064</v>
      </c>
      <c r="G2533" t="s">
        <v>6631</v>
      </c>
      <c r="H2533" t="s">
        <v>3177</v>
      </c>
      <c r="I2533" t="s">
        <v>10065</v>
      </c>
      <c r="J2533" t="s">
        <v>3179</v>
      </c>
      <c r="K2533" t="s">
        <v>3174</v>
      </c>
      <c r="L2533" t="s">
        <v>3174</v>
      </c>
      <c r="M2533" t="s">
        <v>3174</v>
      </c>
    </row>
    <row r="2534" spans="1:13" x14ac:dyDescent="0.3">
      <c r="A2534" t="s">
        <v>1085</v>
      </c>
      <c r="B2534" t="s">
        <v>6579</v>
      </c>
      <c r="C2534" t="s">
        <v>3173</v>
      </c>
      <c r="D2534" t="s">
        <v>1822</v>
      </c>
      <c r="E2534" t="s">
        <v>3183</v>
      </c>
      <c r="F2534" t="s">
        <v>10066</v>
      </c>
      <c r="G2534" t="s">
        <v>6642</v>
      </c>
      <c r="H2534" t="s">
        <v>3177</v>
      </c>
      <c r="I2534" t="s">
        <v>10067</v>
      </c>
      <c r="J2534" t="s">
        <v>3179</v>
      </c>
      <c r="K2534" t="s">
        <v>3174</v>
      </c>
      <c r="L2534" t="s">
        <v>3174</v>
      </c>
      <c r="M2534" t="s">
        <v>3174</v>
      </c>
    </row>
    <row r="2535" spans="1:13" x14ac:dyDescent="0.3">
      <c r="A2535" t="s">
        <v>1085</v>
      </c>
      <c r="B2535" t="s">
        <v>3289</v>
      </c>
      <c r="C2535" t="s">
        <v>3190</v>
      </c>
      <c r="D2535" t="s">
        <v>1822</v>
      </c>
      <c r="E2535" t="s">
        <v>3183</v>
      </c>
      <c r="F2535" t="s">
        <v>10068</v>
      </c>
      <c r="G2535" t="s">
        <v>3780</v>
      </c>
      <c r="H2535" t="s">
        <v>3177</v>
      </c>
      <c r="I2535" t="s">
        <v>10069</v>
      </c>
      <c r="J2535" t="s">
        <v>3179</v>
      </c>
      <c r="K2535" t="s">
        <v>3174</v>
      </c>
      <c r="L2535" t="s">
        <v>3174</v>
      </c>
      <c r="M2535" t="s">
        <v>3174</v>
      </c>
    </row>
    <row r="2536" spans="1:13" x14ac:dyDescent="0.3">
      <c r="A2536" t="s">
        <v>1085</v>
      </c>
      <c r="B2536" t="s">
        <v>3035</v>
      </c>
      <c r="C2536" t="s">
        <v>3173</v>
      </c>
      <c r="D2536" t="s">
        <v>1761</v>
      </c>
      <c r="E2536" t="s">
        <v>3235</v>
      </c>
      <c r="F2536" t="s">
        <v>10070</v>
      </c>
      <c r="G2536" t="s">
        <v>4292</v>
      </c>
      <c r="H2536" t="s">
        <v>3177</v>
      </c>
      <c r="I2536" t="s">
        <v>10071</v>
      </c>
      <c r="J2536" t="s">
        <v>3187</v>
      </c>
      <c r="K2536" t="s">
        <v>10072</v>
      </c>
      <c r="L2536" t="s">
        <v>3174</v>
      </c>
      <c r="M2536" t="s">
        <v>3174</v>
      </c>
    </row>
    <row r="2537" spans="1:13" x14ac:dyDescent="0.3">
      <c r="A2537" t="s">
        <v>1085</v>
      </c>
      <c r="B2537" t="s">
        <v>3508</v>
      </c>
      <c r="C2537" t="s">
        <v>3173</v>
      </c>
      <c r="D2537" t="s">
        <v>1903</v>
      </c>
      <c r="E2537" t="s">
        <v>3235</v>
      </c>
      <c r="F2537" t="s">
        <v>10073</v>
      </c>
      <c r="G2537" t="s">
        <v>3774</v>
      </c>
      <c r="H2537" t="s">
        <v>3177</v>
      </c>
      <c r="I2537" t="s">
        <v>10074</v>
      </c>
      <c r="J2537" t="s">
        <v>3187</v>
      </c>
      <c r="K2537" t="s">
        <v>10075</v>
      </c>
      <c r="L2537" t="s">
        <v>3174</v>
      </c>
      <c r="M2537" t="s">
        <v>3174</v>
      </c>
    </row>
    <row r="2538" spans="1:13" x14ac:dyDescent="0.3">
      <c r="A2538" t="s">
        <v>1085</v>
      </c>
      <c r="B2538" t="s">
        <v>5148</v>
      </c>
      <c r="C2538" t="s">
        <v>3173</v>
      </c>
      <c r="D2538" t="s">
        <v>1822</v>
      </c>
      <c r="E2538" t="s">
        <v>3459</v>
      </c>
      <c r="F2538" t="s">
        <v>10076</v>
      </c>
      <c r="G2538" t="s">
        <v>6089</v>
      </c>
      <c r="H2538" t="s">
        <v>3177</v>
      </c>
      <c r="I2538" t="s">
        <v>10077</v>
      </c>
      <c r="J2538" t="s">
        <v>3187</v>
      </c>
      <c r="K2538" t="s">
        <v>10078</v>
      </c>
      <c r="L2538" t="s">
        <v>3174</v>
      </c>
      <c r="M2538" t="s">
        <v>3174</v>
      </c>
    </row>
    <row r="2539" spans="1:13" x14ac:dyDescent="0.3">
      <c r="A2539" t="s">
        <v>1085</v>
      </c>
      <c r="B2539" t="s">
        <v>5148</v>
      </c>
      <c r="C2539" t="s">
        <v>3173</v>
      </c>
      <c r="D2539" t="s">
        <v>1822</v>
      </c>
      <c r="E2539" t="s">
        <v>3459</v>
      </c>
      <c r="F2539" t="s">
        <v>10076</v>
      </c>
      <c r="G2539" t="s">
        <v>3992</v>
      </c>
      <c r="H2539" t="s">
        <v>3177</v>
      </c>
      <c r="I2539" t="s">
        <v>10079</v>
      </c>
      <c r="J2539" t="s">
        <v>3187</v>
      </c>
      <c r="K2539" t="s">
        <v>10080</v>
      </c>
      <c r="L2539" t="s">
        <v>3174</v>
      </c>
      <c r="M2539" t="s">
        <v>3174</v>
      </c>
    </row>
    <row r="2540" spans="1:13" x14ac:dyDescent="0.3">
      <c r="A2540" t="s">
        <v>1085</v>
      </c>
      <c r="B2540" t="s">
        <v>3890</v>
      </c>
      <c r="C2540" t="s">
        <v>3173</v>
      </c>
      <c r="D2540" t="s">
        <v>1759</v>
      </c>
      <c r="E2540" t="s">
        <v>3459</v>
      </c>
      <c r="F2540" t="s">
        <v>10081</v>
      </c>
      <c r="G2540" t="s">
        <v>5194</v>
      </c>
      <c r="H2540" t="s">
        <v>3177</v>
      </c>
      <c r="I2540" t="s">
        <v>10082</v>
      </c>
      <c r="J2540" t="s">
        <v>3179</v>
      </c>
      <c r="K2540" t="s">
        <v>10083</v>
      </c>
      <c r="L2540" t="s">
        <v>3174</v>
      </c>
      <c r="M2540" t="s">
        <v>3174</v>
      </c>
    </row>
    <row r="2541" spans="1:13" x14ac:dyDescent="0.3">
      <c r="A2541" t="s">
        <v>1085</v>
      </c>
      <c r="B2541" t="s">
        <v>3890</v>
      </c>
      <c r="C2541" t="s">
        <v>3173</v>
      </c>
      <c r="D2541" t="s">
        <v>1759</v>
      </c>
      <c r="E2541" t="s">
        <v>3459</v>
      </c>
      <c r="F2541" t="s">
        <v>10084</v>
      </c>
      <c r="G2541" t="s">
        <v>5194</v>
      </c>
      <c r="H2541" t="s">
        <v>3177</v>
      </c>
      <c r="I2541" t="s">
        <v>10085</v>
      </c>
      <c r="J2541" t="s">
        <v>3179</v>
      </c>
      <c r="K2541" t="s">
        <v>10086</v>
      </c>
      <c r="L2541" t="s">
        <v>3174</v>
      </c>
      <c r="M2541" t="s">
        <v>3174</v>
      </c>
    </row>
    <row r="2542" spans="1:13" x14ac:dyDescent="0.3">
      <c r="A2542" t="s">
        <v>1085</v>
      </c>
      <c r="B2542" t="s">
        <v>3890</v>
      </c>
      <c r="C2542" t="s">
        <v>3173</v>
      </c>
      <c r="D2542" t="s">
        <v>1759</v>
      </c>
      <c r="E2542" t="s">
        <v>3459</v>
      </c>
      <c r="F2542" t="s">
        <v>10087</v>
      </c>
      <c r="G2542" t="s">
        <v>5194</v>
      </c>
      <c r="H2542" t="s">
        <v>3177</v>
      </c>
      <c r="I2542" t="s">
        <v>10088</v>
      </c>
      <c r="J2542" t="s">
        <v>3179</v>
      </c>
      <c r="K2542" t="s">
        <v>10089</v>
      </c>
      <c r="L2542" t="s">
        <v>3174</v>
      </c>
      <c r="M2542" t="s">
        <v>3174</v>
      </c>
    </row>
    <row r="2543" spans="1:13" x14ac:dyDescent="0.3">
      <c r="A2543" t="s">
        <v>1085</v>
      </c>
      <c r="B2543" t="s">
        <v>2997</v>
      </c>
      <c r="C2543" t="s">
        <v>3173</v>
      </c>
      <c r="D2543" t="s">
        <v>1759</v>
      </c>
      <c r="E2543" t="s">
        <v>3459</v>
      </c>
      <c r="F2543" t="s">
        <v>10090</v>
      </c>
      <c r="G2543" t="s">
        <v>3680</v>
      </c>
      <c r="H2543" t="s">
        <v>3177</v>
      </c>
      <c r="I2543" t="s">
        <v>10091</v>
      </c>
      <c r="J2543" t="s">
        <v>3187</v>
      </c>
      <c r="K2543" t="s">
        <v>10092</v>
      </c>
      <c r="L2543" t="s">
        <v>3174</v>
      </c>
      <c r="M2543" t="s">
        <v>3174</v>
      </c>
    </row>
    <row r="2544" spans="1:13" x14ac:dyDescent="0.3">
      <c r="A2544" t="s">
        <v>1085</v>
      </c>
      <c r="B2544" t="s">
        <v>3035</v>
      </c>
      <c r="C2544" t="s">
        <v>3173</v>
      </c>
      <c r="D2544" t="s">
        <v>7922</v>
      </c>
      <c r="E2544" t="s">
        <v>3459</v>
      </c>
      <c r="F2544" t="s">
        <v>10093</v>
      </c>
      <c r="G2544" t="s">
        <v>3910</v>
      </c>
      <c r="H2544" t="s">
        <v>3177</v>
      </c>
      <c r="I2544" t="s">
        <v>10094</v>
      </c>
      <c r="J2544" t="s">
        <v>3179</v>
      </c>
      <c r="K2544" t="s">
        <v>3174</v>
      </c>
      <c r="L2544" t="s">
        <v>3174</v>
      </c>
      <c r="M2544" t="s">
        <v>3174</v>
      </c>
    </row>
    <row r="2545" spans="1:13" x14ac:dyDescent="0.3">
      <c r="A2545" t="s">
        <v>1085</v>
      </c>
      <c r="B2545" t="s">
        <v>3035</v>
      </c>
      <c r="C2545" t="s">
        <v>3173</v>
      </c>
      <c r="D2545" t="s">
        <v>1759</v>
      </c>
      <c r="E2545" t="s">
        <v>3459</v>
      </c>
      <c r="F2545" t="s">
        <v>10095</v>
      </c>
      <c r="G2545" t="s">
        <v>3910</v>
      </c>
      <c r="H2545" t="s">
        <v>3177</v>
      </c>
      <c r="I2545" t="s">
        <v>10096</v>
      </c>
      <c r="J2545" t="s">
        <v>3187</v>
      </c>
      <c r="K2545" t="s">
        <v>10097</v>
      </c>
      <c r="L2545" t="s">
        <v>3174</v>
      </c>
      <c r="M2545" t="s">
        <v>3174</v>
      </c>
    </row>
    <row r="2546" spans="1:13" x14ac:dyDescent="0.3">
      <c r="A2546" t="s">
        <v>1085</v>
      </c>
      <c r="B2546" t="s">
        <v>10098</v>
      </c>
      <c r="C2546" t="s">
        <v>3173</v>
      </c>
      <c r="D2546" t="s">
        <v>1822</v>
      </c>
      <c r="E2546" t="s">
        <v>3174</v>
      </c>
      <c r="F2546" t="s">
        <v>10099</v>
      </c>
      <c r="G2546" t="s">
        <v>10098</v>
      </c>
      <c r="H2546" t="s">
        <v>3177</v>
      </c>
      <c r="I2546" t="s">
        <v>10100</v>
      </c>
      <c r="J2546" t="s">
        <v>3187</v>
      </c>
      <c r="K2546" t="s">
        <v>10101</v>
      </c>
      <c r="L2546" t="s">
        <v>3174</v>
      </c>
      <c r="M2546" t="s">
        <v>3174</v>
      </c>
    </row>
    <row r="2547" spans="1:13" x14ac:dyDescent="0.3">
      <c r="A2547" t="s">
        <v>1085</v>
      </c>
      <c r="B2547" t="s">
        <v>10098</v>
      </c>
      <c r="C2547" t="s">
        <v>3173</v>
      </c>
      <c r="D2547" t="s">
        <v>1822</v>
      </c>
      <c r="E2547" t="s">
        <v>3174</v>
      </c>
      <c r="F2547" t="s">
        <v>10099</v>
      </c>
      <c r="G2547" t="s">
        <v>10102</v>
      </c>
      <c r="H2547" t="s">
        <v>3177</v>
      </c>
      <c r="I2547" t="s">
        <v>10103</v>
      </c>
      <c r="J2547" t="s">
        <v>3187</v>
      </c>
      <c r="K2547" t="s">
        <v>10104</v>
      </c>
      <c r="L2547" t="s">
        <v>3174</v>
      </c>
      <c r="M2547" t="s">
        <v>3174</v>
      </c>
    </row>
    <row r="2548" spans="1:13" x14ac:dyDescent="0.3">
      <c r="A2548" t="s">
        <v>1085</v>
      </c>
      <c r="B2548" t="s">
        <v>10105</v>
      </c>
      <c r="C2548" t="s">
        <v>3173</v>
      </c>
      <c r="D2548" t="s">
        <v>1822</v>
      </c>
      <c r="E2548" t="s">
        <v>3174</v>
      </c>
      <c r="F2548" t="s">
        <v>10099</v>
      </c>
      <c r="G2548" t="s">
        <v>10105</v>
      </c>
      <c r="H2548" t="s">
        <v>3177</v>
      </c>
      <c r="I2548" t="s">
        <v>10106</v>
      </c>
      <c r="J2548" t="s">
        <v>3187</v>
      </c>
      <c r="K2548" t="s">
        <v>10107</v>
      </c>
      <c r="L2548" t="s">
        <v>3174</v>
      </c>
      <c r="M2548" t="s">
        <v>3174</v>
      </c>
    </row>
    <row r="2549" spans="1:13" x14ac:dyDescent="0.3">
      <c r="A2549" t="s">
        <v>1085</v>
      </c>
      <c r="B2549" t="s">
        <v>10108</v>
      </c>
      <c r="C2549" t="s">
        <v>3173</v>
      </c>
      <c r="D2549" t="s">
        <v>1822</v>
      </c>
      <c r="E2549" t="s">
        <v>3174</v>
      </c>
      <c r="F2549" t="s">
        <v>10099</v>
      </c>
      <c r="G2549" t="s">
        <v>10108</v>
      </c>
      <c r="H2549" t="s">
        <v>3177</v>
      </c>
      <c r="I2549" t="s">
        <v>10109</v>
      </c>
      <c r="J2549" t="s">
        <v>3187</v>
      </c>
      <c r="K2549" t="s">
        <v>10110</v>
      </c>
      <c r="L2549" t="s">
        <v>3174</v>
      </c>
      <c r="M2549" t="s">
        <v>3174</v>
      </c>
    </row>
    <row r="2550" spans="1:13" x14ac:dyDescent="0.3">
      <c r="A2550" t="s">
        <v>1085</v>
      </c>
      <c r="B2550" t="s">
        <v>3035</v>
      </c>
      <c r="C2550" t="s">
        <v>3173</v>
      </c>
      <c r="D2550" t="s">
        <v>1759</v>
      </c>
      <c r="E2550" t="s">
        <v>3459</v>
      </c>
      <c r="F2550" t="s">
        <v>10111</v>
      </c>
      <c r="G2550" t="s">
        <v>3910</v>
      </c>
      <c r="H2550" t="s">
        <v>3177</v>
      </c>
      <c r="I2550" t="s">
        <v>10112</v>
      </c>
      <c r="J2550" t="s">
        <v>3179</v>
      </c>
      <c r="K2550" t="s">
        <v>10113</v>
      </c>
      <c r="L2550" t="s">
        <v>3174</v>
      </c>
      <c r="M2550" t="s">
        <v>3174</v>
      </c>
    </row>
    <row r="2551" spans="1:13" x14ac:dyDescent="0.3">
      <c r="A2551" t="s">
        <v>1085</v>
      </c>
      <c r="B2551" t="s">
        <v>3035</v>
      </c>
      <c r="C2551" t="s">
        <v>3173</v>
      </c>
      <c r="D2551" t="s">
        <v>1759</v>
      </c>
      <c r="E2551" t="s">
        <v>3459</v>
      </c>
      <c r="F2551" t="s">
        <v>10114</v>
      </c>
      <c r="G2551" t="s">
        <v>3910</v>
      </c>
      <c r="H2551" t="s">
        <v>3177</v>
      </c>
      <c r="I2551" t="s">
        <v>10115</v>
      </c>
      <c r="J2551" t="s">
        <v>3179</v>
      </c>
      <c r="K2551" t="s">
        <v>10116</v>
      </c>
      <c r="L2551" t="s">
        <v>3174</v>
      </c>
      <c r="M2551" t="s">
        <v>3174</v>
      </c>
    </row>
    <row r="2552" spans="1:13" x14ac:dyDescent="0.3">
      <c r="A2552" t="s">
        <v>1085</v>
      </c>
      <c r="B2552" t="s">
        <v>2997</v>
      </c>
      <c r="C2552" t="s">
        <v>3173</v>
      </c>
      <c r="D2552" t="s">
        <v>1822</v>
      </c>
      <c r="E2552" t="s">
        <v>3459</v>
      </c>
      <c r="F2552" t="s">
        <v>10117</v>
      </c>
      <c r="G2552" t="s">
        <v>10118</v>
      </c>
      <c r="H2552" t="s">
        <v>3177</v>
      </c>
      <c r="I2552" t="s">
        <v>10119</v>
      </c>
      <c r="J2552" t="s">
        <v>3187</v>
      </c>
      <c r="K2552" t="s">
        <v>3174</v>
      </c>
      <c r="L2552" t="s">
        <v>3174</v>
      </c>
      <c r="M2552" t="s">
        <v>3174</v>
      </c>
    </row>
    <row r="2553" spans="1:13" x14ac:dyDescent="0.3">
      <c r="A2553" t="s">
        <v>1085</v>
      </c>
      <c r="B2553" t="s">
        <v>3655</v>
      </c>
      <c r="C2553" t="s">
        <v>3173</v>
      </c>
      <c r="D2553" t="s">
        <v>1822</v>
      </c>
      <c r="E2553" t="s">
        <v>3459</v>
      </c>
      <c r="F2553" t="s">
        <v>10120</v>
      </c>
      <c r="G2553" t="s">
        <v>5432</v>
      </c>
      <c r="H2553" t="s">
        <v>3177</v>
      </c>
      <c r="I2553" t="s">
        <v>10121</v>
      </c>
      <c r="J2553" t="s">
        <v>3179</v>
      </c>
      <c r="K2553" t="s">
        <v>3174</v>
      </c>
      <c r="L2553" t="s">
        <v>3174</v>
      </c>
      <c r="M2553" t="s">
        <v>3174</v>
      </c>
    </row>
    <row r="2554" spans="1:13" x14ac:dyDescent="0.3">
      <c r="A2554" t="s">
        <v>1085</v>
      </c>
      <c r="B2554" t="s">
        <v>3035</v>
      </c>
      <c r="C2554" t="s">
        <v>3173</v>
      </c>
      <c r="D2554" t="s">
        <v>1822</v>
      </c>
      <c r="E2554" t="s">
        <v>3459</v>
      </c>
      <c r="F2554" t="s">
        <v>10122</v>
      </c>
      <c r="G2554" t="s">
        <v>3910</v>
      </c>
      <c r="H2554" t="s">
        <v>3177</v>
      </c>
      <c r="I2554" t="s">
        <v>10123</v>
      </c>
      <c r="J2554" t="s">
        <v>3179</v>
      </c>
      <c r="K2554" t="s">
        <v>3174</v>
      </c>
      <c r="L2554" t="s">
        <v>3174</v>
      </c>
      <c r="M2554" t="s">
        <v>3174</v>
      </c>
    </row>
    <row r="2555" spans="1:13" x14ac:dyDescent="0.3">
      <c r="A2555" t="s">
        <v>1099</v>
      </c>
      <c r="B2555" t="s">
        <v>2972</v>
      </c>
      <c r="C2555" t="s">
        <v>3190</v>
      </c>
      <c r="D2555" t="s">
        <v>1822</v>
      </c>
      <c r="E2555" t="s">
        <v>3459</v>
      </c>
      <c r="F2555" t="s">
        <v>10124</v>
      </c>
      <c r="G2555" t="s">
        <v>10125</v>
      </c>
      <c r="H2555" t="s">
        <v>3177</v>
      </c>
      <c r="I2555" t="s">
        <v>10126</v>
      </c>
      <c r="J2555" t="s">
        <v>3179</v>
      </c>
      <c r="K2555" t="s">
        <v>3174</v>
      </c>
      <c r="L2555" t="s">
        <v>3174</v>
      </c>
      <c r="M2555" t="s">
        <v>3174</v>
      </c>
    </row>
    <row r="2556" spans="1:13" x14ac:dyDescent="0.3">
      <c r="A2556" t="s">
        <v>1085</v>
      </c>
      <c r="B2556" t="s">
        <v>2997</v>
      </c>
      <c r="C2556" t="s">
        <v>3173</v>
      </c>
      <c r="D2556" t="s">
        <v>1761</v>
      </c>
      <c r="E2556" t="s">
        <v>3459</v>
      </c>
      <c r="F2556" t="s">
        <v>10127</v>
      </c>
      <c r="G2556" t="s">
        <v>3902</v>
      </c>
      <c r="H2556" t="s">
        <v>3177</v>
      </c>
      <c r="I2556" t="s">
        <v>10128</v>
      </c>
      <c r="J2556" t="s">
        <v>3179</v>
      </c>
      <c r="K2556" t="s">
        <v>10129</v>
      </c>
      <c r="L2556" t="s">
        <v>3188</v>
      </c>
      <c r="M2556" t="s">
        <v>3174</v>
      </c>
    </row>
    <row r="2557" spans="1:13" x14ac:dyDescent="0.3">
      <c r="A2557" t="s">
        <v>1085</v>
      </c>
      <c r="B2557" t="s">
        <v>2997</v>
      </c>
      <c r="C2557" t="s">
        <v>3173</v>
      </c>
      <c r="D2557" t="s">
        <v>1761</v>
      </c>
      <c r="E2557" t="s">
        <v>3459</v>
      </c>
      <c r="F2557" t="s">
        <v>10130</v>
      </c>
      <c r="G2557" t="s">
        <v>3902</v>
      </c>
      <c r="H2557" t="s">
        <v>3177</v>
      </c>
      <c r="I2557" t="s">
        <v>10131</v>
      </c>
      <c r="J2557" t="s">
        <v>3179</v>
      </c>
      <c r="K2557" t="s">
        <v>10132</v>
      </c>
      <c r="L2557" t="s">
        <v>3188</v>
      </c>
      <c r="M2557" t="s">
        <v>3174</v>
      </c>
    </row>
    <row r="2558" spans="1:13" x14ac:dyDescent="0.3">
      <c r="A2558" t="s">
        <v>1085</v>
      </c>
      <c r="B2558" t="s">
        <v>3655</v>
      </c>
      <c r="C2558" t="s">
        <v>3173</v>
      </c>
      <c r="D2558" t="s">
        <v>1761</v>
      </c>
      <c r="E2558" t="s">
        <v>3459</v>
      </c>
      <c r="F2558" t="s">
        <v>10133</v>
      </c>
      <c r="G2558" t="s">
        <v>10134</v>
      </c>
      <c r="H2558" t="s">
        <v>3177</v>
      </c>
      <c r="I2558" t="s">
        <v>10135</v>
      </c>
      <c r="J2558" t="s">
        <v>3179</v>
      </c>
      <c r="K2558" t="s">
        <v>10136</v>
      </c>
      <c r="L2558" t="s">
        <v>3188</v>
      </c>
      <c r="M2558" t="s">
        <v>3174</v>
      </c>
    </row>
    <row r="2559" spans="1:13" x14ac:dyDescent="0.3">
      <c r="A2559" t="s">
        <v>1085</v>
      </c>
      <c r="B2559" t="s">
        <v>3655</v>
      </c>
      <c r="C2559" t="s">
        <v>3173</v>
      </c>
      <c r="D2559" t="s">
        <v>1761</v>
      </c>
      <c r="E2559" t="s">
        <v>3459</v>
      </c>
      <c r="F2559" t="s">
        <v>10137</v>
      </c>
      <c r="G2559" t="s">
        <v>10134</v>
      </c>
      <c r="H2559" t="s">
        <v>3177</v>
      </c>
      <c r="I2559" t="s">
        <v>10138</v>
      </c>
      <c r="J2559" t="s">
        <v>3179</v>
      </c>
      <c r="K2559" t="s">
        <v>10139</v>
      </c>
      <c r="L2559" t="s">
        <v>3188</v>
      </c>
      <c r="M2559" t="s">
        <v>3174</v>
      </c>
    </row>
    <row r="2560" spans="1:13" x14ac:dyDescent="0.3">
      <c r="A2560" t="s">
        <v>1085</v>
      </c>
      <c r="B2560" t="s">
        <v>3655</v>
      </c>
      <c r="C2560" t="s">
        <v>3173</v>
      </c>
      <c r="D2560" t="s">
        <v>1761</v>
      </c>
      <c r="E2560" t="s">
        <v>3459</v>
      </c>
      <c r="F2560" t="s">
        <v>10140</v>
      </c>
      <c r="G2560" t="s">
        <v>10134</v>
      </c>
      <c r="H2560" t="s">
        <v>3177</v>
      </c>
      <c r="I2560" t="s">
        <v>10141</v>
      </c>
      <c r="J2560" t="s">
        <v>3179</v>
      </c>
      <c r="K2560" t="s">
        <v>10142</v>
      </c>
      <c r="L2560" t="s">
        <v>3188</v>
      </c>
      <c r="M2560" t="s">
        <v>3174</v>
      </c>
    </row>
    <row r="2561" spans="1:13" x14ac:dyDescent="0.3">
      <c r="A2561" t="s">
        <v>1085</v>
      </c>
      <c r="B2561" t="s">
        <v>2997</v>
      </c>
      <c r="C2561" t="s">
        <v>3173</v>
      </c>
      <c r="D2561" t="s">
        <v>1761</v>
      </c>
      <c r="E2561" t="s">
        <v>3459</v>
      </c>
      <c r="F2561" t="s">
        <v>10143</v>
      </c>
      <c r="G2561" t="s">
        <v>3902</v>
      </c>
      <c r="H2561" t="s">
        <v>3177</v>
      </c>
      <c r="I2561" t="s">
        <v>10144</v>
      </c>
      <c r="J2561" t="s">
        <v>3179</v>
      </c>
      <c r="K2561" t="s">
        <v>10145</v>
      </c>
      <c r="L2561" t="s">
        <v>3188</v>
      </c>
      <c r="M2561" t="s">
        <v>3174</v>
      </c>
    </row>
    <row r="2562" spans="1:13" x14ac:dyDescent="0.3">
      <c r="A2562" t="s">
        <v>1085</v>
      </c>
      <c r="B2562" t="s">
        <v>3655</v>
      </c>
      <c r="C2562" t="s">
        <v>3173</v>
      </c>
      <c r="D2562" t="s">
        <v>1755</v>
      </c>
      <c r="E2562" t="s">
        <v>3459</v>
      </c>
      <c r="F2562" t="s">
        <v>10146</v>
      </c>
      <c r="G2562" t="s">
        <v>10134</v>
      </c>
      <c r="H2562" t="s">
        <v>3177</v>
      </c>
      <c r="I2562" t="s">
        <v>10147</v>
      </c>
      <c r="J2562" t="s">
        <v>3179</v>
      </c>
      <c r="K2562" t="s">
        <v>10148</v>
      </c>
      <c r="L2562" t="s">
        <v>3188</v>
      </c>
      <c r="M2562" t="s">
        <v>3174</v>
      </c>
    </row>
    <row r="2563" spans="1:13" x14ac:dyDescent="0.3">
      <c r="A2563" t="s">
        <v>1085</v>
      </c>
      <c r="B2563" t="s">
        <v>3655</v>
      </c>
      <c r="C2563" t="s">
        <v>3173</v>
      </c>
      <c r="D2563" t="s">
        <v>1755</v>
      </c>
      <c r="E2563" t="s">
        <v>3459</v>
      </c>
      <c r="F2563" t="s">
        <v>10149</v>
      </c>
      <c r="G2563" t="s">
        <v>10134</v>
      </c>
      <c r="H2563" t="s">
        <v>3177</v>
      </c>
      <c r="I2563" t="s">
        <v>10150</v>
      </c>
      <c r="J2563" t="s">
        <v>3179</v>
      </c>
      <c r="K2563" t="s">
        <v>10151</v>
      </c>
      <c r="L2563" t="s">
        <v>3188</v>
      </c>
      <c r="M2563" t="s">
        <v>3174</v>
      </c>
    </row>
    <row r="2564" spans="1:13" x14ac:dyDescent="0.3">
      <c r="A2564" t="s">
        <v>1085</v>
      </c>
      <c r="B2564" t="s">
        <v>3655</v>
      </c>
      <c r="C2564" t="s">
        <v>3173</v>
      </c>
      <c r="D2564" t="s">
        <v>10152</v>
      </c>
      <c r="E2564" t="s">
        <v>3459</v>
      </c>
      <c r="F2564" t="s">
        <v>10153</v>
      </c>
      <c r="G2564" t="s">
        <v>10134</v>
      </c>
      <c r="H2564" t="s">
        <v>3177</v>
      </c>
      <c r="I2564" t="s">
        <v>10154</v>
      </c>
      <c r="J2564" t="s">
        <v>3179</v>
      </c>
      <c r="K2564" t="s">
        <v>10155</v>
      </c>
      <c r="L2564" t="s">
        <v>3188</v>
      </c>
      <c r="M2564" t="s">
        <v>3174</v>
      </c>
    </row>
    <row r="2565" spans="1:13" x14ac:dyDescent="0.3">
      <c r="A2565" t="s">
        <v>1085</v>
      </c>
      <c r="B2565" t="s">
        <v>2997</v>
      </c>
      <c r="C2565" t="s">
        <v>3173</v>
      </c>
      <c r="D2565" t="s">
        <v>10152</v>
      </c>
      <c r="E2565" t="s">
        <v>3459</v>
      </c>
      <c r="F2565" t="s">
        <v>10156</v>
      </c>
      <c r="G2565" t="s">
        <v>3902</v>
      </c>
      <c r="H2565" t="s">
        <v>3177</v>
      </c>
      <c r="I2565" t="s">
        <v>10157</v>
      </c>
      <c r="J2565" t="s">
        <v>3179</v>
      </c>
      <c r="K2565" t="s">
        <v>10155</v>
      </c>
      <c r="L2565" t="s">
        <v>3188</v>
      </c>
      <c r="M2565" t="s">
        <v>3174</v>
      </c>
    </row>
    <row r="2566" spans="1:13" x14ac:dyDescent="0.3">
      <c r="A2566" t="s">
        <v>1085</v>
      </c>
      <c r="B2566" t="s">
        <v>3655</v>
      </c>
      <c r="C2566" t="s">
        <v>3173</v>
      </c>
      <c r="D2566" t="s">
        <v>1759</v>
      </c>
      <c r="E2566" t="s">
        <v>3459</v>
      </c>
      <c r="F2566" t="s">
        <v>10158</v>
      </c>
      <c r="G2566" t="s">
        <v>10134</v>
      </c>
      <c r="H2566" t="s">
        <v>3177</v>
      </c>
      <c r="I2566" t="s">
        <v>10159</v>
      </c>
      <c r="J2566" t="s">
        <v>3179</v>
      </c>
      <c r="K2566" t="s">
        <v>10160</v>
      </c>
      <c r="L2566" t="s">
        <v>3188</v>
      </c>
      <c r="M2566" t="s">
        <v>3174</v>
      </c>
    </row>
    <row r="2567" spans="1:13" x14ac:dyDescent="0.3">
      <c r="A2567" t="s">
        <v>1085</v>
      </c>
      <c r="B2567" t="s">
        <v>3655</v>
      </c>
      <c r="C2567" t="s">
        <v>3173</v>
      </c>
      <c r="D2567" t="s">
        <v>1759</v>
      </c>
      <c r="E2567" t="s">
        <v>3459</v>
      </c>
      <c r="F2567" t="s">
        <v>10161</v>
      </c>
      <c r="G2567" t="s">
        <v>10134</v>
      </c>
      <c r="H2567" t="s">
        <v>3177</v>
      </c>
      <c r="I2567" t="s">
        <v>10162</v>
      </c>
      <c r="J2567" t="s">
        <v>3179</v>
      </c>
      <c r="K2567" t="s">
        <v>10163</v>
      </c>
      <c r="L2567" t="s">
        <v>3188</v>
      </c>
      <c r="M2567" t="s">
        <v>3174</v>
      </c>
    </row>
    <row r="2568" spans="1:13" x14ac:dyDescent="0.3">
      <c r="A2568" t="s">
        <v>1085</v>
      </c>
      <c r="B2568" t="s">
        <v>2997</v>
      </c>
      <c r="C2568" t="s">
        <v>3173</v>
      </c>
      <c r="D2568" t="s">
        <v>1759</v>
      </c>
      <c r="E2568" t="s">
        <v>3459</v>
      </c>
      <c r="F2568" t="s">
        <v>10164</v>
      </c>
      <c r="G2568" t="s">
        <v>3902</v>
      </c>
      <c r="H2568" t="s">
        <v>3177</v>
      </c>
      <c r="I2568" t="s">
        <v>10165</v>
      </c>
      <c r="J2568" t="s">
        <v>3179</v>
      </c>
      <c r="K2568" t="s">
        <v>10166</v>
      </c>
      <c r="L2568" t="s">
        <v>3188</v>
      </c>
      <c r="M2568" t="s">
        <v>3174</v>
      </c>
    </row>
    <row r="2569" spans="1:13" x14ac:dyDescent="0.3">
      <c r="A2569" t="s">
        <v>1085</v>
      </c>
      <c r="B2569" t="s">
        <v>2997</v>
      </c>
      <c r="C2569" t="s">
        <v>3173</v>
      </c>
      <c r="D2569" t="s">
        <v>1759</v>
      </c>
      <c r="E2569" t="s">
        <v>3459</v>
      </c>
      <c r="F2569" t="s">
        <v>10167</v>
      </c>
      <c r="G2569" t="s">
        <v>3902</v>
      </c>
      <c r="H2569" t="s">
        <v>3177</v>
      </c>
      <c r="I2569" t="s">
        <v>10168</v>
      </c>
      <c r="J2569" t="s">
        <v>3179</v>
      </c>
      <c r="K2569" t="s">
        <v>10169</v>
      </c>
      <c r="L2569" t="s">
        <v>3188</v>
      </c>
      <c r="M2569" t="s">
        <v>3174</v>
      </c>
    </row>
    <row r="2570" spans="1:13" x14ac:dyDescent="0.3">
      <c r="A2570" t="s">
        <v>1085</v>
      </c>
      <c r="B2570" t="s">
        <v>3655</v>
      </c>
      <c r="C2570" t="s">
        <v>3173</v>
      </c>
      <c r="D2570" t="s">
        <v>1759</v>
      </c>
      <c r="E2570" t="s">
        <v>3459</v>
      </c>
      <c r="F2570" t="s">
        <v>10170</v>
      </c>
      <c r="G2570" t="s">
        <v>4072</v>
      </c>
      <c r="H2570" t="s">
        <v>3177</v>
      </c>
      <c r="I2570" t="s">
        <v>10171</v>
      </c>
      <c r="J2570" t="s">
        <v>3179</v>
      </c>
      <c r="K2570" t="s">
        <v>10172</v>
      </c>
      <c r="L2570" t="s">
        <v>3188</v>
      </c>
      <c r="M2570" t="s">
        <v>3174</v>
      </c>
    </row>
    <row r="2571" spans="1:13" x14ac:dyDescent="0.3">
      <c r="A2571" t="s">
        <v>1090</v>
      </c>
      <c r="B2571" t="s">
        <v>2999</v>
      </c>
      <c r="C2571" t="s">
        <v>3173</v>
      </c>
      <c r="D2571" t="s">
        <v>2050</v>
      </c>
      <c r="E2571" t="s">
        <v>3320</v>
      </c>
      <c r="F2571" t="s">
        <v>10173</v>
      </c>
      <c r="G2571" t="s">
        <v>10174</v>
      </c>
      <c r="H2571" t="s">
        <v>3177</v>
      </c>
      <c r="I2571" t="s">
        <v>10175</v>
      </c>
      <c r="J2571" t="s">
        <v>3179</v>
      </c>
      <c r="K2571" t="s">
        <v>3174</v>
      </c>
      <c r="L2571" t="s">
        <v>10176</v>
      </c>
      <c r="M2571" t="s">
        <v>3174</v>
      </c>
    </row>
    <row r="2572" spans="1:13" x14ac:dyDescent="0.3">
      <c r="A2572" t="s">
        <v>1090</v>
      </c>
      <c r="B2572" t="s">
        <v>2999</v>
      </c>
      <c r="C2572" t="s">
        <v>3173</v>
      </c>
      <c r="D2572" t="s">
        <v>1761</v>
      </c>
      <c r="E2572" t="s">
        <v>3320</v>
      </c>
      <c r="F2572" t="s">
        <v>10177</v>
      </c>
      <c r="G2572" t="s">
        <v>10178</v>
      </c>
      <c r="H2572" t="s">
        <v>3177</v>
      </c>
      <c r="I2572" t="s">
        <v>10179</v>
      </c>
      <c r="J2572" t="s">
        <v>3179</v>
      </c>
      <c r="K2572" t="s">
        <v>3174</v>
      </c>
      <c r="L2572" t="s">
        <v>10176</v>
      </c>
      <c r="M2572" t="s">
        <v>3174</v>
      </c>
    </row>
    <row r="2573" spans="1:13" x14ac:dyDescent="0.3">
      <c r="A2573" t="s">
        <v>1090</v>
      </c>
      <c r="B2573" t="s">
        <v>2966</v>
      </c>
      <c r="C2573" t="s">
        <v>3173</v>
      </c>
      <c r="D2573" t="s">
        <v>1878</v>
      </c>
      <c r="E2573" t="s">
        <v>3235</v>
      </c>
      <c r="F2573" t="s">
        <v>10180</v>
      </c>
      <c r="G2573" t="s">
        <v>8781</v>
      </c>
      <c r="H2573" t="s">
        <v>3177</v>
      </c>
      <c r="I2573" t="s">
        <v>10181</v>
      </c>
      <c r="J2573" t="s">
        <v>3179</v>
      </c>
      <c r="K2573" t="s">
        <v>10182</v>
      </c>
      <c r="L2573" t="s">
        <v>3188</v>
      </c>
      <c r="M2573" t="s">
        <v>3174</v>
      </c>
    </row>
    <row r="2574" spans="1:13" x14ac:dyDescent="0.3">
      <c r="A2574" t="s">
        <v>1090</v>
      </c>
      <c r="B2574" t="s">
        <v>2966</v>
      </c>
      <c r="C2574" t="s">
        <v>3173</v>
      </c>
      <c r="D2574" t="s">
        <v>1761</v>
      </c>
      <c r="E2574" t="s">
        <v>3235</v>
      </c>
      <c r="F2574" t="s">
        <v>10183</v>
      </c>
      <c r="G2574" t="s">
        <v>8781</v>
      </c>
      <c r="H2574" t="s">
        <v>3177</v>
      </c>
      <c r="I2574" t="s">
        <v>10184</v>
      </c>
      <c r="J2574" t="s">
        <v>3179</v>
      </c>
      <c r="K2574" t="s">
        <v>10185</v>
      </c>
      <c r="L2574" t="s">
        <v>3188</v>
      </c>
      <c r="M2574" t="s">
        <v>3174</v>
      </c>
    </row>
    <row r="2575" spans="1:13" x14ac:dyDescent="0.3">
      <c r="A2575" t="s">
        <v>1090</v>
      </c>
      <c r="B2575" t="s">
        <v>2966</v>
      </c>
      <c r="C2575" t="s">
        <v>3173</v>
      </c>
      <c r="D2575" t="s">
        <v>1878</v>
      </c>
      <c r="E2575" t="s">
        <v>3235</v>
      </c>
      <c r="F2575" t="s">
        <v>10186</v>
      </c>
      <c r="G2575" t="s">
        <v>8781</v>
      </c>
      <c r="H2575" t="s">
        <v>3177</v>
      </c>
      <c r="I2575" t="s">
        <v>10187</v>
      </c>
      <c r="J2575" t="s">
        <v>3179</v>
      </c>
      <c r="K2575" t="s">
        <v>10188</v>
      </c>
      <c r="L2575" t="s">
        <v>3188</v>
      </c>
      <c r="M2575" t="s">
        <v>3174</v>
      </c>
    </row>
    <row r="2576" spans="1:13" x14ac:dyDescent="0.3">
      <c r="A2576" t="s">
        <v>1090</v>
      </c>
      <c r="B2576" t="s">
        <v>2966</v>
      </c>
      <c r="C2576" t="s">
        <v>3173</v>
      </c>
      <c r="D2576" t="s">
        <v>1761</v>
      </c>
      <c r="E2576" t="s">
        <v>3235</v>
      </c>
      <c r="F2576" t="s">
        <v>10189</v>
      </c>
      <c r="G2576" t="s">
        <v>8781</v>
      </c>
      <c r="H2576" t="s">
        <v>3177</v>
      </c>
      <c r="I2576" t="s">
        <v>10190</v>
      </c>
      <c r="J2576" t="s">
        <v>3179</v>
      </c>
      <c r="K2576" t="s">
        <v>10191</v>
      </c>
      <c r="L2576" t="s">
        <v>3188</v>
      </c>
      <c r="M2576" t="s">
        <v>3174</v>
      </c>
    </row>
    <row r="2577" spans="1:13" x14ac:dyDescent="0.3">
      <c r="A2577" t="s">
        <v>1090</v>
      </c>
      <c r="B2577" t="s">
        <v>10192</v>
      </c>
      <c r="C2577" t="s">
        <v>3173</v>
      </c>
      <c r="D2577" t="s">
        <v>1822</v>
      </c>
      <c r="E2577" t="s">
        <v>3459</v>
      </c>
      <c r="F2577" t="s">
        <v>10193</v>
      </c>
      <c r="G2577" t="s">
        <v>10194</v>
      </c>
      <c r="H2577" t="s">
        <v>3177</v>
      </c>
      <c r="I2577" t="s">
        <v>10195</v>
      </c>
      <c r="J2577" t="s">
        <v>3179</v>
      </c>
      <c r="K2577" t="s">
        <v>3174</v>
      </c>
      <c r="L2577" t="s">
        <v>3174</v>
      </c>
      <c r="M2577" t="s">
        <v>3174</v>
      </c>
    </row>
    <row r="2578" spans="1:13" x14ac:dyDescent="0.3">
      <c r="A2578" t="s">
        <v>1099</v>
      </c>
      <c r="B2578" t="s">
        <v>5066</v>
      </c>
      <c r="C2578" t="s">
        <v>3190</v>
      </c>
      <c r="D2578" t="s">
        <v>1822</v>
      </c>
      <c r="E2578" t="s">
        <v>3459</v>
      </c>
      <c r="F2578" t="s">
        <v>10196</v>
      </c>
      <c r="G2578" t="s">
        <v>5073</v>
      </c>
      <c r="H2578" t="s">
        <v>3177</v>
      </c>
      <c r="I2578" t="s">
        <v>10197</v>
      </c>
      <c r="J2578" t="s">
        <v>3179</v>
      </c>
      <c r="K2578" t="s">
        <v>10198</v>
      </c>
      <c r="L2578" t="s">
        <v>3174</v>
      </c>
      <c r="M2578" t="s">
        <v>3174</v>
      </c>
    </row>
    <row r="2579" spans="1:13" x14ac:dyDescent="0.3">
      <c r="A2579" t="s">
        <v>1099</v>
      </c>
      <c r="B2579" t="s">
        <v>5066</v>
      </c>
      <c r="C2579" t="s">
        <v>3190</v>
      </c>
      <c r="D2579" t="s">
        <v>1822</v>
      </c>
      <c r="E2579" t="s">
        <v>3459</v>
      </c>
      <c r="F2579" t="s">
        <v>10199</v>
      </c>
      <c r="G2579" t="s">
        <v>5068</v>
      </c>
      <c r="H2579" t="s">
        <v>3177</v>
      </c>
      <c r="I2579" t="s">
        <v>10200</v>
      </c>
      <c r="J2579" t="s">
        <v>3179</v>
      </c>
      <c r="K2579" t="s">
        <v>10201</v>
      </c>
      <c r="L2579" t="s">
        <v>3174</v>
      </c>
      <c r="M2579" t="s">
        <v>3174</v>
      </c>
    </row>
    <row r="2580" spans="1:13" x14ac:dyDescent="0.3">
      <c r="A2580" t="s">
        <v>1099</v>
      </c>
      <c r="B2580" t="s">
        <v>5066</v>
      </c>
      <c r="C2580" t="s">
        <v>3190</v>
      </c>
      <c r="D2580" t="s">
        <v>1822</v>
      </c>
      <c r="E2580" t="s">
        <v>3459</v>
      </c>
      <c r="F2580" t="s">
        <v>10202</v>
      </c>
      <c r="G2580" t="s">
        <v>10203</v>
      </c>
      <c r="H2580" t="s">
        <v>3177</v>
      </c>
      <c r="I2580" t="s">
        <v>10204</v>
      </c>
      <c r="J2580" t="s">
        <v>3179</v>
      </c>
      <c r="K2580" t="s">
        <v>10205</v>
      </c>
      <c r="L2580" t="s">
        <v>3174</v>
      </c>
      <c r="M2580" t="s">
        <v>3174</v>
      </c>
    </row>
    <row r="2581" spans="1:13" x14ac:dyDescent="0.3">
      <c r="A2581" t="s">
        <v>1099</v>
      </c>
      <c r="B2581" t="s">
        <v>5066</v>
      </c>
      <c r="C2581" t="s">
        <v>3190</v>
      </c>
      <c r="D2581" t="s">
        <v>1822</v>
      </c>
      <c r="E2581" t="s">
        <v>3459</v>
      </c>
      <c r="F2581" t="s">
        <v>10206</v>
      </c>
      <c r="G2581" t="s">
        <v>10207</v>
      </c>
      <c r="H2581" t="s">
        <v>3177</v>
      </c>
      <c r="I2581" t="s">
        <v>10208</v>
      </c>
      <c r="J2581" t="s">
        <v>3179</v>
      </c>
      <c r="K2581" t="s">
        <v>10209</v>
      </c>
      <c r="L2581" t="s">
        <v>3174</v>
      </c>
      <c r="M2581" t="s">
        <v>3174</v>
      </c>
    </row>
    <row r="2582" spans="1:13" x14ac:dyDescent="0.3">
      <c r="A2582" t="s">
        <v>1099</v>
      </c>
      <c r="B2582" t="s">
        <v>5066</v>
      </c>
      <c r="C2582" t="s">
        <v>3190</v>
      </c>
      <c r="D2582" t="s">
        <v>1822</v>
      </c>
      <c r="E2582" t="s">
        <v>3459</v>
      </c>
      <c r="F2582" t="s">
        <v>10210</v>
      </c>
      <c r="G2582" t="s">
        <v>5073</v>
      </c>
      <c r="H2582" t="s">
        <v>3177</v>
      </c>
      <c r="I2582" t="s">
        <v>10211</v>
      </c>
      <c r="J2582" t="s">
        <v>3179</v>
      </c>
      <c r="K2582" t="s">
        <v>10212</v>
      </c>
      <c r="L2582" t="s">
        <v>3174</v>
      </c>
      <c r="M2582" t="s">
        <v>3174</v>
      </c>
    </row>
    <row r="2583" spans="1:13" x14ac:dyDescent="0.3">
      <c r="A2583" t="s">
        <v>1099</v>
      </c>
      <c r="B2583" t="s">
        <v>5066</v>
      </c>
      <c r="C2583" t="s">
        <v>3190</v>
      </c>
      <c r="D2583" t="s">
        <v>1822</v>
      </c>
      <c r="E2583" t="s">
        <v>3459</v>
      </c>
      <c r="F2583" t="s">
        <v>10213</v>
      </c>
      <c r="G2583" t="s">
        <v>5068</v>
      </c>
      <c r="H2583" t="s">
        <v>3177</v>
      </c>
      <c r="I2583" t="s">
        <v>10214</v>
      </c>
      <c r="J2583" t="s">
        <v>3179</v>
      </c>
      <c r="K2583" t="s">
        <v>10215</v>
      </c>
      <c r="L2583" t="s">
        <v>3174</v>
      </c>
      <c r="M2583" t="s">
        <v>3174</v>
      </c>
    </row>
    <row r="2584" spans="1:13" x14ac:dyDescent="0.3">
      <c r="A2584" t="s">
        <v>1099</v>
      </c>
      <c r="B2584" t="s">
        <v>5066</v>
      </c>
      <c r="C2584" t="s">
        <v>3190</v>
      </c>
      <c r="D2584" t="s">
        <v>1822</v>
      </c>
      <c r="E2584" t="s">
        <v>3459</v>
      </c>
      <c r="F2584" t="s">
        <v>10216</v>
      </c>
      <c r="G2584" t="s">
        <v>10203</v>
      </c>
      <c r="H2584" t="s">
        <v>3177</v>
      </c>
      <c r="I2584" t="s">
        <v>10217</v>
      </c>
      <c r="J2584" t="s">
        <v>3179</v>
      </c>
      <c r="K2584" t="s">
        <v>10218</v>
      </c>
      <c r="L2584" t="s">
        <v>3174</v>
      </c>
      <c r="M2584" t="s">
        <v>3174</v>
      </c>
    </row>
    <row r="2585" spans="1:13" x14ac:dyDescent="0.3">
      <c r="A2585" t="s">
        <v>1099</v>
      </c>
      <c r="B2585" t="s">
        <v>5066</v>
      </c>
      <c r="C2585" t="s">
        <v>3190</v>
      </c>
      <c r="D2585" t="s">
        <v>1822</v>
      </c>
      <c r="E2585" t="s">
        <v>3459</v>
      </c>
      <c r="F2585" t="s">
        <v>10219</v>
      </c>
      <c r="G2585" t="s">
        <v>10207</v>
      </c>
      <c r="H2585" t="s">
        <v>3177</v>
      </c>
      <c r="I2585" t="s">
        <v>10220</v>
      </c>
      <c r="J2585" t="s">
        <v>3179</v>
      </c>
      <c r="K2585" t="s">
        <v>10221</v>
      </c>
      <c r="L2585" t="s">
        <v>3174</v>
      </c>
      <c r="M2585" t="s">
        <v>3174</v>
      </c>
    </row>
    <row r="2586" spans="1:13" x14ac:dyDescent="0.3">
      <c r="A2586" t="s">
        <v>1099</v>
      </c>
      <c r="B2586" t="s">
        <v>4034</v>
      </c>
      <c r="C2586" t="s">
        <v>3190</v>
      </c>
      <c r="D2586" t="s">
        <v>7644</v>
      </c>
      <c r="E2586" t="s">
        <v>4035</v>
      </c>
      <c r="F2586" t="s">
        <v>10222</v>
      </c>
      <c r="G2586" t="s">
        <v>6950</v>
      </c>
      <c r="H2586" t="s">
        <v>3177</v>
      </c>
      <c r="I2586" t="s">
        <v>10223</v>
      </c>
      <c r="J2586" t="s">
        <v>3179</v>
      </c>
      <c r="K2586" t="s">
        <v>10224</v>
      </c>
      <c r="L2586" t="s">
        <v>3174</v>
      </c>
      <c r="M2586" t="s">
        <v>3174</v>
      </c>
    </row>
    <row r="2587" spans="1:13" x14ac:dyDescent="0.3">
      <c r="A2587" t="s">
        <v>1099</v>
      </c>
      <c r="B2587" t="s">
        <v>4034</v>
      </c>
      <c r="C2587" t="s">
        <v>3190</v>
      </c>
      <c r="D2587" t="s">
        <v>7644</v>
      </c>
      <c r="E2587" t="s">
        <v>4035</v>
      </c>
      <c r="F2587" t="s">
        <v>10225</v>
      </c>
      <c r="G2587" t="s">
        <v>6950</v>
      </c>
      <c r="H2587" t="s">
        <v>3177</v>
      </c>
      <c r="I2587" t="s">
        <v>10226</v>
      </c>
      <c r="J2587" t="s">
        <v>3179</v>
      </c>
      <c r="K2587" t="s">
        <v>10227</v>
      </c>
      <c r="L2587" t="s">
        <v>3174</v>
      </c>
      <c r="M2587" t="s">
        <v>3174</v>
      </c>
    </row>
    <row r="2588" spans="1:13" x14ac:dyDescent="0.3">
      <c r="A2588" t="s">
        <v>1099</v>
      </c>
      <c r="B2588" t="s">
        <v>4034</v>
      </c>
      <c r="C2588" t="s">
        <v>3190</v>
      </c>
      <c r="D2588" t="s">
        <v>7644</v>
      </c>
      <c r="E2588" t="s">
        <v>4035</v>
      </c>
      <c r="F2588" t="s">
        <v>10228</v>
      </c>
      <c r="G2588" t="s">
        <v>6950</v>
      </c>
      <c r="H2588" t="s">
        <v>3177</v>
      </c>
      <c r="I2588" t="s">
        <v>10229</v>
      </c>
      <c r="J2588" t="s">
        <v>3179</v>
      </c>
      <c r="K2588" t="s">
        <v>10230</v>
      </c>
      <c r="L2588" t="s">
        <v>3174</v>
      </c>
      <c r="M2588" t="s">
        <v>3174</v>
      </c>
    </row>
    <row r="2589" spans="1:13" x14ac:dyDescent="0.3">
      <c r="A2589" t="s">
        <v>1099</v>
      </c>
      <c r="B2589" t="s">
        <v>4034</v>
      </c>
      <c r="C2589" t="s">
        <v>3190</v>
      </c>
      <c r="D2589" t="s">
        <v>1755</v>
      </c>
      <c r="E2589" t="s">
        <v>4035</v>
      </c>
      <c r="F2589" t="s">
        <v>10231</v>
      </c>
      <c r="G2589" t="s">
        <v>6950</v>
      </c>
      <c r="H2589" t="s">
        <v>3177</v>
      </c>
      <c r="I2589" t="s">
        <v>10232</v>
      </c>
      <c r="J2589" t="s">
        <v>3179</v>
      </c>
      <c r="K2589" t="s">
        <v>10233</v>
      </c>
      <c r="L2589" t="s">
        <v>3174</v>
      </c>
      <c r="M2589" t="s">
        <v>3174</v>
      </c>
    </row>
    <row r="2590" spans="1:13" x14ac:dyDescent="0.3">
      <c r="A2590" t="s">
        <v>1099</v>
      </c>
      <c r="B2590" t="s">
        <v>4034</v>
      </c>
      <c r="C2590" t="s">
        <v>3190</v>
      </c>
      <c r="D2590" t="s">
        <v>1755</v>
      </c>
      <c r="E2590" t="s">
        <v>4035</v>
      </c>
      <c r="F2590" t="s">
        <v>10234</v>
      </c>
      <c r="G2590" t="s">
        <v>4127</v>
      </c>
      <c r="H2590" t="s">
        <v>3177</v>
      </c>
      <c r="I2590" t="s">
        <v>10235</v>
      </c>
      <c r="J2590" t="s">
        <v>3179</v>
      </c>
      <c r="K2590" t="s">
        <v>10236</v>
      </c>
      <c r="L2590" t="s">
        <v>3174</v>
      </c>
      <c r="M2590" t="s">
        <v>3174</v>
      </c>
    </row>
    <row r="2591" spans="1:13" x14ac:dyDescent="0.3">
      <c r="A2591" t="s">
        <v>1099</v>
      </c>
      <c r="B2591" t="s">
        <v>4034</v>
      </c>
      <c r="C2591" t="s">
        <v>3190</v>
      </c>
      <c r="D2591" t="s">
        <v>7922</v>
      </c>
      <c r="E2591" t="s">
        <v>4035</v>
      </c>
      <c r="F2591" t="s">
        <v>10237</v>
      </c>
      <c r="G2591" t="s">
        <v>6950</v>
      </c>
      <c r="H2591" t="s">
        <v>3177</v>
      </c>
      <c r="I2591" t="s">
        <v>10238</v>
      </c>
      <c r="J2591" t="s">
        <v>3179</v>
      </c>
      <c r="K2591" t="s">
        <v>10239</v>
      </c>
      <c r="L2591" t="s">
        <v>3174</v>
      </c>
      <c r="M2591" t="s">
        <v>3174</v>
      </c>
    </row>
    <row r="2592" spans="1:13" x14ac:dyDescent="0.3">
      <c r="A2592" t="s">
        <v>1099</v>
      </c>
      <c r="B2592" t="s">
        <v>4034</v>
      </c>
      <c r="C2592" t="s">
        <v>3190</v>
      </c>
      <c r="D2592" t="s">
        <v>7922</v>
      </c>
      <c r="E2592" t="s">
        <v>4035</v>
      </c>
      <c r="F2592" t="s">
        <v>10240</v>
      </c>
      <c r="G2592" t="s">
        <v>6950</v>
      </c>
      <c r="H2592" t="s">
        <v>3177</v>
      </c>
      <c r="I2592" t="s">
        <v>10241</v>
      </c>
      <c r="J2592" t="s">
        <v>3179</v>
      </c>
      <c r="K2592" t="s">
        <v>10242</v>
      </c>
      <c r="L2592" t="s">
        <v>3174</v>
      </c>
      <c r="M2592" t="s">
        <v>3174</v>
      </c>
    </row>
    <row r="2593" spans="1:13" x14ac:dyDescent="0.3">
      <c r="A2593" t="s">
        <v>1099</v>
      </c>
      <c r="B2593" t="s">
        <v>4034</v>
      </c>
      <c r="C2593" t="s">
        <v>3190</v>
      </c>
      <c r="D2593" t="s">
        <v>7922</v>
      </c>
      <c r="E2593" t="s">
        <v>4035</v>
      </c>
      <c r="F2593" t="s">
        <v>10243</v>
      </c>
      <c r="G2593" t="s">
        <v>6950</v>
      </c>
      <c r="H2593" t="s">
        <v>3177</v>
      </c>
      <c r="I2593" t="s">
        <v>10244</v>
      </c>
      <c r="J2593" t="s">
        <v>3179</v>
      </c>
      <c r="K2593" t="s">
        <v>10245</v>
      </c>
      <c r="L2593" t="s">
        <v>3174</v>
      </c>
      <c r="M2593" t="s">
        <v>3174</v>
      </c>
    </row>
    <row r="2594" spans="1:13" x14ac:dyDescent="0.3">
      <c r="A2594" t="s">
        <v>1099</v>
      </c>
      <c r="B2594" t="s">
        <v>4034</v>
      </c>
      <c r="C2594" t="s">
        <v>3190</v>
      </c>
      <c r="D2594" t="s">
        <v>7922</v>
      </c>
      <c r="E2594" t="s">
        <v>4035</v>
      </c>
      <c r="F2594" t="s">
        <v>10246</v>
      </c>
      <c r="G2594" t="s">
        <v>6950</v>
      </c>
      <c r="H2594" t="s">
        <v>3177</v>
      </c>
      <c r="I2594" t="s">
        <v>10247</v>
      </c>
      <c r="J2594" t="s">
        <v>3179</v>
      </c>
      <c r="K2594" t="s">
        <v>10248</v>
      </c>
      <c r="L2594" t="s">
        <v>3174</v>
      </c>
      <c r="M2594" t="s">
        <v>3174</v>
      </c>
    </row>
    <row r="2595" spans="1:13" x14ac:dyDescent="0.3">
      <c r="A2595" t="s">
        <v>1099</v>
      </c>
      <c r="B2595" t="s">
        <v>4034</v>
      </c>
      <c r="C2595" t="s">
        <v>3190</v>
      </c>
      <c r="D2595" t="s">
        <v>7922</v>
      </c>
      <c r="E2595" t="s">
        <v>4035</v>
      </c>
      <c r="F2595" t="s">
        <v>10249</v>
      </c>
      <c r="G2595" t="s">
        <v>6950</v>
      </c>
      <c r="H2595" t="s">
        <v>3177</v>
      </c>
      <c r="I2595" t="s">
        <v>10250</v>
      </c>
      <c r="J2595" t="s">
        <v>3179</v>
      </c>
      <c r="K2595" t="s">
        <v>10251</v>
      </c>
      <c r="L2595" t="s">
        <v>3174</v>
      </c>
      <c r="M2595" t="s">
        <v>3174</v>
      </c>
    </row>
    <row r="2596" spans="1:13" x14ac:dyDescent="0.3">
      <c r="A2596" t="s">
        <v>1099</v>
      </c>
      <c r="B2596" t="s">
        <v>4034</v>
      </c>
      <c r="C2596" t="s">
        <v>3190</v>
      </c>
      <c r="D2596" t="s">
        <v>7922</v>
      </c>
      <c r="E2596" t="s">
        <v>4035</v>
      </c>
      <c r="F2596" t="s">
        <v>10252</v>
      </c>
      <c r="G2596" t="s">
        <v>6950</v>
      </c>
      <c r="H2596" t="s">
        <v>3177</v>
      </c>
      <c r="I2596" t="s">
        <v>10253</v>
      </c>
      <c r="J2596" t="s">
        <v>3179</v>
      </c>
      <c r="K2596" t="s">
        <v>10254</v>
      </c>
      <c r="L2596" t="s">
        <v>3174</v>
      </c>
      <c r="M2596" t="s">
        <v>3174</v>
      </c>
    </row>
    <row r="2597" spans="1:13" x14ac:dyDescent="0.3">
      <c r="A2597" t="s">
        <v>1099</v>
      </c>
      <c r="B2597" t="s">
        <v>4034</v>
      </c>
      <c r="C2597" t="s">
        <v>3190</v>
      </c>
      <c r="D2597" t="s">
        <v>7922</v>
      </c>
      <c r="E2597" t="s">
        <v>4035</v>
      </c>
      <c r="F2597" t="s">
        <v>10255</v>
      </c>
      <c r="G2597" t="s">
        <v>10256</v>
      </c>
      <c r="H2597" t="s">
        <v>3177</v>
      </c>
      <c r="I2597" t="s">
        <v>10257</v>
      </c>
      <c r="J2597" t="s">
        <v>3179</v>
      </c>
      <c r="K2597" t="s">
        <v>10239</v>
      </c>
      <c r="L2597" t="s">
        <v>3174</v>
      </c>
      <c r="M2597" t="s">
        <v>3174</v>
      </c>
    </row>
    <row r="2598" spans="1:13" x14ac:dyDescent="0.3">
      <c r="A2598" t="s">
        <v>1099</v>
      </c>
      <c r="B2598" t="s">
        <v>4034</v>
      </c>
      <c r="C2598" t="s">
        <v>3190</v>
      </c>
      <c r="D2598" t="s">
        <v>7922</v>
      </c>
      <c r="E2598" t="s">
        <v>4035</v>
      </c>
      <c r="F2598" t="s">
        <v>10258</v>
      </c>
      <c r="G2598" t="s">
        <v>10256</v>
      </c>
      <c r="H2598" t="s">
        <v>3177</v>
      </c>
      <c r="I2598" t="s">
        <v>10259</v>
      </c>
      <c r="J2598" t="s">
        <v>3179</v>
      </c>
      <c r="K2598" t="s">
        <v>10242</v>
      </c>
      <c r="L2598" t="s">
        <v>3174</v>
      </c>
      <c r="M2598" t="s">
        <v>3174</v>
      </c>
    </row>
    <row r="2599" spans="1:13" x14ac:dyDescent="0.3">
      <c r="A2599" t="s">
        <v>1099</v>
      </c>
      <c r="B2599" t="s">
        <v>4034</v>
      </c>
      <c r="C2599" t="s">
        <v>3190</v>
      </c>
      <c r="D2599" t="s">
        <v>7922</v>
      </c>
      <c r="E2599" t="s">
        <v>4035</v>
      </c>
      <c r="F2599" t="s">
        <v>10260</v>
      </c>
      <c r="G2599" t="s">
        <v>10256</v>
      </c>
      <c r="H2599" t="s">
        <v>3177</v>
      </c>
      <c r="I2599" t="s">
        <v>10261</v>
      </c>
      <c r="J2599" t="s">
        <v>3179</v>
      </c>
      <c r="K2599" t="s">
        <v>10245</v>
      </c>
      <c r="L2599" t="s">
        <v>3174</v>
      </c>
      <c r="M2599" t="s">
        <v>3174</v>
      </c>
    </row>
    <row r="2600" spans="1:13" x14ac:dyDescent="0.3">
      <c r="A2600" t="s">
        <v>1099</v>
      </c>
      <c r="B2600" t="s">
        <v>4034</v>
      </c>
      <c r="C2600" t="s">
        <v>3190</v>
      </c>
      <c r="D2600" t="s">
        <v>1761</v>
      </c>
      <c r="E2600" t="s">
        <v>4035</v>
      </c>
      <c r="F2600" t="s">
        <v>10262</v>
      </c>
      <c r="G2600" t="s">
        <v>10263</v>
      </c>
      <c r="H2600" t="s">
        <v>3177</v>
      </c>
      <c r="I2600" t="s">
        <v>10264</v>
      </c>
      <c r="J2600" t="s">
        <v>3179</v>
      </c>
      <c r="K2600" t="s">
        <v>10265</v>
      </c>
      <c r="L2600" t="s">
        <v>3188</v>
      </c>
      <c r="M2600" t="s">
        <v>3174</v>
      </c>
    </row>
    <row r="2601" spans="1:13" x14ac:dyDescent="0.3">
      <c r="A2601" t="s">
        <v>1099</v>
      </c>
      <c r="B2601" t="s">
        <v>4034</v>
      </c>
      <c r="C2601" t="s">
        <v>3190</v>
      </c>
      <c r="D2601" t="s">
        <v>1761</v>
      </c>
      <c r="E2601" t="s">
        <v>4035</v>
      </c>
      <c r="F2601" t="s">
        <v>10266</v>
      </c>
      <c r="G2601" t="s">
        <v>10267</v>
      </c>
      <c r="H2601" t="s">
        <v>3177</v>
      </c>
      <c r="I2601" t="s">
        <v>10268</v>
      </c>
      <c r="J2601" t="s">
        <v>3179</v>
      </c>
      <c r="K2601" t="s">
        <v>10269</v>
      </c>
      <c r="L2601" t="s">
        <v>3188</v>
      </c>
      <c r="M2601" t="s">
        <v>3174</v>
      </c>
    </row>
    <row r="2602" spans="1:13" x14ac:dyDescent="0.3">
      <c r="A2602" t="s">
        <v>1099</v>
      </c>
      <c r="B2602" t="s">
        <v>4034</v>
      </c>
      <c r="C2602" t="s">
        <v>3190</v>
      </c>
      <c r="D2602" t="s">
        <v>1761</v>
      </c>
      <c r="E2602" t="s">
        <v>4035</v>
      </c>
      <c r="F2602" t="s">
        <v>10270</v>
      </c>
      <c r="G2602" t="s">
        <v>6950</v>
      </c>
      <c r="H2602" t="s">
        <v>3177</v>
      </c>
      <c r="I2602" t="s">
        <v>10271</v>
      </c>
      <c r="J2602" t="s">
        <v>3179</v>
      </c>
      <c r="K2602" t="s">
        <v>10272</v>
      </c>
      <c r="L2602" t="s">
        <v>3174</v>
      </c>
      <c r="M2602" t="s">
        <v>3174</v>
      </c>
    </row>
    <row r="2603" spans="1:13" x14ac:dyDescent="0.3">
      <c r="A2603" t="s">
        <v>1099</v>
      </c>
      <c r="B2603" t="s">
        <v>4034</v>
      </c>
      <c r="C2603" t="s">
        <v>3190</v>
      </c>
      <c r="D2603" t="s">
        <v>1761</v>
      </c>
      <c r="E2603" t="s">
        <v>4035</v>
      </c>
      <c r="F2603" t="s">
        <v>10273</v>
      </c>
      <c r="G2603" t="s">
        <v>4127</v>
      </c>
      <c r="H2603" t="s">
        <v>3177</v>
      </c>
      <c r="I2603" t="s">
        <v>10274</v>
      </c>
      <c r="J2603" t="s">
        <v>3179</v>
      </c>
      <c r="K2603" t="s">
        <v>10275</v>
      </c>
      <c r="L2603" t="s">
        <v>3174</v>
      </c>
      <c r="M2603" t="s">
        <v>3174</v>
      </c>
    </row>
    <row r="2604" spans="1:13" x14ac:dyDescent="0.3">
      <c r="A2604" t="s">
        <v>1099</v>
      </c>
      <c r="B2604" t="s">
        <v>4034</v>
      </c>
      <c r="C2604" t="s">
        <v>3190</v>
      </c>
      <c r="D2604" t="s">
        <v>1761</v>
      </c>
      <c r="E2604" t="s">
        <v>4035</v>
      </c>
      <c r="F2604" t="s">
        <v>10276</v>
      </c>
      <c r="G2604" t="s">
        <v>4130</v>
      </c>
      <c r="H2604" t="s">
        <v>3177</v>
      </c>
      <c r="I2604" t="s">
        <v>10277</v>
      </c>
      <c r="J2604" t="s">
        <v>3179</v>
      </c>
      <c r="K2604" t="s">
        <v>10278</v>
      </c>
      <c r="L2604" t="s">
        <v>3174</v>
      </c>
      <c r="M2604" t="s">
        <v>3174</v>
      </c>
    </row>
    <row r="2605" spans="1:13" x14ac:dyDescent="0.3">
      <c r="A2605" t="s">
        <v>1099</v>
      </c>
      <c r="B2605" t="s">
        <v>4034</v>
      </c>
      <c r="C2605" t="s">
        <v>3190</v>
      </c>
      <c r="D2605" t="s">
        <v>1761</v>
      </c>
      <c r="E2605" t="s">
        <v>4035</v>
      </c>
      <c r="F2605" t="s">
        <v>10279</v>
      </c>
      <c r="G2605" t="s">
        <v>4130</v>
      </c>
      <c r="H2605" t="s">
        <v>3177</v>
      </c>
      <c r="I2605" t="s">
        <v>10280</v>
      </c>
      <c r="J2605" t="s">
        <v>3179</v>
      </c>
      <c r="K2605" t="s">
        <v>10281</v>
      </c>
      <c r="L2605" t="s">
        <v>3174</v>
      </c>
      <c r="M2605" t="s">
        <v>3174</v>
      </c>
    </row>
    <row r="2606" spans="1:13" x14ac:dyDescent="0.3">
      <c r="A2606" t="s">
        <v>1099</v>
      </c>
      <c r="B2606" t="s">
        <v>4034</v>
      </c>
      <c r="C2606" t="s">
        <v>3190</v>
      </c>
      <c r="D2606" t="s">
        <v>1761</v>
      </c>
      <c r="E2606" t="s">
        <v>4035</v>
      </c>
      <c r="F2606" t="s">
        <v>10282</v>
      </c>
      <c r="G2606" t="s">
        <v>4130</v>
      </c>
      <c r="H2606" t="s">
        <v>3177</v>
      </c>
      <c r="I2606" t="s">
        <v>10283</v>
      </c>
      <c r="J2606" t="s">
        <v>3179</v>
      </c>
      <c r="K2606" t="s">
        <v>10284</v>
      </c>
      <c r="L2606" t="s">
        <v>3174</v>
      </c>
      <c r="M2606" t="s">
        <v>3174</v>
      </c>
    </row>
    <row r="2607" spans="1:13" x14ac:dyDescent="0.3">
      <c r="A2607" t="s">
        <v>1099</v>
      </c>
      <c r="B2607" t="s">
        <v>4034</v>
      </c>
      <c r="C2607" t="s">
        <v>3190</v>
      </c>
      <c r="D2607" t="s">
        <v>1761</v>
      </c>
      <c r="E2607" t="s">
        <v>4035</v>
      </c>
      <c r="F2607" t="s">
        <v>10285</v>
      </c>
      <c r="G2607" t="s">
        <v>10286</v>
      </c>
      <c r="H2607" t="s">
        <v>3177</v>
      </c>
      <c r="I2607" t="s">
        <v>10287</v>
      </c>
      <c r="J2607" t="s">
        <v>3179</v>
      </c>
      <c r="K2607" t="s">
        <v>10288</v>
      </c>
      <c r="L2607" t="s">
        <v>3174</v>
      </c>
      <c r="M2607" t="s">
        <v>3174</v>
      </c>
    </row>
    <row r="2608" spans="1:13" x14ac:dyDescent="0.3">
      <c r="A2608" t="s">
        <v>1099</v>
      </c>
      <c r="B2608" t="s">
        <v>4034</v>
      </c>
      <c r="C2608" t="s">
        <v>3190</v>
      </c>
      <c r="D2608" t="s">
        <v>1759</v>
      </c>
      <c r="E2608" t="s">
        <v>4035</v>
      </c>
      <c r="F2608" t="s">
        <v>10289</v>
      </c>
      <c r="G2608" t="s">
        <v>6950</v>
      </c>
      <c r="H2608" t="s">
        <v>3177</v>
      </c>
      <c r="I2608" t="s">
        <v>10290</v>
      </c>
      <c r="J2608" t="s">
        <v>3179</v>
      </c>
      <c r="K2608" t="s">
        <v>10291</v>
      </c>
      <c r="L2608" t="s">
        <v>3174</v>
      </c>
      <c r="M2608" t="s">
        <v>3174</v>
      </c>
    </row>
    <row r="2609" spans="1:13" x14ac:dyDescent="0.3">
      <c r="A2609" t="s">
        <v>1099</v>
      </c>
      <c r="B2609" t="s">
        <v>4034</v>
      </c>
      <c r="C2609" t="s">
        <v>3190</v>
      </c>
      <c r="D2609" t="s">
        <v>1759</v>
      </c>
      <c r="E2609" t="s">
        <v>4035</v>
      </c>
      <c r="F2609" t="s">
        <v>10292</v>
      </c>
      <c r="G2609" t="s">
        <v>6950</v>
      </c>
      <c r="H2609" t="s">
        <v>3177</v>
      </c>
      <c r="I2609" t="s">
        <v>10293</v>
      </c>
      <c r="J2609" t="s">
        <v>3179</v>
      </c>
      <c r="K2609" t="s">
        <v>10294</v>
      </c>
      <c r="L2609" t="s">
        <v>3174</v>
      </c>
      <c r="M2609" t="s">
        <v>3174</v>
      </c>
    </row>
    <row r="2610" spans="1:13" x14ac:dyDescent="0.3">
      <c r="A2610" t="s">
        <v>1099</v>
      </c>
      <c r="B2610" t="s">
        <v>4034</v>
      </c>
      <c r="C2610" t="s">
        <v>3190</v>
      </c>
      <c r="D2610" t="s">
        <v>1759</v>
      </c>
      <c r="E2610" t="s">
        <v>4035</v>
      </c>
      <c r="F2610" t="s">
        <v>10295</v>
      </c>
      <c r="G2610" t="s">
        <v>6950</v>
      </c>
      <c r="H2610" t="s">
        <v>3177</v>
      </c>
      <c r="I2610" t="s">
        <v>10296</v>
      </c>
      <c r="J2610" t="s">
        <v>3179</v>
      </c>
      <c r="K2610" t="s">
        <v>10297</v>
      </c>
      <c r="L2610" t="s">
        <v>3174</v>
      </c>
      <c r="M2610" t="s">
        <v>3174</v>
      </c>
    </row>
    <row r="2611" spans="1:13" x14ac:dyDescent="0.3">
      <c r="A2611" t="s">
        <v>1099</v>
      </c>
      <c r="B2611" t="s">
        <v>4034</v>
      </c>
      <c r="C2611" t="s">
        <v>3190</v>
      </c>
      <c r="D2611" t="s">
        <v>1759</v>
      </c>
      <c r="E2611" t="s">
        <v>4035</v>
      </c>
      <c r="F2611" t="s">
        <v>10298</v>
      </c>
      <c r="G2611" t="s">
        <v>10256</v>
      </c>
      <c r="H2611" t="s">
        <v>3177</v>
      </c>
      <c r="I2611" t="s">
        <v>10299</v>
      </c>
      <c r="J2611" t="s">
        <v>3179</v>
      </c>
      <c r="K2611" t="s">
        <v>10300</v>
      </c>
      <c r="L2611" t="s">
        <v>3174</v>
      </c>
      <c r="M2611" t="s">
        <v>3174</v>
      </c>
    </row>
    <row r="2612" spans="1:13" x14ac:dyDescent="0.3">
      <c r="A2612" t="s">
        <v>1099</v>
      </c>
      <c r="B2612" t="s">
        <v>4034</v>
      </c>
      <c r="C2612" t="s">
        <v>3190</v>
      </c>
      <c r="D2612" t="s">
        <v>1759</v>
      </c>
      <c r="E2612" t="s">
        <v>4035</v>
      </c>
      <c r="F2612" t="s">
        <v>10301</v>
      </c>
      <c r="G2612" t="s">
        <v>10256</v>
      </c>
      <c r="H2612" t="s">
        <v>3177</v>
      </c>
      <c r="I2612" t="s">
        <v>10302</v>
      </c>
      <c r="J2612" t="s">
        <v>3179</v>
      </c>
      <c r="K2612" t="s">
        <v>10303</v>
      </c>
      <c r="L2612" t="s">
        <v>3174</v>
      </c>
      <c r="M2612" t="s">
        <v>3174</v>
      </c>
    </row>
    <row r="2613" spans="1:13" x14ac:dyDescent="0.3">
      <c r="A2613" t="s">
        <v>1099</v>
      </c>
      <c r="B2613" t="s">
        <v>4034</v>
      </c>
      <c r="C2613" t="s">
        <v>3190</v>
      </c>
      <c r="D2613" t="s">
        <v>1759</v>
      </c>
      <c r="E2613" t="s">
        <v>4035</v>
      </c>
      <c r="F2613" t="s">
        <v>10304</v>
      </c>
      <c r="G2613" t="s">
        <v>10256</v>
      </c>
      <c r="H2613" t="s">
        <v>3177</v>
      </c>
      <c r="I2613" t="s">
        <v>10305</v>
      </c>
      <c r="J2613" t="s">
        <v>3179</v>
      </c>
      <c r="K2613" t="s">
        <v>10306</v>
      </c>
      <c r="L2613" t="s">
        <v>3174</v>
      </c>
      <c r="M2613" t="s">
        <v>3174</v>
      </c>
    </row>
    <row r="2614" spans="1:13" x14ac:dyDescent="0.3">
      <c r="A2614" t="s">
        <v>1099</v>
      </c>
      <c r="B2614" t="s">
        <v>4034</v>
      </c>
      <c r="C2614" t="s">
        <v>3190</v>
      </c>
      <c r="D2614" t="s">
        <v>1759</v>
      </c>
      <c r="E2614" t="s">
        <v>4035</v>
      </c>
      <c r="F2614" t="s">
        <v>10307</v>
      </c>
      <c r="G2614" t="s">
        <v>4127</v>
      </c>
      <c r="H2614" t="s">
        <v>3177</v>
      </c>
      <c r="I2614" t="s">
        <v>10308</v>
      </c>
      <c r="J2614" t="s">
        <v>3179</v>
      </c>
      <c r="K2614" t="s">
        <v>10309</v>
      </c>
      <c r="L2614" t="s">
        <v>3174</v>
      </c>
      <c r="M2614" t="s">
        <v>3174</v>
      </c>
    </row>
    <row r="2615" spans="1:13" x14ac:dyDescent="0.3">
      <c r="A2615" t="s">
        <v>1099</v>
      </c>
      <c r="B2615" t="s">
        <v>4034</v>
      </c>
      <c r="C2615" t="s">
        <v>3190</v>
      </c>
      <c r="D2615" t="s">
        <v>1759</v>
      </c>
      <c r="E2615" t="s">
        <v>4035</v>
      </c>
      <c r="F2615" t="s">
        <v>10310</v>
      </c>
      <c r="G2615" t="s">
        <v>4127</v>
      </c>
      <c r="H2615" t="s">
        <v>3177</v>
      </c>
      <c r="I2615" t="s">
        <v>10311</v>
      </c>
      <c r="J2615" t="s">
        <v>3179</v>
      </c>
      <c r="K2615" t="s">
        <v>10312</v>
      </c>
      <c r="L2615" t="s">
        <v>3174</v>
      </c>
      <c r="M2615" t="s">
        <v>3174</v>
      </c>
    </row>
    <row r="2616" spans="1:13" x14ac:dyDescent="0.3">
      <c r="A2616" t="s">
        <v>1099</v>
      </c>
      <c r="B2616" t="s">
        <v>4034</v>
      </c>
      <c r="C2616" t="s">
        <v>3190</v>
      </c>
      <c r="D2616" t="s">
        <v>1759</v>
      </c>
      <c r="E2616" t="s">
        <v>4035</v>
      </c>
      <c r="F2616" t="s">
        <v>10313</v>
      </c>
      <c r="G2616" t="s">
        <v>4127</v>
      </c>
      <c r="H2616" t="s">
        <v>3177</v>
      </c>
      <c r="I2616" t="s">
        <v>10314</v>
      </c>
      <c r="J2616" t="s">
        <v>3179</v>
      </c>
      <c r="K2616" t="s">
        <v>10315</v>
      </c>
      <c r="L2616" t="s">
        <v>3174</v>
      </c>
      <c r="M2616" t="s">
        <v>3174</v>
      </c>
    </row>
    <row r="2617" spans="1:13" x14ac:dyDescent="0.3">
      <c r="A2617" t="s">
        <v>1099</v>
      </c>
      <c r="B2617" t="s">
        <v>4034</v>
      </c>
      <c r="C2617" t="s">
        <v>3190</v>
      </c>
      <c r="D2617" t="s">
        <v>1759</v>
      </c>
      <c r="E2617" t="s">
        <v>4035</v>
      </c>
      <c r="F2617" t="s">
        <v>10316</v>
      </c>
      <c r="G2617" t="s">
        <v>4130</v>
      </c>
      <c r="H2617" t="s">
        <v>3177</v>
      </c>
      <c r="I2617" t="s">
        <v>10317</v>
      </c>
      <c r="J2617" t="s">
        <v>3179</v>
      </c>
      <c r="K2617" t="s">
        <v>10318</v>
      </c>
      <c r="L2617" t="s">
        <v>3174</v>
      </c>
      <c r="M2617" t="s">
        <v>3174</v>
      </c>
    </row>
    <row r="2618" spans="1:13" x14ac:dyDescent="0.3">
      <c r="A2618" t="s">
        <v>1099</v>
      </c>
      <c r="B2618" t="s">
        <v>4034</v>
      </c>
      <c r="C2618" t="s">
        <v>3190</v>
      </c>
      <c r="D2618" t="s">
        <v>1759</v>
      </c>
      <c r="E2618" t="s">
        <v>4035</v>
      </c>
      <c r="F2618" t="s">
        <v>10319</v>
      </c>
      <c r="G2618" t="s">
        <v>4130</v>
      </c>
      <c r="H2618" t="s">
        <v>3177</v>
      </c>
      <c r="I2618" t="s">
        <v>10320</v>
      </c>
      <c r="J2618" t="s">
        <v>3179</v>
      </c>
      <c r="K2618" t="s">
        <v>10321</v>
      </c>
      <c r="L2618" t="s">
        <v>3174</v>
      </c>
      <c r="M2618" t="s">
        <v>3174</v>
      </c>
    </row>
    <row r="2619" spans="1:13" x14ac:dyDescent="0.3">
      <c r="A2619" t="s">
        <v>1099</v>
      </c>
      <c r="B2619" t="s">
        <v>4034</v>
      </c>
      <c r="C2619" t="s">
        <v>3190</v>
      </c>
      <c r="D2619" t="s">
        <v>1759</v>
      </c>
      <c r="E2619" t="s">
        <v>4035</v>
      </c>
      <c r="F2619" t="s">
        <v>10322</v>
      </c>
      <c r="G2619" t="s">
        <v>4130</v>
      </c>
      <c r="H2619" t="s">
        <v>3177</v>
      </c>
      <c r="I2619" t="s">
        <v>10323</v>
      </c>
      <c r="J2619" t="s">
        <v>3179</v>
      </c>
      <c r="K2619" t="s">
        <v>10324</v>
      </c>
      <c r="L2619" t="s">
        <v>3174</v>
      </c>
      <c r="M2619" t="s">
        <v>3174</v>
      </c>
    </row>
    <row r="2620" spans="1:13" x14ac:dyDescent="0.3">
      <c r="A2620" t="s">
        <v>1099</v>
      </c>
      <c r="B2620" t="s">
        <v>4034</v>
      </c>
      <c r="C2620" t="s">
        <v>3190</v>
      </c>
      <c r="D2620" t="s">
        <v>1903</v>
      </c>
      <c r="E2620" t="s">
        <v>4035</v>
      </c>
      <c r="F2620" t="s">
        <v>10325</v>
      </c>
      <c r="G2620" t="s">
        <v>6950</v>
      </c>
      <c r="H2620" t="s">
        <v>3177</v>
      </c>
      <c r="I2620" t="s">
        <v>10326</v>
      </c>
      <c r="J2620" t="s">
        <v>3179</v>
      </c>
      <c r="K2620" t="s">
        <v>10327</v>
      </c>
      <c r="L2620" t="s">
        <v>3174</v>
      </c>
      <c r="M2620" t="s">
        <v>3174</v>
      </c>
    </row>
    <row r="2621" spans="1:13" x14ac:dyDescent="0.3">
      <c r="A2621" t="s">
        <v>1099</v>
      </c>
      <c r="B2621" t="s">
        <v>4034</v>
      </c>
      <c r="C2621" t="s">
        <v>3190</v>
      </c>
      <c r="D2621" t="s">
        <v>1822</v>
      </c>
      <c r="E2621" t="s">
        <v>4035</v>
      </c>
      <c r="F2621" t="s">
        <v>10328</v>
      </c>
      <c r="G2621" t="s">
        <v>10286</v>
      </c>
      <c r="H2621" t="s">
        <v>3177</v>
      </c>
      <c r="I2621" t="s">
        <v>10329</v>
      </c>
      <c r="J2621" t="s">
        <v>3179</v>
      </c>
      <c r="K2621" t="s">
        <v>10330</v>
      </c>
      <c r="L2621" t="s">
        <v>3174</v>
      </c>
      <c r="M2621" t="s">
        <v>3174</v>
      </c>
    </row>
    <row r="2622" spans="1:13" x14ac:dyDescent="0.3">
      <c r="A2622" t="s">
        <v>1099</v>
      </c>
      <c r="B2622" t="s">
        <v>4034</v>
      </c>
      <c r="C2622" t="s">
        <v>3190</v>
      </c>
      <c r="D2622" t="s">
        <v>1822</v>
      </c>
      <c r="E2622" t="s">
        <v>4035</v>
      </c>
      <c r="F2622" t="s">
        <v>10331</v>
      </c>
      <c r="G2622" t="s">
        <v>10286</v>
      </c>
      <c r="H2622" t="s">
        <v>3177</v>
      </c>
      <c r="I2622" t="s">
        <v>10332</v>
      </c>
      <c r="J2622" t="s">
        <v>3179</v>
      </c>
      <c r="K2622" t="s">
        <v>10333</v>
      </c>
      <c r="L2622" t="s">
        <v>3174</v>
      </c>
      <c r="M2622" t="s">
        <v>3174</v>
      </c>
    </row>
    <row r="2623" spans="1:13" x14ac:dyDescent="0.3">
      <c r="A2623" t="s">
        <v>1099</v>
      </c>
      <c r="B2623" t="s">
        <v>4034</v>
      </c>
      <c r="C2623" t="s">
        <v>3190</v>
      </c>
      <c r="D2623" t="s">
        <v>1822</v>
      </c>
      <c r="E2623" t="s">
        <v>4035</v>
      </c>
      <c r="F2623" t="s">
        <v>10334</v>
      </c>
      <c r="G2623" t="s">
        <v>10286</v>
      </c>
      <c r="H2623" t="s">
        <v>3177</v>
      </c>
      <c r="I2623" t="s">
        <v>10335</v>
      </c>
      <c r="J2623" t="s">
        <v>3179</v>
      </c>
      <c r="K2623" t="s">
        <v>10336</v>
      </c>
      <c r="L2623" t="s">
        <v>3174</v>
      </c>
      <c r="M2623" t="s">
        <v>3174</v>
      </c>
    </row>
    <row r="2624" spans="1:13" x14ac:dyDescent="0.3">
      <c r="A2624" t="s">
        <v>1099</v>
      </c>
      <c r="B2624" t="s">
        <v>4034</v>
      </c>
      <c r="C2624" t="s">
        <v>3190</v>
      </c>
      <c r="D2624" t="s">
        <v>1822</v>
      </c>
      <c r="E2624" t="s">
        <v>4035</v>
      </c>
      <c r="F2624" t="s">
        <v>10337</v>
      </c>
      <c r="G2624" t="s">
        <v>10286</v>
      </c>
      <c r="H2624" t="s">
        <v>3177</v>
      </c>
      <c r="I2624" t="s">
        <v>10338</v>
      </c>
      <c r="J2624" t="s">
        <v>3179</v>
      </c>
      <c r="K2624" t="s">
        <v>10339</v>
      </c>
      <c r="L2624" t="s">
        <v>3174</v>
      </c>
      <c r="M2624" t="s">
        <v>3174</v>
      </c>
    </row>
    <row r="2625" spans="1:13" x14ac:dyDescent="0.3">
      <c r="A2625" t="s">
        <v>1099</v>
      </c>
      <c r="B2625" t="s">
        <v>4034</v>
      </c>
      <c r="C2625" t="s">
        <v>3190</v>
      </c>
      <c r="D2625" t="s">
        <v>1822</v>
      </c>
      <c r="E2625" t="s">
        <v>4035</v>
      </c>
      <c r="F2625" t="s">
        <v>10340</v>
      </c>
      <c r="G2625" t="s">
        <v>10286</v>
      </c>
      <c r="H2625" t="s">
        <v>3177</v>
      </c>
      <c r="I2625" t="s">
        <v>10341</v>
      </c>
      <c r="J2625" t="s">
        <v>3179</v>
      </c>
      <c r="K2625" t="s">
        <v>10342</v>
      </c>
      <c r="L2625" t="s">
        <v>3174</v>
      </c>
      <c r="M2625" t="s">
        <v>3174</v>
      </c>
    </row>
    <row r="2626" spans="1:13" x14ac:dyDescent="0.3">
      <c r="A2626" t="s">
        <v>1099</v>
      </c>
      <c r="B2626" t="s">
        <v>4034</v>
      </c>
      <c r="C2626" t="s">
        <v>3190</v>
      </c>
      <c r="D2626" t="s">
        <v>1822</v>
      </c>
      <c r="E2626" t="s">
        <v>4035</v>
      </c>
      <c r="F2626" t="s">
        <v>10343</v>
      </c>
      <c r="G2626" t="s">
        <v>10286</v>
      </c>
      <c r="H2626" t="s">
        <v>3177</v>
      </c>
      <c r="I2626" t="s">
        <v>10344</v>
      </c>
      <c r="J2626" t="s">
        <v>3179</v>
      </c>
      <c r="K2626" t="s">
        <v>10345</v>
      </c>
      <c r="L2626" t="s">
        <v>3174</v>
      </c>
      <c r="M2626" t="s">
        <v>3174</v>
      </c>
    </row>
    <row r="2627" spans="1:13" x14ac:dyDescent="0.3">
      <c r="A2627" t="s">
        <v>1099</v>
      </c>
      <c r="B2627" t="s">
        <v>4034</v>
      </c>
      <c r="C2627" t="s">
        <v>3190</v>
      </c>
      <c r="D2627" t="s">
        <v>1822</v>
      </c>
      <c r="E2627" t="s">
        <v>4035</v>
      </c>
      <c r="F2627" t="s">
        <v>10346</v>
      </c>
      <c r="G2627" t="s">
        <v>10286</v>
      </c>
      <c r="H2627" t="s">
        <v>3177</v>
      </c>
      <c r="I2627" t="s">
        <v>10347</v>
      </c>
      <c r="J2627" t="s">
        <v>3179</v>
      </c>
      <c r="K2627" t="s">
        <v>10348</v>
      </c>
      <c r="L2627" t="s">
        <v>3174</v>
      </c>
      <c r="M2627" t="s">
        <v>3174</v>
      </c>
    </row>
    <row r="2628" spans="1:13" x14ac:dyDescent="0.3">
      <c r="A2628" t="s">
        <v>1099</v>
      </c>
      <c r="B2628" t="s">
        <v>4034</v>
      </c>
      <c r="C2628" t="s">
        <v>3190</v>
      </c>
      <c r="D2628" t="s">
        <v>1822</v>
      </c>
      <c r="E2628" t="s">
        <v>4035</v>
      </c>
      <c r="F2628" t="s">
        <v>10349</v>
      </c>
      <c r="G2628" t="s">
        <v>10286</v>
      </c>
      <c r="H2628" t="s">
        <v>3177</v>
      </c>
      <c r="I2628" t="s">
        <v>10350</v>
      </c>
      <c r="J2628" t="s">
        <v>3179</v>
      </c>
      <c r="K2628" t="s">
        <v>10351</v>
      </c>
      <c r="L2628" t="s">
        <v>3174</v>
      </c>
      <c r="M2628" t="s">
        <v>3174</v>
      </c>
    </row>
    <row r="2629" spans="1:13" x14ac:dyDescent="0.3">
      <c r="A2629" t="s">
        <v>1099</v>
      </c>
      <c r="B2629" t="s">
        <v>4034</v>
      </c>
      <c r="C2629" t="s">
        <v>3190</v>
      </c>
      <c r="D2629" t="s">
        <v>1822</v>
      </c>
      <c r="E2629" t="s">
        <v>4035</v>
      </c>
      <c r="F2629" t="s">
        <v>10352</v>
      </c>
      <c r="G2629" t="s">
        <v>10286</v>
      </c>
      <c r="H2629" t="s">
        <v>3177</v>
      </c>
      <c r="I2629" t="s">
        <v>10353</v>
      </c>
      <c r="J2629" t="s">
        <v>3179</v>
      </c>
      <c r="K2629" t="s">
        <v>10354</v>
      </c>
      <c r="L2629" t="s">
        <v>3174</v>
      </c>
      <c r="M2629" t="s">
        <v>3174</v>
      </c>
    </row>
    <row r="2630" spans="1:13" x14ac:dyDescent="0.3">
      <c r="A2630" t="s">
        <v>1099</v>
      </c>
      <c r="B2630" t="s">
        <v>4034</v>
      </c>
      <c r="C2630" t="s">
        <v>3190</v>
      </c>
      <c r="D2630" t="s">
        <v>1822</v>
      </c>
      <c r="E2630" t="s">
        <v>4035</v>
      </c>
      <c r="F2630" t="s">
        <v>10355</v>
      </c>
      <c r="G2630" t="s">
        <v>10286</v>
      </c>
      <c r="H2630" t="s">
        <v>3177</v>
      </c>
      <c r="I2630" t="s">
        <v>10356</v>
      </c>
      <c r="J2630" t="s">
        <v>3179</v>
      </c>
      <c r="K2630" t="s">
        <v>10357</v>
      </c>
      <c r="L2630" t="s">
        <v>3174</v>
      </c>
      <c r="M2630" t="s">
        <v>3174</v>
      </c>
    </row>
    <row r="2631" spans="1:13" x14ac:dyDescent="0.3">
      <c r="A2631" t="s">
        <v>1099</v>
      </c>
      <c r="B2631" t="s">
        <v>4034</v>
      </c>
      <c r="C2631" t="s">
        <v>3190</v>
      </c>
      <c r="D2631" t="s">
        <v>1822</v>
      </c>
      <c r="E2631" t="s">
        <v>4035</v>
      </c>
      <c r="F2631" t="s">
        <v>10358</v>
      </c>
      <c r="G2631" t="s">
        <v>10286</v>
      </c>
      <c r="H2631" t="s">
        <v>3177</v>
      </c>
      <c r="I2631" t="s">
        <v>10359</v>
      </c>
      <c r="J2631" t="s">
        <v>3179</v>
      </c>
      <c r="K2631" t="s">
        <v>10360</v>
      </c>
      <c r="L2631" t="s">
        <v>3174</v>
      </c>
      <c r="M2631" t="s">
        <v>3174</v>
      </c>
    </row>
    <row r="2632" spans="1:13" x14ac:dyDescent="0.3">
      <c r="A2632" t="s">
        <v>1099</v>
      </c>
      <c r="B2632" t="s">
        <v>4034</v>
      </c>
      <c r="C2632" t="s">
        <v>3190</v>
      </c>
      <c r="D2632" t="s">
        <v>1822</v>
      </c>
      <c r="E2632" t="s">
        <v>4035</v>
      </c>
      <c r="F2632" t="s">
        <v>10361</v>
      </c>
      <c r="G2632" t="s">
        <v>10286</v>
      </c>
      <c r="H2632" t="s">
        <v>3177</v>
      </c>
      <c r="I2632" t="s">
        <v>10362</v>
      </c>
      <c r="J2632" t="s">
        <v>3179</v>
      </c>
      <c r="K2632" t="s">
        <v>10363</v>
      </c>
      <c r="L2632" t="s">
        <v>3174</v>
      </c>
      <c r="M2632" t="s">
        <v>3174</v>
      </c>
    </row>
    <row r="2633" spans="1:13" x14ac:dyDescent="0.3">
      <c r="A2633" t="s">
        <v>1099</v>
      </c>
      <c r="B2633" t="s">
        <v>4034</v>
      </c>
      <c r="C2633" t="s">
        <v>3190</v>
      </c>
      <c r="D2633" t="s">
        <v>1822</v>
      </c>
      <c r="E2633" t="s">
        <v>4035</v>
      </c>
      <c r="F2633" t="s">
        <v>10364</v>
      </c>
      <c r="G2633" t="s">
        <v>10286</v>
      </c>
      <c r="H2633" t="s">
        <v>3177</v>
      </c>
      <c r="I2633" t="s">
        <v>10365</v>
      </c>
      <c r="J2633" t="s">
        <v>3179</v>
      </c>
      <c r="K2633" t="s">
        <v>10366</v>
      </c>
      <c r="L2633" t="s">
        <v>3174</v>
      </c>
      <c r="M2633" t="s">
        <v>3174</v>
      </c>
    </row>
    <row r="2634" spans="1:13" x14ac:dyDescent="0.3">
      <c r="A2634" t="s">
        <v>1099</v>
      </c>
      <c r="B2634" t="s">
        <v>4034</v>
      </c>
      <c r="C2634" t="s">
        <v>3190</v>
      </c>
      <c r="D2634" t="s">
        <v>1822</v>
      </c>
      <c r="E2634" t="s">
        <v>4035</v>
      </c>
      <c r="F2634" t="s">
        <v>10367</v>
      </c>
      <c r="G2634" t="s">
        <v>10286</v>
      </c>
      <c r="H2634" t="s">
        <v>3177</v>
      </c>
      <c r="I2634" t="s">
        <v>10368</v>
      </c>
      <c r="J2634" t="s">
        <v>3179</v>
      </c>
      <c r="K2634" t="s">
        <v>10369</v>
      </c>
      <c r="L2634" t="s">
        <v>3174</v>
      </c>
      <c r="M2634" t="s">
        <v>3174</v>
      </c>
    </row>
    <row r="2635" spans="1:13" x14ac:dyDescent="0.3">
      <c r="A2635" t="s">
        <v>1099</v>
      </c>
      <c r="B2635" t="s">
        <v>4034</v>
      </c>
      <c r="C2635" t="s">
        <v>3190</v>
      </c>
      <c r="D2635" t="s">
        <v>1822</v>
      </c>
      <c r="E2635" t="s">
        <v>4035</v>
      </c>
      <c r="F2635" t="s">
        <v>10370</v>
      </c>
      <c r="G2635" t="s">
        <v>10286</v>
      </c>
      <c r="H2635" t="s">
        <v>3177</v>
      </c>
      <c r="I2635" t="s">
        <v>10371</v>
      </c>
      <c r="J2635" t="s">
        <v>3179</v>
      </c>
      <c r="K2635" t="s">
        <v>10372</v>
      </c>
      <c r="L2635" t="s">
        <v>3174</v>
      </c>
      <c r="M2635" t="s">
        <v>3174</v>
      </c>
    </row>
    <row r="2636" spans="1:13" x14ac:dyDescent="0.3">
      <c r="A2636" t="s">
        <v>1099</v>
      </c>
      <c r="B2636" t="s">
        <v>4034</v>
      </c>
      <c r="C2636" t="s">
        <v>3190</v>
      </c>
      <c r="D2636" t="s">
        <v>1822</v>
      </c>
      <c r="E2636" t="s">
        <v>4035</v>
      </c>
      <c r="F2636" t="s">
        <v>10373</v>
      </c>
      <c r="G2636" t="s">
        <v>10286</v>
      </c>
      <c r="H2636" t="s">
        <v>3177</v>
      </c>
      <c r="I2636" t="s">
        <v>10374</v>
      </c>
      <c r="J2636" t="s">
        <v>3179</v>
      </c>
      <c r="K2636" t="s">
        <v>10375</v>
      </c>
      <c r="L2636" t="s">
        <v>3174</v>
      </c>
      <c r="M2636" t="s">
        <v>3174</v>
      </c>
    </row>
    <row r="2637" spans="1:13" x14ac:dyDescent="0.3">
      <c r="A2637" t="s">
        <v>1099</v>
      </c>
      <c r="B2637" t="s">
        <v>4034</v>
      </c>
      <c r="C2637" t="s">
        <v>3190</v>
      </c>
      <c r="D2637" t="s">
        <v>1822</v>
      </c>
      <c r="E2637" t="s">
        <v>4035</v>
      </c>
      <c r="F2637" t="s">
        <v>10376</v>
      </c>
      <c r="G2637" t="s">
        <v>10286</v>
      </c>
      <c r="H2637" t="s">
        <v>3177</v>
      </c>
      <c r="I2637" t="s">
        <v>10377</v>
      </c>
      <c r="J2637" t="s">
        <v>3179</v>
      </c>
      <c r="K2637" t="s">
        <v>10378</v>
      </c>
      <c r="L2637" t="s">
        <v>3174</v>
      </c>
      <c r="M2637" t="s">
        <v>3174</v>
      </c>
    </row>
    <row r="2638" spans="1:13" x14ac:dyDescent="0.3">
      <c r="A2638" t="s">
        <v>1099</v>
      </c>
      <c r="B2638" t="s">
        <v>4034</v>
      </c>
      <c r="C2638" t="s">
        <v>3190</v>
      </c>
      <c r="D2638" t="s">
        <v>1822</v>
      </c>
      <c r="E2638" t="s">
        <v>4035</v>
      </c>
      <c r="F2638" t="s">
        <v>10379</v>
      </c>
      <c r="G2638" t="s">
        <v>10286</v>
      </c>
      <c r="H2638" t="s">
        <v>3177</v>
      </c>
      <c r="I2638" t="s">
        <v>10380</v>
      </c>
      <c r="J2638" t="s">
        <v>3179</v>
      </c>
      <c r="K2638" t="s">
        <v>10381</v>
      </c>
      <c r="L2638" t="s">
        <v>3174</v>
      </c>
      <c r="M2638" t="s">
        <v>3174</v>
      </c>
    </row>
    <row r="2639" spans="1:13" x14ac:dyDescent="0.3">
      <c r="A2639" t="s">
        <v>1099</v>
      </c>
      <c r="B2639" t="s">
        <v>4034</v>
      </c>
      <c r="C2639" t="s">
        <v>3190</v>
      </c>
      <c r="D2639" t="s">
        <v>1822</v>
      </c>
      <c r="E2639" t="s">
        <v>4035</v>
      </c>
      <c r="F2639" t="s">
        <v>10382</v>
      </c>
      <c r="G2639" t="s">
        <v>10286</v>
      </c>
      <c r="H2639" t="s">
        <v>3177</v>
      </c>
      <c r="I2639" t="s">
        <v>10383</v>
      </c>
      <c r="J2639" t="s">
        <v>3179</v>
      </c>
      <c r="K2639" t="s">
        <v>10384</v>
      </c>
      <c r="L2639" t="s">
        <v>3174</v>
      </c>
      <c r="M2639" t="s">
        <v>3174</v>
      </c>
    </row>
    <row r="2640" spans="1:13" x14ac:dyDescent="0.3">
      <c r="A2640" t="s">
        <v>1099</v>
      </c>
      <c r="B2640" t="s">
        <v>4034</v>
      </c>
      <c r="C2640" t="s">
        <v>3190</v>
      </c>
      <c r="D2640" t="s">
        <v>1822</v>
      </c>
      <c r="E2640" t="s">
        <v>4035</v>
      </c>
      <c r="F2640" t="s">
        <v>10385</v>
      </c>
      <c r="G2640" t="s">
        <v>10286</v>
      </c>
      <c r="H2640" t="s">
        <v>3177</v>
      </c>
      <c r="I2640" t="s">
        <v>10386</v>
      </c>
      <c r="J2640" t="s">
        <v>3179</v>
      </c>
      <c r="K2640" t="s">
        <v>10387</v>
      </c>
      <c r="L2640" t="s">
        <v>3174</v>
      </c>
      <c r="M2640" t="s">
        <v>3174</v>
      </c>
    </row>
    <row r="2641" spans="1:13" x14ac:dyDescent="0.3">
      <c r="A2641" t="s">
        <v>1099</v>
      </c>
      <c r="B2641" t="s">
        <v>4034</v>
      </c>
      <c r="C2641" t="s">
        <v>3190</v>
      </c>
      <c r="D2641" t="s">
        <v>1822</v>
      </c>
      <c r="E2641" t="s">
        <v>4035</v>
      </c>
      <c r="F2641" t="s">
        <v>10388</v>
      </c>
      <c r="G2641" t="s">
        <v>10286</v>
      </c>
      <c r="H2641" t="s">
        <v>3177</v>
      </c>
      <c r="I2641" t="s">
        <v>10389</v>
      </c>
      <c r="J2641" t="s">
        <v>3179</v>
      </c>
      <c r="K2641" t="s">
        <v>10390</v>
      </c>
      <c r="L2641" t="s">
        <v>3174</v>
      </c>
      <c r="M2641" t="s">
        <v>3174</v>
      </c>
    </row>
    <row r="2642" spans="1:13" x14ac:dyDescent="0.3">
      <c r="A2642" t="s">
        <v>1099</v>
      </c>
      <c r="B2642" t="s">
        <v>4034</v>
      </c>
      <c r="C2642" t="s">
        <v>3190</v>
      </c>
      <c r="D2642" t="s">
        <v>1822</v>
      </c>
      <c r="E2642" t="s">
        <v>4035</v>
      </c>
      <c r="F2642" t="s">
        <v>10391</v>
      </c>
      <c r="G2642" t="s">
        <v>10286</v>
      </c>
      <c r="H2642" t="s">
        <v>3177</v>
      </c>
      <c r="I2642" t="s">
        <v>10392</v>
      </c>
      <c r="J2642" t="s">
        <v>3179</v>
      </c>
      <c r="K2642" t="s">
        <v>10393</v>
      </c>
      <c r="L2642" t="s">
        <v>3174</v>
      </c>
      <c r="M2642" t="s">
        <v>3174</v>
      </c>
    </row>
    <row r="2643" spans="1:13" x14ac:dyDescent="0.3">
      <c r="A2643" t="s">
        <v>1099</v>
      </c>
      <c r="B2643" t="s">
        <v>4034</v>
      </c>
      <c r="C2643" t="s">
        <v>3190</v>
      </c>
      <c r="D2643" t="s">
        <v>1822</v>
      </c>
      <c r="E2643" t="s">
        <v>4035</v>
      </c>
      <c r="F2643" t="s">
        <v>10394</v>
      </c>
      <c r="G2643" t="s">
        <v>10286</v>
      </c>
      <c r="H2643" t="s">
        <v>3177</v>
      </c>
      <c r="I2643" t="s">
        <v>10395</v>
      </c>
      <c r="J2643" t="s">
        <v>3179</v>
      </c>
      <c r="K2643" t="s">
        <v>10396</v>
      </c>
      <c r="L2643" t="s">
        <v>3174</v>
      </c>
      <c r="M2643" t="s">
        <v>3174</v>
      </c>
    </row>
    <row r="2644" spans="1:13" x14ac:dyDescent="0.3">
      <c r="A2644" t="s">
        <v>1099</v>
      </c>
      <c r="B2644" t="s">
        <v>4034</v>
      </c>
      <c r="C2644" t="s">
        <v>3190</v>
      </c>
      <c r="D2644" t="s">
        <v>1822</v>
      </c>
      <c r="E2644" t="s">
        <v>4035</v>
      </c>
      <c r="F2644" t="s">
        <v>10397</v>
      </c>
      <c r="G2644" t="s">
        <v>10286</v>
      </c>
      <c r="H2644" t="s">
        <v>3177</v>
      </c>
      <c r="I2644" t="s">
        <v>10398</v>
      </c>
      <c r="J2644" t="s">
        <v>3179</v>
      </c>
      <c r="K2644" t="s">
        <v>10399</v>
      </c>
      <c r="L2644" t="s">
        <v>3174</v>
      </c>
      <c r="M2644" t="s">
        <v>3174</v>
      </c>
    </row>
    <row r="2645" spans="1:13" x14ac:dyDescent="0.3">
      <c r="A2645" t="s">
        <v>1099</v>
      </c>
      <c r="B2645" t="s">
        <v>4034</v>
      </c>
      <c r="C2645" t="s">
        <v>3190</v>
      </c>
      <c r="D2645" t="s">
        <v>1822</v>
      </c>
      <c r="E2645" t="s">
        <v>4035</v>
      </c>
      <c r="F2645" t="s">
        <v>10400</v>
      </c>
      <c r="G2645" t="s">
        <v>10286</v>
      </c>
      <c r="H2645" t="s">
        <v>3177</v>
      </c>
      <c r="I2645" t="s">
        <v>10401</v>
      </c>
      <c r="J2645" t="s">
        <v>3179</v>
      </c>
      <c r="K2645" t="s">
        <v>10402</v>
      </c>
      <c r="L2645" t="s">
        <v>3174</v>
      </c>
      <c r="M2645" t="s">
        <v>3174</v>
      </c>
    </row>
    <row r="2646" spans="1:13" x14ac:dyDescent="0.3">
      <c r="A2646" t="s">
        <v>1099</v>
      </c>
      <c r="B2646" t="s">
        <v>4034</v>
      </c>
      <c r="C2646" t="s">
        <v>3190</v>
      </c>
      <c r="D2646" t="s">
        <v>1822</v>
      </c>
      <c r="E2646" t="s">
        <v>4035</v>
      </c>
      <c r="F2646" t="s">
        <v>10403</v>
      </c>
      <c r="G2646" t="s">
        <v>10286</v>
      </c>
      <c r="H2646" t="s">
        <v>3177</v>
      </c>
      <c r="I2646" t="s">
        <v>10404</v>
      </c>
      <c r="J2646" t="s">
        <v>3179</v>
      </c>
      <c r="K2646" t="s">
        <v>10405</v>
      </c>
      <c r="L2646" t="s">
        <v>3174</v>
      </c>
      <c r="M2646" t="s">
        <v>3174</v>
      </c>
    </row>
    <row r="2647" spans="1:13" x14ac:dyDescent="0.3">
      <c r="A2647" t="s">
        <v>1099</v>
      </c>
      <c r="B2647" t="s">
        <v>4034</v>
      </c>
      <c r="C2647" t="s">
        <v>3190</v>
      </c>
      <c r="D2647" t="s">
        <v>1822</v>
      </c>
      <c r="E2647" t="s">
        <v>4035</v>
      </c>
      <c r="F2647" t="s">
        <v>10406</v>
      </c>
      <c r="G2647" t="s">
        <v>10286</v>
      </c>
      <c r="H2647" t="s">
        <v>3177</v>
      </c>
      <c r="I2647" t="s">
        <v>10407</v>
      </c>
      <c r="J2647" t="s">
        <v>3179</v>
      </c>
      <c r="K2647" t="s">
        <v>10408</v>
      </c>
      <c r="L2647" t="s">
        <v>3174</v>
      </c>
      <c r="M2647" t="s">
        <v>3174</v>
      </c>
    </row>
    <row r="2648" spans="1:13" x14ac:dyDescent="0.3">
      <c r="A2648" t="s">
        <v>1099</v>
      </c>
      <c r="B2648" t="s">
        <v>4034</v>
      </c>
      <c r="C2648" t="s">
        <v>3190</v>
      </c>
      <c r="D2648" t="s">
        <v>1822</v>
      </c>
      <c r="E2648" t="s">
        <v>4035</v>
      </c>
      <c r="F2648" t="s">
        <v>10409</v>
      </c>
      <c r="G2648" t="s">
        <v>10286</v>
      </c>
      <c r="H2648" t="s">
        <v>3177</v>
      </c>
      <c r="I2648" t="s">
        <v>10410</v>
      </c>
      <c r="J2648" t="s">
        <v>3179</v>
      </c>
      <c r="K2648" t="s">
        <v>10411</v>
      </c>
      <c r="L2648" t="s">
        <v>3174</v>
      </c>
      <c r="M2648" t="s">
        <v>3174</v>
      </c>
    </row>
    <row r="2649" spans="1:13" x14ac:dyDescent="0.3">
      <c r="A2649" t="s">
        <v>1099</v>
      </c>
      <c r="B2649" t="s">
        <v>4034</v>
      </c>
      <c r="C2649" t="s">
        <v>3190</v>
      </c>
      <c r="D2649" t="s">
        <v>1822</v>
      </c>
      <c r="E2649" t="s">
        <v>4035</v>
      </c>
      <c r="F2649" t="s">
        <v>10412</v>
      </c>
      <c r="G2649" t="s">
        <v>10286</v>
      </c>
      <c r="H2649" t="s">
        <v>3177</v>
      </c>
      <c r="I2649" t="s">
        <v>10413</v>
      </c>
      <c r="J2649" t="s">
        <v>3179</v>
      </c>
      <c r="K2649" t="s">
        <v>10414</v>
      </c>
      <c r="L2649" t="s">
        <v>3174</v>
      </c>
      <c r="M2649" t="s">
        <v>3174</v>
      </c>
    </row>
    <row r="2650" spans="1:13" x14ac:dyDescent="0.3">
      <c r="A2650" t="s">
        <v>1099</v>
      </c>
      <c r="B2650" t="s">
        <v>4034</v>
      </c>
      <c r="C2650" t="s">
        <v>3190</v>
      </c>
      <c r="D2650" t="s">
        <v>1822</v>
      </c>
      <c r="E2650" t="s">
        <v>4035</v>
      </c>
      <c r="F2650" t="s">
        <v>10415</v>
      </c>
      <c r="G2650" t="s">
        <v>10286</v>
      </c>
      <c r="H2650" t="s">
        <v>3177</v>
      </c>
      <c r="I2650" t="s">
        <v>10416</v>
      </c>
      <c r="J2650" t="s">
        <v>3179</v>
      </c>
      <c r="K2650" t="s">
        <v>10417</v>
      </c>
      <c r="L2650" t="s">
        <v>3174</v>
      </c>
      <c r="M2650" t="s">
        <v>3174</v>
      </c>
    </row>
    <row r="2651" spans="1:13" x14ac:dyDescent="0.3">
      <c r="A2651" t="s">
        <v>1099</v>
      </c>
      <c r="B2651" t="s">
        <v>4034</v>
      </c>
      <c r="C2651" t="s">
        <v>3190</v>
      </c>
      <c r="D2651" t="s">
        <v>1822</v>
      </c>
      <c r="E2651" t="s">
        <v>4035</v>
      </c>
      <c r="F2651" t="s">
        <v>10418</v>
      </c>
      <c r="G2651" t="s">
        <v>10419</v>
      </c>
      <c r="H2651" t="s">
        <v>3177</v>
      </c>
      <c r="I2651" t="s">
        <v>10420</v>
      </c>
      <c r="J2651" t="s">
        <v>3179</v>
      </c>
      <c r="K2651" t="s">
        <v>10421</v>
      </c>
      <c r="L2651" t="s">
        <v>3174</v>
      </c>
      <c r="M2651" t="s">
        <v>3174</v>
      </c>
    </row>
    <row r="2652" spans="1:13" x14ac:dyDescent="0.3">
      <c r="A2652" t="s">
        <v>1099</v>
      </c>
      <c r="B2652" t="s">
        <v>4034</v>
      </c>
      <c r="C2652" t="s">
        <v>3190</v>
      </c>
      <c r="D2652" t="s">
        <v>1822</v>
      </c>
      <c r="E2652" t="s">
        <v>4035</v>
      </c>
      <c r="F2652" t="s">
        <v>10422</v>
      </c>
      <c r="G2652" t="s">
        <v>10419</v>
      </c>
      <c r="H2652" t="s">
        <v>3177</v>
      </c>
      <c r="I2652" t="s">
        <v>10423</v>
      </c>
      <c r="J2652" t="s">
        <v>3179</v>
      </c>
      <c r="K2652" t="s">
        <v>10424</v>
      </c>
      <c r="L2652" t="s">
        <v>3174</v>
      </c>
      <c r="M2652" t="s">
        <v>3174</v>
      </c>
    </row>
    <row r="2653" spans="1:13" x14ac:dyDescent="0.3">
      <c r="A2653" t="s">
        <v>1099</v>
      </c>
      <c r="B2653" t="s">
        <v>4034</v>
      </c>
      <c r="C2653" t="s">
        <v>3190</v>
      </c>
      <c r="D2653" t="s">
        <v>1822</v>
      </c>
      <c r="E2653" t="s">
        <v>4035</v>
      </c>
      <c r="F2653" t="s">
        <v>10425</v>
      </c>
      <c r="G2653" t="s">
        <v>10419</v>
      </c>
      <c r="H2653" t="s">
        <v>3177</v>
      </c>
      <c r="I2653" t="s">
        <v>10426</v>
      </c>
      <c r="J2653" t="s">
        <v>3179</v>
      </c>
      <c r="K2653" t="s">
        <v>10427</v>
      </c>
      <c r="L2653" t="s">
        <v>3174</v>
      </c>
      <c r="M2653" t="s">
        <v>3174</v>
      </c>
    </row>
    <row r="2654" spans="1:13" x14ac:dyDescent="0.3">
      <c r="A2654" t="s">
        <v>1099</v>
      </c>
      <c r="B2654" t="s">
        <v>4034</v>
      </c>
      <c r="C2654" t="s">
        <v>3190</v>
      </c>
      <c r="D2654" t="s">
        <v>1822</v>
      </c>
      <c r="E2654" t="s">
        <v>4035</v>
      </c>
      <c r="F2654" t="s">
        <v>10428</v>
      </c>
      <c r="G2654" t="s">
        <v>10419</v>
      </c>
      <c r="H2654" t="s">
        <v>3177</v>
      </c>
      <c r="I2654" t="s">
        <v>10429</v>
      </c>
      <c r="J2654" t="s">
        <v>3179</v>
      </c>
      <c r="K2654" t="s">
        <v>10430</v>
      </c>
      <c r="L2654" t="s">
        <v>3174</v>
      </c>
      <c r="M2654" t="s">
        <v>3174</v>
      </c>
    </row>
    <row r="2655" spans="1:13" x14ac:dyDescent="0.3">
      <c r="A2655" t="s">
        <v>1099</v>
      </c>
      <c r="B2655" t="s">
        <v>4034</v>
      </c>
      <c r="C2655" t="s">
        <v>3190</v>
      </c>
      <c r="D2655" t="s">
        <v>1822</v>
      </c>
      <c r="E2655" t="s">
        <v>4035</v>
      </c>
      <c r="F2655" t="s">
        <v>10431</v>
      </c>
      <c r="G2655" t="s">
        <v>10256</v>
      </c>
      <c r="H2655" t="s">
        <v>3177</v>
      </c>
      <c r="I2655" t="s">
        <v>10432</v>
      </c>
      <c r="J2655" t="s">
        <v>3179</v>
      </c>
      <c r="K2655" t="s">
        <v>10433</v>
      </c>
      <c r="L2655" t="s">
        <v>3174</v>
      </c>
      <c r="M2655" t="s">
        <v>3174</v>
      </c>
    </row>
    <row r="2656" spans="1:13" x14ac:dyDescent="0.3">
      <c r="A2656" t="s">
        <v>1099</v>
      </c>
      <c r="B2656" t="s">
        <v>4034</v>
      </c>
      <c r="C2656" t="s">
        <v>3190</v>
      </c>
      <c r="D2656" t="s">
        <v>1822</v>
      </c>
      <c r="E2656" t="s">
        <v>4035</v>
      </c>
      <c r="F2656" t="s">
        <v>10434</v>
      </c>
      <c r="G2656" t="s">
        <v>10256</v>
      </c>
      <c r="H2656" t="s">
        <v>3177</v>
      </c>
      <c r="I2656" t="s">
        <v>10435</v>
      </c>
      <c r="J2656" t="s">
        <v>3179</v>
      </c>
      <c r="K2656" t="s">
        <v>10436</v>
      </c>
      <c r="L2656" t="s">
        <v>3174</v>
      </c>
      <c r="M2656" t="s">
        <v>3174</v>
      </c>
    </row>
    <row r="2657" spans="1:13" x14ac:dyDescent="0.3">
      <c r="A2657" t="s">
        <v>1099</v>
      </c>
      <c r="B2657" t="s">
        <v>4034</v>
      </c>
      <c r="C2657" t="s">
        <v>3190</v>
      </c>
      <c r="D2657" t="s">
        <v>1822</v>
      </c>
      <c r="E2657" t="s">
        <v>4035</v>
      </c>
      <c r="F2657" t="s">
        <v>10437</v>
      </c>
      <c r="G2657" t="s">
        <v>10256</v>
      </c>
      <c r="H2657" t="s">
        <v>3177</v>
      </c>
      <c r="I2657" t="s">
        <v>10438</v>
      </c>
      <c r="J2657" t="s">
        <v>3179</v>
      </c>
      <c r="K2657" t="s">
        <v>10439</v>
      </c>
      <c r="L2657" t="s">
        <v>3174</v>
      </c>
      <c r="M2657" t="s">
        <v>3174</v>
      </c>
    </row>
    <row r="2658" spans="1:13" x14ac:dyDescent="0.3">
      <c r="A2658" t="s">
        <v>1099</v>
      </c>
      <c r="B2658" t="s">
        <v>4034</v>
      </c>
      <c r="C2658" t="s">
        <v>3190</v>
      </c>
      <c r="D2658" t="s">
        <v>1822</v>
      </c>
      <c r="E2658" t="s">
        <v>4035</v>
      </c>
      <c r="F2658" t="s">
        <v>10440</v>
      </c>
      <c r="G2658" t="s">
        <v>10256</v>
      </c>
      <c r="H2658" t="s">
        <v>3177</v>
      </c>
      <c r="I2658" t="s">
        <v>10441</v>
      </c>
      <c r="J2658" t="s">
        <v>3179</v>
      </c>
      <c r="K2658" t="s">
        <v>10442</v>
      </c>
      <c r="L2658" t="s">
        <v>3174</v>
      </c>
      <c r="M2658" t="s">
        <v>3174</v>
      </c>
    </row>
    <row r="2659" spans="1:13" x14ac:dyDescent="0.3">
      <c r="A2659" t="s">
        <v>1099</v>
      </c>
      <c r="B2659" t="s">
        <v>4034</v>
      </c>
      <c r="C2659" t="s">
        <v>3190</v>
      </c>
      <c r="D2659" t="s">
        <v>1822</v>
      </c>
      <c r="E2659" t="s">
        <v>4035</v>
      </c>
      <c r="F2659" t="s">
        <v>10443</v>
      </c>
      <c r="G2659" t="s">
        <v>6950</v>
      </c>
      <c r="H2659" t="s">
        <v>3177</v>
      </c>
      <c r="I2659" t="s">
        <v>10444</v>
      </c>
      <c r="J2659" t="s">
        <v>3179</v>
      </c>
      <c r="K2659" t="s">
        <v>10445</v>
      </c>
      <c r="L2659" t="s">
        <v>3174</v>
      </c>
      <c r="M2659" t="s">
        <v>3174</v>
      </c>
    </row>
    <row r="2660" spans="1:13" x14ac:dyDescent="0.3">
      <c r="A2660" t="s">
        <v>1099</v>
      </c>
      <c r="B2660" t="s">
        <v>4034</v>
      </c>
      <c r="C2660" t="s">
        <v>3190</v>
      </c>
      <c r="D2660" t="s">
        <v>1822</v>
      </c>
      <c r="E2660" t="s">
        <v>4035</v>
      </c>
      <c r="F2660" t="s">
        <v>10446</v>
      </c>
      <c r="G2660" t="s">
        <v>6950</v>
      </c>
      <c r="H2660" t="s">
        <v>3177</v>
      </c>
      <c r="I2660" t="s">
        <v>10447</v>
      </c>
      <c r="J2660" t="s">
        <v>3179</v>
      </c>
      <c r="K2660" t="s">
        <v>10448</v>
      </c>
      <c r="L2660" t="s">
        <v>3174</v>
      </c>
      <c r="M2660" t="s">
        <v>3174</v>
      </c>
    </row>
    <row r="2661" spans="1:13" x14ac:dyDescent="0.3">
      <c r="A2661" t="s">
        <v>1099</v>
      </c>
      <c r="B2661" t="s">
        <v>4034</v>
      </c>
      <c r="C2661" t="s">
        <v>3190</v>
      </c>
      <c r="D2661" t="s">
        <v>1822</v>
      </c>
      <c r="E2661" t="s">
        <v>4035</v>
      </c>
      <c r="F2661" t="s">
        <v>10449</v>
      </c>
      <c r="G2661" t="s">
        <v>6950</v>
      </c>
      <c r="H2661" t="s">
        <v>3177</v>
      </c>
      <c r="I2661" t="s">
        <v>10450</v>
      </c>
      <c r="J2661" t="s">
        <v>3179</v>
      </c>
      <c r="K2661" t="s">
        <v>10451</v>
      </c>
      <c r="L2661" t="s">
        <v>3174</v>
      </c>
      <c r="M2661" t="s">
        <v>3174</v>
      </c>
    </row>
    <row r="2662" spans="1:13" x14ac:dyDescent="0.3">
      <c r="A2662" t="s">
        <v>1099</v>
      </c>
      <c r="B2662" t="s">
        <v>4034</v>
      </c>
      <c r="C2662" t="s">
        <v>3190</v>
      </c>
      <c r="D2662" t="s">
        <v>1822</v>
      </c>
      <c r="E2662" t="s">
        <v>4035</v>
      </c>
      <c r="F2662" t="s">
        <v>10452</v>
      </c>
      <c r="G2662" t="s">
        <v>6950</v>
      </c>
      <c r="H2662" t="s">
        <v>3177</v>
      </c>
      <c r="I2662" t="s">
        <v>10453</v>
      </c>
      <c r="J2662" t="s">
        <v>3179</v>
      </c>
      <c r="K2662" t="s">
        <v>10454</v>
      </c>
      <c r="L2662" t="s">
        <v>3174</v>
      </c>
      <c r="M2662" t="s">
        <v>3174</v>
      </c>
    </row>
    <row r="2663" spans="1:13" x14ac:dyDescent="0.3">
      <c r="A2663" t="s">
        <v>1099</v>
      </c>
      <c r="B2663" t="s">
        <v>4034</v>
      </c>
      <c r="C2663" t="s">
        <v>3190</v>
      </c>
      <c r="D2663" t="s">
        <v>1822</v>
      </c>
      <c r="E2663" t="s">
        <v>4035</v>
      </c>
      <c r="F2663" t="s">
        <v>10455</v>
      </c>
      <c r="G2663" t="s">
        <v>4127</v>
      </c>
      <c r="H2663" t="s">
        <v>3177</v>
      </c>
      <c r="I2663" t="s">
        <v>10456</v>
      </c>
      <c r="J2663" t="s">
        <v>3179</v>
      </c>
      <c r="K2663" t="s">
        <v>10457</v>
      </c>
      <c r="L2663" t="s">
        <v>3174</v>
      </c>
      <c r="M2663" t="s">
        <v>3174</v>
      </c>
    </row>
    <row r="2664" spans="1:13" x14ac:dyDescent="0.3">
      <c r="A2664" t="s">
        <v>1099</v>
      </c>
      <c r="B2664" t="s">
        <v>4034</v>
      </c>
      <c r="C2664" t="s">
        <v>3190</v>
      </c>
      <c r="D2664" t="s">
        <v>1822</v>
      </c>
      <c r="E2664" t="s">
        <v>4035</v>
      </c>
      <c r="F2664" t="s">
        <v>10458</v>
      </c>
      <c r="G2664" t="s">
        <v>4127</v>
      </c>
      <c r="H2664" t="s">
        <v>3177</v>
      </c>
      <c r="I2664" t="s">
        <v>10459</v>
      </c>
      <c r="J2664" t="s">
        <v>3179</v>
      </c>
      <c r="K2664" t="s">
        <v>10460</v>
      </c>
      <c r="L2664" t="s">
        <v>3174</v>
      </c>
      <c r="M2664" t="s">
        <v>3174</v>
      </c>
    </row>
    <row r="2665" spans="1:13" x14ac:dyDescent="0.3">
      <c r="A2665" t="s">
        <v>1099</v>
      </c>
      <c r="B2665" t="s">
        <v>4034</v>
      </c>
      <c r="C2665" t="s">
        <v>3190</v>
      </c>
      <c r="D2665" t="s">
        <v>1822</v>
      </c>
      <c r="E2665" t="s">
        <v>4035</v>
      </c>
      <c r="F2665" t="s">
        <v>10461</v>
      </c>
      <c r="G2665" t="s">
        <v>4130</v>
      </c>
      <c r="H2665" t="s">
        <v>3177</v>
      </c>
      <c r="I2665" t="s">
        <v>10462</v>
      </c>
      <c r="J2665" t="s">
        <v>3179</v>
      </c>
      <c r="K2665" t="s">
        <v>10463</v>
      </c>
      <c r="L2665" t="s">
        <v>3174</v>
      </c>
      <c r="M2665" t="s">
        <v>3174</v>
      </c>
    </row>
    <row r="2666" spans="1:13" x14ac:dyDescent="0.3">
      <c r="A2666" t="s">
        <v>1099</v>
      </c>
      <c r="B2666" t="s">
        <v>4034</v>
      </c>
      <c r="C2666" t="s">
        <v>3190</v>
      </c>
      <c r="D2666" t="s">
        <v>1822</v>
      </c>
      <c r="E2666" t="s">
        <v>4035</v>
      </c>
      <c r="F2666" t="s">
        <v>10464</v>
      </c>
      <c r="G2666" t="s">
        <v>4130</v>
      </c>
      <c r="H2666" t="s">
        <v>3177</v>
      </c>
      <c r="I2666" t="s">
        <v>10465</v>
      </c>
      <c r="J2666" t="s">
        <v>3179</v>
      </c>
      <c r="K2666" t="s">
        <v>10466</v>
      </c>
      <c r="L2666" t="s">
        <v>3174</v>
      </c>
      <c r="M2666" t="s">
        <v>3174</v>
      </c>
    </row>
    <row r="2667" spans="1:13" x14ac:dyDescent="0.3">
      <c r="A2667" t="s">
        <v>1099</v>
      </c>
      <c r="B2667" t="s">
        <v>4034</v>
      </c>
      <c r="C2667" t="s">
        <v>3190</v>
      </c>
      <c r="D2667" t="s">
        <v>1822</v>
      </c>
      <c r="E2667" t="s">
        <v>4035</v>
      </c>
      <c r="F2667" t="s">
        <v>10467</v>
      </c>
      <c r="G2667" t="s">
        <v>10468</v>
      </c>
      <c r="H2667" t="s">
        <v>3177</v>
      </c>
      <c r="I2667" t="s">
        <v>10469</v>
      </c>
      <c r="J2667" t="s">
        <v>3179</v>
      </c>
      <c r="K2667" t="s">
        <v>10470</v>
      </c>
      <c r="L2667" t="s">
        <v>3174</v>
      </c>
      <c r="M2667" t="s">
        <v>3174</v>
      </c>
    </row>
    <row r="2668" spans="1:13" x14ac:dyDescent="0.3">
      <c r="A2668" t="s">
        <v>1099</v>
      </c>
      <c r="B2668" t="s">
        <v>4034</v>
      </c>
      <c r="C2668" t="s">
        <v>3190</v>
      </c>
      <c r="D2668" t="s">
        <v>1822</v>
      </c>
      <c r="E2668" t="s">
        <v>4035</v>
      </c>
      <c r="F2668" t="s">
        <v>10471</v>
      </c>
      <c r="G2668" t="s">
        <v>10286</v>
      </c>
      <c r="H2668" t="s">
        <v>3177</v>
      </c>
      <c r="I2668" t="s">
        <v>10472</v>
      </c>
      <c r="J2668" t="s">
        <v>3179</v>
      </c>
      <c r="K2668" t="s">
        <v>10473</v>
      </c>
      <c r="L2668" t="s">
        <v>3174</v>
      </c>
      <c r="M2668" t="s">
        <v>3174</v>
      </c>
    </row>
    <row r="2669" spans="1:13" x14ac:dyDescent="0.3">
      <c r="A2669" t="s">
        <v>1099</v>
      </c>
      <c r="B2669" t="s">
        <v>4034</v>
      </c>
      <c r="C2669" t="s">
        <v>3190</v>
      </c>
      <c r="D2669" t="s">
        <v>1822</v>
      </c>
      <c r="E2669" t="s">
        <v>4035</v>
      </c>
      <c r="F2669" t="s">
        <v>10474</v>
      </c>
      <c r="G2669" t="s">
        <v>10286</v>
      </c>
      <c r="H2669" t="s">
        <v>3177</v>
      </c>
      <c r="I2669" t="s">
        <v>10475</v>
      </c>
      <c r="J2669" t="s">
        <v>3179</v>
      </c>
      <c r="K2669" t="s">
        <v>10476</v>
      </c>
      <c r="L2669" t="s">
        <v>3174</v>
      </c>
      <c r="M2669" t="s">
        <v>3174</v>
      </c>
    </row>
    <row r="2670" spans="1:13" x14ac:dyDescent="0.3">
      <c r="A2670" t="s">
        <v>1099</v>
      </c>
      <c r="B2670" t="s">
        <v>4034</v>
      </c>
      <c r="C2670" t="s">
        <v>3190</v>
      </c>
      <c r="D2670" t="s">
        <v>1822</v>
      </c>
      <c r="E2670" t="s">
        <v>4035</v>
      </c>
      <c r="F2670" t="s">
        <v>10477</v>
      </c>
      <c r="G2670" t="s">
        <v>10286</v>
      </c>
      <c r="H2670" t="s">
        <v>3177</v>
      </c>
      <c r="I2670" t="s">
        <v>10478</v>
      </c>
      <c r="J2670" t="s">
        <v>3179</v>
      </c>
      <c r="K2670" t="s">
        <v>10479</v>
      </c>
      <c r="L2670" t="s">
        <v>3174</v>
      </c>
      <c r="M2670" t="s">
        <v>3174</v>
      </c>
    </row>
    <row r="2671" spans="1:13" x14ac:dyDescent="0.3">
      <c r="A2671" t="s">
        <v>1099</v>
      </c>
      <c r="B2671" t="s">
        <v>4034</v>
      </c>
      <c r="C2671" t="s">
        <v>3190</v>
      </c>
      <c r="D2671" t="s">
        <v>1822</v>
      </c>
      <c r="E2671" t="s">
        <v>4035</v>
      </c>
      <c r="F2671" t="s">
        <v>10480</v>
      </c>
      <c r="G2671" t="s">
        <v>10286</v>
      </c>
      <c r="H2671" t="s">
        <v>3177</v>
      </c>
      <c r="I2671" t="s">
        <v>10481</v>
      </c>
      <c r="J2671" t="s">
        <v>3179</v>
      </c>
      <c r="K2671" t="s">
        <v>10482</v>
      </c>
      <c r="L2671" t="s">
        <v>3174</v>
      </c>
      <c r="M2671" t="s">
        <v>3174</v>
      </c>
    </row>
    <row r="2672" spans="1:13" x14ac:dyDescent="0.3">
      <c r="A2672" t="s">
        <v>1099</v>
      </c>
      <c r="B2672" t="s">
        <v>4034</v>
      </c>
      <c r="C2672" t="s">
        <v>3190</v>
      </c>
      <c r="D2672" t="s">
        <v>1822</v>
      </c>
      <c r="E2672" t="s">
        <v>4035</v>
      </c>
      <c r="F2672" t="s">
        <v>10483</v>
      </c>
      <c r="G2672" t="s">
        <v>10286</v>
      </c>
      <c r="H2672" t="s">
        <v>3177</v>
      </c>
      <c r="I2672" t="s">
        <v>10484</v>
      </c>
      <c r="J2672" t="s">
        <v>3179</v>
      </c>
      <c r="K2672" t="s">
        <v>10485</v>
      </c>
      <c r="L2672" t="s">
        <v>3174</v>
      </c>
      <c r="M2672" t="s">
        <v>3174</v>
      </c>
    </row>
    <row r="2673" spans="1:13" x14ac:dyDescent="0.3">
      <c r="A2673" t="s">
        <v>1099</v>
      </c>
      <c r="B2673" t="s">
        <v>4034</v>
      </c>
      <c r="C2673" t="s">
        <v>3190</v>
      </c>
      <c r="D2673" t="s">
        <v>1822</v>
      </c>
      <c r="E2673" t="s">
        <v>4035</v>
      </c>
      <c r="F2673" t="s">
        <v>10486</v>
      </c>
      <c r="G2673" t="s">
        <v>10286</v>
      </c>
      <c r="H2673" t="s">
        <v>3177</v>
      </c>
      <c r="I2673" t="s">
        <v>10487</v>
      </c>
      <c r="J2673" t="s">
        <v>3179</v>
      </c>
      <c r="K2673" t="s">
        <v>7540</v>
      </c>
      <c r="L2673" t="s">
        <v>3174</v>
      </c>
      <c r="M2673" t="s">
        <v>3174</v>
      </c>
    </row>
    <row r="2674" spans="1:13" x14ac:dyDescent="0.3">
      <c r="A2674" t="s">
        <v>1099</v>
      </c>
      <c r="B2674" t="s">
        <v>3004</v>
      </c>
      <c r="C2674" t="s">
        <v>4045</v>
      </c>
      <c r="D2674" t="s">
        <v>1822</v>
      </c>
      <c r="E2674" t="s">
        <v>4035</v>
      </c>
      <c r="F2674" t="s">
        <v>10486</v>
      </c>
      <c r="G2674" t="s">
        <v>10488</v>
      </c>
      <c r="H2674" t="s">
        <v>3177</v>
      </c>
      <c r="I2674" t="s">
        <v>10489</v>
      </c>
      <c r="J2674" t="s">
        <v>3179</v>
      </c>
      <c r="K2674" t="s">
        <v>7540</v>
      </c>
      <c r="L2674" t="s">
        <v>3174</v>
      </c>
      <c r="M2674" t="s">
        <v>3174</v>
      </c>
    </row>
    <row r="2675" spans="1:13" x14ac:dyDescent="0.3">
      <c r="A2675" t="s">
        <v>1099</v>
      </c>
      <c r="B2675" t="s">
        <v>4034</v>
      </c>
      <c r="C2675" t="s">
        <v>3190</v>
      </c>
      <c r="D2675" t="s">
        <v>1822</v>
      </c>
      <c r="E2675" t="s">
        <v>4035</v>
      </c>
      <c r="F2675" t="s">
        <v>10490</v>
      </c>
      <c r="G2675" t="s">
        <v>10286</v>
      </c>
      <c r="H2675" t="s">
        <v>3177</v>
      </c>
      <c r="I2675" t="s">
        <v>10491</v>
      </c>
      <c r="J2675" t="s">
        <v>3179</v>
      </c>
      <c r="K2675" t="s">
        <v>7540</v>
      </c>
      <c r="L2675" t="s">
        <v>3174</v>
      </c>
      <c r="M2675" t="s">
        <v>3174</v>
      </c>
    </row>
    <row r="2676" spans="1:13" x14ac:dyDescent="0.3">
      <c r="A2676" t="s">
        <v>1099</v>
      </c>
      <c r="B2676" t="s">
        <v>3004</v>
      </c>
      <c r="C2676" t="s">
        <v>4045</v>
      </c>
      <c r="D2676" t="s">
        <v>1822</v>
      </c>
      <c r="E2676" t="s">
        <v>4035</v>
      </c>
      <c r="F2676" t="s">
        <v>10490</v>
      </c>
      <c r="G2676" t="s">
        <v>10488</v>
      </c>
      <c r="H2676" t="s">
        <v>3177</v>
      </c>
      <c r="I2676" t="s">
        <v>10492</v>
      </c>
      <c r="J2676" t="s">
        <v>3179</v>
      </c>
      <c r="K2676" t="s">
        <v>7540</v>
      </c>
      <c r="L2676" t="s">
        <v>3174</v>
      </c>
      <c r="M2676" t="s">
        <v>3174</v>
      </c>
    </row>
    <row r="2677" spans="1:13" x14ac:dyDescent="0.3">
      <c r="A2677" t="s">
        <v>1099</v>
      </c>
      <c r="B2677" t="s">
        <v>2995</v>
      </c>
      <c r="C2677" t="s">
        <v>3190</v>
      </c>
      <c r="D2677" t="s">
        <v>1784</v>
      </c>
      <c r="E2677" t="s">
        <v>3298</v>
      </c>
      <c r="F2677" t="s">
        <v>10493</v>
      </c>
      <c r="G2677" t="s">
        <v>10494</v>
      </c>
      <c r="H2677" t="s">
        <v>3177</v>
      </c>
      <c r="I2677" t="s">
        <v>10495</v>
      </c>
      <c r="J2677" t="s">
        <v>3179</v>
      </c>
      <c r="K2677" t="s">
        <v>10496</v>
      </c>
      <c r="L2677" t="s">
        <v>3174</v>
      </c>
      <c r="M2677" t="s">
        <v>3174</v>
      </c>
    </row>
    <row r="2678" spans="1:13" x14ac:dyDescent="0.3">
      <c r="A2678" t="s">
        <v>1099</v>
      </c>
      <c r="B2678" t="s">
        <v>2995</v>
      </c>
      <c r="C2678" t="s">
        <v>3190</v>
      </c>
      <c r="D2678" t="s">
        <v>1784</v>
      </c>
      <c r="E2678" t="s">
        <v>3298</v>
      </c>
      <c r="F2678" t="s">
        <v>10497</v>
      </c>
      <c r="G2678" t="s">
        <v>10498</v>
      </c>
      <c r="H2678" t="s">
        <v>3177</v>
      </c>
      <c r="I2678" t="s">
        <v>10499</v>
      </c>
      <c r="J2678" t="s">
        <v>3179</v>
      </c>
      <c r="K2678" t="s">
        <v>10500</v>
      </c>
      <c r="L2678" t="s">
        <v>3174</v>
      </c>
      <c r="M2678" t="s">
        <v>3174</v>
      </c>
    </row>
    <row r="2679" spans="1:13" x14ac:dyDescent="0.3">
      <c r="A2679" t="s">
        <v>1099</v>
      </c>
      <c r="B2679" t="s">
        <v>2995</v>
      </c>
      <c r="C2679" t="s">
        <v>3190</v>
      </c>
      <c r="D2679" t="s">
        <v>1784</v>
      </c>
      <c r="E2679" t="s">
        <v>3298</v>
      </c>
      <c r="F2679" t="s">
        <v>10501</v>
      </c>
      <c r="G2679" t="s">
        <v>10502</v>
      </c>
      <c r="H2679" t="s">
        <v>3177</v>
      </c>
      <c r="I2679" t="s">
        <v>10503</v>
      </c>
      <c r="J2679" t="s">
        <v>3179</v>
      </c>
      <c r="K2679" t="s">
        <v>10504</v>
      </c>
      <c r="L2679" t="s">
        <v>3174</v>
      </c>
      <c r="M2679" t="s">
        <v>3174</v>
      </c>
    </row>
    <row r="2680" spans="1:13" x14ac:dyDescent="0.3">
      <c r="A2680" t="s">
        <v>1099</v>
      </c>
      <c r="B2680" t="s">
        <v>2995</v>
      </c>
      <c r="C2680" t="s">
        <v>3190</v>
      </c>
      <c r="D2680" t="s">
        <v>1784</v>
      </c>
      <c r="E2680" t="s">
        <v>3298</v>
      </c>
      <c r="F2680" t="s">
        <v>10505</v>
      </c>
      <c r="G2680" t="s">
        <v>10506</v>
      </c>
      <c r="H2680" t="s">
        <v>3177</v>
      </c>
      <c r="I2680" t="s">
        <v>10507</v>
      </c>
      <c r="J2680" t="s">
        <v>3179</v>
      </c>
      <c r="K2680" t="s">
        <v>10508</v>
      </c>
      <c r="L2680" t="s">
        <v>3174</v>
      </c>
      <c r="M2680" t="s">
        <v>3174</v>
      </c>
    </row>
    <row r="2681" spans="1:13" x14ac:dyDescent="0.3">
      <c r="A2681" t="s">
        <v>1099</v>
      </c>
      <c r="B2681" t="s">
        <v>2995</v>
      </c>
      <c r="C2681" t="s">
        <v>3190</v>
      </c>
      <c r="D2681" t="s">
        <v>1784</v>
      </c>
      <c r="E2681" t="s">
        <v>3298</v>
      </c>
      <c r="F2681" t="s">
        <v>10509</v>
      </c>
      <c r="G2681" t="s">
        <v>10510</v>
      </c>
      <c r="H2681" t="s">
        <v>3177</v>
      </c>
      <c r="I2681" t="s">
        <v>10511</v>
      </c>
      <c r="J2681" t="s">
        <v>3179</v>
      </c>
      <c r="K2681" t="s">
        <v>10512</v>
      </c>
      <c r="L2681" t="s">
        <v>3174</v>
      </c>
      <c r="M2681" t="s">
        <v>3174</v>
      </c>
    </row>
    <row r="2682" spans="1:13" x14ac:dyDescent="0.3">
      <c r="A2682" t="s">
        <v>1099</v>
      </c>
      <c r="B2682" t="s">
        <v>2995</v>
      </c>
      <c r="C2682" t="s">
        <v>3190</v>
      </c>
      <c r="D2682" t="s">
        <v>1784</v>
      </c>
      <c r="E2682" t="s">
        <v>3298</v>
      </c>
      <c r="F2682" t="s">
        <v>10513</v>
      </c>
      <c r="G2682" t="s">
        <v>10514</v>
      </c>
      <c r="H2682" t="s">
        <v>3177</v>
      </c>
      <c r="I2682" t="s">
        <v>10515</v>
      </c>
      <c r="J2682" t="s">
        <v>3179</v>
      </c>
      <c r="K2682" t="s">
        <v>10516</v>
      </c>
      <c r="L2682" t="s">
        <v>3174</v>
      </c>
      <c r="M2682" t="s">
        <v>3174</v>
      </c>
    </row>
    <row r="2683" spans="1:13" x14ac:dyDescent="0.3">
      <c r="A2683" t="s">
        <v>1090</v>
      </c>
      <c r="B2683" t="s">
        <v>8561</v>
      </c>
      <c r="C2683" t="s">
        <v>3173</v>
      </c>
      <c r="D2683" t="s">
        <v>1822</v>
      </c>
      <c r="E2683" t="s">
        <v>3459</v>
      </c>
      <c r="F2683" t="s">
        <v>10517</v>
      </c>
      <c r="G2683" t="s">
        <v>10518</v>
      </c>
      <c r="H2683" t="s">
        <v>3177</v>
      </c>
      <c r="I2683" t="s">
        <v>10519</v>
      </c>
      <c r="J2683" t="s">
        <v>3179</v>
      </c>
      <c r="K2683" t="s">
        <v>3174</v>
      </c>
      <c r="L2683" t="s">
        <v>3174</v>
      </c>
      <c r="M2683" t="s">
        <v>3174</v>
      </c>
    </row>
    <row r="2684" spans="1:13" x14ac:dyDescent="0.3">
      <c r="A2684" t="s">
        <v>1099</v>
      </c>
      <c r="B2684" t="s">
        <v>3297</v>
      </c>
      <c r="C2684" t="s">
        <v>3190</v>
      </c>
      <c r="D2684" t="s">
        <v>7662</v>
      </c>
      <c r="E2684" t="s">
        <v>3298</v>
      </c>
      <c r="F2684" t="s">
        <v>10520</v>
      </c>
      <c r="G2684" t="s">
        <v>10521</v>
      </c>
      <c r="H2684" t="s">
        <v>3177</v>
      </c>
      <c r="I2684" t="s">
        <v>10522</v>
      </c>
      <c r="J2684" t="s">
        <v>3179</v>
      </c>
      <c r="K2684" t="s">
        <v>10523</v>
      </c>
      <c r="L2684" t="s">
        <v>3174</v>
      </c>
      <c r="M2684" t="s">
        <v>3174</v>
      </c>
    </row>
    <row r="2685" spans="1:13" x14ac:dyDescent="0.3">
      <c r="A2685" t="s">
        <v>1099</v>
      </c>
      <c r="B2685" t="s">
        <v>3297</v>
      </c>
      <c r="C2685" t="s">
        <v>3190</v>
      </c>
      <c r="D2685" t="s">
        <v>1761</v>
      </c>
      <c r="E2685" t="s">
        <v>3298</v>
      </c>
      <c r="F2685" t="s">
        <v>10524</v>
      </c>
      <c r="G2685" t="s">
        <v>10521</v>
      </c>
      <c r="H2685" t="s">
        <v>3177</v>
      </c>
      <c r="I2685" t="s">
        <v>10525</v>
      </c>
      <c r="J2685" t="s">
        <v>3179</v>
      </c>
      <c r="K2685" t="s">
        <v>10526</v>
      </c>
      <c r="L2685" t="s">
        <v>3174</v>
      </c>
      <c r="M2685" t="s">
        <v>3174</v>
      </c>
    </row>
    <row r="2686" spans="1:13" x14ac:dyDescent="0.3">
      <c r="A2686" t="s">
        <v>1099</v>
      </c>
      <c r="B2686" t="s">
        <v>3297</v>
      </c>
      <c r="C2686" t="s">
        <v>3190</v>
      </c>
      <c r="D2686" t="s">
        <v>1761</v>
      </c>
      <c r="E2686" t="s">
        <v>3298</v>
      </c>
      <c r="F2686" t="s">
        <v>10527</v>
      </c>
      <c r="G2686" t="s">
        <v>10521</v>
      </c>
      <c r="H2686" t="s">
        <v>3177</v>
      </c>
      <c r="I2686" t="s">
        <v>10528</v>
      </c>
      <c r="J2686" t="s">
        <v>3179</v>
      </c>
      <c r="K2686" t="s">
        <v>10529</v>
      </c>
      <c r="L2686" t="s">
        <v>3174</v>
      </c>
      <c r="M2686" t="s">
        <v>3174</v>
      </c>
    </row>
    <row r="2687" spans="1:13" x14ac:dyDescent="0.3">
      <c r="A2687" t="s">
        <v>1099</v>
      </c>
      <c r="B2687" t="s">
        <v>3297</v>
      </c>
      <c r="C2687" t="s">
        <v>3190</v>
      </c>
      <c r="D2687" t="s">
        <v>1761</v>
      </c>
      <c r="E2687" t="s">
        <v>3298</v>
      </c>
      <c r="F2687" t="s">
        <v>10530</v>
      </c>
      <c r="G2687" t="s">
        <v>10531</v>
      </c>
      <c r="H2687" t="s">
        <v>3177</v>
      </c>
      <c r="I2687" t="s">
        <v>10532</v>
      </c>
      <c r="J2687" t="s">
        <v>3179</v>
      </c>
      <c r="K2687" t="s">
        <v>10533</v>
      </c>
      <c r="L2687" t="s">
        <v>3174</v>
      </c>
      <c r="M2687" t="s">
        <v>3174</v>
      </c>
    </row>
    <row r="2688" spans="1:13" x14ac:dyDescent="0.3">
      <c r="A2688" t="s">
        <v>1099</v>
      </c>
      <c r="B2688" t="s">
        <v>3297</v>
      </c>
      <c r="C2688" t="s">
        <v>3190</v>
      </c>
      <c r="D2688" t="s">
        <v>1761</v>
      </c>
      <c r="E2688" t="s">
        <v>3298</v>
      </c>
      <c r="F2688" t="s">
        <v>10534</v>
      </c>
      <c r="G2688" t="s">
        <v>10531</v>
      </c>
      <c r="H2688" t="s">
        <v>3177</v>
      </c>
      <c r="I2688" t="s">
        <v>10535</v>
      </c>
      <c r="J2688" t="s">
        <v>3179</v>
      </c>
      <c r="K2688" t="s">
        <v>10536</v>
      </c>
      <c r="L2688" t="s">
        <v>3174</v>
      </c>
      <c r="M2688" t="s">
        <v>3174</v>
      </c>
    </row>
    <row r="2689" spans="1:13" x14ac:dyDescent="0.3">
      <c r="A2689" t="s">
        <v>1099</v>
      </c>
      <c r="B2689" t="s">
        <v>3297</v>
      </c>
      <c r="C2689" t="s">
        <v>3190</v>
      </c>
      <c r="D2689" t="s">
        <v>1761</v>
      </c>
      <c r="E2689" t="s">
        <v>3298</v>
      </c>
      <c r="F2689" t="s">
        <v>10537</v>
      </c>
      <c r="G2689" t="s">
        <v>10531</v>
      </c>
      <c r="H2689" t="s">
        <v>3177</v>
      </c>
      <c r="I2689" t="s">
        <v>10538</v>
      </c>
      <c r="J2689" t="s">
        <v>3179</v>
      </c>
      <c r="K2689" t="s">
        <v>10539</v>
      </c>
      <c r="L2689" t="s">
        <v>3174</v>
      </c>
      <c r="M2689" t="s">
        <v>3174</v>
      </c>
    </row>
    <row r="2690" spans="1:13" x14ac:dyDescent="0.3">
      <c r="A2690" t="s">
        <v>1099</v>
      </c>
      <c r="B2690" t="s">
        <v>3297</v>
      </c>
      <c r="C2690" t="s">
        <v>3190</v>
      </c>
      <c r="D2690" t="s">
        <v>7922</v>
      </c>
      <c r="E2690" t="s">
        <v>4035</v>
      </c>
      <c r="F2690" t="s">
        <v>10540</v>
      </c>
      <c r="G2690" t="s">
        <v>8093</v>
      </c>
      <c r="H2690" t="s">
        <v>3177</v>
      </c>
      <c r="I2690" t="s">
        <v>10541</v>
      </c>
      <c r="J2690" t="s">
        <v>3179</v>
      </c>
      <c r="K2690" t="s">
        <v>10542</v>
      </c>
      <c r="L2690" t="s">
        <v>3174</v>
      </c>
      <c r="M2690" t="s">
        <v>3174</v>
      </c>
    </row>
    <row r="2691" spans="1:13" x14ac:dyDescent="0.3">
      <c r="A2691" t="s">
        <v>1099</v>
      </c>
      <c r="B2691" t="s">
        <v>3297</v>
      </c>
      <c r="C2691" t="s">
        <v>3190</v>
      </c>
      <c r="D2691" t="s">
        <v>7922</v>
      </c>
      <c r="E2691" t="s">
        <v>4035</v>
      </c>
      <c r="F2691" t="s">
        <v>10543</v>
      </c>
      <c r="G2691" t="s">
        <v>8093</v>
      </c>
      <c r="H2691" t="s">
        <v>3177</v>
      </c>
      <c r="I2691" t="s">
        <v>10544</v>
      </c>
      <c r="J2691" t="s">
        <v>3179</v>
      </c>
      <c r="K2691" t="s">
        <v>10545</v>
      </c>
      <c r="L2691" t="s">
        <v>3174</v>
      </c>
      <c r="M2691" t="s">
        <v>3174</v>
      </c>
    </row>
    <row r="2692" spans="1:13" x14ac:dyDescent="0.3">
      <c r="A2692" t="s">
        <v>1099</v>
      </c>
      <c r="B2692" t="s">
        <v>3297</v>
      </c>
      <c r="C2692" t="s">
        <v>3190</v>
      </c>
      <c r="D2692" t="s">
        <v>7922</v>
      </c>
      <c r="E2692" t="s">
        <v>4035</v>
      </c>
      <c r="F2692" t="s">
        <v>10546</v>
      </c>
      <c r="G2692" t="s">
        <v>8093</v>
      </c>
      <c r="H2692" t="s">
        <v>3177</v>
      </c>
      <c r="I2692" t="s">
        <v>10547</v>
      </c>
      <c r="J2692" t="s">
        <v>3179</v>
      </c>
      <c r="K2692" t="s">
        <v>10548</v>
      </c>
      <c r="L2692" t="s">
        <v>3174</v>
      </c>
      <c r="M2692" t="s">
        <v>3174</v>
      </c>
    </row>
    <row r="2693" spans="1:13" x14ac:dyDescent="0.3">
      <c r="A2693" t="s">
        <v>1099</v>
      </c>
      <c r="B2693" t="s">
        <v>3297</v>
      </c>
      <c r="C2693" t="s">
        <v>3190</v>
      </c>
      <c r="D2693" t="s">
        <v>1761</v>
      </c>
      <c r="E2693" t="s">
        <v>4035</v>
      </c>
      <c r="F2693" t="s">
        <v>10549</v>
      </c>
      <c r="G2693" t="s">
        <v>8093</v>
      </c>
      <c r="H2693" t="s">
        <v>3177</v>
      </c>
      <c r="I2693" t="s">
        <v>10550</v>
      </c>
      <c r="J2693" t="s">
        <v>3179</v>
      </c>
      <c r="K2693" t="s">
        <v>10551</v>
      </c>
      <c r="L2693" t="s">
        <v>3174</v>
      </c>
      <c r="M2693" t="s">
        <v>3174</v>
      </c>
    </row>
    <row r="2694" spans="1:13" x14ac:dyDescent="0.3">
      <c r="A2694" t="s">
        <v>1099</v>
      </c>
      <c r="B2694" t="s">
        <v>3297</v>
      </c>
      <c r="C2694" t="s">
        <v>3190</v>
      </c>
      <c r="D2694" t="s">
        <v>1761</v>
      </c>
      <c r="E2694" t="s">
        <v>4035</v>
      </c>
      <c r="F2694" t="s">
        <v>10552</v>
      </c>
      <c r="G2694" t="s">
        <v>10553</v>
      </c>
      <c r="H2694" t="s">
        <v>3177</v>
      </c>
      <c r="I2694" t="s">
        <v>10554</v>
      </c>
      <c r="J2694" t="s">
        <v>3179</v>
      </c>
      <c r="K2694" t="s">
        <v>10555</v>
      </c>
      <c r="L2694" t="s">
        <v>3174</v>
      </c>
      <c r="M2694" t="s">
        <v>3174</v>
      </c>
    </row>
    <row r="2695" spans="1:13" x14ac:dyDescent="0.3">
      <c r="A2695" t="s">
        <v>1099</v>
      </c>
      <c r="B2695" t="s">
        <v>3297</v>
      </c>
      <c r="C2695" t="s">
        <v>3190</v>
      </c>
      <c r="D2695" t="s">
        <v>1761</v>
      </c>
      <c r="E2695" t="s">
        <v>4035</v>
      </c>
      <c r="F2695" t="s">
        <v>10556</v>
      </c>
      <c r="G2695" t="s">
        <v>10553</v>
      </c>
      <c r="H2695" t="s">
        <v>3177</v>
      </c>
      <c r="I2695" t="s">
        <v>10557</v>
      </c>
      <c r="J2695" t="s">
        <v>3179</v>
      </c>
      <c r="K2695" t="s">
        <v>10558</v>
      </c>
      <c r="L2695" t="s">
        <v>3174</v>
      </c>
      <c r="M2695" t="s">
        <v>3174</v>
      </c>
    </row>
    <row r="2696" spans="1:13" x14ac:dyDescent="0.3">
      <c r="A2696" t="s">
        <v>1099</v>
      </c>
      <c r="B2696" t="s">
        <v>3297</v>
      </c>
      <c r="C2696" t="s">
        <v>3190</v>
      </c>
      <c r="D2696" t="s">
        <v>1761</v>
      </c>
      <c r="E2696" t="s">
        <v>4035</v>
      </c>
      <c r="F2696" t="s">
        <v>10559</v>
      </c>
      <c r="G2696" t="s">
        <v>10553</v>
      </c>
      <c r="H2696" t="s">
        <v>3177</v>
      </c>
      <c r="I2696" t="s">
        <v>10560</v>
      </c>
      <c r="J2696" t="s">
        <v>3179</v>
      </c>
      <c r="K2696" t="s">
        <v>10561</v>
      </c>
      <c r="L2696" t="s">
        <v>3174</v>
      </c>
      <c r="M2696" t="s">
        <v>3174</v>
      </c>
    </row>
    <row r="2697" spans="1:13" x14ac:dyDescent="0.3">
      <c r="A2697" t="s">
        <v>1099</v>
      </c>
      <c r="B2697" t="s">
        <v>3297</v>
      </c>
      <c r="C2697" t="s">
        <v>3190</v>
      </c>
      <c r="D2697" t="s">
        <v>1759</v>
      </c>
      <c r="E2697" t="s">
        <v>4035</v>
      </c>
      <c r="F2697" t="s">
        <v>10562</v>
      </c>
      <c r="G2697" t="s">
        <v>10553</v>
      </c>
      <c r="H2697" t="s">
        <v>3177</v>
      </c>
      <c r="I2697" t="s">
        <v>10563</v>
      </c>
      <c r="J2697" t="s">
        <v>3179</v>
      </c>
      <c r="K2697" t="s">
        <v>10564</v>
      </c>
      <c r="L2697" t="s">
        <v>3174</v>
      </c>
      <c r="M2697" t="s">
        <v>3174</v>
      </c>
    </row>
    <row r="2698" spans="1:13" x14ac:dyDescent="0.3">
      <c r="A2698" t="s">
        <v>1099</v>
      </c>
      <c r="B2698" t="s">
        <v>3297</v>
      </c>
      <c r="C2698" t="s">
        <v>3190</v>
      </c>
      <c r="D2698" t="s">
        <v>1759</v>
      </c>
      <c r="E2698" t="s">
        <v>4035</v>
      </c>
      <c r="F2698" t="s">
        <v>10565</v>
      </c>
      <c r="G2698" t="s">
        <v>10553</v>
      </c>
      <c r="H2698" t="s">
        <v>3177</v>
      </c>
      <c r="I2698" t="s">
        <v>10566</v>
      </c>
      <c r="J2698" t="s">
        <v>3179</v>
      </c>
      <c r="K2698" t="s">
        <v>10567</v>
      </c>
      <c r="L2698" t="s">
        <v>3174</v>
      </c>
      <c r="M2698" t="s">
        <v>3174</v>
      </c>
    </row>
    <row r="2699" spans="1:13" x14ac:dyDescent="0.3">
      <c r="A2699" t="s">
        <v>1099</v>
      </c>
      <c r="B2699" t="s">
        <v>3297</v>
      </c>
      <c r="C2699" t="s">
        <v>3190</v>
      </c>
      <c r="D2699" t="s">
        <v>1759</v>
      </c>
      <c r="E2699" t="s">
        <v>4035</v>
      </c>
      <c r="F2699" t="s">
        <v>10568</v>
      </c>
      <c r="G2699" t="s">
        <v>10553</v>
      </c>
      <c r="H2699" t="s">
        <v>3177</v>
      </c>
      <c r="I2699" t="s">
        <v>10569</v>
      </c>
      <c r="J2699" t="s">
        <v>3179</v>
      </c>
      <c r="K2699" t="s">
        <v>10570</v>
      </c>
      <c r="L2699" t="s">
        <v>3174</v>
      </c>
      <c r="M2699" t="s">
        <v>3174</v>
      </c>
    </row>
    <row r="2700" spans="1:13" x14ac:dyDescent="0.3">
      <c r="A2700" t="s">
        <v>1099</v>
      </c>
      <c r="B2700" t="s">
        <v>3297</v>
      </c>
      <c r="C2700" t="s">
        <v>3190</v>
      </c>
      <c r="D2700" t="s">
        <v>1759</v>
      </c>
      <c r="E2700" t="s">
        <v>3459</v>
      </c>
      <c r="F2700" t="s">
        <v>10571</v>
      </c>
      <c r="G2700" t="s">
        <v>10553</v>
      </c>
      <c r="H2700" t="s">
        <v>3177</v>
      </c>
      <c r="I2700" t="s">
        <v>10572</v>
      </c>
      <c r="J2700" t="s">
        <v>3179</v>
      </c>
      <c r="K2700" t="s">
        <v>10573</v>
      </c>
      <c r="L2700" t="s">
        <v>3174</v>
      </c>
      <c r="M2700" t="s">
        <v>3174</v>
      </c>
    </row>
    <row r="2701" spans="1:13" x14ac:dyDescent="0.3">
      <c r="A2701" t="s">
        <v>1099</v>
      </c>
      <c r="B2701" t="s">
        <v>3297</v>
      </c>
      <c r="C2701" t="s">
        <v>3190</v>
      </c>
      <c r="D2701" t="s">
        <v>1759</v>
      </c>
      <c r="E2701" t="s">
        <v>3459</v>
      </c>
      <c r="F2701" t="s">
        <v>10574</v>
      </c>
      <c r="G2701" t="s">
        <v>10553</v>
      </c>
      <c r="H2701" t="s">
        <v>3177</v>
      </c>
      <c r="I2701" t="s">
        <v>10575</v>
      </c>
      <c r="J2701" t="s">
        <v>3179</v>
      </c>
      <c r="K2701" t="s">
        <v>10576</v>
      </c>
      <c r="L2701" t="s">
        <v>3174</v>
      </c>
      <c r="M2701" t="s">
        <v>3174</v>
      </c>
    </row>
    <row r="2702" spans="1:13" x14ac:dyDescent="0.3">
      <c r="A2702" t="s">
        <v>1099</v>
      </c>
      <c r="B2702" t="s">
        <v>3297</v>
      </c>
      <c r="C2702" t="s">
        <v>3190</v>
      </c>
      <c r="D2702" t="s">
        <v>1759</v>
      </c>
      <c r="E2702" t="s">
        <v>3459</v>
      </c>
      <c r="F2702" t="s">
        <v>10577</v>
      </c>
      <c r="G2702" t="s">
        <v>10553</v>
      </c>
      <c r="H2702" t="s">
        <v>3177</v>
      </c>
      <c r="I2702" t="s">
        <v>10578</v>
      </c>
      <c r="J2702" t="s">
        <v>3179</v>
      </c>
      <c r="K2702" t="s">
        <v>10579</v>
      </c>
      <c r="L2702" t="s">
        <v>3174</v>
      </c>
      <c r="M2702" t="s">
        <v>3174</v>
      </c>
    </row>
    <row r="2703" spans="1:13" x14ac:dyDescent="0.3">
      <c r="A2703" t="s">
        <v>1099</v>
      </c>
      <c r="B2703" t="s">
        <v>3297</v>
      </c>
      <c r="C2703" t="s">
        <v>3190</v>
      </c>
      <c r="D2703" t="s">
        <v>1903</v>
      </c>
      <c r="E2703" t="s">
        <v>3320</v>
      </c>
      <c r="F2703" t="s">
        <v>10580</v>
      </c>
      <c r="G2703" t="s">
        <v>3406</v>
      </c>
      <c r="H2703" t="s">
        <v>3177</v>
      </c>
      <c r="I2703" t="s">
        <v>10581</v>
      </c>
      <c r="J2703" t="s">
        <v>3179</v>
      </c>
      <c r="K2703" t="s">
        <v>10582</v>
      </c>
      <c r="L2703" t="s">
        <v>3174</v>
      </c>
      <c r="M2703" t="s">
        <v>3174</v>
      </c>
    </row>
    <row r="2704" spans="1:13" x14ac:dyDescent="0.3">
      <c r="A2704" t="s">
        <v>1099</v>
      </c>
      <c r="B2704" t="s">
        <v>3297</v>
      </c>
      <c r="C2704" t="s">
        <v>3190</v>
      </c>
      <c r="D2704" t="s">
        <v>1903</v>
      </c>
      <c r="E2704" t="s">
        <v>3320</v>
      </c>
      <c r="F2704" t="s">
        <v>10583</v>
      </c>
      <c r="G2704" t="s">
        <v>3406</v>
      </c>
      <c r="H2704" t="s">
        <v>3177</v>
      </c>
      <c r="I2704" t="s">
        <v>10584</v>
      </c>
      <c r="J2704" t="s">
        <v>3179</v>
      </c>
      <c r="K2704" t="s">
        <v>10585</v>
      </c>
      <c r="L2704" t="s">
        <v>3174</v>
      </c>
      <c r="M2704" t="s">
        <v>3174</v>
      </c>
    </row>
    <row r="2705" spans="1:13" x14ac:dyDescent="0.3">
      <c r="A2705" t="s">
        <v>1099</v>
      </c>
      <c r="B2705" t="s">
        <v>3297</v>
      </c>
      <c r="C2705" t="s">
        <v>3190</v>
      </c>
      <c r="D2705" t="s">
        <v>1903</v>
      </c>
      <c r="E2705" t="s">
        <v>3320</v>
      </c>
      <c r="F2705" t="s">
        <v>10586</v>
      </c>
      <c r="G2705" t="s">
        <v>3406</v>
      </c>
      <c r="H2705" t="s">
        <v>3177</v>
      </c>
      <c r="I2705" t="s">
        <v>10587</v>
      </c>
      <c r="J2705" t="s">
        <v>3179</v>
      </c>
      <c r="K2705" t="s">
        <v>10588</v>
      </c>
      <c r="L2705" t="s">
        <v>3174</v>
      </c>
      <c r="M2705" t="s">
        <v>3174</v>
      </c>
    </row>
    <row r="2706" spans="1:13" x14ac:dyDescent="0.3">
      <c r="A2706" t="s">
        <v>1099</v>
      </c>
      <c r="B2706" t="s">
        <v>3297</v>
      </c>
      <c r="C2706" t="s">
        <v>3190</v>
      </c>
      <c r="D2706" t="s">
        <v>1755</v>
      </c>
      <c r="E2706" t="s">
        <v>3459</v>
      </c>
      <c r="F2706" t="s">
        <v>10589</v>
      </c>
      <c r="G2706" t="s">
        <v>8039</v>
      </c>
      <c r="H2706" t="s">
        <v>3177</v>
      </c>
      <c r="I2706" t="s">
        <v>10590</v>
      </c>
      <c r="J2706" t="s">
        <v>3179</v>
      </c>
      <c r="K2706" t="s">
        <v>10591</v>
      </c>
      <c r="L2706" t="s">
        <v>3174</v>
      </c>
      <c r="M2706" t="s">
        <v>3174</v>
      </c>
    </row>
    <row r="2707" spans="1:13" x14ac:dyDescent="0.3">
      <c r="A2707" t="s">
        <v>1099</v>
      </c>
      <c r="B2707" t="s">
        <v>3297</v>
      </c>
      <c r="C2707" t="s">
        <v>3190</v>
      </c>
      <c r="D2707" t="s">
        <v>1761</v>
      </c>
      <c r="E2707" t="s">
        <v>3459</v>
      </c>
      <c r="F2707" t="s">
        <v>10592</v>
      </c>
      <c r="G2707" t="s">
        <v>8039</v>
      </c>
      <c r="H2707" t="s">
        <v>3177</v>
      </c>
      <c r="I2707" t="s">
        <v>10593</v>
      </c>
      <c r="J2707" t="s">
        <v>3179</v>
      </c>
      <c r="K2707" t="s">
        <v>10594</v>
      </c>
      <c r="L2707" t="s">
        <v>3174</v>
      </c>
      <c r="M2707" t="s">
        <v>3174</v>
      </c>
    </row>
    <row r="2708" spans="1:13" x14ac:dyDescent="0.3">
      <c r="A2708" t="s">
        <v>1099</v>
      </c>
      <c r="B2708" t="s">
        <v>3297</v>
      </c>
      <c r="C2708" t="s">
        <v>3190</v>
      </c>
      <c r="D2708" t="s">
        <v>1761</v>
      </c>
      <c r="E2708" t="s">
        <v>3459</v>
      </c>
      <c r="F2708" t="s">
        <v>10595</v>
      </c>
      <c r="G2708" t="s">
        <v>8039</v>
      </c>
      <c r="H2708" t="s">
        <v>3177</v>
      </c>
      <c r="I2708" t="s">
        <v>10596</v>
      </c>
      <c r="J2708" t="s">
        <v>3179</v>
      </c>
      <c r="K2708" t="s">
        <v>10597</v>
      </c>
      <c r="L2708" t="s">
        <v>3174</v>
      </c>
      <c r="M2708" t="s">
        <v>3174</v>
      </c>
    </row>
    <row r="2709" spans="1:13" x14ac:dyDescent="0.3">
      <c r="A2709" t="s">
        <v>1099</v>
      </c>
      <c r="B2709" t="s">
        <v>3297</v>
      </c>
      <c r="C2709" t="s">
        <v>3190</v>
      </c>
      <c r="D2709" t="s">
        <v>1761</v>
      </c>
      <c r="E2709" t="s">
        <v>3459</v>
      </c>
      <c r="F2709" t="s">
        <v>10598</v>
      </c>
      <c r="G2709" t="s">
        <v>8039</v>
      </c>
      <c r="H2709" t="s">
        <v>3177</v>
      </c>
      <c r="I2709" t="s">
        <v>10599</v>
      </c>
      <c r="J2709" t="s">
        <v>3179</v>
      </c>
      <c r="K2709" t="s">
        <v>10600</v>
      </c>
      <c r="L2709" t="s">
        <v>3174</v>
      </c>
      <c r="M2709" t="s">
        <v>3174</v>
      </c>
    </row>
    <row r="2710" spans="1:13" x14ac:dyDescent="0.3">
      <c r="A2710" t="s">
        <v>1099</v>
      </c>
      <c r="B2710" t="s">
        <v>3297</v>
      </c>
      <c r="C2710" t="s">
        <v>3190</v>
      </c>
      <c r="D2710" t="s">
        <v>1759</v>
      </c>
      <c r="E2710" t="s">
        <v>3459</v>
      </c>
      <c r="F2710" t="s">
        <v>10601</v>
      </c>
      <c r="G2710" t="s">
        <v>8039</v>
      </c>
      <c r="H2710" t="s">
        <v>3177</v>
      </c>
      <c r="I2710" t="s">
        <v>10602</v>
      </c>
      <c r="J2710" t="s">
        <v>3179</v>
      </c>
      <c r="K2710" t="s">
        <v>10603</v>
      </c>
      <c r="L2710" t="s">
        <v>3174</v>
      </c>
      <c r="M2710" t="s">
        <v>3174</v>
      </c>
    </row>
    <row r="2711" spans="1:13" x14ac:dyDescent="0.3">
      <c r="A2711" t="s">
        <v>1099</v>
      </c>
      <c r="B2711" t="s">
        <v>3297</v>
      </c>
      <c r="C2711" t="s">
        <v>3190</v>
      </c>
      <c r="D2711" t="s">
        <v>1759</v>
      </c>
      <c r="E2711" t="s">
        <v>3459</v>
      </c>
      <c r="F2711" t="s">
        <v>10604</v>
      </c>
      <c r="G2711" t="s">
        <v>8039</v>
      </c>
      <c r="H2711" t="s">
        <v>3177</v>
      </c>
      <c r="I2711" t="s">
        <v>10605</v>
      </c>
      <c r="J2711" t="s">
        <v>3179</v>
      </c>
      <c r="K2711" t="s">
        <v>10606</v>
      </c>
      <c r="L2711" t="s">
        <v>3174</v>
      </c>
      <c r="M2711" t="s">
        <v>3174</v>
      </c>
    </row>
    <row r="2712" spans="1:13" x14ac:dyDescent="0.3">
      <c r="A2712" t="s">
        <v>1099</v>
      </c>
      <c r="B2712" t="s">
        <v>3297</v>
      </c>
      <c r="C2712" t="s">
        <v>3190</v>
      </c>
      <c r="D2712" t="s">
        <v>1759</v>
      </c>
      <c r="E2712" t="s">
        <v>3459</v>
      </c>
      <c r="F2712" t="s">
        <v>10607</v>
      </c>
      <c r="G2712" t="s">
        <v>8039</v>
      </c>
      <c r="H2712" t="s">
        <v>3177</v>
      </c>
      <c r="I2712" t="s">
        <v>10608</v>
      </c>
      <c r="J2712" t="s">
        <v>3179</v>
      </c>
      <c r="K2712" t="s">
        <v>10609</v>
      </c>
      <c r="L2712" t="s">
        <v>3174</v>
      </c>
      <c r="M2712" t="s">
        <v>3174</v>
      </c>
    </row>
    <row r="2713" spans="1:13" x14ac:dyDescent="0.3">
      <c r="A2713" t="s">
        <v>1099</v>
      </c>
      <c r="B2713" t="s">
        <v>3297</v>
      </c>
      <c r="C2713" t="s">
        <v>3190</v>
      </c>
      <c r="D2713" t="s">
        <v>1903</v>
      </c>
      <c r="E2713" t="s">
        <v>3459</v>
      </c>
      <c r="F2713" t="s">
        <v>10610</v>
      </c>
      <c r="G2713" t="s">
        <v>8039</v>
      </c>
      <c r="H2713" t="s">
        <v>3177</v>
      </c>
      <c r="I2713" t="s">
        <v>10611</v>
      </c>
      <c r="J2713" t="s">
        <v>3179</v>
      </c>
      <c r="K2713" t="s">
        <v>10612</v>
      </c>
      <c r="L2713" t="s">
        <v>3174</v>
      </c>
      <c r="M2713" t="s">
        <v>3174</v>
      </c>
    </row>
    <row r="2714" spans="1:13" x14ac:dyDescent="0.3">
      <c r="A2714" t="s">
        <v>1099</v>
      </c>
      <c r="B2714" t="s">
        <v>3297</v>
      </c>
      <c r="C2714" t="s">
        <v>3190</v>
      </c>
      <c r="D2714" t="s">
        <v>1903</v>
      </c>
      <c r="E2714" t="s">
        <v>3459</v>
      </c>
      <c r="F2714" t="s">
        <v>10613</v>
      </c>
      <c r="G2714" t="s">
        <v>8039</v>
      </c>
      <c r="H2714" t="s">
        <v>3177</v>
      </c>
      <c r="I2714" t="s">
        <v>10614</v>
      </c>
      <c r="J2714" t="s">
        <v>3179</v>
      </c>
      <c r="K2714" t="s">
        <v>10615</v>
      </c>
      <c r="L2714" t="s">
        <v>3174</v>
      </c>
      <c r="M2714" t="s">
        <v>3174</v>
      </c>
    </row>
    <row r="2715" spans="1:13" x14ac:dyDescent="0.3">
      <c r="A2715" t="s">
        <v>1099</v>
      </c>
      <c r="B2715" t="s">
        <v>3297</v>
      </c>
      <c r="C2715" t="s">
        <v>3190</v>
      </c>
      <c r="D2715" t="s">
        <v>1903</v>
      </c>
      <c r="E2715" t="s">
        <v>3459</v>
      </c>
      <c r="F2715" t="s">
        <v>10616</v>
      </c>
      <c r="G2715" t="s">
        <v>8039</v>
      </c>
      <c r="H2715" t="s">
        <v>3177</v>
      </c>
      <c r="I2715" t="s">
        <v>10617</v>
      </c>
      <c r="J2715" t="s">
        <v>3179</v>
      </c>
      <c r="K2715" t="s">
        <v>10618</v>
      </c>
      <c r="L2715" t="s">
        <v>3174</v>
      </c>
      <c r="M2715" t="s">
        <v>3174</v>
      </c>
    </row>
    <row r="2716" spans="1:13" x14ac:dyDescent="0.3">
      <c r="A2716" t="s">
        <v>1099</v>
      </c>
      <c r="B2716" t="s">
        <v>3297</v>
      </c>
      <c r="C2716" t="s">
        <v>3190</v>
      </c>
      <c r="D2716" t="s">
        <v>1755</v>
      </c>
      <c r="E2716" t="s">
        <v>4035</v>
      </c>
      <c r="F2716" t="s">
        <v>10619</v>
      </c>
      <c r="G2716" t="s">
        <v>8083</v>
      </c>
      <c r="H2716" t="s">
        <v>3177</v>
      </c>
      <c r="I2716" t="s">
        <v>10620</v>
      </c>
      <c r="J2716" t="s">
        <v>3179</v>
      </c>
      <c r="K2716" t="s">
        <v>10621</v>
      </c>
      <c r="L2716" t="s">
        <v>3174</v>
      </c>
      <c r="M2716" t="s">
        <v>3174</v>
      </c>
    </row>
    <row r="2717" spans="1:13" x14ac:dyDescent="0.3">
      <c r="A2717" t="s">
        <v>1099</v>
      </c>
      <c r="B2717" t="s">
        <v>3297</v>
      </c>
      <c r="C2717" t="s">
        <v>3190</v>
      </c>
      <c r="D2717" t="s">
        <v>1761</v>
      </c>
      <c r="E2717" t="s">
        <v>4035</v>
      </c>
      <c r="F2717" t="s">
        <v>10622</v>
      </c>
      <c r="G2717" t="s">
        <v>8083</v>
      </c>
      <c r="H2717" t="s">
        <v>3177</v>
      </c>
      <c r="I2717" t="s">
        <v>10623</v>
      </c>
      <c r="J2717" t="s">
        <v>3179</v>
      </c>
      <c r="K2717" t="s">
        <v>10624</v>
      </c>
      <c r="L2717" t="s">
        <v>3174</v>
      </c>
      <c r="M2717" t="s">
        <v>3174</v>
      </c>
    </row>
    <row r="2718" spans="1:13" x14ac:dyDescent="0.3">
      <c r="A2718" t="s">
        <v>1099</v>
      </c>
      <c r="B2718" t="s">
        <v>3297</v>
      </c>
      <c r="C2718" t="s">
        <v>3190</v>
      </c>
      <c r="D2718" t="s">
        <v>1759</v>
      </c>
      <c r="E2718" t="s">
        <v>4035</v>
      </c>
      <c r="F2718" t="s">
        <v>10625</v>
      </c>
      <c r="G2718" t="s">
        <v>8083</v>
      </c>
      <c r="H2718" t="s">
        <v>3177</v>
      </c>
      <c r="I2718" t="s">
        <v>10626</v>
      </c>
      <c r="J2718" t="s">
        <v>3179</v>
      </c>
      <c r="K2718" t="s">
        <v>10627</v>
      </c>
      <c r="L2718" t="s">
        <v>3174</v>
      </c>
      <c r="M2718" t="s">
        <v>3174</v>
      </c>
    </row>
    <row r="2719" spans="1:13" x14ac:dyDescent="0.3">
      <c r="A2719" t="s">
        <v>1099</v>
      </c>
      <c r="B2719" t="s">
        <v>3297</v>
      </c>
      <c r="C2719" t="s">
        <v>3190</v>
      </c>
      <c r="D2719" t="s">
        <v>1759</v>
      </c>
      <c r="E2719" t="s">
        <v>4035</v>
      </c>
      <c r="F2719" t="s">
        <v>10628</v>
      </c>
      <c r="G2719" t="s">
        <v>8083</v>
      </c>
      <c r="H2719" t="s">
        <v>3177</v>
      </c>
      <c r="I2719" t="s">
        <v>10629</v>
      </c>
      <c r="J2719" t="s">
        <v>3179</v>
      </c>
      <c r="K2719" t="s">
        <v>10630</v>
      </c>
      <c r="L2719" t="s">
        <v>3174</v>
      </c>
      <c r="M2719" t="s">
        <v>3174</v>
      </c>
    </row>
    <row r="2720" spans="1:13" x14ac:dyDescent="0.3">
      <c r="A2720" t="s">
        <v>1099</v>
      </c>
      <c r="B2720" t="s">
        <v>3297</v>
      </c>
      <c r="C2720" t="s">
        <v>3190</v>
      </c>
      <c r="D2720" t="s">
        <v>1759</v>
      </c>
      <c r="E2720" t="s">
        <v>4035</v>
      </c>
      <c r="F2720" t="s">
        <v>10631</v>
      </c>
      <c r="G2720" t="s">
        <v>8083</v>
      </c>
      <c r="H2720" t="s">
        <v>3177</v>
      </c>
      <c r="I2720" t="s">
        <v>10632</v>
      </c>
      <c r="J2720" t="s">
        <v>3179</v>
      </c>
      <c r="K2720" t="s">
        <v>10633</v>
      </c>
      <c r="L2720" t="s">
        <v>3174</v>
      </c>
      <c r="M2720" t="s">
        <v>3174</v>
      </c>
    </row>
    <row r="2721" spans="1:13" x14ac:dyDescent="0.3">
      <c r="A2721" t="s">
        <v>1099</v>
      </c>
      <c r="B2721" t="s">
        <v>3297</v>
      </c>
      <c r="C2721" t="s">
        <v>3190</v>
      </c>
      <c r="D2721" t="s">
        <v>1903</v>
      </c>
      <c r="E2721" t="s">
        <v>4035</v>
      </c>
      <c r="F2721" t="s">
        <v>10634</v>
      </c>
      <c r="G2721" t="s">
        <v>8083</v>
      </c>
      <c r="H2721" t="s">
        <v>3177</v>
      </c>
      <c r="I2721" t="s">
        <v>10635</v>
      </c>
      <c r="J2721" t="s">
        <v>3179</v>
      </c>
      <c r="K2721" t="s">
        <v>10636</v>
      </c>
      <c r="L2721" t="s">
        <v>3174</v>
      </c>
      <c r="M2721" t="s">
        <v>3174</v>
      </c>
    </row>
    <row r="2722" spans="1:13" x14ac:dyDescent="0.3">
      <c r="A2722" t="s">
        <v>1099</v>
      </c>
      <c r="B2722" t="s">
        <v>3297</v>
      </c>
      <c r="C2722" t="s">
        <v>3190</v>
      </c>
      <c r="D2722" t="s">
        <v>1903</v>
      </c>
      <c r="E2722" t="s">
        <v>4035</v>
      </c>
      <c r="F2722" t="s">
        <v>10637</v>
      </c>
      <c r="G2722" t="s">
        <v>8083</v>
      </c>
      <c r="H2722" t="s">
        <v>3177</v>
      </c>
      <c r="I2722" t="s">
        <v>10638</v>
      </c>
      <c r="J2722" t="s">
        <v>3179</v>
      </c>
      <c r="K2722" t="s">
        <v>10639</v>
      </c>
      <c r="L2722" t="s">
        <v>3174</v>
      </c>
      <c r="M2722" t="s">
        <v>3174</v>
      </c>
    </row>
    <row r="2723" spans="1:13" x14ac:dyDescent="0.3">
      <c r="A2723" t="s">
        <v>1099</v>
      </c>
      <c r="B2723" t="s">
        <v>3297</v>
      </c>
      <c r="C2723" t="s">
        <v>3190</v>
      </c>
      <c r="D2723" t="s">
        <v>1761</v>
      </c>
      <c r="E2723" t="s">
        <v>3298</v>
      </c>
      <c r="F2723" t="s">
        <v>10640</v>
      </c>
      <c r="G2723" t="s">
        <v>10641</v>
      </c>
      <c r="H2723" t="s">
        <v>3177</v>
      </c>
      <c r="I2723" t="s">
        <v>10642</v>
      </c>
      <c r="J2723" t="s">
        <v>3179</v>
      </c>
      <c r="K2723" t="s">
        <v>10643</v>
      </c>
      <c r="L2723" t="s">
        <v>3174</v>
      </c>
      <c r="M2723" t="s">
        <v>3174</v>
      </c>
    </row>
    <row r="2724" spans="1:13" x14ac:dyDescent="0.3">
      <c r="A2724" t="s">
        <v>1099</v>
      </c>
      <c r="B2724" t="s">
        <v>3297</v>
      </c>
      <c r="C2724" t="s">
        <v>3190</v>
      </c>
      <c r="D2724" t="s">
        <v>1761</v>
      </c>
      <c r="E2724" t="s">
        <v>3298</v>
      </c>
      <c r="F2724" t="s">
        <v>10644</v>
      </c>
      <c r="G2724" t="s">
        <v>10641</v>
      </c>
      <c r="H2724" t="s">
        <v>3177</v>
      </c>
      <c r="I2724" t="s">
        <v>10645</v>
      </c>
      <c r="J2724" t="s">
        <v>3179</v>
      </c>
      <c r="K2724" t="s">
        <v>10646</v>
      </c>
      <c r="L2724" t="s">
        <v>3174</v>
      </c>
      <c r="M2724" t="s">
        <v>3174</v>
      </c>
    </row>
    <row r="2725" spans="1:13" x14ac:dyDescent="0.3">
      <c r="A2725" t="s">
        <v>1099</v>
      </c>
      <c r="B2725" t="s">
        <v>3297</v>
      </c>
      <c r="C2725" t="s">
        <v>3190</v>
      </c>
      <c r="D2725" t="s">
        <v>1761</v>
      </c>
      <c r="E2725" t="s">
        <v>3298</v>
      </c>
      <c r="F2725" t="s">
        <v>10647</v>
      </c>
      <c r="G2725" t="s">
        <v>10641</v>
      </c>
      <c r="H2725" t="s">
        <v>3177</v>
      </c>
      <c r="I2725" t="s">
        <v>10648</v>
      </c>
      <c r="J2725" t="s">
        <v>3179</v>
      </c>
      <c r="K2725" t="s">
        <v>10649</v>
      </c>
      <c r="L2725" t="s">
        <v>3174</v>
      </c>
      <c r="M2725" t="s">
        <v>3174</v>
      </c>
    </row>
    <row r="2726" spans="1:13" x14ac:dyDescent="0.3">
      <c r="A2726" t="s">
        <v>1099</v>
      </c>
      <c r="B2726" t="s">
        <v>3297</v>
      </c>
      <c r="C2726" t="s">
        <v>3190</v>
      </c>
      <c r="D2726" t="s">
        <v>1761</v>
      </c>
      <c r="E2726" t="s">
        <v>3298</v>
      </c>
      <c r="F2726" t="s">
        <v>10650</v>
      </c>
      <c r="G2726" t="s">
        <v>10641</v>
      </c>
      <c r="H2726" t="s">
        <v>3177</v>
      </c>
      <c r="I2726" t="s">
        <v>10651</v>
      </c>
      <c r="J2726" t="s">
        <v>3179</v>
      </c>
      <c r="K2726" t="s">
        <v>10652</v>
      </c>
      <c r="L2726" t="s">
        <v>3174</v>
      </c>
      <c r="M2726" t="s">
        <v>3174</v>
      </c>
    </row>
    <row r="2727" spans="1:13" x14ac:dyDescent="0.3">
      <c r="A2727" t="s">
        <v>1099</v>
      </c>
      <c r="B2727" t="s">
        <v>3297</v>
      </c>
      <c r="C2727" t="s">
        <v>3190</v>
      </c>
      <c r="D2727" t="s">
        <v>1755</v>
      </c>
      <c r="E2727" t="s">
        <v>3459</v>
      </c>
      <c r="F2727" t="s">
        <v>10653</v>
      </c>
      <c r="G2727" t="s">
        <v>10654</v>
      </c>
      <c r="H2727" t="s">
        <v>3177</v>
      </c>
      <c r="I2727" t="s">
        <v>10655</v>
      </c>
      <c r="J2727" t="s">
        <v>3179</v>
      </c>
      <c r="K2727" t="s">
        <v>10656</v>
      </c>
      <c r="L2727" t="s">
        <v>3174</v>
      </c>
      <c r="M2727" t="s">
        <v>3174</v>
      </c>
    </row>
    <row r="2728" spans="1:13" x14ac:dyDescent="0.3">
      <c r="A2728" t="s">
        <v>1099</v>
      </c>
      <c r="B2728" t="s">
        <v>3297</v>
      </c>
      <c r="C2728" t="s">
        <v>3190</v>
      </c>
      <c r="D2728" t="s">
        <v>2050</v>
      </c>
      <c r="E2728" t="s">
        <v>4145</v>
      </c>
      <c r="F2728" t="s">
        <v>10657</v>
      </c>
      <c r="G2728" t="s">
        <v>10658</v>
      </c>
      <c r="H2728" t="s">
        <v>3177</v>
      </c>
      <c r="I2728" t="s">
        <v>10659</v>
      </c>
      <c r="J2728" t="s">
        <v>3179</v>
      </c>
      <c r="K2728" t="s">
        <v>10660</v>
      </c>
      <c r="L2728" t="s">
        <v>3174</v>
      </c>
      <c r="M2728" t="s">
        <v>3174</v>
      </c>
    </row>
    <row r="2729" spans="1:13" x14ac:dyDescent="0.3">
      <c r="A2729" t="s">
        <v>1099</v>
      </c>
      <c r="B2729" t="s">
        <v>3297</v>
      </c>
      <c r="C2729" t="s">
        <v>3190</v>
      </c>
      <c r="D2729" t="s">
        <v>2050</v>
      </c>
      <c r="E2729" t="s">
        <v>4145</v>
      </c>
      <c r="F2729" t="s">
        <v>10661</v>
      </c>
      <c r="G2729" t="s">
        <v>10658</v>
      </c>
      <c r="H2729" t="s">
        <v>3177</v>
      </c>
      <c r="I2729" t="s">
        <v>10662</v>
      </c>
      <c r="J2729" t="s">
        <v>3179</v>
      </c>
      <c r="K2729" t="s">
        <v>10663</v>
      </c>
      <c r="L2729" t="s">
        <v>3174</v>
      </c>
      <c r="M2729" t="s">
        <v>3174</v>
      </c>
    </row>
    <row r="2730" spans="1:13" x14ac:dyDescent="0.3">
      <c r="A2730" t="s">
        <v>1099</v>
      </c>
      <c r="B2730" t="s">
        <v>3297</v>
      </c>
      <c r="C2730" t="s">
        <v>3190</v>
      </c>
      <c r="D2730" t="s">
        <v>2050</v>
      </c>
      <c r="E2730" t="s">
        <v>4145</v>
      </c>
      <c r="F2730" t="s">
        <v>10664</v>
      </c>
      <c r="G2730" t="s">
        <v>10658</v>
      </c>
      <c r="H2730" t="s">
        <v>3177</v>
      </c>
      <c r="I2730" t="s">
        <v>10665</v>
      </c>
      <c r="J2730" t="s">
        <v>3179</v>
      </c>
      <c r="K2730" t="s">
        <v>10666</v>
      </c>
      <c r="L2730" t="s">
        <v>3174</v>
      </c>
      <c r="M2730" t="s">
        <v>3174</v>
      </c>
    </row>
    <row r="2731" spans="1:13" x14ac:dyDescent="0.3">
      <c r="A2731" t="s">
        <v>1099</v>
      </c>
      <c r="B2731" t="s">
        <v>3297</v>
      </c>
      <c r="C2731" t="s">
        <v>3190</v>
      </c>
      <c r="D2731" t="s">
        <v>7662</v>
      </c>
      <c r="E2731" t="s">
        <v>3298</v>
      </c>
      <c r="F2731" t="s">
        <v>10667</v>
      </c>
      <c r="G2731" t="s">
        <v>3326</v>
      </c>
      <c r="H2731" t="s">
        <v>3177</v>
      </c>
      <c r="I2731" t="s">
        <v>10668</v>
      </c>
      <c r="J2731" t="s">
        <v>3179</v>
      </c>
      <c r="K2731" t="s">
        <v>10669</v>
      </c>
      <c r="L2731" t="s">
        <v>3174</v>
      </c>
      <c r="M2731" t="s">
        <v>3174</v>
      </c>
    </row>
    <row r="2732" spans="1:13" x14ac:dyDescent="0.3">
      <c r="A2732" t="s">
        <v>1099</v>
      </c>
      <c r="B2732" t="s">
        <v>3297</v>
      </c>
      <c r="C2732" t="s">
        <v>3190</v>
      </c>
      <c r="D2732" t="s">
        <v>1755</v>
      </c>
      <c r="E2732" t="s">
        <v>3298</v>
      </c>
      <c r="F2732" t="s">
        <v>10670</v>
      </c>
      <c r="G2732" t="s">
        <v>3326</v>
      </c>
      <c r="H2732" t="s">
        <v>3177</v>
      </c>
      <c r="I2732" t="s">
        <v>10671</v>
      </c>
      <c r="J2732" t="s">
        <v>3179</v>
      </c>
      <c r="K2732" t="s">
        <v>10672</v>
      </c>
      <c r="L2732" t="s">
        <v>3174</v>
      </c>
      <c r="M2732" t="s">
        <v>3174</v>
      </c>
    </row>
    <row r="2733" spans="1:13" x14ac:dyDescent="0.3">
      <c r="A2733" t="s">
        <v>1099</v>
      </c>
      <c r="B2733" t="s">
        <v>3297</v>
      </c>
      <c r="C2733" t="s">
        <v>3190</v>
      </c>
      <c r="D2733" t="s">
        <v>1755</v>
      </c>
      <c r="E2733" t="s">
        <v>3320</v>
      </c>
      <c r="F2733" t="s">
        <v>10673</v>
      </c>
      <c r="G2733" t="s">
        <v>3406</v>
      </c>
      <c r="H2733" t="s">
        <v>3177</v>
      </c>
      <c r="I2733" t="s">
        <v>10674</v>
      </c>
      <c r="J2733" t="s">
        <v>3179</v>
      </c>
      <c r="K2733" t="s">
        <v>10675</v>
      </c>
      <c r="L2733" t="s">
        <v>3181</v>
      </c>
      <c r="M2733" t="s">
        <v>3174</v>
      </c>
    </row>
    <row r="2734" spans="1:13" x14ac:dyDescent="0.3">
      <c r="A2734" t="s">
        <v>1099</v>
      </c>
      <c r="B2734" t="s">
        <v>3297</v>
      </c>
      <c r="C2734" t="s">
        <v>3190</v>
      </c>
      <c r="D2734" t="s">
        <v>1822</v>
      </c>
      <c r="E2734" t="s">
        <v>4035</v>
      </c>
      <c r="F2734" t="s">
        <v>10676</v>
      </c>
      <c r="G2734" t="s">
        <v>3406</v>
      </c>
      <c r="H2734" t="s">
        <v>3177</v>
      </c>
      <c r="I2734" t="s">
        <v>10677</v>
      </c>
      <c r="J2734" t="s">
        <v>3179</v>
      </c>
      <c r="K2734" t="s">
        <v>10678</v>
      </c>
      <c r="L2734" t="s">
        <v>3174</v>
      </c>
      <c r="M2734" t="s">
        <v>3174</v>
      </c>
    </row>
    <row r="2735" spans="1:13" x14ac:dyDescent="0.3">
      <c r="A2735" t="s">
        <v>1099</v>
      </c>
      <c r="B2735" t="s">
        <v>3297</v>
      </c>
      <c r="C2735" t="s">
        <v>3190</v>
      </c>
      <c r="D2735" t="s">
        <v>1822</v>
      </c>
      <c r="E2735" t="s">
        <v>4035</v>
      </c>
      <c r="F2735" t="s">
        <v>10679</v>
      </c>
      <c r="G2735" t="s">
        <v>3406</v>
      </c>
      <c r="H2735" t="s">
        <v>3177</v>
      </c>
      <c r="I2735" t="s">
        <v>10680</v>
      </c>
      <c r="J2735" t="s">
        <v>3179</v>
      </c>
      <c r="K2735" t="s">
        <v>10681</v>
      </c>
      <c r="L2735" t="s">
        <v>3174</v>
      </c>
      <c r="M2735" t="s">
        <v>3174</v>
      </c>
    </row>
    <row r="2736" spans="1:13" x14ac:dyDescent="0.3">
      <c r="A2736" t="s">
        <v>1099</v>
      </c>
      <c r="B2736" t="s">
        <v>3297</v>
      </c>
      <c r="C2736" t="s">
        <v>3190</v>
      </c>
      <c r="D2736" t="s">
        <v>1822</v>
      </c>
      <c r="E2736" t="s">
        <v>4035</v>
      </c>
      <c r="F2736" t="s">
        <v>10682</v>
      </c>
      <c r="G2736" t="s">
        <v>3406</v>
      </c>
      <c r="H2736" t="s">
        <v>3177</v>
      </c>
      <c r="I2736" t="s">
        <v>10683</v>
      </c>
      <c r="J2736" t="s">
        <v>3179</v>
      </c>
      <c r="K2736" t="s">
        <v>10684</v>
      </c>
      <c r="L2736" t="s">
        <v>3174</v>
      </c>
      <c r="M2736" t="s">
        <v>3174</v>
      </c>
    </row>
    <row r="2737" spans="1:13" x14ac:dyDescent="0.3">
      <c r="A2737" t="s">
        <v>1099</v>
      </c>
      <c r="B2737" t="s">
        <v>3297</v>
      </c>
      <c r="C2737" t="s">
        <v>3190</v>
      </c>
      <c r="D2737" t="s">
        <v>1822</v>
      </c>
      <c r="E2737" t="s">
        <v>4035</v>
      </c>
      <c r="F2737" t="s">
        <v>10685</v>
      </c>
      <c r="G2737" t="s">
        <v>3406</v>
      </c>
      <c r="H2737" t="s">
        <v>3177</v>
      </c>
      <c r="I2737" t="s">
        <v>10686</v>
      </c>
      <c r="J2737" t="s">
        <v>3179</v>
      </c>
      <c r="K2737" t="s">
        <v>10687</v>
      </c>
      <c r="L2737" t="s">
        <v>3174</v>
      </c>
      <c r="M2737" t="s">
        <v>3174</v>
      </c>
    </row>
    <row r="2738" spans="1:13" x14ac:dyDescent="0.3">
      <c r="A2738" t="s">
        <v>1099</v>
      </c>
      <c r="B2738" t="s">
        <v>3297</v>
      </c>
      <c r="C2738" t="s">
        <v>3190</v>
      </c>
      <c r="D2738" t="s">
        <v>1822</v>
      </c>
      <c r="E2738" t="s">
        <v>4035</v>
      </c>
      <c r="F2738" t="s">
        <v>10688</v>
      </c>
      <c r="G2738" t="s">
        <v>3406</v>
      </c>
      <c r="H2738" t="s">
        <v>3177</v>
      </c>
      <c r="I2738" t="s">
        <v>10689</v>
      </c>
      <c r="J2738" t="s">
        <v>3179</v>
      </c>
      <c r="K2738" t="s">
        <v>10690</v>
      </c>
      <c r="L2738" t="s">
        <v>3174</v>
      </c>
      <c r="M2738" t="s">
        <v>3174</v>
      </c>
    </row>
    <row r="2739" spans="1:13" x14ac:dyDescent="0.3">
      <c r="A2739" t="s">
        <v>1099</v>
      </c>
      <c r="B2739" t="s">
        <v>3297</v>
      </c>
      <c r="C2739" t="s">
        <v>3190</v>
      </c>
      <c r="D2739" t="s">
        <v>1822</v>
      </c>
      <c r="E2739" t="s">
        <v>4035</v>
      </c>
      <c r="F2739" t="s">
        <v>10691</v>
      </c>
      <c r="G2739" t="s">
        <v>3406</v>
      </c>
      <c r="H2739" t="s">
        <v>3177</v>
      </c>
      <c r="I2739" t="s">
        <v>10692</v>
      </c>
      <c r="J2739" t="s">
        <v>3179</v>
      </c>
      <c r="K2739" t="s">
        <v>10693</v>
      </c>
      <c r="L2739" t="s">
        <v>3174</v>
      </c>
      <c r="M2739" t="s">
        <v>3174</v>
      </c>
    </row>
    <row r="2740" spans="1:13" x14ac:dyDescent="0.3">
      <c r="A2740" t="s">
        <v>1099</v>
      </c>
      <c r="B2740" t="s">
        <v>3297</v>
      </c>
      <c r="C2740" t="s">
        <v>3190</v>
      </c>
      <c r="D2740" t="s">
        <v>1822</v>
      </c>
      <c r="E2740" t="s">
        <v>4035</v>
      </c>
      <c r="F2740" t="s">
        <v>10694</v>
      </c>
      <c r="G2740" t="s">
        <v>3406</v>
      </c>
      <c r="H2740" t="s">
        <v>3177</v>
      </c>
      <c r="I2740" t="s">
        <v>10695</v>
      </c>
      <c r="J2740" t="s">
        <v>3179</v>
      </c>
      <c r="K2740" t="s">
        <v>10696</v>
      </c>
      <c r="L2740" t="s">
        <v>3174</v>
      </c>
      <c r="M2740" t="s">
        <v>3174</v>
      </c>
    </row>
    <row r="2741" spans="1:13" x14ac:dyDescent="0.3">
      <c r="A2741" t="s">
        <v>1099</v>
      </c>
      <c r="B2741" t="s">
        <v>3297</v>
      </c>
      <c r="C2741" t="s">
        <v>3190</v>
      </c>
      <c r="D2741" t="s">
        <v>1822</v>
      </c>
      <c r="E2741" t="s">
        <v>4035</v>
      </c>
      <c r="F2741" t="s">
        <v>10697</v>
      </c>
      <c r="G2741" t="s">
        <v>3406</v>
      </c>
      <c r="H2741" t="s">
        <v>3177</v>
      </c>
      <c r="I2741" t="s">
        <v>10698</v>
      </c>
      <c r="J2741" t="s">
        <v>3179</v>
      </c>
      <c r="K2741" t="s">
        <v>10699</v>
      </c>
      <c r="L2741" t="s">
        <v>3174</v>
      </c>
      <c r="M2741" t="s">
        <v>3174</v>
      </c>
    </row>
    <row r="2742" spans="1:13" x14ac:dyDescent="0.3">
      <c r="A2742" t="s">
        <v>1099</v>
      </c>
      <c r="B2742" t="s">
        <v>3297</v>
      </c>
      <c r="C2742" t="s">
        <v>3190</v>
      </c>
      <c r="D2742" t="s">
        <v>1822</v>
      </c>
      <c r="E2742" t="s">
        <v>4035</v>
      </c>
      <c r="F2742" t="s">
        <v>10700</v>
      </c>
      <c r="G2742" t="s">
        <v>3406</v>
      </c>
      <c r="H2742" t="s">
        <v>3177</v>
      </c>
      <c r="I2742" t="s">
        <v>10701</v>
      </c>
      <c r="J2742" t="s">
        <v>3179</v>
      </c>
      <c r="K2742" t="s">
        <v>10702</v>
      </c>
      <c r="L2742" t="s">
        <v>3174</v>
      </c>
      <c r="M2742" t="s">
        <v>3174</v>
      </c>
    </row>
    <row r="2743" spans="1:13" x14ac:dyDescent="0.3">
      <c r="A2743" t="s">
        <v>1099</v>
      </c>
      <c r="B2743" t="s">
        <v>3297</v>
      </c>
      <c r="C2743" t="s">
        <v>3190</v>
      </c>
      <c r="D2743" t="s">
        <v>1822</v>
      </c>
      <c r="E2743" t="s">
        <v>4035</v>
      </c>
      <c r="F2743" t="s">
        <v>10703</v>
      </c>
      <c r="G2743" t="s">
        <v>3406</v>
      </c>
      <c r="H2743" t="s">
        <v>3177</v>
      </c>
      <c r="I2743" t="s">
        <v>10704</v>
      </c>
      <c r="J2743" t="s">
        <v>3179</v>
      </c>
      <c r="K2743" t="s">
        <v>10705</v>
      </c>
      <c r="L2743" t="s">
        <v>3174</v>
      </c>
      <c r="M2743" t="s">
        <v>3174</v>
      </c>
    </row>
    <row r="2744" spans="1:13" x14ac:dyDescent="0.3">
      <c r="A2744" t="s">
        <v>1099</v>
      </c>
      <c r="B2744" t="s">
        <v>3297</v>
      </c>
      <c r="C2744" t="s">
        <v>3190</v>
      </c>
      <c r="D2744" t="s">
        <v>1822</v>
      </c>
      <c r="E2744" t="s">
        <v>4035</v>
      </c>
      <c r="F2744" t="s">
        <v>10706</v>
      </c>
      <c r="G2744" t="s">
        <v>3406</v>
      </c>
      <c r="H2744" t="s">
        <v>3177</v>
      </c>
      <c r="I2744" t="s">
        <v>10707</v>
      </c>
      <c r="J2744" t="s">
        <v>3179</v>
      </c>
      <c r="K2744" t="s">
        <v>10708</v>
      </c>
      <c r="L2744" t="s">
        <v>3174</v>
      </c>
      <c r="M2744" t="s">
        <v>3174</v>
      </c>
    </row>
    <row r="2745" spans="1:13" x14ac:dyDescent="0.3">
      <c r="A2745" t="s">
        <v>1099</v>
      </c>
      <c r="B2745" t="s">
        <v>3297</v>
      </c>
      <c r="C2745" t="s">
        <v>3190</v>
      </c>
      <c r="D2745" t="s">
        <v>1822</v>
      </c>
      <c r="E2745" t="s">
        <v>4035</v>
      </c>
      <c r="F2745" t="s">
        <v>10709</v>
      </c>
      <c r="G2745" t="s">
        <v>3406</v>
      </c>
      <c r="H2745" t="s">
        <v>3177</v>
      </c>
      <c r="I2745" t="s">
        <v>10710</v>
      </c>
      <c r="J2745" t="s">
        <v>3179</v>
      </c>
      <c r="K2745" t="s">
        <v>10711</v>
      </c>
      <c r="L2745" t="s">
        <v>3174</v>
      </c>
      <c r="M2745" t="s">
        <v>3174</v>
      </c>
    </row>
    <row r="2746" spans="1:13" x14ac:dyDescent="0.3">
      <c r="A2746" t="s">
        <v>1099</v>
      </c>
      <c r="B2746" t="s">
        <v>3297</v>
      </c>
      <c r="C2746" t="s">
        <v>3190</v>
      </c>
      <c r="D2746" t="s">
        <v>1822</v>
      </c>
      <c r="E2746" t="s">
        <v>4035</v>
      </c>
      <c r="F2746" t="s">
        <v>10712</v>
      </c>
      <c r="G2746" t="s">
        <v>3406</v>
      </c>
      <c r="H2746" t="s">
        <v>3177</v>
      </c>
      <c r="I2746" t="s">
        <v>10713</v>
      </c>
      <c r="J2746" t="s">
        <v>3179</v>
      </c>
      <c r="K2746" t="s">
        <v>10714</v>
      </c>
      <c r="L2746" t="s">
        <v>3174</v>
      </c>
      <c r="M2746" t="s">
        <v>3174</v>
      </c>
    </row>
    <row r="2747" spans="1:13" x14ac:dyDescent="0.3">
      <c r="A2747" t="s">
        <v>1099</v>
      </c>
      <c r="B2747" t="s">
        <v>3297</v>
      </c>
      <c r="C2747" t="s">
        <v>3190</v>
      </c>
      <c r="D2747" t="s">
        <v>1822</v>
      </c>
      <c r="E2747" t="s">
        <v>4035</v>
      </c>
      <c r="F2747" t="s">
        <v>10715</v>
      </c>
      <c r="G2747" t="s">
        <v>3406</v>
      </c>
      <c r="H2747" t="s">
        <v>3177</v>
      </c>
      <c r="I2747" t="s">
        <v>10716</v>
      </c>
      <c r="J2747" t="s">
        <v>3179</v>
      </c>
      <c r="K2747" t="s">
        <v>10717</v>
      </c>
      <c r="L2747" t="s">
        <v>3174</v>
      </c>
      <c r="M2747" t="s">
        <v>3174</v>
      </c>
    </row>
    <row r="2748" spans="1:13" x14ac:dyDescent="0.3">
      <c r="A2748" t="s">
        <v>1099</v>
      </c>
      <c r="B2748" t="s">
        <v>3297</v>
      </c>
      <c r="C2748" t="s">
        <v>3190</v>
      </c>
      <c r="D2748" t="s">
        <v>1822</v>
      </c>
      <c r="E2748" t="s">
        <v>4035</v>
      </c>
      <c r="F2748" t="s">
        <v>10718</v>
      </c>
      <c r="G2748" t="s">
        <v>3406</v>
      </c>
      <c r="H2748" t="s">
        <v>3177</v>
      </c>
      <c r="I2748" t="s">
        <v>10719</v>
      </c>
      <c r="J2748" t="s">
        <v>3179</v>
      </c>
      <c r="K2748" t="s">
        <v>10720</v>
      </c>
      <c r="L2748" t="s">
        <v>3174</v>
      </c>
      <c r="M2748" t="s">
        <v>3174</v>
      </c>
    </row>
    <row r="2749" spans="1:13" x14ac:dyDescent="0.3">
      <c r="A2749" t="s">
        <v>1099</v>
      </c>
      <c r="B2749" t="s">
        <v>3297</v>
      </c>
      <c r="C2749" t="s">
        <v>3190</v>
      </c>
      <c r="D2749" t="s">
        <v>1822</v>
      </c>
      <c r="E2749" t="s">
        <v>4035</v>
      </c>
      <c r="F2749" t="s">
        <v>10721</v>
      </c>
      <c r="G2749" t="s">
        <v>3406</v>
      </c>
      <c r="H2749" t="s">
        <v>3177</v>
      </c>
      <c r="I2749" t="s">
        <v>10722</v>
      </c>
      <c r="J2749" t="s">
        <v>3179</v>
      </c>
      <c r="K2749" t="s">
        <v>10723</v>
      </c>
      <c r="L2749" t="s">
        <v>3174</v>
      </c>
      <c r="M2749" t="s">
        <v>3174</v>
      </c>
    </row>
    <row r="2750" spans="1:13" x14ac:dyDescent="0.3">
      <c r="A2750" t="s">
        <v>1099</v>
      </c>
      <c r="B2750" t="s">
        <v>3297</v>
      </c>
      <c r="C2750" t="s">
        <v>3190</v>
      </c>
      <c r="D2750" t="s">
        <v>1822</v>
      </c>
      <c r="E2750" t="s">
        <v>4035</v>
      </c>
      <c r="F2750" t="s">
        <v>10724</v>
      </c>
      <c r="G2750" t="s">
        <v>3406</v>
      </c>
      <c r="H2750" t="s">
        <v>3177</v>
      </c>
      <c r="I2750" t="s">
        <v>10725</v>
      </c>
      <c r="J2750" t="s">
        <v>3179</v>
      </c>
      <c r="K2750" t="s">
        <v>10726</v>
      </c>
      <c r="L2750" t="s">
        <v>3174</v>
      </c>
      <c r="M2750" t="s">
        <v>3174</v>
      </c>
    </row>
    <row r="2751" spans="1:13" x14ac:dyDescent="0.3">
      <c r="A2751" t="s">
        <v>1099</v>
      </c>
      <c r="B2751" t="s">
        <v>3297</v>
      </c>
      <c r="C2751" t="s">
        <v>3190</v>
      </c>
      <c r="D2751" t="s">
        <v>1822</v>
      </c>
      <c r="E2751" t="s">
        <v>4035</v>
      </c>
      <c r="F2751" t="s">
        <v>10727</v>
      </c>
      <c r="G2751" t="s">
        <v>3406</v>
      </c>
      <c r="H2751" t="s">
        <v>3177</v>
      </c>
      <c r="I2751" t="s">
        <v>10728</v>
      </c>
      <c r="J2751" t="s">
        <v>3179</v>
      </c>
      <c r="K2751" t="s">
        <v>10729</v>
      </c>
      <c r="L2751" t="s">
        <v>3174</v>
      </c>
      <c r="M2751" t="s">
        <v>3174</v>
      </c>
    </row>
    <row r="2752" spans="1:13" x14ac:dyDescent="0.3">
      <c r="A2752" t="s">
        <v>1099</v>
      </c>
      <c r="B2752" t="s">
        <v>3297</v>
      </c>
      <c r="C2752" t="s">
        <v>3190</v>
      </c>
      <c r="D2752" t="s">
        <v>1822</v>
      </c>
      <c r="E2752" t="s">
        <v>4035</v>
      </c>
      <c r="F2752" t="s">
        <v>10730</v>
      </c>
      <c r="G2752" t="s">
        <v>3406</v>
      </c>
      <c r="H2752" t="s">
        <v>3177</v>
      </c>
      <c r="I2752" t="s">
        <v>10731</v>
      </c>
      <c r="J2752" t="s">
        <v>3179</v>
      </c>
      <c r="K2752" t="s">
        <v>10732</v>
      </c>
      <c r="L2752" t="s">
        <v>3174</v>
      </c>
      <c r="M2752" t="s">
        <v>3174</v>
      </c>
    </row>
    <row r="2753" spans="1:13" x14ac:dyDescent="0.3">
      <c r="A2753" t="s">
        <v>1099</v>
      </c>
      <c r="B2753" t="s">
        <v>3297</v>
      </c>
      <c r="C2753" t="s">
        <v>3190</v>
      </c>
      <c r="D2753" t="s">
        <v>1822</v>
      </c>
      <c r="E2753" t="s">
        <v>4035</v>
      </c>
      <c r="F2753" t="s">
        <v>10733</v>
      </c>
      <c r="G2753" t="s">
        <v>3406</v>
      </c>
      <c r="H2753" t="s">
        <v>3177</v>
      </c>
      <c r="I2753" t="s">
        <v>10734</v>
      </c>
      <c r="J2753" t="s">
        <v>3179</v>
      </c>
      <c r="K2753" t="s">
        <v>10735</v>
      </c>
      <c r="L2753" t="s">
        <v>3174</v>
      </c>
      <c r="M2753" t="s">
        <v>3174</v>
      </c>
    </row>
    <row r="2754" spans="1:13" x14ac:dyDescent="0.3">
      <c r="A2754" t="s">
        <v>1099</v>
      </c>
      <c r="B2754" t="s">
        <v>3297</v>
      </c>
      <c r="C2754" t="s">
        <v>3190</v>
      </c>
      <c r="D2754" t="s">
        <v>1822</v>
      </c>
      <c r="E2754" t="s">
        <v>4035</v>
      </c>
      <c r="F2754" t="s">
        <v>10736</v>
      </c>
      <c r="G2754" t="s">
        <v>3406</v>
      </c>
      <c r="H2754" t="s">
        <v>3177</v>
      </c>
      <c r="I2754" t="s">
        <v>10737</v>
      </c>
      <c r="J2754" t="s">
        <v>3179</v>
      </c>
      <c r="K2754" t="s">
        <v>10738</v>
      </c>
      <c r="L2754" t="s">
        <v>3174</v>
      </c>
      <c r="M2754" t="s">
        <v>3174</v>
      </c>
    </row>
    <row r="2755" spans="1:13" x14ac:dyDescent="0.3">
      <c r="A2755" t="s">
        <v>1099</v>
      </c>
      <c r="B2755" t="s">
        <v>3297</v>
      </c>
      <c r="C2755" t="s">
        <v>3190</v>
      </c>
      <c r="D2755" t="s">
        <v>1822</v>
      </c>
      <c r="E2755" t="s">
        <v>4035</v>
      </c>
      <c r="F2755" t="s">
        <v>10739</v>
      </c>
      <c r="G2755" t="s">
        <v>3406</v>
      </c>
      <c r="H2755" t="s">
        <v>3177</v>
      </c>
      <c r="I2755" t="s">
        <v>10740</v>
      </c>
      <c r="J2755" t="s">
        <v>3179</v>
      </c>
      <c r="K2755" t="s">
        <v>10741</v>
      </c>
      <c r="L2755" t="s">
        <v>3174</v>
      </c>
      <c r="M2755" t="s">
        <v>3174</v>
      </c>
    </row>
    <row r="2756" spans="1:13" x14ac:dyDescent="0.3">
      <c r="A2756" t="s">
        <v>1099</v>
      </c>
      <c r="B2756" t="s">
        <v>3297</v>
      </c>
      <c r="C2756" t="s">
        <v>3190</v>
      </c>
      <c r="D2756" t="s">
        <v>1822</v>
      </c>
      <c r="E2756" t="s">
        <v>4035</v>
      </c>
      <c r="F2756" t="s">
        <v>10742</v>
      </c>
      <c r="G2756" t="s">
        <v>3406</v>
      </c>
      <c r="H2756" t="s">
        <v>3177</v>
      </c>
      <c r="I2756" t="s">
        <v>10743</v>
      </c>
      <c r="J2756" t="s">
        <v>3179</v>
      </c>
      <c r="K2756" t="s">
        <v>10744</v>
      </c>
      <c r="L2756" t="s">
        <v>3174</v>
      </c>
      <c r="M2756" t="s">
        <v>3174</v>
      </c>
    </row>
    <row r="2757" spans="1:13" x14ac:dyDescent="0.3">
      <c r="A2757" t="s">
        <v>1099</v>
      </c>
      <c r="B2757" t="s">
        <v>3297</v>
      </c>
      <c r="C2757" t="s">
        <v>3190</v>
      </c>
      <c r="D2757" t="s">
        <v>1822</v>
      </c>
      <c r="E2757" t="s">
        <v>4035</v>
      </c>
      <c r="F2757" t="s">
        <v>10745</v>
      </c>
      <c r="G2757" t="s">
        <v>3406</v>
      </c>
      <c r="H2757" t="s">
        <v>3177</v>
      </c>
      <c r="I2757" t="s">
        <v>10746</v>
      </c>
      <c r="J2757" t="s">
        <v>3179</v>
      </c>
      <c r="K2757" t="s">
        <v>10747</v>
      </c>
      <c r="L2757" t="s">
        <v>3174</v>
      </c>
      <c r="M2757" t="s">
        <v>3174</v>
      </c>
    </row>
    <row r="2758" spans="1:13" x14ac:dyDescent="0.3">
      <c r="A2758" t="s">
        <v>1099</v>
      </c>
      <c r="B2758" t="s">
        <v>3297</v>
      </c>
      <c r="C2758" t="s">
        <v>3190</v>
      </c>
      <c r="D2758" t="s">
        <v>1822</v>
      </c>
      <c r="E2758" t="s">
        <v>4035</v>
      </c>
      <c r="F2758" t="s">
        <v>10748</v>
      </c>
      <c r="G2758" t="s">
        <v>3406</v>
      </c>
      <c r="H2758" t="s">
        <v>3177</v>
      </c>
      <c r="I2758" t="s">
        <v>10749</v>
      </c>
      <c r="J2758" t="s">
        <v>3179</v>
      </c>
      <c r="K2758" t="s">
        <v>10750</v>
      </c>
      <c r="L2758" t="s">
        <v>3174</v>
      </c>
      <c r="M2758" t="s">
        <v>3174</v>
      </c>
    </row>
    <row r="2759" spans="1:13" x14ac:dyDescent="0.3">
      <c r="A2759" t="s">
        <v>1099</v>
      </c>
      <c r="B2759" t="s">
        <v>3297</v>
      </c>
      <c r="C2759" t="s">
        <v>3190</v>
      </c>
      <c r="D2759" t="s">
        <v>1822</v>
      </c>
      <c r="E2759" t="s">
        <v>4035</v>
      </c>
      <c r="F2759" t="s">
        <v>10751</v>
      </c>
      <c r="G2759" t="s">
        <v>3406</v>
      </c>
      <c r="H2759" t="s">
        <v>3177</v>
      </c>
      <c r="I2759" t="s">
        <v>10752</v>
      </c>
      <c r="J2759" t="s">
        <v>3179</v>
      </c>
      <c r="K2759" t="s">
        <v>10753</v>
      </c>
      <c r="L2759" t="s">
        <v>3174</v>
      </c>
      <c r="M2759" t="s">
        <v>3174</v>
      </c>
    </row>
    <row r="2760" spans="1:13" x14ac:dyDescent="0.3">
      <c r="A2760" t="s">
        <v>1099</v>
      </c>
      <c r="B2760" t="s">
        <v>3297</v>
      </c>
      <c r="C2760" t="s">
        <v>3190</v>
      </c>
      <c r="D2760" t="s">
        <v>1822</v>
      </c>
      <c r="E2760" t="s">
        <v>4035</v>
      </c>
      <c r="F2760" t="s">
        <v>10754</v>
      </c>
      <c r="G2760" t="s">
        <v>3406</v>
      </c>
      <c r="H2760" t="s">
        <v>3177</v>
      </c>
      <c r="I2760" t="s">
        <v>10755</v>
      </c>
      <c r="J2760" t="s">
        <v>3179</v>
      </c>
      <c r="K2760" t="s">
        <v>10756</v>
      </c>
      <c r="L2760" t="s">
        <v>3174</v>
      </c>
      <c r="M2760" t="s">
        <v>3174</v>
      </c>
    </row>
    <row r="2761" spans="1:13" x14ac:dyDescent="0.3">
      <c r="A2761" t="s">
        <v>1099</v>
      </c>
      <c r="B2761" t="s">
        <v>3297</v>
      </c>
      <c r="C2761" t="s">
        <v>3190</v>
      </c>
      <c r="D2761" t="s">
        <v>1822</v>
      </c>
      <c r="E2761" t="s">
        <v>4035</v>
      </c>
      <c r="F2761" t="s">
        <v>10757</v>
      </c>
      <c r="G2761" t="s">
        <v>3406</v>
      </c>
      <c r="H2761" t="s">
        <v>3177</v>
      </c>
      <c r="I2761" t="s">
        <v>10758</v>
      </c>
      <c r="J2761" t="s">
        <v>3179</v>
      </c>
      <c r="K2761" t="s">
        <v>10759</v>
      </c>
      <c r="L2761" t="s">
        <v>3174</v>
      </c>
      <c r="M2761" t="s">
        <v>3174</v>
      </c>
    </row>
    <row r="2762" spans="1:13" x14ac:dyDescent="0.3">
      <c r="A2762" t="s">
        <v>1099</v>
      </c>
      <c r="B2762" t="s">
        <v>3297</v>
      </c>
      <c r="C2762" t="s">
        <v>3190</v>
      </c>
      <c r="D2762" t="s">
        <v>1822</v>
      </c>
      <c r="E2762" t="s">
        <v>4035</v>
      </c>
      <c r="F2762" t="s">
        <v>10760</v>
      </c>
      <c r="G2762" t="s">
        <v>3406</v>
      </c>
      <c r="H2762" t="s">
        <v>3177</v>
      </c>
      <c r="I2762" t="s">
        <v>10761</v>
      </c>
      <c r="J2762" t="s">
        <v>3179</v>
      </c>
      <c r="K2762" t="s">
        <v>10762</v>
      </c>
      <c r="L2762" t="s">
        <v>3174</v>
      </c>
      <c r="M2762" t="s">
        <v>3174</v>
      </c>
    </row>
    <row r="2763" spans="1:13" x14ac:dyDescent="0.3">
      <c r="A2763" t="s">
        <v>1099</v>
      </c>
      <c r="B2763" t="s">
        <v>3297</v>
      </c>
      <c r="C2763" t="s">
        <v>3190</v>
      </c>
      <c r="D2763" t="s">
        <v>1822</v>
      </c>
      <c r="E2763" t="s">
        <v>4035</v>
      </c>
      <c r="F2763" t="s">
        <v>10763</v>
      </c>
      <c r="G2763" t="s">
        <v>3406</v>
      </c>
      <c r="H2763" t="s">
        <v>3177</v>
      </c>
      <c r="I2763" t="s">
        <v>10764</v>
      </c>
      <c r="J2763" t="s">
        <v>3179</v>
      </c>
      <c r="K2763" t="s">
        <v>10765</v>
      </c>
      <c r="L2763" t="s">
        <v>3174</v>
      </c>
      <c r="M2763" t="s">
        <v>3174</v>
      </c>
    </row>
    <row r="2764" spans="1:13" x14ac:dyDescent="0.3">
      <c r="A2764" t="s">
        <v>1099</v>
      </c>
      <c r="B2764" t="s">
        <v>3297</v>
      </c>
      <c r="C2764" t="s">
        <v>3190</v>
      </c>
      <c r="D2764" t="s">
        <v>1822</v>
      </c>
      <c r="E2764" t="s">
        <v>4035</v>
      </c>
      <c r="F2764" t="s">
        <v>10766</v>
      </c>
      <c r="G2764" t="s">
        <v>3406</v>
      </c>
      <c r="H2764" t="s">
        <v>3177</v>
      </c>
      <c r="I2764" t="s">
        <v>10767</v>
      </c>
      <c r="J2764" t="s">
        <v>3179</v>
      </c>
      <c r="K2764" t="s">
        <v>10768</v>
      </c>
      <c r="L2764" t="s">
        <v>3174</v>
      </c>
      <c r="M2764" t="s">
        <v>3174</v>
      </c>
    </row>
    <row r="2765" spans="1:13" x14ac:dyDescent="0.3">
      <c r="A2765" t="s">
        <v>1099</v>
      </c>
      <c r="B2765" t="s">
        <v>3297</v>
      </c>
      <c r="C2765" t="s">
        <v>3190</v>
      </c>
      <c r="D2765" t="s">
        <v>1822</v>
      </c>
      <c r="E2765" t="s">
        <v>4035</v>
      </c>
      <c r="F2765" t="s">
        <v>10769</v>
      </c>
      <c r="G2765" t="s">
        <v>3406</v>
      </c>
      <c r="H2765" t="s">
        <v>3177</v>
      </c>
      <c r="I2765" t="s">
        <v>10770</v>
      </c>
      <c r="J2765" t="s">
        <v>3179</v>
      </c>
      <c r="K2765" t="s">
        <v>10771</v>
      </c>
      <c r="L2765" t="s">
        <v>3174</v>
      </c>
      <c r="M2765" t="s">
        <v>3174</v>
      </c>
    </row>
    <row r="2766" spans="1:13" x14ac:dyDescent="0.3">
      <c r="A2766" t="s">
        <v>1099</v>
      </c>
      <c r="B2766" t="s">
        <v>3297</v>
      </c>
      <c r="C2766" t="s">
        <v>3190</v>
      </c>
      <c r="D2766" t="s">
        <v>1822</v>
      </c>
      <c r="E2766" t="s">
        <v>4035</v>
      </c>
      <c r="F2766" t="s">
        <v>10772</v>
      </c>
      <c r="G2766" t="s">
        <v>3406</v>
      </c>
      <c r="H2766" t="s">
        <v>3177</v>
      </c>
      <c r="I2766" t="s">
        <v>10773</v>
      </c>
      <c r="J2766" t="s">
        <v>3179</v>
      </c>
      <c r="K2766" t="s">
        <v>10774</v>
      </c>
      <c r="L2766" t="s">
        <v>3174</v>
      </c>
      <c r="M2766" t="s">
        <v>3174</v>
      </c>
    </row>
    <row r="2767" spans="1:13" x14ac:dyDescent="0.3">
      <c r="A2767" t="s">
        <v>1099</v>
      </c>
      <c r="B2767" t="s">
        <v>3297</v>
      </c>
      <c r="C2767" t="s">
        <v>3190</v>
      </c>
      <c r="D2767" t="s">
        <v>1822</v>
      </c>
      <c r="E2767" t="s">
        <v>4035</v>
      </c>
      <c r="F2767" t="s">
        <v>10775</v>
      </c>
      <c r="G2767" t="s">
        <v>3406</v>
      </c>
      <c r="H2767" t="s">
        <v>3177</v>
      </c>
      <c r="I2767" t="s">
        <v>10776</v>
      </c>
      <c r="J2767" t="s">
        <v>3179</v>
      </c>
      <c r="K2767" t="s">
        <v>10777</v>
      </c>
      <c r="L2767" t="s">
        <v>3174</v>
      </c>
      <c r="M2767" t="s">
        <v>3174</v>
      </c>
    </row>
    <row r="2768" spans="1:13" x14ac:dyDescent="0.3">
      <c r="A2768" t="s">
        <v>1099</v>
      </c>
      <c r="B2768" t="s">
        <v>3297</v>
      </c>
      <c r="C2768" t="s">
        <v>3190</v>
      </c>
      <c r="D2768" t="s">
        <v>1822</v>
      </c>
      <c r="E2768" t="s">
        <v>4035</v>
      </c>
      <c r="F2768" t="s">
        <v>10778</v>
      </c>
      <c r="G2768" t="s">
        <v>3406</v>
      </c>
      <c r="H2768" t="s">
        <v>3177</v>
      </c>
      <c r="I2768" t="s">
        <v>10779</v>
      </c>
      <c r="J2768" t="s">
        <v>3179</v>
      </c>
      <c r="K2768" t="s">
        <v>10780</v>
      </c>
      <c r="L2768" t="s">
        <v>3174</v>
      </c>
      <c r="M2768" t="s">
        <v>3174</v>
      </c>
    </row>
    <row r="2769" spans="1:13" x14ac:dyDescent="0.3">
      <c r="A2769" t="s">
        <v>1099</v>
      </c>
      <c r="B2769" t="s">
        <v>3297</v>
      </c>
      <c r="C2769" t="s">
        <v>3190</v>
      </c>
      <c r="D2769" t="s">
        <v>1822</v>
      </c>
      <c r="E2769" t="s">
        <v>4035</v>
      </c>
      <c r="F2769" t="s">
        <v>10781</v>
      </c>
      <c r="G2769" t="s">
        <v>3406</v>
      </c>
      <c r="H2769" t="s">
        <v>3177</v>
      </c>
      <c r="I2769" t="s">
        <v>10782</v>
      </c>
      <c r="J2769" t="s">
        <v>3179</v>
      </c>
      <c r="K2769" t="s">
        <v>10783</v>
      </c>
      <c r="L2769" t="s">
        <v>3174</v>
      </c>
      <c r="M2769" t="s">
        <v>3174</v>
      </c>
    </row>
    <row r="2770" spans="1:13" x14ac:dyDescent="0.3">
      <c r="A2770" t="s">
        <v>1099</v>
      </c>
      <c r="B2770" t="s">
        <v>3297</v>
      </c>
      <c r="C2770" t="s">
        <v>3190</v>
      </c>
      <c r="D2770" t="s">
        <v>1822</v>
      </c>
      <c r="E2770" t="s">
        <v>4035</v>
      </c>
      <c r="F2770" t="s">
        <v>10784</v>
      </c>
      <c r="G2770" t="s">
        <v>3406</v>
      </c>
      <c r="H2770" t="s">
        <v>3177</v>
      </c>
      <c r="I2770" t="s">
        <v>10785</v>
      </c>
      <c r="J2770" t="s">
        <v>3179</v>
      </c>
      <c r="K2770" t="s">
        <v>10786</v>
      </c>
      <c r="L2770" t="s">
        <v>3174</v>
      </c>
      <c r="M2770" t="s">
        <v>3174</v>
      </c>
    </row>
    <row r="2771" spans="1:13" x14ac:dyDescent="0.3">
      <c r="A2771" t="s">
        <v>1099</v>
      </c>
      <c r="B2771" t="s">
        <v>3297</v>
      </c>
      <c r="C2771" t="s">
        <v>3190</v>
      </c>
      <c r="D2771" t="s">
        <v>1822</v>
      </c>
      <c r="E2771" t="s">
        <v>4035</v>
      </c>
      <c r="F2771" t="s">
        <v>10787</v>
      </c>
      <c r="G2771" t="s">
        <v>3406</v>
      </c>
      <c r="H2771" t="s">
        <v>3177</v>
      </c>
      <c r="I2771" t="s">
        <v>10788</v>
      </c>
      <c r="J2771" t="s">
        <v>3179</v>
      </c>
      <c r="K2771" t="s">
        <v>10789</v>
      </c>
      <c r="L2771" t="s">
        <v>3174</v>
      </c>
      <c r="M2771" t="s">
        <v>3174</v>
      </c>
    </row>
    <row r="2772" spans="1:13" x14ac:dyDescent="0.3">
      <c r="A2772" t="s">
        <v>1099</v>
      </c>
      <c r="B2772" t="s">
        <v>3297</v>
      </c>
      <c r="C2772" t="s">
        <v>3190</v>
      </c>
      <c r="D2772" t="s">
        <v>1822</v>
      </c>
      <c r="E2772" t="s">
        <v>4035</v>
      </c>
      <c r="F2772" t="s">
        <v>10790</v>
      </c>
      <c r="G2772" t="s">
        <v>3406</v>
      </c>
      <c r="H2772" t="s">
        <v>3177</v>
      </c>
      <c r="I2772" t="s">
        <v>10791</v>
      </c>
      <c r="J2772" t="s">
        <v>3179</v>
      </c>
      <c r="K2772" t="s">
        <v>10792</v>
      </c>
      <c r="L2772" t="s">
        <v>3174</v>
      </c>
      <c r="M2772" t="s">
        <v>3174</v>
      </c>
    </row>
    <row r="2773" spans="1:13" x14ac:dyDescent="0.3">
      <c r="A2773" t="s">
        <v>1099</v>
      </c>
      <c r="B2773" t="s">
        <v>3297</v>
      </c>
      <c r="C2773" t="s">
        <v>3190</v>
      </c>
      <c r="D2773" t="s">
        <v>1822</v>
      </c>
      <c r="E2773" t="s">
        <v>4035</v>
      </c>
      <c r="F2773" t="s">
        <v>10793</v>
      </c>
      <c r="G2773" t="s">
        <v>3406</v>
      </c>
      <c r="H2773" t="s">
        <v>3177</v>
      </c>
      <c r="I2773" t="s">
        <v>10794</v>
      </c>
      <c r="J2773" t="s">
        <v>3179</v>
      </c>
      <c r="K2773" t="s">
        <v>10795</v>
      </c>
      <c r="L2773" t="s">
        <v>3174</v>
      </c>
      <c r="M2773" t="s">
        <v>3174</v>
      </c>
    </row>
    <row r="2774" spans="1:13" x14ac:dyDescent="0.3">
      <c r="A2774" t="s">
        <v>1099</v>
      </c>
      <c r="B2774" t="s">
        <v>3297</v>
      </c>
      <c r="C2774" t="s">
        <v>3190</v>
      </c>
      <c r="D2774" t="s">
        <v>1822</v>
      </c>
      <c r="E2774" t="s">
        <v>4035</v>
      </c>
      <c r="F2774" t="s">
        <v>10796</v>
      </c>
      <c r="G2774" t="s">
        <v>3406</v>
      </c>
      <c r="H2774" t="s">
        <v>3177</v>
      </c>
      <c r="I2774" t="s">
        <v>10797</v>
      </c>
      <c r="J2774" t="s">
        <v>3179</v>
      </c>
      <c r="K2774" t="s">
        <v>10798</v>
      </c>
      <c r="L2774" t="s">
        <v>3174</v>
      </c>
      <c r="M2774" t="s">
        <v>3174</v>
      </c>
    </row>
    <row r="2775" spans="1:13" x14ac:dyDescent="0.3">
      <c r="A2775" t="s">
        <v>1099</v>
      </c>
      <c r="B2775" t="s">
        <v>3297</v>
      </c>
      <c r="C2775" t="s">
        <v>3190</v>
      </c>
      <c r="D2775" t="s">
        <v>1822</v>
      </c>
      <c r="E2775" t="s">
        <v>4035</v>
      </c>
      <c r="F2775" t="s">
        <v>10799</v>
      </c>
      <c r="G2775" t="s">
        <v>3406</v>
      </c>
      <c r="H2775" t="s">
        <v>3177</v>
      </c>
      <c r="I2775" t="s">
        <v>10800</v>
      </c>
      <c r="J2775" t="s">
        <v>3179</v>
      </c>
      <c r="K2775" t="s">
        <v>10801</v>
      </c>
      <c r="L2775" t="s">
        <v>3174</v>
      </c>
      <c r="M2775" t="s">
        <v>3174</v>
      </c>
    </row>
    <row r="2776" spans="1:13" x14ac:dyDescent="0.3">
      <c r="A2776" t="s">
        <v>1099</v>
      </c>
      <c r="B2776" t="s">
        <v>3297</v>
      </c>
      <c r="C2776" t="s">
        <v>3190</v>
      </c>
      <c r="D2776" t="s">
        <v>1822</v>
      </c>
      <c r="E2776" t="s">
        <v>4035</v>
      </c>
      <c r="F2776" t="s">
        <v>10802</v>
      </c>
      <c r="G2776" t="s">
        <v>3406</v>
      </c>
      <c r="H2776" t="s">
        <v>3177</v>
      </c>
      <c r="I2776" t="s">
        <v>10803</v>
      </c>
      <c r="J2776" t="s">
        <v>3179</v>
      </c>
      <c r="K2776" t="s">
        <v>10804</v>
      </c>
      <c r="L2776" t="s">
        <v>3174</v>
      </c>
      <c r="M2776" t="s">
        <v>3174</v>
      </c>
    </row>
    <row r="2777" spans="1:13" x14ac:dyDescent="0.3">
      <c r="A2777" t="s">
        <v>1099</v>
      </c>
      <c r="B2777" t="s">
        <v>3297</v>
      </c>
      <c r="C2777" t="s">
        <v>3190</v>
      </c>
      <c r="D2777" t="s">
        <v>1822</v>
      </c>
      <c r="E2777" t="s">
        <v>4035</v>
      </c>
      <c r="F2777" t="s">
        <v>10805</v>
      </c>
      <c r="G2777" t="s">
        <v>3406</v>
      </c>
      <c r="H2777" t="s">
        <v>3177</v>
      </c>
      <c r="I2777" t="s">
        <v>10806</v>
      </c>
      <c r="J2777" t="s">
        <v>3179</v>
      </c>
      <c r="K2777" t="s">
        <v>10807</v>
      </c>
      <c r="L2777" t="s">
        <v>3174</v>
      </c>
      <c r="M2777" t="s">
        <v>3174</v>
      </c>
    </row>
    <row r="2778" spans="1:13" x14ac:dyDescent="0.3">
      <c r="A2778" t="s">
        <v>1099</v>
      </c>
      <c r="B2778" t="s">
        <v>3297</v>
      </c>
      <c r="C2778" t="s">
        <v>3190</v>
      </c>
      <c r="D2778" t="s">
        <v>1822</v>
      </c>
      <c r="E2778" t="s">
        <v>4035</v>
      </c>
      <c r="F2778" t="s">
        <v>10808</v>
      </c>
      <c r="G2778" t="s">
        <v>3406</v>
      </c>
      <c r="H2778" t="s">
        <v>3177</v>
      </c>
      <c r="I2778" t="s">
        <v>10809</v>
      </c>
      <c r="J2778" t="s">
        <v>3179</v>
      </c>
      <c r="K2778" t="s">
        <v>10810</v>
      </c>
      <c r="L2778" t="s">
        <v>3174</v>
      </c>
      <c r="M2778" t="s">
        <v>3174</v>
      </c>
    </row>
    <row r="2779" spans="1:13" x14ac:dyDescent="0.3">
      <c r="A2779" t="s">
        <v>1099</v>
      </c>
      <c r="B2779" t="s">
        <v>3297</v>
      </c>
      <c r="C2779" t="s">
        <v>3190</v>
      </c>
      <c r="D2779" t="s">
        <v>1822</v>
      </c>
      <c r="E2779" t="s">
        <v>4035</v>
      </c>
      <c r="F2779" t="s">
        <v>10811</v>
      </c>
      <c r="G2779" t="s">
        <v>3406</v>
      </c>
      <c r="H2779" t="s">
        <v>3177</v>
      </c>
      <c r="I2779" t="s">
        <v>10812</v>
      </c>
      <c r="J2779" t="s">
        <v>3179</v>
      </c>
      <c r="K2779" t="s">
        <v>10813</v>
      </c>
      <c r="L2779" t="s">
        <v>3174</v>
      </c>
      <c r="M2779" t="s">
        <v>3174</v>
      </c>
    </row>
    <row r="2780" spans="1:13" x14ac:dyDescent="0.3">
      <c r="A2780" t="s">
        <v>1099</v>
      </c>
      <c r="B2780" t="s">
        <v>3297</v>
      </c>
      <c r="C2780" t="s">
        <v>3190</v>
      </c>
      <c r="D2780" t="s">
        <v>1822</v>
      </c>
      <c r="E2780" t="s">
        <v>4035</v>
      </c>
      <c r="F2780" t="s">
        <v>10814</v>
      </c>
      <c r="G2780" t="s">
        <v>3406</v>
      </c>
      <c r="H2780" t="s">
        <v>3177</v>
      </c>
      <c r="I2780" t="s">
        <v>10815</v>
      </c>
      <c r="J2780" t="s">
        <v>3179</v>
      </c>
      <c r="K2780" t="s">
        <v>10816</v>
      </c>
      <c r="L2780" t="s">
        <v>3174</v>
      </c>
      <c r="M2780" t="s">
        <v>3174</v>
      </c>
    </row>
    <row r="2781" spans="1:13" x14ac:dyDescent="0.3">
      <c r="A2781" t="s">
        <v>1099</v>
      </c>
      <c r="B2781" t="s">
        <v>3297</v>
      </c>
      <c r="C2781" t="s">
        <v>3190</v>
      </c>
      <c r="D2781" t="s">
        <v>1822</v>
      </c>
      <c r="E2781" t="s">
        <v>4035</v>
      </c>
      <c r="F2781" t="s">
        <v>10817</v>
      </c>
      <c r="G2781" t="s">
        <v>3406</v>
      </c>
      <c r="H2781" t="s">
        <v>3177</v>
      </c>
      <c r="I2781" t="s">
        <v>10818</v>
      </c>
      <c r="J2781" t="s">
        <v>3179</v>
      </c>
      <c r="K2781" t="s">
        <v>10819</v>
      </c>
      <c r="L2781" t="s">
        <v>3174</v>
      </c>
      <c r="M2781" t="s">
        <v>3174</v>
      </c>
    </row>
    <row r="2782" spans="1:13" x14ac:dyDescent="0.3">
      <c r="A2782" t="s">
        <v>1099</v>
      </c>
      <c r="B2782" t="s">
        <v>3297</v>
      </c>
      <c r="C2782" t="s">
        <v>3190</v>
      </c>
      <c r="D2782" t="s">
        <v>1822</v>
      </c>
      <c r="E2782" t="s">
        <v>4035</v>
      </c>
      <c r="F2782" t="s">
        <v>10820</v>
      </c>
      <c r="G2782" t="s">
        <v>3406</v>
      </c>
      <c r="H2782" t="s">
        <v>3177</v>
      </c>
      <c r="I2782" t="s">
        <v>10821</v>
      </c>
      <c r="J2782" t="s">
        <v>3179</v>
      </c>
      <c r="K2782" t="s">
        <v>10822</v>
      </c>
      <c r="L2782" t="s">
        <v>3174</v>
      </c>
      <c r="M2782" t="s">
        <v>3174</v>
      </c>
    </row>
    <row r="2783" spans="1:13" x14ac:dyDescent="0.3">
      <c r="A2783" t="s">
        <v>1099</v>
      </c>
      <c r="B2783" t="s">
        <v>3297</v>
      </c>
      <c r="C2783" t="s">
        <v>3190</v>
      </c>
      <c r="D2783" t="s">
        <v>1822</v>
      </c>
      <c r="E2783" t="s">
        <v>4035</v>
      </c>
      <c r="F2783" t="s">
        <v>10823</v>
      </c>
      <c r="G2783" t="s">
        <v>3406</v>
      </c>
      <c r="H2783" t="s">
        <v>3177</v>
      </c>
      <c r="I2783" t="s">
        <v>10824</v>
      </c>
      <c r="J2783" t="s">
        <v>3179</v>
      </c>
      <c r="K2783" t="s">
        <v>10825</v>
      </c>
      <c r="L2783" t="s">
        <v>3174</v>
      </c>
      <c r="M2783" t="s">
        <v>3174</v>
      </c>
    </row>
    <row r="2784" spans="1:13" x14ac:dyDescent="0.3">
      <c r="A2784" t="s">
        <v>1099</v>
      </c>
      <c r="B2784" t="s">
        <v>3297</v>
      </c>
      <c r="C2784" t="s">
        <v>3190</v>
      </c>
      <c r="D2784" t="s">
        <v>1822</v>
      </c>
      <c r="E2784" t="s">
        <v>4035</v>
      </c>
      <c r="F2784" t="s">
        <v>10826</v>
      </c>
      <c r="G2784" t="s">
        <v>3406</v>
      </c>
      <c r="H2784" t="s">
        <v>3177</v>
      </c>
      <c r="I2784" t="s">
        <v>10827</v>
      </c>
      <c r="J2784" t="s">
        <v>3179</v>
      </c>
      <c r="K2784" t="s">
        <v>10828</v>
      </c>
      <c r="L2784" t="s">
        <v>3174</v>
      </c>
      <c r="M2784" t="s">
        <v>3174</v>
      </c>
    </row>
    <row r="2785" spans="1:13" x14ac:dyDescent="0.3">
      <c r="A2785" t="s">
        <v>1099</v>
      </c>
      <c r="B2785" t="s">
        <v>3297</v>
      </c>
      <c r="C2785" t="s">
        <v>3190</v>
      </c>
      <c r="D2785" t="s">
        <v>1822</v>
      </c>
      <c r="E2785" t="s">
        <v>4035</v>
      </c>
      <c r="F2785" t="s">
        <v>10829</v>
      </c>
      <c r="G2785" t="s">
        <v>3406</v>
      </c>
      <c r="H2785" t="s">
        <v>3177</v>
      </c>
      <c r="I2785" t="s">
        <v>10830</v>
      </c>
      <c r="J2785" t="s">
        <v>3179</v>
      </c>
      <c r="K2785" t="s">
        <v>10831</v>
      </c>
      <c r="L2785" t="s">
        <v>3174</v>
      </c>
      <c r="M2785" t="s">
        <v>3174</v>
      </c>
    </row>
    <row r="2786" spans="1:13" x14ac:dyDescent="0.3">
      <c r="A2786" t="s">
        <v>1099</v>
      </c>
      <c r="B2786" t="s">
        <v>3297</v>
      </c>
      <c r="C2786" t="s">
        <v>3190</v>
      </c>
      <c r="D2786" t="s">
        <v>1822</v>
      </c>
      <c r="E2786" t="s">
        <v>4035</v>
      </c>
      <c r="F2786" t="s">
        <v>10832</v>
      </c>
      <c r="G2786" t="s">
        <v>3406</v>
      </c>
      <c r="H2786" t="s">
        <v>3177</v>
      </c>
      <c r="I2786" t="s">
        <v>10833</v>
      </c>
      <c r="J2786" t="s">
        <v>3179</v>
      </c>
      <c r="K2786" t="s">
        <v>10834</v>
      </c>
      <c r="L2786" t="s">
        <v>3174</v>
      </c>
      <c r="M2786" t="s">
        <v>3174</v>
      </c>
    </row>
    <row r="2787" spans="1:13" x14ac:dyDescent="0.3">
      <c r="A2787" t="s">
        <v>1099</v>
      </c>
      <c r="B2787" t="s">
        <v>3297</v>
      </c>
      <c r="C2787" t="s">
        <v>3190</v>
      </c>
      <c r="D2787" t="s">
        <v>1822</v>
      </c>
      <c r="E2787" t="s">
        <v>4035</v>
      </c>
      <c r="F2787" t="s">
        <v>10835</v>
      </c>
      <c r="G2787" t="s">
        <v>3406</v>
      </c>
      <c r="H2787" t="s">
        <v>3177</v>
      </c>
      <c r="I2787" t="s">
        <v>10836</v>
      </c>
      <c r="J2787" t="s">
        <v>3179</v>
      </c>
      <c r="K2787" t="s">
        <v>10837</v>
      </c>
      <c r="L2787" t="s">
        <v>3174</v>
      </c>
      <c r="M2787" t="s">
        <v>3174</v>
      </c>
    </row>
    <row r="2788" spans="1:13" x14ac:dyDescent="0.3">
      <c r="A2788" t="s">
        <v>1099</v>
      </c>
      <c r="B2788" t="s">
        <v>3297</v>
      </c>
      <c r="C2788" t="s">
        <v>3190</v>
      </c>
      <c r="D2788" t="s">
        <v>1822</v>
      </c>
      <c r="E2788" t="s">
        <v>4035</v>
      </c>
      <c r="F2788" t="s">
        <v>10838</v>
      </c>
      <c r="G2788" t="s">
        <v>3406</v>
      </c>
      <c r="H2788" t="s">
        <v>3177</v>
      </c>
      <c r="I2788" t="s">
        <v>10839</v>
      </c>
      <c r="J2788" t="s">
        <v>3179</v>
      </c>
      <c r="K2788" t="s">
        <v>10840</v>
      </c>
      <c r="L2788" t="s">
        <v>3174</v>
      </c>
      <c r="M2788" t="s">
        <v>3174</v>
      </c>
    </row>
    <row r="2789" spans="1:13" x14ac:dyDescent="0.3">
      <c r="A2789" t="s">
        <v>1099</v>
      </c>
      <c r="B2789" t="s">
        <v>3297</v>
      </c>
      <c r="C2789" t="s">
        <v>3190</v>
      </c>
      <c r="D2789" t="s">
        <v>1822</v>
      </c>
      <c r="E2789" t="s">
        <v>4035</v>
      </c>
      <c r="F2789" t="s">
        <v>10841</v>
      </c>
      <c r="G2789" t="s">
        <v>3406</v>
      </c>
      <c r="H2789" t="s">
        <v>3177</v>
      </c>
      <c r="I2789" t="s">
        <v>10842</v>
      </c>
      <c r="J2789" t="s">
        <v>3179</v>
      </c>
      <c r="K2789" t="s">
        <v>10843</v>
      </c>
      <c r="L2789" t="s">
        <v>3174</v>
      </c>
      <c r="M2789" t="s">
        <v>3174</v>
      </c>
    </row>
    <row r="2790" spans="1:13" x14ac:dyDescent="0.3">
      <c r="A2790" t="s">
        <v>1099</v>
      </c>
      <c r="B2790" t="s">
        <v>3297</v>
      </c>
      <c r="C2790" t="s">
        <v>3190</v>
      </c>
      <c r="D2790" t="s">
        <v>1822</v>
      </c>
      <c r="E2790" t="s">
        <v>4035</v>
      </c>
      <c r="F2790" t="s">
        <v>10844</v>
      </c>
      <c r="G2790" t="s">
        <v>3406</v>
      </c>
      <c r="H2790" t="s">
        <v>3177</v>
      </c>
      <c r="I2790" t="s">
        <v>10845</v>
      </c>
      <c r="J2790" t="s">
        <v>3179</v>
      </c>
      <c r="K2790" t="s">
        <v>10846</v>
      </c>
      <c r="L2790" t="s">
        <v>3174</v>
      </c>
      <c r="M2790" t="s">
        <v>3174</v>
      </c>
    </row>
    <row r="2791" spans="1:13" x14ac:dyDescent="0.3">
      <c r="A2791" t="s">
        <v>1099</v>
      </c>
      <c r="B2791" t="s">
        <v>3297</v>
      </c>
      <c r="C2791" t="s">
        <v>3190</v>
      </c>
      <c r="D2791" t="s">
        <v>1822</v>
      </c>
      <c r="E2791" t="s">
        <v>4035</v>
      </c>
      <c r="F2791" t="s">
        <v>10847</v>
      </c>
      <c r="G2791" t="s">
        <v>3406</v>
      </c>
      <c r="H2791" t="s">
        <v>3177</v>
      </c>
      <c r="I2791" t="s">
        <v>10848</v>
      </c>
      <c r="J2791" t="s">
        <v>3179</v>
      </c>
      <c r="K2791" t="s">
        <v>10849</v>
      </c>
      <c r="L2791" t="s">
        <v>3174</v>
      </c>
      <c r="M2791" t="s">
        <v>3174</v>
      </c>
    </row>
    <row r="2792" spans="1:13" x14ac:dyDescent="0.3">
      <c r="A2792" t="s">
        <v>1099</v>
      </c>
      <c r="B2792" t="s">
        <v>3297</v>
      </c>
      <c r="C2792" t="s">
        <v>3190</v>
      </c>
      <c r="D2792" t="s">
        <v>1822</v>
      </c>
      <c r="E2792" t="s">
        <v>4035</v>
      </c>
      <c r="F2792" t="s">
        <v>10850</v>
      </c>
      <c r="G2792" t="s">
        <v>3406</v>
      </c>
      <c r="H2792" t="s">
        <v>3177</v>
      </c>
      <c r="I2792" t="s">
        <v>10851</v>
      </c>
      <c r="J2792" t="s">
        <v>3179</v>
      </c>
      <c r="K2792" t="s">
        <v>10852</v>
      </c>
      <c r="L2792" t="s">
        <v>3174</v>
      </c>
      <c r="M2792" t="s">
        <v>3174</v>
      </c>
    </row>
    <row r="2793" spans="1:13" x14ac:dyDescent="0.3">
      <c r="A2793" t="s">
        <v>1099</v>
      </c>
      <c r="B2793" t="s">
        <v>3297</v>
      </c>
      <c r="C2793" t="s">
        <v>3190</v>
      </c>
      <c r="D2793" t="s">
        <v>1822</v>
      </c>
      <c r="E2793" t="s">
        <v>4035</v>
      </c>
      <c r="F2793" t="s">
        <v>10853</v>
      </c>
      <c r="G2793" t="s">
        <v>3406</v>
      </c>
      <c r="H2793" t="s">
        <v>3177</v>
      </c>
      <c r="I2793" t="s">
        <v>10854</v>
      </c>
      <c r="J2793" t="s">
        <v>3179</v>
      </c>
      <c r="K2793" t="s">
        <v>10855</v>
      </c>
      <c r="L2793" t="s">
        <v>3174</v>
      </c>
      <c r="M2793" t="s">
        <v>3174</v>
      </c>
    </row>
    <row r="2794" spans="1:13" x14ac:dyDescent="0.3">
      <c r="A2794" t="s">
        <v>1099</v>
      </c>
      <c r="B2794" t="s">
        <v>3297</v>
      </c>
      <c r="C2794" t="s">
        <v>3190</v>
      </c>
      <c r="D2794" t="s">
        <v>1822</v>
      </c>
      <c r="E2794" t="s">
        <v>4035</v>
      </c>
      <c r="F2794" t="s">
        <v>10856</v>
      </c>
      <c r="G2794" t="s">
        <v>3406</v>
      </c>
      <c r="H2794" t="s">
        <v>3177</v>
      </c>
      <c r="I2794" t="s">
        <v>10857</v>
      </c>
      <c r="J2794" t="s">
        <v>3179</v>
      </c>
      <c r="K2794" t="s">
        <v>10858</v>
      </c>
      <c r="L2794" t="s">
        <v>3174</v>
      </c>
      <c r="M2794" t="s">
        <v>3174</v>
      </c>
    </row>
    <row r="2795" spans="1:13" x14ac:dyDescent="0.3">
      <c r="A2795" t="s">
        <v>1099</v>
      </c>
      <c r="B2795" t="s">
        <v>3297</v>
      </c>
      <c r="C2795" t="s">
        <v>3190</v>
      </c>
      <c r="D2795" t="s">
        <v>1822</v>
      </c>
      <c r="E2795" t="s">
        <v>4035</v>
      </c>
      <c r="F2795" t="s">
        <v>10859</v>
      </c>
      <c r="G2795" t="s">
        <v>3406</v>
      </c>
      <c r="H2795" t="s">
        <v>3177</v>
      </c>
      <c r="I2795" t="s">
        <v>10860</v>
      </c>
      <c r="J2795" t="s">
        <v>3179</v>
      </c>
      <c r="K2795" t="s">
        <v>10861</v>
      </c>
      <c r="L2795" t="s">
        <v>3174</v>
      </c>
      <c r="M2795" t="s">
        <v>3174</v>
      </c>
    </row>
    <row r="2796" spans="1:13" x14ac:dyDescent="0.3">
      <c r="A2796" t="s">
        <v>1099</v>
      </c>
      <c r="B2796" t="s">
        <v>3297</v>
      </c>
      <c r="C2796" t="s">
        <v>3190</v>
      </c>
      <c r="D2796" t="s">
        <v>1822</v>
      </c>
      <c r="E2796" t="s">
        <v>4035</v>
      </c>
      <c r="F2796" t="s">
        <v>10862</v>
      </c>
      <c r="G2796" t="s">
        <v>3406</v>
      </c>
      <c r="H2796" t="s">
        <v>3177</v>
      </c>
      <c r="I2796" t="s">
        <v>10863</v>
      </c>
      <c r="J2796" t="s">
        <v>3179</v>
      </c>
      <c r="K2796" t="s">
        <v>10864</v>
      </c>
      <c r="L2796" t="s">
        <v>3174</v>
      </c>
      <c r="M2796" t="s">
        <v>3174</v>
      </c>
    </row>
    <row r="2797" spans="1:13" x14ac:dyDescent="0.3">
      <c r="A2797" t="s">
        <v>1099</v>
      </c>
      <c r="B2797" t="s">
        <v>3297</v>
      </c>
      <c r="C2797" t="s">
        <v>3190</v>
      </c>
      <c r="D2797" t="s">
        <v>1822</v>
      </c>
      <c r="E2797" t="s">
        <v>4035</v>
      </c>
      <c r="F2797" t="s">
        <v>10865</v>
      </c>
      <c r="G2797" t="s">
        <v>3406</v>
      </c>
      <c r="H2797" t="s">
        <v>3177</v>
      </c>
      <c r="I2797" t="s">
        <v>10866</v>
      </c>
      <c r="J2797" t="s">
        <v>3179</v>
      </c>
      <c r="K2797" t="s">
        <v>10867</v>
      </c>
      <c r="L2797" t="s">
        <v>3174</v>
      </c>
      <c r="M2797" t="s">
        <v>3174</v>
      </c>
    </row>
    <row r="2798" spans="1:13" x14ac:dyDescent="0.3">
      <c r="A2798" t="s">
        <v>1099</v>
      </c>
      <c r="B2798" t="s">
        <v>3297</v>
      </c>
      <c r="C2798" t="s">
        <v>3190</v>
      </c>
      <c r="D2798" t="s">
        <v>1822</v>
      </c>
      <c r="E2798" t="s">
        <v>4035</v>
      </c>
      <c r="F2798" t="s">
        <v>10868</v>
      </c>
      <c r="G2798" t="s">
        <v>3406</v>
      </c>
      <c r="H2798" t="s">
        <v>3177</v>
      </c>
      <c r="I2798" t="s">
        <v>10869</v>
      </c>
      <c r="J2798" t="s">
        <v>3179</v>
      </c>
      <c r="K2798" t="s">
        <v>10870</v>
      </c>
      <c r="L2798" t="s">
        <v>3174</v>
      </c>
      <c r="M2798" t="s">
        <v>3174</v>
      </c>
    </row>
    <row r="2799" spans="1:13" x14ac:dyDescent="0.3">
      <c r="A2799" t="s">
        <v>1099</v>
      </c>
      <c r="B2799" t="s">
        <v>3297</v>
      </c>
      <c r="C2799" t="s">
        <v>3190</v>
      </c>
      <c r="D2799" t="s">
        <v>1822</v>
      </c>
      <c r="E2799" t="s">
        <v>4035</v>
      </c>
      <c r="F2799" t="s">
        <v>10871</v>
      </c>
      <c r="G2799" t="s">
        <v>3406</v>
      </c>
      <c r="H2799" t="s">
        <v>3177</v>
      </c>
      <c r="I2799" t="s">
        <v>10872</v>
      </c>
      <c r="J2799" t="s">
        <v>3179</v>
      </c>
      <c r="K2799" t="s">
        <v>10873</v>
      </c>
      <c r="L2799" t="s">
        <v>3174</v>
      </c>
      <c r="M2799" t="s">
        <v>3174</v>
      </c>
    </row>
    <row r="2800" spans="1:13" x14ac:dyDescent="0.3">
      <c r="A2800" t="s">
        <v>1099</v>
      </c>
      <c r="B2800" t="s">
        <v>3297</v>
      </c>
      <c r="C2800" t="s">
        <v>3190</v>
      </c>
      <c r="D2800" t="s">
        <v>1822</v>
      </c>
      <c r="E2800" t="s">
        <v>4035</v>
      </c>
      <c r="F2800" t="s">
        <v>10874</v>
      </c>
      <c r="G2800" t="s">
        <v>3406</v>
      </c>
      <c r="H2800" t="s">
        <v>3177</v>
      </c>
      <c r="I2800" t="s">
        <v>10875</v>
      </c>
      <c r="J2800" t="s">
        <v>3179</v>
      </c>
      <c r="K2800" t="s">
        <v>10876</v>
      </c>
      <c r="L2800" t="s">
        <v>3174</v>
      </c>
      <c r="M2800" t="s">
        <v>3174</v>
      </c>
    </row>
    <row r="2801" spans="1:13" x14ac:dyDescent="0.3">
      <c r="A2801" t="s">
        <v>1099</v>
      </c>
      <c r="B2801" t="s">
        <v>3297</v>
      </c>
      <c r="C2801" t="s">
        <v>3190</v>
      </c>
      <c r="D2801" t="s">
        <v>1822</v>
      </c>
      <c r="E2801" t="s">
        <v>4035</v>
      </c>
      <c r="F2801" t="s">
        <v>10877</v>
      </c>
      <c r="G2801" t="s">
        <v>3406</v>
      </c>
      <c r="H2801" t="s">
        <v>3177</v>
      </c>
      <c r="I2801" t="s">
        <v>10878</v>
      </c>
      <c r="J2801" t="s">
        <v>3179</v>
      </c>
      <c r="K2801" t="s">
        <v>10879</v>
      </c>
      <c r="L2801" t="s">
        <v>3174</v>
      </c>
      <c r="M2801" t="s">
        <v>3174</v>
      </c>
    </row>
    <row r="2802" spans="1:13" x14ac:dyDescent="0.3">
      <c r="A2802" t="s">
        <v>1099</v>
      </c>
      <c r="B2802" t="s">
        <v>3297</v>
      </c>
      <c r="C2802" t="s">
        <v>3190</v>
      </c>
      <c r="D2802" t="s">
        <v>1822</v>
      </c>
      <c r="E2802" t="s">
        <v>4035</v>
      </c>
      <c r="F2802" t="s">
        <v>10880</v>
      </c>
      <c r="G2802" t="s">
        <v>3406</v>
      </c>
      <c r="H2802" t="s">
        <v>3177</v>
      </c>
      <c r="I2802" t="s">
        <v>10881</v>
      </c>
      <c r="J2802" t="s">
        <v>3179</v>
      </c>
      <c r="K2802" t="s">
        <v>10882</v>
      </c>
      <c r="L2802" t="s">
        <v>3174</v>
      </c>
      <c r="M2802" t="s">
        <v>3174</v>
      </c>
    </row>
    <row r="2803" spans="1:13" x14ac:dyDescent="0.3">
      <c r="A2803" t="s">
        <v>1099</v>
      </c>
      <c r="B2803" t="s">
        <v>3297</v>
      </c>
      <c r="C2803" t="s">
        <v>3190</v>
      </c>
      <c r="D2803" t="s">
        <v>1822</v>
      </c>
      <c r="E2803" t="s">
        <v>4035</v>
      </c>
      <c r="F2803" t="s">
        <v>10883</v>
      </c>
      <c r="G2803" t="s">
        <v>3406</v>
      </c>
      <c r="H2803" t="s">
        <v>3177</v>
      </c>
      <c r="I2803" t="s">
        <v>10884</v>
      </c>
      <c r="J2803" t="s">
        <v>3179</v>
      </c>
      <c r="K2803" t="s">
        <v>10885</v>
      </c>
      <c r="L2803" t="s">
        <v>3174</v>
      </c>
      <c r="M2803" t="s">
        <v>3174</v>
      </c>
    </row>
    <row r="2804" spans="1:13" x14ac:dyDescent="0.3">
      <c r="A2804" t="s">
        <v>1099</v>
      </c>
      <c r="B2804" t="s">
        <v>3297</v>
      </c>
      <c r="C2804" t="s">
        <v>3190</v>
      </c>
      <c r="D2804" t="s">
        <v>1822</v>
      </c>
      <c r="E2804" t="s">
        <v>4035</v>
      </c>
      <c r="F2804" t="s">
        <v>10886</v>
      </c>
      <c r="G2804" t="s">
        <v>3406</v>
      </c>
      <c r="H2804" t="s">
        <v>3177</v>
      </c>
      <c r="I2804" t="s">
        <v>10887</v>
      </c>
      <c r="J2804" t="s">
        <v>3179</v>
      </c>
      <c r="K2804" t="s">
        <v>10366</v>
      </c>
      <c r="L2804" t="s">
        <v>3174</v>
      </c>
      <c r="M2804" t="s">
        <v>3174</v>
      </c>
    </row>
    <row r="2805" spans="1:13" x14ac:dyDescent="0.3">
      <c r="A2805" t="s">
        <v>1099</v>
      </c>
      <c r="B2805" t="s">
        <v>3297</v>
      </c>
      <c r="C2805" t="s">
        <v>3190</v>
      </c>
      <c r="D2805" t="s">
        <v>1822</v>
      </c>
      <c r="E2805" t="s">
        <v>4035</v>
      </c>
      <c r="F2805" t="s">
        <v>10888</v>
      </c>
      <c r="G2805" t="s">
        <v>3406</v>
      </c>
      <c r="H2805" t="s">
        <v>3177</v>
      </c>
      <c r="I2805" t="s">
        <v>10889</v>
      </c>
      <c r="J2805" t="s">
        <v>3179</v>
      </c>
      <c r="K2805" t="s">
        <v>10369</v>
      </c>
      <c r="L2805" t="s">
        <v>3174</v>
      </c>
      <c r="M2805" t="s">
        <v>3174</v>
      </c>
    </row>
    <row r="2806" spans="1:13" x14ac:dyDescent="0.3">
      <c r="A2806" t="s">
        <v>1099</v>
      </c>
      <c r="B2806" t="s">
        <v>3297</v>
      </c>
      <c r="C2806" t="s">
        <v>3190</v>
      </c>
      <c r="D2806" t="s">
        <v>1822</v>
      </c>
      <c r="E2806" t="s">
        <v>4035</v>
      </c>
      <c r="F2806" t="s">
        <v>10890</v>
      </c>
      <c r="G2806" t="s">
        <v>3406</v>
      </c>
      <c r="H2806" t="s">
        <v>3177</v>
      </c>
      <c r="I2806" t="s">
        <v>10891</v>
      </c>
      <c r="J2806" t="s">
        <v>3179</v>
      </c>
      <c r="K2806" t="s">
        <v>10892</v>
      </c>
      <c r="L2806" t="s">
        <v>3174</v>
      </c>
      <c r="M2806" t="s">
        <v>3174</v>
      </c>
    </row>
    <row r="2807" spans="1:13" x14ac:dyDescent="0.3">
      <c r="A2807" t="s">
        <v>1099</v>
      </c>
      <c r="B2807" t="s">
        <v>3297</v>
      </c>
      <c r="C2807" t="s">
        <v>3190</v>
      </c>
      <c r="D2807" t="s">
        <v>1822</v>
      </c>
      <c r="E2807" t="s">
        <v>4035</v>
      </c>
      <c r="F2807" t="s">
        <v>10893</v>
      </c>
      <c r="G2807" t="s">
        <v>3406</v>
      </c>
      <c r="H2807" t="s">
        <v>3177</v>
      </c>
      <c r="I2807" t="s">
        <v>10894</v>
      </c>
      <c r="J2807" t="s">
        <v>3179</v>
      </c>
      <c r="K2807" t="s">
        <v>10895</v>
      </c>
      <c r="L2807" t="s">
        <v>3174</v>
      </c>
      <c r="M2807" t="s">
        <v>3174</v>
      </c>
    </row>
    <row r="2808" spans="1:13" x14ac:dyDescent="0.3">
      <c r="A2808" t="s">
        <v>1099</v>
      </c>
      <c r="B2808" t="s">
        <v>3297</v>
      </c>
      <c r="C2808" t="s">
        <v>3190</v>
      </c>
      <c r="D2808" t="s">
        <v>1822</v>
      </c>
      <c r="E2808" t="s">
        <v>4035</v>
      </c>
      <c r="F2808" t="s">
        <v>10896</v>
      </c>
      <c r="G2808" t="s">
        <v>3406</v>
      </c>
      <c r="H2808" t="s">
        <v>3177</v>
      </c>
      <c r="I2808" t="s">
        <v>10897</v>
      </c>
      <c r="J2808" t="s">
        <v>3179</v>
      </c>
      <c r="K2808" t="s">
        <v>10898</v>
      </c>
      <c r="L2808" t="s">
        <v>3174</v>
      </c>
      <c r="M2808" t="s">
        <v>3174</v>
      </c>
    </row>
    <row r="2809" spans="1:13" x14ac:dyDescent="0.3">
      <c r="A2809" t="s">
        <v>1099</v>
      </c>
      <c r="B2809" t="s">
        <v>3297</v>
      </c>
      <c r="C2809" t="s">
        <v>3190</v>
      </c>
      <c r="D2809" t="s">
        <v>1822</v>
      </c>
      <c r="E2809" t="s">
        <v>4035</v>
      </c>
      <c r="F2809" t="s">
        <v>10899</v>
      </c>
      <c r="G2809" t="s">
        <v>3406</v>
      </c>
      <c r="H2809" t="s">
        <v>3177</v>
      </c>
      <c r="I2809" t="s">
        <v>10900</v>
      </c>
      <c r="J2809" t="s">
        <v>3179</v>
      </c>
      <c r="K2809" t="s">
        <v>10901</v>
      </c>
      <c r="L2809" t="s">
        <v>3174</v>
      </c>
      <c r="M2809" t="s">
        <v>3174</v>
      </c>
    </row>
    <row r="2810" spans="1:13" x14ac:dyDescent="0.3">
      <c r="A2810" t="s">
        <v>1099</v>
      </c>
      <c r="B2810" t="s">
        <v>3297</v>
      </c>
      <c r="C2810" t="s">
        <v>3190</v>
      </c>
      <c r="D2810" t="s">
        <v>1822</v>
      </c>
      <c r="E2810" t="s">
        <v>4035</v>
      </c>
      <c r="F2810" t="s">
        <v>10902</v>
      </c>
      <c r="G2810" t="s">
        <v>3406</v>
      </c>
      <c r="H2810" t="s">
        <v>3177</v>
      </c>
      <c r="I2810" t="s">
        <v>10903</v>
      </c>
      <c r="J2810" t="s">
        <v>3179</v>
      </c>
      <c r="K2810" t="s">
        <v>10904</v>
      </c>
      <c r="L2810" t="s">
        <v>3174</v>
      </c>
      <c r="M2810" t="s">
        <v>3174</v>
      </c>
    </row>
    <row r="2811" spans="1:13" x14ac:dyDescent="0.3">
      <c r="A2811" t="s">
        <v>1099</v>
      </c>
      <c r="B2811" t="s">
        <v>3297</v>
      </c>
      <c r="C2811" t="s">
        <v>3190</v>
      </c>
      <c r="D2811" t="s">
        <v>1822</v>
      </c>
      <c r="E2811" t="s">
        <v>4035</v>
      </c>
      <c r="F2811" t="s">
        <v>10905</v>
      </c>
      <c r="G2811" t="s">
        <v>3406</v>
      </c>
      <c r="H2811" t="s">
        <v>3177</v>
      </c>
      <c r="I2811" t="s">
        <v>10906</v>
      </c>
      <c r="J2811" t="s">
        <v>3179</v>
      </c>
      <c r="K2811" t="s">
        <v>10907</v>
      </c>
      <c r="L2811" t="s">
        <v>3174</v>
      </c>
      <c r="M2811" t="s">
        <v>3174</v>
      </c>
    </row>
    <row r="2812" spans="1:13" x14ac:dyDescent="0.3">
      <c r="A2812" t="s">
        <v>1099</v>
      </c>
      <c r="B2812" t="s">
        <v>3297</v>
      </c>
      <c r="C2812" t="s">
        <v>3190</v>
      </c>
      <c r="D2812" t="s">
        <v>1822</v>
      </c>
      <c r="E2812" t="s">
        <v>4035</v>
      </c>
      <c r="F2812" t="s">
        <v>10908</v>
      </c>
      <c r="G2812" t="s">
        <v>3406</v>
      </c>
      <c r="H2812" t="s">
        <v>3177</v>
      </c>
      <c r="I2812" t="s">
        <v>10909</v>
      </c>
      <c r="J2812" t="s">
        <v>3179</v>
      </c>
      <c r="K2812" t="s">
        <v>10910</v>
      </c>
      <c r="L2812" t="s">
        <v>3174</v>
      </c>
      <c r="M2812" t="s">
        <v>3174</v>
      </c>
    </row>
    <row r="2813" spans="1:13" x14ac:dyDescent="0.3">
      <c r="A2813" t="s">
        <v>1099</v>
      </c>
      <c r="B2813" t="s">
        <v>3297</v>
      </c>
      <c r="C2813" t="s">
        <v>3190</v>
      </c>
      <c r="D2813" t="s">
        <v>1822</v>
      </c>
      <c r="E2813" t="s">
        <v>4035</v>
      </c>
      <c r="F2813" t="s">
        <v>10911</v>
      </c>
      <c r="G2813" t="s">
        <v>3406</v>
      </c>
      <c r="H2813" t="s">
        <v>3177</v>
      </c>
      <c r="I2813" t="s">
        <v>10912</v>
      </c>
      <c r="J2813" t="s">
        <v>3179</v>
      </c>
      <c r="K2813" t="s">
        <v>10913</v>
      </c>
      <c r="L2813" t="s">
        <v>3174</v>
      </c>
      <c r="M2813" t="s">
        <v>3174</v>
      </c>
    </row>
    <row r="2814" spans="1:13" x14ac:dyDescent="0.3">
      <c r="A2814" t="s">
        <v>1099</v>
      </c>
      <c r="B2814" t="s">
        <v>3297</v>
      </c>
      <c r="C2814" t="s">
        <v>3190</v>
      </c>
      <c r="D2814" t="s">
        <v>1822</v>
      </c>
      <c r="E2814" t="s">
        <v>4035</v>
      </c>
      <c r="F2814" t="s">
        <v>10914</v>
      </c>
      <c r="G2814" t="s">
        <v>3406</v>
      </c>
      <c r="H2814" t="s">
        <v>3177</v>
      </c>
      <c r="I2814" t="s">
        <v>10915</v>
      </c>
      <c r="J2814" t="s">
        <v>3179</v>
      </c>
      <c r="K2814" t="s">
        <v>10916</v>
      </c>
      <c r="L2814" t="s">
        <v>3174</v>
      </c>
      <c r="M2814" t="s">
        <v>3174</v>
      </c>
    </row>
    <row r="2815" spans="1:13" x14ac:dyDescent="0.3">
      <c r="A2815" t="s">
        <v>1099</v>
      </c>
      <c r="B2815" t="s">
        <v>3297</v>
      </c>
      <c r="C2815" t="s">
        <v>3190</v>
      </c>
      <c r="D2815" t="s">
        <v>1822</v>
      </c>
      <c r="E2815" t="s">
        <v>4035</v>
      </c>
      <c r="F2815" t="s">
        <v>10917</v>
      </c>
      <c r="G2815" t="s">
        <v>3406</v>
      </c>
      <c r="H2815" t="s">
        <v>3177</v>
      </c>
      <c r="I2815" t="s">
        <v>10918</v>
      </c>
      <c r="J2815" t="s">
        <v>3179</v>
      </c>
      <c r="K2815" t="s">
        <v>10919</v>
      </c>
      <c r="L2815" t="s">
        <v>3174</v>
      </c>
      <c r="M2815" t="s">
        <v>3174</v>
      </c>
    </row>
    <row r="2816" spans="1:13" x14ac:dyDescent="0.3">
      <c r="A2816" t="s">
        <v>1099</v>
      </c>
      <c r="B2816" t="s">
        <v>3297</v>
      </c>
      <c r="C2816" t="s">
        <v>3190</v>
      </c>
      <c r="D2816" t="s">
        <v>1822</v>
      </c>
      <c r="E2816" t="s">
        <v>4035</v>
      </c>
      <c r="F2816" t="s">
        <v>10920</v>
      </c>
      <c r="G2816" t="s">
        <v>3406</v>
      </c>
      <c r="H2816" t="s">
        <v>3177</v>
      </c>
      <c r="I2816" t="s">
        <v>10921</v>
      </c>
      <c r="J2816" t="s">
        <v>3179</v>
      </c>
      <c r="K2816" t="s">
        <v>10922</v>
      </c>
      <c r="L2816" t="s">
        <v>3174</v>
      </c>
      <c r="M2816" t="s">
        <v>3174</v>
      </c>
    </row>
    <row r="2817" spans="1:13" x14ac:dyDescent="0.3">
      <c r="A2817" t="s">
        <v>1099</v>
      </c>
      <c r="B2817" t="s">
        <v>3297</v>
      </c>
      <c r="C2817" t="s">
        <v>3190</v>
      </c>
      <c r="D2817" t="s">
        <v>1822</v>
      </c>
      <c r="E2817" t="s">
        <v>4035</v>
      </c>
      <c r="F2817" t="s">
        <v>10923</v>
      </c>
      <c r="G2817" t="s">
        <v>3406</v>
      </c>
      <c r="H2817" t="s">
        <v>3177</v>
      </c>
      <c r="I2817" t="s">
        <v>10924</v>
      </c>
      <c r="J2817" t="s">
        <v>3179</v>
      </c>
      <c r="K2817" t="s">
        <v>10925</v>
      </c>
      <c r="L2817" t="s">
        <v>3174</v>
      </c>
      <c r="M2817" t="s">
        <v>3174</v>
      </c>
    </row>
    <row r="2818" spans="1:13" x14ac:dyDescent="0.3">
      <c r="A2818" t="s">
        <v>1099</v>
      </c>
      <c r="B2818" t="s">
        <v>3297</v>
      </c>
      <c r="C2818" t="s">
        <v>3190</v>
      </c>
      <c r="D2818" t="s">
        <v>1822</v>
      </c>
      <c r="E2818" t="s">
        <v>4035</v>
      </c>
      <c r="F2818" t="s">
        <v>10926</v>
      </c>
      <c r="G2818" t="s">
        <v>3406</v>
      </c>
      <c r="H2818" t="s">
        <v>3177</v>
      </c>
      <c r="I2818" t="s">
        <v>10927</v>
      </c>
      <c r="J2818" t="s">
        <v>3179</v>
      </c>
      <c r="K2818" t="s">
        <v>10928</v>
      </c>
      <c r="L2818" t="s">
        <v>3174</v>
      </c>
      <c r="M2818" t="s">
        <v>3174</v>
      </c>
    </row>
    <row r="2819" spans="1:13" x14ac:dyDescent="0.3">
      <c r="A2819" t="s">
        <v>1099</v>
      </c>
      <c r="B2819" t="s">
        <v>3297</v>
      </c>
      <c r="C2819" t="s">
        <v>3190</v>
      </c>
      <c r="D2819" t="s">
        <v>1822</v>
      </c>
      <c r="E2819" t="s">
        <v>4035</v>
      </c>
      <c r="F2819" t="s">
        <v>10929</v>
      </c>
      <c r="G2819" t="s">
        <v>3406</v>
      </c>
      <c r="H2819" t="s">
        <v>3177</v>
      </c>
      <c r="I2819" t="s">
        <v>10930</v>
      </c>
      <c r="J2819" t="s">
        <v>3179</v>
      </c>
      <c r="K2819" t="s">
        <v>10931</v>
      </c>
      <c r="L2819" t="s">
        <v>3174</v>
      </c>
      <c r="M2819" t="s">
        <v>3174</v>
      </c>
    </row>
    <row r="2820" spans="1:13" x14ac:dyDescent="0.3">
      <c r="A2820" t="s">
        <v>1099</v>
      </c>
      <c r="B2820" t="s">
        <v>3297</v>
      </c>
      <c r="C2820" t="s">
        <v>3190</v>
      </c>
      <c r="D2820" t="s">
        <v>1822</v>
      </c>
      <c r="E2820" t="s">
        <v>4035</v>
      </c>
      <c r="F2820" t="s">
        <v>10932</v>
      </c>
      <c r="G2820" t="s">
        <v>3406</v>
      </c>
      <c r="H2820" t="s">
        <v>3177</v>
      </c>
      <c r="I2820" t="s">
        <v>10933</v>
      </c>
      <c r="J2820" t="s">
        <v>3179</v>
      </c>
      <c r="K2820" t="s">
        <v>10934</v>
      </c>
      <c r="L2820" t="s">
        <v>3174</v>
      </c>
      <c r="M2820" t="s">
        <v>3174</v>
      </c>
    </row>
    <row r="2821" spans="1:13" x14ac:dyDescent="0.3">
      <c r="A2821" t="s">
        <v>1099</v>
      </c>
      <c r="B2821" t="s">
        <v>3297</v>
      </c>
      <c r="C2821" t="s">
        <v>3190</v>
      </c>
      <c r="D2821" t="s">
        <v>1822</v>
      </c>
      <c r="E2821" t="s">
        <v>4035</v>
      </c>
      <c r="F2821" t="s">
        <v>10935</v>
      </c>
      <c r="G2821" t="s">
        <v>3406</v>
      </c>
      <c r="H2821" t="s">
        <v>3177</v>
      </c>
      <c r="I2821" t="s">
        <v>10936</v>
      </c>
      <c r="J2821" t="s">
        <v>3179</v>
      </c>
      <c r="K2821" t="s">
        <v>10937</v>
      </c>
      <c r="L2821" t="s">
        <v>3174</v>
      </c>
      <c r="M2821" t="s">
        <v>3174</v>
      </c>
    </row>
    <row r="2822" spans="1:13" x14ac:dyDescent="0.3">
      <c r="A2822" t="s">
        <v>1099</v>
      </c>
      <c r="B2822" t="s">
        <v>3297</v>
      </c>
      <c r="C2822" t="s">
        <v>3190</v>
      </c>
      <c r="D2822" t="s">
        <v>1822</v>
      </c>
      <c r="E2822" t="s">
        <v>4035</v>
      </c>
      <c r="F2822" t="s">
        <v>10938</v>
      </c>
      <c r="G2822" t="s">
        <v>3406</v>
      </c>
      <c r="H2822" t="s">
        <v>3177</v>
      </c>
      <c r="I2822" t="s">
        <v>10939</v>
      </c>
      <c r="J2822" t="s">
        <v>3179</v>
      </c>
      <c r="K2822" t="s">
        <v>10940</v>
      </c>
      <c r="L2822" t="s">
        <v>3174</v>
      </c>
      <c r="M2822" t="s">
        <v>3174</v>
      </c>
    </row>
    <row r="2823" spans="1:13" x14ac:dyDescent="0.3">
      <c r="A2823" t="s">
        <v>1099</v>
      </c>
      <c r="B2823" t="s">
        <v>3297</v>
      </c>
      <c r="C2823" t="s">
        <v>3190</v>
      </c>
      <c r="D2823" t="s">
        <v>1822</v>
      </c>
      <c r="E2823" t="s">
        <v>4035</v>
      </c>
      <c r="F2823" t="s">
        <v>10941</v>
      </c>
      <c r="G2823" t="s">
        <v>3406</v>
      </c>
      <c r="H2823" t="s">
        <v>3177</v>
      </c>
      <c r="I2823" t="s">
        <v>10942</v>
      </c>
      <c r="J2823" t="s">
        <v>3179</v>
      </c>
      <c r="K2823" t="s">
        <v>10943</v>
      </c>
      <c r="L2823" t="s">
        <v>3174</v>
      </c>
      <c r="M2823" t="s">
        <v>3174</v>
      </c>
    </row>
    <row r="2824" spans="1:13" x14ac:dyDescent="0.3">
      <c r="A2824" t="s">
        <v>1099</v>
      </c>
      <c r="B2824" t="s">
        <v>3297</v>
      </c>
      <c r="C2824" t="s">
        <v>3190</v>
      </c>
      <c r="D2824" t="s">
        <v>1822</v>
      </c>
      <c r="E2824" t="s">
        <v>4035</v>
      </c>
      <c r="F2824" t="s">
        <v>10944</v>
      </c>
      <c r="G2824" t="s">
        <v>3406</v>
      </c>
      <c r="H2824" t="s">
        <v>3177</v>
      </c>
      <c r="I2824" t="s">
        <v>10945</v>
      </c>
      <c r="J2824" t="s">
        <v>3179</v>
      </c>
      <c r="K2824" t="s">
        <v>10946</v>
      </c>
      <c r="L2824" t="s">
        <v>3174</v>
      </c>
      <c r="M2824" t="s">
        <v>3174</v>
      </c>
    </row>
    <row r="2825" spans="1:13" x14ac:dyDescent="0.3">
      <c r="A2825" t="s">
        <v>1099</v>
      </c>
      <c r="B2825" t="s">
        <v>3297</v>
      </c>
      <c r="C2825" t="s">
        <v>3190</v>
      </c>
      <c r="D2825" t="s">
        <v>1822</v>
      </c>
      <c r="E2825" t="s">
        <v>4035</v>
      </c>
      <c r="F2825" t="s">
        <v>10947</v>
      </c>
      <c r="G2825" t="s">
        <v>3406</v>
      </c>
      <c r="H2825" t="s">
        <v>3177</v>
      </c>
      <c r="I2825" t="s">
        <v>10948</v>
      </c>
      <c r="J2825" t="s">
        <v>3179</v>
      </c>
      <c r="K2825" t="s">
        <v>10949</v>
      </c>
      <c r="L2825" t="s">
        <v>3174</v>
      </c>
      <c r="M2825" t="s">
        <v>3174</v>
      </c>
    </row>
    <row r="2826" spans="1:13" x14ac:dyDescent="0.3">
      <c r="A2826" t="s">
        <v>1099</v>
      </c>
      <c r="B2826" t="s">
        <v>3297</v>
      </c>
      <c r="C2826" t="s">
        <v>3190</v>
      </c>
      <c r="D2826" t="s">
        <v>1822</v>
      </c>
      <c r="E2826" t="s">
        <v>4035</v>
      </c>
      <c r="F2826" t="s">
        <v>10950</v>
      </c>
      <c r="G2826" t="s">
        <v>3406</v>
      </c>
      <c r="H2826" t="s">
        <v>3177</v>
      </c>
      <c r="I2826" t="s">
        <v>10951</v>
      </c>
      <c r="J2826" t="s">
        <v>3179</v>
      </c>
      <c r="K2826" t="s">
        <v>10952</v>
      </c>
      <c r="L2826" t="s">
        <v>3174</v>
      </c>
      <c r="M2826" t="s">
        <v>3174</v>
      </c>
    </row>
    <row r="2827" spans="1:13" x14ac:dyDescent="0.3">
      <c r="A2827" t="s">
        <v>1099</v>
      </c>
      <c r="B2827" t="s">
        <v>3297</v>
      </c>
      <c r="C2827" t="s">
        <v>3190</v>
      </c>
      <c r="D2827" t="s">
        <v>1822</v>
      </c>
      <c r="E2827" t="s">
        <v>4035</v>
      </c>
      <c r="F2827" t="s">
        <v>10953</v>
      </c>
      <c r="G2827" t="s">
        <v>3406</v>
      </c>
      <c r="H2827" t="s">
        <v>3177</v>
      </c>
      <c r="I2827" t="s">
        <v>10954</v>
      </c>
      <c r="J2827" t="s">
        <v>3179</v>
      </c>
      <c r="K2827" t="s">
        <v>10955</v>
      </c>
      <c r="L2827" t="s">
        <v>3174</v>
      </c>
      <c r="M2827" t="s">
        <v>3174</v>
      </c>
    </row>
    <row r="2828" spans="1:13" x14ac:dyDescent="0.3">
      <c r="A2828" t="s">
        <v>1099</v>
      </c>
      <c r="B2828" t="s">
        <v>3297</v>
      </c>
      <c r="C2828" t="s">
        <v>3190</v>
      </c>
      <c r="D2828" t="s">
        <v>1822</v>
      </c>
      <c r="E2828" t="s">
        <v>4035</v>
      </c>
      <c r="F2828" t="s">
        <v>10956</v>
      </c>
      <c r="G2828" t="s">
        <v>3406</v>
      </c>
      <c r="H2828" t="s">
        <v>3177</v>
      </c>
      <c r="I2828" t="s">
        <v>10957</v>
      </c>
      <c r="J2828" t="s">
        <v>3179</v>
      </c>
      <c r="K2828" t="s">
        <v>10958</v>
      </c>
      <c r="L2828" t="s">
        <v>3174</v>
      </c>
      <c r="M2828" t="s">
        <v>3174</v>
      </c>
    </row>
    <row r="2829" spans="1:13" x14ac:dyDescent="0.3">
      <c r="A2829" t="s">
        <v>1099</v>
      </c>
      <c r="B2829" t="s">
        <v>3297</v>
      </c>
      <c r="C2829" t="s">
        <v>3190</v>
      </c>
      <c r="D2829" t="s">
        <v>1822</v>
      </c>
      <c r="E2829" t="s">
        <v>4035</v>
      </c>
      <c r="F2829" t="s">
        <v>10959</v>
      </c>
      <c r="G2829" t="s">
        <v>3406</v>
      </c>
      <c r="H2829" t="s">
        <v>3177</v>
      </c>
      <c r="I2829" t="s">
        <v>10960</v>
      </c>
      <c r="J2829" t="s">
        <v>3179</v>
      </c>
      <c r="K2829" t="s">
        <v>10961</v>
      </c>
      <c r="L2829" t="s">
        <v>3174</v>
      </c>
      <c r="M2829" t="s">
        <v>3174</v>
      </c>
    </row>
    <row r="2830" spans="1:13" x14ac:dyDescent="0.3">
      <c r="A2830" t="s">
        <v>1099</v>
      </c>
      <c r="B2830" t="s">
        <v>3297</v>
      </c>
      <c r="C2830" t="s">
        <v>3190</v>
      </c>
      <c r="D2830" t="s">
        <v>1822</v>
      </c>
      <c r="E2830" t="s">
        <v>4035</v>
      </c>
      <c r="F2830" t="s">
        <v>10962</v>
      </c>
      <c r="G2830" t="s">
        <v>3406</v>
      </c>
      <c r="H2830" t="s">
        <v>3177</v>
      </c>
      <c r="I2830" t="s">
        <v>10963</v>
      </c>
      <c r="J2830" t="s">
        <v>3179</v>
      </c>
      <c r="K2830" t="s">
        <v>10964</v>
      </c>
      <c r="L2830" t="s">
        <v>3174</v>
      </c>
      <c r="M2830" t="s">
        <v>3174</v>
      </c>
    </row>
    <row r="2831" spans="1:13" x14ac:dyDescent="0.3">
      <c r="A2831" t="s">
        <v>1099</v>
      </c>
      <c r="B2831" t="s">
        <v>3297</v>
      </c>
      <c r="C2831" t="s">
        <v>3190</v>
      </c>
      <c r="D2831" t="s">
        <v>1822</v>
      </c>
      <c r="E2831" t="s">
        <v>4035</v>
      </c>
      <c r="F2831" t="s">
        <v>10965</v>
      </c>
      <c r="G2831" t="s">
        <v>3406</v>
      </c>
      <c r="H2831" t="s">
        <v>3177</v>
      </c>
      <c r="I2831" t="s">
        <v>10966</v>
      </c>
      <c r="J2831" t="s">
        <v>3179</v>
      </c>
      <c r="K2831" t="s">
        <v>10967</v>
      </c>
      <c r="L2831" t="s">
        <v>3174</v>
      </c>
      <c r="M2831" t="s">
        <v>3174</v>
      </c>
    </row>
    <row r="2832" spans="1:13" x14ac:dyDescent="0.3">
      <c r="A2832" t="s">
        <v>1099</v>
      </c>
      <c r="B2832" t="s">
        <v>3297</v>
      </c>
      <c r="C2832" t="s">
        <v>3190</v>
      </c>
      <c r="D2832" t="s">
        <v>1822</v>
      </c>
      <c r="E2832" t="s">
        <v>4035</v>
      </c>
      <c r="F2832" t="s">
        <v>10968</v>
      </c>
      <c r="G2832" t="s">
        <v>3406</v>
      </c>
      <c r="H2832" t="s">
        <v>3177</v>
      </c>
      <c r="I2832" t="s">
        <v>10969</v>
      </c>
      <c r="J2832" t="s">
        <v>3179</v>
      </c>
      <c r="K2832" t="s">
        <v>10970</v>
      </c>
      <c r="L2832" t="s">
        <v>3174</v>
      </c>
      <c r="M2832" t="s">
        <v>3174</v>
      </c>
    </row>
    <row r="2833" spans="1:13" x14ac:dyDescent="0.3">
      <c r="A2833" t="s">
        <v>1099</v>
      </c>
      <c r="B2833" t="s">
        <v>3297</v>
      </c>
      <c r="C2833" t="s">
        <v>3190</v>
      </c>
      <c r="D2833" t="s">
        <v>1822</v>
      </c>
      <c r="E2833" t="s">
        <v>4035</v>
      </c>
      <c r="F2833" t="s">
        <v>10971</v>
      </c>
      <c r="G2833" t="s">
        <v>3406</v>
      </c>
      <c r="H2833" t="s">
        <v>3177</v>
      </c>
      <c r="I2833" t="s">
        <v>10972</v>
      </c>
      <c r="J2833" t="s">
        <v>3179</v>
      </c>
      <c r="K2833" t="s">
        <v>10973</v>
      </c>
      <c r="L2833" t="s">
        <v>3174</v>
      </c>
      <c r="M2833" t="s">
        <v>3174</v>
      </c>
    </row>
    <row r="2834" spans="1:13" x14ac:dyDescent="0.3">
      <c r="A2834" t="s">
        <v>1099</v>
      </c>
      <c r="B2834" t="s">
        <v>3297</v>
      </c>
      <c r="C2834" t="s">
        <v>3190</v>
      </c>
      <c r="D2834" t="s">
        <v>1822</v>
      </c>
      <c r="E2834" t="s">
        <v>4035</v>
      </c>
      <c r="F2834" t="s">
        <v>10974</v>
      </c>
      <c r="G2834" t="s">
        <v>3406</v>
      </c>
      <c r="H2834" t="s">
        <v>3177</v>
      </c>
      <c r="I2834" t="s">
        <v>10975</v>
      </c>
      <c r="J2834" t="s">
        <v>3179</v>
      </c>
      <c r="K2834" t="s">
        <v>10976</v>
      </c>
      <c r="L2834" t="s">
        <v>3174</v>
      </c>
      <c r="M2834" t="s">
        <v>3174</v>
      </c>
    </row>
    <row r="2835" spans="1:13" x14ac:dyDescent="0.3">
      <c r="A2835" t="s">
        <v>1099</v>
      </c>
      <c r="B2835" t="s">
        <v>3297</v>
      </c>
      <c r="C2835" t="s">
        <v>3190</v>
      </c>
      <c r="D2835" t="s">
        <v>1822</v>
      </c>
      <c r="E2835" t="s">
        <v>4035</v>
      </c>
      <c r="F2835" t="s">
        <v>10977</v>
      </c>
      <c r="G2835" t="s">
        <v>3406</v>
      </c>
      <c r="H2835" t="s">
        <v>3177</v>
      </c>
      <c r="I2835" t="s">
        <v>10978</v>
      </c>
      <c r="J2835" t="s">
        <v>3179</v>
      </c>
      <c r="K2835" t="s">
        <v>10979</v>
      </c>
      <c r="L2835" t="s">
        <v>3174</v>
      </c>
      <c r="M2835" t="s">
        <v>3174</v>
      </c>
    </row>
    <row r="2836" spans="1:13" x14ac:dyDescent="0.3">
      <c r="A2836" t="s">
        <v>1099</v>
      </c>
      <c r="B2836" t="s">
        <v>3297</v>
      </c>
      <c r="C2836" t="s">
        <v>3190</v>
      </c>
      <c r="D2836" t="s">
        <v>1822</v>
      </c>
      <c r="E2836" t="s">
        <v>4035</v>
      </c>
      <c r="F2836" t="s">
        <v>10980</v>
      </c>
      <c r="G2836" t="s">
        <v>3406</v>
      </c>
      <c r="H2836" t="s">
        <v>3177</v>
      </c>
      <c r="I2836" t="s">
        <v>10981</v>
      </c>
      <c r="J2836" t="s">
        <v>3179</v>
      </c>
      <c r="K2836" t="s">
        <v>10982</v>
      </c>
      <c r="L2836" t="s">
        <v>3174</v>
      </c>
      <c r="M2836" t="s">
        <v>3174</v>
      </c>
    </row>
    <row r="2837" spans="1:13" x14ac:dyDescent="0.3">
      <c r="A2837" t="s">
        <v>1099</v>
      </c>
      <c r="B2837" t="s">
        <v>3297</v>
      </c>
      <c r="C2837" t="s">
        <v>3190</v>
      </c>
      <c r="D2837" t="s">
        <v>1822</v>
      </c>
      <c r="E2837" t="s">
        <v>4035</v>
      </c>
      <c r="F2837" t="s">
        <v>10983</v>
      </c>
      <c r="G2837" t="s">
        <v>3406</v>
      </c>
      <c r="H2837" t="s">
        <v>3177</v>
      </c>
      <c r="I2837" t="s">
        <v>10984</v>
      </c>
      <c r="J2837" t="s">
        <v>3179</v>
      </c>
      <c r="K2837" t="s">
        <v>10985</v>
      </c>
      <c r="L2837" t="s">
        <v>3174</v>
      </c>
      <c r="M2837" t="s">
        <v>3174</v>
      </c>
    </row>
    <row r="2838" spans="1:13" x14ac:dyDescent="0.3">
      <c r="A2838" t="s">
        <v>1099</v>
      </c>
      <c r="B2838" t="s">
        <v>3297</v>
      </c>
      <c r="C2838" t="s">
        <v>3190</v>
      </c>
      <c r="D2838" t="s">
        <v>1822</v>
      </c>
      <c r="E2838" t="s">
        <v>4035</v>
      </c>
      <c r="F2838" t="s">
        <v>10986</v>
      </c>
      <c r="G2838" t="s">
        <v>3406</v>
      </c>
      <c r="H2838" t="s">
        <v>3177</v>
      </c>
      <c r="I2838" t="s">
        <v>10987</v>
      </c>
      <c r="J2838" t="s">
        <v>3187</v>
      </c>
      <c r="K2838" t="s">
        <v>10988</v>
      </c>
      <c r="L2838" t="s">
        <v>3174</v>
      </c>
      <c r="M2838" t="s">
        <v>3174</v>
      </c>
    </row>
    <row r="2839" spans="1:13" x14ac:dyDescent="0.3">
      <c r="A2839" t="s">
        <v>1099</v>
      </c>
      <c r="B2839" t="s">
        <v>3297</v>
      </c>
      <c r="C2839" t="s">
        <v>3190</v>
      </c>
      <c r="D2839" t="s">
        <v>1822</v>
      </c>
      <c r="E2839" t="s">
        <v>4035</v>
      </c>
      <c r="F2839" t="s">
        <v>10989</v>
      </c>
      <c r="G2839" t="s">
        <v>3406</v>
      </c>
      <c r="H2839" t="s">
        <v>3177</v>
      </c>
      <c r="I2839" t="s">
        <v>10990</v>
      </c>
      <c r="J2839" t="s">
        <v>3179</v>
      </c>
      <c r="K2839" t="s">
        <v>10991</v>
      </c>
      <c r="L2839" t="s">
        <v>3174</v>
      </c>
      <c r="M2839" t="s">
        <v>3174</v>
      </c>
    </row>
    <row r="2840" spans="1:13" x14ac:dyDescent="0.3">
      <c r="A2840" t="s">
        <v>1099</v>
      </c>
      <c r="B2840" t="s">
        <v>3297</v>
      </c>
      <c r="C2840" t="s">
        <v>3190</v>
      </c>
      <c r="D2840" t="s">
        <v>1822</v>
      </c>
      <c r="E2840" t="s">
        <v>4035</v>
      </c>
      <c r="F2840" t="s">
        <v>10992</v>
      </c>
      <c r="G2840" t="s">
        <v>3406</v>
      </c>
      <c r="H2840" t="s">
        <v>3177</v>
      </c>
      <c r="I2840" t="s">
        <v>10993</v>
      </c>
      <c r="J2840" t="s">
        <v>3179</v>
      </c>
      <c r="K2840" t="s">
        <v>10994</v>
      </c>
      <c r="L2840" t="s">
        <v>3174</v>
      </c>
      <c r="M2840" t="s">
        <v>3174</v>
      </c>
    </row>
    <row r="2841" spans="1:13" x14ac:dyDescent="0.3">
      <c r="A2841" t="s">
        <v>1099</v>
      </c>
      <c r="B2841" t="s">
        <v>3297</v>
      </c>
      <c r="C2841" t="s">
        <v>3190</v>
      </c>
      <c r="D2841" t="s">
        <v>1822</v>
      </c>
      <c r="E2841" t="s">
        <v>4035</v>
      </c>
      <c r="F2841" t="s">
        <v>10995</v>
      </c>
      <c r="G2841" t="s">
        <v>3406</v>
      </c>
      <c r="H2841" t="s">
        <v>3177</v>
      </c>
      <c r="I2841" t="s">
        <v>10996</v>
      </c>
      <c r="J2841" t="s">
        <v>3179</v>
      </c>
      <c r="K2841" t="s">
        <v>10997</v>
      </c>
      <c r="L2841" t="s">
        <v>3174</v>
      </c>
      <c r="M2841" t="s">
        <v>3174</v>
      </c>
    </row>
    <row r="2842" spans="1:13" x14ac:dyDescent="0.3">
      <c r="A2842" t="s">
        <v>1099</v>
      </c>
      <c r="B2842" t="s">
        <v>3297</v>
      </c>
      <c r="C2842" t="s">
        <v>3190</v>
      </c>
      <c r="D2842" t="s">
        <v>1822</v>
      </c>
      <c r="E2842" t="s">
        <v>4035</v>
      </c>
      <c r="F2842" t="s">
        <v>10998</v>
      </c>
      <c r="G2842" t="s">
        <v>3406</v>
      </c>
      <c r="H2842" t="s">
        <v>3177</v>
      </c>
      <c r="I2842" t="s">
        <v>10999</v>
      </c>
      <c r="J2842" t="s">
        <v>3179</v>
      </c>
      <c r="K2842" t="s">
        <v>11000</v>
      </c>
      <c r="L2842" t="s">
        <v>3174</v>
      </c>
      <c r="M2842" t="s">
        <v>3174</v>
      </c>
    </row>
    <row r="2843" spans="1:13" x14ac:dyDescent="0.3">
      <c r="A2843" t="s">
        <v>1099</v>
      </c>
      <c r="B2843" t="s">
        <v>3297</v>
      </c>
      <c r="C2843" t="s">
        <v>3190</v>
      </c>
      <c r="D2843" t="s">
        <v>1822</v>
      </c>
      <c r="E2843" t="s">
        <v>4035</v>
      </c>
      <c r="F2843" t="s">
        <v>11001</v>
      </c>
      <c r="G2843" t="s">
        <v>3406</v>
      </c>
      <c r="H2843" t="s">
        <v>3177</v>
      </c>
      <c r="I2843" t="s">
        <v>11002</v>
      </c>
      <c r="J2843" t="s">
        <v>3179</v>
      </c>
      <c r="K2843" t="s">
        <v>11003</v>
      </c>
      <c r="L2843" t="s">
        <v>3174</v>
      </c>
      <c r="M2843" t="s">
        <v>3174</v>
      </c>
    </row>
    <row r="2844" spans="1:13" x14ac:dyDescent="0.3">
      <c r="A2844" t="s">
        <v>1099</v>
      </c>
      <c r="B2844" t="s">
        <v>3297</v>
      </c>
      <c r="C2844" t="s">
        <v>3190</v>
      </c>
      <c r="D2844" t="s">
        <v>1822</v>
      </c>
      <c r="E2844" t="s">
        <v>4035</v>
      </c>
      <c r="F2844" t="s">
        <v>11004</v>
      </c>
      <c r="G2844" t="s">
        <v>3406</v>
      </c>
      <c r="H2844" t="s">
        <v>3177</v>
      </c>
      <c r="I2844" t="s">
        <v>11005</v>
      </c>
      <c r="J2844" t="s">
        <v>3179</v>
      </c>
      <c r="K2844" t="s">
        <v>11006</v>
      </c>
      <c r="L2844" t="s">
        <v>3174</v>
      </c>
      <c r="M2844" t="s">
        <v>3174</v>
      </c>
    </row>
    <row r="2845" spans="1:13" x14ac:dyDescent="0.3">
      <c r="A2845" t="s">
        <v>1099</v>
      </c>
      <c r="B2845" t="s">
        <v>3297</v>
      </c>
      <c r="C2845" t="s">
        <v>3190</v>
      </c>
      <c r="D2845" t="s">
        <v>1822</v>
      </c>
      <c r="E2845" t="s">
        <v>4035</v>
      </c>
      <c r="F2845" t="s">
        <v>11007</v>
      </c>
      <c r="G2845" t="s">
        <v>3406</v>
      </c>
      <c r="H2845" t="s">
        <v>3177</v>
      </c>
      <c r="I2845" t="s">
        <v>11008</v>
      </c>
      <c r="J2845" t="s">
        <v>3179</v>
      </c>
      <c r="K2845" t="s">
        <v>11009</v>
      </c>
      <c r="L2845" t="s">
        <v>3174</v>
      </c>
      <c r="M2845" t="s">
        <v>3174</v>
      </c>
    </row>
    <row r="2846" spans="1:13" x14ac:dyDescent="0.3">
      <c r="A2846" t="s">
        <v>1099</v>
      </c>
      <c r="B2846" t="s">
        <v>3297</v>
      </c>
      <c r="C2846" t="s">
        <v>3190</v>
      </c>
      <c r="D2846" t="s">
        <v>1822</v>
      </c>
      <c r="E2846" t="s">
        <v>4035</v>
      </c>
      <c r="F2846" t="s">
        <v>11010</v>
      </c>
      <c r="G2846" t="s">
        <v>3406</v>
      </c>
      <c r="H2846" t="s">
        <v>3177</v>
      </c>
      <c r="I2846" t="s">
        <v>11011</v>
      </c>
      <c r="J2846" t="s">
        <v>3179</v>
      </c>
      <c r="K2846" t="s">
        <v>11012</v>
      </c>
      <c r="L2846" t="s">
        <v>3174</v>
      </c>
      <c r="M2846" t="s">
        <v>3174</v>
      </c>
    </row>
    <row r="2847" spans="1:13" x14ac:dyDescent="0.3">
      <c r="A2847" t="s">
        <v>1099</v>
      </c>
      <c r="B2847" t="s">
        <v>3297</v>
      </c>
      <c r="C2847" t="s">
        <v>3190</v>
      </c>
      <c r="D2847" t="s">
        <v>1822</v>
      </c>
      <c r="E2847" t="s">
        <v>4035</v>
      </c>
      <c r="F2847" t="s">
        <v>11013</v>
      </c>
      <c r="G2847" t="s">
        <v>3406</v>
      </c>
      <c r="H2847" t="s">
        <v>3177</v>
      </c>
      <c r="I2847" t="s">
        <v>11014</v>
      </c>
      <c r="J2847" t="s">
        <v>3179</v>
      </c>
      <c r="K2847" t="s">
        <v>11015</v>
      </c>
      <c r="L2847" t="s">
        <v>3174</v>
      </c>
      <c r="M2847" t="s">
        <v>3174</v>
      </c>
    </row>
    <row r="2848" spans="1:13" x14ac:dyDescent="0.3">
      <c r="A2848" t="s">
        <v>1099</v>
      </c>
      <c r="B2848" t="s">
        <v>3297</v>
      </c>
      <c r="C2848" t="s">
        <v>3190</v>
      </c>
      <c r="D2848" t="s">
        <v>1822</v>
      </c>
      <c r="E2848" t="s">
        <v>4035</v>
      </c>
      <c r="F2848" t="s">
        <v>11016</v>
      </c>
      <c r="G2848" t="s">
        <v>3406</v>
      </c>
      <c r="H2848" t="s">
        <v>3177</v>
      </c>
      <c r="I2848" t="s">
        <v>11017</v>
      </c>
      <c r="J2848" t="s">
        <v>3179</v>
      </c>
      <c r="K2848" t="s">
        <v>11018</v>
      </c>
      <c r="L2848" t="s">
        <v>3174</v>
      </c>
      <c r="M2848" t="s">
        <v>3174</v>
      </c>
    </row>
    <row r="2849" spans="1:13" x14ac:dyDescent="0.3">
      <c r="A2849" t="s">
        <v>1099</v>
      </c>
      <c r="B2849" t="s">
        <v>3297</v>
      </c>
      <c r="C2849" t="s">
        <v>3190</v>
      </c>
      <c r="D2849" t="s">
        <v>1822</v>
      </c>
      <c r="E2849" t="s">
        <v>4035</v>
      </c>
      <c r="F2849" t="s">
        <v>11019</v>
      </c>
      <c r="G2849" t="s">
        <v>3406</v>
      </c>
      <c r="H2849" t="s">
        <v>3177</v>
      </c>
      <c r="I2849" t="s">
        <v>11020</v>
      </c>
      <c r="J2849" t="s">
        <v>3179</v>
      </c>
      <c r="K2849" t="s">
        <v>11021</v>
      </c>
      <c r="L2849" t="s">
        <v>3174</v>
      </c>
      <c r="M2849" t="s">
        <v>3174</v>
      </c>
    </row>
    <row r="2850" spans="1:13" x14ac:dyDescent="0.3">
      <c r="A2850" t="s">
        <v>1099</v>
      </c>
      <c r="B2850" t="s">
        <v>3297</v>
      </c>
      <c r="C2850" t="s">
        <v>3190</v>
      </c>
      <c r="D2850" t="s">
        <v>1822</v>
      </c>
      <c r="E2850" t="s">
        <v>4035</v>
      </c>
      <c r="F2850" t="s">
        <v>11022</v>
      </c>
      <c r="G2850" t="s">
        <v>3406</v>
      </c>
      <c r="H2850" t="s">
        <v>3177</v>
      </c>
      <c r="I2850" t="s">
        <v>11023</v>
      </c>
      <c r="J2850" t="s">
        <v>3179</v>
      </c>
      <c r="K2850" t="s">
        <v>11024</v>
      </c>
      <c r="L2850" t="s">
        <v>3174</v>
      </c>
      <c r="M2850" t="s">
        <v>3174</v>
      </c>
    </row>
    <row r="2851" spans="1:13" x14ac:dyDescent="0.3">
      <c r="A2851" t="s">
        <v>1099</v>
      </c>
      <c r="B2851" t="s">
        <v>3297</v>
      </c>
      <c r="C2851" t="s">
        <v>3190</v>
      </c>
      <c r="D2851" t="s">
        <v>1822</v>
      </c>
      <c r="E2851" t="s">
        <v>4035</v>
      </c>
      <c r="F2851" t="s">
        <v>11022</v>
      </c>
      <c r="G2851" t="s">
        <v>3406</v>
      </c>
      <c r="H2851" t="s">
        <v>3177</v>
      </c>
      <c r="I2851" t="s">
        <v>11025</v>
      </c>
      <c r="J2851" t="s">
        <v>3179</v>
      </c>
      <c r="K2851" t="s">
        <v>11026</v>
      </c>
      <c r="L2851" t="s">
        <v>3174</v>
      </c>
      <c r="M2851" t="s">
        <v>3174</v>
      </c>
    </row>
    <row r="2852" spans="1:13" x14ac:dyDescent="0.3">
      <c r="A2852" t="s">
        <v>1099</v>
      </c>
      <c r="B2852" t="s">
        <v>3297</v>
      </c>
      <c r="C2852" t="s">
        <v>3190</v>
      </c>
      <c r="D2852" t="s">
        <v>1822</v>
      </c>
      <c r="E2852" t="s">
        <v>4035</v>
      </c>
      <c r="F2852" t="s">
        <v>11027</v>
      </c>
      <c r="G2852" t="s">
        <v>3406</v>
      </c>
      <c r="H2852" t="s">
        <v>3177</v>
      </c>
      <c r="I2852" t="s">
        <v>11028</v>
      </c>
      <c r="J2852" t="s">
        <v>3179</v>
      </c>
      <c r="K2852" t="s">
        <v>11029</v>
      </c>
      <c r="L2852" t="s">
        <v>3174</v>
      </c>
      <c r="M2852" t="s">
        <v>3174</v>
      </c>
    </row>
    <row r="2853" spans="1:13" x14ac:dyDescent="0.3">
      <c r="A2853" t="s">
        <v>1099</v>
      </c>
      <c r="B2853" t="s">
        <v>3297</v>
      </c>
      <c r="C2853" t="s">
        <v>3190</v>
      </c>
      <c r="D2853" t="s">
        <v>1822</v>
      </c>
      <c r="E2853" t="s">
        <v>4035</v>
      </c>
      <c r="F2853" t="s">
        <v>11030</v>
      </c>
      <c r="G2853" t="s">
        <v>3406</v>
      </c>
      <c r="H2853" t="s">
        <v>3177</v>
      </c>
      <c r="I2853" t="s">
        <v>11031</v>
      </c>
      <c r="J2853" t="s">
        <v>3179</v>
      </c>
      <c r="K2853" t="s">
        <v>11032</v>
      </c>
      <c r="L2853" t="s">
        <v>3174</v>
      </c>
      <c r="M2853" t="s">
        <v>3174</v>
      </c>
    </row>
    <row r="2854" spans="1:13" x14ac:dyDescent="0.3">
      <c r="A2854" t="s">
        <v>1099</v>
      </c>
      <c r="B2854" t="s">
        <v>3297</v>
      </c>
      <c r="C2854" t="s">
        <v>3190</v>
      </c>
      <c r="D2854" t="s">
        <v>1822</v>
      </c>
      <c r="E2854" t="s">
        <v>4035</v>
      </c>
      <c r="F2854" t="s">
        <v>11033</v>
      </c>
      <c r="G2854" t="s">
        <v>3406</v>
      </c>
      <c r="H2854" t="s">
        <v>3177</v>
      </c>
      <c r="I2854" t="s">
        <v>11034</v>
      </c>
      <c r="J2854" t="s">
        <v>3179</v>
      </c>
      <c r="K2854" t="s">
        <v>11035</v>
      </c>
      <c r="L2854" t="s">
        <v>3174</v>
      </c>
      <c r="M2854" t="s">
        <v>3174</v>
      </c>
    </row>
    <row r="2855" spans="1:13" x14ac:dyDescent="0.3">
      <c r="A2855" t="s">
        <v>1099</v>
      </c>
      <c r="B2855" t="s">
        <v>3297</v>
      </c>
      <c r="C2855" t="s">
        <v>3190</v>
      </c>
      <c r="D2855" t="s">
        <v>1822</v>
      </c>
      <c r="E2855" t="s">
        <v>4035</v>
      </c>
      <c r="F2855" t="s">
        <v>11036</v>
      </c>
      <c r="G2855" t="s">
        <v>3406</v>
      </c>
      <c r="H2855" t="s">
        <v>3177</v>
      </c>
      <c r="I2855" t="s">
        <v>11037</v>
      </c>
      <c r="J2855" t="s">
        <v>3179</v>
      </c>
      <c r="K2855" t="s">
        <v>11038</v>
      </c>
      <c r="L2855" t="s">
        <v>3174</v>
      </c>
      <c r="M2855" t="s">
        <v>3174</v>
      </c>
    </row>
    <row r="2856" spans="1:13" x14ac:dyDescent="0.3">
      <c r="A2856" t="s">
        <v>1099</v>
      </c>
      <c r="B2856" t="s">
        <v>3297</v>
      </c>
      <c r="C2856" t="s">
        <v>3190</v>
      </c>
      <c r="D2856" t="s">
        <v>1822</v>
      </c>
      <c r="E2856" t="s">
        <v>4035</v>
      </c>
      <c r="F2856" t="s">
        <v>11039</v>
      </c>
      <c r="G2856" t="s">
        <v>3406</v>
      </c>
      <c r="H2856" t="s">
        <v>3177</v>
      </c>
      <c r="I2856" t="s">
        <v>11040</v>
      </c>
      <c r="J2856" t="s">
        <v>3179</v>
      </c>
      <c r="K2856" t="s">
        <v>11041</v>
      </c>
      <c r="L2856" t="s">
        <v>3174</v>
      </c>
      <c r="M2856" t="s">
        <v>3174</v>
      </c>
    </row>
    <row r="2857" spans="1:13" x14ac:dyDescent="0.3">
      <c r="A2857" t="s">
        <v>1099</v>
      </c>
      <c r="B2857" t="s">
        <v>3297</v>
      </c>
      <c r="C2857" t="s">
        <v>3190</v>
      </c>
      <c r="D2857" t="s">
        <v>1822</v>
      </c>
      <c r="E2857" t="s">
        <v>4035</v>
      </c>
      <c r="F2857" t="s">
        <v>11042</v>
      </c>
      <c r="G2857" t="s">
        <v>3406</v>
      </c>
      <c r="H2857" t="s">
        <v>3177</v>
      </c>
      <c r="I2857" t="s">
        <v>11043</v>
      </c>
      <c r="J2857" t="s">
        <v>3179</v>
      </c>
      <c r="K2857" t="s">
        <v>11044</v>
      </c>
      <c r="L2857" t="s">
        <v>3174</v>
      </c>
      <c r="M2857" t="s">
        <v>3174</v>
      </c>
    </row>
    <row r="2858" spans="1:13" x14ac:dyDescent="0.3">
      <c r="A2858" t="s">
        <v>1099</v>
      </c>
      <c r="B2858" t="s">
        <v>3297</v>
      </c>
      <c r="C2858" t="s">
        <v>3190</v>
      </c>
      <c r="D2858" t="s">
        <v>1822</v>
      </c>
      <c r="E2858" t="s">
        <v>4035</v>
      </c>
      <c r="F2858" t="s">
        <v>11045</v>
      </c>
      <c r="G2858" t="s">
        <v>3406</v>
      </c>
      <c r="H2858" t="s">
        <v>3177</v>
      </c>
      <c r="I2858" t="s">
        <v>11046</v>
      </c>
      <c r="J2858" t="s">
        <v>3179</v>
      </c>
      <c r="K2858" t="s">
        <v>11047</v>
      </c>
      <c r="L2858" t="s">
        <v>3174</v>
      </c>
      <c r="M2858" t="s">
        <v>3174</v>
      </c>
    </row>
    <row r="2859" spans="1:13" x14ac:dyDescent="0.3">
      <c r="A2859" t="s">
        <v>1099</v>
      </c>
      <c r="B2859" t="s">
        <v>3297</v>
      </c>
      <c r="C2859" t="s">
        <v>3190</v>
      </c>
      <c r="D2859" t="s">
        <v>1822</v>
      </c>
      <c r="E2859" t="s">
        <v>4035</v>
      </c>
      <c r="F2859" t="s">
        <v>11048</v>
      </c>
      <c r="G2859" t="s">
        <v>3406</v>
      </c>
      <c r="H2859" t="s">
        <v>3177</v>
      </c>
      <c r="I2859" t="s">
        <v>11049</v>
      </c>
      <c r="J2859" t="s">
        <v>3179</v>
      </c>
      <c r="K2859" t="s">
        <v>11050</v>
      </c>
      <c r="L2859" t="s">
        <v>3174</v>
      </c>
      <c r="M2859" t="s">
        <v>3174</v>
      </c>
    </row>
    <row r="2860" spans="1:13" x14ac:dyDescent="0.3">
      <c r="A2860" t="s">
        <v>1099</v>
      </c>
      <c r="B2860" t="s">
        <v>3297</v>
      </c>
      <c r="C2860" t="s">
        <v>3190</v>
      </c>
      <c r="D2860" t="s">
        <v>1822</v>
      </c>
      <c r="E2860" t="s">
        <v>4035</v>
      </c>
      <c r="F2860" t="s">
        <v>11051</v>
      </c>
      <c r="G2860" t="s">
        <v>3406</v>
      </c>
      <c r="H2860" t="s">
        <v>3177</v>
      </c>
      <c r="I2860" t="s">
        <v>11052</v>
      </c>
      <c r="J2860" t="s">
        <v>3179</v>
      </c>
      <c r="K2860" t="s">
        <v>11053</v>
      </c>
      <c r="L2860" t="s">
        <v>3174</v>
      </c>
      <c r="M2860" t="s">
        <v>3174</v>
      </c>
    </row>
    <row r="2861" spans="1:13" x14ac:dyDescent="0.3">
      <c r="A2861" t="s">
        <v>1099</v>
      </c>
      <c r="B2861" t="s">
        <v>3297</v>
      </c>
      <c r="C2861" t="s">
        <v>3190</v>
      </c>
      <c r="D2861" t="s">
        <v>1822</v>
      </c>
      <c r="E2861" t="s">
        <v>4035</v>
      </c>
      <c r="F2861" t="s">
        <v>11054</v>
      </c>
      <c r="G2861" t="s">
        <v>3406</v>
      </c>
      <c r="H2861" t="s">
        <v>3177</v>
      </c>
      <c r="I2861" t="s">
        <v>11055</v>
      </c>
      <c r="J2861" t="s">
        <v>3179</v>
      </c>
      <c r="K2861" t="s">
        <v>11056</v>
      </c>
      <c r="L2861" t="s">
        <v>3174</v>
      </c>
      <c r="M2861" t="s">
        <v>3174</v>
      </c>
    </row>
    <row r="2862" spans="1:13" x14ac:dyDescent="0.3">
      <c r="A2862" t="s">
        <v>1099</v>
      </c>
      <c r="B2862" t="s">
        <v>3297</v>
      </c>
      <c r="C2862" t="s">
        <v>3190</v>
      </c>
      <c r="D2862" t="s">
        <v>1822</v>
      </c>
      <c r="E2862" t="s">
        <v>4035</v>
      </c>
      <c r="F2862" t="s">
        <v>11057</v>
      </c>
      <c r="G2862" t="s">
        <v>8093</v>
      </c>
      <c r="H2862" t="s">
        <v>3177</v>
      </c>
      <c r="I2862" t="s">
        <v>11058</v>
      </c>
      <c r="J2862" t="s">
        <v>3179</v>
      </c>
      <c r="K2862" t="s">
        <v>10463</v>
      </c>
      <c r="L2862" t="s">
        <v>3174</v>
      </c>
      <c r="M2862" t="s">
        <v>3174</v>
      </c>
    </row>
    <row r="2863" spans="1:13" x14ac:dyDescent="0.3">
      <c r="A2863" t="s">
        <v>1099</v>
      </c>
      <c r="B2863" t="s">
        <v>3297</v>
      </c>
      <c r="C2863" t="s">
        <v>3190</v>
      </c>
      <c r="D2863" t="s">
        <v>1822</v>
      </c>
      <c r="E2863" t="s">
        <v>4035</v>
      </c>
      <c r="F2863" t="s">
        <v>11059</v>
      </c>
      <c r="G2863" t="s">
        <v>8093</v>
      </c>
      <c r="H2863" t="s">
        <v>3177</v>
      </c>
      <c r="I2863" t="s">
        <v>11060</v>
      </c>
      <c r="J2863" t="s">
        <v>3179</v>
      </c>
      <c r="K2863" t="s">
        <v>11061</v>
      </c>
      <c r="L2863" t="s">
        <v>3174</v>
      </c>
      <c r="M2863" t="s">
        <v>3174</v>
      </c>
    </row>
    <row r="2864" spans="1:13" x14ac:dyDescent="0.3">
      <c r="A2864" t="s">
        <v>1099</v>
      </c>
      <c r="B2864" t="s">
        <v>3297</v>
      </c>
      <c r="C2864" t="s">
        <v>3190</v>
      </c>
      <c r="D2864" t="s">
        <v>1822</v>
      </c>
      <c r="E2864" t="s">
        <v>4035</v>
      </c>
      <c r="F2864" t="s">
        <v>11062</v>
      </c>
      <c r="G2864" t="s">
        <v>8083</v>
      </c>
      <c r="H2864" t="s">
        <v>3177</v>
      </c>
      <c r="I2864" t="s">
        <v>11063</v>
      </c>
      <c r="J2864" t="s">
        <v>3179</v>
      </c>
      <c r="K2864" t="s">
        <v>10457</v>
      </c>
      <c r="L2864" t="s">
        <v>3174</v>
      </c>
      <c r="M2864" t="s">
        <v>3174</v>
      </c>
    </row>
    <row r="2865" spans="1:13" x14ac:dyDescent="0.3">
      <c r="A2865" t="s">
        <v>1099</v>
      </c>
      <c r="B2865" t="s">
        <v>3297</v>
      </c>
      <c r="C2865" t="s">
        <v>3190</v>
      </c>
      <c r="D2865" t="s">
        <v>1822</v>
      </c>
      <c r="E2865" t="s">
        <v>4035</v>
      </c>
      <c r="F2865" t="s">
        <v>11064</v>
      </c>
      <c r="G2865" t="s">
        <v>8083</v>
      </c>
      <c r="H2865" t="s">
        <v>3177</v>
      </c>
      <c r="I2865" t="s">
        <v>11065</v>
      </c>
      <c r="J2865" t="s">
        <v>3179</v>
      </c>
      <c r="K2865" t="s">
        <v>11066</v>
      </c>
      <c r="L2865" t="s">
        <v>3174</v>
      </c>
      <c r="M2865" t="s">
        <v>3174</v>
      </c>
    </row>
    <row r="2866" spans="1:13" x14ac:dyDescent="0.3">
      <c r="A2866" t="s">
        <v>1099</v>
      </c>
      <c r="B2866" t="s">
        <v>3297</v>
      </c>
      <c r="C2866" t="s">
        <v>3190</v>
      </c>
      <c r="D2866" t="s">
        <v>1822</v>
      </c>
      <c r="E2866" t="s">
        <v>4145</v>
      </c>
      <c r="F2866" t="s">
        <v>11067</v>
      </c>
      <c r="G2866" t="s">
        <v>11068</v>
      </c>
      <c r="H2866" t="s">
        <v>3177</v>
      </c>
      <c r="I2866" t="s">
        <v>11069</v>
      </c>
      <c r="J2866" t="s">
        <v>3179</v>
      </c>
      <c r="K2866" t="s">
        <v>11070</v>
      </c>
      <c r="L2866" t="s">
        <v>3174</v>
      </c>
      <c r="M2866" t="s">
        <v>3174</v>
      </c>
    </row>
    <row r="2867" spans="1:13" x14ac:dyDescent="0.3">
      <c r="A2867" t="s">
        <v>1099</v>
      </c>
      <c r="B2867" t="s">
        <v>3297</v>
      </c>
      <c r="C2867" t="s">
        <v>3190</v>
      </c>
      <c r="D2867" t="s">
        <v>1822</v>
      </c>
      <c r="E2867" t="s">
        <v>3298</v>
      </c>
      <c r="F2867" t="s">
        <v>11071</v>
      </c>
      <c r="G2867" t="s">
        <v>11072</v>
      </c>
      <c r="H2867" t="s">
        <v>3177</v>
      </c>
      <c r="I2867" t="s">
        <v>11073</v>
      </c>
      <c r="J2867" t="s">
        <v>3179</v>
      </c>
      <c r="K2867" t="s">
        <v>11074</v>
      </c>
      <c r="L2867" t="s">
        <v>3174</v>
      </c>
      <c r="M2867" t="s">
        <v>3174</v>
      </c>
    </row>
    <row r="2868" spans="1:13" x14ac:dyDescent="0.3">
      <c r="A2868" t="s">
        <v>1099</v>
      </c>
      <c r="B2868" t="s">
        <v>3297</v>
      </c>
      <c r="C2868" t="s">
        <v>3190</v>
      </c>
      <c r="D2868" t="s">
        <v>1822</v>
      </c>
      <c r="E2868" t="s">
        <v>3298</v>
      </c>
      <c r="F2868" t="s">
        <v>11075</v>
      </c>
      <c r="G2868" t="s">
        <v>11076</v>
      </c>
      <c r="H2868" t="s">
        <v>3177</v>
      </c>
      <c r="I2868" t="s">
        <v>11077</v>
      </c>
      <c r="J2868" t="s">
        <v>3179</v>
      </c>
      <c r="K2868" t="s">
        <v>11078</v>
      </c>
      <c r="L2868" t="s">
        <v>3174</v>
      </c>
      <c r="M2868" t="s">
        <v>3174</v>
      </c>
    </row>
    <row r="2869" spans="1:13" x14ac:dyDescent="0.3">
      <c r="A2869" t="s">
        <v>1099</v>
      </c>
      <c r="B2869" t="s">
        <v>3297</v>
      </c>
      <c r="C2869" t="s">
        <v>3190</v>
      </c>
      <c r="D2869" t="s">
        <v>1822</v>
      </c>
      <c r="E2869" t="s">
        <v>3298</v>
      </c>
      <c r="F2869" t="s">
        <v>11079</v>
      </c>
      <c r="G2869" t="s">
        <v>11080</v>
      </c>
      <c r="H2869" t="s">
        <v>3177</v>
      </c>
      <c r="I2869" t="s">
        <v>11081</v>
      </c>
      <c r="J2869" t="s">
        <v>3179</v>
      </c>
      <c r="K2869" t="s">
        <v>11082</v>
      </c>
      <c r="L2869" t="s">
        <v>3174</v>
      </c>
      <c r="M2869" t="s">
        <v>3174</v>
      </c>
    </row>
    <row r="2870" spans="1:13" x14ac:dyDescent="0.3">
      <c r="A2870" t="s">
        <v>1099</v>
      </c>
      <c r="B2870" t="s">
        <v>3297</v>
      </c>
      <c r="C2870" t="s">
        <v>3190</v>
      </c>
      <c r="D2870" t="s">
        <v>1822</v>
      </c>
      <c r="E2870" t="s">
        <v>3298</v>
      </c>
      <c r="F2870" t="s">
        <v>11083</v>
      </c>
      <c r="G2870" t="s">
        <v>3406</v>
      </c>
      <c r="H2870" t="s">
        <v>3177</v>
      </c>
      <c r="I2870" t="s">
        <v>11084</v>
      </c>
      <c r="J2870" t="s">
        <v>3179</v>
      </c>
      <c r="K2870" t="s">
        <v>11085</v>
      </c>
      <c r="L2870" t="s">
        <v>3174</v>
      </c>
      <c r="M2870" t="s">
        <v>3174</v>
      </c>
    </row>
    <row r="2871" spans="1:13" x14ac:dyDescent="0.3">
      <c r="A2871" t="s">
        <v>1099</v>
      </c>
      <c r="B2871" t="s">
        <v>3297</v>
      </c>
      <c r="C2871" t="s">
        <v>3190</v>
      </c>
      <c r="D2871" t="s">
        <v>1822</v>
      </c>
      <c r="E2871" t="s">
        <v>3298</v>
      </c>
      <c r="F2871" t="s">
        <v>11086</v>
      </c>
      <c r="G2871" t="s">
        <v>11087</v>
      </c>
      <c r="H2871" t="s">
        <v>3177</v>
      </c>
      <c r="I2871" t="s">
        <v>11088</v>
      </c>
      <c r="J2871" t="s">
        <v>3179</v>
      </c>
      <c r="K2871" t="s">
        <v>11089</v>
      </c>
      <c r="L2871" t="s">
        <v>3174</v>
      </c>
      <c r="M2871" t="s">
        <v>3174</v>
      </c>
    </row>
    <row r="2872" spans="1:13" x14ac:dyDescent="0.3">
      <c r="A2872" t="s">
        <v>1099</v>
      </c>
      <c r="B2872" t="s">
        <v>3297</v>
      </c>
      <c r="C2872" t="s">
        <v>3190</v>
      </c>
      <c r="D2872" t="s">
        <v>1822</v>
      </c>
      <c r="E2872" t="s">
        <v>3298</v>
      </c>
      <c r="F2872" t="s">
        <v>11090</v>
      </c>
      <c r="G2872" t="s">
        <v>11091</v>
      </c>
      <c r="H2872" t="s">
        <v>3177</v>
      </c>
      <c r="I2872" t="s">
        <v>11092</v>
      </c>
      <c r="J2872" t="s">
        <v>3179</v>
      </c>
      <c r="K2872" t="s">
        <v>11093</v>
      </c>
      <c r="L2872" t="s">
        <v>3174</v>
      </c>
      <c r="M2872" t="s">
        <v>3174</v>
      </c>
    </row>
    <row r="2873" spans="1:13" x14ac:dyDescent="0.3">
      <c r="A2873" t="s">
        <v>1099</v>
      </c>
      <c r="B2873" t="s">
        <v>3297</v>
      </c>
      <c r="C2873" t="s">
        <v>3190</v>
      </c>
      <c r="D2873" t="s">
        <v>1822</v>
      </c>
      <c r="E2873" t="s">
        <v>4035</v>
      </c>
      <c r="F2873" t="s">
        <v>11094</v>
      </c>
      <c r="G2873" t="s">
        <v>8093</v>
      </c>
      <c r="H2873" t="s">
        <v>3177</v>
      </c>
      <c r="I2873" t="s">
        <v>11095</v>
      </c>
      <c r="J2873" t="s">
        <v>3179</v>
      </c>
      <c r="K2873" t="s">
        <v>10466</v>
      </c>
      <c r="L2873" t="s">
        <v>3174</v>
      </c>
      <c r="M2873" t="s">
        <v>3174</v>
      </c>
    </row>
    <row r="2874" spans="1:13" x14ac:dyDescent="0.3">
      <c r="A2874" t="s">
        <v>1099</v>
      </c>
      <c r="B2874" t="s">
        <v>3297</v>
      </c>
      <c r="C2874" t="s">
        <v>3190</v>
      </c>
      <c r="D2874" t="s">
        <v>1822</v>
      </c>
      <c r="E2874" t="s">
        <v>4035</v>
      </c>
      <c r="F2874" t="s">
        <v>11096</v>
      </c>
      <c r="G2874" t="s">
        <v>8093</v>
      </c>
      <c r="H2874" t="s">
        <v>3177</v>
      </c>
      <c r="I2874" t="s">
        <v>11097</v>
      </c>
      <c r="J2874" t="s">
        <v>3179</v>
      </c>
      <c r="K2874" t="s">
        <v>11098</v>
      </c>
      <c r="L2874" t="s">
        <v>3174</v>
      </c>
      <c r="M2874" t="s">
        <v>3174</v>
      </c>
    </row>
    <row r="2875" spans="1:13" x14ac:dyDescent="0.3">
      <c r="A2875" t="s">
        <v>1099</v>
      </c>
      <c r="B2875" t="s">
        <v>3297</v>
      </c>
      <c r="C2875" t="s">
        <v>3190</v>
      </c>
      <c r="D2875" t="s">
        <v>1822</v>
      </c>
      <c r="E2875" t="s">
        <v>4035</v>
      </c>
      <c r="F2875" t="s">
        <v>11099</v>
      </c>
      <c r="G2875" t="s">
        <v>8083</v>
      </c>
      <c r="H2875" t="s">
        <v>3177</v>
      </c>
      <c r="I2875" t="s">
        <v>11100</v>
      </c>
      <c r="J2875" t="s">
        <v>3179</v>
      </c>
      <c r="K2875" t="s">
        <v>10460</v>
      </c>
      <c r="L2875" t="s">
        <v>3174</v>
      </c>
      <c r="M2875" t="s">
        <v>3174</v>
      </c>
    </row>
    <row r="2876" spans="1:13" x14ac:dyDescent="0.3">
      <c r="A2876" t="s">
        <v>1099</v>
      </c>
      <c r="B2876" t="s">
        <v>3297</v>
      </c>
      <c r="C2876" t="s">
        <v>3190</v>
      </c>
      <c r="D2876" t="s">
        <v>1822</v>
      </c>
      <c r="E2876" t="s">
        <v>4145</v>
      </c>
      <c r="F2876" t="s">
        <v>11101</v>
      </c>
      <c r="G2876" t="s">
        <v>11068</v>
      </c>
      <c r="H2876" t="s">
        <v>3177</v>
      </c>
      <c r="I2876" t="s">
        <v>11102</v>
      </c>
      <c r="J2876" t="s">
        <v>3179</v>
      </c>
      <c r="K2876" t="s">
        <v>11103</v>
      </c>
      <c r="L2876" t="s">
        <v>3174</v>
      </c>
      <c r="M2876" t="s">
        <v>3174</v>
      </c>
    </row>
    <row r="2877" spans="1:13" x14ac:dyDescent="0.3">
      <c r="A2877" t="s">
        <v>1099</v>
      </c>
      <c r="B2877" t="s">
        <v>3297</v>
      </c>
      <c r="C2877" t="s">
        <v>3190</v>
      </c>
      <c r="D2877" t="s">
        <v>1822</v>
      </c>
      <c r="E2877" t="s">
        <v>3298</v>
      </c>
      <c r="F2877" t="s">
        <v>11104</v>
      </c>
      <c r="G2877" t="s">
        <v>11105</v>
      </c>
      <c r="H2877" t="s">
        <v>3177</v>
      </c>
      <c r="I2877" t="s">
        <v>11106</v>
      </c>
      <c r="J2877" t="s">
        <v>3179</v>
      </c>
      <c r="K2877" t="s">
        <v>11107</v>
      </c>
      <c r="L2877" t="s">
        <v>3174</v>
      </c>
      <c r="M2877" t="s">
        <v>3174</v>
      </c>
    </row>
    <row r="2878" spans="1:13" x14ac:dyDescent="0.3">
      <c r="A2878" t="s">
        <v>1099</v>
      </c>
      <c r="B2878" t="s">
        <v>3297</v>
      </c>
      <c r="C2878" t="s">
        <v>3190</v>
      </c>
      <c r="D2878" t="s">
        <v>1822</v>
      </c>
      <c r="E2878" t="s">
        <v>3298</v>
      </c>
      <c r="F2878" t="s">
        <v>11108</v>
      </c>
      <c r="G2878" t="s">
        <v>11109</v>
      </c>
      <c r="H2878" t="s">
        <v>3177</v>
      </c>
      <c r="I2878" t="s">
        <v>11110</v>
      </c>
      <c r="J2878" t="s">
        <v>3179</v>
      </c>
      <c r="K2878" t="s">
        <v>11111</v>
      </c>
      <c r="L2878" t="s">
        <v>3174</v>
      </c>
      <c r="M2878" t="s">
        <v>3174</v>
      </c>
    </row>
    <row r="2879" spans="1:13" x14ac:dyDescent="0.3">
      <c r="A2879" t="s">
        <v>1099</v>
      </c>
      <c r="B2879" t="s">
        <v>3297</v>
      </c>
      <c r="C2879" t="s">
        <v>3190</v>
      </c>
      <c r="D2879" t="s">
        <v>1822</v>
      </c>
      <c r="E2879" t="s">
        <v>3298</v>
      </c>
      <c r="F2879" t="s">
        <v>11112</v>
      </c>
      <c r="G2879" t="s">
        <v>11080</v>
      </c>
      <c r="H2879" t="s">
        <v>3177</v>
      </c>
      <c r="I2879" t="s">
        <v>11113</v>
      </c>
      <c r="J2879" t="s">
        <v>3179</v>
      </c>
      <c r="K2879" t="s">
        <v>11114</v>
      </c>
      <c r="L2879" t="s">
        <v>3174</v>
      </c>
      <c r="M2879" t="s">
        <v>3174</v>
      </c>
    </row>
    <row r="2880" spans="1:13" x14ac:dyDescent="0.3">
      <c r="A2880" t="s">
        <v>1099</v>
      </c>
      <c r="B2880" t="s">
        <v>3297</v>
      </c>
      <c r="C2880" t="s">
        <v>3190</v>
      </c>
      <c r="D2880" t="s">
        <v>1822</v>
      </c>
      <c r="E2880" t="s">
        <v>3298</v>
      </c>
      <c r="F2880" t="s">
        <v>11115</v>
      </c>
      <c r="G2880" t="s">
        <v>11087</v>
      </c>
      <c r="H2880" t="s">
        <v>3177</v>
      </c>
      <c r="I2880" t="s">
        <v>11116</v>
      </c>
      <c r="J2880" t="s">
        <v>3179</v>
      </c>
      <c r="K2880" t="s">
        <v>11117</v>
      </c>
      <c r="L2880" t="s">
        <v>3174</v>
      </c>
      <c r="M2880" t="s">
        <v>3174</v>
      </c>
    </row>
    <row r="2881" spans="1:13" x14ac:dyDescent="0.3">
      <c r="A2881" t="s">
        <v>1099</v>
      </c>
      <c r="B2881" t="s">
        <v>3297</v>
      </c>
      <c r="C2881" t="s">
        <v>3190</v>
      </c>
      <c r="D2881" t="s">
        <v>1822</v>
      </c>
      <c r="E2881" t="s">
        <v>3298</v>
      </c>
      <c r="F2881" t="s">
        <v>11118</v>
      </c>
      <c r="G2881" t="s">
        <v>11091</v>
      </c>
      <c r="H2881" t="s">
        <v>3177</v>
      </c>
      <c r="I2881" t="s">
        <v>11119</v>
      </c>
      <c r="J2881" t="s">
        <v>3179</v>
      </c>
      <c r="K2881" t="s">
        <v>11120</v>
      </c>
      <c r="L2881" t="s">
        <v>3174</v>
      </c>
      <c r="M2881" t="s">
        <v>3174</v>
      </c>
    </row>
    <row r="2882" spans="1:13" x14ac:dyDescent="0.3">
      <c r="A2882" t="s">
        <v>1099</v>
      </c>
      <c r="B2882" t="s">
        <v>3297</v>
      </c>
      <c r="C2882" t="s">
        <v>3190</v>
      </c>
      <c r="D2882" t="s">
        <v>1822</v>
      </c>
      <c r="E2882" t="s">
        <v>4035</v>
      </c>
      <c r="F2882" t="s">
        <v>11121</v>
      </c>
      <c r="G2882" t="s">
        <v>11122</v>
      </c>
      <c r="H2882" t="s">
        <v>3177</v>
      </c>
      <c r="I2882" t="s">
        <v>11123</v>
      </c>
      <c r="J2882" t="s">
        <v>3179</v>
      </c>
      <c r="K2882" t="s">
        <v>10470</v>
      </c>
      <c r="L2882" t="s">
        <v>3174</v>
      </c>
      <c r="M2882" t="s">
        <v>3174</v>
      </c>
    </row>
    <row r="2883" spans="1:13" x14ac:dyDescent="0.3">
      <c r="A2883" t="s">
        <v>1099</v>
      </c>
      <c r="B2883" t="s">
        <v>3297</v>
      </c>
      <c r="C2883" t="s">
        <v>3190</v>
      </c>
      <c r="D2883" t="s">
        <v>1822</v>
      </c>
      <c r="E2883" t="s">
        <v>4035</v>
      </c>
      <c r="F2883" t="s">
        <v>11124</v>
      </c>
      <c r="G2883" t="s">
        <v>11122</v>
      </c>
      <c r="H2883" t="s">
        <v>3177</v>
      </c>
      <c r="I2883" t="s">
        <v>11125</v>
      </c>
      <c r="J2883" t="s">
        <v>3179</v>
      </c>
      <c r="K2883" t="s">
        <v>11126</v>
      </c>
      <c r="L2883" t="s">
        <v>3174</v>
      </c>
      <c r="M2883" t="s">
        <v>3174</v>
      </c>
    </row>
    <row r="2884" spans="1:13" x14ac:dyDescent="0.3">
      <c r="A2884" t="s">
        <v>1099</v>
      </c>
      <c r="B2884" t="s">
        <v>3297</v>
      </c>
      <c r="C2884" t="s">
        <v>3190</v>
      </c>
      <c r="D2884" t="s">
        <v>1822</v>
      </c>
      <c r="E2884" t="s">
        <v>3459</v>
      </c>
      <c r="F2884" t="s">
        <v>11127</v>
      </c>
      <c r="G2884" t="s">
        <v>8039</v>
      </c>
      <c r="H2884" t="s">
        <v>3177</v>
      </c>
      <c r="I2884" t="s">
        <v>11128</v>
      </c>
      <c r="J2884" t="s">
        <v>3179</v>
      </c>
      <c r="K2884" t="s">
        <v>11129</v>
      </c>
      <c r="L2884" t="s">
        <v>3174</v>
      </c>
      <c r="M2884" t="s">
        <v>3174</v>
      </c>
    </row>
    <row r="2885" spans="1:13" x14ac:dyDescent="0.3">
      <c r="A2885" t="s">
        <v>1099</v>
      </c>
      <c r="B2885" t="s">
        <v>3297</v>
      </c>
      <c r="C2885" t="s">
        <v>3190</v>
      </c>
      <c r="D2885" t="s">
        <v>1822</v>
      </c>
      <c r="E2885" t="s">
        <v>3459</v>
      </c>
      <c r="F2885" t="s">
        <v>11130</v>
      </c>
      <c r="G2885" t="s">
        <v>10654</v>
      </c>
      <c r="H2885" t="s">
        <v>3177</v>
      </c>
      <c r="I2885" t="s">
        <v>11131</v>
      </c>
      <c r="J2885" t="s">
        <v>3179</v>
      </c>
      <c r="K2885" t="s">
        <v>11132</v>
      </c>
      <c r="L2885" t="s">
        <v>3174</v>
      </c>
      <c r="M2885" t="s">
        <v>3174</v>
      </c>
    </row>
    <row r="2886" spans="1:13" x14ac:dyDescent="0.3">
      <c r="A2886" t="s">
        <v>1099</v>
      </c>
      <c r="B2886" t="s">
        <v>3297</v>
      </c>
      <c r="C2886" t="s">
        <v>3190</v>
      </c>
      <c r="D2886" t="s">
        <v>1822</v>
      </c>
      <c r="E2886" t="s">
        <v>3298</v>
      </c>
      <c r="F2886" t="s">
        <v>11133</v>
      </c>
      <c r="G2886" t="s">
        <v>11134</v>
      </c>
      <c r="H2886" t="s">
        <v>3177</v>
      </c>
      <c r="I2886" t="s">
        <v>11135</v>
      </c>
      <c r="J2886" t="s">
        <v>3179</v>
      </c>
      <c r="K2886" t="s">
        <v>11136</v>
      </c>
      <c r="L2886" t="s">
        <v>3174</v>
      </c>
      <c r="M2886" t="s">
        <v>3174</v>
      </c>
    </row>
    <row r="2887" spans="1:13" x14ac:dyDescent="0.3">
      <c r="A2887" t="s">
        <v>1099</v>
      </c>
      <c r="B2887" t="s">
        <v>3297</v>
      </c>
      <c r="C2887" t="s">
        <v>3190</v>
      </c>
      <c r="D2887" t="s">
        <v>1822</v>
      </c>
      <c r="E2887" t="s">
        <v>3298</v>
      </c>
      <c r="F2887" t="s">
        <v>11137</v>
      </c>
      <c r="G2887" t="s">
        <v>11138</v>
      </c>
      <c r="H2887" t="s">
        <v>3177</v>
      </c>
      <c r="I2887" t="s">
        <v>11139</v>
      </c>
      <c r="J2887" t="s">
        <v>3179</v>
      </c>
      <c r="K2887" t="s">
        <v>11140</v>
      </c>
      <c r="L2887" t="s">
        <v>3174</v>
      </c>
      <c r="M2887" t="s">
        <v>3174</v>
      </c>
    </row>
    <row r="2888" spans="1:13" x14ac:dyDescent="0.3">
      <c r="A2888" t="s">
        <v>1099</v>
      </c>
      <c r="B2888" t="s">
        <v>3297</v>
      </c>
      <c r="C2888" t="s">
        <v>3190</v>
      </c>
      <c r="D2888" t="s">
        <v>1822</v>
      </c>
      <c r="E2888" t="s">
        <v>3298</v>
      </c>
      <c r="F2888" t="s">
        <v>11141</v>
      </c>
      <c r="G2888" t="s">
        <v>11142</v>
      </c>
      <c r="H2888" t="s">
        <v>3177</v>
      </c>
      <c r="I2888" t="s">
        <v>11143</v>
      </c>
      <c r="J2888" t="s">
        <v>3179</v>
      </c>
      <c r="K2888" t="s">
        <v>11144</v>
      </c>
      <c r="L2888" t="s">
        <v>3174</v>
      </c>
      <c r="M2888" t="s">
        <v>3174</v>
      </c>
    </row>
    <row r="2889" spans="1:13" x14ac:dyDescent="0.3">
      <c r="A2889" t="s">
        <v>1099</v>
      </c>
      <c r="B2889" t="s">
        <v>3297</v>
      </c>
      <c r="C2889" t="s">
        <v>3190</v>
      </c>
      <c r="D2889" t="s">
        <v>1822</v>
      </c>
      <c r="E2889" t="s">
        <v>3298</v>
      </c>
      <c r="F2889" t="s">
        <v>11145</v>
      </c>
      <c r="G2889" t="s">
        <v>10641</v>
      </c>
      <c r="H2889" t="s">
        <v>3177</v>
      </c>
      <c r="I2889" t="s">
        <v>11146</v>
      </c>
      <c r="J2889" t="s">
        <v>3179</v>
      </c>
      <c r="K2889" t="s">
        <v>11147</v>
      </c>
      <c r="L2889" t="s">
        <v>3174</v>
      </c>
      <c r="M2889" t="s">
        <v>3174</v>
      </c>
    </row>
    <row r="2890" spans="1:13" x14ac:dyDescent="0.3">
      <c r="A2890" t="s">
        <v>1099</v>
      </c>
      <c r="B2890" t="s">
        <v>3297</v>
      </c>
      <c r="C2890" t="s">
        <v>3190</v>
      </c>
      <c r="D2890" t="s">
        <v>1822</v>
      </c>
      <c r="E2890" t="s">
        <v>4145</v>
      </c>
      <c r="F2890" t="s">
        <v>11148</v>
      </c>
      <c r="G2890" t="s">
        <v>11068</v>
      </c>
      <c r="H2890" t="s">
        <v>3177</v>
      </c>
      <c r="I2890" t="s">
        <v>11149</v>
      </c>
      <c r="J2890" t="s">
        <v>3187</v>
      </c>
      <c r="K2890" t="s">
        <v>11150</v>
      </c>
      <c r="L2890" t="s">
        <v>3174</v>
      </c>
      <c r="M2890" t="s">
        <v>3174</v>
      </c>
    </row>
    <row r="2891" spans="1:13" x14ac:dyDescent="0.3">
      <c r="A2891" t="s">
        <v>1099</v>
      </c>
      <c r="B2891" t="s">
        <v>3297</v>
      </c>
      <c r="C2891" t="s">
        <v>3190</v>
      </c>
      <c r="D2891" t="s">
        <v>1822</v>
      </c>
      <c r="E2891" t="s">
        <v>4035</v>
      </c>
      <c r="F2891" t="s">
        <v>11151</v>
      </c>
      <c r="G2891" t="s">
        <v>8093</v>
      </c>
      <c r="H2891" t="s">
        <v>3177</v>
      </c>
      <c r="I2891" t="s">
        <v>11152</v>
      </c>
      <c r="J2891" t="s">
        <v>3179</v>
      </c>
      <c r="K2891" t="s">
        <v>7540</v>
      </c>
      <c r="L2891" t="s">
        <v>3174</v>
      </c>
      <c r="M2891" t="s">
        <v>3174</v>
      </c>
    </row>
    <row r="2892" spans="1:13" x14ac:dyDescent="0.3">
      <c r="A2892" t="s">
        <v>1099</v>
      </c>
      <c r="B2892" t="s">
        <v>3297</v>
      </c>
      <c r="C2892" t="s">
        <v>3190</v>
      </c>
      <c r="D2892" t="s">
        <v>1822</v>
      </c>
      <c r="E2892" t="s">
        <v>4035</v>
      </c>
      <c r="F2892" t="s">
        <v>11153</v>
      </c>
      <c r="G2892" t="s">
        <v>8093</v>
      </c>
      <c r="H2892" t="s">
        <v>3177</v>
      </c>
      <c r="I2892" t="s">
        <v>11154</v>
      </c>
      <c r="J2892" t="s">
        <v>3187</v>
      </c>
      <c r="K2892" t="s">
        <v>7540</v>
      </c>
      <c r="L2892" t="s">
        <v>3174</v>
      </c>
      <c r="M2892" t="s">
        <v>3174</v>
      </c>
    </row>
    <row r="2893" spans="1:13" x14ac:dyDescent="0.3">
      <c r="A2893" t="s">
        <v>1099</v>
      </c>
      <c r="B2893" t="s">
        <v>3297</v>
      </c>
      <c r="C2893" t="s">
        <v>3190</v>
      </c>
      <c r="D2893" t="s">
        <v>1822</v>
      </c>
      <c r="E2893" t="s">
        <v>4035</v>
      </c>
      <c r="F2893" t="s">
        <v>11155</v>
      </c>
      <c r="G2893" t="s">
        <v>8083</v>
      </c>
      <c r="H2893" t="s">
        <v>3177</v>
      </c>
      <c r="I2893" t="s">
        <v>11156</v>
      </c>
      <c r="J2893" t="s">
        <v>3179</v>
      </c>
      <c r="K2893" t="s">
        <v>7540</v>
      </c>
      <c r="L2893" t="s">
        <v>3174</v>
      </c>
      <c r="M2893" t="s">
        <v>3174</v>
      </c>
    </row>
    <row r="2894" spans="1:13" x14ac:dyDescent="0.3">
      <c r="A2894" t="s">
        <v>1099</v>
      </c>
      <c r="B2894" t="s">
        <v>3297</v>
      </c>
      <c r="C2894" t="s">
        <v>3190</v>
      </c>
      <c r="D2894" t="s">
        <v>1822</v>
      </c>
      <c r="E2894" t="s">
        <v>4035</v>
      </c>
      <c r="F2894" t="s">
        <v>11157</v>
      </c>
      <c r="G2894" t="s">
        <v>8083</v>
      </c>
      <c r="H2894" t="s">
        <v>3177</v>
      </c>
      <c r="I2894" t="s">
        <v>11158</v>
      </c>
      <c r="J2894" t="s">
        <v>3187</v>
      </c>
      <c r="K2894" t="s">
        <v>7540</v>
      </c>
      <c r="L2894" t="s">
        <v>3174</v>
      </c>
      <c r="M2894" t="s">
        <v>3174</v>
      </c>
    </row>
    <row r="2895" spans="1:13" x14ac:dyDescent="0.3">
      <c r="A2895" t="s">
        <v>1099</v>
      </c>
      <c r="B2895" t="s">
        <v>3297</v>
      </c>
      <c r="C2895" t="s">
        <v>3190</v>
      </c>
      <c r="D2895" t="s">
        <v>1822</v>
      </c>
      <c r="E2895" t="s">
        <v>3298</v>
      </c>
      <c r="F2895" t="s">
        <v>11159</v>
      </c>
      <c r="G2895" t="s">
        <v>11072</v>
      </c>
      <c r="H2895" t="s">
        <v>3177</v>
      </c>
      <c r="I2895" t="s">
        <v>11160</v>
      </c>
      <c r="J2895" t="s">
        <v>3179</v>
      </c>
      <c r="K2895" t="s">
        <v>7540</v>
      </c>
      <c r="L2895" t="s">
        <v>3174</v>
      </c>
      <c r="M2895" t="s">
        <v>3174</v>
      </c>
    </row>
    <row r="2896" spans="1:13" x14ac:dyDescent="0.3">
      <c r="A2896" t="s">
        <v>1099</v>
      </c>
      <c r="B2896" t="s">
        <v>3297</v>
      </c>
      <c r="C2896" t="s">
        <v>3190</v>
      </c>
      <c r="D2896" t="s">
        <v>1822</v>
      </c>
      <c r="E2896" t="s">
        <v>3298</v>
      </c>
      <c r="F2896" t="s">
        <v>11161</v>
      </c>
      <c r="G2896" t="s">
        <v>11105</v>
      </c>
      <c r="H2896" t="s">
        <v>3177</v>
      </c>
      <c r="I2896" t="s">
        <v>11162</v>
      </c>
      <c r="J2896" t="s">
        <v>3179</v>
      </c>
      <c r="K2896" t="s">
        <v>7540</v>
      </c>
      <c r="L2896" t="s">
        <v>3174</v>
      </c>
      <c r="M2896" t="s">
        <v>3174</v>
      </c>
    </row>
    <row r="2897" spans="1:13" x14ac:dyDescent="0.3">
      <c r="A2897" t="s">
        <v>1099</v>
      </c>
      <c r="B2897" t="s">
        <v>3297</v>
      </c>
      <c r="C2897" t="s">
        <v>3190</v>
      </c>
      <c r="D2897" t="s">
        <v>1822</v>
      </c>
      <c r="E2897" t="s">
        <v>3298</v>
      </c>
      <c r="F2897" t="s">
        <v>11163</v>
      </c>
      <c r="G2897" t="s">
        <v>11076</v>
      </c>
      <c r="H2897" t="s">
        <v>3177</v>
      </c>
      <c r="I2897" t="s">
        <v>11164</v>
      </c>
      <c r="J2897" t="s">
        <v>3179</v>
      </c>
      <c r="K2897" t="s">
        <v>7540</v>
      </c>
      <c r="L2897" t="s">
        <v>3174</v>
      </c>
      <c r="M2897" t="s">
        <v>3174</v>
      </c>
    </row>
    <row r="2898" spans="1:13" x14ac:dyDescent="0.3">
      <c r="A2898" t="s">
        <v>1099</v>
      </c>
      <c r="B2898" t="s">
        <v>3297</v>
      </c>
      <c r="C2898" t="s">
        <v>3190</v>
      </c>
      <c r="D2898" t="s">
        <v>1822</v>
      </c>
      <c r="E2898" t="s">
        <v>3298</v>
      </c>
      <c r="F2898" t="s">
        <v>11165</v>
      </c>
      <c r="G2898" t="s">
        <v>11109</v>
      </c>
      <c r="H2898" t="s">
        <v>3177</v>
      </c>
      <c r="I2898" t="s">
        <v>11166</v>
      </c>
      <c r="J2898" t="s">
        <v>3179</v>
      </c>
      <c r="K2898" t="s">
        <v>7540</v>
      </c>
      <c r="L2898" t="s">
        <v>3174</v>
      </c>
      <c r="M2898" t="s">
        <v>3174</v>
      </c>
    </row>
    <row r="2899" spans="1:13" x14ac:dyDescent="0.3">
      <c r="A2899" t="s">
        <v>1099</v>
      </c>
      <c r="B2899" t="s">
        <v>3297</v>
      </c>
      <c r="C2899" t="s">
        <v>3190</v>
      </c>
      <c r="D2899" t="s">
        <v>1822</v>
      </c>
      <c r="E2899" t="s">
        <v>3298</v>
      </c>
      <c r="F2899" t="s">
        <v>11167</v>
      </c>
      <c r="G2899" t="s">
        <v>11168</v>
      </c>
      <c r="H2899" t="s">
        <v>3177</v>
      </c>
      <c r="I2899" t="s">
        <v>11169</v>
      </c>
      <c r="J2899" t="s">
        <v>3179</v>
      </c>
      <c r="K2899" t="s">
        <v>7540</v>
      </c>
      <c r="L2899" t="s">
        <v>3174</v>
      </c>
      <c r="M2899" t="s">
        <v>3174</v>
      </c>
    </row>
    <row r="2900" spans="1:13" x14ac:dyDescent="0.3">
      <c r="A2900" t="s">
        <v>1099</v>
      </c>
      <c r="B2900" t="s">
        <v>3297</v>
      </c>
      <c r="C2900" t="s">
        <v>3190</v>
      </c>
      <c r="D2900" t="s">
        <v>1822</v>
      </c>
      <c r="E2900" t="s">
        <v>3298</v>
      </c>
      <c r="F2900" t="s">
        <v>11170</v>
      </c>
      <c r="G2900" t="s">
        <v>11171</v>
      </c>
      <c r="H2900" t="s">
        <v>3177</v>
      </c>
      <c r="I2900" t="s">
        <v>11172</v>
      </c>
      <c r="J2900" t="s">
        <v>3179</v>
      </c>
      <c r="K2900" t="s">
        <v>7540</v>
      </c>
      <c r="L2900" t="s">
        <v>3174</v>
      </c>
      <c r="M2900" t="s">
        <v>3174</v>
      </c>
    </row>
    <row r="2901" spans="1:13" x14ac:dyDescent="0.3">
      <c r="A2901" t="s">
        <v>1099</v>
      </c>
      <c r="B2901" t="s">
        <v>3297</v>
      </c>
      <c r="C2901" t="s">
        <v>3190</v>
      </c>
      <c r="D2901" t="s">
        <v>1822</v>
      </c>
      <c r="E2901" t="s">
        <v>3298</v>
      </c>
      <c r="F2901" t="s">
        <v>11173</v>
      </c>
      <c r="G2901" t="s">
        <v>11174</v>
      </c>
      <c r="H2901" t="s">
        <v>3177</v>
      </c>
      <c r="I2901" t="s">
        <v>11175</v>
      </c>
      <c r="J2901" t="s">
        <v>3179</v>
      </c>
      <c r="K2901" t="s">
        <v>7540</v>
      </c>
      <c r="L2901" t="s">
        <v>3174</v>
      </c>
      <c r="M2901" t="s">
        <v>3174</v>
      </c>
    </row>
    <row r="2902" spans="1:13" x14ac:dyDescent="0.3">
      <c r="A2902" t="s">
        <v>1099</v>
      </c>
      <c r="B2902" t="s">
        <v>3297</v>
      </c>
      <c r="C2902" t="s">
        <v>3190</v>
      </c>
      <c r="D2902" t="s">
        <v>1822</v>
      </c>
      <c r="E2902" t="s">
        <v>4035</v>
      </c>
      <c r="F2902" t="s">
        <v>11176</v>
      </c>
      <c r="G2902" t="s">
        <v>3406</v>
      </c>
      <c r="H2902" t="s">
        <v>3177</v>
      </c>
      <c r="I2902" t="s">
        <v>11177</v>
      </c>
      <c r="J2902" t="s">
        <v>3179</v>
      </c>
      <c r="K2902" t="s">
        <v>11178</v>
      </c>
      <c r="L2902" t="s">
        <v>3174</v>
      </c>
      <c r="M2902" t="s">
        <v>3174</v>
      </c>
    </row>
    <row r="2903" spans="1:13" x14ac:dyDescent="0.3">
      <c r="A2903" t="s">
        <v>1099</v>
      </c>
      <c r="B2903" t="s">
        <v>3297</v>
      </c>
      <c r="C2903" t="s">
        <v>3190</v>
      </c>
      <c r="D2903" t="s">
        <v>1822</v>
      </c>
      <c r="E2903" t="s">
        <v>4035</v>
      </c>
      <c r="F2903" t="s">
        <v>11179</v>
      </c>
      <c r="G2903" t="s">
        <v>3406</v>
      </c>
      <c r="H2903" t="s">
        <v>3177</v>
      </c>
      <c r="I2903" t="s">
        <v>11180</v>
      </c>
      <c r="J2903" t="s">
        <v>3179</v>
      </c>
      <c r="K2903" t="s">
        <v>11181</v>
      </c>
      <c r="L2903" t="s">
        <v>3174</v>
      </c>
      <c r="M2903" t="s">
        <v>3174</v>
      </c>
    </row>
    <row r="2904" spans="1:13" x14ac:dyDescent="0.3">
      <c r="A2904" t="s">
        <v>1099</v>
      </c>
      <c r="B2904" t="s">
        <v>3297</v>
      </c>
      <c r="C2904" t="s">
        <v>3190</v>
      </c>
      <c r="D2904" t="s">
        <v>1822</v>
      </c>
      <c r="E2904" t="s">
        <v>4035</v>
      </c>
      <c r="F2904" t="s">
        <v>11182</v>
      </c>
      <c r="G2904" t="s">
        <v>3406</v>
      </c>
      <c r="H2904" t="s">
        <v>3177</v>
      </c>
      <c r="I2904" t="s">
        <v>11183</v>
      </c>
      <c r="J2904" t="s">
        <v>3179</v>
      </c>
      <c r="K2904" t="s">
        <v>11184</v>
      </c>
      <c r="L2904" t="s">
        <v>3174</v>
      </c>
      <c r="M2904" t="s">
        <v>3174</v>
      </c>
    </row>
    <row r="2905" spans="1:13" x14ac:dyDescent="0.3">
      <c r="A2905" t="s">
        <v>1099</v>
      </c>
      <c r="B2905" t="s">
        <v>3297</v>
      </c>
      <c r="C2905" t="s">
        <v>3190</v>
      </c>
      <c r="D2905" t="s">
        <v>1822</v>
      </c>
      <c r="E2905" t="s">
        <v>4035</v>
      </c>
      <c r="F2905" t="s">
        <v>11185</v>
      </c>
      <c r="G2905" t="s">
        <v>3406</v>
      </c>
      <c r="H2905" t="s">
        <v>3177</v>
      </c>
      <c r="I2905" t="s">
        <v>11186</v>
      </c>
      <c r="J2905" t="s">
        <v>3179</v>
      </c>
      <c r="K2905" t="s">
        <v>11187</v>
      </c>
      <c r="L2905" t="s">
        <v>3174</v>
      </c>
      <c r="M2905" t="s">
        <v>3174</v>
      </c>
    </row>
    <row r="2906" spans="1:13" x14ac:dyDescent="0.3">
      <c r="A2906" t="s">
        <v>1099</v>
      </c>
      <c r="B2906" t="s">
        <v>3297</v>
      </c>
      <c r="C2906" t="s">
        <v>3190</v>
      </c>
      <c r="D2906" t="s">
        <v>1822</v>
      </c>
      <c r="E2906" t="s">
        <v>4035</v>
      </c>
      <c r="F2906" t="s">
        <v>11188</v>
      </c>
      <c r="G2906" t="s">
        <v>3406</v>
      </c>
      <c r="H2906" t="s">
        <v>3177</v>
      </c>
      <c r="I2906" t="s">
        <v>11189</v>
      </c>
      <c r="J2906" t="s">
        <v>3179</v>
      </c>
      <c r="K2906" t="s">
        <v>11190</v>
      </c>
      <c r="L2906" t="s">
        <v>3174</v>
      </c>
      <c r="M2906" t="s">
        <v>3174</v>
      </c>
    </row>
    <row r="2907" spans="1:13" x14ac:dyDescent="0.3">
      <c r="A2907" t="s">
        <v>1099</v>
      </c>
      <c r="B2907" t="s">
        <v>3297</v>
      </c>
      <c r="C2907" t="s">
        <v>3190</v>
      </c>
      <c r="D2907" t="s">
        <v>1822</v>
      </c>
      <c r="E2907" t="s">
        <v>4035</v>
      </c>
      <c r="F2907" t="s">
        <v>11191</v>
      </c>
      <c r="G2907" t="s">
        <v>3406</v>
      </c>
      <c r="H2907" t="s">
        <v>3177</v>
      </c>
      <c r="I2907" t="s">
        <v>11192</v>
      </c>
      <c r="J2907" t="s">
        <v>3179</v>
      </c>
      <c r="K2907" t="s">
        <v>11193</v>
      </c>
      <c r="L2907" t="s">
        <v>3174</v>
      </c>
      <c r="M2907" t="s">
        <v>3174</v>
      </c>
    </row>
    <row r="2908" spans="1:13" x14ac:dyDescent="0.3">
      <c r="A2908" t="s">
        <v>1099</v>
      </c>
      <c r="B2908" t="s">
        <v>3297</v>
      </c>
      <c r="C2908" t="s">
        <v>3190</v>
      </c>
      <c r="D2908" t="s">
        <v>1822</v>
      </c>
      <c r="E2908" t="s">
        <v>4035</v>
      </c>
      <c r="F2908" t="s">
        <v>11194</v>
      </c>
      <c r="G2908" t="s">
        <v>3406</v>
      </c>
      <c r="H2908" t="s">
        <v>3177</v>
      </c>
      <c r="I2908" t="s">
        <v>11195</v>
      </c>
      <c r="J2908" t="s">
        <v>3179</v>
      </c>
      <c r="K2908" t="s">
        <v>11196</v>
      </c>
      <c r="L2908" t="s">
        <v>3174</v>
      </c>
      <c r="M2908" t="s">
        <v>3174</v>
      </c>
    </row>
    <row r="2909" spans="1:13" x14ac:dyDescent="0.3">
      <c r="A2909" t="s">
        <v>1099</v>
      </c>
      <c r="B2909" t="s">
        <v>3297</v>
      </c>
      <c r="C2909" t="s">
        <v>3190</v>
      </c>
      <c r="D2909" t="s">
        <v>1822</v>
      </c>
      <c r="E2909" t="s">
        <v>4035</v>
      </c>
      <c r="F2909" t="s">
        <v>11197</v>
      </c>
      <c r="G2909" t="s">
        <v>3406</v>
      </c>
      <c r="H2909" t="s">
        <v>3177</v>
      </c>
      <c r="I2909" t="s">
        <v>11198</v>
      </c>
      <c r="J2909" t="s">
        <v>3179</v>
      </c>
      <c r="K2909" t="s">
        <v>11199</v>
      </c>
      <c r="L2909" t="s">
        <v>3174</v>
      </c>
      <c r="M2909" t="s">
        <v>3174</v>
      </c>
    </row>
    <row r="2910" spans="1:13" x14ac:dyDescent="0.3">
      <c r="A2910" t="s">
        <v>1099</v>
      </c>
      <c r="B2910" t="s">
        <v>3297</v>
      </c>
      <c r="C2910" t="s">
        <v>3190</v>
      </c>
      <c r="D2910" t="s">
        <v>1822</v>
      </c>
      <c r="E2910" t="s">
        <v>4035</v>
      </c>
      <c r="F2910" t="s">
        <v>11200</v>
      </c>
      <c r="G2910" t="s">
        <v>3406</v>
      </c>
      <c r="H2910" t="s">
        <v>3177</v>
      </c>
      <c r="I2910" t="s">
        <v>11201</v>
      </c>
      <c r="J2910" t="s">
        <v>3179</v>
      </c>
      <c r="K2910" t="s">
        <v>11202</v>
      </c>
      <c r="L2910" t="s">
        <v>3174</v>
      </c>
      <c r="M2910" t="s">
        <v>3174</v>
      </c>
    </row>
    <row r="2911" spans="1:13" x14ac:dyDescent="0.3">
      <c r="A2911" t="s">
        <v>1099</v>
      </c>
      <c r="B2911" t="s">
        <v>3297</v>
      </c>
      <c r="C2911" t="s">
        <v>3190</v>
      </c>
      <c r="D2911" t="s">
        <v>1822</v>
      </c>
      <c r="E2911" t="s">
        <v>4035</v>
      </c>
      <c r="F2911" t="s">
        <v>11203</v>
      </c>
      <c r="G2911" t="s">
        <v>3406</v>
      </c>
      <c r="H2911" t="s">
        <v>3177</v>
      </c>
      <c r="I2911" t="s">
        <v>11204</v>
      </c>
      <c r="J2911" t="s">
        <v>3179</v>
      </c>
      <c r="K2911" t="s">
        <v>11205</v>
      </c>
      <c r="L2911" t="s">
        <v>3174</v>
      </c>
      <c r="M2911" t="s">
        <v>3174</v>
      </c>
    </row>
    <row r="2912" spans="1:13" x14ac:dyDescent="0.3">
      <c r="A2912" t="s">
        <v>1099</v>
      </c>
      <c r="B2912" t="s">
        <v>3297</v>
      </c>
      <c r="C2912" t="s">
        <v>3190</v>
      </c>
      <c r="D2912" t="s">
        <v>1822</v>
      </c>
      <c r="E2912" t="s">
        <v>4035</v>
      </c>
      <c r="F2912" t="s">
        <v>11206</v>
      </c>
      <c r="G2912" t="s">
        <v>3406</v>
      </c>
      <c r="H2912" t="s">
        <v>3177</v>
      </c>
      <c r="I2912" t="s">
        <v>11207</v>
      </c>
      <c r="J2912" t="s">
        <v>3179</v>
      </c>
      <c r="K2912" t="s">
        <v>11208</v>
      </c>
      <c r="L2912" t="s">
        <v>3174</v>
      </c>
      <c r="M2912" t="s">
        <v>3174</v>
      </c>
    </row>
    <row r="2913" spans="1:13" x14ac:dyDescent="0.3">
      <c r="A2913" t="s">
        <v>1099</v>
      </c>
      <c r="B2913" t="s">
        <v>3297</v>
      </c>
      <c r="C2913" t="s">
        <v>3190</v>
      </c>
      <c r="D2913" t="s">
        <v>1822</v>
      </c>
      <c r="E2913" t="s">
        <v>4035</v>
      </c>
      <c r="F2913" t="s">
        <v>11209</v>
      </c>
      <c r="G2913" t="s">
        <v>3406</v>
      </c>
      <c r="H2913" t="s">
        <v>3177</v>
      </c>
      <c r="I2913" t="s">
        <v>11210</v>
      </c>
      <c r="J2913" t="s">
        <v>3179</v>
      </c>
      <c r="K2913" t="s">
        <v>11211</v>
      </c>
      <c r="L2913" t="s">
        <v>3174</v>
      </c>
      <c r="M2913" t="s">
        <v>3174</v>
      </c>
    </row>
    <row r="2914" spans="1:13" x14ac:dyDescent="0.3">
      <c r="A2914" t="s">
        <v>1099</v>
      </c>
      <c r="B2914" t="s">
        <v>3297</v>
      </c>
      <c r="C2914" t="s">
        <v>3190</v>
      </c>
      <c r="D2914" t="s">
        <v>1822</v>
      </c>
      <c r="E2914" t="s">
        <v>4035</v>
      </c>
      <c r="F2914" t="s">
        <v>11212</v>
      </c>
      <c r="G2914" t="s">
        <v>3406</v>
      </c>
      <c r="H2914" t="s">
        <v>3177</v>
      </c>
      <c r="I2914" t="s">
        <v>11213</v>
      </c>
      <c r="J2914" t="s">
        <v>3179</v>
      </c>
      <c r="K2914" t="s">
        <v>11214</v>
      </c>
      <c r="L2914" t="s">
        <v>3174</v>
      </c>
      <c r="M2914" t="s">
        <v>3174</v>
      </c>
    </row>
    <row r="2915" spans="1:13" x14ac:dyDescent="0.3">
      <c r="A2915" t="s">
        <v>1099</v>
      </c>
      <c r="B2915" t="s">
        <v>3297</v>
      </c>
      <c r="C2915" t="s">
        <v>3190</v>
      </c>
      <c r="D2915" t="s">
        <v>1822</v>
      </c>
      <c r="E2915" t="s">
        <v>4035</v>
      </c>
      <c r="F2915" t="s">
        <v>11215</v>
      </c>
      <c r="G2915" t="s">
        <v>3406</v>
      </c>
      <c r="H2915" t="s">
        <v>3177</v>
      </c>
      <c r="I2915" t="s">
        <v>11216</v>
      </c>
      <c r="J2915" t="s">
        <v>3179</v>
      </c>
      <c r="K2915" t="s">
        <v>11217</v>
      </c>
      <c r="L2915" t="s">
        <v>3174</v>
      </c>
      <c r="M2915" t="s">
        <v>3174</v>
      </c>
    </row>
    <row r="2916" spans="1:13" x14ac:dyDescent="0.3">
      <c r="A2916" t="s">
        <v>1099</v>
      </c>
      <c r="B2916" t="s">
        <v>3297</v>
      </c>
      <c r="C2916" t="s">
        <v>3190</v>
      </c>
      <c r="D2916" t="s">
        <v>1822</v>
      </c>
      <c r="E2916" t="s">
        <v>4035</v>
      </c>
      <c r="F2916" t="s">
        <v>11218</v>
      </c>
      <c r="G2916" t="s">
        <v>3406</v>
      </c>
      <c r="H2916" t="s">
        <v>3177</v>
      </c>
      <c r="I2916" t="s">
        <v>11219</v>
      </c>
      <c r="J2916" t="s">
        <v>3179</v>
      </c>
      <c r="K2916" t="s">
        <v>11220</v>
      </c>
      <c r="L2916" t="s">
        <v>3174</v>
      </c>
      <c r="M2916" t="s">
        <v>3174</v>
      </c>
    </row>
    <row r="2917" spans="1:13" x14ac:dyDescent="0.3">
      <c r="A2917" t="s">
        <v>1099</v>
      </c>
      <c r="B2917" t="s">
        <v>3297</v>
      </c>
      <c r="C2917" t="s">
        <v>3190</v>
      </c>
      <c r="D2917" t="s">
        <v>1822</v>
      </c>
      <c r="E2917" t="s">
        <v>4035</v>
      </c>
      <c r="F2917" t="s">
        <v>11221</v>
      </c>
      <c r="G2917" t="s">
        <v>3406</v>
      </c>
      <c r="H2917" t="s">
        <v>3177</v>
      </c>
      <c r="I2917" t="s">
        <v>11222</v>
      </c>
      <c r="J2917" t="s">
        <v>3179</v>
      </c>
      <c r="K2917" t="s">
        <v>11223</v>
      </c>
      <c r="L2917" t="s">
        <v>3174</v>
      </c>
      <c r="M2917" t="s">
        <v>3174</v>
      </c>
    </row>
    <row r="2918" spans="1:13" x14ac:dyDescent="0.3">
      <c r="A2918" t="s">
        <v>1099</v>
      </c>
      <c r="B2918" t="s">
        <v>3297</v>
      </c>
      <c r="C2918" t="s">
        <v>3190</v>
      </c>
      <c r="D2918" t="s">
        <v>1822</v>
      </c>
      <c r="E2918" t="s">
        <v>4035</v>
      </c>
      <c r="F2918" t="s">
        <v>11224</v>
      </c>
      <c r="G2918" t="s">
        <v>3406</v>
      </c>
      <c r="H2918" t="s">
        <v>3177</v>
      </c>
      <c r="I2918" t="s">
        <v>11225</v>
      </c>
      <c r="J2918" t="s">
        <v>3179</v>
      </c>
      <c r="K2918" t="s">
        <v>11226</v>
      </c>
      <c r="L2918" t="s">
        <v>3174</v>
      </c>
      <c r="M2918" t="s">
        <v>3174</v>
      </c>
    </row>
    <row r="2919" spans="1:13" x14ac:dyDescent="0.3">
      <c r="A2919" t="s">
        <v>1099</v>
      </c>
      <c r="B2919" t="s">
        <v>3297</v>
      </c>
      <c r="C2919" t="s">
        <v>3190</v>
      </c>
      <c r="D2919" t="s">
        <v>1822</v>
      </c>
      <c r="E2919" t="s">
        <v>4035</v>
      </c>
      <c r="F2919" t="s">
        <v>11227</v>
      </c>
      <c r="G2919" t="s">
        <v>3406</v>
      </c>
      <c r="H2919" t="s">
        <v>3177</v>
      </c>
      <c r="I2919" t="s">
        <v>11228</v>
      </c>
      <c r="J2919" t="s">
        <v>3179</v>
      </c>
      <c r="K2919" t="s">
        <v>11229</v>
      </c>
      <c r="L2919" t="s">
        <v>3174</v>
      </c>
      <c r="M2919" t="s">
        <v>3174</v>
      </c>
    </row>
    <row r="2920" spans="1:13" x14ac:dyDescent="0.3">
      <c r="A2920" t="s">
        <v>1099</v>
      </c>
      <c r="B2920" t="s">
        <v>3297</v>
      </c>
      <c r="C2920" t="s">
        <v>3190</v>
      </c>
      <c r="D2920" t="s">
        <v>1822</v>
      </c>
      <c r="E2920" t="s">
        <v>4035</v>
      </c>
      <c r="F2920" t="s">
        <v>11230</v>
      </c>
      <c r="G2920" t="s">
        <v>3406</v>
      </c>
      <c r="H2920" t="s">
        <v>3177</v>
      </c>
      <c r="I2920" t="s">
        <v>11231</v>
      </c>
      <c r="J2920" t="s">
        <v>3179</v>
      </c>
      <c r="K2920" t="s">
        <v>11232</v>
      </c>
      <c r="L2920" t="s">
        <v>3174</v>
      </c>
      <c r="M2920" t="s">
        <v>3174</v>
      </c>
    </row>
    <row r="2921" spans="1:13" x14ac:dyDescent="0.3">
      <c r="A2921" t="s">
        <v>1099</v>
      </c>
      <c r="B2921" t="s">
        <v>3297</v>
      </c>
      <c r="C2921" t="s">
        <v>3190</v>
      </c>
      <c r="D2921" t="s">
        <v>1822</v>
      </c>
      <c r="E2921" t="s">
        <v>4035</v>
      </c>
      <c r="F2921" t="s">
        <v>11233</v>
      </c>
      <c r="G2921" t="s">
        <v>3406</v>
      </c>
      <c r="H2921" t="s">
        <v>3177</v>
      </c>
      <c r="I2921" t="s">
        <v>11234</v>
      </c>
      <c r="J2921" t="s">
        <v>3179</v>
      </c>
      <c r="K2921" t="s">
        <v>11235</v>
      </c>
      <c r="L2921" t="s">
        <v>3174</v>
      </c>
      <c r="M2921" t="s">
        <v>3174</v>
      </c>
    </row>
    <row r="2922" spans="1:13" x14ac:dyDescent="0.3">
      <c r="A2922" t="s">
        <v>1099</v>
      </c>
      <c r="B2922" t="s">
        <v>3297</v>
      </c>
      <c r="C2922" t="s">
        <v>3190</v>
      </c>
      <c r="D2922" t="s">
        <v>1822</v>
      </c>
      <c r="E2922" t="s">
        <v>4035</v>
      </c>
      <c r="F2922" t="s">
        <v>11236</v>
      </c>
      <c r="G2922" t="s">
        <v>3406</v>
      </c>
      <c r="H2922" t="s">
        <v>3177</v>
      </c>
      <c r="I2922" t="s">
        <v>11237</v>
      </c>
      <c r="J2922" t="s">
        <v>3179</v>
      </c>
      <c r="K2922" t="s">
        <v>11238</v>
      </c>
      <c r="L2922" t="s">
        <v>3174</v>
      </c>
      <c r="M2922" t="s">
        <v>3174</v>
      </c>
    </row>
    <row r="2923" spans="1:13" x14ac:dyDescent="0.3">
      <c r="A2923" t="s">
        <v>1099</v>
      </c>
      <c r="B2923" t="s">
        <v>3297</v>
      </c>
      <c r="C2923" t="s">
        <v>3190</v>
      </c>
      <c r="D2923" t="s">
        <v>1822</v>
      </c>
      <c r="E2923" t="s">
        <v>4035</v>
      </c>
      <c r="F2923" t="s">
        <v>11239</v>
      </c>
      <c r="G2923" t="s">
        <v>3406</v>
      </c>
      <c r="H2923" t="s">
        <v>3177</v>
      </c>
      <c r="I2923" t="s">
        <v>11240</v>
      </c>
      <c r="J2923" t="s">
        <v>3179</v>
      </c>
      <c r="K2923" t="s">
        <v>11241</v>
      </c>
      <c r="L2923" t="s">
        <v>3174</v>
      </c>
      <c r="M2923" t="s">
        <v>3174</v>
      </c>
    </row>
    <row r="2924" spans="1:13" x14ac:dyDescent="0.3">
      <c r="A2924" t="s">
        <v>1099</v>
      </c>
      <c r="B2924" t="s">
        <v>3297</v>
      </c>
      <c r="C2924" t="s">
        <v>3190</v>
      </c>
      <c r="D2924" t="s">
        <v>1822</v>
      </c>
      <c r="E2924" t="s">
        <v>3298</v>
      </c>
      <c r="F2924" t="s">
        <v>11242</v>
      </c>
      <c r="G2924" t="s">
        <v>11072</v>
      </c>
      <c r="H2924" t="s">
        <v>3177</v>
      </c>
      <c r="I2924" t="s">
        <v>11243</v>
      </c>
      <c r="J2924" t="s">
        <v>3179</v>
      </c>
      <c r="K2924" t="s">
        <v>11244</v>
      </c>
      <c r="L2924" t="s">
        <v>3174</v>
      </c>
      <c r="M2924" t="s">
        <v>3174</v>
      </c>
    </row>
    <row r="2925" spans="1:13" x14ac:dyDescent="0.3">
      <c r="A2925" t="s">
        <v>1099</v>
      </c>
      <c r="B2925" t="s">
        <v>3297</v>
      </c>
      <c r="C2925" t="s">
        <v>3190</v>
      </c>
      <c r="D2925" t="s">
        <v>1822</v>
      </c>
      <c r="E2925" t="s">
        <v>3298</v>
      </c>
      <c r="F2925" t="s">
        <v>11245</v>
      </c>
      <c r="G2925" t="s">
        <v>11105</v>
      </c>
      <c r="H2925" t="s">
        <v>3177</v>
      </c>
      <c r="I2925" t="s">
        <v>11246</v>
      </c>
      <c r="J2925" t="s">
        <v>3179</v>
      </c>
      <c r="K2925" t="s">
        <v>11247</v>
      </c>
      <c r="L2925" t="s">
        <v>3174</v>
      </c>
      <c r="M2925" t="s">
        <v>3174</v>
      </c>
    </row>
    <row r="2926" spans="1:13" x14ac:dyDescent="0.3">
      <c r="A2926" t="s">
        <v>1099</v>
      </c>
      <c r="B2926" t="s">
        <v>3297</v>
      </c>
      <c r="C2926" t="s">
        <v>3190</v>
      </c>
      <c r="D2926" t="s">
        <v>1822</v>
      </c>
      <c r="E2926" t="s">
        <v>3298</v>
      </c>
      <c r="F2926" t="s">
        <v>11248</v>
      </c>
      <c r="G2926" t="s">
        <v>11076</v>
      </c>
      <c r="H2926" t="s">
        <v>3177</v>
      </c>
      <c r="I2926" t="s">
        <v>11249</v>
      </c>
      <c r="J2926" t="s">
        <v>3179</v>
      </c>
      <c r="K2926" t="s">
        <v>11250</v>
      </c>
      <c r="L2926" t="s">
        <v>3174</v>
      </c>
      <c r="M2926" t="s">
        <v>3174</v>
      </c>
    </row>
    <row r="2927" spans="1:13" x14ac:dyDescent="0.3">
      <c r="A2927" t="s">
        <v>1099</v>
      </c>
      <c r="B2927" t="s">
        <v>3297</v>
      </c>
      <c r="C2927" t="s">
        <v>3190</v>
      </c>
      <c r="D2927" t="s">
        <v>1822</v>
      </c>
      <c r="E2927" t="s">
        <v>3298</v>
      </c>
      <c r="F2927" t="s">
        <v>11251</v>
      </c>
      <c r="G2927" t="s">
        <v>11109</v>
      </c>
      <c r="H2927" t="s">
        <v>3177</v>
      </c>
      <c r="I2927" t="s">
        <v>11252</v>
      </c>
      <c r="J2927" t="s">
        <v>3179</v>
      </c>
      <c r="K2927" t="s">
        <v>11253</v>
      </c>
      <c r="L2927" t="s">
        <v>3174</v>
      </c>
      <c r="M2927" t="s">
        <v>3174</v>
      </c>
    </row>
    <row r="2928" spans="1:13" x14ac:dyDescent="0.3">
      <c r="A2928" t="s">
        <v>1099</v>
      </c>
      <c r="B2928" t="s">
        <v>3004</v>
      </c>
      <c r="C2928" t="s">
        <v>4045</v>
      </c>
      <c r="D2928" t="s">
        <v>1761</v>
      </c>
      <c r="E2928" t="s">
        <v>4035</v>
      </c>
      <c r="F2928" t="s">
        <v>11254</v>
      </c>
      <c r="G2928" t="s">
        <v>11255</v>
      </c>
      <c r="H2928" t="s">
        <v>3177</v>
      </c>
      <c r="I2928" t="s">
        <v>11256</v>
      </c>
      <c r="J2928" t="s">
        <v>3179</v>
      </c>
      <c r="K2928" t="s">
        <v>11257</v>
      </c>
      <c r="L2928" t="s">
        <v>3174</v>
      </c>
      <c r="M2928" t="s">
        <v>3174</v>
      </c>
    </row>
    <row r="2929" spans="1:13" x14ac:dyDescent="0.3">
      <c r="A2929" t="s">
        <v>1099</v>
      </c>
      <c r="B2929" t="s">
        <v>3004</v>
      </c>
      <c r="C2929" t="s">
        <v>4045</v>
      </c>
      <c r="D2929" t="s">
        <v>1761</v>
      </c>
      <c r="E2929" t="s">
        <v>4035</v>
      </c>
      <c r="F2929" t="s">
        <v>11258</v>
      </c>
      <c r="G2929" t="s">
        <v>11259</v>
      </c>
      <c r="H2929" t="s">
        <v>3177</v>
      </c>
      <c r="I2929" t="s">
        <v>11260</v>
      </c>
      <c r="J2929" t="s">
        <v>3179</v>
      </c>
      <c r="K2929" t="s">
        <v>11261</v>
      </c>
      <c r="L2929" t="s">
        <v>3174</v>
      </c>
      <c r="M2929" t="s">
        <v>3174</v>
      </c>
    </row>
    <row r="2930" spans="1:13" x14ac:dyDescent="0.3">
      <c r="A2930" t="s">
        <v>1099</v>
      </c>
      <c r="B2930" t="s">
        <v>3004</v>
      </c>
      <c r="C2930" t="s">
        <v>4045</v>
      </c>
      <c r="D2930" t="s">
        <v>1761</v>
      </c>
      <c r="E2930" t="s">
        <v>4035</v>
      </c>
      <c r="F2930" t="s">
        <v>11262</v>
      </c>
      <c r="G2930" t="s">
        <v>11263</v>
      </c>
      <c r="H2930" t="s">
        <v>3177</v>
      </c>
      <c r="I2930" t="s">
        <v>11264</v>
      </c>
      <c r="J2930" t="s">
        <v>3179</v>
      </c>
      <c r="K2930" t="s">
        <v>11265</v>
      </c>
      <c r="L2930" t="s">
        <v>3188</v>
      </c>
      <c r="M2930" t="s">
        <v>3174</v>
      </c>
    </row>
    <row r="2931" spans="1:13" x14ac:dyDescent="0.3">
      <c r="A2931" t="s">
        <v>1099</v>
      </c>
      <c r="B2931" t="s">
        <v>11266</v>
      </c>
      <c r="C2931" t="s">
        <v>4045</v>
      </c>
      <c r="D2931" t="s">
        <v>1784</v>
      </c>
      <c r="E2931" t="s">
        <v>3459</v>
      </c>
      <c r="F2931" t="s">
        <v>11267</v>
      </c>
      <c r="G2931" t="s">
        <v>11268</v>
      </c>
      <c r="H2931" t="s">
        <v>3177</v>
      </c>
      <c r="I2931" t="s">
        <v>11269</v>
      </c>
      <c r="J2931" t="s">
        <v>3179</v>
      </c>
      <c r="K2931" t="s">
        <v>10516</v>
      </c>
      <c r="L2931" t="s">
        <v>3174</v>
      </c>
      <c r="M2931" t="s">
        <v>3174</v>
      </c>
    </row>
    <row r="2932" spans="1:13" x14ac:dyDescent="0.3">
      <c r="A2932" t="s">
        <v>1099</v>
      </c>
      <c r="B2932" t="s">
        <v>11266</v>
      </c>
      <c r="C2932" t="s">
        <v>4045</v>
      </c>
      <c r="D2932" t="s">
        <v>1784</v>
      </c>
      <c r="E2932" t="s">
        <v>3459</v>
      </c>
      <c r="F2932" t="s">
        <v>11270</v>
      </c>
      <c r="G2932" t="s">
        <v>11271</v>
      </c>
      <c r="H2932" t="s">
        <v>3177</v>
      </c>
      <c r="I2932" t="s">
        <v>11272</v>
      </c>
      <c r="J2932" t="s">
        <v>3179</v>
      </c>
      <c r="K2932" t="s">
        <v>11273</v>
      </c>
      <c r="L2932" t="s">
        <v>3174</v>
      </c>
      <c r="M2932" t="s">
        <v>3174</v>
      </c>
    </row>
    <row r="2933" spans="1:13" x14ac:dyDescent="0.3">
      <c r="A2933" t="s">
        <v>1099</v>
      </c>
      <c r="B2933" t="s">
        <v>5128</v>
      </c>
      <c r="C2933" t="s">
        <v>3190</v>
      </c>
      <c r="D2933" t="s">
        <v>1759</v>
      </c>
      <c r="E2933" t="s">
        <v>3459</v>
      </c>
      <c r="F2933" t="s">
        <v>11274</v>
      </c>
      <c r="G2933" t="s">
        <v>5130</v>
      </c>
      <c r="H2933" t="s">
        <v>3177</v>
      </c>
      <c r="I2933" t="s">
        <v>11275</v>
      </c>
      <c r="J2933" t="s">
        <v>3179</v>
      </c>
      <c r="K2933" t="s">
        <v>11276</v>
      </c>
      <c r="L2933" t="s">
        <v>3174</v>
      </c>
      <c r="M2933" t="s">
        <v>3174</v>
      </c>
    </row>
    <row r="2934" spans="1:13" x14ac:dyDescent="0.3">
      <c r="A2934" t="s">
        <v>1099</v>
      </c>
      <c r="B2934" t="s">
        <v>5128</v>
      </c>
      <c r="C2934" t="s">
        <v>3190</v>
      </c>
      <c r="D2934" t="s">
        <v>1759</v>
      </c>
      <c r="E2934" t="s">
        <v>3459</v>
      </c>
      <c r="F2934" t="s">
        <v>11277</v>
      </c>
      <c r="G2934" t="s">
        <v>5130</v>
      </c>
      <c r="H2934" t="s">
        <v>3177</v>
      </c>
      <c r="I2934" t="s">
        <v>11278</v>
      </c>
      <c r="J2934" t="s">
        <v>3179</v>
      </c>
      <c r="K2934" t="s">
        <v>11279</v>
      </c>
      <c r="L2934" t="s">
        <v>3174</v>
      </c>
      <c r="M2934" t="s">
        <v>3174</v>
      </c>
    </row>
    <row r="2935" spans="1:13" x14ac:dyDescent="0.3">
      <c r="A2935" t="s">
        <v>1099</v>
      </c>
      <c r="B2935" t="s">
        <v>5128</v>
      </c>
      <c r="C2935" t="s">
        <v>3190</v>
      </c>
      <c r="D2935" t="s">
        <v>1759</v>
      </c>
      <c r="E2935" t="s">
        <v>3459</v>
      </c>
      <c r="F2935" t="s">
        <v>11280</v>
      </c>
      <c r="G2935" t="s">
        <v>5130</v>
      </c>
      <c r="H2935" t="s">
        <v>3177</v>
      </c>
      <c r="I2935" t="s">
        <v>11281</v>
      </c>
      <c r="J2935" t="s">
        <v>3179</v>
      </c>
      <c r="K2935" t="s">
        <v>11282</v>
      </c>
      <c r="L2935" t="s">
        <v>3174</v>
      </c>
      <c r="M2935" t="s">
        <v>3174</v>
      </c>
    </row>
    <row r="2936" spans="1:13" x14ac:dyDescent="0.3">
      <c r="A2936" t="s">
        <v>1099</v>
      </c>
      <c r="B2936" t="s">
        <v>5128</v>
      </c>
      <c r="C2936" t="s">
        <v>3190</v>
      </c>
      <c r="D2936" t="s">
        <v>1759</v>
      </c>
      <c r="E2936" t="s">
        <v>3459</v>
      </c>
      <c r="F2936" t="s">
        <v>11283</v>
      </c>
      <c r="G2936" t="s">
        <v>5130</v>
      </c>
      <c r="H2936" t="s">
        <v>3177</v>
      </c>
      <c r="I2936" t="s">
        <v>11284</v>
      </c>
      <c r="J2936" t="s">
        <v>3179</v>
      </c>
      <c r="K2936" t="s">
        <v>11285</v>
      </c>
      <c r="L2936" t="s">
        <v>3174</v>
      </c>
      <c r="M2936" t="s">
        <v>3174</v>
      </c>
    </row>
    <row r="2937" spans="1:13" x14ac:dyDescent="0.3">
      <c r="A2937" t="s">
        <v>1099</v>
      </c>
      <c r="B2937" t="s">
        <v>5128</v>
      </c>
      <c r="C2937" t="s">
        <v>3190</v>
      </c>
      <c r="D2937" t="s">
        <v>1759</v>
      </c>
      <c r="E2937" t="s">
        <v>3459</v>
      </c>
      <c r="F2937" t="s">
        <v>11286</v>
      </c>
      <c r="G2937" t="s">
        <v>7943</v>
      </c>
      <c r="H2937" t="s">
        <v>3177</v>
      </c>
      <c r="I2937" t="s">
        <v>11287</v>
      </c>
      <c r="J2937" t="s">
        <v>3179</v>
      </c>
      <c r="K2937" t="s">
        <v>11288</v>
      </c>
      <c r="L2937" t="s">
        <v>3174</v>
      </c>
      <c r="M2937" t="s">
        <v>3174</v>
      </c>
    </row>
    <row r="2938" spans="1:13" x14ac:dyDescent="0.3">
      <c r="A2938" t="s">
        <v>1099</v>
      </c>
      <c r="B2938" t="s">
        <v>5128</v>
      </c>
      <c r="C2938" t="s">
        <v>3190</v>
      </c>
      <c r="D2938" t="s">
        <v>1759</v>
      </c>
      <c r="E2938" t="s">
        <v>3459</v>
      </c>
      <c r="F2938" t="s">
        <v>11289</v>
      </c>
      <c r="G2938" t="s">
        <v>7943</v>
      </c>
      <c r="H2938" t="s">
        <v>3177</v>
      </c>
      <c r="I2938" t="s">
        <v>11290</v>
      </c>
      <c r="J2938" t="s">
        <v>3179</v>
      </c>
      <c r="K2938" t="s">
        <v>11291</v>
      </c>
      <c r="L2938" t="s">
        <v>3174</v>
      </c>
      <c r="M2938" t="s">
        <v>3174</v>
      </c>
    </row>
    <row r="2939" spans="1:13" x14ac:dyDescent="0.3">
      <c r="A2939" t="s">
        <v>1099</v>
      </c>
      <c r="B2939" t="s">
        <v>5128</v>
      </c>
      <c r="C2939" t="s">
        <v>3190</v>
      </c>
      <c r="D2939" t="s">
        <v>1759</v>
      </c>
      <c r="E2939" t="s">
        <v>3459</v>
      </c>
      <c r="F2939" t="s">
        <v>11292</v>
      </c>
      <c r="G2939" t="s">
        <v>7943</v>
      </c>
      <c r="H2939" t="s">
        <v>3177</v>
      </c>
      <c r="I2939" t="s">
        <v>11293</v>
      </c>
      <c r="J2939" t="s">
        <v>3179</v>
      </c>
      <c r="K2939" t="s">
        <v>11294</v>
      </c>
      <c r="L2939" t="s">
        <v>3174</v>
      </c>
      <c r="M2939" t="s">
        <v>3174</v>
      </c>
    </row>
    <row r="2940" spans="1:13" x14ac:dyDescent="0.3">
      <c r="A2940" t="s">
        <v>1099</v>
      </c>
      <c r="B2940" t="s">
        <v>5128</v>
      </c>
      <c r="C2940" t="s">
        <v>3190</v>
      </c>
      <c r="D2940" t="s">
        <v>1759</v>
      </c>
      <c r="E2940" t="s">
        <v>3459</v>
      </c>
      <c r="F2940" t="s">
        <v>11295</v>
      </c>
      <c r="G2940" t="s">
        <v>7943</v>
      </c>
      <c r="H2940" t="s">
        <v>3177</v>
      </c>
      <c r="I2940" t="s">
        <v>11296</v>
      </c>
      <c r="J2940" t="s">
        <v>3179</v>
      </c>
      <c r="K2940" t="s">
        <v>11297</v>
      </c>
      <c r="L2940" t="s">
        <v>3174</v>
      </c>
      <c r="M2940" t="s">
        <v>3174</v>
      </c>
    </row>
    <row r="2941" spans="1:13" x14ac:dyDescent="0.3">
      <c r="A2941" t="s">
        <v>1099</v>
      </c>
      <c r="B2941" t="s">
        <v>5128</v>
      </c>
      <c r="C2941" t="s">
        <v>3190</v>
      </c>
      <c r="D2941" t="s">
        <v>1759</v>
      </c>
      <c r="E2941" t="s">
        <v>3459</v>
      </c>
      <c r="F2941" t="s">
        <v>11298</v>
      </c>
      <c r="G2941" t="s">
        <v>7943</v>
      </c>
      <c r="H2941" t="s">
        <v>3177</v>
      </c>
      <c r="I2941" t="s">
        <v>11299</v>
      </c>
      <c r="J2941" t="s">
        <v>3179</v>
      </c>
      <c r="K2941" t="s">
        <v>11300</v>
      </c>
      <c r="L2941" t="s">
        <v>3174</v>
      </c>
      <c r="M2941" t="s">
        <v>3174</v>
      </c>
    </row>
    <row r="2942" spans="1:13" x14ac:dyDescent="0.3">
      <c r="A2942" t="s">
        <v>1099</v>
      </c>
      <c r="B2942" t="s">
        <v>5128</v>
      </c>
      <c r="C2942" t="s">
        <v>3190</v>
      </c>
      <c r="D2942" t="s">
        <v>1759</v>
      </c>
      <c r="E2942" t="s">
        <v>3459</v>
      </c>
      <c r="F2942" t="s">
        <v>11301</v>
      </c>
      <c r="G2942" t="s">
        <v>7943</v>
      </c>
      <c r="H2942" t="s">
        <v>3177</v>
      </c>
      <c r="I2942" t="s">
        <v>11302</v>
      </c>
      <c r="J2942" t="s">
        <v>3179</v>
      </c>
      <c r="K2942" t="s">
        <v>11303</v>
      </c>
      <c r="L2942" t="s">
        <v>3174</v>
      </c>
      <c r="M2942" t="s">
        <v>3174</v>
      </c>
    </row>
    <row r="2943" spans="1:13" x14ac:dyDescent="0.3">
      <c r="A2943" t="s">
        <v>1099</v>
      </c>
      <c r="B2943" t="s">
        <v>5128</v>
      </c>
      <c r="C2943" t="s">
        <v>3190</v>
      </c>
      <c r="D2943" t="s">
        <v>1759</v>
      </c>
      <c r="E2943" t="s">
        <v>3459</v>
      </c>
      <c r="F2943" t="s">
        <v>11304</v>
      </c>
      <c r="G2943" t="s">
        <v>7943</v>
      </c>
      <c r="H2943" t="s">
        <v>3177</v>
      </c>
      <c r="I2943" t="s">
        <v>11305</v>
      </c>
      <c r="J2943" t="s">
        <v>3179</v>
      </c>
      <c r="K2943" t="s">
        <v>11306</v>
      </c>
      <c r="L2943" t="s">
        <v>3174</v>
      </c>
      <c r="M2943" t="s">
        <v>3174</v>
      </c>
    </row>
    <row r="2944" spans="1:13" x14ac:dyDescent="0.3">
      <c r="A2944" t="s">
        <v>1099</v>
      </c>
      <c r="B2944" t="s">
        <v>5128</v>
      </c>
      <c r="C2944" t="s">
        <v>3190</v>
      </c>
      <c r="D2944" t="s">
        <v>1759</v>
      </c>
      <c r="E2944" t="s">
        <v>3459</v>
      </c>
      <c r="F2944" t="s">
        <v>11307</v>
      </c>
      <c r="G2944" t="s">
        <v>7943</v>
      </c>
      <c r="H2944" t="s">
        <v>3177</v>
      </c>
      <c r="I2944" t="s">
        <v>11308</v>
      </c>
      <c r="J2944" t="s">
        <v>3179</v>
      </c>
      <c r="K2944" t="s">
        <v>11309</v>
      </c>
      <c r="L2944" t="s">
        <v>3174</v>
      </c>
      <c r="M2944" t="s">
        <v>3174</v>
      </c>
    </row>
    <row r="2945" spans="1:13" x14ac:dyDescent="0.3">
      <c r="A2945" t="s">
        <v>1099</v>
      </c>
      <c r="B2945" t="s">
        <v>5128</v>
      </c>
      <c r="C2945" t="s">
        <v>3190</v>
      </c>
      <c r="D2945" t="s">
        <v>1759</v>
      </c>
      <c r="E2945" t="s">
        <v>3459</v>
      </c>
      <c r="F2945" t="s">
        <v>11310</v>
      </c>
      <c r="G2945" t="s">
        <v>7943</v>
      </c>
      <c r="H2945" t="s">
        <v>3177</v>
      </c>
      <c r="I2945" t="s">
        <v>11311</v>
      </c>
      <c r="J2945" t="s">
        <v>3179</v>
      </c>
      <c r="K2945" t="s">
        <v>11312</v>
      </c>
      <c r="L2945" t="s">
        <v>3174</v>
      </c>
      <c r="M2945" t="s">
        <v>3174</v>
      </c>
    </row>
    <row r="2946" spans="1:13" x14ac:dyDescent="0.3">
      <c r="A2946" t="s">
        <v>1099</v>
      </c>
      <c r="B2946" t="s">
        <v>5128</v>
      </c>
      <c r="C2946" t="s">
        <v>3190</v>
      </c>
      <c r="D2946" t="s">
        <v>1759</v>
      </c>
      <c r="E2946" t="s">
        <v>3459</v>
      </c>
      <c r="F2946" t="s">
        <v>11313</v>
      </c>
      <c r="G2946" t="s">
        <v>7943</v>
      </c>
      <c r="H2946" t="s">
        <v>3177</v>
      </c>
      <c r="I2946" t="s">
        <v>11314</v>
      </c>
      <c r="J2946" t="s">
        <v>3179</v>
      </c>
      <c r="K2946" t="s">
        <v>11315</v>
      </c>
      <c r="L2946" t="s">
        <v>3174</v>
      </c>
      <c r="M2946" t="s">
        <v>3174</v>
      </c>
    </row>
    <row r="2947" spans="1:13" x14ac:dyDescent="0.3">
      <c r="A2947" t="s">
        <v>1099</v>
      </c>
      <c r="B2947" t="s">
        <v>5128</v>
      </c>
      <c r="C2947" t="s">
        <v>3190</v>
      </c>
      <c r="D2947" t="s">
        <v>1759</v>
      </c>
      <c r="E2947" t="s">
        <v>3459</v>
      </c>
      <c r="F2947" t="s">
        <v>11316</v>
      </c>
      <c r="G2947" t="s">
        <v>7943</v>
      </c>
      <c r="H2947" t="s">
        <v>3177</v>
      </c>
      <c r="I2947" t="s">
        <v>11317</v>
      </c>
      <c r="J2947" t="s">
        <v>3179</v>
      </c>
      <c r="K2947" t="s">
        <v>11318</v>
      </c>
      <c r="L2947" t="s">
        <v>3174</v>
      </c>
      <c r="M2947" t="s">
        <v>3174</v>
      </c>
    </row>
    <row r="2948" spans="1:13" x14ac:dyDescent="0.3">
      <c r="A2948" t="s">
        <v>1099</v>
      </c>
      <c r="B2948" t="s">
        <v>5128</v>
      </c>
      <c r="C2948" t="s">
        <v>3190</v>
      </c>
      <c r="D2948" t="s">
        <v>1759</v>
      </c>
      <c r="E2948" t="s">
        <v>3459</v>
      </c>
      <c r="F2948" t="s">
        <v>11319</v>
      </c>
      <c r="G2948" t="s">
        <v>7943</v>
      </c>
      <c r="H2948" t="s">
        <v>3177</v>
      </c>
      <c r="I2948" t="s">
        <v>11320</v>
      </c>
      <c r="J2948" t="s">
        <v>3179</v>
      </c>
      <c r="K2948" t="s">
        <v>11321</v>
      </c>
      <c r="L2948" t="s">
        <v>3174</v>
      </c>
      <c r="M2948" t="s">
        <v>3174</v>
      </c>
    </row>
    <row r="2949" spans="1:13" x14ac:dyDescent="0.3">
      <c r="A2949" t="s">
        <v>1099</v>
      </c>
      <c r="B2949" t="s">
        <v>5128</v>
      </c>
      <c r="C2949" t="s">
        <v>3190</v>
      </c>
      <c r="D2949" t="s">
        <v>1759</v>
      </c>
      <c r="E2949" t="s">
        <v>3459</v>
      </c>
      <c r="F2949" t="s">
        <v>11322</v>
      </c>
      <c r="G2949" t="s">
        <v>7943</v>
      </c>
      <c r="H2949" t="s">
        <v>3177</v>
      </c>
      <c r="I2949" t="s">
        <v>11323</v>
      </c>
      <c r="J2949" t="s">
        <v>3179</v>
      </c>
      <c r="K2949" t="s">
        <v>11324</v>
      </c>
      <c r="L2949" t="s">
        <v>3174</v>
      </c>
      <c r="M2949" t="s">
        <v>3174</v>
      </c>
    </row>
    <row r="2950" spans="1:13" x14ac:dyDescent="0.3">
      <c r="A2950" t="s">
        <v>1099</v>
      </c>
      <c r="B2950" t="s">
        <v>5128</v>
      </c>
      <c r="C2950" t="s">
        <v>3190</v>
      </c>
      <c r="D2950" t="s">
        <v>1759</v>
      </c>
      <c r="E2950" t="s">
        <v>3459</v>
      </c>
      <c r="F2950" t="s">
        <v>11325</v>
      </c>
      <c r="G2950" t="s">
        <v>7943</v>
      </c>
      <c r="H2950" t="s">
        <v>3177</v>
      </c>
      <c r="I2950" t="s">
        <v>11326</v>
      </c>
      <c r="J2950" t="s">
        <v>3179</v>
      </c>
      <c r="K2950" t="s">
        <v>11327</v>
      </c>
      <c r="L2950" t="s">
        <v>3174</v>
      </c>
      <c r="M2950" t="s">
        <v>3174</v>
      </c>
    </row>
    <row r="2951" spans="1:13" x14ac:dyDescent="0.3">
      <c r="A2951" t="s">
        <v>1099</v>
      </c>
      <c r="B2951" t="s">
        <v>5128</v>
      </c>
      <c r="C2951" t="s">
        <v>3190</v>
      </c>
      <c r="D2951" t="s">
        <v>1759</v>
      </c>
      <c r="E2951" t="s">
        <v>3459</v>
      </c>
      <c r="F2951" t="s">
        <v>11328</v>
      </c>
      <c r="G2951" t="s">
        <v>11329</v>
      </c>
      <c r="H2951" t="s">
        <v>3177</v>
      </c>
      <c r="I2951" t="s">
        <v>11330</v>
      </c>
      <c r="J2951" t="s">
        <v>3179</v>
      </c>
      <c r="K2951" t="s">
        <v>11331</v>
      </c>
      <c r="L2951" t="s">
        <v>3174</v>
      </c>
      <c r="M2951" t="s">
        <v>3174</v>
      </c>
    </row>
    <row r="2952" spans="1:13" x14ac:dyDescent="0.3">
      <c r="A2952" t="s">
        <v>1099</v>
      </c>
      <c r="B2952" t="s">
        <v>5128</v>
      </c>
      <c r="C2952" t="s">
        <v>3190</v>
      </c>
      <c r="D2952" t="s">
        <v>1759</v>
      </c>
      <c r="E2952" t="s">
        <v>3459</v>
      </c>
      <c r="F2952" t="s">
        <v>11332</v>
      </c>
      <c r="G2952" t="s">
        <v>11333</v>
      </c>
      <c r="H2952" t="s">
        <v>3177</v>
      </c>
      <c r="I2952" t="s">
        <v>11334</v>
      </c>
      <c r="J2952" t="s">
        <v>3179</v>
      </c>
      <c r="K2952" t="s">
        <v>11335</v>
      </c>
      <c r="L2952" t="s">
        <v>3174</v>
      </c>
      <c r="M2952" t="s">
        <v>3174</v>
      </c>
    </row>
    <row r="2953" spans="1:13" x14ac:dyDescent="0.3">
      <c r="A2953" t="s">
        <v>1099</v>
      </c>
      <c r="B2953" t="s">
        <v>5128</v>
      </c>
      <c r="C2953" t="s">
        <v>3190</v>
      </c>
      <c r="D2953" t="s">
        <v>1759</v>
      </c>
      <c r="E2953" t="s">
        <v>3459</v>
      </c>
      <c r="F2953" t="s">
        <v>11336</v>
      </c>
      <c r="G2953" t="s">
        <v>11333</v>
      </c>
      <c r="H2953" t="s">
        <v>3177</v>
      </c>
      <c r="I2953" t="s">
        <v>11337</v>
      </c>
      <c r="J2953" t="s">
        <v>3179</v>
      </c>
      <c r="K2953" t="s">
        <v>11338</v>
      </c>
      <c r="L2953" t="s">
        <v>3174</v>
      </c>
      <c r="M2953" t="s">
        <v>3174</v>
      </c>
    </row>
    <row r="2954" spans="1:13" x14ac:dyDescent="0.3">
      <c r="A2954" t="s">
        <v>1099</v>
      </c>
      <c r="B2954" t="s">
        <v>5128</v>
      </c>
      <c r="C2954" t="s">
        <v>3190</v>
      </c>
      <c r="D2954" t="s">
        <v>1759</v>
      </c>
      <c r="E2954" t="s">
        <v>3459</v>
      </c>
      <c r="F2954" t="s">
        <v>11339</v>
      </c>
      <c r="G2954" t="s">
        <v>11340</v>
      </c>
      <c r="H2954" t="s">
        <v>3177</v>
      </c>
      <c r="I2954" t="s">
        <v>11341</v>
      </c>
      <c r="J2954" t="s">
        <v>3179</v>
      </c>
      <c r="K2954" t="s">
        <v>11342</v>
      </c>
      <c r="L2954" t="s">
        <v>3174</v>
      </c>
      <c r="M2954" t="s">
        <v>3174</v>
      </c>
    </row>
    <row r="2955" spans="1:13" x14ac:dyDescent="0.3">
      <c r="A2955" t="s">
        <v>1099</v>
      </c>
      <c r="B2955" t="s">
        <v>5128</v>
      </c>
      <c r="C2955" t="s">
        <v>3190</v>
      </c>
      <c r="D2955" t="s">
        <v>1759</v>
      </c>
      <c r="E2955" t="s">
        <v>3459</v>
      </c>
      <c r="F2955" t="s">
        <v>11343</v>
      </c>
      <c r="G2955" t="s">
        <v>11340</v>
      </c>
      <c r="H2955" t="s">
        <v>3177</v>
      </c>
      <c r="I2955" t="s">
        <v>11344</v>
      </c>
      <c r="J2955" t="s">
        <v>3179</v>
      </c>
      <c r="K2955" t="s">
        <v>11345</v>
      </c>
      <c r="L2955" t="s">
        <v>3174</v>
      </c>
      <c r="M2955" t="s">
        <v>3174</v>
      </c>
    </row>
    <row r="2956" spans="1:13" x14ac:dyDescent="0.3">
      <c r="A2956" t="s">
        <v>1099</v>
      </c>
      <c r="B2956" t="s">
        <v>5128</v>
      </c>
      <c r="C2956" t="s">
        <v>3190</v>
      </c>
      <c r="D2956" t="s">
        <v>1759</v>
      </c>
      <c r="E2956" t="s">
        <v>3459</v>
      </c>
      <c r="F2956" t="s">
        <v>11346</v>
      </c>
      <c r="G2956" t="s">
        <v>11340</v>
      </c>
      <c r="H2956" t="s">
        <v>3177</v>
      </c>
      <c r="I2956" t="s">
        <v>11347</v>
      </c>
      <c r="J2956" t="s">
        <v>3179</v>
      </c>
      <c r="K2956" t="s">
        <v>11348</v>
      </c>
      <c r="L2956" t="s">
        <v>3174</v>
      </c>
      <c r="M2956" t="s">
        <v>3174</v>
      </c>
    </row>
    <row r="2957" spans="1:13" x14ac:dyDescent="0.3">
      <c r="A2957" t="s">
        <v>1099</v>
      </c>
      <c r="B2957" t="s">
        <v>5128</v>
      </c>
      <c r="C2957" t="s">
        <v>3190</v>
      </c>
      <c r="D2957" t="s">
        <v>1759</v>
      </c>
      <c r="E2957" t="s">
        <v>3459</v>
      </c>
      <c r="F2957" t="s">
        <v>11349</v>
      </c>
      <c r="G2957" t="s">
        <v>7943</v>
      </c>
      <c r="H2957" t="s">
        <v>3177</v>
      </c>
      <c r="I2957" t="s">
        <v>11350</v>
      </c>
      <c r="J2957" t="s">
        <v>3179</v>
      </c>
      <c r="K2957" t="s">
        <v>11351</v>
      </c>
      <c r="L2957" t="s">
        <v>3174</v>
      </c>
      <c r="M2957" t="s">
        <v>3174</v>
      </c>
    </row>
    <row r="2958" spans="1:13" x14ac:dyDescent="0.3">
      <c r="A2958" t="s">
        <v>1099</v>
      </c>
      <c r="B2958" t="s">
        <v>5128</v>
      </c>
      <c r="C2958" t="s">
        <v>3190</v>
      </c>
      <c r="D2958" t="s">
        <v>1759</v>
      </c>
      <c r="E2958" t="s">
        <v>3459</v>
      </c>
      <c r="F2958" t="s">
        <v>11352</v>
      </c>
      <c r="G2958" t="s">
        <v>7943</v>
      </c>
      <c r="H2958" t="s">
        <v>3177</v>
      </c>
      <c r="I2958" t="s">
        <v>11353</v>
      </c>
      <c r="J2958" t="s">
        <v>3179</v>
      </c>
      <c r="K2958" t="s">
        <v>11354</v>
      </c>
      <c r="L2958" t="s">
        <v>3174</v>
      </c>
      <c r="M2958" t="s">
        <v>3174</v>
      </c>
    </row>
    <row r="2959" spans="1:13" x14ac:dyDescent="0.3">
      <c r="A2959" t="s">
        <v>1099</v>
      </c>
      <c r="B2959" t="s">
        <v>5128</v>
      </c>
      <c r="C2959" t="s">
        <v>3190</v>
      </c>
      <c r="D2959" t="s">
        <v>1759</v>
      </c>
      <c r="E2959" t="s">
        <v>3459</v>
      </c>
      <c r="F2959" t="s">
        <v>11355</v>
      </c>
      <c r="G2959" t="s">
        <v>11356</v>
      </c>
      <c r="H2959" t="s">
        <v>3177</v>
      </c>
      <c r="I2959" t="s">
        <v>11357</v>
      </c>
      <c r="J2959" t="s">
        <v>3179</v>
      </c>
      <c r="K2959" t="s">
        <v>11358</v>
      </c>
      <c r="L2959" t="s">
        <v>3174</v>
      </c>
      <c r="M2959" t="s">
        <v>3174</v>
      </c>
    </row>
    <row r="2960" spans="1:13" x14ac:dyDescent="0.3">
      <c r="A2960" t="s">
        <v>1099</v>
      </c>
      <c r="B2960" t="s">
        <v>5128</v>
      </c>
      <c r="C2960" t="s">
        <v>3190</v>
      </c>
      <c r="D2960" t="s">
        <v>1759</v>
      </c>
      <c r="E2960" t="s">
        <v>3459</v>
      </c>
      <c r="F2960" t="s">
        <v>11359</v>
      </c>
      <c r="G2960" t="s">
        <v>11356</v>
      </c>
      <c r="H2960" t="s">
        <v>3177</v>
      </c>
      <c r="I2960" t="s">
        <v>11360</v>
      </c>
      <c r="J2960" t="s">
        <v>3179</v>
      </c>
      <c r="K2960" t="s">
        <v>11361</v>
      </c>
      <c r="L2960" t="s">
        <v>3174</v>
      </c>
      <c r="M2960" t="s">
        <v>3174</v>
      </c>
    </row>
    <row r="2961" spans="1:13" x14ac:dyDescent="0.3">
      <c r="A2961" t="s">
        <v>1099</v>
      </c>
      <c r="B2961" t="s">
        <v>5128</v>
      </c>
      <c r="C2961" t="s">
        <v>3190</v>
      </c>
      <c r="D2961" t="s">
        <v>1759</v>
      </c>
      <c r="E2961" t="s">
        <v>3459</v>
      </c>
      <c r="F2961" t="s">
        <v>11362</v>
      </c>
      <c r="G2961" t="s">
        <v>11356</v>
      </c>
      <c r="H2961" t="s">
        <v>3177</v>
      </c>
      <c r="I2961" t="s">
        <v>11363</v>
      </c>
      <c r="J2961" t="s">
        <v>3179</v>
      </c>
      <c r="K2961" t="s">
        <v>11364</v>
      </c>
      <c r="L2961" t="s">
        <v>3174</v>
      </c>
      <c r="M2961" t="s">
        <v>3174</v>
      </c>
    </row>
    <row r="2962" spans="1:13" x14ac:dyDescent="0.3">
      <c r="A2962" t="s">
        <v>1099</v>
      </c>
      <c r="B2962" t="s">
        <v>5128</v>
      </c>
      <c r="C2962" t="s">
        <v>3190</v>
      </c>
      <c r="D2962" t="s">
        <v>1759</v>
      </c>
      <c r="E2962" t="s">
        <v>3459</v>
      </c>
      <c r="F2962" t="s">
        <v>11365</v>
      </c>
      <c r="G2962" t="s">
        <v>11366</v>
      </c>
      <c r="H2962" t="s">
        <v>3177</v>
      </c>
      <c r="I2962" t="s">
        <v>11367</v>
      </c>
      <c r="J2962" t="s">
        <v>3179</v>
      </c>
      <c r="K2962" t="s">
        <v>11368</v>
      </c>
      <c r="L2962" t="s">
        <v>3174</v>
      </c>
      <c r="M2962" t="s">
        <v>3174</v>
      </c>
    </row>
    <row r="2963" spans="1:13" x14ac:dyDescent="0.3">
      <c r="A2963" t="s">
        <v>1099</v>
      </c>
      <c r="B2963" t="s">
        <v>5128</v>
      </c>
      <c r="C2963" t="s">
        <v>3190</v>
      </c>
      <c r="D2963" t="s">
        <v>1759</v>
      </c>
      <c r="E2963" t="s">
        <v>3459</v>
      </c>
      <c r="F2963" t="s">
        <v>11369</v>
      </c>
      <c r="G2963" t="s">
        <v>11366</v>
      </c>
      <c r="H2963" t="s">
        <v>3177</v>
      </c>
      <c r="I2963" t="s">
        <v>11370</v>
      </c>
      <c r="J2963" t="s">
        <v>3179</v>
      </c>
      <c r="K2963" t="s">
        <v>11371</v>
      </c>
      <c r="L2963" t="s">
        <v>3174</v>
      </c>
      <c r="M2963" t="s">
        <v>3174</v>
      </c>
    </row>
    <row r="2964" spans="1:13" x14ac:dyDescent="0.3">
      <c r="A2964" t="s">
        <v>1099</v>
      </c>
      <c r="B2964" t="s">
        <v>5128</v>
      </c>
      <c r="C2964" t="s">
        <v>3190</v>
      </c>
      <c r="D2964" t="s">
        <v>1759</v>
      </c>
      <c r="E2964" t="s">
        <v>3459</v>
      </c>
      <c r="F2964" t="s">
        <v>11372</v>
      </c>
      <c r="G2964" t="s">
        <v>11366</v>
      </c>
      <c r="H2964" t="s">
        <v>3177</v>
      </c>
      <c r="I2964" t="s">
        <v>11373</v>
      </c>
      <c r="J2964" t="s">
        <v>3179</v>
      </c>
      <c r="K2964" t="s">
        <v>11374</v>
      </c>
      <c r="L2964" t="s">
        <v>3174</v>
      </c>
      <c r="M2964" t="s">
        <v>3174</v>
      </c>
    </row>
    <row r="2965" spans="1:13" x14ac:dyDescent="0.3">
      <c r="A2965" t="s">
        <v>1099</v>
      </c>
      <c r="B2965" t="s">
        <v>5128</v>
      </c>
      <c r="C2965" t="s">
        <v>3190</v>
      </c>
      <c r="D2965" t="s">
        <v>1759</v>
      </c>
      <c r="E2965" t="s">
        <v>3298</v>
      </c>
      <c r="F2965" t="s">
        <v>11375</v>
      </c>
      <c r="G2965" t="s">
        <v>5130</v>
      </c>
      <c r="H2965" t="s">
        <v>3177</v>
      </c>
      <c r="I2965" t="s">
        <v>11376</v>
      </c>
      <c r="J2965" t="s">
        <v>3179</v>
      </c>
      <c r="K2965" t="s">
        <v>11377</v>
      </c>
      <c r="L2965" t="s">
        <v>3174</v>
      </c>
      <c r="M2965" t="s">
        <v>3174</v>
      </c>
    </row>
    <row r="2966" spans="1:13" x14ac:dyDescent="0.3">
      <c r="A2966" t="s">
        <v>1099</v>
      </c>
      <c r="B2966" t="s">
        <v>5128</v>
      </c>
      <c r="C2966" t="s">
        <v>3190</v>
      </c>
      <c r="D2966" t="s">
        <v>1759</v>
      </c>
      <c r="E2966" t="s">
        <v>3298</v>
      </c>
      <c r="F2966" t="s">
        <v>11378</v>
      </c>
      <c r="G2966" t="s">
        <v>5130</v>
      </c>
      <c r="H2966" t="s">
        <v>3177</v>
      </c>
      <c r="I2966" t="s">
        <v>11379</v>
      </c>
      <c r="J2966" t="s">
        <v>3179</v>
      </c>
      <c r="K2966" t="s">
        <v>11380</v>
      </c>
      <c r="L2966" t="s">
        <v>3174</v>
      </c>
      <c r="M2966" t="s">
        <v>3174</v>
      </c>
    </row>
    <row r="2967" spans="1:13" x14ac:dyDescent="0.3">
      <c r="A2967" t="s">
        <v>1099</v>
      </c>
      <c r="B2967" t="s">
        <v>5128</v>
      </c>
      <c r="C2967" t="s">
        <v>3190</v>
      </c>
      <c r="D2967" t="s">
        <v>1759</v>
      </c>
      <c r="E2967" t="s">
        <v>3298</v>
      </c>
      <c r="F2967" t="s">
        <v>11381</v>
      </c>
      <c r="G2967" t="s">
        <v>5130</v>
      </c>
      <c r="H2967" t="s">
        <v>3177</v>
      </c>
      <c r="I2967" t="s">
        <v>11382</v>
      </c>
      <c r="J2967" t="s">
        <v>3179</v>
      </c>
      <c r="K2967" t="s">
        <v>11383</v>
      </c>
      <c r="L2967" t="s">
        <v>3174</v>
      </c>
      <c r="M2967" t="s">
        <v>3174</v>
      </c>
    </row>
    <row r="2968" spans="1:13" x14ac:dyDescent="0.3">
      <c r="A2968" t="s">
        <v>1099</v>
      </c>
      <c r="B2968" t="s">
        <v>5128</v>
      </c>
      <c r="C2968" t="s">
        <v>3190</v>
      </c>
      <c r="D2968" t="s">
        <v>1759</v>
      </c>
      <c r="E2968" t="s">
        <v>3298</v>
      </c>
      <c r="F2968" t="s">
        <v>11384</v>
      </c>
      <c r="G2968" t="s">
        <v>11385</v>
      </c>
      <c r="H2968" t="s">
        <v>3177</v>
      </c>
      <c r="I2968" t="s">
        <v>11386</v>
      </c>
      <c r="J2968" t="s">
        <v>3179</v>
      </c>
      <c r="K2968" t="s">
        <v>11387</v>
      </c>
      <c r="L2968" t="s">
        <v>3174</v>
      </c>
      <c r="M2968" t="s">
        <v>3174</v>
      </c>
    </row>
    <row r="2969" spans="1:13" x14ac:dyDescent="0.3">
      <c r="A2969" t="s">
        <v>1099</v>
      </c>
      <c r="B2969" t="s">
        <v>5128</v>
      </c>
      <c r="C2969" t="s">
        <v>3190</v>
      </c>
      <c r="D2969" t="s">
        <v>1759</v>
      </c>
      <c r="E2969" t="s">
        <v>3298</v>
      </c>
      <c r="F2969" t="s">
        <v>11388</v>
      </c>
      <c r="G2969" t="s">
        <v>11385</v>
      </c>
      <c r="H2969" t="s">
        <v>3177</v>
      </c>
      <c r="I2969" t="s">
        <v>11389</v>
      </c>
      <c r="J2969" t="s">
        <v>3179</v>
      </c>
      <c r="K2969" t="s">
        <v>11390</v>
      </c>
      <c r="L2969" t="s">
        <v>3174</v>
      </c>
      <c r="M2969" t="s">
        <v>3174</v>
      </c>
    </row>
    <row r="2970" spans="1:13" x14ac:dyDescent="0.3">
      <c r="A2970" t="s">
        <v>1099</v>
      </c>
      <c r="B2970" t="s">
        <v>5128</v>
      </c>
      <c r="C2970" t="s">
        <v>3190</v>
      </c>
      <c r="D2970" t="s">
        <v>1759</v>
      </c>
      <c r="E2970" t="s">
        <v>3298</v>
      </c>
      <c r="F2970" t="s">
        <v>11391</v>
      </c>
      <c r="G2970" t="s">
        <v>11385</v>
      </c>
      <c r="H2970" t="s">
        <v>3177</v>
      </c>
      <c r="I2970" t="s">
        <v>11392</v>
      </c>
      <c r="J2970" t="s">
        <v>3179</v>
      </c>
      <c r="K2970" t="s">
        <v>11393</v>
      </c>
      <c r="L2970" t="s">
        <v>3174</v>
      </c>
      <c r="M2970" t="s">
        <v>3174</v>
      </c>
    </row>
    <row r="2971" spans="1:13" x14ac:dyDescent="0.3">
      <c r="A2971" t="s">
        <v>1099</v>
      </c>
      <c r="B2971" t="s">
        <v>5128</v>
      </c>
      <c r="C2971" t="s">
        <v>3190</v>
      </c>
      <c r="D2971" t="s">
        <v>1759</v>
      </c>
      <c r="E2971" t="s">
        <v>3298</v>
      </c>
      <c r="F2971" t="s">
        <v>11394</v>
      </c>
      <c r="G2971" t="s">
        <v>11395</v>
      </c>
      <c r="H2971" t="s">
        <v>3177</v>
      </c>
      <c r="I2971" t="s">
        <v>11396</v>
      </c>
      <c r="J2971" t="s">
        <v>3179</v>
      </c>
      <c r="K2971" t="s">
        <v>11397</v>
      </c>
      <c r="L2971" t="s">
        <v>3174</v>
      </c>
      <c r="M2971" t="s">
        <v>3174</v>
      </c>
    </row>
    <row r="2972" spans="1:13" x14ac:dyDescent="0.3">
      <c r="A2972" t="s">
        <v>1099</v>
      </c>
      <c r="B2972" t="s">
        <v>5128</v>
      </c>
      <c r="C2972" t="s">
        <v>3190</v>
      </c>
      <c r="D2972" t="s">
        <v>1759</v>
      </c>
      <c r="E2972" t="s">
        <v>3298</v>
      </c>
      <c r="F2972" t="s">
        <v>11398</v>
      </c>
      <c r="G2972" t="s">
        <v>11395</v>
      </c>
      <c r="H2972" t="s">
        <v>3177</v>
      </c>
      <c r="I2972" t="s">
        <v>11399</v>
      </c>
      <c r="J2972" t="s">
        <v>3179</v>
      </c>
      <c r="K2972" t="s">
        <v>11400</v>
      </c>
      <c r="L2972" t="s">
        <v>3174</v>
      </c>
      <c r="M2972" t="s">
        <v>3174</v>
      </c>
    </row>
    <row r="2973" spans="1:13" x14ac:dyDescent="0.3">
      <c r="A2973" t="s">
        <v>1099</v>
      </c>
      <c r="B2973" t="s">
        <v>5128</v>
      </c>
      <c r="C2973" t="s">
        <v>3190</v>
      </c>
      <c r="D2973" t="s">
        <v>1759</v>
      </c>
      <c r="E2973" t="s">
        <v>3298</v>
      </c>
      <c r="F2973" t="s">
        <v>11401</v>
      </c>
      <c r="G2973" t="s">
        <v>11395</v>
      </c>
      <c r="H2973" t="s">
        <v>3177</v>
      </c>
      <c r="I2973" t="s">
        <v>11402</v>
      </c>
      <c r="J2973" t="s">
        <v>3179</v>
      </c>
      <c r="K2973" t="s">
        <v>11403</v>
      </c>
      <c r="L2973" t="s">
        <v>3174</v>
      </c>
      <c r="M2973" t="s">
        <v>3174</v>
      </c>
    </row>
    <row r="2974" spans="1:13" x14ac:dyDescent="0.3">
      <c r="A2974" t="s">
        <v>1099</v>
      </c>
      <c r="B2974" t="s">
        <v>5128</v>
      </c>
      <c r="C2974" t="s">
        <v>3190</v>
      </c>
      <c r="D2974" t="s">
        <v>1759</v>
      </c>
      <c r="E2974" t="s">
        <v>3298</v>
      </c>
      <c r="F2974" t="s">
        <v>11404</v>
      </c>
      <c r="G2974" t="s">
        <v>11405</v>
      </c>
      <c r="H2974" t="s">
        <v>3177</v>
      </c>
      <c r="I2974" t="s">
        <v>11406</v>
      </c>
      <c r="J2974" t="s">
        <v>3179</v>
      </c>
      <c r="K2974" t="s">
        <v>11407</v>
      </c>
      <c r="L2974" t="s">
        <v>3174</v>
      </c>
      <c r="M2974" t="s">
        <v>3174</v>
      </c>
    </row>
    <row r="2975" spans="1:13" x14ac:dyDescent="0.3">
      <c r="A2975" t="s">
        <v>1099</v>
      </c>
      <c r="B2975" t="s">
        <v>5128</v>
      </c>
      <c r="C2975" t="s">
        <v>3190</v>
      </c>
      <c r="D2975" t="s">
        <v>1759</v>
      </c>
      <c r="E2975" t="s">
        <v>3298</v>
      </c>
      <c r="F2975" t="s">
        <v>11408</v>
      </c>
      <c r="G2975" t="s">
        <v>11405</v>
      </c>
      <c r="H2975" t="s">
        <v>3177</v>
      </c>
      <c r="I2975" t="s">
        <v>11409</v>
      </c>
      <c r="J2975" t="s">
        <v>3179</v>
      </c>
      <c r="K2975" t="s">
        <v>11410</v>
      </c>
      <c r="L2975" t="s">
        <v>3174</v>
      </c>
      <c r="M2975" t="s">
        <v>3174</v>
      </c>
    </row>
    <row r="2976" spans="1:13" x14ac:dyDescent="0.3">
      <c r="A2976" t="s">
        <v>1099</v>
      </c>
      <c r="B2976" t="s">
        <v>5128</v>
      </c>
      <c r="C2976" t="s">
        <v>3190</v>
      </c>
      <c r="D2976" t="s">
        <v>1759</v>
      </c>
      <c r="E2976" t="s">
        <v>3298</v>
      </c>
      <c r="F2976" t="s">
        <v>11411</v>
      </c>
      <c r="G2976" t="s">
        <v>11405</v>
      </c>
      <c r="H2976" t="s">
        <v>3177</v>
      </c>
      <c r="I2976" t="s">
        <v>11412</v>
      </c>
      <c r="J2976" t="s">
        <v>3179</v>
      </c>
      <c r="K2976" t="s">
        <v>11413</v>
      </c>
      <c r="L2976" t="s">
        <v>3174</v>
      </c>
      <c r="M2976" t="s">
        <v>3174</v>
      </c>
    </row>
    <row r="2977" spans="1:13" x14ac:dyDescent="0.3">
      <c r="A2977" t="s">
        <v>1099</v>
      </c>
      <c r="B2977" t="s">
        <v>5128</v>
      </c>
      <c r="C2977" t="s">
        <v>3190</v>
      </c>
      <c r="D2977" t="s">
        <v>1759</v>
      </c>
      <c r="E2977" t="s">
        <v>3298</v>
      </c>
      <c r="F2977" t="s">
        <v>11414</v>
      </c>
      <c r="G2977" t="s">
        <v>11366</v>
      </c>
      <c r="H2977" t="s">
        <v>3177</v>
      </c>
      <c r="I2977" t="s">
        <v>11415</v>
      </c>
      <c r="J2977" t="s">
        <v>3179</v>
      </c>
      <c r="K2977" t="s">
        <v>11416</v>
      </c>
      <c r="L2977" t="s">
        <v>3174</v>
      </c>
      <c r="M2977" t="s">
        <v>3174</v>
      </c>
    </row>
    <row r="2978" spans="1:13" x14ac:dyDescent="0.3">
      <c r="A2978" t="s">
        <v>1099</v>
      </c>
      <c r="B2978" t="s">
        <v>5128</v>
      </c>
      <c r="C2978" t="s">
        <v>3190</v>
      </c>
      <c r="D2978" t="s">
        <v>1759</v>
      </c>
      <c r="E2978" t="s">
        <v>3298</v>
      </c>
      <c r="F2978" t="s">
        <v>11417</v>
      </c>
      <c r="G2978" t="s">
        <v>11366</v>
      </c>
      <c r="H2978" t="s">
        <v>3177</v>
      </c>
      <c r="I2978" t="s">
        <v>11418</v>
      </c>
      <c r="J2978" t="s">
        <v>3179</v>
      </c>
      <c r="K2978" t="s">
        <v>11419</v>
      </c>
      <c r="L2978" t="s">
        <v>3174</v>
      </c>
      <c r="M2978" t="s">
        <v>3174</v>
      </c>
    </row>
    <row r="2979" spans="1:13" x14ac:dyDescent="0.3">
      <c r="A2979" t="s">
        <v>1099</v>
      </c>
      <c r="B2979" t="s">
        <v>5128</v>
      </c>
      <c r="C2979" t="s">
        <v>3190</v>
      </c>
      <c r="D2979" t="s">
        <v>1759</v>
      </c>
      <c r="E2979" t="s">
        <v>3298</v>
      </c>
      <c r="F2979" t="s">
        <v>11420</v>
      </c>
      <c r="G2979" t="s">
        <v>11366</v>
      </c>
      <c r="H2979" t="s">
        <v>3177</v>
      </c>
      <c r="I2979" t="s">
        <v>11421</v>
      </c>
      <c r="J2979" t="s">
        <v>3179</v>
      </c>
      <c r="K2979" t="s">
        <v>11422</v>
      </c>
      <c r="L2979" t="s">
        <v>3174</v>
      </c>
      <c r="M2979" t="s">
        <v>3174</v>
      </c>
    </row>
    <row r="2980" spans="1:13" x14ac:dyDescent="0.3">
      <c r="A2980" t="s">
        <v>1099</v>
      </c>
      <c r="B2980" t="s">
        <v>5128</v>
      </c>
      <c r="C2980" t="s">
        <v>3190</v>
      </c>
      <c r="D2980" t="s">
        <v>1903</v>
      </c>
      <c r="E2980" t="s">
        <v>3459</v>
      </c>
      <c r="F2980" t="s">
        <v>11423</v>
      </c>
      <c r="G2980" t="s">
        <v>11333</v>
      </c>
      <c r="H2980" t="s">
        <v>3177</v>
      </c>
      <c r="I2980" t="s">
        <v>11424</v>
      </c>
      <c r="J2980" t="s">
        <v>3179</v>
      </c>
      <c r="K2980" t="s">
        <v>11425</v>
      </c>
      <c r="L2980" t="s">
        <v>3174</v>
      </c>
      <c r="M2980" t="s">
        <v>3174</v>
      </c>
    </row>
    <row r="2981" spans="1:13" x14ac:dyDescent="0.3">
      <c r="A2981" t="s">
        <v>1099</v>
      </c>
      <c r="B2981" t="s">
        <v>5128</v>
      </c>
      <c r="C2981" t="s">
        <v>3190</v>
      </c>
      <c r="D2981" t="s">
        <v>1903</v>
      </c>
      <c r="E2981" t="s">
        <v>3459</v>
      </c>
      <c r="F2981" t="s">
        <v>11426</v>
      </c>
      <c r="G2981" t="s">
        <v>11333</v>
      </c>
      <c r="H2981" t="s">
        <v>3177</v>
      </c>
      <c r="I2981" t="s">
        <v>11427</v>
      </c>
      <c r="J2981" t="s">
        <v>3179</v>
      </c>
      <c r="K2981" t="s">
        <v>11428</v>
      </c>
      <c r="L2981" t="s">
        <v>3174</v>
      </c>
      <c r="M2981" t="s">
        <v>3174</v>
      </c>
    </row>
    <row r="2982" spans="1:13" x14ac:dyDescent="0.3">
      <c r="A2982" t="s">
        <v>1099</v>
      </c>
      <c r="B2982" t="s">
        <v>5128</v>
      </c>
      <c r="C2982" t="s">
        <v>3190</v>
      </c>
      <c r="D2982" t="s">
        <v>1903</v>
      </c>
      <c r="E2982" t="s">
        <v>3459</v>
      </c>
      <c r="F2982" t="s">
        <v>11429</v>
      </c>
      <c r="G2982" t="s">
        <v>11333</v>
      </c>
      <c r="H2982" t="s">
        <v>3177</v>
      </c>
      <c r="I2982" t="s">
        <v>11430</v>
      </c>
      <c r="J2982" t="s">
        <v>3179</v>
      </c>
      <c r="K2982" t="s">
        <v>11431</v>
      </c>
      <c r="L2982" t="s">
        <v>3174</v>
      </c>
      <c r="M2982" t="s">
        <v>3174</v>
      </c>
    </row>
    <row r="2983" spans="1:13" x14ac:dyDescent="0.3">
      <c r="A2983" t="s">
        <v>1099</v>
      </c>
      <c r="B2983" t="s">
        <v>5128</v>
      </c>
      <c r="C2983" t="s">
        <v>3190</v>
      </c>
      <c r="D2983" t="s">
        <v>1903</v>
      </c>
      <c r="E2983" t="s">
        <v>3459</v>
      </c>
      <c r="F2983" t="s">
        <v>11432</v>
      </c>
      <c r="G2983" t="s">
        <v>11433</v>
      </c>
      <c r="H2983" t="s">
        <v>3177</v>
      </c>
      <c r="I2983" t="s">
        <v>11434</v>
      </c>
      <c r="J2983" t="s">
        <v>3179</v>
      </c>
      <c r="K2983" t="s">
        <v>11435</v>
      </c>
      <c r="L2983" t="s">
        <v>3174</v>
      </c>
      <c r="M2983" t="s">
        <v>3174</v>
      </c>
    </row>
    <row r="2984" spans="1:13" x14ac:dyDescent="0.3">
      <c r="A2984" t="s">
        <v>1099</v>
      </c>
      <c r="B2984" t="s">
        <v>5128</v>
      </c>
      <c r="C2984" t="s">
        <v>3190</v>
      </c>
      <c r="D2984" t="s">
        <v>1903</v>
      </c>
      <c r="E2984" t="s">
        <v>3459</v>
      </c>
      <c r="F2984" t="s">
        <v>11436</v>
      </c>
      <c r="G2984" t="s">
        <v>11433</v>
      </c>
      <c r="H2984" t="s">
        <v>3177</v>
      </c>
      <c r="I2984" t="s">
        <v>11437</v>
      </c>
      <c r="J2984" t="s">
        <v>3179</v>
      </c>
      <c r="K2984" t="s">
        <v>11438</v>
      </c>
      <c r="L2984" t="s">
        <v>3174</v>
      </c>
      <c r="M2984" t="s">
        <v>3174</v>
      </c>
    </row>
    <row r="2985" spans="1:13" x14ac:dyDescent="0.3">
      <c r="A2985" t="s">
        <v>1099</v>
      </c>
      <c r="B2985" t="s">
        <v>5128</v>
      </c>
      <c r="C2985" t="s">
        <v>3190</v>
      </c>
      <c r="D2985" t="s">
        <v>1903</v>
      </c>
      <c r="E2985" t="s">
        <v>3459</v>
      </c>
      <c r="F2985" t="s">
        <v>11439</v>
      </c>
      <c r="G2985" t="s">
        <v>11433</v>
      </c>
      <c r="H2985" t="s">
        <v>3177</v>
      </c>
      <c r="I2985" t="s">
        <v>11440</v>
      </c>
      <c r="J2985" t="s">
        <v>3179</v>
      </c>
      <c r="K2985" t="s">
        <v>11441</v>
      </c>
      <c r="L2985" t="s">
        <v>3174</v>
      </c>
      <c r="M2985" t="s">
        <v>3174</v>
      </c>
    </row>
    <row r="2986" spans="1:13" x14ac:dyDescent="0.3">
      <c r="A2986" t="s">
        <v>1099</v>
      </c>
      <c r="B2986" t="s">
        <v>5128</v>
      </c>
      <c r="C2986" t="s">
        <v>3190</v>
      </c>
      <c r="D2986" t="s">
        <v>1903</v>
      </c>
      <c r="E2986" t="s">
        <v>3459</v>
      </c>
      <c r="F2986" t="s">
        <v>11442</v>
      </c>
      <c r="G2986" t="s">
        <v>11433</v>
      </c>
      <c r="H2986" t="s">
        <v>3177</v>
      </c>
      <c r="I2986" t="s">
        <v>11443</v>
      </c>
      <c r="J2986" t="s">
        <v>3179</v>
      </c>
      <c r="K2986" t="s">
        <v>11444</v>
      </c>
      <c r="L2986" t="s">
        <v>3174</v>
      </c>
      <c r="M2986" t="s">
        <v>3174</v>
      </c>
    </row>
    <row r="2987" spans="1:13" x14ac:dyDescent="0.3">
      <c r="A2987" t="s">
        <v>1099</v>
      </c>
      <c r="B2987" t="s">
        <v>5128</v>
      </c>
      <c r="C2987" t="s">
        <v>3190</v>
      </c>
      <c r="D2987" t="s">
        <v>1903</v>
      </c>
      <c r="E2987" t="s">
        <v>3459</v>
      </c>
      <c r="F2987" t="s">
        <v>11445</v>
      </c>
      <c r="G2987" t="s">
        <v>11356</v>
      </c>
      <c r="H2987" t="s">
        <v>3177</v>
      </c>
      <c r="I2987" t="s">
        <v>11446</v>
      </c>
      <c r="J2987" t="s">
        <v>3179</v>
      </c>
      <c r="K2987" t="s">
        <v>11447</v>
      </c>
      <c r="L2987" t="s">
        <v>3174</v>
      </c>
      <c r="M2987" t="s">
        <v>3174</v>
      </c>
    </row>
    <row r="2988" spans="1:13" x14ac:dyDescent="0.3">
      <c r="A2988" t="s">
        <v>1099</v>
      </c>
      <c r="B2988" t="s">
        <v>5128</v>
      </c>
      <c r="C2988" t="s">
        <v>3190</v>
      </c>
      <c r="D2988" t="s">
        <v>1903</v>
      </c>
      <c r="E2988" t="s">
        <v>3459</v>
      </c>
      <c r="F2988" t="s">
        <v>11448</v>
      </c>
      <c r="G2988" t="s">
        <v>11340</v>
      </c>
      <c r="H2988" t="s">
        <v>3177</v>
      </c>
      <c r="I2988" t="s">
        <v>11449</v>
      </c>
      <c r="J2988" t="s">
        <v>3179</v>
      </c>
      <c r="K2988" t="s">
        <v>11450</v>
      </c>
      <c r="L2988" t="s">
        <v>3174</v>
      </c>
      <c r="M2988" t="s">
        <v>3174</v>
      </c>
    </row>
    <row r="2989" spans="1:13" x14ac:dyDescent="0.3">
      <c r="A2989" t="s">
        <v>1099</v>
      </c>
      <c r="B2989" t="s">
        <v>5128</v>
      </c>
      <c r="C2989" t="s">
        <v>3190</v>
      </c>
      <c r="D2989" t="s">
        <v>1755</v>
      </c>
      <c r="E2989" t="s">
        <v>3459</v>
      </c>
      <c r="F2989" t="s">
        <v>11451</v>
      </c>
      <c r="G2989" t="s">
        <v>5130</v>
      </c>
      <c r="H2989" t="s">
        <v>3177</v>
      </c>
      <c r="I2989" t="s">
        <v>11452</v>
      </c>
      <c r="J2989" t="s">
        <v>3179</v>
      </c>
      <c r="K2989" t="s">
        <v>11453</v>
      </c>
      <c r="L2989" t="s">
        <v>3174</v>
      </c>
      <c r="M2989" t="s">
        <v>3174</v>
      </c>
    </row>
    <row r="2990" spans="1:13" x14ac:dyDescent="0.3">
      <c r="A2990" t="s">
        <v>1099</v>
      </c>
      <c r="B2990" t="s">
        <v>5128</v>
      </c>
      <c r="C2990" t="s">
        <v>3190</v>
      </c>
      <c r="D2990" t="s">
        <v>1755</v>
      </c>
      <c r="E2990" t="s">
        <v>3459</v>
      </c>
      <c r="F2990" t="s">
        <v>11454</v>
      </c>
      <c r="G2990" t="s">
        <v>5130</v>
      </c>
      <c r="H2990" t="s">
        <v>3177</v>
      </c>
      <c r="I2990" t="s">
        <v>11455</v>
      </c>
      <c r="J2990" t="s">
        <v>3179</v>
      </c>
      <c r="K2990" t="s">
        <v>11456</v>
      </c>
      <c r="L2990" t="s">
        <v>3174</v>
      </c>
      <c r="M2990" t="s">
        <v>3174</v>
      </c>
    </row>
    <row r="2991" spans="1:13" x14ac:dyDescent="0.3">
      <c r="A2991" t="s">
        <v>1099</v>
      </c>
      <c r="B2991" t="s">
        <v>5128</v>
      </c>
      <c r="C2991" t="s">
        <v>3190</v>
      </c>
      <c r="D2991" t="s">
        <v>1755</v>
      </c>
      <c r="E2991" t="s">
        <v>3459</v>
      </c>
      <c r="F2991" t="s">
        <v>11457</v>
      </c>
      <c r="G2991" t="s">
        <v>11333</v>
      </c>
      <c r="H2991" t="s">
        <v>3177</v>
      </c>
      <c r="I2991" t="s">
        <v>11458</v>
      </c>
      <c r="J2991" t="s">
        <v>3179</v>
      </c>
      <c r="K2991" t="s">
        <v>11459</v>
      </c>
      <c r="L2991" t="s">
        <v>3174</v>
      </c>
      <c r="M2991" t="s">
        <v>3174</v>
      </c>
    </row>
    <row r="2992" spans="1:13" x14ac:dyDescent="0.3">
      <c r="A2992" t="s">
        <v>1099</v>
      </c>
      <c r="B2992" t="s">
        <v>5128</v>
      </c>
      <c r="C2992" t="s">
        <v>3190</v>
      </c>
      <c r="D2992" t="s">
        <v>1755</v>
      </c>
      <c r="E2992" t="s">
        <v>3459</v>
      </c>
      <c r="F2992" t="s">
        <v>11460</v>
      </c>
      <c r="G2992" t="s">
        <v>7943</v>
      </c>
      <c r="H2992" t="s">
        <v>3177</v>
      </c>
      <c r="I2992" t="s">
        <v>11461</v>
      </c>
      <c r="J2992" t="s">
        <v>3179</v>
      </c>
      <c r="K2992" t="s">
        <v>11462</v>
      </c>
      <c r="L2992" t="s">
        <v>3174</v>
      </c>
      <c r="M2992" t="s">
        <v>3174</v>
      </c>
    </row>
    <row r="2993" spans="1:13" x14ac:dyDescent="0.3">
      <c r="A2993" t="s">
        <v>1099</v>
      </c>
      <c r="B2993" t="s">
        <v>5128</v>
      </c>
      <c r="C2993" t="s">
        <v>3190</v>
      </c>
      <c r="D2993" t="s">
        <v>1755</v>
      </c>
      <c r="E2993" t="s">
        <v>3459</v>
      </c>
      <c r="F2993" t="s">
        <v>11463</v>
      </c>
      <c r="G2993" t="s">
        <v>7943</v>
      </c>
      <c r="H2993" t="s">
        <v>3177</v>
      </c>
      <c r="I2993" t="s">
        <v>11464</v>
      </c>
      <c r="J2993" t="s">
        <v>3179</v>
      </c>
      <c r="K2993" t="s">
        <v>11465</v>
      </c>
      <c r="L2993" t="s">
        <v>3174</v>
      </c>
      <c r="M2993" t="s">
        <v>3174</v>
      </c>
    </row>
    <row r="2994" spans="1:13" x14ac:dyDescent="0.3">
      <c r="A2994" t="s">
        <v>1099</v>
      </c>
      <c r="B2994" t="s">
        <v>5128</v>
      </c>
      <c r="C2994" t="s">
        <v>3190</v>
      </c>
      <c r="D2994" t="s">
        <v>1755</v>
      </c>
      <c r="E2994" t="s">
        <v>3459</v>
      </c>
      <c r="F2994" t="s">
        <v>11466</v>
      </c>
      <c r="G2994" t="s">
        <v>7943</v>
      </c>
      <c r="H2994" t="s">
        <v>3177</v>
      </c>
      <c r="I2994" t="s">
        <v>11467</v>
      </c>
      <c r="J2994" t="s">
        <v>3179</v>
      </c>
      <c r="K2994" t="s">
        <v>11468</v>
      </c>
      <c r="L2994" t="s">
        <v>3174</v>
      </c>
      <c r="M2994" t="s">
        <v>3174</v>
      </c>
    </row>
    <row r="2995" spans="1:13" x14ac:dyDescent="0.3">
      <c r="A2995" t="s">
        <v>1099</v>
      </c>
      <c r="B2995" t="s">
        <v>5128</v>
      </c>
      <c r="C2995" t="s">
        <v>3190</v>
      </c>
      <c r="D2995" t="s">
        <v>1755</v>
      </c>
      <c r="E2995" t="s">
        <v>3459</v>
      </c>
      <c r="F2995" t="s">
        <v>11469</v>
      </c>
      <c r="G2995" t="s">
        <v>11366</v>
      </c>
      <c r="H2995" t="s">
        <v>3177</v>
      </c>
      <c r="I2995" t="s">
        <v>11470</v>
      </c>
      <c r="J2995" t="s">
        <v>3179</v>
      </c>
      <c r="K2995" t="s">
        <v>11471</v>
      </c>
      <c r="L2995" t="s">
        <v>3174</v>
      </c>
      <c r="M2995" t="s">
        <v>3174</v>
      </c>
    </row>
    <row r="2996" spans="1:13" x14ac:dyDescent="0.3">
      <c r="A2996" t="s">
        <v>1099</v>
      </c>
      <c r="B2996" t="s">
        <v>5128</v>
      </c>
      <c r="C2996" t="s">
        <v>3190</v>
      </c>
      <c r="D2996" t="s">
        <v>1822</v>
      </c>
      <c r="E2996" t="s">
        <v>3235</v>
      </c>
      <c r="F2996" t="s">
        <v>11472</v>
      </c>
      <c r="G2996" t="s">
        <v>11473</v>
      </c>
      <c r="H2996" t="s">
        <v>3177</v>
      </c>
      <c r="I2996" t="s">
        <v>11474</v>
      </c>
      <c r="J2996" t="s">
        <v>3179</v>
      </c>
      <c r="K2996" t="s">
        <v>11475</v>
      </c>
      <c r="L2996" t="s">
        <v>3174</v>
      </c>
      <c r="M2996" t="s">
        <v>3174</v>
      </c>
    </row>
    <row r="2997" spans="1:13" x14ac:dyDescent="0.3">
      <c r="A2997" t="s">
        <v>1099</v>
      </c>
      <c r="B2997" t="s">
        <v>5128</v>
      </c>
      <c r="C2997" t="s">
        <v>3190</v>
      </c>
      <c r="D2997" t="s">
        <v>1822</v>
      </c>
      <c r="E2997" t="s">
        <v>3235</v>
      </c>
      <c r="F2997" t="s">
        <v>11476</v>
      </c>
      <c r="G2997" t="s">
        <v>11473</v>
      </c>
      <c r="H2997" t="s">
        <v>3177</v>
      </c>
      <c r="I2997" t="s">
        <v>11477</v>
      </c>
      <c r="J2997" t="s">
        <v>3179</v>
      </c>
      <c r="K2997" t="s">
        <v>11478</v>
      </c>
      <c r="L2997" t="s">
        <v>3174</v>
      </c>
      <c r="M2997" t="s">
        <v>3174</v>
      </c>
    </row>
    <row r="2998" spans="1:13" x14ac:dyDescent="0.3">
      <c r="A2998" t="s">
        <v>1099</v>
      </c>
      <c r="B2998" t="s">
        <v>5128</v>
      </c>
      <c r="C2998" t="s">
        <v>3190</v>
      </c>
      <c r="D2998" t="s">
        <v>1822</v>
      </c>
      <c r="E2998" t="s">
        <v>3235</v>
      </c>
      <c r="F2998" t="s">
        <v>11479</v>
      </c>
      <c r="G2998" t="s">
        <v>11480</v>
      </c>
      <c r="H2998" t="s">
        <v>3177</v>
      </c>
      <c r="I2998" t="s">
        <v>11481</v>
      </c>
      <c r="J2998" t="s">
        <v>3179</v>
      </c>
      <c r="K2998" t="s">
        <v>11482</v>
      </c>
      <c r="L2998" t="s">
        <v>3174</v>
      </c>
      <c r="M2998" t="s">
        <v>3174</v>
      </c>
    </row>
    <row r="2999" spans="1:13" x14ac:dyDescent="0.3">
      <c r="A2999" t="s">
        <v>1099</v>
      </c>
      <c r="B2999" t="s">
        <v>5128</v>
      </c>
      <c r="C2999" t="s">
        <v>3190</v>
      </c>
      <c r="D2999" t="s">
        <v>1822</v>
      </c>
      <c r="E2999" t="s">
        <v>3235</v>
      </c>
      <c r="F2999" t="s">
        <v>11483</v>
      </c>
      <c r="G2999" t="s">
        <v>11480</v>
      </c>
      <c r="H2999" t="s">
        <v>3177</v>
      </c>
      <c r="I2999" t="s">
        <v>11484</v>
      </c>
      <c r="J2999" t="s">
        <v>3179</v>
      </c>
      <c r="K2999" t="s">
        <v>11485</v>
      </c>
      <c r="L2999" t="s">
        <v>3174</v>
      </c>
      <c r="M2999" t="s">
        <v>3174</v>
      </c>
    </row>
    <row r="3000" spans="1:13" x14ac:dyDescent="0.3">
      <c r="A3000" t="s">
        <v>1099</v>
      </c>
      <c r="B3000" t="s">
        <v>5128</v>
      </c>
      <c r="C3000" t="s">
        <v>3190</v>
      </c>
      <c r="D3000" t="s">
        <v>1822</v>
      </c>
      <c r="E3000" t="s">
        <v>3235</v>
      </c>
      <c r="F3000" t="s">
        <v>11486</v>
      </c>
      <c r="G3000" t="s">
        <v>11487</v>
      </c>
      <c r="H3000" t="s">
        <v>3177</v>
      </c>
      <c r="I3000" t="s">
        <v>11488</v>
      </c>
      <c r="J3000" t="s">
        <v>3179</v>
      </c>
      <c r="K3000" t="s">
        <v>11489</v>
      </c>
      <c r="L3000" t="s">
        <v>3174</v>
      </c>
      <c r="M3000" t="s">
        <v>3174</v>
      </c>
    </row>
    <row r="3001" spans="1:13" x14ac:dyDescent="0.3">
      <c r="A3001" t="s">
        <v>1099</v>
      </c>
      <c r="B3001" t="s">
        <v>5128</v>
      </c>
      <c r="C3001" t="s">
        <v>3190</v>
      </c>
      <c r="D3001" t="s">
        <v>1822</v>
      </c>
      <c r="E3001" t="s">
        <v>3235</v>
      </c>
      <c r="F3001" t="s">
        <v>11490</v>
      </c>
      <c r="G3001" t="s">
        <v>11491</v>
      </c>
      <c r="H3001" t="s">
        <v>3177</v>
      </c>
      <c r="I3001" t="s">
        <v>11492</v>
      </c>
      <c r="J3001" t="s">
        <v>3179</v>
      </c>
      <c r="K3001" t="s">
        <v>11493</v>
      </c>
      <c r="L3001" t="s">
        <v>3174</v>
      </c>
      <c r="M3001" t="s">
        <v>3174</v>
      </c>
    </row>
    <row r="3002" spans="1:13" x14ac:dyDescent="0.3">
      <c r="A3002" t="s">
        <v>1099</v>
      </c>
      <c r="B3002" t="s">
        <v>4034</v>
      </c>
      <c r="C3002" t="s">
        <v>3190</v>
      </c>
      <c r="D3002" t="s">
        <v>1822</v>
      </c>
      <c r="E3002" t="s">
        <v>4035</v>
      </c>
      <c r="F3002" t="s">
        <v>11494</v>
      </c>
      <c r="G3002" t="s">
        <v>10286</v>
      </c>
      <c r="H3002" t="s">
        <v>3177</v>
      </c>
      <c r="I3002" t="s">
        <v>11495</v>
      </c>
      <c r="J3002" t="s">
        <v>3179</v>
      </c>
      <c r="K3002" t="s">
        <v>11496</v>
      </c>
      <c r="L3002" t="s">
        <v>3174</v>
      </c>
      <c r="M3002" t="s">
        <v>3174</v>
      </c>
    </row>
    <row r="3003" spans="1:13" x14ac:dyDescent="0.3">
      <c r="A3003" t="s">
        <v>1099</v>
      </c>
      <c r="B3003" t="s">
        <v>3297</v>
      </c>
      <c r="C3003" t="s">
        <v>3190</v>
      </c>
      <c r="D3003" t="s">
        <v>1822</v>
      </c>
      <c r="E3003" t="s">
        <v>4035</v>
      </c>
      <c r="F3003" t="s">
        <v>11497</v>
      </c>
      <c r="G3003" t="s">
        <v>3406</v>
      </c>
      <c r="H3003" t="s">
        <v>3177</v>
      </c>
      <c r="I3003" t="s">
        <v>11498</v>
      </c>
      <c r="J3003" t="s">
        <v>3179</v>
      </c>
      <c r="K3003" t="s">
        <v>11499</v>
      </c>
      <c r="L3003" t="s">
        <v>3174</v>
      </c>
      <c r="M3003" t="s">
        <v>3174</v>
      </c>
    </row>
    <row r="3004" spans="1:13" x14ac:dyDescent="0.3">
      <c r="A3004" t="s">
        <v>1099</v>
      </c>
      <c r="B3004" t="s">
        <v>11500</v>
      </c>
      <c r="C3004" t="s">
        <v>3190</v>
      </c>
      <c r="D3004" t="s">
        <v>1822</v>
      </c>
      <c r="E3004" t="s">
        <v>3298</v>
      </c>
      <c r="F3004" t="s">
        <v>11501</v>
      </c>
      <c r="G3004" t="s">
        <v>11502</v>
      </c>
      <c r="H3004" t="s">
        <v>3177</v>
      </c>
      <c r="I3004" t="s">
        <v>11503</v>
      </c>
      <c r="J3004" t="s">
        <v>3179</v>
      </c>
      <c r="K3004" t="s">
        <v>7540</v>
      </c>
      <c r="L3004" t="s">
        <v>3174</v>
      </c>
      <c r="M3004" t="s">
        <v>3174</v>
      </c>
    </row>
    <row r="3005" spans="1:13" x14ac:dyDescent="0.3">
      <c r="A3005" t="s">
        <v>1099</v>
      </c>
      <c r="B3005" t="s">
        <v>11500</v>
      </c>
      <c r="C3005" t="s">
        <v>3190</v>
      </c>
      <c r="D3005" t="s">
        <v>1822</v>
      </c>
      <c r="E3005" t="s">
        <v>3298</v>
      </c>
      <c r="F3005" t="s">
        <v>11504</v>
      </c>
      <c r="G3005" t="s">
        <v>11505</v>
      </c>
      <c r="H3005" t="s">
        <v>3177</v>
      </c>
      <c r="I3005" t="s">
        <v>11506</v>
      </c>
      <c r="J3005" t="s">
        <v>3179</v>
      </c>
      <c r="K3005" t="s">
        <v>7540</v>
      </c>
      <c r="L3005" t="s">
        <v>3174</v>
      </c>
      <c r="M3005" t="s">
        <v>3174</v>
      </c>
    </row>
    <row r="3006" spans="1:13" x14ac:dyDescent="0.3">
      <c r="A3006" t="s">
        <v>1099</v>
      </c>
      <c r="B3006" t="s">
        <v>5128</v>
      </c>
      <c r="C3006" t="s">
        <v>3190</v>
      </c>
      <c r="D3006" t="s">
        <v>1822</v>
      </c>
      <c r="E3006" t="s">
        <v>3235</v>
      </c>
      <c r="F3006" t="s">
        <v>11507</v>
      </c>
      <c r="G3006" t="s">
        <v>11508</v>
      </c>
      <c r="H3006" t="s">
        <v>3177</v>
      </c>
      <c r="I3006" t="s">
        <v>11509</v>
      </c>
      <c r="J3006" t="s">
        <v>3179</v>
      </c>
      <c r="K3006" t="s">
        <v>11510</v>
      </c>
      <c r="L3006" t="s">
        <v>3174</v>
      </c>
      <c r="M3006" t="s">
        <v>3174</v>
      </c>
    </row>
    <row r="3007" spans="1:13" x14ac:dyDescent="0.3">
      <c r="A3007" t="s">
        <v>1099</v>
      </c>
      <c r="B3007" t="s">
        <v>5128</v>
      </c>
      <c r="C3007" t="s">
        <v>3190</v>
      </c>
      <c r="D3007" t="s">
        <v>1822</v>
      </c>
      <c r="E3007" t="s">
        <v>3235</v>
      </c>
      <c r="F3007" t="s">
        <v>11511</v>
      </c>
      <c r="G3007" t="s">
        <v>11487</v>
      </c>
      <c r="H3007" t="s">
        <v>3177</v>
      </c>
      <c r="I3007" t="s">
        <v>11512</v>
      </c>
      <c r="J3007" t="s">
        <v>3179</v>
      </c>
      <c r="K3007" t="s">
        <v>11513</v>
      </c>
      <c r="L3007" t="s">
        <v>3174</v>
      </c>
      <c r="M3007" t="s">
        <v>3174</v>
      </c>
    </row>
    <row r="3008" spans="1:13" x14ac:dyDescent="0.3">
      <c r="A3008" t="s">
        <v>1099</v>
      </c>
      <c r="B3008" t="s">
        <v>5128</v>
      </c>
      <c r="C3008" t="s">
        <v>3190</v>
      </c>
      <c r="D3008" t="s">
        <v>1822</v>
      </c>
      <c r="E3008" t="s">
        <v>3235</v>
      </c>
      <c r="F3008" t="s">
        <v>11514</v>
      </c>
      <c r="G3008" t="s">
        <v>11480</v>
      </c>
      <c r="H3008" t="s">
        <v>3177</v>
      </c>
      <c r="I3008" t="s">
        <v>11515</v>
      </c>
      <c r="J3008" t="s">
        <v>3179</v>
      </c>
      <c r="K3008" t="s">
        <v>11516</v>
      </c>
      <c r="L3008" t="s">
        <v>3174</v>
      </c>
      <c r="M3008" t="s">
        <v>3174</v>
      </c>
    </row>
    <row r="3009" spans="1:13" x14ac:dyDescent="0.3">
      <c r="A3009" t="s">
        <v>1099</v>
      </c>
      <c r="B3009" t="s">
        <v>5128</v>
      </c>
      <c r="C3009" t="s">
        <v>3190</v>
      </c>
      <c r="D3009" t="s">
        <v>1822</v>
      </c>
      <c r="E3009" t="s">
        <v>3235</v>
      </c>
      <c r="F3009" t="s">
        <v>11517</v>
      </c>
      <c r="G3009" t="s">
        <v>11487</v>
      </c>
      <c r="H3009" t="s">
        <v>3177</v>
      </c>
      <c r="I3009" t="s">
        <v>11518</v>
      </c>
      <c r="J3009" t="s">
        <v>3179</v>
      </c>
      <c r="K3009" t="s">
        <v>11519</v>
      </c>
      <c r="L3009" t="s">
        <v>3174</v>
      </c>
      <c r="M3009" t="s">
        <v>3174</v>
      </c>
    </row>
    <row r="3010" spans="1:13" x14ac:dyDescent="0.3">
      <c r="A3010" t="s">
        <v>1099</v>
      </c>
      <c r="B3010" t="s">
        <v>5128</v>
      </c>
      <c r="C3010" t="s">
        <v>3190</v>
      </c>
      <c r="D3010" t="s">
        <v>1822</v>
      </c>
      <c r="E3010" t="s">
        <v>3459</v>
      </c>
      <c r="F3010" t="s">
        <v>11520</v>
      </c>
      <c r="G3010" t="s">
        <v>5130</v>
      </c>
      <c r="H3010" t="s">
        <v>3177</v>
      </c>
      <c r="I3010" t="s">
        <v>11521</v>
      </c>
      <c r="J3010" t="s">
        <v>3179</v>
      </c>
      <c r="K3010" t="s">
        <v>11522</v>
      </c>
      <c r="L3010" t="s">
        <v>3174</v>
      </c>
      <c r="M3010" t="s">
        <v>3174</v>
      </c>
    </row>
    <row r="3011" spans="1:13" x14ac:dyDescent="0.3">
      <c r="A3011" t="s">
        <v>1099</v>
      </c>
      <c r="B3011" t="s">
        <v>5128</v>
      </c>
      <c r="C3011" t="s">
        <v>3190</v>
      </c>
      <c r="D3011" t="s">
        <v>1822</v>
      </c>
      <c r="E3011" t="s">
        <v>3459</v>
      </c>
      <c r="F3011" t="s">
        <v>11523</v>
      </c>
      <c r="G3011" t="s">
        <v>5130</v>
      </c>
      <c r="H3011" t="s">
        <v>3177</v>
      </c>
      <c r="I3011" t="s">
        <v>11524</v>
      </c>
      <c r="J3011" t="s">
        <v>3179</v>
      </c>
      <c r="K3011" t="s">
        <v>11525</v>
      </c>
      <c r="L3011" t="s">
        <v>3174</v>
      </c>
      <c r="M3011" t="s">
        <v>3174</v>
      </c>
    </row>
    <row r="3012" spans="1:13" x14ac:dyDescent="0.3">
      <c r="A3012" t="s">
        <v>1099</v>
      </c>
      <c r="B3012" t="s">
        <v>5128</v>
      </c>
      <c r="C3012" t="s">
        <v>3190</v>
      </c>
      <c r="D3012" t="s">
        <v>1822</v>
      </c>
      <c r="E3012" t="s">
        <v>3459</v>
      </c>
      <c r="F3012" t="s">
        <v>11526</v>
      </c>
      <c r="G3012" t="s">
        <v>5130</v>
      </c>
      <c r="H3012" t="s">
        <v>3177</v>
      </c>
      <c r="I3012" t="s">
        <v>11527</v>
      </c>
      <c r="J3012" t="s">
        <v>3179</v>
      </c>
      <c r="K3012" t="s">
        <v>11528</v>
      </c>
      <c r="L3012" t="s">
        <v>3174</v>
      </c>
      <c r="M3012" t="s">
        <v>3174</v>
      </c>
    </row>
    <row r="3013" spans="1:13" x14ac:dyDescent="0.3">
      <c r="A3013" t="s">
        <v>1099</v>
      </c>
      <c r="B3013" t="s">
        <v>5128</v>
      </c>
      <c r="C3013" t="s">
        <v>3190</v>
      </c>
      <c r="D3013" t="s">
        <v>1822</v>
      </c>
      <c r="E3013" t="s">
        <v>3459</v>
      </c>
      <c r="F3013" t="s">
        <v>11529</v>
      </c>
      <c r="G3013" t="s">
        <v>5130</v>
      </c>
      <c r="H3013" t="s">
        <v>3177</v>
      </c>
      <c r="I3013" t="s">
        <v>11530</v>
      </c>
      <c r="J3013" t="s">
        <v>3179</v>
      </c>
      <c r="K3013" t="s">
        <v>11531</v>
      </c>
      <c r="L3013" t="s">
        <v>3174</v>
      </c>
      <c r="M3013" t="s">
        <v>3174</v>
      </c>
    </row>
    <row r="3014" spans="1:13" x14ac:dyDescent="0.3">
      <c r="A3014" t="s">
        <v>1099</v>
      </c>
      <c r="B3014" t="s">
        <v>5128</v>
      </c>
      <c r="C3014" t="s">
        <v>3190</v>
      </c>
      <c r="D3014" t="s">
        <v>1822</v>
      </c>
      <c r="E3014" t="s">
        <v>3459</v>
      </c>
      <c r="F3014" t="s">
        <v>11532</v>
      </c>
      <c r="G3014" t="s">
        <v>5130</v>
      </c>
      <c r="H3014" t="s">
        <v>3177</v>
      </c>
      <c r="I3014" t="s">
        <v>11533</v>
      </c>
      <c r="J3014" t="s">
        <v>3179</v>
      </c>
      <c r="K3014" t="s">
        <v>11534</v>
      </c>
      <c r="L3014" t="s">
        <v>3174</v>
      </c>
      <c r="M3014" t="s">
        <v>3174</v>
      </c>
    </row>
    <row r="3015" spans="1:13" x14ac:dyDescent="0.3">
      <c r="A3015" t="s">
        <v>1099</v>
      </c>
      <c r="B3015" t="s">
        <v>5128</v>
      </c>
      <c r="C3015" t="s">
        <v>3190</v>
      </c>
      <c r="D3015" t="s">
        <v>1822</v>
      </c>
      <c r="E3015" t="s">
        <v>3459</v>
      </c>
      <c r="F3015" t="s">
        <v>11535</v>
      </c>
      <c r="G3015" t="s">
        <v>5130</v>
      </c>
      <c r="H3015" t="s">
        <v>3177</v>
      </c>
      <c r="I3015" t="s">
        <v>11536</v>
      </c>
      <c r="J3015" t="s">
        <v>3179</v>
      </c>
      <c r="K3015" t="s">
        <v>11537</v>
      </c>
      <c r="L3015" t="s">
        <v>3174</v>
      </c>
      <c r="M3015" t="s">
        <v>3174</v>
      </c>
    </row>
    <row r="3016" spans="1:13" x14ac:dyDescent="0.3">
      <c r="A3016" t="s">
        <v>1099</v>
      </c>
      <c r="B3016" t="s">
        <v>5128</v>
      </c>
      <c r="C3016" t="s">
        <v>3190</v>
      </c>
      <c r="D3016" t="s">
        <v>1822</v>
      </c>
      <c r="E3016" t="s">
        <v>3459</v>
      </c>
      <c r="F3016" t="s">
        <v>11538</v>
      </c>
      <c r="G3016" t="s">
        <v>5130</v>
      </c>
      <c r="H3016" t="s">
        <v>3177</v>
      </c>
      <c r="I3016" t="s">
        <v>11539</v>
      </c>
      <c r="J3016" t="s">
        <v>3179</v>
      </c>
      <c r="K3016" t="s">
        <v>11540</v>
      </c>
      <c r="L3016" t="s">
        <v>3174</v>
      </c>
      <c r="M3016" t="s">
        <v>3174</v>
      </c>
    </row>
    <row r="3017" spans="1:13" x14ac:dyDescent="0.3">
      <c r="A3017" t="s">
        <v>1099</v>
      </c>
      <c r="B3017" t="s">
        <v>5128</v>
      </c>
      <c r="C3017" t="s">
        <v>3190</v>
      </c>
      <c r="D3017" t="s">
        <v>1822</v>
      </c>
      <c r="E3017" t="s">
        <v>3459</v>
      </c>
      <c r="F3017" t="s">
        <v>11541</v>
      </c>
      <c r="G3017" t="s">
        <v>5130</v>
      </c>
      <c r="H3017" t="s">
        <v>3177</v>
      </c>
      <c r="I3017" t="s">
        <v>11542</v>
      </c>
      <c r="J3017" t="s">
        <v>3179</v>
      </c>
      <c r="K3017" t="s">
        <v>11543</v>
      </c>
      <c r="L3017" t="s">
        <v>3174</v>
      </c>
      <c r="M3017" t="s">
        <v>3174</v>
      </c>
    </row>
    <row r="3018" spans="1:13" x14ac:dyDescent="0.3">
      <c r="A3018" t="s">
        <v>1099</v>
      </c>
      <c r="B3018" t="s">
        <v>5128</v>
      </c>
      <c r="C3018" t="s">
        <v>3190</v>
      </c>
      <c r="D3018" t="s">
        <v>1822</v>
      </c>
      <c r="E3018" t="s">
        <v>3459</v>
      </c>
      <c r="F3018" t="s">
        <v>11544</v>
      </c>
      <c r="G3018" t="s">
        <v>5130</v>
      </c>
      <c r="H3018" t="s">
        <v>3177</v>
      </c>
      <c r="I3018" t="s">
        <v>11545</v>
      </c>
      <c r="J3018" t="s">
        <v>3179</v>
      </c>
      <c r="K3018" t="s">
        <v>11546</v>
      </c>
      <c r="L3018" t="s">
        <v>3174</v>
      </c>
      <c r="M3018" t="s">
        <v>3174</v>
      </c>
    </row>
    <row r="3019" spans="1:13" x14ac:dyDescent="0.3">
      <c r="A3019" t="s">
        <v>1099</v>
      </c>
      <c r="B3019" t="s">
        <v>5128</v>
      </c>
      <c r="C3019" t="s">
        <v>3190</v>
      </c>
      <c r="D3019" t="s">
        <v>1822</v>
      </c>
      <c r="E3019" t="s">
        <v>3459</v>
      </c>
      <c r="F3019" t="s">
        <v>11547</v>
      </c>
      <c r="G3019" t="s">
        <v>5130</v>
      </c>
      <c r="H3019" t="s">
        <v>3177</v>
      </c>
      <c r="I3019" t="s">
        <v>11548</v>
      </c>
      <c r="J3019" t="s">
        <v>3179</v>
      </c>
      <c r="K3019" t="s">
        <v>11549</v>
      </c>
      <c r="L3019" t="s">
        <v>3174</v>
      </c>
      <c r="M3019" t="s">
        <v>3174</v>
      </c>
    </row>
    <row r="3020" spans="1:13" x14ac:dyDescent="0.3">
      <c r="A3020" t="s">
        <v>1099</v>
      </c>
      <c r="B3020" t="s">
        <v>5128</v>
      </c>
      <c r="C3020" t="s">
        <v>3190</v>
      </c>
      <c r="D3020" t="s">
        <v>1822</v>
      </c>
      <c r="E3020" t="s">
        <v>3459</v>
      </c>
      <c r="F3020" t="s">
        <v>11550</v>
      </c>
      <c r="G3020" t="s">
        <v>5130</v>
      </c>
      <c r="H3020" t="s">
        <v>3177</v>
      </c>
      <c r="I3020" t="s">
        <v>11551</v>
      </c>
      <c r="J3020" t="s">
        <v>3179</v>
      </c>
      <c r="K3020" t="s">
        <v>11552</v>
      </c>
      <c r="L3020" t="s">
        <v>3174</v>
      </c>
      <c r="M3020" t="s">
        <v>3174</v>
      </c>
    </row>
    <row r="3021" spans="1:13" x14ac:dyDescent="0.3">
      <c r="A3021" t="s">
        <v>1099</v>
      </c>
      <c r="B3021" t="s">
        <v>5128</v>
      </c>
      <c r="C3021" t="s">
        <v>3190</v>
      </c>
      <c r="D3021" t="s">
        <v>1822</v>
      </c>
      <c r="E3021" t="s">
        <v>3459</v>
      </c>
      <c r="F3021" t="s">
        <v>11553</v>
      </c>
      <c r="G3021" t="s">
        <v>5130</v>
      </c>
      <c r="H3021" t="s">
        <v>3177</v>
      </c>
      <c r="I3021" t="s">
        <v>11554</v>
      </c>
      <c r="J3021" t="s">
        <v>3179</v>
      </c>
      <c r="K3021" t="s">
        <v>11555</v>
      </c>
      <c r="L3021" t="s">
        <v>3174</v>
      </c>
      <c r="M3021" t="s">
        <v>3174</v>
      </c>
    </row>
    <row r="3022" spans="1:13" x14ac:dyDescent="0.3">
      <c r="A3022" t="s">
        <v>1099</v>
      </c>
      <c r="B3022" t="s">
        <v>5128</v>
      </c>
      <c r="C3022" t="s">
        <v>3190</v>
      </c>
      <c r="D3022" t="s">
        <v>1822</v>
      </c>
      <c r="E3022" t="s">
        <v>3459</v>
      </c>
      <c r="F3022" t="s">
        <v>11556</v>
      </c>
      <c r="G3022" t="s">
        <v>5130</v>
      </c>
      <c r="H3022" t="s">
        <v>3177</v>
      </c>
      <c r="I3022" t="s">
        <v>11557</v>
      </c>
      <c r="J3022" t="s">
        <v>3179</v>
      </c>
      <c r="K3022" t="s">
        <v>11558</v>
      </c>
      <c r="L3022" t="s">
        <v>3174</v>
      </c>
      <c r="M3022" t="s">
        <v>3174</v>
      </c>
    </row>
    <row r="3023" spans="1:13" x14ac:dyDescent="0.3">
      <c r="A3023" t="s">
        <v>1099</v>
      </c>
      <c r="B3023" t="s">
        <v>5128</v>
      </c>
      <c r="C3023" t="s">
        <v>3190</v>
      </c>
      <c r="D3023" t="s">
        <v>1822</v>
      </c>
      <c r="E3023" t="s">
        <v>3459</v>
      </c>
      <c r="F3023" t="s">
        <v>11559</v>
      </c>
      <c r="G3023" t="s">
        <v>5130</v>
      </c>
      <c r="H3023" t="s">
        <v>3177</v>
      </c>
      <c r="I3023" t="s">
        <v>11560</v>
      </c>
      <c r="J3023" t="s">
        <v>3179</v>
      </c>
      <c r="K3023" t="s">
        <v>11561</v>
      </c>
      <c r="L3023" t="s">
        <v>3174</v>
      </c>
      <c r="M3023" t="s">
        <v>3174</v>
      </c>
    </row>
    <row r="3024" spans="1:13" x14ac:dyDescent="0.3">
      <c r="A3024" t="s">
        <v>1099</v>
      </c>
      <c r="B3024" t="s">
        <v>5128</v>
      </c>
      <c r="C3024" t="s">
        <v>3190</v>
      </c>
      <c r="D3024" t="s">
        <v>1822</v>
      </c>
      <c r="E3024" t="s">
        <v>3459</v>
      </c>
      <c r="F3024" t="s">
        <v>11562</v>
      </c>
      <c r="G3024" t="s">
        <v>5130</v>
      </c>
      <c r="H3024" t="s">
        <v>3177</v>
      </c>
      <c r="I3024" t="s">
        <v>11563</v>
      </c>
      <c r="J3024" t="s">
        <v>3179</v>
      </c>
      <c r="K3024" t="s">
        <v>11564</v>
      </c>
      <c r="L3024" t="s">
        <v>3174</v>
      </c>
      <c r="M3024" t="s">
        <v>3174</v>
      </c>
    </row>
    <row r="3025" spans="1:13" x14ac:dyDescent="0.3">
      <c r="A3025" t="s">
        <v>1099</v>
      </c>
      <c r="B3025" t="s">
        <v>5128</v>
      </c>
      <c r="C3025" t="s">
        <v>3190</v>
      </c>
      <c r="D3025" t="s">
        <v>1822</v>
      </c>
      <c r="E3025" t="s">
        <v>3459</v>
      </c>
      <c r="F3025" t="s">
        <v>11565</v>
      </c>
      <c r="G3025" t="s">
        <v>5130</v>
      </c>
      <c r="H3025" t="s">
        <v>3177</v>
      </c>
      <c r="I3025" t="s">
        <v>11566</v>
      </c>
      <c r="J3025" t="s">
        <v>3179</v>
      </c>
      <c r="K3025" t="s">
        <v>11567</v>
      </c>
      <c r="L3025" t="s">
        <v>3174</v>
      </c>
      <c r="M3025" t="s">
        <v>3174</v>
      </c>
    </row>
    <row r="3026" spans="1:13" x14ac:dyDescent="0.3">
      <c r="A3026" t="s">
        <v>1099</v>
      </c>
      <c r="B3026" t="s">
        <v>5128</v>
      </c>
      <c r="C3026" t="s">
        <v>3190</v>
      </c>
      <c r="D3026" t="s">
        <v>1822</v>
      </c>
      <c r="E3026" t="s">
        <v>3459</v>
      </c>
      <c r="F3026" t="s">
        <v>11568</v>
      </c>
      <c r="G3026" t="s">
        <v>5130</v>
      </c>
      <c r="H3026" t="s">
        <v>3177</v>
      </c>
      <c r="I3026" t="s">
        <v>11569</v>
      </c>
      <c r="J3026" t="s">
        <v>3179</v>
      </c>
      <c r="K3026" t="s">
        <v>11570</v>
      </c>
      <c r="L3026" t="s">
        <v>3174</v>
      </c>
      <c r="M3026" t="s">
        <v>3174</v>
      </c>
    </row>
    <row r="3027" spans="1:13" x14ac:dyDescent="0.3">
      <c r="A3027" t="s">
        <v>1099</v>
      </c>
      <c r="B3027" t="s">
        <v>5128</v>
      </c>
      <c r="C3027" t="s">
        <v>3190</v>
      </c>
      <c r="D3027" t="s">
        <v>1822</v>
      </c>
      <c r="E3027" t="s">
        <v>3459</v>
      </c>
      <c r="F3027" t="s">
        <v>11571</v>
      </c>
      <c r="G3027" t="s">
        <v>5130</v>
      </c>
      <c r="H3027" t="s">
        <v>3177</v>
      </c>
      <c r="I3027" t="s">
        <v>11572</v>
      </c>
      <c r="J3027" t="s">
        <v>3179</v>
      </c>
      <c r="K3027" t="s">
        <v>11573</v>
      </c>
      <c r="L3027" t="s">
        <v>3174</v>
      </c>
      <c r="M3027" t="s">
        <v>3174</v>
      </c>
    </row>
    <row r="3028" spans="1:13" x14ac:dyDescent="0.3">
      <c r="A3028" t="s">
        <v>1099</v>
      </c>
      <c r="B3028" t="s">
        <v>5128</v>
      </c>
      <c r="C3028" t="s">
        <v>3190</v>
      </c>
      <c r="D3028" t="s">
        <v>1822</v>
      </c>
      <c r="E3028" t="s">
        <v>3459</v>
      </c>
      <c r="F3028" t="s">
        <v>11574</v>
      </c>
      <c r="G3028" t="s">
        <v>5130</v>
      </c>
      <c r="H3028" t="s">
        <v>3177</v>
      </c>
      <c r="I3028" t="s">
        <v>11575</v>
      </c>
      <c r="J3028" t="s">
        <v>3179</v>
      </c>
      <c r="K3028" t="s">
        <v>11576</v>
      </c>
      <c r="L3028" t="s">
        <v>3174</v>
      </c>
      <c r="M3028" t="s">
        <v>3174</v>
      </c>
    </row>
    <row r="3029" spans="1:13" x14ac:dyDescent="0.3">
      <c r="A3029" t="s">
        <v>1099</v>
      </c>
      <c r="B3029" t="s">
        <v>5128</v>
      </c>
      <c r="C3029" t="s">
        <v>3190</v>
      </c>
      <c r="D3029" t="s">
        <v>1822</v>
      </c>
      <c r="E3029" t="s">
        <v>3459</v>
      </c>
      <c r="F3029" t="s">
        <v>11577</v>
      </c>
      <c r="G3029" t="s">
        <v>5130</v>
      </c>
      <c r="H3029" t="s">
        <v>3177</v>
      </c>
      <c r="I3029" t="s">
        <v>11578</v>
      </c>
      <c r="J3029" t="s">
        <v>3179</v>
      </c>
      <c r="K3029" t="s">
        <v>11579</v>
      </c>
      <c r="L3029" t="s">
        <v>3174</v>
      </c>
      <c r="M3029" t="s">
        <v>3174</v>
      </c>
    </row>
    <row r="3030" spans="1:13" x14ac:dyDescent="0.3">
      <c r="A3030" t="s">
        <v>1099</v>
      </c>
      <c r="B3030" t="s">
        <v>5128</v>
      </c>
      <c r="C3030" t="s">
        <v>3190</v>
      </c>
      <c r="D3030" t="s">
        <v>1822</v>
      </c>
      <c r="E3030" t="s">
        <v>3459</v>
      </c>
      <c r="F3030" t="s">
        <v>11580</v>
      </c>
      <c r="G3030" t="s">
        <v>5130</v>
      </c>
      <c r="H3030" t="s">
        <v>3177</v>
      </c>
      <c r="I3030" t="s">
        <v>11581</v>
      </c>
      <c r="J3030" t="s">
        <v>3179</v>
      </c>
      <c r="K3030" t="s">
        <v>11582</v>
      </c>
      <c r="L3030" t="s">
        <v>3174</v>
      </c>
      <c r="M3030" t="s">
        <v>3174</v>
      </c>
    </row>
    <row r="3031" spans="1:13" x14ac:dyDescent="0.3">
      <c r="A3031" t="s">
        <v>1099</v>
      </c>
      <c r="B3031" t="s">
        <v>4018</v>
      </c>
      <c r="C3031" t="s">
        <v>3190</v>
      </c>
      <c r="D3031" t="s">
        <v>1759</v>
      </c>
      <c r="E3031" t="s">
        <v>3298</v>
      </c>
      <c r="F3031" t="s">
        <v>11583</v>
      </c>
      <c r="G3031" t="s">
        <v>11584</v>
      </c>
      <c r="H3031" t="s">
        <v>3177</v>
      </c>
      <c r="I3031" t="s">
        <v>11585</v>
      </c>
      <c r="J3031" t="s">
        <v>3179</v>
      </c>
      <c r="K3031" t="s">
        <v>11586</v>
      </c>
      <c r="L3031" t="s">
        <v>3174</v>
      </c>
      <c r="M3031" t="s">
        <v>3174</v>
      </c>
    </row>
    <row r="3032" spans="1:13" x14ac:dyDescent="0.3">
      <c r="A3032" t="s">
        <v>1099</v>
      </c>
      <c r="B3032" t="s">
        <v>4018</v>
      </c>
      <c r="C3032" t="s">
        <v>3190</v>
      </c>
      <c r="D3032" t="s">
        <v>1761</v>
      </c>
      <c r="E3032" t="s">
        <v>3298</v>
      </c>
      <c r="F3032" t="s">
        <v>11587</v>
      </c>
      <c r="G3032" t="s">
        <v>11584</v>
      </c>
      <c r="H3032" t="s">
        <v>3177</v>
      </c>
      <c r="I3032" t="s">
        <v>11588</v>
      </c>
      <c r="J3032" t="s">
        <v>3179</v>
      </c>
      <c r="K3032" t="s">
        <v>11589</v>
      </c>
      <c r="L3032" t="s">
        <v>3174</v>
      </c>
      <c r="M3032" t="s">
        <v>3174</v>
      </c>
    </row>
    <row r="3033" spans="1:13" x14ac:dyDescent="0.3">
      <c r="A3033" t="s">
        <v>1099</v>
      </c>
      <c r="B3033" t="s">
        <v>4018</v>
      </c>
      <c r="C3033" t="s">
        <v>3190</v>
      </c>
      <c r="D3033" t="s">
        <v>7922</v>
      </c>
      <c r="E3033" t="s">
        <v>3546</v>
      </c>
      <c r="F3033" t="s">
        <v>11590</v>
      </c>
      <c r="G3033" t="s">
        <v>11584</v>
      </c>
      <c r="H3033" t="s">
        <v>3177</v>
      </c>
      <c r="I3033" t="s">
        <v>11591</v>
      </c>
      <c r="J3033" t="s">
        <v>3179</v>
      </c>
      <c r="K3033" t="s">
        <v>11592</v>
      </c>
      <c r="L3033" t="s">
        <v>3174</v>
      </c>
      <c r="M3033" t="s">
        <v>3174</v>
      </c>
    </row>
    <row r="3034" spans="1:13" x14ac:dyDescent="0.3">
      <c r="A3034" t="s">
        <v>1099</v>
      </c>
      <c r="B3034" t="s">
        <v>4018</v>
      </c>
      <c r="C3034" t="s">
        <v>3190</v>
      </c>
      <c r="D3034" t="s">
        <v>7922</v>
      </c>
      <c r="E3034" t="s">
        <v>3546</v>
      </c>
      <c r="F3034" t="s">
        <v>11593</v>
      </c>
      <c r="G3034" t="s">
        <v>11584</v>
      </c>
      <c r="H3034" t="s">
        <v>3177</v>
      </c>
      <c r="I3034" t="s">
        <v>11594</v>
      </c>
      <c r="J3034" t="s">
        <v>3179</v>
      </c>
      <c r="K3034" t="s">
        <v>11595</v>
      </c>
      <c r="L3034" t="s">
        <v>3174</v>
      </c>
      <c r="M3034" t="s">
        <v>3174</v>
      </c>
    </row>
    <row r="3035" spans="1:13" x14ac:dyDescent="0.3">
      <c r="A3035" t="s">
        <v>1099</v>
      </c>
      <c r="B3035" t="s">
        <v>4018</v>
      </c>
      <c r="C3035" t="s">
        <v>3190</v>
      </c>
      <c r="D3035" t="s">
        <v>7922</v>
      </c>
      <c r="E3035" t="s">
        <v>3546</v>
      </c>
      <c r="F3035" t="s">
        <v>11596</v>
      </c>
      <c r="G3035" t="s">
        <v>11584</v>
      </c>
      <c r="H3035" t="s">
        <v>3177</v>
      </c>
      <c r="I3035" t="s">
        <v>11597</v>
      </c>
      <c r="J3035" t="s">
        <v>3179</v>
      </c>
      <c r="K3035" t="s">
        <v>11598</v>
      </c>
      <c r="L3035" t="s">
        <v>3174</v>
      </c>
      <c r="M3035" t="s">
        <v>3174</v>
      </c>
    </row>
    <row r="3036" spans="1:13" x14ac:dyDescent="0.3">
      <c r="A3036" t="s">
        <v>1099</v>
      </c>
      <c r="B3036" t="s">
        <v>4018</v>
      </c>
      <c r="C3036" t="s">
        <v>3190</v>
      </c>
      <c r="D3036" t="s">
        <v>1759</v>
      </c>
      <c r="E3036" t="s">
        <v>3546</v>
      </c>
      <c r="F3036" t="s">
        <v>11599</v>
      </c>
      <c r="G3036" t="s">
        <v>11584</v>
      </c>
      <c r="H3036" t="s">
        <v>3177</v>
      </c>
      <c r="I3036" t="s">
        <v>11600</v>
      </c>
      <c r="J3036" t="s">
        <v>3179</v>
      </c>
      <c r="K3036" t="s">
        <v>11601</v>
      </c>
      <c r="L3036" t="s">
        <v>3174</v>
      </c>
      <c r="M3036" t="s">
        <v>3174</v>
      </c>
    </row>
    <row r="3037" spans="1:13" x14ac:dyDescent="0.3">
      <c r="A3037" t="s">
        <v>1099</v>
      </c>
      <c r="B3037" t="s">
        <v>4018</v>
      </c>
      <c r="C3037" t="s">
        <v>3190</v>
      </c>
      <c r="D3037" t="s">
        <v>1759</v>
      </c>
      <c r="E3037" t="s">
        <v>3546</v>
      </c>
      <c r="F3037" t="s">
        <v>11602</v>
      </c>
      <c r="G3037" t="s">
        <v>11584</v>
      </c>
      <c r="H3037" t="s">
        <v>3177</v>
      </c>
      <c r="I3037" t="s">
        <v>11603</v>
      </c>
      <c r="J3037" t="s">
        <v>3179</v>
      </c>
      <c r="K3037" t="s">
        <v>11604</v>
      </c>
      <c r="L3037" t="s">
        <v>3174</v>
      </c>
      <c r="M3037" t="s">
        <v>3174</v>
      </c>
    </row>
    <row r="3038" spans="1:13" x14ac:dyDescent="0.3">
      <c r="A3038" t="s">
        <v>1099</v>
      </c>
      <c r="B3038" t="s">
        <v>4018</v>
      </c>
      <c r="C3038" t="s">
        <v>3190</v>
      </c>
      <c r="D3038" t="s">
        <v>1759</v>
      </c>
      <c r="E3038" t="s">
        <v>3546</v>
      </c>
      <c r="F3038" t="s">
        <v>11605</v>
      </c>
      <c r="G3038" t="s">
        <v>11584</v>
      </c>
      <c r="H3038" t="s">
        <v>3177</v>
      </c>
      <c r="I3038" t="s">
        <v>11606</v>
      </c>
      <c r="J3038" t="s">
        <v>3179</v>
      </c>
      <c r="K3038" t="s">
        <v>11607</v>
      </c>
      <c r="L3038" t="s">
        <v>3174</v>
      </c>
      <c r="M3038" t="s">
        <v>3174</v>
      </c>
    </row>
    <row r="3039" spans="1:13" x14ac:dyDescent="0.3">
      <c r="A3039" t="s">
        <v>1099</v>
      </c>
      <c r="B3039" t="s">
        <v>4018</v>
      </c>
      <c r="C3039" t="s">
        <v>3190</v>
      </c>
      <c r="D3039" t="s">
        <v>1759</v>
      </c>
      <c r="E3039" t="s">
        <v>3546</v>
      </c>
      <c r="F3039" t="s">
        <v>11608</v>
      </c>
      <c r="G3039" t="s">
        <v>11609</v>
      </c>
      <c r="H3039" t="s">
        <v>3177</v>
      </c>
      <c r="I3039" t="s">
        <v>11610</v>
      </c>
      <c r="J3039" t="s">
        <v>3179</v>
      </c>
      <c r="K3039" t="s">
        <v>11611</v>
      </c>
      <c r="L3039" t="s">
        <v>3174</v>
      </c>
      <c r="M3039" t="s">
        <v>3174</v>
      </c>
    </row>
    <row r="3040" spans="1:13" x14ac:dyDescent="0.3">
      <c r="A3040" t="s">
        <v>1099</v>
      </c>
      <c r="B3040" t="s">
        <v>4018</v>
      </c>
      <c r="C3040" t="s">
        <v>3190</v>
      </c>
      <c r="D3040" t="s">
        <v>1759</v>
      </c>
      <c r="E3040" t="s">
        <v>3546</v>
      </c>
      <c r="F3040" t="s">
        <v>11612</v>
      </c>
      <c r="G3040" t="s">
        <v>11609</v>
      </c>
      <c r="H3040" t="s">
        <v>3177</v>
      </c>
      <c r="I3040" t="s">
        <v>11613</v>
      </c>
      <c r="J3040" t="s">
        <v>3179</v>
      </c>
      <c r="K3040" t="s">
        <v>11614</v>
      </c>
      <c r="L3040" t="s">
        <v>3174</v>
      </c>
      <c r="M3040" t="s">
        <v>3174</v>
      </c>
    </row>
    <row r="3041" spans="1:13" x14ac:dyDescent="0.3">
      <c r="A3041" t="s">
        <v>1099</v>
      </c>
      <c r="B3041" t="s">
        <v>4018</v>
      </c>
      <c r="C3041" t="s">
        <v>3190</v>
      </c>
      <c r="D3041" t="s">
        <v>1759</v>
      </c>
      <c r="E3041" t="s">
        <v>3546</v>
      </c>
      <c r="F3041" t="s">
        <v>11615</v>
      </c>
      <c r="G3041" t="s">
        <v>11609</v>
      </c>
      <c r="H3041" t="s">
        <v>3177</v>
      </c>
      <c r="I3041" t="s">
        <v>11616</v>
      </c>
      <c r="J3041" t="s">
        <v>3179</v>
      </c>
      <c r="K3041" t="s">
        <v>11617</v>
      </c>
      <c r="L3041" t="s">
        <v>3174</v>
      </c>
      <c r="M3041" t="s">
        <v>3174</v>
      </c>
    </row>
    <row r="3042" spans="1:13" x14ac:dyDescent="0.3">
      <c r="A3042" t="s">
        <v>1099</v>
      </c>
      <c r="B3042" t="s">
        <v>4018</v>
      </c>
      <c r="C3042" t="s">
        <v>3190</v>
      </c>
      <c r="D3042" t="s">
        <v>1759</v>
      </c>
      <c r="E3042" t="s">
        <v>3546</v>
      </c>
      <c r="F3042" t="s">
        <v>11618</v>
      </c>
      <c r="G3042" t="s">
        <v>11609</v>
      </c>
      <c r="H3042" t="s">
        <v>3177</v>
      </c>
      <c r="I3042" t="s">
        <v>11619</v>
      </c>
      <c r="J3042" t="s">
        <v>3179</v>
      </c>
      <c r="K3042" t="s">
        <v>11620</v>
      </c>
      <c r="L3042" t="s">
        <v>3174</v>
      </c>
      <c r="M3042" t="s">
        <v>3174</v>
      </c>
    </row>
    <row r="3043" spans="1:13" x14ac:dyDescent="0.3">
      <c r="A3043" t="s">
        <v>1099</v>
      </c>
      <c r="B3043" t="s">
        <v>4018</v>
      </c>
      <c r="C3043" t="s">
        <v>3190</v>
      </c>
      <c r="D3043" t="s">
        <v>1759</v>
      </c>
      <c r="E3043" t="s">
        <v>3546</v>
      </c>
      <c r="F3043" t="s">
        <v>11621</v>
      </c>
      <c r="G3043" t="s">
        <v>11609</v>
      </c>
      <c r="H3043" t="s">
        <v>3177</v>
      </c>
      <c r="I3043" t="s">
        <v>11622</v>
      </c>
      <c r="J3043" t="s">
        <v>3179</v>
      </c>
      <c r="K3043" t="s">
        <v>11623</v>
      </c>
      <c r="L3043" t="s">
        <v>3174</v>
      </c>
      <c r="M3043" t="s">
        <v>3174</v>
      </c>
    </row>
    <row r="3044" spans="1:13" x14ac:dyDescent="0.3">
      <c r="A3044" t="s">
        <v>1099</v>
      </c>
      <c r="B3044" t="s">
        <v>4018</v>
      </c>
      <c r="C3044" t="s">
        <v>3190</v>
      </c>
      <c r="D3044" t="s">
        <v>1759</v>
      </c>
      <c r="E3044" t="s">
        <v>3546</v>
      </c>
      <c r="F3044" t="s">
        <v>11624</v>
      </c>
      <c r="G3044" t="s">
        <v>11609</v>
      </c>
      <c r="H3044" t="s">
        <v>3177</v>
      </c>
      <c r="I3044" t="s">
        <v>11625</v>
      </c>
      <c r="J3044" t="s">
        <v>3179</v>
      </c>
      <c r="K3044" t="s">
        <v>11626</v>
      </c>
      <c r="L3044" t="s">
        <v>3174</v>
      </c>
      <c r="M3044" t="s">
        <v>3174</v>
      </c>
    </row>
    <row r="3045" spans="1:13" x14ac:dyDescent="0.3">
      <c r="A3045" t="s">
        <v>1099</v>
      </c>
      <c r="B3045" t="s">
        <v>4018</v>
      </c>
      <c r="C3045" t="s">
        <v>3190</v>
      </c>
      <c r="D3045" t="s">
        <v>7922</v>
      </c>
      <c r="E3045" t="s">
        <v>3298</v>
      </c>
      <c r="F3045" t="s">
        <v>11627</v>
      </c>
      <c r="G3045" t="s">
        <v>11584</v>
      </c>
      <c r="H3045" t="s">
        <v>3177</v>
      </c>
      <c r="I3045" t="s">
        <v>11628</v>
      </c>
      <c r="J3045" t="s">
        <v>3179</v>
      </c>
      <c r="K3045" t="s">
        <v>11629</v>
      </c>
      <c r="L3045" t="s">
        <v>3174</v>
      </c>
      <c r="M3045" t="s">
        <v>3174</v>
      </c>
    </row>
    <row r="3046" spans="1:13" x14ac:dyDescent="0.3">
      <c r="A3046" t="s">
        <v>1099</v>
      </c>
      <c r="B3046" t="s">
        <v>4018</v>
      </c>
      <c r="C3046" t="s">
        <v>3190</v>
      </c>
      <c r="D3046" t="s">
        <v>7922</v>
      </c>
      <c r="E3046" t="s">
        <v>3298</v>
      </c>
      <c r="F3046" t="s">
        <v>11630</v>
      </c>
      <c r="G3046" t="s">
        <v>11584</v>
      </c>
      <c r="H3046" t="s">
        <v>3177</v>
      </c>
      <c r="I3046" t="s">
        <v>11631</v>
      </c>
      <c r="J3046" t="s">
        <v>3179</v>
      </c>
      <c r="K3046" t="s">
        <v>11632</v>
      </c>
      <c r="L3046" t="s">
        <v>3174</v>
      </c>
      <c r="M3046" t="s">
        <v>3174</v>
      </c>
    </row>
    <row r="3047" spans="1:13" x14ac:dyDescent="0.3">
      <c r="A3047" t="s">
        <v>1099</v>
      </c>
      <c r="B3047" t="s">
        <v>4018</v>
      </c>
      <c r="C3047" t="s">
        <v>3190</v>
      </c>
      <c r="D3047" t="s">
        <v>7922</v>
      </c>
      <c r="E3047" t="s">
        <v>3298</v>
      </c>
      <c r="F3047" t="s">
        <v>11633</v>
      </c>
      <c r="G3047" t="s">
        <v>11584</v>
      </c>
      <c r="H3047" t="s">
        <v>3177</v>
      </c>
      <c r="I3047" t="s">
        <v>11634</v>
      </c>
      <c r="J3047" t="s">
        <v>3179</v>
      </c>
      <c r="K3047" t="s">
        <v>11635</v>
      </c>
      <c r="L3047" t="s">
        <v>3174</v>
      </c>
      <c r="M3047" t="s">
        <v>3174</v>
      </c>
    </row>
    <row r="3048" spans="1:13" x14ac:dyDescent="0.3">
      <c r="A3048" t="s">
        <v>1099</v>
      </c>
      <c r="B3048" t="s">
        <v>4018</v>
      </c>
      <c r="C3048" t="s">
        <v>3190</v>
      </c>
      <c r="D3048" t="s">
        <v>1759</v>
      </c>
      <c r="E3048" t="s">
        <v>3298</v>
      </c>
      <c r="F3048" t="s">
        <v>11636</v>
      </c>
      <c r="G3048" t="s">
        <v>11584</v>
      </c>
      <c r="H3048" t="s">
        <v>3177</v>
      </c>
      <c r="I3048" t="s">
        <v>11637</v>
      </c>
      <c r="J3048" t="s">
        <v>3179</v>
      </c>
      <c r="K3048" t="s">
        <v>11638</v>
      </c>
      <c r="L3048" t="s">
        <v>3174</v>
      </c>
      <c r="M3048" t="s">
        <v>3174</v>
      </c>
    </row>
    <row r="3049" spans="1:13" x14ac:dyDescent="0.3">
      <c r="A3049" t="s">
        <v>1099</v>
      </c>
      <c r="B3049" t="s">
        <v>4018</v>
      </c>
      <c r="C3049" t="s">
        <v>3190</v>
      </c>
      <c r="D3049" t="s">
        <v>1759</v>
      </c>
      <c r="E3049" t="s">
        <v>3298</v>
      </c>
      <c r="F3049" t="s">
        <v>11639</v>
      </c>
      <c r="G3049" t="s">
        <v>11584</v>
      </c>
      <c r="H3049" t="s">
        <v>3177</v>
      </c>
      <c r="I3049" t="s">
        <v>11640</v>
      </c>
      <c r="J3049" t="s">
        <v>3179</v>
      </c>
      <c r="K3049" t="s">
        <v>11641</v>
      </c>
      <c r="L3049" t="s">
        <v>3174</v>
      </c>
      <c r="M3049" t="s">
        <v>3174</v>
      </c>
    </row>
    <row r="3050" spans="1:13" x14ac:dyDescent="0.3">
      <c r="A3050" t="s">
        <v>1099</v>
      </c>
      <c r="B3050" t="s">
        <v>4018</v>
      </c>
      <c r="C3050" t="s">
        <v>3190</v>
      </c>
      <c r="D3050" t="s">
        <v>1759</v>
      </c>
      <c r="E3050" t="s">
        <v>3298</v>
      </c>
      <c r="F3050" t="s">
        <v>11642</v>
      </c>
      <c r="G3050" t="s">
        <v>11584</v>
      </c>
      <c r="H3050" t="s">
        <v>3177</v>
      </c>
      <c r="I3050" t="s">
        <v>11643</v>
      </c>
      <c r="J3050" t="s">
        <v>3179</v>
      </c>
      <c r="K3050" t="s">
        <v>11644</v>
      </c>
      <c r="L3050" t="s">
        <v>3174</v>
      </c>
      <c r="M3050" t="s">
        <v>3174</v>
      </c>
    </row>
    <row r="3051" spans="1:13" x14ac:dyDescent="0.3">
      <c r="A3051" t="s">
        <v>1099</v>
      </c>
      <c r="B3051" t="s">
        <v>4018</v>
      </c>
      <c r="C3051" t="s">
        <v>3190</v>
      </c>
      <c r="D3051" t="s">
        <v>1761</v>
      </c>
      <c r="E3051" t="s">
        <v>3235</v>
      </c>
      <c r="F3051" t="s">
        <v>11645</v>
      </c>
      <c r="G3051" t="s">
        <v>11609</v>
      </c>
      <c r="H3051" t="s">
        <v>3177</v>
      </c>
      <c r="I3051" t="s">
        <v>11646</v>
      </c>
      <c r="J3051" t="s">
        <v>3179</v>
      </c>
      <c r="K3051" t="s">
        <v>11647</v>
      </c>
      <c r="L3051" t="s">
        <v>3174</v>
      </c>
      <c r="M3051" t="s">
        <v>3174</v>
      </c>
    </row>
    <row r="3052" spans="1:13" x14ac:dyDescent="0.3">
      <c r="A3052" t="s">
        <v>1099</v>
      </c>
      <c r="B3052" t="s">
        <v>4018</v>
      </c>
      <c r="C3052" t="s">
        <v>3190</v>
      </c>
      <c r="D3052" t="s">
        <v>1761</v>
      </c>
      <c r="E3052" t="s">
        <v>3235</v>
      </c>
      <c r="F3052" t="s">
        <v>11648</v>
      </c>
      <c r="G3052" t="s">
        <v>11609</v>
      </c>
      <c r="H3052" t="s">
        <v>3177</v>
      </c>
      <c r="I3052" t="s">
        <v>11649</v>
      </c>
      <c r="J3052" t="s">
        <v>3179</v>
      </c>
      <c r="K3052" t="s">
        <v>11650</v>
      </c>
      <c r="L3052" t="s">
        <v>3174</v>
      </c>
      <c r="M3052" t="s">
        <v>3174</v>
      </c>
    </row>
    <row r="3053" spans="1:13" x14ac:dyDescent="0.3">
      <c r="A3053" t="s">
        <v>1099</v>
      </c>
      <c r="B3053" t="s">
        <v>4018</v>
      </c>
      <c r="C3053" t="s">
        <v>3190</v>
      </c>
      <c r="D3053" t="s">
        <v>1759</v>
      </c>
      <c r="E3053" t="s">
        <v>3235</v>
      </c>
      <c r="F3053" t="s">
        <v>11651</v>
      </c>
      <c r="G3053" t="s">
        <v>11609</v>
      </c>
      <c r="H3053" t="s">
        <v>3177</v>
      </c>
      <c r="I3053" t="s">
        <v>11652</v>
      </c>
      <c r="J3053" t="s">
        <v>3179</v>
      </c>
      <c r="K3053" t="s">
        <v>11653</v>
      </c>
      <c r="L3053" t="s">
        <v>3174</v>
      </c>
      <c r="M3053" t="s">
        <v>3174</v>
      </c>
    </row>
    <row r="3054" spans="1:13" x14ac:dyDescent="0.3">
      <c r="A3054" t="s">
        <v>1099</v>
      </c>
      <c r="B3054" t="s">
        <v>4018</v>
      </c>
      <c r="C3054" t="s">
        <v>3190</v>
      </c>
      <c r="D3054" t="s">
        <v>1759</v>
      </c>
      <c r="E3054" t="s">
        <v>3235</v>
      </c>
      <c r="F3054" t="s">
        <v>11654</v>
      </c>
      <c r="G3054" t="s">
        <v>11609</v>
      </c>
      <c r="H3054" t="s">
        <v>3177</v>
      </c>
      <c r="I3054" t="s">
        <v>11655</v>
      </c>
      <c r="J3054" t="s">
        <v>3179</v>
      </c>
      <c r="K3054" t="s">
        <v>11656</v>
      </c>
      <c r="L3054" t="s">
        <v>3174</v>
      </c>
      <c r="M3054" t="s">
        <v>3174</v>
      </c>
    </row>
    <row r="3055" spans="1:13" x14ac:dyDescent="0.3">
      <c r="A3055" t="s">
        <v>1099</v>
      </c>
      <c r="B3055" t="s">
        <v>4018</v>
      </c>
      <c r="C3055" t="s">
        <v>3190</v>
      </c>
      <c r="D3055" t="s">
        <v>1759</v>
      </c>
      <c r="E3055" t="s">
        <v>3235</v>
      </c>
      <c r="F3055" t="s">
        <v>11657</v>
      </c>
      <c r="G3055" t="s">
        <v>11609</v>
      </c>
      <c r="H3055" t="s">
        <v>3177</v>
      </c>
      <c r="I3055" t="s">
        <v>11658</v>
      </c>
      <c r="J3055" t="s">
        <v>3179</v>
      </c>
      <c r="K3055" t="s">
        <v>11659</v>
      </c>
      <c r="L3055" t="s">
        <v>3174</v>
      </c>
      <c r="M3055" t="s">
        <v>3174</v>
      </c>
    </row>
    <row r="3056" spans="1:13" x14ac:dyDescent="0.3">
      <c r="A3056" t="s">
        <v>1099</v>
      </c>
      <c r="B3056" t="s">
        <v>4018</v>
      </c>
      <c r="C3056" t="s">
        <v>3190</v>
      </c>
      <c r="D3056" t="s">
        <v>1759</v>
      </c>
      <c r="E3056" t="s">
        <v>3235</v>
      </c>
      <c r="F3056" t="s">
        <v>11660</v>
      </c>
      <c r="G3056" t="s">
        <v>11609</v>
      </c>
      <c r="H3056" t="s">
        <v>3177</v>
      </c>
      <c r="I3056" t="s">
        <v>11661</v>
      </c>
      <c r="J3056" t="s">
        <v>3179</v>
      </c>
      <c r="K3056" t="s">
        <v>11662</v>
      </c>
      <c r="L3056" t="s">
        <v>3174</v>
      </c>
      <c r="M3056" t="s">
        <v>3174</v>
      </c>
    </row>
    <row r="3057" spans="1:13" x14ac:dyDescent="0.3">
      <c r="A3057" t="s">
        <v>1099</v>
      </c>
      <c r="B3057" t="s">
        <v>4018</v>
      </c>
      <c r="C3057" t="s">
        <v>3190</v>
      </c>
      <c r="D3057" t="s">
        <v>1759</v>
      </c>
      <c r="E3057" t="s">
        <v>3235</v>
      </c>
      <c r="F3057" t="s">
        <v>11663</v>
      </c>
      <c r="G3057" t="s">
        <v>11609</v>
      </c>
      <c r="H3057" t="s">
        <v>3177</v>
      </c>
      <c r="I3057" t="s">
        <v>11664</v>
      </c>
      <c r="J3057" t="s">
        <v>3179</v>
      </c>
      <c r="K3057" t="s">
        <v>11665</v>
      </c>
      <c r="L3057" t="s">
        <v>3174</v>
      </c>
      <c r="M3057" t="s">
        <v>3174</v>
      </c>
    </row>
    <row r="3058" spans="1:13" x14ac:dyDescent="0.3">
      <c r="A3058" t="s">
        <v>1099</v>
      </c>
      <c r="B3058" t="s">
        <v>4018</v>
      </c>
      <c r="C3058" t="s">
        <v>3190</v>
      </c>
      <c r="D3058" t="s">
        <v>1759</v>
      </c>
      <c r="E3058" t="s">
        <v>3235</v>
      </c>
      <c r="F3058" t="s">
        <v>11666</v>
      </c>
      <c r="G3058" t="s">
        <v>11609</v>
      </c>
      <c r="H3058" t="s">
        <v>3177</v>
      </c>
      <c r="I3058" t="s">
        <v>11667</v>
      </c>
      <c r="J3058" t="s">
        <v>3179</v>
      </c>
      <c r="K3058" t="s">
        <v>11668</v>
      </c>
      <c r="L3058" t="s">
        <v>3174</v>
      </c>
      <c r="M3058" t="s">
        <v>3174</v>
      </c>
    </row>
    <row r="3059" spans="1:13" x14ac:dyDescent="0.3">
      <c r="A3059" t="s">
        <v>1099</v>
      </c>
      <c r="B3059" t="s">
        <v>4018</v>
      </c>
      <c r="C3059" t="s">
        <v>3190</v>
      </c>
      <c r="D3059" t="s">
        <v>7922</v>
      </c>
      <c r="E3059" t="s">
        <v>3546</v>
      </c>
      <c r="F3059" t="s">
        <v>11669</v>
      </c>
      <c r="G3059" t="s">
        <v>11670</v>
      </c>
      <c r="H3059" t="s">
        <v>3177</v>
      </c>
      <c r="I3059" t="s">
        <v>11671</v>
      </c>
      <c r="J3059" t="s">
        <v>3179</v>
      </c>
      <c r="K3059" t="s">
        <v>11592</v>
      </c>
      <c r="L3059" t="s">
        <v>3174</v>
      </c>
      <c r="M3059" t="s">
        <v>3174</v>
      </c>
    </row>
    <row r="3060" spans="1:13" x14ac:dyDescent="0.3">
      <c r="A3060" t="s">
        <v>1099</v>
      </c>
      <c r="B3060" t="s">
        <v>4018</v>
      </c>
      <c r="C3060" t="s">
        <v>3190</v>
      </c>
      <c r="D3060" t="s">
        <v>7922</v>
      </c>
      <c r="E3060" t="s">
        <v>3546</v>
      </c>
      <c r="F3060" t="s">
        <v>11672</v>
      </c>
      <c r="G3060" t="s">
        <v>11670</v>
      </c>
      <c r="H3060" t="s">
        <v>3177</v>
      </c>
      <c r="I3060" t="s">
        <v>11673</v>
      </c>
      <c r="J3060" t="s">
        <v>3179</v>
      </c>
      <c r="K3060" t="s">
        <v>11595</v>
      </c>
      <c r="L3060" t="s">
        <v>3174</v>
      </c>
      <c r="M3060" t="s">
        <v>3174</v>
      </c>
    </row>
    <row r="3061" spans="1:13" x14ac:dyDescent="0.3">
      <c r="A3061" t="s">
        <v>1099</v>
      </c>
      <c r="B3061" t="s">
        <v>4018</v>
      </c>
      <c r="C3061" t="s">
        <v>3190</v>
      </c>
      <c r="D3061" t="s">
        <v>7922</v>
      </c>
      <c r="E3061" t="s">
        <v>3546</v>
      </c>
      <c r="F3061" t="s">
        <v>11674</v>
      </c>
      <c r="G3061" t="s">
        <v>11670</v>
      </c>
      <c r="H3061" t="s">
        <v>3177</v>
      </c>
      <c r="I3061" t="s">
        <v>11675</v>
      </c>
      <c r="J3061" t="s">
        <v>3179</v>
      </c>
      <c r="K3061" t="s">
        <v>11598</v>
      </c>
      <c r="L3061" t="s">
        <v>3174</v>
      </c>
      <c r="M3061" t="s">
        <v>3174</v>
      </c>
    </row>
    <row r="3062" spans="1:13" x14ac:dyDescent="0.3">
      <c r="A3062" t="s">
        <v>1099</v>
      </c>
      <c r="B3062" t="s">
        <v>4018</v>
      </c>
      <c r="C3062" t="s">
        <v>3190</v>
      </c>
      <c r="D3062" t="s">
        <v>7922</v>
      </c>
      <c r="E3062" t="s">
        <v>3298</v>
      </c>
      <c r="F3062" t="s">
        <v>11676</v>
      </c>
      <c r="G3062" t="s">
        <v>11670</v>
      </c>
      <c r="H3062" t="s">
        <v>3177</v>
      </c>
      <c r="I3062" t="s">
        <v>11677</v>
      </c>
      <c r="J3062" t="s">
        <v>3179</v>
      </c>
      <c r="K3062" t="s">
        <v>11629</v>
      </c>
      <c r="L3062" t="s">
        <v>3174</v>
      </c>
      <c r="M3062" t="s">
        <v>3174</v>
      </c>
    </row>
    <row r="3063" spans="1:13" x14ac:dyDescent="0.3">
      <c r="A3063" t="s">
        <v>1099</v>
      </c>
      <c r="B3063" t="s">
        <v>4018</v>
      </c>
      <c r="C3063" t="s">
        <v>3190</v>
      </c>
      <c r="D3063" t="s">
        <v>7922</v>
      </c>
      <c r="E3063" t="s">
        <v>3298</v>
      </c>
      <c r="F3063" t="s">
        <v>11678</v>
      </c>
      <c r="G3063" t="s">
        <v>11670</v>
      </c>
      <c r="H3063" t="s">
        <v>3177</v>
      </c>
      <c r="I3063" t="s">
        <v>11679</v>
      </c>
      <c r="J3063" t="s">
        <v>3179</v>
      </c>
      <c r="K3063" t="s">
        <v>11632</v>
      </c>
      <c r="L3063" t="s">
        <v>3174</v>
      </c>
      <c r="M3063" t="s">
        <v>3174</v>
      </c>
    </row>
    <row r="3064" spans="1:13" x14ac:dyDescent="0.3">
      <c r="A3064" t="s">
        <v>1099</v>
      </c>
      <c r="B3064" t="s">
        <v>4018</v>
      </c>
      <c r="C3064" t="s">
        <v>3190</v>
      </c>
      <c r="D3064" t="s">
        <v>7922</v>
      </c>
      <c r="E3064" t="s">
        <v>3298</v>
      </c>
      <c r="F3064" t="s">
        <v>11680</v>
      </c>
      <c r="G3064" t="s">
        <v>11670</v>
      </c>
      <c r="H3064" t="s">
        <v>3177</v>
      </c>
      <c r="I3064" t="s">
        <v>11681</v>
      </c>
      <c r="J3064" t="s">
        <v>3179</v>
      </c>
      <c r="K3064" t="s">
        <v>11635</v>
      </c>
      <c r="L3064" t="s">
        <v>3174</v>
      </c>
      <c r="M3064" t="s">
        <v>3174</v>
      </c>
    </row>
    <row r="3065" spans="1:13" x14ac:dyDescent="0.3">
      <c r="A3065" t="s">
        <v>1099</v>
      </c>
      <c r="B3065" t="s">
        <v>4018</v>
      </c>
      <c r="C3065" t="s">
        <v>3190</v>
      </c>
      <c r="D3065" t="s">
        <v>1822</v>
      </c>
      <c r="E3065" t="s">
        <v>3298</v>
      </c>
      <c r="F3065" t="s">
        <v>11682</v>
      </c>
      <c r="G3065" t="s">
        <v>11609</v>
      </c>
      <c r="H3065" t="s">
        <v>3177</v>
      </c>
      <c r="I3065" t="s">
        <v>11683</v>
      </c>
      <c r="J3065" t="s">
        <v>3179</v>
      </c>
      <c r="K3065" t="s">
        <v>11684</v>
      </c>
      <c r="L3065" t="s">
        <v>3174</v>
      </c>
      <c r="M3065" t="s">
        <v>3174</v>
      </c>
    </row>
    <row r="3066" spans="1:13" x14ac:dyDescent="0.3">
      <c r="A3066" t="s">
        <v>1099</v>
      </c>
      <c r="B3066" t="s">
        <v>4018</v>
      </c>
      <c r="C3066" t="s">
        <v>3190</v>
      </c>
      <c r="D3066" t="s">
        <v>1822</v>
      </c>
      <c r="E3066" t="s">
        <v>3298</v>
      </c>
      <c r="F3066" t="s">
        <v>11685</v>
      </c>
      <c r="G3066" t="s">
        <v>11609</v>
      </c>
      <c r="H3066" t="s">
        <v>3177</v>
      </c>
      <c r="I3066" t="s">
        <v>11686</v>
      </c>
      <c r="J3066" t="s">
        <v>3179</v>
      </c>
      <c r="K3066" t="s">
        <v>11687</v>
      </c>
      <c r="L3066" t="s">
        <v>3174</v>
      </c>
      <c r="M3066" t="s">
        <v>3174</v>
      </c>
    </row>
    <row r="3067" spans="1:13" x14ac:dyDescent="0.3">
      <c r="A3067" t="s">
        <v>1099</v>
      </c>
      <c r="B3067" t="s">
        <v>4018</v>
      </c>
      <c r="C3067" t="s">
        <v>3190</v>
      </c>
      <c r="D3067" t="s">
        <v>1822</v>
      </c>
      <c r="E3067" t="s">
        <v>3298</v>
      </c>
      <c r="F3067" t="s">
        <v>11688</v>
      </c>
      <c r="G3067" t="s">
        <v>11609</v>
      </c>
      <c r="H3067" t="s">
        <v>3177</v>
      </c>
      <c r="I3067" t="s">
        <v>11689</v>
      </c>
      <c r="J3067" t="s">
        <v>3179</v>
      </c>
      <c r="K3067" t="s">
        <v>11690</v>
      </c>
      <c r="L3067" t="s">
        <v>3174</v>
      </c>
      <c r="M3067" t="s">
        <v>3174</v>
      </c>
    </row>
    <row r="3068" spans="1:13" x14ac:dyDescent="0.3">
      <c r="A3068" t="s">
        <v>1099</v>
      </c>
      <c r="B3068" t="s">
        <v>4018</v>
      </c>
      <c r="C3068" t="s">
        <v>3190</v>
      </c>
      <c r="D3068" t="s">
        <v>1822</v>
      </c>
      <c r="E3068" t="s">
        <v>3298</v>
      </c>
      <c r="F3068" t="s">
        <v>11691</v>
      </c>
      <c r="G3068" t="s">
        <v>11609</v>
      </c>
      <c r="H3068" t="s">
        <v>3177</v>
      </c>
      <c r="I3068" t="s">
        <v>11692</v>
      </c>
      <c r="J3068" t="s">
        <v>3179</v>
      </c>
      <c r="K3068" t="s">
        <v>11693</v>
      </c>
      <c r="L3068" t="s">
        <v>3174</v>
      </c>
      <c r="M3068" t="s">
        <v>3174</v>
      </c>
    </row>
    <row r="3069" spans="1:13" x14ac:dyDescent="0.3">
      <c r="A3069" t="s">
        <v>1099</v>
      </c>
      <c r="B3069" t="s">
        <v>4018</v>
      </c>
      <c r="C3069" t="s">
        <v>3190</v>
      </c>
      <c r="D3069" t="s">
        <v>1822</v>
      </c>
      <c r="E3069" t="s">
        <v>3298</v>
      </c>
      <c r="F3069" t="s">
        <v>11694</v>
      </c>
      <c r="G3069" t="s">
        <v>11609</v>
      </c>
      <c r="H3069" t="s">
        <v>3177</v>
      </c>
      <c r="I3069" t="s">
        <v>11695</v>
      </c>
      <c r="J3069" t="s">
        <v>3179</v>
      </c>
      <c r="K3069" t="s">
        <v>11696</v>
      </c>
      <c r="L3069" t="s">
        <v>3174</v>
      </c>
      <c r="M3069" t="s">
        <v>3174</v>
      </c>
    </row>
    <row r="3070" spans="1:13" x14ac:dyDescent="0.3">
      <c r="A3070" t="s">
        <v>1099</v>
      </c>
      <c r="B3070" t="s">
        <v>4018</v>
      </c>
      <c r="C3070" t="s">
        <v>3190</v>
      </c>
      <c r="D3070" t="s">
        <v>1822</v>
      </c>
      <c r="E3070" t="s">
        <v>3298</v>
      </c>
      <c r="F3070" t="s">
        <v>11697</v>
      </c>
      <c r="G3070" t="s">
        <v>11609</v>
      </c>
      <c r="H3070" t="s">
        <v>3177</v>
      </c>
      <c r="I3070" t="s">
        <v>11698</v>
      </c>
      <c r="J3070" t="s">
        <v>3179</v>
      </c>
      <c r="K3070" t="s">
        <v>11699</v>
      </c>
      <c r="L3070" t="s">
        <v>3174</v>
      </c>
      <c r="M3070" t="s">
        <v>3174</v>
      </c>
    </row>
    <row r="3071" spans="1:13" x14ac:dyDescent="0.3">
      <c r="A3071" t="s">
        <v>1099</v>
      </c>
      <c r="B3071" t="s">
        <v>4018</v>
      </c>
      <c r="C3071" t="s">
        <v>3190</v>
      </c>
      <c r="D3071" t="s">
        <v>1822</v>
      </c>
      <c r="E3071" t="s">
        <v>3298</v>
      </c>
      <c r="F3071" t="s">
        <v>11700</v>
      </c>
      <c r="G3071" t="s">
        <v>11609</v>
      </c>
      <c r="H3071" t="s">
        <v>3177</v>
      </c>
      <c r="I3071" t="s">
        <v>11701</v>
      </c>
      <c r="J3071" t="s">
        <v>3179</v>
      </c>
      <c r="K3071" t="s">
        <v>11702</v>
      </c>
      <c r="L3071" t="s">
        <v>3174</v>
      </c>
      <c r="M3071" t="s">
        <v>3174</v>
      </c>
    </row>
    <row r="3072" spans="1:13" x14ac:dyDescent="0.3">
      <c r="A3072" t="s">
        <v>1099</v>
      </c>
      <c r="B3072" t="s">
        <v>4018</v>
      </c>
      <c r="C3072" t="s">
        <v>3190</v>
      </c>
      <c r="D3072" t="s">
        <v>1822</v>
      </c>
      <c r="E3072" t="s">
        <v>3298</v>
      </c>
      <c r="F3072" t="s">
        <v>11703</v>
      </c>
      <c r="G3072" t="s">
        <v>11609</v>
      </c>
      <c r="H3072" t="s">
        <v>3177</v>
      </c>
      <c r="I3072" t="s">
        <v>11704</v>
      </c>
      <c r="J3072" t="s">
        <v>3179</v>
      </c>
      <c r="K3072" t="s">
        <v>11705</v>
      </c>
      <c r="L3072" t="s">
        <v>3174</v>
      </c>
      <c r="M3072" t="s">
        <v>3174</v>
      </c>
    </row>
    <row r="3073" spans="1:13" x14ac:dyDescent="0.3">
      <c r="A3073" t="s">
        <v>1099</v>
      </c>
      <c r="B3073" t="s">
        <v>4018</v>
      </c>
      <c r="C3073" t="s">
        <v>3190</v>
      </c>
      <c r="D3073" t="s">
        <v>1822</v>
      </c>
      <c r="E3073" t="s">
        <v>3298</v>
      </c>
      <c r="F3073" t="s">
        <v>11706</v>
      </c>
      <c r="G3073" t="s">
        <v>11609</v>
      </c>
      <c r="H3073" t="s">
        <v>3177</v>
      </c>
      <c r="I3073" t="s">
        <v>11707</v>
      </c>
      <c r="J3073" t="s">
        <v>3179</v>
      </c>
      <c r="K3073" t="s">
        <v>11708</v>
      </c>
      <c r="L3073" t="s">
        <v>3174</v>
      </c>
      <c r="M3073" t="s">
        <v>3174</v>
      </c>
    </row>
    <row r="3074" spans="1:13" x14ac:dyDescent="0.3">
      <c r="A3074" t="s">
        <v>1099</v>
      </c>
      <c r="B3074" t="s">
        <v>4018</v>
      </c>
      <c r="C3074" t="s">
        <v>3190</v>
      </c>
      <c r="D3074" t="s">
        <v>1822</v>
      </c>
      <c r="E3074" t="s">
        <v>3298</v>
      </c>
      <c r="F3074" t="s">
        <v>11709</v>
      </c>
      <c r="G3074" t="s">
        <v>11609</v>
      </c>
      <c r="H3074" t="s">
        <v>3177</v>
      </c>
      <c r="I3074" t="s">
        <v>11710</v>
      </c>
      <c r="J3074" t="s">
        <v>3179</v>
      </c>
      <c r="K3074" t="s">
        <v>11711</v>
      </c>
      <c r="L3074" t="s">
        <v>3174</v>
      </c>
      <c r="M3074" t="s">
        <v>3174</v>
      </c>
    </row>
    <row r="3075" spans="1:13" x14ac:dyDescent="0.3">
      <c r="A3075" t="s">
        <v>1099</v>
      </c>
      <c r="B3075" t="s">
        <v>4018</v>
      </c>
      <c r="C3075" t="s">
        <v>3190</v>
      </c>
      <c r="D3075" t="s">
        <v>1822</v>
      </c>
      <c r="E3075" t="s">
        <v>3298</v>
      </c>
      <c r="F3075" t="s">
        <v>11712</v>
      </c>
      <c r="G3075" t="s">
        <v>11609</v>
      </c>
      <c r="H3075" t="s">
        <v>3177</v>
      </c>
      <c r="I3075" t="s">
        <v>11713</v>
      </c>
      <c r="J3075" t="s">
        <v>3179</v>
      </c>
      <c r="K3075" t="s">
        <v>11714</v>
      </c>
      <c r="L3075" t="s">
        <v>3174</v>
      </c>
      <c r="M3075" t="s">
        <v>3174</v>
      </c>
    </row>
    <row r="3076" spans="1:13" x14ac:dyDescent="0.3">
      <c r="A3076" t="s">
        <v>1099</v>
      </c>
      <c r="B3076" t="s">
        <v>4018</v>
      </c>
      <c r="C3076" t="s">
        <v>3190</v>
      </c>
      <c r="D3076" t="s">
        <v>1822</v>
      </c>
      <c r="E3076" t="s">
        <v>3298</v>
      </c>
      <c r="F3076" t="s">
        <v>11715</v>
      </c>
      <c r="G3076" t="s">
        <v>11609</v>
      </c>
      <c r="H3076" t="s">
        <v>3177</v>
      </c>
      <c r="I3076" t="s">
        <v>11716</v>
      </c>
      <c r="J3076" t="s">
        <v>3179</v>
      </c>
      <c r="K3076" t="s">
        <v>11717</v>
      </c>
      <c r="L3076" t="s">
        <v>3174</v>
      </c>
      <c r="M3076" t="s">
        <v>3174</v>
      </c>
    </row>
    <row r="3077" spans="1:13" x14ac:dyDescent="0.3">
      <c r="A3077" t="s">
        <v>1099</v>
      </c>
      <c r="B3077" t="s">
        <v>4018</v>
      </c>
      <c r="C3077" t="s">
        <v>3190</v>
      </c>
      <c r="D3077" t="s">
        <v>1822</v>
      </c>
      <c r="E3077" t="s">
        <v>3298</v>
      </c>
      <c r="F3077" t="s">
        <v>11718</v>
      </c>
      <c r="G3077" t="s">
        <v>11609</v>
      </c>
      <c r="H3077" t="s">
        <v>3177</v>
      </c>
      <c r="I3077" t="s">
        <v>11719</v>
      </c>
      <c r="J3077" t="s">
        <v>3179</v>
      </c>
      <c r="K3077" t="s">
        <v>11720</v>
      </c>
      <c r="L3077" t="s">
        <v>3174</v>
      </c>
      <c r="M3077" t="s">
        <v>3174</v>
      </c>
    </row>
    <row r="3078" spans="1:13" x14ac:dyDescent="0.3">
      <c r="A3078" t="s">
        <v>1099</v>
      </c>
      <c r="B3078" t="s">
        <v>4018</v>
      </c>
      <c r="C3078" t="s">
        <v>3190</v>
      </c>
      <c r="D3078" t="s">
        <v>1822</v>
      </c>
      <c r="E3078" t="s">
        <v>3298</v>
      </c>
      <c r="F3078" t="s">
        <v>11721</v>
      </c>
      <c r="G3078" t="s">
        <v>11609</v>
      </c>
      <c r="H3078" t="s">
        <v>3177</v>
      </c>
      <c r="I3078" t="s">
        <v>11722</v>
      </c>
      <c r="J3078" t="s">
        <v>3179</v>
      </c>
      <c r="K3078" t="s">
        <v>11723</v>
      </c>
      <c r="L3078" t="s">
        <v>3174</v>
      </c>
      <c r="M3078" t="s">
        <v>3174</v>
      </c>
    </row>
    <row r="3079" spans="1:13" x14ac:dyDescent="0.3">
      <c r="A3079" t="s">
        <v>1099</v>
      </c>
      <c r="B3079" t="s">
        <v>4018</v>
      </c>
      <c r="C3079" t="s">
        <v>3190</v>
      </c>
      <c r="D3079" t="s">
        <v>1822</v>
      </c>
      <c r="E3079" t="s">
        <v>3298</v>
      </c>
      <c r="F3079" t="s">
        <v>11724</v>
      </c>
      <c r="G3079" t="s">
        <v>11609</v>
      </c>
      <c r="H3079" t="s">
        <v>3177</v>
      </c>
      <c r="I3079" t="s">
        <v>11725</v>
      </c>
      <c r="J3079" t="s">
        <v>3179</v>
      </c>
      <c r="K3079" t="s">
        <v>11726</v>
      </c>
      <c r="L3079" t="s">
        <v>3174</v>
      </c>
      <c r="M3079" t="s">
        <v>3174</v>
      </c>
    </row>
    <row r="3080" spans="1:13" x14ac:dyDescent="0.3">
      <c r="A3080" t="s">
        <v>1099</v>
      </c>
      <c r="B3080" t="s">
        <v>4018</v>
      </c>
      <c r="C3080" t="s">
        <v>3190</v>
      </c>
      <c r="D3080" t="s">
        <v>1822</v>
      </c>
      <c r="E3080" t="s">
        <v>3298</v>
      </c>
      <c r="F3080" t="s">
        <v>11727</v>
      </c>
      <c r="G3080" t="s">
        <v>11609</v>
      </c>
      <c r="H3080" t="s">
        <v>3177</v>
      </c>
      <c r="I3080" t="s">
        <v>11728</v>
      </c>
      <c r="J3080" t="s">
        <v>3179</v>
      </c>
      <c r="K3080" t="s">
        <v>11729</v>
      </c>
      <c r="L3080" t="s">
        <v>3174</v>
      </c>
      <c r="M3080" t="s">
        <v>3174</v>
      </c>
    </row>
    <row r="3081" spans="1:13" x14ac:dyDescent="0.3">
      <c r="A3081" t="s">
        <v>1099</v>
      </c>
      <c r="B3081" t="s">
        <v>4018</v>
      </c>
      <c r="C3081" t="s">
        <v>3190</v>
      </c>
      <c r="D3081" t="s">
        <v>1822</v>
      </c>
      <c r="E3081" t="s">
        <v>3298</v>
      </c>
      <c r="F3081" t="s">
        <v>11730</v>
      </c>
      <c r="G3081" t="s">
        <v>11609</v>
      </c>
      <c r="H3081" t="s">
        <v>3177</v>
      </c>
      <c r="I3081" t="s">
        <v>11731</v>
      </c>
      <c r="J3081" t="s">
        <v>3179</v>
      </c>
      <c r="K3081" t="s">
        <v>11732</v>
      </c>
      <c r="L3081" t="s">
        <v>3174</v>
      </c>
      <c r="M3081" t="s">
        <v>3174</v>
      </c>
    </row>
    <row r="3082" spans="1:13" x14ac:dyDescent="0.3">
      <c r="A3082" t="s">
        <v>1099</v>
      </c>
      <c r="B3082" t="s">
        <v>4018</v>
      </c>
      <c r="C3082" t="s">
        <v>3190</v>
      </c>
      <c r="D3082" t="s">
        <v>1822</v>
      </c>
      <c r="E3082" t="s">
        <v>3298</v>
      </c>
      <c r="F3082" t="s">
        <v>11733</v>
      </c>
      <c r="G3082" t="s">
        <v>11609</v>
      </c>
      <c r="H3082" t="s">
        <v>3177</v>
      </c>
      <c r="I3082" t="s">
        <v>11734</v>
      </c>
      <c r="J3082" t="s">
        <v>3179</v>
      </c>
      <c r="K3082" t="s">
        <v>11735</v>
      </c>
      <c r="L3082" t="s">
        <v>3174</v>
      </c>
      <c r="M3082" t="s">
        <v>3174</v>
      </c>
    </row>
    <row r="3083" spans="1:13" x14ac:dyDescent="0.3">
      <c r="A3083" t="s">
        <v>1099</v>
      </c>
      <c r="B3083" t="s">
        <v>4018</v>
      </c>
      <c r="C3083" t="s">
        <v>3190</v>
      </c>
      <c r="D3083" t="s">
        <v>1822</v>
      </c>
      <c r="E3083" t="s">
        <v>3298</v>
      </c>
      <c r="F3083" t="s">
        <v>11736</v>
      </c>
      <c r="G3083" t="s">
        <v>11609</v>
      </c>
      <c r="H3083" t="s">
        <v>3177</v>
      </c>
      <c r="I3083" t="s">
        <v>11737</v>
      </c>
      <c r="J3083" t="s">
        <v>3179</v>
      </c>
      <c r="K3083" t="s">
        <v>11738</v>
      </c>
      <c r="L3083" t="s">
        <v>3174</v>
      </c>
      <c r="M3083" t="s">
        <v>3174</v>
      </c>
    </row>
    <row r="3084" spans="1:13" x14ac:dyDescent="0.3">
      <c r="A3084" t="s">
        <v>1099</v>
      </c>
      <c r="B3084" t="s">
        <v>4018</v>
      </c>
      <c r="C3084" t="s">
        <v>3190</v>
      </c>
      <c r="D3084" t="s">
        <v>1822</v>
      </c>
      <c r="E3084" t="s">
        <v>3298</v>
      </c>
      <c r="F3084" t="s">
        <v>11739</v>
      </c>
      <c r="G3084" t="s">
        <v>11609</v>
      </c>
      <c r="H3084" t="s">
        <v>3177</v>
      </c>
      <c r="I3084" t="s">
        <v>11740</v>
      </c>
      <c r="J3084" t="s">
        <v>3179</v>
      </c>
      <c r="K3084" t="s">
        <v>11741</v>
      </c>
      <c r="L3084" t="s">
        <v>3174</v>
      </c>
      <c r="M3084" t="s">
        <v>3174</v>
      </c>
    </row>
    <row r="3085" spans="1:13" x14ac:dyDescent="0.3">
      <c r="A3085" t="s">
        <v>1099</v>
      </c>
      <c r="B3085" t="s">
        <v>4018</v>
      </c>
      <c r="C3085" t="s">
        <v>3190</v>
      </c>
      <c r="D3085" t="s">
        <v>1822</v>
      </c>
      <c r="E3085" t="s">
        <v>3298</v>
      </c>
      <c r="F3085" t="s">
        <v>11742</v>
      </c>
      <c r="G3085" t="s">
        <v>11609</v>
      </c>
      <c r="H3085" t="s">
        <v>3177</v>
      </c>
      <c r="I3085" t="s">
        <v>11743</v>
      </c>
      <c r="J3085" t="s">
        <v>3179</v>
      </c>
      <c r="K3085" t="s">
        <v>11744</v>
      </c>
      <c r="L3085" t="s">
        <v>3174</v>
      </c>
      <c r="M3085" t="s">
        <v>3174</v>
      </c>
    </row>
    <row r="3086" spans="1:13" x14ac:dyDescent="0.3">
      <c r="A3086" t="s">
        <v>1099</v>
      </c>
      <c r="B3086" t="s">
        <v>4018</v>
      </c>
      <c r="C3086" t="s">
        <v>3190</v>
      </c>
      <c r="D3086" t="s">
        <v>1822</v>
      </c>
      <c r="E3086" t="s">
        <v>3298</v>
      </c>
      <c r="F3086" t="s">
        <v>11745</v>
      </c>
      <c r="G3086" t="s">
        <v>11609</v>
      </c>
      <c r="H3086" t="s">
        <v>3177</v>
      </c>
      <c r="I3086" t="s">
        <v>11746</v>
      </c>
      <c r="J3086" t="s">
        <v>3179</v>
      </c>
      <c r="K3086" t="s">
        <v>11747</v>
      </c>
      <c r="L3086" t="s">
        <v>3174</v>
      </c>
      <c r="M3086" t="s">
        <v>3174</v>
      </c>
    </row>
    <row r="3087" spans="1:13" x14ac:dyDescent="0.3">
      <c r="A3087" t="s">
        <v>1099</v>
      </c>
      <c r="B3087" t="s">
        <v>4018</v>
      </c>
      <c r="C3087" t="s">
        <v>3190</v>
      </c>
      <c r="D3087" t="s">
        <v>1822</v>
      </c>
      <c r="E3087" t="s">
        <v>3298</v>
      </c>
      <c r="F3087" t="s">
        <v>11748</v>
      </c>
      <c r="G3087" t="s">
        <v>11609</v>
      </c>
      <c r="H3087" t="s">
        <v>3177</v>
      </c>
      <c r="I3087" t="s">
        <v>11749</v>
      </c>
      <c r="J3087" t="s">
        <v>3179</v>
      </c>
      <c r="K3087" t="s">
        <v>11750</v>
      </c>
      <c r="L3087" t="s">
        <v>3174</v>
      </c>
      <c r="M3087" t="s">
        <v>3174</v>
      </c>
    </row>
    <row r="3088" spans="1:13" x14ac:dyDescent="0.3">
      <c r="A3088" t="s">
        <v>1099</v>
      </c>
      <c r="B3088" t="s">
        <v>4018</v>
      </c>
      <c r="C3088" t="s">
        <v>3190</v>
      </c>
      <c r="D3088" t="s">
        <v>1822</v>
      </c>
      <c r="E3088" t="s">
        <v>3298</v>
      </c>
      <c r="F3088" t="s">
        <v>11751</v>
      </c>
      <c r="G3088" t="s">
        <v>11609</v>
      </c>
      <c r="H3088" t="s">
        <v>3177</v>
      </c>
      <c r="I3088" t="s">
        <v>11752</v>
      </c>
      <c r="J3088" t="s">
        <v>3179</v>
      </c>
      <c r="K3088" t="s">
        <v>11753</v>
      </c>
      <c r="L3088" t="s">
        <v>3174</v>
      </c>
      <c r="M3088" t="s">
        <v>3174</v>
      </c>
    </row>
    <row r="3089" spans="1:13" x14ac:dyDescent="0.3">
      <c r="A3089" t="s">
        <v>1099</v>
      </c>
      <c r="B3089" t="s">
        <v>4018</v>
      </c>
      <c r="C3089" t="s">
        <v>3190</v>
      </c>
      <c r="D3089" t="s">
        <v>1822</v>
      </c>
      <c r="E3089" t="s">
        <v>3298</v>
      </c>
      <c r="F3089" t="s">
        <v>11754</v>
      </c>
      <c r="G3089" t="s">
        <v>11609</v>
      </c>
      <c r="H3089" t="s">
        <v>3177</v>
      </c>
      <c r="I3089" t="s">
        <v>11755</v>
      </c>
      <c r="J3089" t="s">
        <v>3179</v>
      </c>
      <c r="K3089" t="s">
        <v>11756</v>
      </c>
      <c r="L3089" t="s">
        <v>3174</v>
      </c>
      <c r="M3089" t="s">
        <v>3174</v>
      </c>
    </row>
    <row r="3090" spans="1:13" x14ac:dyDescent="0.3">
      <c r="A3090" t="s">
        <v>1099</v>
      </c>
      <c r="B3090" t="s">
        <v>4018</v>
      </c>
      <c r="C3090" t="s">
        <v>3190</v>
      </c>
      <c r="D3090" t="s">
        <v>1822</v>
      </c>
      <c r="E3090" t="s">
        <v>3298</v>
      </c>
      <c r="F3090" t="s">
        <v>11757</v>
      </c>
      <c r="G3090" t="s">
        <v>11609</v>
      </c>
      <c r="H3090" t="s">
        <v>3177</v>
      </c>
      <c r="I3090" t="s">
        <v>11758</v>
      </c>
      <c r="J3090" t="s">
        <v>3179</v>
      </c>
      <c r="K3090" t="s">
        <v>11759</v>
      </c>
      <c r="L3090" t="s">
        <v>3174</v>
      </c>
      <c r="M3090" t="s">
        <v>3174</v>
      </c>
    </row>
    <row r="3091" spans="1:13" x14ac:dyDescent="0.3">
      <c r="A3091" t="s">
        <v>1099</v>
      </c>
      <c r="B3091" t="s">
        <v>4018</v>
      </c>
      <c r="C3091" t="s">
        <v>3190</v>
      </c>
      <c r="D3091" t="s">
        <v>1822</v>
      </c>
      <c r="E3091" t="s">
        <v>3298</v>
      </c>
      <c r="F3091" t="s">
        <v>11760</v>
      </c>
      <c r="G3091" t="s">
        <v>11609</v>
      </c>
      <c r="H3091" t="s">
        <v>3177</v>
      </c>
      <c r="I3091" t="s">
        <v>11761</v>
      </c>
      <c r="J3091" t="s">
        <v>3179</v>
      </c>
      <c r="K3091" t="s">
        <v>11762</v>
      </c>
      <c r="L3091" t="s">
        <v>3174</v>
      </c>
      <c r="M3091" t="s">
        <v>3174</v>
      </c>
    </row>
    <row r="3092" spans="1:13" x14ac:dyDescent="0.3">
      <c r="A3092" t="s">
        <v>1099</v>
      </c>
      <c r="B3092" t="s">
        <v>4018</v>
      </c>
      <c r="C3092" t="s">
        <v>3190</v>
      </c>
      <c r="D3092" t="s">
        <v>1822</v>
      </c>
      <c r="E3092" t="s">
        <v>3298</v>
      </c>
      <c r="F3092" t="s">
        <v>11763</v>
      </c>
      <c r="G3092" t="s">
        <v>11609</v>
      </c>
      <c r="H3092" t="s">
        <v>3177</v>
      </c>
      <c r="I3092" t="s">
        <v>11764</v>
      </c>
      <c r="J3092" t="s">
        <v>3179</v>
      </c>
      <c r="K3092" t="s">
        <v>11765</v>
      </c>
      <c r="L3092" t="s">
        <v>3174</v>
      </c>
      <c r="M3092" t="s">
        <v>3174</v>
      </c>
    </row>
    <row r="3093" spans="1:13" x14ac:dyDescent="0.3">
      <c r="A3093" t="s">
        <v>1099</v>
      </c>
      <c r="B3093" t="s">
        <v>4018</v>
      </c>
      <c r="C3093" t="s">
        <v>3190</v>
      </c>
      <c r="D3093" t="s">
        <v>1822</v>
      </c>
      <c r="E3093" t="s">
        <v>3298</v>
      </c>
      <c r="F3093" t="s">
        <v>11766</v>
      </c>
      <c r="G3093" t="s">
        <v>11609</v>
      </c>
      <c r="H3093" t="s">
        <v>3177</v>
      </c>
      <c r="I3093" t="s">
        <v>11767</v>
      </c>
      <c r="J3093" t="s">
        <v>3179</v>
      </c>
      <c r="K3093" t="s">
        <v>11768</v>
      </c>
      <c r="L3093" t="s">
        <v>3174</v>
      </c>
      <c r="M3093" t="s">
        <v>3174</v>
      </c>
    </row>
    <row r="3094" spans="1:13" x14ac:dyDescent="0.3">
      <c r="A3094" t="s">
        <v>1099</v>
      </c>
      <c r="B3094" t="s">
        <v>4018</v>
      </c>
      <c r="C3094" t="s">
        <v>3190</v>
      </c>
      <c r="D3094" t="s">
        <v>1822</v>
      </c>
      <c r="E3094" t="s">
        <v>3298</v>
      </c>
      <c r="F3094" t="s">
        <v>11769</v>
      </c>
      <c r="G3094" t="s">
        <v>11609</v>
      </c>
      <c r="H3094" t="s">
        <v>3177</v>
      </c>
      <c r="I3094" t="s">
        <v>11770</v>
      </c>
      <c r="J3094" t="s">
        <v>3179</v>
      </c>
      <c r="K3094" t="s">
        <v>11771</v>
      </c>
      <c r="L3094" t="s">
        <v>3174</v>
      </c>
      <c r="M3094" t="s">
        <v>3174</v>
      </c>
    </row>
    <row r="3095" spans="1:13" x14ac:dyDescent="0.3">
      <c r="A3095" t="s">
        <v>1099</v>
      </c>
      <c r="B3095" t="s">
        <v>4018</v>
      </c>
      <c r="C3095" t="s">
        <v>3190</v>
      </c>
      <c r="D3095" t="s">
        <v>1822</v>
      </c>
      <c r="E3095" t="s">
        <v>3298</v>
      </c>
      <c r="F3095" t="s">
        <v>11772</v>
      </c>
      <c r="G3095" t="s">
        <v>11609</v>
      </c>
      <c r="H3095" t="s">
        <v>3177</v>
      </c>
      <c r="I3095" t="s">
        <v>11773</v>
      </c>
      <c r="J3095" t="s">
        <v>3179</v>
      </c>
      <c r="K3095" t="s">
        <v>11774</v>
      </c>
      <c r="L3095" t="s">
        <v>3174</v>
      </c>
      <c r="M3095" t="s">
        <v>3174</v>
      </c>
    </row>
    <row r="3096" spans="1:13" x14ac:dyDescent="0.3">
      <c r="A3096" t="s">
        <v>1099</v>
      </c>
      <c r="B3096" t="s">
        <v>4018</v>
      </c>
      <c r="C3096" t="s">
        <v>3190</v>
      </c>
      <c r="D3096" t="s">
        <v>1822</v>
      </c>
      <c r="E3096" t="s">
        <v>3298</v>
      </c>
      <c r="F3096" t="s">
        <v>11775</v>
      </c>
      <c r="G3096" t="s">
        <v>11609</v>
      </c>
      <c r="H3096" t="s">
        <v>3177</v>
      </c>
      <c r="I3096" t="s">
        <v>11776</v>
      </c>
      <c r="J3096" t="s">
        <v>3179</v>
      </c>
      <c r="K3096" t="s">
        <v>11777</v>
      </c>
      <c r="L3096" t="s">
        <v>3174</v>
      </c>
      <c r="M3096" t="s">
        <v>3174</v>
      </c>
    </row>
    <row r="3097" spans="1:13" x14ac:dyDescent="0.3">
      <c r="A3097" t="s">
        <v>1099</v>
      </c>
      <c r="B3097" t="s">
        <v>4018</v>
      </c>
      <c r="C3097" t="s">
        <v>3190</v>
      </c>
      <c r="D3097" t="s">
        <v>1822</v>
      </c>
      <c r="E3097" t="s">
        <v>3298</v>
      </c>
      <c r="F3097" t="s">
        <v>11778</v>
      </c>
      <c r="G3097" t="s">
        <v>11609</v>
      </c>
      <c r="H3097" t="s">
        <v>3177</v>
      </c>
      <c r="I3097" t="s">
        <v>11779</v>
      </c>
      <c r="J3097" t="s">
        <v>3179</v>
      </c>
      <c r="K3097" t="s">
        <v>11780</v>
      </c>
      <c r="L3097" t="s">
        <v>3174</v>
      </c>
      <c r="M3097" t="s">
        <v>3174</v>
      </c>
    </row>
    <row r="3098" spans="1:13" x14ac:dyDescent="0.3">
      <c r="A3098" t="s">
        <v>1099</v>
      </c>
      <c r="B3098" t="s">
        <v>4018</v>
      </c>
      <c r="C3098" t="s">
        <v>3190</v>
      </c>
      <c r="D3098" t="s">
        <v>1822</v>
      </c>
      <c r="E3098" t="s">
        <v>3298</v>
      </c>
      <c r="F3098" t="s">
        <v>11781</v>
      </c>
      <c r="G3098" t="s">
        <v>11609</v>
      </c>
      <c r="H3098" t="s">
        <v>3177</v>
      </c>
      <c r="I3098" t="s">
        <v>11782</v>
      </c>
      <c r="J3098" t="s">
        <v>3179</v>
      </c>
      <c r="K3098" t="s">
        <v>11783</v>
      </c>
      <c r="L3098" t="s">
        <v>3174</v>
      </c>
      <c r="M3098" t="s">
        <v>3174</v>
      </c>
    </row>
    <row r="3099" spans="1:13" x14ac:dyDescent="0.3">
      <c r="A3099" t="s">
        <v>1099</v>
      </c>
      <c r="B3099" t="s">
        <v>4018</v>
      </c>
      <c r="C3099" t="s">
        <v>3190</v>
      </c>
      <c r="D3099" t="s">
        <v>1822</v>
      </c>
      <c r="E3099" t="s">
        <v>3298</v>
      </c>
      <c r="F3099" t="s">
        <v>11784</v>
      </c>
      <c r="G3099" t="s">
        <v>11609</v>
      </c>
      <c r="H3099" t="s">
        <v>3177</v>
      </c>
      <c r="I3099" t="s">
        <v>11785</v>
      </c>
      <c r="J3099" t="s">
        <v>3179</v>
      </c>
      <c r="K3099" t="s">
        <v>11786</v>
      </c>
      <c r="L3099" t="s">
        <v>3174</v>
      </c>
      <c r="M3099" t="s">
        <v>3174</v>
      </c>
    </row>
    <row r="3100" spans="1:13" x14ac:dyDescent="0.3">
      <c r="A3100" t="s">
        <v>1099</v>
      </c>
      <c r="B3100" t="s">
        <v>4018</v>
      </c>
      <c r="C3100" t="s">
        <v>3190</v>
      </c>
      <c r="D3100" t="s">
        <v>1822</v>
      </c>
      <c r="E3100" t="s">
        <v>3298</v>
      </c>
      <c r="F3100" t="s">
        <v>11787</v>
      </c>
      <c r="G3100" t="s">
        <v>11609</v>
      </c>
      <c r="H3100" t="s">
        <v>3177</v>
      </c>
      <c r="I3100" t="s">
        <v>11788</v>
      </c>
      <c r="J3100" t="s">
        <v>3179</v>
      </c>
      <c r="K3100" t="s">
        <v>11789</v>
      </c>
      <c r="L3100" t="s">
        <v>3174</v>
      </c>
      <c r="M3100" t="s">
        <v>3174</v>
      </c>
    </row>
    <row r="3101" spans="1:13" x14ac:dyDescent="0.3">
      <c r="A3101" t="s">
        <v>1099</v>
      </c>
      <c r="B3101" t="s">
        <v>4018</v>
      </c>
      <c r="C3101" t="s">
        <v>3190</v>
      </c>
      <c r="D3101" t="s">
        <v>1822</v>
      </c>
      <c r="E3101" t="s">
        <v>3298</v>
      </c>
      <c r="F3101" t="s">
        <v>11790</v>
      </c>
      <c r="G3101" t="s">
        <v>11609</v>
      </c>
      <c r="H3101" t="s">
        <v>3177</v>
      </c>
      <c r="I3101" t="s">
        <v>11791</v>
      </c>
      <c r="J3101" t="s">
        <v>3179</v>
      </c>
      <c r="K3101" t="s">
        <v>11792</v>
      </c>
      <c r="L3101" t="s">
        <v>3174</v>
      </c>
      <c r="M3101" t="s">
        <v>3174</v>
      </c>
    </row>
    <row r="3102" spans="1:13" x14ac:dyDescent="0.3">
      <c r="A3102" t="s">
        <v>1099</v>
      </c>
      <c r="B3102" t="s">
        <v>4018</v>
      </c>
      <c r="C3102" t="s">
        <v>3190</v>
      </c>
      <c r="D3102" t="s">
        <v>1822</v>
      </c>
      <c r="E3102" t="s">
        <v>3298</v>
      </c>
      <c r="F3102" t="s">
        <v>11793</v>
      </c>
      <c r="G3102" t="s">
        <v>11609</v>
      </c>
      <c r="H3102" t="s">
        <v>3177</v>
      </c>
      <c r="I3102" t="s">
        <v>11794</v>
      </c>
      <c r="J3102" t="s">
        <v>3179</v>
      </c>
      <c r="K3102" t="s">
        <v>11795</v>
      </c>
      <c r="L3102" t="s">
        <v>3174</v>
      </c>
      <c r="M3102" t="s">
        <v>3174</v>
      </c>
    </row>
    <row r="3103" spans="1:13" x14ac:dyDescent="0.3">
      <c r="A3103" t="s">
        <v>1099</v>
      </c>
      <c r="B3103" t="s">
        <v>4018</v>
      </c>
      <c r="C3103" t="s">
        <v>3190</v>
      </c>
      <c r="D3103" t="s">
        <v>1822</v>
      </c>
      <c r="E3103" t="s">
        <v>3298</v>
      </c>
      <c r="F3103" t="s">
        <v>11796</v>
      </c>
      <c r="G3103" t="s">
        <v>11609</v>
      </c>
      <c r="H3103" t="s">
        <v>3177</v>
      </c>
      <c r="I3103" t="s">
        <v>11797</v>
      </c>
      <c r="J3103" t="s">
        <v>3179</v>
      </c>
      <c r="K3103" t="s">
        <v>11798</v>
      </c>
      <c r="L3103" t="s">
        <v>3174</v>
      </c>
      <c r="M3103" t="s">
        <v>3174</v>
      </c>
    </row>
    <row r="3104" spans="1:13" x14ac:dyDescent="0.3">
      <c r="A3104" t="s">
        <v>1099</v>
      </c>
      <c r="B3104" t="s">
        <v>4018</v>
      </c>
      <c r="C3104" t="s">
        <v>3190</v>
      </c>
      <c r="D3104" t="s">
        <v>1822</v>
      </c>
      <c r="E3104" t="s">
        <v>3298</v>
      </c>
      <c r="F3104" t="s">
        <v>11799</v>
      </c>
      <c r="G3104" t="s">
        <v>11609</v>
      </c>
      <c r="H3104" t="s">
        <v>3177</v>
      </c>
      <c r="I3104" t="s">
        <v>11800</v>
      </c>
      <c r="J3104" t="s">
        <v>3179</v>
      </c>
      <c r="K3104" t="s">
        <v>11801</v>
      </c>
      <c r="L3104" t="s">
        <v>3174</v>
      </c>
      <c r="M3104" t="s">
        <v>3174</v>
      </c>
    </row>
    <row r="3105" spans="1:13" x14ac:dyDescent="0.3">
      <c r="A3105" t="s">
        <v>1099</v>
      </c>
      <c r="B3105" t="s">
        <v>4018</v>
      </c>
      <c r="C3105" t="s">
        <v>3190</v>
      </c>
      <c r="D3105" t="s">
        <v>1822</v>
      </c>
      <c r="E3105" t="s">
        <v>3298</v>
      </c>
      <c r="F3105" t="s">
        <v>11802</v>
      </c>
      <c r="G3105" t="s">
        <v>11609</v>
      </c>
      <c r="H3105" t="s">
        <v>3177</v>
      </c>
      <c r="I3105" t="s">
        <v>11803</v>
      </c>
      <c r="J3105" t="s">
        <v>3179</v>
      </c>
      <c r="K3105" t="s">
        <v>11804</v>
      </c>
      <c r="L3105" t="s">
        <v>3174</v>
      </c>
      <c r="M3105" t="s">
        <v>3174</v>
      </c>
    </row>
    <row r="3106" spans="1:13" x14ac:dyDescent="0.3">
      <c r="A3106" t="s">
        <v>1099</v>
      </c>
      <c r="B3106" t="s">
        <v>4018</v>
      </c>
      <c r="C3106" t="s">
        <v>3190</v>
      </c>
      <c r="D3106" t="s">
        <v>1822</v>
      </c>
      <c r="E3106" t="s">
        <v>3298</v>
      </c>
      <c r="F3106" t="s">
        <v>11805</v>
      </c>
      <c r="G3106" t="s">
        <v>11609</v>
      </c>
      <c r="H3106" t="s">
        <v>3177</v>
      </c>
      <c r="I3106" t="s">
        <v>11806</v>
      </c>
      <c r="J3106" t="s">
        <v>3179</v>
      </c>
      <c r="K3106" t="s">
        <v>11807</v>
      </c>
      <c r="L3106" t="s">
        <v>3174</v>
      </c>
      <c r="M3106" t="s">
        <v>3174</v>
      </c>
    </row>
    <row r="3107" spans="1:13" x14ac:dyDescent="0.3">
      <c r="A3107" t="s">
        <v>1099</v>
      </c>
      <c r="B3107" t="s">
        <v>4018</v>
      </c>
      <c r="C3107" t="s">
        <v>3190</v>
      </c>
      <c r="D3107" t="s">
        <v>1822</v>
      </c>
      <c r="E3107" t="s">
        <v>3298</v>
      </c>
      <c r="F3107" t="s">
        <v>11808</v>
      </c>
      <c r="G3107" t="s">
        <v>11609</v>
      </c>
      <c r="H3107" t="s">
        <v>3177</v>
      </c>
      <c r="I3107" t="s">
        <v>11809</v>
      </c>
      <c r="J3107" t="s">
        <v>3179</v>
      </c>
      <c r="K3107" t="s">
        <v>11810</v>
      </c>
      <c r="L3107" t="s">
        <v>3174</v>
      </c>
      <c r="M3107" t="s">
        <v>3174</v>
      </c>
    </row>
    <row r="3108" spans="1:13" x14ac:dyDescent="0.3">
      <c r="A3108" t="s">
        <v>1099</v>
      </c>
      <c r="B3108" t="s">
        <v>4018</v>
      </c>
      <c r="C3108" t="s">
        <v>3190</v>
      </c>
      <c r="D3108" t="s">
        <v>1822</v>
      </c>
      <c r="E3108" t="s">
        <v>3298</v>
      </c>
      <c r="F3108" t="s">
        <v>11811</v>
      </c>
      <c r="G3108" t="s">
        <v>11609</v>
      </c>
      <c r="H3108" t="s">
        <v>3177</v>
      </c>
      <c r="I3108" t="s">
        <v>11812</v>
      </c>
      <c r="J3108" t="s">
        <v>3179</v>
      </c>
      <c r="K3108" t="s">
        <v>11813</v>
      </c>
      <c r="L3108" t="s">
        <v>3174</v>
      </c>
      <c r="M3108" t="s">
        <v>3174</v>
      </c>
    </row>
    <row r="3109" spans="1:13" x14ac:dyDescent="0.3">
      <c r="A3109" t="s">
        <v>1099</v>
      </c>
      <c r="B3109" t="s">
        <v>4018</v>
      </c>
      <c r="C3109" t="s">
        <v>3190</v>
      </c>
      <c r="D3109" t="s">
        <v>1822</v>
      </c>
      <c r="E3109" t="s">
        <v>3298</v>
      </c>
      <c r="F3109" t="s">
        <v>11814</v>
      </c>
      <c r="G3109" t="s">
        <v>11609</v>
      </c>
      <c r="H3109" t="s">
        <v>3177</v>
      </c>
      <c r="I3109" t="s">
        <v>11815</v>
      </c>
      <c r="J3109" t="s">
        <v>3179</v>
      </c>
      <c r="K3109" t="s">
        <v>11816</v>
      </c>
      <c r="L3109" t="s">
        <v>3174</v>
      </c>
      <c r="M3109" t="s">
        <v>3174</v>
      </c>
    </row>
    <row r="3110" spans="1:13" x14ac:dyDescent="0.3">
      <c r="A3110" t="s">
        <v>1099</v>
      </c>
      <c r="B3110" t="s">
        <v>4018</v>
      </c>
      <c r="C3110" t="s">
        <v>3190</v>
      </c>
      <c r="D3110" t="s">
        <v>1822</v>
      </c>
      <c r="E3110" t="s">
        <v>3298</v>
      </c>
      <c r="F3110" t="s">
        <v>11817</v>
      </c>
      <c r="G3110" t="s">
        <v>11609</v>
      </c>
      <c r="H3110" t="s">
        <v>3177</v>
      </c>
      <c r="I3110" t="s">
        <v>11818</v>
      </c>
      <c r="J3110" t="s">
        <v>3179</v>
      </c>
      <c r="K3110" t="s">
        <v>11819</v>
      </c>
      <c r="L3110" t="s">
        <v>3174</v>
      </c>
      <c r="M3110" t="s">
        <v>3174</v>
      </c>
    </row>
    <row r="3111" spans="1:13" x14ac:dyDescent="0.3">
      <c r="A3111" t="s">
        <v>1099</v>
      </c>
      <c r="B3111" t="s">
        <v>4018</v>
      </c>
      <c r="C3111" t="s">
        <v>3190</v>
      </c>
      <c r="D3111" t="s">
        <v>1822</v>
      </c>
      <c r="E3111" t="s">
        <v>3298</v>
      </c>
      <c r="F3111" t="s">
        <v>11820</v>
      </c>
      <c r="G3111" t="s">
        <v>11609</v>
      </c>
      <c r="H3111" t="s">
        <v>3177</v>
      </c>
      <c r="I3111" t="s">
        <v>11821</v>
      </c>
      <c r="J3111" t="s">
        <v>3179</v>
      </c>
      <c r="K3111" t="s">
        <v>11822</v>
      </c>
      <c r="L3111" t="s">
        <v>3174</v>
      </c>
      <c r="M3111" t="s">
        <v>3174</v>
      </c>
    </row>
    <row r="3112" spans="1:13" x14ac:dyDescent="0.3">
      <c r="A3112" t="s">
        <v>1099</v>
      </c>
      <c r="B3112" t="s">
        <v>4018</v>
      </c>
      <c r="C3112" t="s">
        <v>3190</v>
      </c>
      <c r="D3112" t="s">
        <v>1822</v>
      </c>
      <c r="E3112" t="s">
        <v>3298</v>
      </c>
      <c r="F3112" t="s">
        <v>11823</v>
      </c>
      <c r="G3112" t="s">
        <v>11609</v>
      </c>
      <c r="H3112" t="s">
        <v>3177</v>
      </c>
      <c r="I3112" t="s">
        <v>11824</v>
      </c>
      <c r="J3112" t="s">
        <v>3179</v>
      </c>
      <c r="K3112" t="s">
        <v>11825</v>
      </c>
      <c r="L3112" t="s">
        <v>3174</v>
      </c>
      <c r="M3112" t="s">
        <v>3174</v>
      </c>
    </row>
    <row r="3113" spans="1:13" x14ac:dyDescent="0.3">
      <c r="A3113" t="s">
        <v>1099</v>
      </c>
      <c r="B3113" t="s">
        <v>4018</v>
      </c>
      <c r="C3113" t="s">
        <v>3190</v>
      </c>
      <c r="D3113" t="s">
        <v>1822</v>
      </c>
      <c r="E3113" t="s">
        <v>3298</v>
      </c>
      <c r="F3113" t="s">
        <v>11826</v>
      </c>
      <c r="G3113" t="s">
        <v>11609</v>
      </c>
      <c r="H3113" t="s">
        <v>3177</v>
      </c>
      <c r="I3113" t="s">
        <v>11827</v>
      </c>
      <c r="J3113" t="s">
        <v>3179</v>
      </c>
      <c r="K3113" t="s">
        <v>11828</v>
      </c>
      <c r="L3113" t="s">
        <v>3174</v>
      </c>
      <c r="M3113" t="s">
        <v>3174</v>
      </c>
    </row>
    <row r="3114" spans="1:13" x14ac:dyDescent="0.3">
      <c r="A3114" t="s">
        <v>1099</v>
      </c>
      <c r="B3114" t="s">
        <v>4018</v>
      </c>
      <c r="C3114" t="s">
        <v>3190</v>
      </c>
      <c r="D3114" t="s">
        <v>1822</v>
      </c>
      <c r="E3114" t="s">
        <v>3298</v>
      </c>
      <c r="F3114" t="s">
        <v>11829</v>
      </c>
      <c r="G3114" t="s">
        <v>11609</v>
      </c>
      <c r="H3114" t="s">
        <v>3177</v>
      </c>
      <c r="I3114" t="s">
        <v>11830</v>
      </c>
      <c r="J3114" t="s">
        <v>3179</v>
      </c>
      <c r="K3114" t="s">
        <v>11831</v>
      </c>
      <c r="L3114" t="s">
        <v>3174</v>
      </c>
      <c r="M3114" t="s">
        <v>3174</v>
      </c>
    </row>
    <row r="3115" spans="1:13" x14ac:dyDescent="0.3">
      <c r="A3115" t="s">
        <v>1099</v>
      </c>
      <c r="B3115" t="s">
        <v>4018</v>
      </c>
      <c r="C3115" t="s">
        <v>3190</v>
      </c>
      <c r="D3115" t="s">
        <v>1822</v>
      </c>
      <c r="E3115" t="s">
        <v>3298</v>
      </c>
      <c r="F3115" t="s">
        <v>11832</v>
      </c>
      <c r="G3115" t="s">
        <v>11609</v>
      </c>
      <c r="H3115" t="s">
        <v>3177</v>
      </c>
      <c r="I3115" t="s">
        <v>11833</v>
      </c>
      <c r="J3115" t="s">
        <v>3179</v>
      </c>
      <c r="K3115" t="s">
        <v>11834</v>
      </c>
      <c r="L3115" t="s">
        <v>3174</v>
      </c>
      <c r="M3115" t="s">
        <v>3174</v>
      </c>
    </row>
    <row r="3116" spans="1:13" x14ac:dyDescent="0.3">
      <c r="A3116" t="s">
        <v>1099</v>
      </c>
      <c r="B3116" t="s">
        <v>4018</v>
      </c>
      <c r="C3116" t="s">
        <v>3190</v>
      </c>
      <c r="D3116" t="s">
        <v>1822</v>
      </c>
      <c r="E3116" t="s">
        <v>3298</v>
      </c>
      <c r="F3116" t="s">
        <v>11835</v>
      </c>
      <c r="G3116" t="s">
        <v>11609</v>
      </c>
      <c r="H3116" t="s">
        <v>3177</v>
      </c>
      <c r="I3116" t="s">
        <v>11836</v>
      </c>
      <c r="J3116" t="s">
        <v>3179</v>
      </c>
      <c r="K3116" t="s">
        <v>11837</v>
      </c>
      <c r="L3116" t="s">
        <v>3174</v>
      </c>
      <c r="M3116" t="s">
        <v>3174</v>
      </c>
    </row>
    <row r="3117" spans="1:13" x14ac:dyDescent="0.3">
      <c r="A3117" t="s">
        <v>1099</v>
      </c>
      <c r="B3117" t="s">
        <v>4018</v>
      </c>
      <c r="C3117" t="s">
        <v>3190</v>
      </c>
      <c r="D3117" t="s">
        <v>1822</v>
      </c>
      <c r="E3117" t="s">
        <v>3298</v>
      </c>
      <c r="F3117" t="s">
        <v>11838</v>
      </c>
      <c r="G3117" t="s">
        <v>11609</v>
      </c>
      <c r="H3117" t="s">
        <v>3177</v>
      </c>
      <c r="I3117" t="s">
        <v>11839</v>
      </c>
      <c r="J3117" t="s">
        <v>3179</v>
      </c>
      <c r="K3117" t="s">
        <v>11840</v>
      </c>
      <c r="L3117" t="s">
        <v>3174</v>
      </c>
      <c r="M3117" t="s">
        <v>3174</v>
      </c>
    </row>
    <row r="3118" spans="1:13" x14ac:dyDescent="0.3">
      <c r="A3118" t="s">
        <v>1099</v>
      </c>
      <c r="B3118" t="s">
        <v>4018</v>
      </c>
      <c r="C3118" t="s">
        <v>3190</v>
      </c>
      <c r="D3118" t="s">
        <v>1822</v>
      </c>
      <c r="E3118" t="s">
        <v>3298</v>
      </c>
      <c r="F3118" t="s">
        <v>11841</v>
      </c>
      <c r="G3118" t="s">
        <v>11609</v>
      </c>
      <c r="H3118" t="s">
        <v>3177</v>
      </c>
      <c r="I3118" t="s">
        <v>11842</v>
      </c>
      <c r="J3118" t="s">
        <v>3179</v>
      </c>
      <c r="K3118" t="s">
        <v>11843</v>
      </c>
      <c r="L3118" t="s">
        <v>3174</v>
      </c>
      <c r="M3118" t="s">
        <v>3174</v>
      </c>
    </row>
    <row r="3119" spans="1:13" x14ac:dyDescent="0.3">
      <c r="A3119" t="s">
        <v>1099</v>
      </c>
      <c r="B3119" t="s">
        <v>4018</v>
      </c>
      <c r="C3119" t="s">
        <v>3190</v>
      </c>
      <c r="D3119" t="s">
        <v>1822</v>
      </c>
      <c r="E3119" t="s">
        <v>3298</v>
      </c>
      <c r="F3119" t="s">
        <v>11844</v>
      </c>
      <c r="G3119" t="s">
        <v>11609</v>
      </c>
      <c r="H3119" t="s">
        <v>3177</v>
      </c>
      <c r="I3119" t="s">
        <v>11845</v>
      </c>
      <c r="J3119" t="s">
        <v>3179</v>
      </c>
      <c r="K3119" t="s">
        <v>11846</v>
      </c>
      <c r="L3119" t="s">
        <v>3174</v>
      </c>
      <c r="M3119" t="s">
        <v>3174</v>
      </c>
    </row>
    <row r="3120" spans="1:13" x14ac:dyDescent="0.3">
      <c r="A3120" t="s">
        <v>1099</v>
      </c>
      <c r="B3120" t="s">
        <v>4018</v>
      </c>
      <c r="C3120" t="s">
        <v>3190</v>
      </c>
      <c r="D3120" t="s">
        <v>1822</v>
      </c>
      <c r="E3120" t="s">
        <v>3298</v>
      </c>
      <c r="F3120" t="s">
        <v>11847</v>
      </c>
      <c r="G3120" t="s">
        <v>11609</v>
      </c>
      <c r="H3120" t="s">
        <v>3177</v>
      </c>
      <c r="I3120" t="s">
        <v>11848</v>
      </c>
      <c r="J3120" t="s">
        <v>3179</v>
      </c>
      <c r="K3120" t="s">
        <v>11849</v>
      </c>
      <c r="L3120" t="s">
        <v>3174</v>
      </c>
      <c r="M3120" t="s">
        <v>3174</v>
      </c>
    </row>
    <row r="3121" spans="1:13" x14ac:dyDescent="0.3">
      <c r="A3121" t="s">
        <v>1099</v>
      </c>
      <c r="B3121" t="s">
        <v>4018</v>
      </c>
      <c r="C3121" t="s">
        <v>3190</v>
      </c>
      <c r="D3121" t="s">
        <v>1822</v>
      </c>
      <c r="E3121" t="s">
        <v>3298</v>
      </c>
      <c r="F3121" t="s">
        <v>11850</v>
      </c>
      <c r="G3121" t="s">
        <v>11609</v>
      </c>
      <c r="H3121" t="s">
        <v>3177</v>
      </c>
      <c r="I3121" t="s">
        <v>11851</v>
      </c>
      <c r="J3121" t="s">
        <v>3179</v>
      </c>
      <c r="K3121" t="s">
        <v>11852</v>
      </c>
      <c r="L3121" t="s">
        <v>3174</v>
      </c>
      <c r="M3121" t="s">
        <v>3174</v>
      </c>
    </row>
    <row r="3122" spans="1:13" x14ac:dyDescent="0.3">
      <c r="A3122" t="s">
        <v>1099</v>
      </c>
      <c r="B3122" t="s">
        <v>4018</v>
      </c>
      <c r="C3122" t="s">
        <v>3190</v>
      </c>
      <c r="D3122" t="s">
        <v>1822</v>
      </c>
      <c r="E3122" t="s">
        <v>3298</v>
      </c>
      <c r="F3122" t="s">
        <v>11853</v>
      </c>
      <c r="G3122" t="s">
        <v>11609</v>
      </c>
      <c r="H3122" t="s">
        <v>3177</v>
      </c>
      <c r="I3122" t="s">
        <v>11854</v>
      </c>
      <c r="J3122" t="s">
        <v>3179</v>
      </c>
      <c r="K3122" t="s">
        <v>11855</v>
      </c>
      <c r="L3122" t="s">
        <v>3174</v>
      </c>
      <c r="M3122" t="s">
        <v>3174</v>
      </c>
    </row>
    <row r="3123" spans="1:13" x14ac:dyDescent="0.3">
      <c r="A3123" t="s">
        <v>1099</v>
      </c>
      <c r="B3123" t="s">
        <v>4018</v>
      </c>
      <c r="C3123" t="s">
        <v>3190</v>
      </c>
      <c r="D3123" t="s">
        <v>1822</v>
      </c>
      <c r="E3123" t="s">
        <v>3298</v>
      </c>
      <c r="F3123" t="s">
        <v>11856</v>
      </c>
      <c r="G3123" t="s">
        <v>11609</v>
      </c>
      <c r="H3123" t="s">
        <v>3177</v>
      </c>
      <c r="I3123" t="s">
        <v>11857</v>
      </c>
      <c r="J3123" t="s">
        <v>3179</v>
      </c>
      <c r="K3123" t="s">
        <v>11858</v>
      </c>
      <c r="L3123" t="s">
        <v>3174</v>
      </c>
      <c r="M3123" t="s">
        <v>3174</v>
      </c>
    </row>
    <row r="3124" spans="1:13" x14ac:dyDescent="0.3">
      <c r="A3124" t="s">
        <v>1099</v>
      </c>
      <c r="B3124" t="s">
        <v>4018</v>
      </c>
      <c r="C3124" t="s">
        <v>3190</v>
      </c>
      <c r="D3124" t="s">
        <v>1822</v>
      </c>
      <c r="E3124" t="s">
        <v>3298</v>
      </c>
      <c r="F3124" t="s">
        <v>11859</v>
      </c>
      <c r="G3124" t="s">
        <v>11609</v>
      </c>
      <c r="H3124" t="s">
        <v>3177</v>
      </c>
      <c r="I3124" t="s">
        <v>11860</v>
      </c>
      <c r="J3124" t="s">
        <v>3179</v>
      </c>
      <c r="K3124" t="s">
        <v>11861</v>
      </c>
      <c r="L3124" t="s">
        <v>3174</v>
      </c>
      <c r="M3124" t="s">
        <v>3174</v>
      </c>
    </row>
    <row r="3125" spans="1:13" x14ac:dyDescent="0.3">
      <c r="A3125" t="s">
        <v>1099</v>
      </c>
      <c r="B3125" t="s">
        <v>4018</v>
      </c>
      <c r="C3125" t="s">
        <v>3190</v>
      </c>
      <c r="D3125" t="s">
        <v>1822</v>
      </c>
      <c r="E3125" t="s">
        <v>3298</v>
      </c>
      <c r="F3125" t="s">
        <v>11862</v>
      </c>
      <c r="G3125" t="s">
        <v>11609</v>
      </c>
      <c r="H3125" t="s">
        <v>3177</v>
      </c>
      <c r="I3125" t="s">
        <v>11863</v>
      </c>
      <c r="J3125" t="s">
        <v>3179</v>
      </c>
      <c r="K3125" t="s">
        <v>11864</v>
      </c>
      <c r="L3125" t="s">
        <v>3174</v>
      </c>
      <c r="M3125" t="s">
        <v>3174</v>
      </c>
    </row>
    <row r="3126" spans="1:13" x14ac:dyDescent="0.3">
      <c r="A3126" t="s">
        <v>1099</v>
      </c>
      <c r="B3126" t="s">
        <v>4018</v>
      </c>
      <c r="C3126" t="s">
        <v>3190</v>
      </c>
      <c r="D3126" t="s">
        <v>1822</v>
      </c>
      <c r="E3126" t="s">
        <v>3298</v>
      </c>
      <c r="F3126" t="s">
        <v>11865</v>
      </c>
      <c r="G3126" t="s">
        <v>11609</v>
      </c>
      <c r="H3126" t="s">
        <v>3177</v>
      </c>
      <c r="I3126" t="s">
        <v>11866</v>
      </c>
      <c r="J3126" t="s">
        <v>3179</v>
      </c>
      <c r="K3126" t="s">
        <v>11867</v>
      </c>
      <c r="L3126" t="s">
        <v>3174</v>
      </c>
      <c r="M3126" t="s">
        <v>3174</v>
      </c>
    </row>
    <row r="3127" spans="1:13" x14ac:dyDescent="0.3">
      <c r="A3127" t="s">
        <v>1099</v>
      </c>
      <c r="B3127" t="s">
        <v>4018</v>
      </c>
      <c r="C3127" t="s">
        <v>3190</v>
      </c>
      <c r="D3127" t="s">
        <v>1822</v>
      </c>
      <c r="E3127" t="s">
        <v>3298</v>
      </c>
      <c r="F3127" t="s">
        <v>11868</v>
      </c>
      <c r="G3127" t="s">
        <v>11609</v>
      </c>
      <c r="H3127" t="s">
        <v>3177</v>
      </c>
      <c r="I3127" t="s">
        <v>11869</v>
      </c>
      <c r="J3127" t="s">
        <v>3179</v>
      </c>
      <c r="K3127" t="s">
        <v>11870</v>
      </c>
      <c r="L3127" t="s">
        <v>3174</v>
      </c>
      <c r="M3127" t="s">
        <v>3174</v>
      </c>
    </row>
    <row r="3128" spans="1:13" x14ac:dyDescent="0.3">
      <c r="A3128" t="s">
        <v>1099</v>
      </c>
      <c r="B3128" t="s">
        <v>4018</v>
      </c>
      <c r="C3128" t="s">
        <v>3190</v>
      </c>
      <c r="D3128" t="s">
        <v>1822</v>
      </c>
      <c r="E3128" t="s">
        <v>3298</v>
      </c>
      <c r="F3128" t="s">
        <v>11871</v>
      </c>
      <c r="G3128" t="s">
        <v>11609</v>
      </c>
      <c r="H3128" t="s">
        <v>3177</v>
      </c>
      <c r="I3128" t="s">
        <v>11872</v>
      </c>
      <c r="J3128" t="s">
        <v>3179</v>
      </c>
      <c r="K3128" t="s">
        <v>11873</v>
      </c>
      <c r="L3128" t="s">
        <v>3174</v>
      </c>
      <c r="M3128" t="s">
        <v>3174</v>
      </c>
    </row>
    <row r="3129" spans="1:13" x14ac:dyDescent="0.3">
      <c r="A3129" t="s">
        <v>1099</v>
      </c>
      <c r="B3129" t="s">
        <v>4018</v>
      </c>
      <c r="C3129" t="s">
        <v>3190</v>
      </c>
      <c r="D3129" t="s">
        <v>1822</v>
      </c>
      <c r="E3129" t="s">
        <v>3298</v>
      </c>
      <c r="F3129" t="s">
        <v>11874</v>
      </c>
      <c r="G3129" t="s">
        <v>11609</v>
      </c>
      <c r="H3129" t="s">
        <v>3177</v>
      </c>
      <c r="I3129" t="s">
        <v>11875</v>
      </c>
      <c r="J3129" t="s">
        <v>3179</v>
      </c>
      <c r="K3129" t="s">
        <v>11876</v>
      </c>
      <c r="L3129" t="s">
        <v>3174</v>
      </c>
      <c r="M3129" t="s">
        <v>3174</v>
      </c>
    </row>
    <row r="3130" spans="1:13" x14ac:dyDescent="0.3">
      <c r="A3130" t="s">
        <v>1099</v>
      </c>
      <c r="B3130" t="s">
        <v>4018</v>
      </c>
      <c r="C3130" t="s">
        <v>3190</v>
      </c>
      <c r="D3130" t="s">
        <v>1822</v>
      </c>
      <c r="E3130" t="s">
        <v>3298</v>
      </c>
      <c r="F3130" t="s">
        <v>11877</v>
      </c>
      <c r="G3130" t="s">
        <v>11609</v>
      </c>
      <c r="H3130" t="s">
        <v>3177</v>
      </c>
      <c r="I3130" t="s">
        <v>11878</v>
      </c>
      <c r="J3130" t="s">
        <v>3179</v>
      </c>
      <c r="K3130" t="s">
        <v>11879</v>
      </c>
      <c r="L3130" t="s">
        <v>3174</v>
      </c>
      <c r="M3130" t="s">
        <v>3174</v>
      </c>
    </row>
    <row r="3131" spans="1:13" x14ac:dyDescent="0.3">
      <c r="A3131" t="s">
        <v>1099</v>
      </c>
      <c r="B3131" t="s">
        <v>4018</v>
      </c>
      <c r="C3131" t="s">
        <v>3190</v>
      </c>
      <c r="D3131" t="s">
        <v>1822</v>
      </c>
      <c r="E3131" t="s">
        <v>3298</v>
      </c>
      <c r="F3131" t="s">
        <v>11880</v>
      </c>
      <c r="G3131" t="s">
        <v>11609</v>
      </c>
      <c r="H3131" t="s">
        <v>3177</v>
      </c>
      <c r="I3131" t="s">
        <v>11881</v>
      </c>
      <c r="J3131" t="s">
        <v>3179</v>
      </c>
      <c r="K3131" t="s">
        <v>11882</v>
      </c>
      <c r="L3131" t="s">
        <v>3174</v>
      </c>
      <c r="M3131" t="s">
        <v>3174</v>
      </c>
    </row>
    <row r="3132" spans="1:13" x14ac:dyDescent="0.3">
      <c r="A3132" t="s">
        <v>1099</v>
      </c>
      <c r="B3132" t="s">
        <v>4018</v>
      </c>
      <c r="C3132" t="s">
        <v>3190</v>
      </c>
      <c r="D3132" t="s">
        <v>1822</v>
      </c>
      <c r="E3132" t="s">
        <v>3298</v>
      </c>
      <c r="F3132" t="s">
        <v>11883</v>
      </c>
      <c r="G3132" t="s">
        <v>11609</v>
      </c>
      <c r="H3132" t="s">
        <v>3177</v>
      </c>
      <c r="I3132" t="s">
        <v>11884</v>
      </c>
      <c r="J3132" t="s">
        <v>3179</v>
      </c>
      <c r="K3132" t="s">
        <v>11885</v>
      </c>
      <c r="L3132" t="s">
        <v>3174</v>
      </c>
      <c r="M3132" t="s">
        <v>3174</v>
      </c>
    </row>
    <row r="3133" spans="1:13" x14ac:dyDescent="0.3">
      <c r="A3133" t="s">
        <v>1099</v>
      </c>
      <c r="B3133" t="s">
        <v>4018</v>
      </c>
      <c r="C3133" t="s">
        <v>3190</v>
      </c>
      <c r="D3133" t="s">
        <v>1822</v>
      </c>
      <c r="E3133" t="s">
        <v>3298</v>
      </c>
      <c r="F3133" t="s">
        <v>11886</v>
      </c>
      <c r="G3133" t="s">
        <v>11609</v>
      </c>
      <c r="H3133" t="s">
        <v>3177</v>
      </c>
      <c r="I3133" t="s">
        <v>11887</v>
      </c>
      <c r="J3133" t="s">
        <v>3179</v>
      </c>
      <c r="K3133" t="s">
        <v>11888</v>
      </c>
      <c r="L3133" t="s">
        <v>3174</v>
      </c>
      <c r="M3133" t="s">
        <v>3174</v>
      </c>
    </row>
    <row r="3134" spans="1:13" x14ac:dyDescent="0.3">
      <c r="A3134" t="s">
        <v>1099</v>
      </c>
      <c r="B3134" t="s">
        <v>4018</v>
      </c>
      <c r="C3134" t="s">
        <v>3190</v>
      </c>
      <c r="D3134" t="s">
        <v>1822</v>
      </c>
      <c r="E3134" t="s">
        <v>3298</v>
      </c>
      <c r="F3134" t="s">
        <v>11889</v>
      </c>
      <c r="G3134" t="s">
        <v>11609</v>
      </c>
      <c r="H3134" t="s">
        <v>3177</v>
      </c>
      <c r="I3134" t="s">
        <v>11890</v>
      </c>
      <c r="J3134" t="s">
        <v>3179</v>
      </c>
      <c r="K3134" t="s">
        <v>11891</v>
      </c>
      <c r="L3134" t="s">
        <v>3174</v>
      </c>
      <c r="M3134" t="s">
        <v>3174</v>
      </c>
    </row>
    <row r="3135" spans="1:13" x14ac:dyDescent="0.3">
      <c r="A3135" t="s">
        <v>1099</v>
      </c>
      <c r="B3135" t="s">
        <v>4018</v>
      </c>
      <c r="C3135" t="s">
        <v>3190</v>
      </c>
      <c r="D3135" t="s">
        <v>1822</v>
      </c>
      <c r="E3135" t="s">
        <v>3298</v>
      </c>
      <c r="F3135" t="s">
        <v>11892</v>
      </c>
      <c r="G3135" t="s">
        <v>11609</v>
      </c>
      <c r="H3135" t="s">
        <v>3177</v>
      </c>
      <c r="I3135" t="s">
        <v>11893</v>
      </c>
      <c r="J3135" t="s">
        <v>3179</v>
      </c>
      <c r="K3135" t="s">
        <v>11894</v>
      </c>
      <c r="L3135" t="s">
        <v>3174</v>
      </c>
      <c r="M3135" t="s">
        <v>3174</v>
      </c>
    </row>
    <row r="3136" spans="1:13" x14ac:dyDescent="0.3">
      <c r="A3136" t="s">
        <v>1099</v>
      </c>
      <c r="B3136" t="s">
        <v>4018</v>
      </c>
      <c r="C3136" t="s">
        <v>3190</v>
      </c>
      <c r="D3136" t="s">
        <v>1822</v>
      </c>
      <c r="E3136" t="s">
        <v>3298</v>
      </c>
      <c r="F3136" t="s">
        <v>11895</v>
      </c>
      <c r="G3136" t="s">
        <v>11609</v>
      </c>
      <c r="H3136" t="s">
        <v>3177</v>
      </c>
      <c r="I3136" t="s">
        <v>11896</v>
      </c>
      <c r="J3136" t="s">
        <v>3179</v>
      </c>
      <c r="K3136" t="s">
        <v>11897</v>
      </c>
      <c r="L3136" t="s">
        <v>3174</v>
      </c>
      <c r="M3136" t="s">
        <v>3174</v>
      </c>
    </row>
    <row r="3137" spans="1:13" x14ac:dyDescent="0.3">
      <c r="A3137" t="s">
        <v>1099</v>
      </c>
      <c r="B3137" t="s">
        <v>4018</v>
      </c>
      <c r="C3137" t="s">
        <v>3190</v>
      </c>
      <c r="D3137" t="s">
        <v>1822</v>
      </c>
      <c r="E3137" t="s">
        <v>3298</v>
      </c>
      <c r="F3137" t="s">
        <v>11898</v>
      </c>
      <c r="G3137" t="s">
        <v>11609</v>
      </c>
      <c r="H3137" t="s">
        <v>3177</v>
      </c>
      <c r="I3137" t="s">
        <v>11899</v>
      </c>
      <c r="J3137" t="s">
        <v>3179</v>
      </c>
      <c r="K3137" t="s">
        <v>11900</v>
      </c>
      <c r="L3137" t="s">
        <v>3174</v>
      </c>
      <c r="M3137" t="s">
        <v>3174</v>
      </c>
    </row>
    <row r="3138" spans="1:13" x14ac:dyDescent="0.3">
      <c r="A3138" t="s">
        <v>1099</v>
      </c>
      <c r="B3138" t="s">
        <v>4018</v>
      </c>
      <c r="C3138" t="s">
        <v>3190</v>
      </c>
      <c r="D3138" t="s">
        <v>1822</v>
      </c>
      <c r="E3138" t="s">
        <v>3298</v>
      </c>
      <c r="F3138" t="s">
        <v>11901</v>
      </c>
      <c r="G3138" t="s">
        <v>11609</v>
      </c>
      <c r="H3138" t="s">
        <v>3177</v>
      </c>
      <c r="I3138" t="s">
        <v>11902</v>
      </c>
      <c r="J3138" t="s">
        <v>3179</v>
      </c>
      <c r="K3138" t="s">
        <v>11903</v>
      </c>
      <c r="L3138" t="s">
        <v>3174</v>
      </c>
      <c r="M3138" t="s">
        <v>3174</v>
      </c>
    </row>
    <row r="3139" spans="1:13" x14ac:dyDescent="0.3">
      <c r="A3139" t="s">
        <v>1099</v>
      </c>
      <c r="B3139" t="s">
        <v>4018</v>
      </c>
      <c r="C3139" t="s">
        <v>3190</v>
      </c>
      <c r="D3139" t="s">
        <v>1822</v>
      </c>
      <c r="E3139" t="s">
        <v>3298</v>
      </c>
      <c r="F3139" t="s">
        <v>11904</v>
      </c>
      <c r="G3139" t="s">
        <v>11609</v>
      </c>
      <c r="H3139" t="s">
        <v>3177</v>
      </c>
      <c r="I3139" t="s">
        <v>11905</v>
      </c>
      <c r="J3139" t="s">
        <v>3179</v>
      </c>
      <c r="K3139" t="s">
        <v>11906</v>
      </c>
      <c r="L3139" t="s">
        <v>3174</v>
      </c>
      <c r="M3139" t="s">
        <v>3174</v>
      </c>
    </row>
    <row r="3140" spans="1:13" x14ac:dyDescent="0.3">
      <c r="A3140" t="s">
        <v>1099</v>
      </c>
      <c r="B3140" t="s">
        <v>4018</v>
      </c>
      <c r="C3140" t="s">
        <v>3190</v>
      </c>
      <c r="D3140" t="s">
        <v>1822</v>
      </c>
      <c r="E3140" t="s">
        <v>3298</v>
      </c>
      <c r="F3140" t="s">
        <v>11494</v>
      </c>
      <c r="G3140" t="s">
        <v>11609</v>
      </c>
      <c r="H3140" t="s">
        <v>3177</v>
      </c>
      <c r="I3140" t="s">
        <v>11907</v>
      </c>
      <c r="J3140" t="s">
        <v>3179</v>
      </c>
      <c r="K3140" t="s">
        <v>11496</v>
      </c>
      <c r="L3140" t="s">
        <v>3174</v>
      </c>
      <c r="M3140" t="s">
        <v>3174</v>
      </c>
    </row>
    <row r="3141" spans="1:13" x14ac:dyDescent="0.3">
      <c r="A3141" t="s">
        <v>1099</v>
      </c>
      <c r="B3141" t="s">
        <v>4018</v>
      </c>
      <c r="C3141" t="s">
        <v>3190</v>
      </c>
      <c r="D3141" t="s">
        <v>1822</v>
      </c>
      <c r="E3141" t="s">
        <v>3183</v>
      </c>
      <c r="F3141" t="s">
        <v>11908</v>
      </c>
      <c r="G3141" t="s">
        <v>11909</v>
      </c>
      <c r="H3141" t="s">
        <v>3177</v>
      </c>
      <c r="I3141" t="s">
        <v>11910</v>
      </c>
      <c r="J3141" t="s">
        <v>3179</v>
      </c>
      <c r="K3141" t="s">
        <v>11911</v>
      </c>
      <c r="L3141" t="s">
        <v>3174</v>
      </c>
      <c r="M3141" t="s">
        <v>3174</v>
      </c>
    </row>
    <row r="3142" spans="1:13" x14ac:dyDescent="0.3">
      <c r="A3142" t="s">
        <v>1099</v>
      </c>
      <c r="B3142" t="s">
        <v>4018</v>
      </c>
      <c r="C3142" t="s">
        <v>3190</v>
      </c>
      <c r="D3142" t="s">
        <v>1822</v>
      </c>
      <c r="E3142" t="s">
        <v>3183</v>
      </c>
      <c r="F3142" t="s">
        <v>11912</v>
      </c>
      <c r="G3142" t="s">
        <v>11913</v>
      </c>
      <c r="H3142" t="s">
        <v>3177</v>
      </c>
      <c r="I3142" t="s">
        <v>11914</v>
      </c>
      <c r="J3142" t="s">
        <v>3179</v>
      </c>
      <c r="K3142" t="s">
        <v>11915</v>
      </c>
      <c r="L3142" t="s">
        <v>3174</v>
      </c>
      <c r="M3142" t="s">
        <v>3174</v>
      </c>
    </row>
    <row r="3143" spans="1:13" x14ac:dyDescent="0.3">
      <c r="A3143" t="s">
        <v>1099</v>
      </c>
      <c r="B3143" t="s">
        <v>4018</v>
      </c>
      <c r="C3143" t="s">
        <v>3190</v>
      </c>
      <c r="D3143" t="s">
        <v>1822</v>
      </c>
      <c r="E3143" t="s">
        <v>3183</v>
      </c>
      <c r="F3143" t="s">
        <v>11916</v>
      </c>
      <c r="G3143" t="s">
        <v>11917</v>
      </c>
      <c r="H3143" t="s">
        <v>3177</v>
      </c>
      <c r="I3143" t="s">
        <v>11918</v>
      </c>
      <c r="J3143" t="s">
        <v>3179</v>
      </c>
      <c r="K3143" t="s">
        <v>11919</v>
      </c>
      <c r="L3143" t="s">
        <v>3174</v>
      </c>
      <c r="M3143" t="s">
        <v>3174</v>
      </c>
    </row>
    <row r="3144" spans="1:13" x14ac:dyDescent="0.3">
      <c r="A3144" t="s">
        <v>1099</v>
      </c>
      <c r="B3144" t="s">
        <v>4018</v>
      </c>
      <c r="C3144" t="s">
        <v>3190</v>
      </c>
      <c r="D3144" t="s">
        <v>1822</v>
      </c>
      <c r="E3144" t="s">
        <v>3183</v>
      </c>
      <c r="F3144" t="s">
        <v>11920</v>
      </c>
      <c r="G3144" t="s">
        <v>11921</v>
      </c>
      <c r="H3144" t="s">
        <v>3177</v>
      </c>
      <c r="I3144" t="s">
        <v>11922</v>
      </c>
      <c r="J3144" t="s">
        <v>3179</v>
      </c>
      <c r="K3144" t="s">
        <v>11923</v>
      </c>
      <c r="L3144" t="s">
        <v>3174</v>
      </c>
      <c r="M3144" t="s">
        <v>3174</v>
      </c>
    </row>
    <row r="3145" spans="1:13" x14ac:dyDescent="0.3">
      <c r="A3145" t="s">
        <v>1099</v>
      </c>
      <c r="B3145" t="s">
        <v>4018</v>
      </c>
      <c r="C3145" t="s">
        <v>3190</v>
      </c>
      <c r="D3145" t="s">
        <v>1822</v>
      </c>
      <c r="E3145" t="s">
        <v>3235</v>
      </c>
      <c r="F3145" t="s">
        <v>11924</v>
      </c>
      <c r="G3145" t="s">
        <v>11925</v>
      </c>
      <c r="H3145" t="s">
        <v>3177</v>
      </c>
      <c r="I3145" t="s">
        <v>11926</v>
      </c>
      <c r="J3145" t="s">
        <v>3179</v>
      </c>
      <c r="K3145" t="s">
        <v>11927</v>
      </c>
      <c r="L3145" t="s">
        <v>3174</v>
      </c>
      <c r="M3145" t="s">
        <v>3174</v>
      </c>
    </row>
    <row r="3146" spans="1:13" x14ac:dyDescent="0.3">
      <c r="A3146" t="s">
        <v>1099</v>
      </c>
      <c r="B3146" t="s">
        <v>11928</v>
      </c>
      <c r="C3146" t="s">
        <v>3190</v>
      </c>
      <c r="D3146" t="s">
        <v>1822</v>
      </c>
      <c r="E3146" t="s">
        <v>3235</v>
      </c>
      <c r="F3146" t="s">
        <v>11924</v>
      </c>
      <c r="G3146" t="s">
        <v>11925</v>
      </c>
      <c r="H3146" t="s">
        <v>3177</v>
      </c>
      <c r="I3146" t="s">
        <v>11929</v>
      </c>
      <c r="J3146" t="s">
        <v>3179</v>
      </c>
      <c r="K3146" t="s">
        <v>11927</v>
      </c>
      <c r="L3146" t="s">
        <v>3174</v>
      </c>
      <c r="M3146" t="s">
        <v>3174</v>
      </c>
    </row>
    <row r="3147" spans="1:13" x14ac:dyDescent="0.3">
      <c r="A3147" t="s">
        <v>1099</v>
      </c>
      <c r="B3147" t="s">
        <v>4018</v>
      </c>
      <c r="C3147" t="s">
        <v>3190</v>
      </c>
      <c r="D3147" t="s">
        <v>1822</v>
      </c>
      <c r="E3147" t="s">
        <v>3235</v>
      </c>
      <c r="F3147" t="s">
        <v>11930</v>
      </c>
      <c r="G3147" t="s">
        <v>11925</v>
      </c>
      <c r="H3147" t="s">
        <v>3177</v>
      </c>
      <c r="I3147" t="s">
        <v>11931</v>
      </c>
      <c r="J3147" t="s">
        <v>3179</v>
      </c>
      <c r="K3147" t="s">
        <v>11932</v>
      </c>
      <c r="L3147" t="s">
        <v>3174</v>
      </c>
      <c r="M3147" t="s">
        <v>3174</v>
      </c>
    </row>
    <row r="3148" spans="1:13" x14ac:dyDescent="0.3">
      <c r="A3148" t="s">
        <v>1099</v>
      </c>
      <c r="B3148" t="s">
        <v>4018</v>
      </c>
      <c r="C3148" t="s">
        <v>3190</v>
      </c>
      <c r="D3148" t="s">
        <v>1822</v>
      </c>
      <c r="E3148" t="s">
        <v>3298</v>
      </c>
      <c r="F3148" t="s">
        <v>11933</v>
      </c>
      <c r="G3148" t="s">
        <v>11609</v>
      </c>
      <c r="H3148" t="s">
        <v>3177</v>
      </c>
      <c r="I3148" t="s">
        <v>11934</v>
      </c>
      <c r="J3148" t="s">
        <v>3179</v>
      </c>
      <c r="K3148" t="s">
        <v>11935</v>
      </c>
      <c r="L3148" t="s">
        <v>3174</v>
      </c>
      <c r="M3148" t="s">
        <v>3174</v>
      </c>
    </row>
    <row r="3149" spans="1:13" x14ac:dyDescent="0.3">
      <c r="A3149" t="s">
        <v>1099</v>
      </c>
      <c r="B3149" t="s">
        <v>4018</v>
      </c>
      <c r="C3149" t="s">
        <v>3190</v>
      </c>
      <c r="D3149" t="s">
        <v>1822</v>
      </c>
      <c r="E3149" t="s">
        <v>3298</v>
      </c>
      <c r="F3149" t="s">
        <v>11936</v>
      </c>
      <c r="G3149" t="s">
        <v>11937</v>
      </c>
      <c r="H3149" t="s">
        <v>3177</v>
      </c>
      <c r="I3149" t="s">
        <v>11938</v>
      </c>
      <c r="J3149" t="s">
        <v>3179</v>
      </c>
      <c r="K3149" t="s">
        <v>11939</v>
      </c>
      <c r="L3149" t="s">
        <v>3174</v>
      </c>
      <c r="M3149" t="s">
        <v>3174</v>
      </c>
    </row>
    <row r="3150" spans="1:13" x14ac:dyDescent="0.3">
      <c r="A3150" t="s">
        <v>1099</v>
      </c>
      <c r="B3150" t="s">
        <v>4018</v>
      </c>
      <c r="C3150" t="s">
        <v>3190</v>
      </c>
      <c r="D3150" t="s">
        <v>1822</v>
      </c>
      <c r="E3150" t="s">
        <v>3298</v>
      </c>
      <c r="F3150" t="s">
        <v>11940</v>
      </c>
      <c r="G3150" t="s">
        <v>11609</v>
      </c>
      <c r="H3150" t="s">
        <v>3177</v>
      </c>
      <c r="I3150" t="s">
        <v>11941</v>
      </c>
      <c r="J3150" t="s">
        <v>3179</v>
      </c>
      <c r="K3150" t="s">
        <v>11942</v>
      </c>
      <c r="L3150" t="s">
        <v>3174</v>
      </c>
      <c r="M3150" t="s">
        <v>3174</v>
      </c>
    </row>
    <row r="3151" spans="1:13" x14ac:dyDescent="0.3">
      <c r="A3151" t="s">
        <v>1099</v>
      </c>
      <c r="B3151" t="s">
        <v>4018</v>
      </c>
      <c r="C3151" t="s">
        <v>3190</v>
      </c>
      <c r="D3151" t="s">
        <v>1822</v>
      </c>
      <c r="E3151" t="s">
        <v>3235</v>
      </c>
      <c r="F3151" t="s">
        <v>11943</v>
      </c>
      <c r="G3151" t="s">
        <v>11944</v>
      </c>
      <c r="H3151" t="s">
        <v>3177</v>
      </c>
      <c r="I3151" t="s">
        <v>11945</v>
      </c>
      <c r="J3151" t="s">
        <v>3179</v>
      </c>
      <c r="K3151" t="s">
        <v>11946</v>
      </c>
      <c r="L3151" t="s">
        <v>3174</v>
      </c>
      <c r="M3151" t="s">
        <v>3174</v>
      </c>
    </row>
    <row r="3152" spans="1:13" x14ac:dyDescent="0.3">
      <c r="A3152" t="s">
        <v>1099</v>
      </c>
      <c r="B3152" t="s">
        <v>4018</v>
      </c>
      <c r="C3152" t="s">
        <v>3190</v>
      </c>
      <c r="D3152" t="s">
        <v>1822</v>
      </c>
      <c r="E3152" t="s">
        <v>3235</v>
      </c>
      <c r="F3152" t="s">
        <v>11947</v>
      </c>
      <c r="G3152" t="s">
        <v>11948</v>
      </c>
      <c r="H3152" t="s">
        <v>3177</v>
      </c>
      <c r="I3152" t="s">
        <v>11949</v>
      </c>
      <c r="J3152" t="s">
        <v>3179</v>
      </c>
      <c r="K3152" t="s">
        <v>11950</v>
      </c>
      <c r="L3152" t="s">
        <v>3174</v>
      </c>
      <c r="M3152" t="s">
        <v>3174</v>
      </c>
    </row>
    <row r="3153" spans="1:13" x14ac:dyDescent="0.3">
      <c r="A3153" t="s">
        <v>1099</v>
      </c>
      <c r="B3153" t="s">
        <v>4018</v>
      </c>
      <c r="C3153" t="s">
        <v>3190</v>
      </c>
      <c r="D3153" t="s">
        <v>1822</v>
      </c>
      <c r="E3153" t="s">
        <v>3546</v>
      </c>
      <c r="F3153" t="s">
        <v>11951</v>
      </c>
      <c r="G3153" t="s">
        <v>11609</v>
      </c>
      <c r="H3153" t="s">
        <v>3177</v>
      </c>
      <c r="I3153" t="s">
        <v>11952</v>
      </c>
      <c r="J3153" t="s">
        <v>3179</v>
      </c>
      <c r="K3153" t="s">
        <v>11953</v>
      </c>
      <c r="L3153" t="s">
        <v>3174</v>
      </c>
      <c r="M3153" t="s">
        <v>3174</v>
      </c>
    </row>
    <row r="3154" spans="1:13" x14ac:dyDescent="0.3">
      <c r="A3154" t="s">
        <v>1099</v>
      </c>
      <c r="B3154" t="s">
        <v>4018</v>
      </c>
      <c r="C3154" t="s">
        <v>3190</v>
      </c>
      <c r="D3154" t="s">
        <v>1822</v>
      </c>
      <c r="E3154" t="s">
        <v>3546</v>
      </c>
      <c r="F3154" t="s">
        <v>11954</v>
      </c>
      <c r="G3154" t="s">
        <v>11955</v>
      </c>
      <c r="H3154" t="s">
        <v>3177</v>
      </c>
      <c r="I3154" t="s">
        <v>11956</v>
      </c>
      <c r="J3154" t="s">
        <v>3179</v>
      </c>
      <c r="K3154" t="s">
        <v>11957</v>
      </c>
      <c r="L3154" t="s">
        <v>3174</v>
      </c>
      <c r="M3154" t="s">
        <v>3174</v>
      </c>
    </row>
    <row r="3155" spans="1:13" x14ac:dyDescent="0.3">
      <c r="A3155" t="s">
        <v>1099</v>
      </c>
      <c r="B3155" t="s">
        <v>4018</v>
      </c>
      <c r="C3155" t="s">
        <v>3190</v>
      </c>
      <c r="D3155" t="s">
        <v>1822</v>
      </c>
      <c r="E3155" t="s">
        <v>3546</v>
      </c>
      <c r="F3155" t="s">
        <v>11958</v>
      </c>
      <c r="G3155" t="s">
        <v>11959</v>
      </c>
      <c r="H3155" t="s">
        <v>3177</v>
      </c>
      <c r="I3155" t="s">
        <v>11960</v>
      </c>
      <c r="J3155" t="s">
        <v>3179</v>
      </c>
      <c r="K3155" t="s">
        <v>11961</v>
      </c>
      <c r="L3155" t="s">
        <v>3174</v>
      </c>
      <c r="M3155" t="s">
        <v>3174</v>
      </c>
    </row>
    <row r="3156" spans="1:13" x14ac:dyDescent="0.3">
      <c r="A3156" t="s">
        <v>1099</v>
      </c>
      <c r="B3156" t="s">
        <v>4018</v>
      </c>
      <c r="C3156" t="s">
        <v>3190</v>
      </c>
      <c r="D3156" t="s">
        <v>1822</v>
      </c>
      <c r="E3156" t="s">
        <v>3546</v>
      </c>
      <c r="F3156" t="s">
        <v>11962</v>
      </c>
      <c r="G3156" t="s">
        <v>11963</v>
      </c>
      <c r="H3156" t="s">
        <v>3177</v>
      </c>
      <c r="I3156" t="s">
        <v>11964</v>
      </c>
      <c r="J3156" t="s">
        <v>3179</v>
      </c>
      <c r="K3156" t="s">
        <v>11965</v>
      </c>
      <c r="L3156" t="s">
        <v>3174</v>
      </c>
      <c r="M3156" t="s">
        <v>3174</v>
      </c>
    </row>
    <row r="3157" spans="1:13" x14ac:dyDescent="0.3">
      <c r="A3157" t="s">
        <v>1099</v>
      </c>
      <c r="B3157" t="s">
        <v>4018</v>
      </c>
      <c r="C3157" t="s">
        <v>3190</v>
      </c>
      <c r="D3157" t="s">
        <v>1822</v>
      </c>
      <c r="E3157" t="s">
        <v>3546</v>
      </c>
      <c r="F3157" t="s">
        <v>11966</v>
      </c>
      <c r="G3157" t="s">
        <v>11967</v>
      </c>
      <c r="H3157" t="s">
        <v>3177</v>
      </c>
      <c r="I3157" t="s">
        <v>11968</v>
      </c>
      <c r="J3157" t="s">
        <v>3179</v>
      </c>
      <c r="K3157" t="s">
        <v>11969</v>
      </c>
      <c r="L3157" t="s">
        <v>3174</v>
      </c>
      <c r="M3157" t="s">
        <v>3174</v>
      </c>
    </row>
    <row r="3158" spans="1:13" x14ac:dyDescent="0.3">
      <c r="A3158" t="s">
        <v>1099</v>
      </c>
      <c r="B3158" t="s">
        <v>4018</v>
      </c>
      <c r="C3158" t="s">
        <v>3190</v>
      </c>
      <c r="D3158" t="s">
        <v>1822</v>
      </c>
      <c r="E3158" t="s">
        <v>3546</v>
      </c>
      <c r="F3158" t="s">
        <v>11970</v>
      </c>
      <c r="G3158" t="s">
        <v>11971</v>
      </c>
      <c r="H3158" t="s">
        <v>3177</v>
      </c>
      <c r="I3158" t="s">
        <v>11972</v>
      </c>
      <c r="J3158" t="s">
        <v>3179</v>
      </c>
      <c r="K3158" t="s">
        <v>11973</v>
      </c>
      <c r="L3158" t="s">
        <v>3174</v>
      </c>
      <c r="M3158" t="s">
        <v>3174</v>
      </c>
    </row>
    <row r="3159" spans="1:13" x14ac:dyDescent="0.3">
      <c r="A3159" t="s">
        <v>1099</v>
      </c>
      <c r="B3159" t="s">
        <v>4018</v>
      </c>
      <c r="C3159" t="s">
        <v>3190</v>
      </c>
      <c r="D3159" t="s">
        <v>1822</v>
      </c>
      <c r="E3159" t="s">
        <v>3546</v>
      </c>
      <c r="F3159" t="s">
        <v>11974</v>
      </c>
      <c r="G3159" t="s">
        <v>11975</v>
      </c>
      <c r="H3159" t="s">
        <v>3177</v>
      </c>
      <c r="I3159" t="s">
        <v>11976</v>
      </c>
      <c r="J3159" t="s">
        <v>3179</v>
      </c>
      <c r="K3159" t="s">
        <v>11977</v>
      </c>
      <c r="L3159" t="s">
        <v>3174</v>
      </c>
      <c r="M3159" t="s">
        <v>3174</v>
      </c>
    </row>
    <row r="3160" spans="1:13" x14ac:dyDescent="0.3">
      <c r="A3160" t="s">
        <v>1099</v>
      </c>
      <c r="B3160" t="s">
        <v>4018</v>
      </c>
      <c r="C3160" t="s">
        <v>3190</v>
      </c>
      <c r="D3160" t="s">
        <v>1822</v>
      </c>
      <c r="E3160" t="s">
        <v>3546</v>
      </c>
      <c r="F3160" t="s">
        <v>11978</v>
      </c>
      <c r="G3160" t="s">
        <v>11979</v>
      </c>
      <c r="H3160" t="s">
        <v>3177</v>
      </c>
      <c r="I3160" t="s">
        <v>11980</v>
      </c>
      <c r="J3160" t="s">
        <v>3179</v>
      </c>
      <c r="K3160" t="s">
        <v>11981</v>
      </c>
      <c r="L3160" t="s">
        <v>3174</v>
      </c>
      <c r="M3160" t="s">
        <v>3174</v>
      </c>
    </row>
    <row r="3161" spans="1:13" x14ac:dyDescent="0.3">
      <c r="A3161" t="s">
        <v>1099</v>
      </c>
      <c r="B3161" t="s">
        <v>4018</v>
      </c>
      <c r="C3161" t="s">
        <v>3190</v>
      </c>
      <c r="D3161" t="s">
        <v>1822</v>
      </c>
      <c r="E3161" t="s">
        <v>3546</v>
      </c>
      <c r="F3161" t="s">
        <v>11982</v>
      </c>
      <c r="G3161" t="s">
        <v>11983</v>
      </c>
      <c r="H3161" t="s">
        <v>3177</v>
      </c>
      <c r="I3161" t="s">
        <v>11984</v>
      </c>
      <c r="J3161" t="s">
        <v>3179</v>
      </c>
      <c r="K3161" t="s">
        <v>11985</v>
      </c>
      <c r="L3161" t="s">
        <v>3174</v>
      </c>
      <c r="M3161" t="s">
        <v>3174</v>
      </c>
    </row>
    <row r="3162" spans="1:13" x14ac:dyDescent="0.3">
      <c r="A3162" t="s">
        <v>1099</v>
      </c>
      <c r="B3162" t="s">
        <v>4018</v>
      </c>
      <c r="C3162" t="s">
        <v>3190</v>
      </c>
      <c r="D3162" t="s">
        <v>1822</v>
      </c>
      <c r="E3162" t="s">
        <v>3298</v>
      </c>
      <c r="F3162" t="s">
        <v>11986</v>
      </c>
      <c r="G3162" t="s">
        <v>11987</v>
      </c>
      <c r="H3162" t="s">
        <v>3177</v>
      </c>
      <c r="I3162" t="s">
        <v>11988</v>
      </c>
      <c r="J3162" t="s">
        <v>3179</v>
      </c>
      <c r="K3162" t="s">
        <v>11989</v>
      </c>
      <c r="L3162" t="s">
        <v>3174</v>
      </c>
      <c r="M3162" t="s">
        <v>3174</v>
      </c>
    </row>
    <row r="3163" spans="1:13" x14ac:dyDescent="0.3">
      <c r="A3163" t="s">
        <v>1099</v>
      </c>
      <c r="B3163" t="s">
        <v>4018</v>
      </c>
      <c r="C3163" t="s">
        <v>3190</v>
      </c>
      <c r="D3163" t="s">
        <v>1822</v>
      </c>
      <c r="E3163" t="s">
        <v>3235</v>
      </c>
      <c r="F3163" t="s">
        <v>11990</v>
      </c>
      <c r="G3163" t="s">
        <v>11948</v>
      </c>
      <c r="H3163" t="s">
        <v>3177</v>
      </c>
      <c r="I3163" t="s">
        <v>11991</v>
      </c>
      <c r="J3163" t="s">
        <v>3179</v>
      </c>
      <c r="K3163" t="s">
        <v>11519</v>
      </c>
      <c r="L3163" t="s">
        <v>3174</v>
      </c>
      <c r="M3163" t="s">
        <v>3174</v>
      </c>
    </row>
    <row r="3164" spans="1:13" x14ac:dyDescent="0.3">
      <c r="A3164" t="s">
        <v>1099</v>
      </c>
      <c r="B3164" t="s">
        <v>4018</v>
      </c>
      <c r="C3164" t="s">
        <v>3190</v>
      </c>
      <c r="D3164" t="s">
        <v>1822</v>
      </c>
      <c r="E3164" t="s">
        <v>3235</v>
      </c>
      <c r="F3164" t="s">
        <v>11992</v>
      </c>
      <c r="G3164" t="s">
        <v>11925</v>
      </c>
      <c r="H3164" t="s">
        <v>3177</v>
      </c>
      <c r="I3164" t="s">
        <v>11993</v>
      </c>
      <c r="J3164" t="s">
        <v>3179</v>
      </c>
      <c r="K3164" t="s">
        <v>11519</v>
      </c>
      <c r="L3164" t="s">
        <v>3174</v>
      </c>
      <c r="M3164" t="s">
        <v>3174</v>
      </c>
    </row>
    <row r="3165" spans="1:13" x14ac:dyDescent="0.3">
      <c r="A3165" t="s">
        <v>1099</v>
      </c>
      <c r="B3165" t="s">
        <v>4018</v>
      </c>
      <c r="C3165" t="s">
        <v>3190</v>
      </c>
      <c r="D3165" t="s">
        <v>1822</v>
      </c>
      <c r="E3165" t="s">
        <v>3298</v>
      </c>
      <c r="F3165" t="s">
        <v>11994</v>
      </c>
      <c r="G3165" t="s">
        <v>11609</v>
      </c>
      <c r="H3165" t="s">
        <v>3177</v>
      </c>
      <c r="I3165" t="s">
        <v>11995</v>
      </c>
      <c r="J3165" t="s">
        <v>3179</v>
      </c>
      <c r="K3165" t="s">
        <v>11996</v>
      </c>
      <c r="L3165" t="s">
        <v>3174</v>
      </c>
      <c r="M3165" t="s">
        <v>3174</v>
      </c>
    </row>
    <row r="3166" spans="1:13" x14ac:dyDescent="0.3">
      <c r="A3166" t="s">
        <v>1099</v>
      </c>
      <c r="B3166" t="s">
        <v>4018</v>
      </c>
      <c r="C3166" t="s">
        <v>3190</v>
      </c>
      <c r="D3166" t="s">
        <v>1822</v>
      </c>
      <c r="E3166" t="s">
        <v>3298</v>
      </c>
      <c r="F3166" t="s">
        <v>11997</v>
      </c>
      <c r="G3166" t="s">
        <v>11609</v>
      </c>
      <c r="H3166" t="s">
        <v>3177</v>
      </c>
      <c r="I3166" t="s">
        <v>11998</v>
      </c>
      <c r="J3166" t="s">
        <v>3179</v>
      </c>
      <c r="K3166" t="s">
        <v>11999</v>
      </c>
      <c r="L3166" t="s">
        <v>3174</v>
      </c>
      <c r="M3166" t="s">
        <v>3174</v>
      </c>
    </row>
    <row r="3167" spans="1:13" x14ac:dyDescent="0.3">
      <c r="A3167" t="s">
        <v>1099</v>
      </c>
      <c r="B3167" t="s">
        <v>4018</v>
      </c>
      <c r="C3167" t="s">
        <v>3190</v>
      </c>
      <c r="D3167" t="s">
        <v>1822</v>
      </c>
      <c r="E3167" t="s">
        <v>3298</v>
      </c>
      <c r="F3167" t="s">
        <v>12000</v>
      </c>
      <c r="G3167" t="s">
        <v>11609</v>
      </c>
      <c r="H3167" t="s">
        <v>3177</v>
      </c>
      <c r="I3167" t="s">
        <v>12001</v>
      </c>
      <c r="J3167" t="s">
        <v>3179</v>
      </c>
      <c r="K3167" t="s">
        <v>12002</v>
      </c>
      <c r="L3167" t="s">
        <v>3174</v>
      </c>
      <c r="M3167" t="s">
        <v>3174</v>
      </c>
    </row>
    <row r="3168" spans="1:13" x14ac:dyDescent="0.3">
      <c r="A3168" t="s">
        <v>1099</v>
      </c>
      <c r="B3168" t="s">
        <v>4018</v>
      </c>
      <c r="C3168" t="s">
        <v>3190</v>
      </c>
      <c r="D3168" t="s">
        <v>1822</v>
      </c>
      <c r="E3168" t="s">
        <v>3298</v>
      </c>
      <c r="F3168" t="s">
        <v>12003</v>
      </c>
      <c r="G3168" t="s">
        <v>11609</v>
      </c>
      <c r="H3168" t="s">
        <v>3177</v>
      </c>
      <c r="I3168" t="s">
        <v>12004</v>
      </c>
      <c r="J3168" t="s">
        <v>3179</v>
      </c>
      <c r="K3168" t="s">
        <v>12005</v>
      </c>
      <c r="L3168" t="s">
        <v>3174</v>
      </c>
      <c r="M3168" t="s">
        <v>3174</v>
      </c>
    </row>
    <row r="3169" spans="1:13" x14ac:dyDescent="0.3">
      <c r="A3169" t="s">
        <v>1099</v>
      </c>
      <c r="B3169" t="s">
        <v>4018</v>
      </c>
      <c r="C3169" t="s">
        <v>3190</v>
      </c>
      <c r="D3169" t="s">
        <v>1822</v>
      </c>
      <c r="E3169" t="s">
        <v>3298</v>
      </c>
      <c r="F3169" t="s">
        <v>12006</v>
      </c>
      <c r="G3169" t="s">
        <v>11609</v>
      </c>
      <c r="H3169" t="s">
        <v>3177</v>
      </c>
      <c r="I3169" t="s">
        <v>12007</v>
      </c>
      <c r="J3169" t="s">
        <v>3179</v>
      </c>
      <c r="K3169" t="s">
        <v>12008</v>
      </c>
      <c r="L3169" t="s">
        <v>3174</v>
      </c>
      <c r="M3169" t="s">
        <v>3174</v>
      </c>
    </row>
    <row r="3170" spans="1:13" x14ac:dyDescent="0.3">
      <c r="A3170" t="s">
        <v>1099</v>
      </c>
      <c r="B3170" t="s">
        <v>4018</v>
      </c>
      <c r="C3170" t="s">
        <v>3190</v>
      </c>
      <c r="D3170" t="s">
        <v>1822</v>
      </c>
      <c r="E3170" t="s">
        <v>3298</v>
      </c>
      <c r="F3170" t="s">
        <v>12009</v>
      </c>
      <c r="G3170" t="s">
        <v>11609</v>
      </c>
      <c r="H3170" t="s">
        <v>3177</v>
      </c>
      <c r="I3170" t="s">
        <v>12010</v>
      </c>
      <c r="J3170" t="s">
        <v>3179</v>
      </c>
      <c r="K3170" t="s">
        <v>12011</v>
      </c>
      <c r="L3170" t="s">
        <v>3174</v>
      </c>
      <c r="M3170" t="s">
        <v>3174</v>
      </c>
    </row>
    <row r="3171" spans="1:13" x14ac:dyDescent="0.3">
      <c r="A3171" t="s">
        <v>1099</v>
      </c>
      <c r="B3171" t="s">
        <v>4018</v>
      </c>
      <c r="C3171" t="s">
        <v>3190</v>
      </c>
      <c r="D3171" t="s">
        <v>1822</v>
      </c>
      <c r="E3171" t="s">
        <v>3183</v>
      </c>
      <c r="F3171" t="s">
        <v>12012</v>
      </c>
      <c r="G3171" t="s">
        <v>11909</v>
      </c>
      <c r="H3171" t="s">
        <v>3177</v>
      </c>
      <c r="I3171" t="s">
        <v>12013</v>
      </c>
      <c r="J3171" t="s">
        <v>3187</v>
      </c>
      <c r="K3171" t="s">
        <v>7540</v>
      </c>
      <c r="L3171" t="s">
        <v>3174</v>
      </c>
      <c r="M3171" t="s">
        <v>3174</v>
      </c>
    </row>
    <row r="3172" spans="1:13" x14ac:dyDescent="0.3">
      <c r="A3172" t="s">
        <v>1099</v>
      </c>
      <c r="B3172" t="s">
        <v>4018</v>
      </c>
      <c r="C3172" t="s">
        <v>3190</v>
      </c>
      <c r="D3172" t="s">
        <v>1822</v>
      </c>
      <c r="E3172" t="s">
        <v>3183</v>
      </c>
      <c r="F3172" t="s">
        <v>12014</v>
      </c>
      <c r="G3172" t="s">
        <v>11913</v>
      </c>
      <c r="H3172" t="s">
        <v>3177</v>
      </c>
      <c r="I3172" t="s">
        <v>12015</v>
      </c>
      <c r="J3172" t="s">
        <v>3187</v>
      </c>
      <c r="K3172" t="s">
        <v>7540</v>
      </c>
      <c r="L3172" t="s">
        <v>3174</v>
      </c>
      <c r="M3172" t="s">
        <v>3174</v>
      </c>
    </row>
    <row r="3173" spans="1:13" x14ac:dyDescent="0.3">
      <c r="A3173" t="s">
        <v>1099</v>
      </c>
      <c r="B3173" t="s">
        <v>4018</v>
      </c>
      <c r="C3173" t="s">
        <v>3190</v>
      </c>
      <c r="D3173" t="s">
        <v>1822</v>
      </c>
      <c r="E3173" t="s">
        <v>3183</v>
      </c>
      <c r="F3173" t="s">
        <v>12016</v>
      </c>
      <c r="G3173" t="s">
        <v>11917</v>
      </c>
      <c r="H3173" t="s">
        <v>3177</v>
      </c>
      <c r="I3173" t="s">
        <v>12017</v>
      </c>
      <c r="J3173" t="s">
        <v>3187</v>
      </c>
      <c r="K3173" t="s">
        <v>7540</v>
      </c>
      <c r="L3173" t="s">
        <v>3174</v>
      </c>
      <c r="M3173" t="s">
        <v>3174</v>
      </c>
    </row>
    <row r="3174" spans="1:13" x14ac:dyDescent="0.3">
      <c r="A3174" t="s">
        <v>1099</v>
      </c>
      <c r="B3174" t="s">
        <v>4018</v>
      </c>
      <c r="C3174" t="s">
        <v>3190</v>
      </c>
      <c r="D3174" t="s">
        <v>1822</v>
      </c>
      <c r="E3174" t="s">
        <v>3183</v>
      </c>
      <c r="F3174" t="s">
        <v>12018</v>
      </c>
      <c r="G3174" t="s">
        <v>11921</v>
      </c>
      <c r="H3174" t="s">
        <v>3177</v>
      </c>
      <c r="I3174" t="s">
        <v>12019</v>
      </c>
      <c r="J3174" t="s">
        <v>3187</v>
      </c>
      <c r="K3174" t="s">
        <v>7540</v>
      </c>
      <c r="L3174" t="s">
        <v>3174</v>
      </c>
      <c r="M3174" t="s">
        <v>3174</v>
      </c>
    </row>
    <row r="3175" spans="1:13" x14ac:dyDescent="0.3">
      <c r="A3175" t="s">
        <v>1099</v>
      </c>
      <c r="B3175" t="s">
        <v>4018</v>
      </c>
      <c r="C3175" t="s">
        <v>3190</v>
      </c>
      <c r="D3175" t="s">
        <v>1822</v>
      </c>
      <c r="E3175" t="s">
        <v>3235</v>
      </c>
      <c r="F3175" t="s">
        <v>12020</v>
      </c>
      <c r="G3175" t="s">
        <v>11925</v>
      </c>
      <c r="H3175" t="s">
        <v>3177</v>
      </c>
      <c r="I3175" t="s">
        <v>12021</v>
      </c>
      <c r="J3175" t="s">
        <v>3187</v>
      </c>
      <c r="K3175" t="s">
        <v>7540</v>
      </c>
      <c r="L3175" t="s">
        <v>3174</v>
      </c>
      <c r="M3175" t="s">
        <v>3174</v>
      </c>
    </row>
    <row r="3176" spans="1:13" x14ac:dyDescent="0.3">
      <c r="A3176" t="s">
        <v>1099</v>
      </c>
      <c r="B3176" t="s">
        <v>11500</v>
      </c>
      <c r="C3176" t="s">
        <v>3190</v>
      </c>
      <c r="D3176" t="s">
        <v>1761</v>
      </c>
      <c r="E3176" t="s">
        <v>3298</v>
      </c>
      <c r="F3176" t="s">
        <v>12022</v>
      </c>
      <c r="G3176" t="s">
        <v>4770</v>
      </c>
      <c r="H3176" t="s">
        <v>3177</v>
      </c>
      <c r="I3176" t="s">
        <v>12023</v>
      </c>
      <c r="J3176" t="s">
        <v>3187</v>
      </c>
      <c r="K3176" t="s">
        <v>3420</v>
      </c>
      <c r="L3176" t="s">
        <v>3174</v>
      </c>
      <c r="M3176" t="s">
        <v>3174</v>
      </c>
    </row>
    <row r="3177" spans="1:13" x14ac:dyDescent="0.3">
      <c r="A3177" t="s">
        <v>1099</v>
      </c>
      <c r="B3177" t="s">
        <v>11500</v>
      </c>
      <c r="C3177" t="s">
        <v>3190</v>
      </c>
      <c r="D3177" t="s">
        <v>1761</v>
      </c>
      <c r="E3177" t="s">
        <v>3298</v>
      </c>
      <c r="F3177" t="s">
        <v>12024</v>
      </c>
      <c r="G3177" t="s">
        <v>4770</v>
      </c>
      <c r="H3177" t="s">
        <v>3177</v>
      </c>
      <c r="I3177" t="s">
        <v>12025</v>
      </c>
      <c r="J3177" t="s">
        <v>3179</v>
      </c>
      <c r="K3177" t="s">
        <v>3423</v>
      </c>
      <c r="L3177" t="s">
        <v>3174</v>
      </c>
      <c r="M3177" t="s">
        <v>3174</v>
      </c>
    </row>
    <row r="3178" spans="1:13" x14ac:dyDescent="0.3">
      <c r="A3178" t="s">
        <v>1099</v>
      </c>
      <c r="B3178" t="s">
        <v>11500</v>
      </c>
      <c r="C3178" t="s">
        <v>3190</v>
      </c>
      <c r="D3178" t="s">
        <v>1761</v>
      </c>
      <c r="E3178" t="s">
        <v>3298</v>
      </c>
      <c r="F3178" t="s">
        <v>12026</v>
      </c>
      <c r="G3178" t="s">
        <v>4770</v>
      </c>
      <c r="H3178" t="s">
        <v>3177</v>
      </c>
      <c r="I3178" t="s">
        <v>12027</v>
      </c>
      <c r="J3178" t="s">
        <v>3179</v>
      </c>
      <c r="K3178" t="s">
        <v>3426</v>
      </c>
      <c r="L3178" t="s">
        <v>3174</v>
      </c>
      <c r="M3178" t="s">
        <v>3174</v>
      </c>
    </row>
    <row r="3179" spans="1:13" x14ac:dyDescent="0.3">
      <c r="A3179" t="s">
        <v>1099</v>
      </c>
      <c r="B3179" t="s">
        <v>11500</v>
      </c>
      <c r="C3179" t="s">
        <v>3190</v>
      </c>
      <c r="D3179" t="s">
        <v>1761</v>
      </c>
      <c r="E3179" t="s">
        <v>3298</v>
      </c>
      <c r="F3179" t="s">
        <v>12028</v>
      </c>
      <c r="G3179" t="s">
        <v>4770</v>
      </c>
      <c r="H3179" t="s">
        <v>3177</v>
      </c>
      <c r="I3179" t="s">
        <v>12029</v>
      </c>
      <c r="J3179" t="s">
        <v>3179</v>
      </c>
      <c r="K3179" t="s">
        <v>12030</v>
      </c>
      <c r="L3179" t="s">
        <v>3174</v>
      </c>
      <c r="M3179" t="s">
        <v>3174</v>
      </c>
    </row>
    <row r="3180" spans="1:13" x14ac:dyDescent="0.3">
      <c r="A3180" t="s">
        <v>1099</v>
      </c>
      <c r="B3180" t="s">
        <v>11500</v>
      </c>
      <c r="C3180" t="s">
        <v>3190</v>
      </c>
      <c r="D3180" t="s">
        <v>1761</v>
      </c>
      <c r="E3180" t="s">
        <v>3298</v>
      </c>
      <c r="F3180" t="s">
        <v>12031</v>
      </c>
      <c r="G3180" t="s">
        <v>4770</v>
      </c>
      <c r="H3180" t="s">
        <v>3177</v>
      </c>
      <c r="I3180" t="s">
        <v>12032</v>
      </c>
      <c r="J3180" t="s">
        <v>3187</v>
      </c>
      <c r="K3180" t="s">
        <v>12033</v>
      </c>
      <c r="L3180" t="s">
        <v>3174</v>
      </c>
      <c r="M3180" t="s">
        <v>3174</v>
      </c>
    </row>
    <row r="3181" spans="1:13" x14ac:dyDescent="0.3">
      <c r="A3181" t="s">
        <v>1099</v>
      </c>
      <c r="B3181" t="s">
        <v>11500</v>
      </c>
      <c r="C3181" t="s">
        <v>3190</v>
      </c>
      <c r="D3181" t="s">
        <v>1761</v>
      </c>
      <c r="E3181" t="s">
        <v>3298</v>
      </c>
      <c r="F3181" t="s">
        <v>12034</v>
      </c>
      <c r="G3181" t="s">
        <v>4770</v>
      </c>
      <c r="H3181" t="s">
        <v>3177</v>
      </c>
      <c r="I3181" t="s">
        <v>12035</v>
      </c>
      <c r="J3181" t="s">
        <v>3179</v>
      </c>
      <c r="K3181" t="s">
        <v>12036</v>
      </c>
      <c r="L3181" t="s">
        <v>3174</v>
      </c>
      <c r="M3181" t="s">
        <v>3174</v>
      </c>
    </row>
    <row r="3182" spans="1:13" x14ac:dyDescent="0.3">
      <c r="A3182" t="s">
        <v>1099</v>
      </c>
      <c r="B3182" t="s">
        <v>11500</v>
      </c>
      <c r="C3182" t="s">
        <v>3190</v>
      </c>
      <c r="D3182" t="s">
        <v>1903</v>
      </c>
      <c r="E3182" t="s">
        <v>3298</v>
      </c>
      <c r="F3182" t="s">
        <v>12037</v>
      </c>
      <c r="G3182" t="s">
        <v>4770</v>
      </c>
      <c r="H3182" t="s">
        <v>3177</v>
      </c>
      <c r="I3182" t="s">
        <v>12038</v>
      </c>
      <c r="J3182" t="s">
        <v>3179</v>
      </c>
      <c r="K3182" t="s">
        <v>12039</v>
      </c>
      <c r="L3182" t="s">
        <v>3174</v>
      </c>
      <c r="M3182" t="s">
        <v>3174</v>
      </c>
    </row>
    <row r="3183" spans="1:13" x14ac:dyDescent="0.3">
      <c r="A3183" t="s">
        <v>1099</v>
      </c>
      <c r="B3183" t="s">
        <v>11500</v>
      </c>
      <c r="C3183" t="s">
        <v>3190</v>
      </c>
      <c r="D3183" t="s">
        <v>1903</v>
      </c>
      <c r="E3183" t="s">
        <v>3298</v>
      </c>
      <c r="F3183" t="s">
        <v>12040</v>
      </c>
      <c r="G3183" t="s">
        <v>4770</v>
      </c>
      <c r="H3183" t="s">
        <v>3177</v>
      </c>
      <c r="I3183" t="s">
        <v>12041</v>
      </c>
      <c r="J3183" t="s">
        <v>3179</v>
      </c>
      <c r="K3183" t="s">
        <v>12042</v>
      </c>
      <c r="L3183" t="s">
        <v>3174</v>
      </c>
      <c r="M3183" t="s">
        <v>3174</v>
      </c>
    </row>
    <row r="3184" spans="1:13" x14ac:dyDescent="0.3">
      <c r="A3184" t="s">
        <v>1099</v>
      </c>
      <c r="B3184" t="s">
        <v>11500</v>
      </c>
      <c r="C3184" t="s">
        <v>3190</v>
      </c>
      <c r="D3184" t="s">
        <v>1903</v>
      </c>
      <c r="E3184" t="s">
        <v>3298</v>
      </c>
      <c r="F3184" t="s">
        <v>12043</v>
      </c>
      <c r="G3184" t="s">
        <v>4770</v>
      </c>
      <c r="H3184" t="s">
        <v>3177</v>
      </c>
      <c r="I3184" t="s">
        <v>12044</v>
      </c>
      <c r="J3184" t="s">
        <v>3179</v>
      </c>
      <c r="K3184" t="s">
        <v>12045</v>
      </c>
      <c r="L3184" t="s">
        <v>3174</v>
      </c>
      <c r="M3184" t="s">
        <v>3174</v>
      </c>
    </row>
    <row r="3185" spans="1:13" x14ac:dyDescent="0.3">
      <c r="A3185" t="s">
        <v>1099</v>
      </c>
      <c r="B3185" t="s">
        <v>11500</v>
      </c>
      <c r="C3185" t="s">
        <v>3190</v>
      </c>
      <c r="D3185" t="s">
        <v>1784</v>
      </c>
      <c r="E3185" t="s">
        <v>3546</v>
      </c>
      <c r="F3185" t="s">
        <v>12046</v>
      </c>
      <c r="G3185" t="s">
        <v>12047</v>
      </c>
      <c r="H3185" t="s">
        <v>3177</v>
      </c>
      <c r="I3185" t="s">
        <v>12048</v>
      </c>
      <c r="J3185" t="s">
        <v>3179</v>
      </c>
      <c r="K3185" t="s">
        <v>12049</v>
      </c>
      <c r="L3185" t="s">
        <v>3174</v>
      </c>
      <c r="M3185" t="s">
        <v>3174</v>
      </c>
    </row>
    <row r="3186" spans="1:13" x14ac:dyDescent="0.3">
      <c r="A3186" t="s">
        <v>1099</v>
      </c>
      <c r="B3186" t="s">
        <v>11500</v>
      </c>
      <c r="C3186" t="s">
        <v>3190</v>
      </c>
      <c r="D3186" t="s">
        <v>1761</v>
      </c>
      <c r="E3186" t="s">
        <v>3546</v>
      </c>
      <c r="F3186" t="s">
        <v>12050</v>
      </c>
      <c r="G3186" t="s">
        <v>7943</v>
      </c>
      <c r="H3186" t="s">
        <v>3177</v>
      </c>
      <c r="I3186" t="s">
        <v>12051</v>
      </c>
      <c r="J3186" t="s">
        <v>3187</v>
      </c>
      <c r="K3186" t="s">
        <v>12052</v>
      </c>
      <c r="L3186" t="s">
        <v>3174</v>
      </c>
      <c r="M3186" t="s">
        <v>3174</v>
      </c>
    </row>
    <row r="3187" spans="1:13" x14ac:dyDescent="0.3">
      <c r="A3187" t="s">
        <v>1099</v>
      </c>
      <c r="B3187" t="s">
        <v>11500</v>
      </c>
      <c r="C3187" t="s">
        <v>3190</v>
      </c>
      <c r="D3187" t="s">
        <v>1761</v>
      </c>
      <c r="E3187" t="s">
        <v>3546</v>
      </c>
      <c r="F3187" t="s">
        <v>12053</v>
      </c>
      <c r="G3187" t="s">
        <v>7943</v>
      </c>
      <c r="H3187" t="s">
        <v>3177</v>
      </c>
      <c r="I3187" t="s">
        <v>12054</v>
      </c>
      <c r="J3187" t="s">
        <v>3179</v>
      </c>
      <c r="K3187" t="s">
        <v>12055</v>
      </c>
      <c r="L3187" t="s">
        <v>3174</v>
      </c>
      <c r="M3187" t="s">
        <v>3174</v>
      </c>
    </row>
    <row r="3188" spans="1:13" x14ac:dyDescent="0.3">
      <c r="A3188" t="s">
        <v>1099</v>
      </c>
      <c r="B3188" t="s">
        <v>11500</v>
      </c>
      <c r="C3188" t="s">
        <v>3190</v>
      </c>
      <c r="D3188" t="s">
        <v>1759</v>
      </c>
      <c r="E3188" t="s">
        <v>3546</v>
      </c>
      <c r="F3188" t="s">
        <v>12056</v>
      </c>
      <c r="G3188" t="s">
        <v>7943</v>
      </c>
      <c r="H3188" t="s">
        <v>3177</v>
      </c>
      <c r="I3188" t="s">
        <v>12057</v>
      </c>
      <c r="J3188" t="s">
        <v>3179</v>
      </c>
      <c r="K3188" t="s">
        <v>12058</v>
      </c>
      <c r="L3188" t="s">
        <v>3174</v>
      </c>
      <c r="M3188" t="s">
        <v>3174</v>
      </c>
    </row>
    <row r="3189" spans="1:13" x14ac:dyDescent="0.3">
      <c r="A3189" t="s">
        <v>1099</v>
      </c>
      <c r="B3189" t="s">
        <v>11500</v>
      </c>
      <c r="C3189" t="s">
        <v>3190</v>
      </c>
      <c r="D3189" t="s">
        <v>1759</v>
      </c>
      <c r="E3189" t="s">
        <v>3546</v>
      </c>
      <c r="F3189" t="s">
        <v>12059</v>
      </c>
      <c r="G3189" t="s">
        <v>7943</v>
      </c>
      <c r="H3189" t="s">
        <v>3177</v>
      </c>
      <c r="I3189" t="s">
        <v>12060</v>
      </c>
      <c r="J3189" t="s">
        <v>3179</v>
      </c>
      <c r="K3189" t="s">
        <v>12061</v>
      </c>
      <c r="L3189" t="s">
        <v>3174</v>
      </c>
      <c r="M3189" t="s">
        <v>3174</v>
      </c>
    </row>
    <row r="3190" spans="1:13" x14ac:dyDescent="0.3">
      <c r="A3190" t="s">
        <v>1099</v>
      </c>
      <c r="B3190" t="s">
        <v>11500</v>
      </c>
      <c r="C3190" t="s">
        <v>3190</v>
      </c>
      <c r="D3190" t="s">
        <v>1759</v>
      </c>
      <c r="E3190" t="s">
        <v>3546</v>
      </c>
      <c r="F3190" t="s">
        <v>12062</v>
      </c>
      <c r="G3190" t="s">
        <v>7943</v>
      </c>
      <c r="H3190" t="s">
        <v>3177</v>
      </c>
      <c r="I3190" t="s">
        <v>12063</v>
      </c>
      <c r="J3190" t="s">
        <v>3179</v>
      </c>
      <c r="K3190" t="s">
        <v>12064</v>
      </c>
      <c r="L3190" t="s">
        <v>3174</v>
      </c>
      <c r="M3190" t="s">
        <v>3174</v>
      </c>
    </row>
    <row r="3191" spans="1:13" x14ac:dyDescent="0.3">
      <c r="A3191" t="s">
        <v>1099</v>
      </c>
      <c r="B3191" t="s">
        <v>11500</v>
      </c>
      <c r="C3191" t="s">
        <v>3190</v>
      </c>
      <c r="D3191" t="s">
        <v>1759</v>
      </c>
      <c r="E3191" t="s">
        <v>3546</v>
      </c>
      <c r="F3191" t="s">
        <v>12065</v>
      </c>
      <c r="G3191" t="s">
        <v>7943</v>
      </c>
      <c r="H3191" t="s">
        <v>3177</v>
      </c>
      <c r="I3191" t="s">
        <v>12066</v>
      </c>
      <c r="J3191" t="s">
        <v>3179</v>
      </c>
      <c r="K3191" t="s">
        <v>12067</v>
      </c>
      <c r="L3191" t="s">
        <v>3174</v>
      </c>
      <c r="M3191" t="s">
        <v>3174</v>
      </c>
    </row>
    <row r="3192" spans="1:13" x14ac:dyDescent="0.3">
      <c r="A3192" t="s">
        <v>1099</v>
      </c>
      <c r="B3192" t="s">
        <v>11500</v>
      </c>
      <c r="C3192" t="s">
        <v>3190</v>
      </c>
      <c r="D3192" t="s">
        <v>1759</v>
      </c>
      <c r="E3192" t="s">
        <v>3546</v>
      </c>
      <c r="F3192" t="s">
        <v>12068</v>
      </c>
      <c r="G3192" t="s">
        <v>7943</v>
      </c>
      <c r="H3192" t="s">
        <v>3177</v>
      </c>
      <c r="I3192" t="s">
        <v>12069</v>
      </c>
      <c r="J3192" t="s">
        <v>3179</v>
      </c>
      <c r="K3192" t="s">
        <v>12070</v>
      </c>
      <c r="L3192" t="s">
        <v>3174</v>
      </c>
      <c r="M3192" t="s">
        <v>3174</v>
      </c>
    </row>
    <row r="3193" spans="1:13" x14ac:dyDescent="0.3">
      <c r="A3193" t="s">
        <v>1099</v>
      </c>
      <c r="B3193" t="s">
        <v>11500</v>
      </c>
      <c r="C3193" t="s">
        <v>3190</v>
      </c>
      <c r="D3193" t="s">
        <v>1759</v>
      </c>
      <c r="E3193" t="s">
        <v>3546</v>
      </c>
      <c r="F3193" t="s">
        <v>12071</v>
      </c>
      <c r="G3193" t="s">
        <v>7943</v>
      </c>
      <c r="H3193" t="s">
        <v>3177</v>
      </c>
      <c r="I3193" t="s">
        <v>12072</v>
      </c>
      <c r="J3193" t="s">
        <v>3179</v>
      </c>
      <c r="K3193" t="s">
        <v>12073</v>
      </c>
      <c r="L3193" t="s">
        <v>3174</v>
      </c>
      <c r="M3193" t="s">
        <v>3174</v>
      </c>
    </row>
    <row r="3194" spans="1:13" x14ac:dyDescent="0.3">
      <c r="A3194" t="s">
        <v>1099</v>
      </c>
      <c r="B3194" t="s">
        <v>11500</v>
      </c>
      <c r="C3194" t="s">
        <v>3190</v>
      </c>
      <c r="D3194" t="s">
        <v>1761</v>
      </c>
      <c r="E3194" t="s">
        <v>3183</v>
      </c>
      <c r="F3194" t="s">
        <v>12074</v>
      </c>
      <c r="G3194" t="s">
        <v>7943</v>
      </c>
      <c r="H3194" t="s">
        <v>3177</v>
      </c>
      <c r="I3194" t="s">
        <v>12075</v>
      </c>
      <c r="J3194" t="s">
        <v>3187</v>
      </c>
      <c r="K3194" t="s">
        <v>12076</v>
      </c>
      <c r="L3194" t="s">
        <v>3174</v>
      </c>
      <c r="M3194" t="s">
        <v>3174</v>
      </c>
    </row>
    <row r="3195" spans="1:13" x14ac:dyDescent="0.3">
      <c r="A3195" t="s">
        <v>1099</v>
      </c>
      <c r="B3195" t="s">
        <v>11500</v>
      </c>
      <c r="C3195" t="s">
        <v>3190</v>
      </c>
      <c r="D3195" t="s">
        <v>1822</v>
      </c>
      <c r="E3195" t="s">
        <v>3298</v>
      </c>
      <c r="F3195" t="s">
        <v>12077</v>
      </c>
      <c r="G3195" t="s">
        <v>12078</v>
      </c>
      <c r="H3195" t="s">
        <v>3177</v>
      </c>
      <c r="I3195" t="s">
        <v>12079</v>
      </c>
      <c r="J3195" t="s">
        <v>3179</v>
      </c>
      <c r="K3195" t="s">
        <v>12080</v>
      </c>
      <c r="L3195" t="s">
        <v>3174</v>
      </c>
      <c r="M3195" t="s">
        <v>3174</v>
      </c>
    </row>
    <row r="3196" spans="1:13" x14ac:dyDescent="0.3">
      <c r="A3196" t="s">
        <v>1099</v>
      </c>
      <c r="B3196" t="s">
        <v>11500</v>
      </c>
      <c r="C3196" t="s">
        <v>3190</v>
      </c>
      <c r="D3196" t="s">
        <v>1822</v>
      </c>
      <c r="E3196" t="s">
        <v>3546</v>
      </c>
      <c r="F3196" t="s">
        <v>12081</v>
      </c>
      <c r="G3196" t="s">
        <v>12082</v>
      </c>
      <c r="H3196" t="s">
        <v>3177</v>
      </c>
      <c r="I3196" t="s">
        <v>12083</v>
      </c>
      <c r="J3196" t="s">
        <v>3179</v>
      </c>
      <c r="K3196" t="s">
        <v>12084</v>
      </c>
      <c r="L3196" t="s">
        <v>3174</v>
      </c>
      <c r="M3196" t="s">
        <v>3174</v>
      </c>
    </row>
    <row r="3197" spans="1:13" x14ac:dyDescent="0.3">
      <c r="A3197" t="s">
        <v>1099</v>
      </c>
      <c r="B3197" t="s">
        <v>11500</v>
      </c>
      <c r="C3197" t="s">
        <v>3190</v>
      </c>
      <c r="D3197" t="s">
        <v>1822</v>
      </c>
      <c r="E3197" t="s">
        <v>3546</v>
      </c>
      <c r="F3197" t="s">
        <v>12085</v>
      </c>
      <c r="G3197" t="s">
        <v>12086</v>
      </c>
      <c r="H3197" t="s">
        <v>3177</v>
      </c>
      <c r="I3197" t="s">
        <v>12087</v>
      </c>
      <c r="J3197" t="s">
        <v>3179</v>
      </c>
      <c r="K3197" t="s">
        <v>12088</v>
      </c>
      <c r="L3197" t="s">
        <v>3174</v>
      </c>
      <c r="M3197" t="s">
        <v>3174</v>
      </c>
    </row>
    <row r="3198" spans="1:13" x14ac:dyDescent="0.3">
      <c r="A3198" t="s">
        <v>1099</v>
      </c>
      <c r="B3198" t="s">
        <v>11500</v>
      </c>
      <c r="C3198" t="s">
        <v>3190</v>
      </c>
      <c r="D3198" t="s">
        <v>1822</v>
      </c>
      <c r="E3198" t="s">
        <v>3546</v>
      </c>
      <c r="F3198" t="s">
        <v>12089</v>
      </c>
      <c r="G3198" t="s">
        <v>12090</v>
      </c>
      <c r="H3198" t="s">
        <v>3177</v>
      </c>
      <c r="I3198" t="s">
        <v>12091</v>
      </c>
      <c r="J3198" t="s">
        <v>3187</v>
      </c>
      <c r="K3198" t="s">
        <v>12092</v>
      </c>
      <c r="L3198" t="s">
        <v>3174</v>
      </c>
      <c r="M3198" t="s">
        <v>3174</v>
      </c>
    </row>
    <row r="3199" spans="1:13" x14ac:dyDescent="0.3">
      <c r="A3199" t="s">
        <v>1099</v>
      </c>
      <c r="B3199" t="s">
        <v>11500</v>
      </c>
      <c r="C3199" t="s">
        <v>3190</v>
      </c>
      <c r="D3199" t="s">
        <v>1822</v>
      </c>
      <c r="E3199" t="s">
        <v>3546</v>
      </c>
      <c r="F3199" t="s">
        <v>12093</v>
      </c>
      <c r="G3199" t="s">
        <v>12047</v>
      </c>
      <c r="H3199" t="s">
        <v>3177</v>
      </c>
      <c r="I3199" t="s">
        <v>12094</v>
      </c>
      <c r="J3199" t="s">
        <v>3187</v>
      </c>
      <c r="K3199" t="s">
        <v>12095</v>
      </c>
      <c r="L3199" t="s">
        <v>3174</v>
      </c>
      <c r="M3199" t="s">
        <v>3174</v>
      </c>
    </row>
    <row r="3200" spans="1:13" x14ac:dyDescent="0.3">
      <c r="A3200" t="s">
        <v>1099</v>
      </c>
      <c r="B3200" t="s">
        <v>11500</v>
      </c>
      <c r="C3200" t="s">
        <v>3190</v>
      </c>
      <c r="D3200" t="s">
        <v>1822</v>
      </c>
      <c r="E3200" t="s">
        <v>3546</v>
      </c>
      <c r="F3200" t="s">
        <v>12096</v>
      </c>
      <c r="G3200" t="s">
        <v>12097</v>
      </c>
      <c r="H3200" t="s">
        <v>3177</v>
      </c>
      <c r="I3200" t="s">
        <v>12098</v>
      </c>
      <c r="J3200" t="s">
        <v>3179</v>
      </c>
      <c r="K3200" t="s">
        <v>12099</v>
      </c>
      <c r="L3200" t="s">
        <v>3174</v>
      </c>
      <c r="M3200" t="s">
        <v>3174</v>
      </c>
    </row>
    <row r="3201" spans="1:13" x14ac:dyDescent="0.3">
      <c r="A3201" t="s">
        <v>1099</v>
      </c>
      <c r="B3201" t="s">
        <v>11500</v>
      </c>
      <c r="C3201" t="s">
        <v>3190</v>
      </c>
      <c r="D3201" t="s">
        <v>1822</v>
      </c>
      <c r="E3201" t="s">
        <v>3298</v>
      </c>
      <c r="F3201" t="s">
        <v>12100</v>
      </c>
      <c r="G3201" t="s">
        <v>12078</v>
      </c>
      <c r="H3201" t="s">
        <v>3177</v>
      </c>
      <c r="I3201" t="s">
        <v>12101</v>
      </c>
      <c r="J3201" t="s">
        <v>3179</v>
      </c>
      <c r="K3201" t="s">
        <v>12102</v>
      </c>
      <c r="L3201" t="s">
        <v>3174</v>
      </c>
      <c r="M3201" t="s">
        <v>3174</v>
      </c>
    </row>
    <row r="3202" spans="1:13" x14ac:dyDescent="0.3">
      <c r="A3202" t="s">
        <v>1099</v>
      </c>
      <c r="B3202" t="s">
        <v>11500</v>
      </c>
      <c r="C3202" t="s">
        <v>3190</v>
      </c>
      <c r="D3202" t="s">
        <v>1822</v>
      </c>
      <c r="E3202" t="s">
        <v>3546</v>
      </c>
      <c r="F3202" t="s">
        <v>12103</v>
      </c>
      <c r="G3202" t="s">
        <v>12082</v>
      </c>
      <c r="H3202" t="s">
        <v>3177</v>
      </c>
      <c r="I3202" t="s">
        <v>12104</v>
      </c>
      <c r="J3202" t="s">
        <v>3187</v>
      </c>
      <c r="K3202" t="s">
        <v>12105</v>
      </c>
      <c r="L3202" t="s">
        <v>3174</v>
      </c>
      <c r="M3202" t="s">
        <v>3174</v>
      </c>
    </row>
    <row r="3203" spans="1:13" x14ac:dyDescent="0.3">
      <c r="A3203" t="s">
        <v>1099</v>
      </c>
      <c r="B3203" t="s">
        <v>11500</v>
      </c>
      <c r="C3203" t="s">
        <v>3190</v>
      </c>
      <c r="D3203" t="s">
        <v>1822</v>
      </c>
      <c r="E3203" t="s">
        <v>3546</v>
      </c>
      <c r="F3203" t="s">
        <v>12106</v>
      </c>
      <c r="G3203" t="s">
        <v>12086</v>
      </c>
      <c r="H3203" t="s">
        <v>3177</v>
      </c>
      <c r="I3203" t="s">
        <v>12107</v>
      </c>
      <c r="J3203" t="s">
        <v>3187</v>
      </c>
      <c r="K3203" t="s">
        <v>12108</v>
      </c>
      <c r="L3203" t="s">
        <v>3174</v>
      </c>
      <c r="M3203" t="s">
        <v>3174</v>
      </c>
    </row>
    <row r="3204" spans="1:13" x14ac:dyDescent="0.3">
      <c r="A3204" t="s">
        <v>1099</v>
      </c>
      <c r="B3204" t="s">
        <v>11500</v>
      </c>
      <c r="C3204" t="s">
        <v>3190</v>
      </c>
      <c r="D3204" t="s">
        <v>1822</v>
      </c>
      <c r="E3204" t="s">
        <v>3546</v>
      </c>
      <c r="F3204" t="s">
        <v>12109</v>
      </c>
      <c r="G3204" t="s">
        <v>12090</v>
      </c>
      <c r="H3204" t="s">
        <v>3177</v>
      </c>
      <c r="I3204" t="s">
        <v>12110</v>
      </c>
      <c r="J3204" t="s">
        <v>3187</v>
      </c>
      <c r="K3204" t="s">
        <v>12111</v>
      </c>
      <c r="L3204" t="s">
        <v>3174</v>
      </c>
      <c r="M3204" t="s">
        <v>3174</v>
      </c>
    </row>
    <row r="3205" spans="1:13" x14ac:dyDescent="0.3">
      <c r="A3205" t="s">
        <v>1099</v>
      </c>
      <c r="B3205" t="s">
        <v>11500</v>
      </c>
      <c r="C3205" t="s">
        <v>3190</v>
      </c>
      <c r="D3205" t="s">
        <v>1822</v>
      </c>
      <c r="E3205" t="s">
        <v>3546</v>
      </c>
      <c r="F3205" t="s">
        <v>12112</v>
      </c>
      <c r="G3205" t="s">
        <v>12097</v>
      </c>
      <c r="H3205" t="s">
        <v>3177</v>
      </c>
      <c r="I3205" t="s">
        <v>12113</v>
      </c>
      <c r="J3205" t="s">
        <v>3179</v>
      </c>
      <c r="K3205" t="s">
        <v>12114</v>
      </c>
      <c r="L3205" t="s">
        <v>3174</v>
      </c>
      <c r="M3205" t="s">
        <v>3174</v>
      </c>
    </row>
    <row r="3206" spans="1:13" x14ac:dyDescent="0.3">
      <c r="A3206" t="s">
        <v>1099</v>
      </c>
      <c r="B3206" t="s">
        <v>11500</v>
      </c>
      <c r="C3206" t="s">
        <v>3190</v>
      </c>
      <c r="D3206" t="s">
        <v>1822</v>
      </c>
      <c r="E3206" t="s">
        <v>3546</v>
      </c>
      <c r="F3206" t="s">
        <v>12115</v>
      </c>
      <c r="G3206" t="s">
        <v>11505</v>
      </c>
      <c r="H3206" t="s">
        <v>3177</v>
      </c>
      <c r="I3206" t="s">
        <v>12116</v>
      </c>
      <c r="J3206" t="s">
        <v>3179</v>
      </c>
      <c r="K3206" t="s">
        <v>11953</v>
      </c>
      <c r="L3206" t="s">
        <v>3174</v>
      </c>
      <c r="M3206" t="s">
        <v>3174</v>
      </c>
    </row>
    <row r="3207" spans="1:13" x14ac:dyDescent="0.3">
      <c r="A3207" t="s">
        <v>1099</v>
      </c>
      <c r="B3207" t="s">
        <v>11500</v>
      </c>
      <c r="C3207" t="s">
        <v>3190</v>
      </c>
      <c r="D3207" t="s">
        <v>1822</v>
      </c>
      <c r="E3207" t="s">
        <v>3546</v>
      </c>
      <c r="F3207" t="s">
        <v>12117</v>
      </c>
      <c r="G3207" t="s">
        <v>11505</v>
      </c>
      <c r="H3207" t="s">
        <v>3177</v>
      </c>
      <c r="I3207" t="s">
        <v>12118</v>
      </c>
      <c r="J3207" t="s">
        <v>3187</v>
      </c>
      <c r="K3207" t="s">
        <v>11935</v>
      </c>
      <c r="L3207" t="s">
        <v>3174</v>
      </c>
      <c r="M3207" t="s">
        <v>3174</v>
      </c>
    </row>
    <row r="3208" spans="1:13" x14ac:dyDescent="0.3">
      <c r="A3208" t="s">
        <v>1099</v>
      </c>
      <c r="B3208" t="s">
        <v>11500</v>
      </c>
      <c r="C3208" t="s">
        <v>3190</v>
      </c>
      <c r="D3208" t="s">
        <v>1822</v>
      </c>
      <c r="E3208" t="s">
        <v>3546</v>
      </c>
      <c r="F3208" t="s">
        <v>12119</v>
      </c>
      <c r="G3208" t="s">
        <v>12120</v>
      </c>
      <c r="H3208" t="s">
        <v>3177</v>
      </c>
      <c r="I3208" t="s">
        <v>12121</v>
      </c>
      <c r="J3208" t="s">
        <v>3179</v>
      </c>
      <c r="K3208" t="s">
        <v>12122</v>
      </c>
      <c r="L3208" t="s">
        <v>3174</v>
      </c>
      <c r="M3208" t="s">
        <v>3174</v>
      </c>
    </row>
    <row r="3209" spans="1:13" x14ac:dyDescent="0.3">
      <c r="A3209" t="s">
        <v>1099</v>
      </c>
      <c r="B3209" t="s">
        <v>11500</v>
      </c>
      <c r="C3209" t="s">
        <v>3190</v>
      </c>
      <c r="D3209" t="s">
        <v>1822</v>
      </c>
      <c r="E3209" t="s">
        <v>3546</v>
      </c>
      <c r="F3209" t="s">
        <v>12123</v>
      </c>
      <c r="G3209" t="s">
        <v>4770</v>
      </c>
      <c r="H3209" t="s">
        <v>3177</v>
      </c>
      <c r="I3209" t="s">
        <v>12124</v>
      </c>
      <c r="J3209" t="s">
        <v>3179</v>
      </c>
      <c r="K3209" t="s">
        <v>12125</v>
      </c>
      <c r="L3209" t="s">
        <v>3174</v>
      </c>
      <c r="M3209" t="s">
        <v>3174</v>
      </c>
    </row>
    <row r="3210" spans="1:13" x14ac:dyDescent="0.3">
      <c r="A3210" t="s">
        <v>1099</v>
      </c>
      <c r="B3210" t="s">
        <v>11500</v>
      </c>
      <c r="C3210" t="s">
        <v>3190</v>
      </c>
      <c r="D3210" t="s">
        <v>1822</v>
      </c>
      <c r="E3210" t="s">
        <v>3546</v>
      </c>
      <c r="F3210" t="s">
        <v>12126</v>
      </c>
      <c r="G3210" t="s">
        <v>11505</v>
      </c>
      <c r="H3210" t="s">
        <v>3177</v>
      </c>
      <c r="I3210" t="s">
        <v>12127</v>
      </c>
      <c r="J3210" t="s">
        <v>3187</v>
      </c>
      <c r="K3210" t="s">
        <v>10482</v>
      </c>
      <c r="L3210" t="s">
        <v>3174</v>
      </c>
      <c r="M3210" t="s">
        <v>3174</v>
      </c>
    </row>
    <row r="3211" spans="1:13" x14ac:dyDescent="0.3">
      <c r="A3211" t="s">
        <v>1099</v>
      </c>
      <c r="B3211" t="s">
        <v>11500</v>
      </c>
      <c r="C3211" t="s">
        <v>3190</v>
      </c>
      <c r="D3211" t="s">
        <v>1822</v>
      </c>
      <c r="E3211" t="s">
        <v>3546</v>
      </c>
      <c r="F3211" t="s">
        <v>12128</v>
      </c>
      <c r="G3211" t="s">
        <v>11505</v>
      </c>
      <c r="H3211" t="s">
        <v>3177</v>
      </c>
      <c r="I3211" t="s">
        <v>12129</v>
      </c>
      <c r="J3211" t="s">
        <v>3187</v>
      </c>
      <c r="K3211" t="s">
        <v>10485</v>
      </c>
      <c r="L3211" t="s">
        <v>3174</v>
      </c>
      <c r="M3211" t="s">
        <v>3174</v>
      </c>
    </row>
    <row r="3212" spans="1:13" x14ac:dyDescent="0.3">
      <c r="A3212" t="s">
        <v>1099</v>
      </c>
      <c r="B3212" t="s">
        <v>11500</v>
      </c>
      <c r="C3212" t="s">
        <v>3190</v>
      </c>
      <c r="D3212" t="s">
        <v>1822</v>
      </c>
      <c r="E3212" t="s">
        <v>3298</v>
      </c>
      <c r="F3212" t="s">
        <v>12130</v>
      </c>
      <c r="G3212" t="s">
        <v>12078</v>
      </c>
      <c r="H3212" t="s">
        <v>3177</v>
      </c>
      <c r="I3212" t="s">
        <v>12131</v>
      </c>
      <c r="J3212" t="s">
        <v>3179</v>
      </c>
      <c r="K3212" t="s">
        <v>7540</v>
      </c>
      <c r="L3212" t="s">
        <v>3174</v>
      </c>
      <c r="M3212" t="s">
        <v>3174</v>
      </c>
    </row>
    <row r="3213" spans="1:13" x14ac:dyDescent="0.3">
      <c r="A3213" t="s">
        <v>1099</v>
      </c>
      <c r="B3213" t="s">
        <v>11500</v>
      </c>
      <c r="C3213" t="s">
        <v>3190</v>
      </c>
      <c r="D3213" t="s">
        <v>1822</v>
      </c>
      <c r="E3213" t="s">
        <v>3546</v>
      </c>
      <c r="F3213" t="s">
        <v>12132</v>
      </c>
      <c r="G3213" t="s">
        <v>12133</v>
      </c>
      <c r="H3213" t="s">
        <v>3177</v>
      </c>
      <c r="I3213" t="s">
        <v>12134</v>
      </c>
      <c r="J3213" t="s">
        <v>3187</v>
      </c>
      <c r="K3213" t="s">
        <v>7540</v>
      </c>
      <c r="L3213" t="s">
        <v>3174</v>
      </c>
      <c r="M3213" t="s">
        <v>3174</v>
      </c>
    </row>
    <row r="3214" spans="1:13" x14ac:dyDescent="0.3">
      <c r="A3214" t="s">
        <v>1099</v>
      </c>
      <c r="B3214" t="s">
        <v>11500</v>
      </c>
      <c r="C3214" t="s">
        <v>3190</v>
      </c>
      <c r="D3214" t="s">
        <v>1822</v>
      </c>
      <c r="E3214" t="s">
        <v>3546</v>
      </c>
      <c r="F3214" t="s">
        <v>12135</v>
      </c>
      <c r="G3214" t="s">
        <v>12086</v>
      </c>
      <c r="H3214" t="s">
        <v>3177</v>
      </c>
      <c r="I3214" t="s">
        <v>12136</v>
      </c>
      <c r="J3214" t="s">
        <v>3187</v>
      </c>
      <c r="K3214" t="s">
        <v>7540</v>
      </c>
      <c r="L3214" t="s">
        <v>3174</v>
      </c>
      <c r="M3214" t="s">
        <v>3174</v>
      </c>
    </row>
    <row r="3215" spans="1:13" x14ac:dyDescent="0.3">
      <c r="A3215" t="s">
        <v>1099</v>
      </c>
      <c r="B3215" t="s">
        <v>11500</v>
      </c>
      <c r="C3215" t="s">
        <v>3190</v>
      </c>
      <c r="D3215" t="s">
        <v>1822</v>
      </c>
      <c r="E3215" t="s">
        <v>3546</v>
      </c>
      <c r="F3215" t="s">
        <v>12137</v>
      </c>
      <c r="G3215" t="s">
        <v>12090</v>
      </c>
      <c r="H3215" t="s">
        <v>3177</v>
      </c>
      <c r="I3215" t="s">
        <v>12138</v>
      </c>
      <c r="J3215" t="s">
        <v>3187</v>
      </c>
      <c r="K3215" t="s">
        <v>7540</v>
      </c>
      <c r="L3215" t="s">
        <v>3174</v>
      </c>
      <c r="M3215" t="s">
        <v>3174</v>
      </c>
    </row>
    <row r="3216" spans="1:13" x14ac:dyDescent="0.3">
      <c r="A3216" t="s">
        <v>1099</v>
      </c>
      <c r="B3216" t="s">
        <v>11500</v>
      </c>
      <c r="C3216" t="s">
        <v>3190</v>
      </c>
      <c r="D3216" t="s">
        <v>1822</v>
      </c>
      <c r="E3216" t="s">
        <v>3546</v>
      </c>
      <c r="F3216" t="s">
        <v>12139</v>
      </c>
      <c r="G3216" t="s">
        <v>12047</v>
      </c>
      <c r="H3216" t="s">
        <v>3177</v>
      </c>
      <c r="I3216" t="s">
        <v>12140</v>
      </c>
      <c r="J3216" t="s">
        <v>3187</v>
      </c>
      <c r="K3216" t="s">
        <v>7540</v>
      </c>
      <c r="L3216" t="s">
        <v>3174</v>
      </c>
      <c r="M3216" t="s">
        <v>3174</v>
      </c>
    </row>
    <row r="3217" spans="1:13" x14ac:dyDescent="0.3">
      <c r="A3217" t="s">
        <v>1099</v>
      </c>
      <c r="B3217" t="s">
        <v>11500</v>
      </c>
      <c r="C3217" t="s">
        <v>3190</v>
      </c>
      <c r="D3217" t="s">
        <v>1822</v>
      </c>
      <c r="E3217" t="s">
        <v>3546</v>
      </c>
      <c r="F3217" t="s">
        <v>12141</v>
      </c>
      <c r="G3217" t="s">
        <v>12097</v>
      </c>
      <c r="H3217" t="s">
        <v>3177</v>
      </c>
      <c r="I3217" t="s">
        <v>12142</v>
      </c>
      <c r="J3217" t="s">
        <v>3187</v>
      </c>
      <c r="K3217" t="s">
        <v>7540</v>
      </c>
      <c r="L3217" t="s">
        <v>3174</v>
      </c>
      <c r="M3217" t="s">
        <v>3174</v>
      </c>
    </row>
    <row r="3218" spans="1:13" x14ac:dyDescent="0.3">
      <c r="A3218" t="s">
        <v>1099</v>
      </c>
      <c r="B3218" t="s">
        <v>11500</v>
      </c>
      <c r="C3218" t="s">
        <v>3190</v>
      </c>
      <c r="D3218" t="s">
        <v>1822</v>
      </c>
      <c r="E3218" t="s">
        <v>3546</v>
      </c>
      <c r="F3218" t="s">
        <v>12143</v>
      </c>
      <c r="G3218" t="s">
        <v>11505</v>
      </c>
      <c r="H3218" t="s">
        <v>3177</v>
      </c>
      <c r="I3218" t="s">
        <v>12144</v>
      </c>
      <c r="J3218" t="s">
        <v>3187</v>
      </c>
      <c r="K3218" t="s">
        <v>7540</v>
      </c>
      <c r="L3218" t="s">
        <v>3174</v>
      </c>
      <c r="M3218" t="s">
        <v>3174</v>
      </c>
    </row>
    <row r="3219" spans="1:13" x14ac:dyDescent="0.3">
      <c r="A3219" t="s">
        <v>1099</v>
      </c>
      <c r="B3219" t="s">
        <v>3469</v>
      </c>
      <c r="C3219" t="s">
        <v>3190</v>
      </c>
      <c r="D3219" t="s">
        <v>1784</v>
      </c>
      <c r="E3219" t="s">
        <v>3298</v>
      </c>
      <c r="F3219" t="s">
        <v>12145</v>
      </c>
      <c r="G3219" t="s">
        <v>12146</v>
      </c>
      <c r="H3219" t="s">
        <v>3177</v>
      </c>
      <c r="I3219" t="s">
        <v>12147</v>
      </c>
      <c r="J3219" t="s">
        <v>3179</v>
      </c>
      <c r="K3219" t="s">
        <v>12148</v>
      </c>
      <c r="L3219" t="s">
        <v>3174</v>
      </c>
      <c r="M3219" t="s">
        <v>3174</v>
      </c>
    </row>
    <row r="3220" spans="1:13" x14ac:dyDescent="0.3">
      <c r="A3220" t="s">
        <v>1099</v>
      </c>
      <c r="B3220" t="s">
        <v>11500</v>
      </c>
      <c r="C3220" t="s">
        <v>3190</v>
      </c>
      <c r="D3220" t="s">
        <v>1822</v>
      </c>
      <c r="E3220" t="s">
        <v>3298</v>
      </c>
      <c r="F3220" t="s">
        <v>12149</v>
      </c>
      <c r="G3220" t="s">
        <v>12078</v>
      </c>
      <c r="H3220" t="s">
        <v>3177</v>
      </c>
      <c r="I3220" t="s">
        <v>12150</v>
      </c>
      <c r="J3220" t="s">
        <v>3179</v>
      </c>
      <c r="K3220" t="s">
        <v>11519</v>
      </c>
      <c r="L3220" t="s">
        <v>3174</v>
      </c>
      <c r="M3220" t="s">
        <v>3174</v>
      </c>
    </row>
    <row r="3221" spans="1:13" x14ac:dyDescent="0.3">
      <c r="A3221" t="s">
        <v>1099</v>
      </c>
      <c r="B3221" t="s">
        <v>11500</v>
      </c>
      <c r="C3221" t="s">
        <v>3190</v>
      </c>
      <c r="D3221" t="s">
        <v>1822</v>
      </c>
      <c r="E3221" t="s">
        <v>3298</v>
      </c>
      <c r="F3221" t="s">
        <v>12151</v>
      </c>
      <c r="G3221" t="s">
        <v>11505</v>
      </c>
      <c r="H3221" t="s">
        <v>3177</v>
      </c>
      <c r="I3221" t="s">
        <v>12152</v>
      </c>
      <c r="J3221" t="s">
        <v>3179</v>
      </c>
      <c r="K3221" t="s">
        <v>12153</v>
      </c>
      <c r="L3221" t="s">
        <v>3174</v>
      </c>
      <c r="M3221" t="s">
        <v>3174</v>
      </c>
    </row>
    <row r="3222" spans="1:13" x14ac:dyDescent="0.3">
      <c r="A3222" t="s">
        <v>1099</v>
      </c>
      <c r="B3222" t="s">
        <v>11500</v>
      </c>
      <c r="C3222" t="s">
        <v>3190</v>
      </c>
      <c r="D3222" t="s">
        <v>1822</v>
      </c>
      <c r="E3222" t="s">
        <v>3298</v>
      </c>
      <c r="F3222" t="s">
        <v>12154</v>
      </c>
      <c r="G3222" t="s">
        <v>11505</v>
      </c>
      <c r="H3222" t="s">
        <v>3177</v>
      </c>
      <c r="I3222" t="s">
        <v>12155</v>
      </c>
      <c r="J3222" t="s">
        <v>3179</v>
      </c>
      <c r="K3222" t="s">
        <v>12156</v>
      </c>
      <c r="L3222" t="s">
        <v>3174</v>
      </c>
      <c r="M3222" t="s">
        <v>3174</v>
      </c>
    </row>
    <row r="3223" spans="1:13" x14ac:dyDescent="0.3">
      <c r="A3223" t="s">
        <v>1099</v>
      </c>
      <c r="B3223" t="s">
        <v>11500</v>
      </c>
      <c r="C3223" t="s">
        <v>3190</v>
      </c>
      <c r="D3223" t="s">
        <v>1822</v>
      </c>
      <c r="E3223" t="s">
        <v>3298</v>
      </c>
      <c r="F3223" t="s">
        <v>12157</v>
      </c>
      <c r="G3223" t="s">
        <v>11505</v>
      </c>
      <c r="H3223" t="s">
        <v>3177</v>
      </c>
      <c r="I3223" t="s">
        <v>12158</v>
      </c>
      <c r="J3223" t="s">
        <v>3179</v>
      </c>
      <c r="K3223" t="s">
        <v>12159</v>
      </c>
      <c r="L3223" t="s">
        <v>3174</v>
      </c>
      <c r="M3223" t="s">
        <v>3174</v>
      </c>
    </row>
    <row r="3224" spans="1:13" x14ac:dyDescent="0.3">
      <c r="A3224" t="s">
        <v>1099</v>
      </c>
      <c r="B3224" t="s">
        <v>11500</v>
      </c>
      <c r="C3224" t="s">
        <v>3190</v>
      </c>
      <c r="D3224" t="s">
        <v>1822</v>
      </c>
      <c r="E3224" t="s">
        <v>3298</v>
      </c>
      <c r="F3224" t="s">
        <v>12160</v>
      </c>
      <c r="G3224" t="s">
        <v>11505</v>
      </c>
      <c r="H3224" t="s">
        <v>3177</v>
      </c>
      <c r="I3224" t="s">
        <v>12161</v>
      </c>
      <c r="J3224" t="s">
        <v>3179</v>
      </c>
      <c r="K3224" t="s">
        <v>12162</v>
      </c>
      <c r="L3224" t="s">
        <v>3174</v>
      </c>
      <c r="M3224" t="s">
        <v>3174</v>
      </c>
    </row>
    <row r="3225" spans="1:13" x14ac:dyDescent="0.3">
      <c r="A3225" t="s">
        <v>1099</v>
      </c>
      <c r="B3225" t="s">
        <v>11500</v>
      </c>
      <c r="C3225" t="s">
        <v>3190</v>
      </c>
      <c r="D3225" t="s">
        <v>1822</v>
      </c>
      <c r="E3225" t="s">
        <v>3298</v>
      </c>
      <c r="F3225" t="s">
        <v>12163</v>
      </c>
      <c r="G3225" t="s">
        <v>11505</v>
      </c>
      <c r="H3225" t="s">
        <v>3177</v>
      </c>
      <c r="I3225" t="s">
        <v>12164</v>
      </c>
      <c r="J3225" t="s">
        <v>3179</v>
      </c>
      <c r="K3225" t="s">
        <v>12165</v>
      </c>
      <c r="L3225" t="s">
        <v>3174</v>
      </c>
      <c r="M3225" t="s">
        <v>3174</v>
      </c>
    </row>
    <row r="3226" spans="1:13" x14ac:dyDescent="0.3">
      <c r="A3226" t="s">
        <v>1099</v>
      </c>
      <c r="B3226" t="s">
        <v>11500</v>
      </c>
      <c r="C3226" t="s">
        <v>3190</v>
      </c>
      <c r="D3226" t="s">
        <v>1822</v>
      </c>
      <c r="E3226" t="s">
        <v>3298</v>
      </c>
      <c r="F3226" t="s">
        <v>12166</v>
      </c>
      <c r="G3226" t="s">
        <v>11505</v>
      </c>
      <c r="H3226" t="s">
        <v>3177</v>
      </c>
      <c r="I3226" t="s">
        <v>12167</v>
      </c>
      <c r="J3226" t="s">
        <v>3179</v>
      </c>
      <c r="K3226" t="s">
        <v>12168</v>
      </c>
      <c r="L3226" t="s">
        <v>3174</v>
      </c>
      <c r="M3226" t="s">
        <v>3174</v>
      </c>
    </row>
    <row r="3227" spans="1:13" x14ac:dyDescent="0.3">
      <c r="A3227" t="s">
        <v>1099</v>
      </c>
      <c r="B3227" t="s">
        <v>11500</v>
      </c>
      <c r="C3227" t="s">
        <v>3190</v>
      </c>
      <c r="D3227" t="s">
        <v>1822</v>
      </c>
      <c r="E3227" t="s">
        <v>3298</v>
      </c>
      <c r="F3227" t="s">
        <v>12169</v>
      </c>
      <c r="G3227" t="s">
        <v>11505</v>
      </c>
      <c r="H3227" t="s">
        <v>3177</v>
      </c>
      <c r="I3227" t="s">
        <v>12170</v>
      </c>
      <c r="J3227" t="s">
        <v>3179</v>
      </c>
      <c r="K3227" t="s">
        <v>12171</v>
      </c>
      <c r="L3227" t="s">
        <v>3174</v>
      </c>
      <c r="M3227" t="s">
        <v>3174</v>
      </c>
    </row>
    <row r="3228" spans="1:13" x14ac:dyDescent="0.3">
      <c r="A3228" t="s">
        <v>1099</v>
      </c>
      <c r="B3228" t="s">
        <v>11500</v>
      </c>
      <c r="C3228" t="s">
        <v>3190</v>
      </c>
      <c r="D3228" t="s">
        <v>1822</v>
      </c>
      <c r="E3228" t="s">
        <v>3298</v>
      </c>
      <c r="F3228" t="s">
        <v>12172</v>
      </c>
      <c r="G3228" t="s">
        <v>11505</v>
      </c>
      <c r="H3228" t="s">
        <v>3177</v>
      </c>
      <c r="I3228" t="s">
        <v>12173</v>
      </c>
      <c r="J3228" t="s">
        <v>3179</v>
      </c>
      <c r="K3228" t="s">
        <v>12174</v>
      </c>
      <c r="L3228" t="s">
        <v>3174</v>
      </c>
      <c r="M3228" t="s">
        <v>3174</v>
      </c>
    </row>
    <row r="3229" spans="1:13" x14ac:dyDescent="0.3">
      <c r="A3229" t="s">
        <v>1099</v>
      </c>
      <c r="B3229" t="s">
        <v>11500</v>
      </c>
      <c r="C3229" t="s">
        <v>3190</v>
      </c>
      <c r="D3229" t="s">
        <v>1822</v>
      </c>
      <c r="E3229" t="s">
        <v>3298</v>
      </c>
      <c r="F3229" t="s">
        <v>12175</v>
      </c>
      <c r="G3229" t="s">
        <v>11505</v>
      </c>
      <c r="H3229" t="s">
        <v>3177</v>
      </c>
      <c r="I3229" t="s">
        <v>12176</v>
      </c>
      <c r="J3229" t="s">
        <v>3179</v>
      </c>
      <c r="K3229" t="s">
        <v>12177</v>
      </c>
      <c r="L3229" t="s">
        <v>3174</v>
      </c>
      <c r="M3229" t="s">
        <v>3174</v>
      </c>
    </row>
    <row r="3230" spans="1:13" x14ac:dyDescent="0.3">
      <c r="A3230" t="s">
        <v>1099</v>
      </c>
      <c r="B3230" t="s">
        <v>11500</v>
      </c>
      <c r="C3230" t="s">
        <v>3190</v>
      </c>
      <c r="D3230" t="s">
        <v>1822</v>
      </c>
      <c r="E3230" t="s">
        <v>3298</v>
      </c>
      <c r="F3230" t="s">
        <v>12178</v>
      </c>
      <c r="G3230" t="s">
        <v>11505</v>
      </c>
      <c r="H3230" t="s">
        <v>3177</v>
      </c>
      <c r="I3230" t="s">
        <v>12179</v>
      </c>
      <c r="J3230" t="s">
        <v>3179</v>
      </c>
      <c r="K3230" t="s">
        <v>12180</v>
      </c>
      <c r="L3230" t="s">
        <v>3174</v>
      </c>
      <c r="M3230" t="s">
        <v>3174</v>
      </c>
    </row>
    <row r="3231" spans="1:13" x14ac:dyDescent="0.3">
      <c r="A3231" t="s">
        <v>1099</v>
      </c>
      <c r="B3231" t="s">
        <v>11500</v>
      </c>
      <c r="C3231" t="s">
        <v>3190</v>
      </c>
      <c r="D3231" t="s">
        <v>1822</v>
      </c>
      <c r="E3231" t="s">
        <v>3298</v>
      </c>
      <c r="F3231" t="s">
        <v>12181</v>
      </c>
      <c r="G3231" t="s">
        <v>11505</v>
      </c>
      <c r="H3231" t="s">
        <v>3177</v>
      </c>
      <c r="I3231" t="s">
        <v>12182</v>
      </c>
      <c r="J3231" t="s">
        <v>3179</v>
      </c>
      <c r="K3231" t="s">
        <v>11684</v>
      </c>
      <c r="L3231" t="s">
        <v>3174</v>
      </c>
      <c r="M3231" t="s">
        <v>3174</v>
      </c>
    </row>
    <row r="3232" spans="1:13" x14ac:dyDescent="0.3">
      <c r="A3232" t="s">
        <v>1099</v>
      </c>
      <c r="B3232" t="s">
        <v>11500</v>
      </c>
      <c r="C3232" t="s">
        <v>3190</v>
      </c>
      <c r="D3232" t="s">
        <v>1822</v>
      </c>
      <c r="E3232" t="s">
        <v>3298</v>
      </c>
      <c r="F3232" t="s">
        <v>12183</v>
      </c>
      <c r="G3232" t="s">
        <v>11505</v>
      </c>
      <c r="H3232" t="s">
        <v>3177</v>
      </c>
      <c r="I3232" t="s">
        <v>12184</v>
      </c>
      <c r="J3232" t="s">
        <v>3179</v>
      </c>
      <c r="K3232" t="s">
        <v>12185</v>
      </c>
      <c r="L3232" t="s">
        <v>3174</v>
      </c>
      <c r="M3232" t="s">
        <v>3174</v>
      </c>
    </row>
    <row r="3233" spans="1:13" x14ac:dyDescent="0.3">
      <c r="A3233" t="s">
        <v>1099</v>
      </c>
      <c r="B3233" t="s">
        <v>11500</v>
      </c>
      <c r="C3233" t="s">
        <v>3190</v>
      </c>
      <c r="D3233" t="s">
        <v>1822</v>
      </c>
      <c r="E3233" t="s">
        <v>3298</v>
      </c>
      <c r="F3233" t="s">
        <v>12186</v>
      </c>
      <c r="G3233" t="s">
        <v>11505</v>
      </c>
      <c r="H3233" t="s">
        <v>3177</v>
      </c>
      <c r="I3233" t="s">
        <v>12187</v>
      </c>
      <c r="J3233" t="s">
        <v>3179</v>
      </c>
      <c r="K3233" t="s">
        <v>12188</v>
      </c>
      <c r="L3233" t="s">
        <v>3174</v>
      </c>
      <c r="M3233" t="s">
        <v>3174</v>
      </c>
    </row>
    <row r="3234" spans="1:13" x14ac:dyDescent="0.3">
      <c r="A3234" t="s">
        <v>1099</v>
      </c>
      <c r="B3234" t="s">
        <v>11500</v>
      </c>
      <c r="C3234" t="s">
        <v>3190</v>
      </c>
      <c r="D3234" t="s">
        <v>1822</v>
      </c>
      <c r="E3234" t="s">
        <v>3298</v>
      </c>
      <c r="F3234" t="s">
        <v>12189</v>
      </c>
      <c r="G3234" t="s">
        <v>11505</v>
      </c>
      <c r="H3234" t="s">
        <v>3177</v>
      </c>
      <c r="I3234" t="s">
        <v>12190</v>
      </c>
      <c r="J3234" t="s">
        <v>3179</v>
      </c>
      <c r="K3234" t="s">
        <v>12191</v>
      </c>
      <c r="L3234" t="s">
        <v>3174</v>
      </c>
      <c r="M3234" t="s">
        <v>3174</v>
      </c>
    </row>
    <row r="3235" spans="1:13" x14ac:dyDescent="0.3">
      <c r="A3235" t="s">
        <v>1099</v>
      </c>
      <c r="B3235" t="s">
        <v>11500</v>
      </c>
      <c r="C3235" t="s">
        <v>3190</v>
      </c>
      <c r="D3235" t="s">
        <v>1822</v>
      </c>
      <c r="E3235" t="s">
        <v>3298</v>
      </c>
      <c r="F3235" t="s">
        <v>12192</v>
      </c>
      <c r="G3235" t="s">
        <v>11505</v>
      </c>
      <c r="H3235" t="s">
        <v>3177</v>
      </c>
      <c r="I3235" t="s">
        <v>12193</v>
      </c>
      <c r="J3235" t="s">
        <v>3179</v>
      </c>
      <c r="K3235" t="s">
        <v>12194</v>
      </c>
      <c r="L3235" t="s">
        <v>3174</v>
      </c>
      <c r="M3235" t="s">
        <v>3174</v>
      </c>
    </row>
    <row r="3236" spans="1:13" x14ac:dyDescent="0.3">
      <c r="A3236" t="s">
        <v>1099</v>
      </c>
      <c r="B3236" t="s">
        <v>11500</v>
      </c>
      <c r="C3236" t="s">
        <v>3190</v>
      </c>
      <c r="D3236" t="s">
        <v>1822</v>
      </c>
      <c r="E3236" t="s">
        <v>3298</v>
      </c>
      <c r="F3236" t="s">
        <v>12195</v>
      </c>
      <c r="G3236" t="s">
        <v>11505</v>
      </c>
      <c r="H3236" t="s">
        <v>3177</v>
      </c>
      <c r="I3236" t="s">
        <v>12196</v>
      </c>
      <c r="J3236" t="s">
        <v>3179</v>
      </c>
      <c r="K3236" t="s">
        <v>12197</v>
      </c>
      <c r="L3236" t="s">
        <v>3174</v>
      </c>
      <c r="M3236" t="s">
        <v>3174</v>
      </c>
    </row>
    <row r="3237" spans="1:13" x14ac:dyDescent="0.3">
      <c r="A3237" t="s">
        <v>1099</v>
      </c>
      <c r="B3237" t="s">
        <v>11500</v>
      </c>
      <c r="C3237" t="s">
        <v>3190</v>
      </c>
      <c r="D3237" t="s">
        <v>1822</v>
      </c>
      <c r="E3237" t="s">
        <v>3298</v>
      </c>
      <c r="F3237" t="s">
        <v>12198</v>
      </c>
      <c r="G3237" t="s">
        <v>11505</v>
      </c>
      <c r="H3237" t="s">
        <v>3177</v>
      </c>
      <c r="I3237" t="s">
        <v>12199</v>
      </c>
      <c r="J3237" t="s">
        <v>3179</v>
      </c>
      <c r="K3237" t="s">
        <v>12200</v>
      </c>
      <c r="L3237" t="s">
        <v>3174</v>
      </c>
      <c r="M3237" t="s">
        <v>3174</v>
      </c>
    </row>
    <row r="3238" spans="1:13" x14ac:dyDescent="0.3">
      <c r="A3238" t="s">
        <v>1099</v>
      </c>
      <c r="B3238" t="s">
        <v>11500</v>
      </c>
      <c r="C3238" t="s">
        <v>3190</v>
      </c>
      <c r="D3238" t="s">
        <v>1822</v>
      </c>
      <c r="E3238" t="s">
        <v>3298</v>
      </c>
      <c r="F3238" t="s">
        <v>12201</v>
      </c>
      <c r="G3238" t="s">
        <v>11505</v>
      </c>
      <c r="H3238" t="s">
        <v>3177</v>
      </c>
      <c r="I3238" t="s">
        <v>12202</v>
      </c>
      <c r="J3238" t="s">
        <v>3179</v>
      </c>
      <c r="K3238" t="s">
        <v>12203</v>
      </c>
      <c r="L3238" t="s">
        <v>3174</v>
      </c>
      <c r="M3238" t="s">
        <v>3174</v>
      </c>
    </row>
    <row r="3239" spans="1:13" x14ac:dyDescent="0.3">
      <c r="A3239" t="s">
        <v>1099</v>
      </c>
      <c r="B3239" t="s">
        <v>11500</v>
      </c>
      <c r="C3239" t="s">
        <v>3190</v>
      </c>
      <c r="D3239" t="s">
        <v>1822</v>
      </c>
      <c r="E3239" t="s">
        <v>3298</v>
      </c>
      <c r="F3239" t="s">
        <v>12204</v>
      </c>
      <c r="G3239" t="s">
        <v>11505</v>
      </c>
      <c r="H3239" t="s">
        <v>3177</v>
      </c>
      <c r="I3239" t="s">
        <v>12205</v>
      </c>
      <c r="J3239" t="s">
        <v>3179</v>
      </c>
      <c r="K3239" t="s">
        <v>12185</v>
      </c>
      <c r="L3239" t="s">
        <v>3174</v>
      </c>
      <c r="M3239" t="s">
        <v>3174</v>
      </c>
    </row>
    <row r="3240" spans="1:13" x14ac:dyDescent="0.3">
      <c r="A3240" t="s">
        <v>1099</v>
      </c>
      <c r="B3240" t="s">
        <v>11500</v>
      </c>
      <c r="C3240" t="s">
        <v>3190</v>
      </c>
      <c r="D3240" t="s">
        <v>1822</v>
      </c>
      <c r="E3240" t="s">
        <v>3298</v>
      </c>
      <c r="F3240" t="s">
        <v>12206</v>
      </c>
      <c r="G3240" t="s">
        <v>11505</v>
      </c>
      <c r="H3240" t="s">
        <v>3177</v>
      </c>
      <c r="I3240" t="s">
        <v>12207</v>
      </c>
      <c r="J3240" t="s">
        <v>3179</v>
      </c>
      <c r="K3240" t="s">
        <v>12208</v>
      </c>
      <c r="L3240" t="s">
        <v>3174</v>
      </c>
      <c r="M3240" t="s">
        <v>3174</v>
      </c>
    </row>
    <row r="3241" spans="1:13" x14ac:dyDescent="0.3">
      <c r="A3241" t="s">
        <v>1099</v>
      </c>
      <c r="B3241" t="s">
        <v>11500</v>
      </c>
      <c r="C3241" t="s">
        <v>3190</v>
      </c>
      <c r="D3241" t="s">
        <v>1822</v>
      </c>
      <c r="E3241" t="s">
        <v>3298</v>
      </c>
      <c r="F3241" t="s">
        <v>12209</v>
      </c>
      <c r="G3241" t="s">
        <v>11505</v>
      </c>
      <c r="H3241" t="s">
        <v>3177</v>
      </c>
      <c r="I3241" t="s">
        <v>12210</v>
      </c>
      <c r="J3241" t="s">
        <v>3179</v>
      </c>
      <c r="K3241" t="s">
        <v>12211</v>
      </c>
      <c r="L3241" t="s">
        <v>3174</v>
      </c>
      <c r="M3241" t="s">
        <v>3174</v>
      </c>
    </row>
    <row r="3242" spans="1:13" x14ac:dyDescent="0.3">
      <c r="A3242" t="s">
        <v>1099</v>
      </c>
      <c r="B3242" t="s">
        <v>11500</v>
      </c>
      <c r="C3242" t="s">
        <v>3190</v>
      </c>
      <c r="D3242" t="s">
        <v>1822</v>
      </c>
      <c r="E3242" t="s">
        <v>3298</v>
      </c>
      <c r="F3242" t="s">
        <v>12212</v>
      </c>
      <c r="G3242" t="s">
        <v>11505</v>
      </c>
      <c r="H3242" t="s">
        <v>3177</v>
      </c>
      <c r="I3242" t="s">
        <v>12213</v>
      </c>
      <c r="J3242" t="s">
        <v>3179</v>
      </c>
      <c r="K3242" t="s">
        <v>12214</v>
      </c>
      <c r="L3242" t="s">
        <v>3174</v>
      </c>
      <c r="M3242" t="s">
        <v>3174</v>
      </c>
    </row>
    <row r="3243" spans="1:13" x14ac:dyDescent="0.3">
      <c r="A3243" t="s">
        <v>1099</v>
      </c>
      <c r="B3243" t="s">
        <v>11500</v>
      </c>
      <c r="C3243" t="s">
        <v>3190</v>
      </c>
      <c r="D3243" t="s">
        <v>1822</v>
      </c>
      <c r="E3243" t="s">
        <v>3298</v>
      </c>
      <c r="F3243" t="s">
        <v>12215</v>
      </c>
      <c r="G3243" t="s">
        <v>11505</v>
      </c>
      <c r="H3243" t="s">
        <v>3177</v>
      </c>
      <c r="I3243" t="s">
        <v>12216</v>
      </c>
      <c r="J3243" t="s">
        <v>3179</v>
      </c>
      <c r="K3243" t="s">
        <v>12217</v>
      </c>
      <c r="L3243" t="s">
        <v>3174</v>
      </c>
      <c r="M3243" t="s">
        <v>3174</v>
      </c>
    </row>
    <row r="3244" spans="1:13" x14ac:dyDescent="0.3">
      <c r="A3244" t="s">
        <v>1099</v>
      </c>
      <c r="B3244" t="s">
        <v>11500</v>
      </c>
      <c r="C3244" t="s">
        <v>3190</v>
      </c>
      <c r="D3244" t="s">
        <v>1822</v>
      </c>
      <c r="E3244" t="s">
        <v>3298</v>
      </c>
      <c r="F3244" t="s">
        <v>12218</v>
      </c>
      <c r="G3244" t="s">
        <v>11505</v>
      </c>
      <c r="H3244" t="s">
        <v>3177</v>
      </c>
      <c r="I3244" t="s">
        <v>12219</v>
      </c>
      <c r="J3244" t="s">
        <v>3179</v>
      </c>
      <c r="K3244" t="s">
        <v>12220</v>
      </c>
      <c r="L3244" t="s">
        <v>3174</v>
      </c>
      <c r="M3244" t="s">
        <v>3174</v>
      </c>
    </row>
    <row r="3245" spans="1:13" x14ac:dyDescent="0.3">
      <c r="A3245" t="s">
        <v>1099</v>
      </c>
      <c r="B3245" t="s">
        <v>11500</v>
      </c>
      <c r="C3245" t="s">
        <v>3190</v>
      </c>
      <c r="D3245" t="s">
        <v>1822</v>
      </c>
      <c r="E3245" t="s">
        <v>3298</v>
      </c>
      <c r="F3245" t="s">
        <v>12221</v>
      </c>
      <c r="G3245" t="s">
        <v>11505</v>
      </c>
      <c r="H3245" t="s">
        <v>3177</v>
      </c>
      <c r="I3245" t="s">
        <v>12222</v>
      </c>
      <c r="J3245" t="s">
        <v>3179</v>
      </c>
      <c r="K3245" t="s">
        <v>12223</v>
      </c>
      <c r="L3245" t="s">
        <v>3174</v>
      </c>
      <c r="M3245" t="s">
        <v>3174</v>
      </c>
    </row>
    <row r="3246" spans="1:13" x14ac:dyDescent="0.3">
      <c r="A3246" t="s">
        <v>1099</v>
      </c>
      <c r="B3246" t="s">
        <v>11500</v>
      </c>
      <c r="C3246" t="s">
        <v>3190</v>
      </c>
      <c r="D3246" t="s">
        <v>1822</v>
      </c>
      <c r="E3246" t="s">
        <v>3298</v>
      </c>
      <c r="F3246" t="s">
        <v>12224</v>
      </c>
      <c r="G3246" t="s">
        <v>11505</v>
      </c>
      <c r="H3246" t="s">
        <v>3177</v>
      </c>
      <c r="I3246" t="s">
        <v>12225</v>
      </c>
      <c r="J3246" t="s">
        <v>3179</v>
      </c>
      <c r="K3246" t="s">
        <v>12226</v>
      </c>
      <c r="L3246" t="s">
        <v>3174</v>
      </c>
      <c r="M3246" t="s">
        <v>3174</v>
      </c>
    </row>
    <row r="3247" spans="1:13" x14ac:dyDescent="0.3">
      <c r="A3247" t="s">
        <v>1099</v>
      </c>
      <c r="B3247" t="s">
        <v>11500</v>
      </c>
      <c r="C3247" t="s">
        <v>3190</v>
      </c>
      <c r="D3247" t="s">
        <v>1822</v>
      </c>
      <c r="E3247" t="s">
        <v>3298</v>
      </c>
      <c r="F3247" t="s">
        <v>12227</v>
      </c>
      <c r="G3247" t="s">
        <v>11505</v>
      </c>
      <c r="H3247" t="s">
        <v>3177</v>
      </c>
      <c r="I3247" t="s">
        <v>12228</v>
      </c>
      <c r="J3247" t="s">
        <v>3179</v>
      </c>
      <c r="K3247" t="s">
        <v>12229</v>
      </c>
      <c r="L3247" t="s">
        <v>3174</v>
      </c>
      <c r="M3247" t="s">
        <v>3174</v>
      </c>
    </row>
    <row r="3248" spans="1:13" x14ac:dyDescent="0.3">
      <c r="A3248" t="s">
        <v>1099</v>
      </c>
      <c r="B3248" t="s">
        <v>3004</v>
      </c>
      <c r="C3248" t="s">
        <v>4045</v>
      </c>
      <c r="D3248" t="s">
        <v>7922</v>
      </c>
      <c r="E3248" t="s">
        <v>4035</v>
      </c>
      <c r="F3248" t="s">
        <v>12230</v>
      </c>
      <c r="G3248" t="s">
        <v>12231</v>
      </c>
      <c r="H3248" t="s">
        <v>3177</v>
      </c>
      <c r="I3248" t="s">
        <v>12232</v>
      </c>
      <c r="J3248" t="s">
        <v>3179</v>
      </c>
      <c r="K3248" t="s">
        <v>12233</v>
      </c>
      <c r="L3248" t="s">
        <v>3174</v>
      </c>
      <c r="M3248" t="s">
        <v>3174</v>
      </c>
    </row>
    <row r="3249" spans="1:13" x14ac:dyDescent="0.3">
      <c r="A3249" t="s">
        <v>1099</v>
      </c>
      <c r="B3249" t="s">
        <v>3004</v>
      </c>
      <c r="C3249" t="s">
        <v>4045</v>
      </c>
      <c r="D3249" t="s">
        <v>7922</v>
      </c>
      <c r="E3249" t="s">
        <v>4035</v>
      </c>
      <c r="F3249" t="s">
        <v>12234</v>
      </c>
      <c r="G3249" t="s">
        <v>12231</v>
      </c>
      <c r="H3249" t="s">
        <v>3177</v>
      </c>
      <c r="I3249" t="s">
        <v>12235</v>
      </c>
      <c r="J3249" t="s">
        <v>3179</v>
      </c>
      <c r="K3249" t="s">
        <v>12236</v>
      </c>
      <c r="L3249" t="s">
        <v>3174</v>
      </c>
      <c r="M3249" t="s">
        <v>3174</v>
      </c>
    </row>
    <row r="3250" spans="1:13" x14ac:dyDescent="0.3">
      <c r="A3250" t="s">
        <v>1099</v>
      </c>
      <c r="B3250" t="s">
        <v>3004</v>
      </c>
      <c r="C3250" t="s">
        <v>4045</v>
      </c>
      <c r="D3250" t="s">
        <v>7922</v>
      </c>
      <c r="E3250" t="s">
        <v>4035</v>
      </c>
      <c r="F3250" t="s">
        <v>12237</v>
      </c>
      <c r="G3250" t="s">
        <v>12231</v>
      </c>
      <c r="H3250" t="s">
        <v>3177</v>
      </c>
      <c r="I3250" t="s">
        <v>12238</v>
      </c>
      <c r="J3250" t="s">
        <v>3179</v>
      </c>
      <c r="K3250" t="s">
        <v>12239</v>
      </c>
      <c r="L3250" t="s">
        <v>3174</v>
      </c>
      <c r="M3250" t="s">
        <v>3174</v>
      </c>
    </row>
    <row r="3251" spans="1:13" x14ac:dyDescent="0.3">
      <c r="A3251" t="s">
        <v>1099</v>
      </c>
      <c r="B3251" t="s">
        <v>3004</v>
      </c>
      <c r="C3251" t="s">
        <v>4045</v>
      </c>
      <c r="D3251" t="s">
        <v>1761</v>
      </c>
      <c r="E3251" t="s">
        <v>4035</v>
      </c>
      <c r="F3251" t="s">
        <v>12240</v>
      </c>
      <c r="G3251" t="s">
        <v>12231</v>
      </c>
      <c r="H3251" t="s">
        <v>3177</v>
      </c>
      <c r="I3251" t="s">
        <v>12241</v>
      </c>
      <c r="J3251" t="s">
        <v>3179</v>
      </c>
      <c r="K3251" t="s">
        <v>10269</v>
      </c>
      <c r="L3251" t="s">
        <v>3174</v>
      </c>
      <c r="M3251" t="s">
        <v>3174</v>
      </c>
    </row>
    <row r="3252" spans="1:13" x14ac:dyDescent="0.3">
      <c r="A3252" t="s">
        <v>1099</v>
      </c>
      <c r="B3252" t="s">
        <v>3004</v>
      </c>
      <c r="C3252" t="s">
        <v>4045</v>
      </c>
      <c r="D3252" t="s">
        <v>1761</v>
      </c>
      <c r="E3252" t="s">
        <v>4035</v>
      </c>
      <c r="F3252" t="s">
        <v>12242</v>
      </c>
      <c r="G3252" t="s">
        <v>12231</v>
      </c>
      <c r="H3252" t="s">
        <v>3177</v>
      </c>
      <c r="I3252" t="s">
        <v>12243</v>
      </c>
      <c r="J3252" t="s">
        <v>3179</v>
      </c>
      <c r="K3252" t="s">
        <v>12244</v>
      </c>
      <c r="L3252" t="s">
        <v>3174</v>
      </c>
      <c r="M3252" t="s">
        <v>3174</v>
      </c>
    </row>
    <row r="3253" spans="1:13" x14ac:dyDescent="0.3">
      <c r="A3253" t="s">
        <v>1099</v>
      </c>
      <c r="B3253" t="s">
        <v>3004</v>
      </c>
      <c r="C3253" t="s">
        <v>4045</v>
      </c>
      <c r="D3253" t="s">
        <v>1759</v>
      </c>
      <c r="E3253" t="s">
        <v>4035</v>
      </c>
      <c r="F3253" t="s">
        <v>12245</v>
      </c>
      <c r="G3253" t="s">
        <v>12231</v>
      </c>
      <c r="H3253" t="s">
        <v>3177</v>
      </c>
      <c r="I3253" t="s">
        <v>12246</v>
      </c>
      <c r="J3253" t="s">
        <v>3179</v>
      </c>
      <c r="K3253" t="s">
        <v>12247</v>
      </c>
      <c r="L3253" t="s">
        <v>3174</v>
      </c>
      <c r="M3253" t="s">
        <v>3174</v>
      </c>
    </row>
    <row r="3254" spans="1:13" x14ac:dyDescent="0.3">
      <c r="A3254" t="s">
        <v>1099</v>
      </c>
      <c r="B3254" t="s">
        <v>3004</v>
      </c>
      <c r="C3254" t="s">
        <v>4045</v>
      </c>
      <c r="D3254" t="s">
        <v>1759</v>
      </c>
      <c r="E3254" t="s">
        <v>4035</v>
      </c>
      <c r="F3254" t="s">
        <v>12248</v>
      </c>
      <c r="G3254" t="s">
        <v>12231</v>
      </c>
      <c r="H3254" t="s">
        <v>3177</v>
      </c>
      <c r="I3254" t="s">
        <v>12249</v>
      </c>
      <c r="J3254" t="s">
        <v>3179</v>
      </c>
      <c r="K3254" t="s">
        <v>12250</v>
      </c>
      <c r="L3254" t="s">
        <v>3174</v>
      </c>
      <c r="M3254" t="s">
        <v>3174</v>
      </c>
    </row>
    <row r="3255" spans="1:13" x14ac:dyDescent="0.3">
      <c r="A3255" t="s">
        <v>1099</v>
      </c>
      <c r="B3255" t="s">
        <v>3004</v>
      </c>
      <c r="C3255" t="s">
        <v>4045</v>
      </c>
      <c r="D3255" t="s">
        <v>1759</v>
      </c>
      <c r="E3255" t="s">
        <v>4035</v>
      </c>
      <c r="F3255" t="s">
        <v>12251</v>
      </c>
      <c r="G3255" t="s">
        <v>12231</v>
      </c>
      <c r="H3255" t="s">
        <v>3177</v>
      </c>
      <c r="I3255" t="s">
        <v>12252</v>
      </c>
      <c r="J3255" t="s">
        <v>3179</v>
      </c>
      <c r="K3255" t="s">
        <v>12253</v>
      </c>
      <c r="L3255" t="s">
        <v>3174</v>
      </c>
      <c r="M3255" t="s">
        <v>3174</v>
      </c>
    </row>
    <row r="3256" spans="1:13" x14ac:dyDescent="0.3">
      <c r="A3256" t="s">
        <v>1099</v>
      </c>
      <c r="B3256" t="s">
        <v>3004</v>
      </c>
      <c r="C3256" t="s">
        <v>4045</v>
      </c>
      <c r="D3256" t="s">
        <v>1761</v>
      </c>
      <c r="E3256" t="s">
        <v>4035</v>
      </c>
      <c r="F3256" t="s">
        <v>12254</v>
      </c>
      <c r="G3256" t="s">
        <v>12231</v>
      </c>
      <c r="H3256" t="s">
        <v>3177</v>
      </c>
      <c r="I3256" t="s">
        <v>12255</v>
      </c>
      <c r="J3256" t="s">
        <v>3179</v>
      </c>
      <c r="K3256" t="s">
        <v>10275</v>
      </c>
      <c r="L3256" t="s">
        <v>3174</v>
      </c>
      <c r="M3256" t="s">
        <v>3174</v>
      </c>
    </row>
    <row r="3257" spans="1:13" x14ac:dyDescent="0.3">
      <c r="A3257" t="s">
        <v>1099</v>
      </c>
      <c r="B3257" t="s">
        <v>3004</v>
      </c>
      <c r="C3257" t="s">
        <v>4045</v>
      </c>
      <c r="D3257" t="s">
        <v>1761</v>
      </c>
      <c r="E3257" t="s">
        <v>4035</v>
      </c>
      <c r="F3257" t="s">
        <v>12256</v>
      </c>
      <c r="G3257" t="s">
        <v>12231</v>
      </c>
      <c r="H3257" t="s">
        <v>3177</v>
      </c>
      <c r="I3257" t="s">
        <v>12257</v>
      </c>
      <c r="J3257" t="s">
        <v>3179</v>
      </c>
      <c r="K3257" t="s">
        <v>12258</v>
      </c>
      <c r="L3257" t="s">
        <v>3174</v>
      </c>
      <c r="M3257" t="s">
        <v>3174</v>
      </c>
    </row>
    <row r="3258" spans="1:13" x14ac:dyDescent="0.3">
      <c r="A3258" t="s">
        <v>1099</v>
      </c>
      <c r="B3258" t="s">
        <v>3004</v>
      </c>
      <c r="C3258" t="s">
        <v>4045</v>
      </c>
      <c r="D3258" t="s">
        <v>1761</v>
      </c>
      <c r="E3258" t="s">
        <v>4035</v>
      </c>
      <c r="F3258" t="s">
        <v>12259</v>
      </c>
      <c r="G3258" t="s">
        <v>10488</v>
      </c>
      <c r="H3258" t="s">
        <v>3177</v>
      </c>
      <c r="I3258" t="s">
        <v>12260</v>
      </c>
      <c r="J3258" t="s">
        <v>3179</v>
      </c>
      <c r="K3258" t="s">
        <v>12261</v>
      </c>
      <c r="L3258" t="s">
        <v>3174</v>
      </c>
      <c r="M3258" t="s">
        <v>3174</v>
      </c>
    </row>
    <row r="3259" spans="1:13" x14ac:dyDescent="0.3">
      <c r="A3259" t="s">
        <v>1099</v>
      </c>
      <c r="B3259" t="s">
        <v>3004</v>
      </c>
      <c r="C3259" t="s">
        <v>4045</v>
      </c>
      <c r="D3259" t="s">
        <v>1759</v>
      </c>
      <c r="E3259" t="s">
        <v>4035</v>
      </c>
      <c r="F3259" t="s">
        <v>12262</v>
      </c>
      <c r="G3259" t="s">
        <v>10488</v>
      </c>
      <c r="H3259" t="s">
        <v>3177</v>
      </c>
      <c r="I3259" t="s">
        <v>12263</v>
      </c>
      <c r="J3259" t="s">
        <v>3179</v>
      </c>
      <c r="K3259" t="s">
        <v>12264</v>
      </c>
      <c r="L3259" t="s">
        <v>3174</v>
      </c>
      <c r="M3259" t="s">
        <v>3174</v>
      </c>
    </row>
    <row r="3260" spans="1:13" x14ac:dyDescent="0.3">
      <c r="A3260" t="s">
        <v>1099</v>
      </c>
      <c r="B3260" t="s">
        <v>3004</v>
      </c>
      <c r="C3260" t="s">
        <v>4045</v>
      </c>
      <c r="D3260" t="s">
        <v>1759</v>
      </c>
      <c r="E3260" t="s">
        <v>4035</v>
      </c>
      <c r="F3260" t="s">
        <v>12265</v>
      </c>
      <c r="G3260" t="s">
        <v>10488</v>
      </c>
      <c r="H3260" t="s">
        <v>3177</v>
      </c>
      <c r="I3260" t="s">
        <v>12266</v>
      </c>
      <c r="J3260" t="s">
        <v>3179</v>
      </c>
      <c r="K3260" t="s">
        <v>12267</v>
      </c>
      <c r="L3260" t="s">
        <v>3174</v>
      </c>
      <c r="M3260" t="s">
        <v>3174</v>
      </c>
    </row>
    <row r="3261" spans="1:13" x14ac:dyDescent="0.3">
      <c r="A3261" t="s">
        <v>1099</v>
      </c>
      <c r="B3261" t="s">
        <v>3004</v>
      </c>
      <c r="C3261" t="s">
        <v>4045</v>
      </c>
      <c r="D3261" t="s">
        <v>1759</v>
      </c>
      <c r="E3261" t="s">
        <v>4035</v>
      </c>
      <c r="F3261" t="s">
        <v>12268</v>
      </c>
      <c r="G3261" t="s">
        <v>10488</v>
      </c>
      <c r="H3261" t="s">
        <v>3177</v>
      </c>
      <c r="I3261" t="s">
        <v>12269</v>
      </c>
      <c r="J3261" t="s">
        <v>3179</v>
      </c>
      <c r="K3261" t="s">
        <v>12270</v>
      </c>
      <c r="L3261" t="s">
        <v>3174</v>
      </c>
      <c r="M3261" t="s">
        <v>3174</v>
      </c>
    </row>
    <row r="3262" spans="1:13" x14ac:dyDescent="0.3">
      <c r="A3262" t="s">
        <v>1099</v>
      </c>
      <c r="B3262" t="s">
        <v>3004</v>
      </c>
      <c r="C3262" t="s">
        <v>4045</v>
      </c>
      <c r="D3262" t="s">
        <v>1761</v>
      </c>
      <c r="E3262" t="s">
        <v>4035</v>
      </c>
      <c r="F3262" t="s">
        <v>12271</v>
      </c>
      <c r="G3262" t="s">
        <v>10488</v>
      </c>
      <c r="H3262" t="s">
        <v>3177</v>
      </c>
      <c r="I3262" t="s">
        <v>12272</v>
      </c>
      <c r="J3262" t="s">
        <v>3179</v>
      </c>
      <c r="K3262" t="s">
        <v>12273</v>
      </c>
      <c r="L3262" t="s">
        <v>3174</v>
      </c>
      <c r="M3262" t="s">
        <v>3174</v>
      </c>
    </row>
    <row r="3263" spans="1:13" x14ac:dyDescent="0.3">
      <c r="A3263" t="s">
        <v>1099</v>
      </c>
      <c r="B3263" t="s">
        <v>3004</v>
      </c>
      <c r="C3263" t="s">
        <v>4045</v>
      </c>
      <c r="D3263" t="s">
        <v>7922</v>
      </c>
      <c r="E3263" t="s">
        <v>7639</v>
      </c>
      <c r="F3263" t="s">
        <v>12274</v>
      </c>
      <c r="G3263" t="s">
        <v>12231</v>
      </c>
      <c r="H3263" t="s">
        <v>3177</v>
      </c>
      <c r="I3263" t="s">
        <v>12275</v>
      </c>
      <c r="J3263" t="s">
        <v>3179</v>
      </c>
      <c r="K3263" t="s">
        <v>12276</v>
      </c>
      <c r="L3263" t="s">
        <v>3174</v>
      </c>
      <c r="M3263" t="s">
        <v>3174</v>
      </c>
    </row>
    <row r="3264" spans="1:13" x14ac:dyDescent="0.3">
      <c r="A3264" t="s">
        <v>1099</v>
      </c>
      <c r="B3264" t="s">
        <v>3004</v>
      </c>
      <c r="C3264" t="s">
        <v>4045</v>
      </c>
      <c r="D3264" t="s">
        <v>7922</v>
      </c>
      <c r="E3264" t="s">
        <v>7639</v>
      </c>
      <c r="F3264" t="s">
        <v>12277</v>
      </c>
      <c r="G3264" t="s">
        <v>12231</v>
      </c>
      <c r="H3264" t="s">
        <v>3177</v>
      </c>
      <c r="I3264" t="s">
        <v>12278</v>
      </c>
      <c r="J3264" t="s">
        <v>3179</v>
      </c>
      <c r="K3264" t="s">
        <v>12279</v>
      </c>
      <c r="L3264" t="s">
        <v>3174</v>
      </c>
      <c r="M3264" t="s">
        <v>3174</v>
      </c>
    </row>
    <row r="3265" spans="1:13" x14ac:dyDescent="0.3">
      <c r="A3265" t="s">
        <v>1099</v>
      </c>
      <c r="B3265" t="s">
        <v>3004</v>
      </c>
      <c r="C3265" t="s">
        <v>4045</v>
      </c>
      <c r="D3265" t="s">
        <v>7922</v>
      </c>
      <c r="E3265" t="s">
        <v>7639</v>
      </c>
      <c r="F3265" t="s">
        <v>12280</v>
      </c>
      <c r="G3265" t="s">
        <v>12231</v>
      </c>
      <c r="H3265" t="s">
        <v>3177</v>
      </c>
      <c r="I3265" t="s">
        <v>12281</v>
      </c>
      <c r="J3265" t="s">
        <v>3179</v>
      </c>
      <c r="K3265" t="s">
        <v>12282</v>
      </c>
      <c r="L3265" t="s">
        <v>3174</v>
      </c>
      <c r="M3265" t="s">
        <v>3174</v>
      </c>
    </row>
    <row r="3266" spans="1:13" x14ac:dyDescent="0.3">
      <c r="A3266" t="s">
        <v>1099</v>
      </c>
      <c r="B3266" t="s">
        <v>3004</v>
      </c>
      <c r="C3266" t="s">
        <v>4045</v>
      </c>
      <c r="D3266" t="s">
        <v>1903</v>
      </c>
      <c r="E3266" t="s">
        <v>3320</v>
      </c>
      <c r="F3266" t="s">
        <v>12283</v>
      </c>
      <c r="G3266" t="s">
        <v>10488</v>
      </c>
      <c r="H3266" t="s">
        <v>3177</v>
      </c>
      <c r="I3266" t="s">
        <v>12284</v>
      </c>
      <c r="J3266" t="s">
        <v>3179</v>
      </c>
      <c r="K3266" t="s">
        <v>12285</v>
      </c>
      <c r="L3266" t="s">
        <v>3174</v>
      </c>
      <c r="M3266" t="s">
        <v>3174</v>
      </c>
    </row>
    <row r="3267" spans="1:13" x14ac:dyDescent="0.3">
      <c r="A3267" t="s">
        <v>1099</v>
      </c>
      <c r="B3267" t="s">
        <v>3004</v>
      </c>
      <c r="C3267" t="s">
        <v>4045</v>
      </c>
      <c r="D3267" t="s">
        <v>1903</v>
      </c>
      <c r="E3267" t="s">
        <v>3320</v>
      </c>
      <c r="F3267" t="s">
        <v>12286</v>
      </c>
      <c r="G3267" t="s">
        <v>10488</v>
      </c>
      <c r="H3267" t="s">
        <v>3177</v>
      </c>
      <c r="I3267" t="s">
        <v>12287</v>
      </c>
      <c r="J3267" t="s">
        <v>3179</v>
      </c>
      <c r="K3267" t="s">
        <v>12288</v>
      </c>
      <c r="L3267" t="s">
        <v>3174</v>
      </c>
      <c r="M3267" t="s">
        <v>3174</v>
      </c>
    </row>
    <row r="3268" spans="1:13" x14ac:dyDescent="0.3">
      <c r="A3268" t="s">
        <v>1099</v>
      </c>
      <c r="B3268" t="s">
        <v>3004</v>
      </c>
      <c r="C3268" t="s">
        <v>4045</v>
      </c>
      <c r="D3268" t="s">
        <v>1903</v>
      </c>
      <c r="E3268" t="s">
        <v>3320</v>
      </c>
      <c r="F3268" t="s">
        <v>12289</v>
      </c>
      <c r="G3268" t="s">
        <v>10488</v>
      </c>
      <c r="H3268" t="s">
        <v>3177</v>
      </c>
      <c r="I3268" t="s">
        <v>12290</v>
      </c>
      <c r="J3268" t="s">
        <v>3179</v>
      </c>
      <c r="K3268" t="s">
        <v>12291</v>
      </c>
      <c r="L3268" t="s">
        <v>3174</v>
      </c>
      <c r="M3268" t="s">
        <v>3174</v>
      </c>
    </row>
    <row r="3269" spans="1:13" x14ac:dyDescent="0.3">
      <c r="A3269" t="s">
        <v>1099</v>
      </c>
      <c r="B3269" t="s">
        <v>3004</v>
      </c>
      <c r="C3269" t="s">
        <v>4045</v>
      </c>
      <c r="D3269" t="s">
        <v>1761</v>
      </c>
      <c r="E3269" t="s">
        <v>3320</v>
      </c>
      <c r="F3269" t="s">
        <v>12292</v>
      </c>
      <c r="G3269" t="s">
        <v>10488</v>
      </c>
      <c r="H3269" t="s">
        <v>3177</v>
      </c>
      <c r="I3269" t="s">
        <v>12293</v>
      </c>
      <c r="J3269" t="s">
        <v>3179</v>
      </c>
      <c r="K3269" t="s">
        <v>12294</v>
      </c>
      <c r="L3269" t="s">
        <v>3174</v>
      </c>
      <c r="M3269" t="s">
        <v>3174</v>
      </c>
    </row>
    <row r="3270" spans="1:13" x14ac:dyDescent="0.3">
      <c r="A3270" t="s">
        <v>1099</v>
      </c>
      <c r="B3270" t="s">
        <v>3004</v>
      </c>
      <c r="C3270" t="s">
        <v>4045</v>
      </c>
      <c r="D3270" t="s">
        <v>1761</v>
      </c>
      <c r="E3270" t="s">
        <v>3320</v>
      </c>
      <c r="F3270" t="s">
        <v>12295</v>
      </c>
      <c r="G3270" t="s">
        <v>12296</v>
      </c>
      <c r="H3270" t="s">
        <v>3177</v>
      </c>
      <c r="I3270" t="s">
        <v>12297</v>
      </c>
      <c r="J3270" t="s">
        <v>3179</v>
      </c>
      <c r="K3270" t="s">
        <v>12298</v>
      </c>
      <c r="L3270" t="s">
        <v>3174</v>
      </c>
      <c r="M3270" t="s">
        <v>3174</v>
      </c>
    </row>
    <row r="3271" spans="1:13" x14ac:dyDescent="0.3">
      <c r="A3271" t="s">
        <v>1099</v>
      </c>
      <c r="B3271" t="s">
        <v>3004</v>
      </c>
      <c r="C3271" t="s">
        <v>4045</v>
      </c>
      <c r="D3271" t="s">
        <v>1761</v>
      </c>
      <c r="E3271" t="s">
        <v>3320</v>
      </c>
      <c r="F3271" t="s">
        <v>12299</v>
      </c>
      <c r="G3271" t="s">
        <v>12300</v>
      </c>
      <c r="H3271" t="s">
        <v>3177</v>
      </c>
      <c r="I3271" t="s">
        <v>12301</v>
      </c>
      <c r="J3271" t="s">
        <v>3179</v>
      </c>
      <c r="K3271" t="s">
        <v>12302</v>
      </c>
      <c r="L3271" t="s">
        <v>3174</v>
      </c>
      <c r="M3271" t="s">
        <v>3174</v>
      </c>
    </row>
    <row r="3272" spans="1:13" x14ac:dyDescent="0.3">
      <c r="A3272" t="s">
        <v>1099</v>
      </c>
      <c r="B3272" t="s">
        <v>3004</v>
      </c>
      <c r="C3272" t="s">
        <v>4045</v>
      </c>
      <c r="D3272" t="s">
        <v>1761</v>
      </c>
      <c r="E3272" t="s">
        <v>3320</v>
      </c>
      <c r="F3272" t="s">
        <v>12303</v>
      </c>
      <c r="G3272" t="s">
        <v>12304</v>
      </c>
      <c r="H3272" t="s">
        <v>3177</v>
      </c>
      <c r="I3272" t="s">
        <v>12305</v>
      </c>
      <c r="J3272" t="s">
        <v>3179</v>
      </c>
      <c r="K3272" t="s">
        <v>12306</v>
      </c>
      <c r="L3272" t="s">
        <v>3174</v>
      </c>
      <c r="M3272" t="s">
        <v>3174</v>
      </c>
    </row>
    <row r="3273" spans="1:13" x14ac:dyDescent="0.3">
      <c r="A3273" t="s">
        <v>1099</v>
      </c>
      <c r="B3273" t="s">
        <v>3004</v>
      </c>
      <c r="C3273" t="s">
        <v>4045</v>
      </c>
      <c r="D3273" t="s">
        <v>1761</v>
      </c>
      <c r="E3273" t="s">
        <v>3320</v>
      </c>
      <c r="F3273" t="s">
        <v>12307</v>
      </c>
      <c r="G3273" t="s">
        <v>10488</v>
      </c>
      <c r="H3273" t="s">
        <v>3177</v>
      </c>
      <c r="I3273" t="s">
        <v>12308</v>
      </c>
      <c r="J3273" t="s">
        <v>3179</v>
      </c>
      <c r="K3273" t="s">
        <v>12309</v>
      </c>
      <c r="L3273" t="s">
        <v>3174</v>
      </c>
      <c r="M3273" t="s">
        <v>3174</v>
      </c>
    </row>
    <row r="3274" spans="1:13" x14ac:dyDescent="0.3">
      <c r="A3274" t="s">
        <v>1099</v>
      </c>
      <c r="B3274" t="s">
        <v>3004</v>
      </c>
      <c r="C3274" t="s">
        <v>4045</v>
      </c>
      <c r="D3274" t="s">
        <v>7922</v>
      </c>
      <c r="E3274" t="s">
        <v>4035</v>
      </c>
      <c r="F3274" t="s">
        <v>12310</v>
      </c>
      <c r="G3274" t="s">
        <v>12311</v>
      </c>
      <c r="H3274" t="s">
        <v>3177</v>
      </c>
      <c r="I3274" t="s">
        <v>12312</v>
      </c>
      <c r="J3274" t="s">
        <v>3179</v>
      </c>
      <c r="K3274" t="s">
        <v>12313</v>
      </c>
      <c r="L3274" t="s">
        <v>3174</v>
      </c>
      <c r="M3274" t="s">
        <v>3174</v>
      </c>
    </row>
    <row r="3275" spans="1:13" x14ac:dyDescent="0.3">
      <c r="A3275" t="s">
        <v>1099</v>
      </c>
      <c r="B3275" t="s">
        <v>3004</v>
      </c>
      <c r="C3275" t="s">
        <v>4045</v>
      </c>
      <c r="D3275" t="s">
        <v>7922</v>
      </c>
      <c r="E3275" t="s">
        <v>7639</v>
      </c>
      <c r="F3275" t="s">
        <v>12314</v>
      </c>
      <c r="G3275" t="s">
        <v>12311</v>
      </c>
      <c r="H3275" t="s">
        <v>3177</v>
      </c>
      <c r="I3275" t="s">
        <v>12315</v>
      </c>
      <c r="J3275" t="s">
        <v>3179</v>
      </c>
      <c r="K3275" t="s">
        <v>12316</v>
      </c>
      <c r="L3275" t="s">
        <v>3174</v>
      </c>
      <c r="M3275" t="s">
        <v>3174</v>
      </c>
    </row>
    <row r="3276" spans="1:13" x14ac:dyDescent="0.3">
      <c r="A3276" t="s">
        <v>1099</v>
      </c>
      <c r="B3276" t="s">
        <v>3004</v>
      </c>
      <c r="C3276" t="s">
        <v>4045</v>
      </c>
      <c r="D3276" t="s">
        <v>1822</v>
      </c>
      <c r="E3276" t="s">
        <v>4035</v>
      </c>
      <c r="F3276" t="s">
        <v>12317</v>
      </c>
      <c r="G3276" t="s">
        <v>10488</v>
      </c>
      <c r="H3276" t="s">
        <v>3177</v>
      </c>
      <c r="I3276" t="s">
        <v>12318</v>
      </c>
      <c r="J3276" t="s">
        <v>3179</v>
      </c>
      <c r="K3276" t="s">
        <v>12309</v>
      </c>
      <c r="L3276" t="s">
        <v>3174</v>
      </c>
      <c r="M3276" t="s">
        <v>3174</v>
      </c>
    </row>
    <row r="3277" spans="1:13" x14ac:dyDescent="0.3">
      <c r="A3277" t="s">
        <v>1099</v>
      </c>
      <c r="B3277" t="s">
        <v>3004</v>
      </c>
      <c r="C3277" t="s">
        <v>4045</v>
      </c>
      <c r="D3277" t="s">
        <v>1822</v>
      </c>
      <c r="E3277" t="s">
        <v>4035</v>
      </c>
      <c r="F3277" t="s">
        <v>12319</v>
      </c>
      <c r="G3277" t="s">
        <v>10488</v>
      </c>
      <c r="H3277" t="s">
        <v>3177</v>
      </c>
      <c r="I3277" t="s">
        <v>12320</v>
      </c>
      <c r="J3277" t="s">
        <v>3179</v>
      </c>
      <c r="K3277" t="s">
        <v>12321</v>
      </c>
      <c r="L3277" t="s">
        <v>3174</v>
      </c>
      <c r="M3277" t="s">
        <v>3174</v>
      </c>
    </row>
    <row r="3278" spans="1:13" x14ac:dyDescent="0.3">
      <c r="A3278" t="s">
        <v>1099</v>
      </c>
      <c r="B3278" t="s">
        <v>3004</v>
      </c>
      <c r="C3278" t="s">
        <v>4045</v>
      </c>
      <c r="D3278" t="s">
        <v>1822</v>
      </c>
      <c r="E3278" t="s">
        <v>4035</v>
      </c>
      <c r="F3278" t="s">
        <v>10385</v>
      </c>
      <c r="G3278" t="s">
        <v>10488</v>
      </c>
      <c r="H3278" t="s">
        <v>3177</v>
      </c>
      <c r="I3278" t="s">
        <v>12322</v>
      </c>
      <c r="J3278" t="s">
        <v>3179</v>
      </c>
      <c r="K3278" t="s">
        <v>10387</v>
      </c>
      <c r="L3278" t="s">
        <v>3174</v>
      </c>
      <c r="M3278" t="s">
        <v>3174</v>
      </c>
    </row>
    <row r="3279" spans="1:13" x14ac:dyDescent="0.3">
      <c r="A3279" t="s">
        <v>1099</v>
      </c>
      <c r="B3279" t="s">
        <v>3004</v>
      </c>
      <c r="C3279" t="s">
        <v>4045</v>
      </c>
      <c r="D3279" t="s">
        <v>1822</v>
      </c>
      <c r="E3279" t="s">
        <v>4035</v>
      </c>
      <c r="F3279" t="s">
        <v>12323</v>
      </c>
      <c r="G3279" t="s">
        <v>10488</v>
      </c>
      <c r="H3279" t="s">
        <v>3177</v>
      </c>
      <c r="I3279" t="s">
        <v>12324</v>
      </c>
      <c r="J3279" t="s">
        <v>3179</v>
      </c>
      <c r="K3279" t="s">
        <v>12325</v>
      </c>
      <c r="L3279" t="s">
        <v>3174</v>
      </c>
      <c r="M3279" t="s">
        <v>3174</v>
      </c>
    </row>
    <row r="3280" spans="1:13" x14ac:dyDescent="0.3">
      <c r="A3280" t="s">
        <v>1099</v>
      </c>
      <c r="B3280" t="s">
        <v>3004</v>
      </c>
      <c r="C3280" t="s">
        <v>4045</v>
      </c>
      <c r="D3280" t="s">
        <v>1822</v>
      </c>
      <c r="E3280" t="s">
        <v>4035</v>
      </c>
      <c r="F3280" t="s">
        <v>10379</v>
      </c>
      <c r="G3280" t="s">
        <v>10488</v>
      </c>
      <c r="H3280" t="s">
        <v>3177</v>
      </c>
      <c r="I3280" t="s">
        <v>12326</v>
      </c>
      <c r="J3280" t="s">
        <v>3179</v>
      </c>
      <c r="K3280" t="s">
        <v>10381</v>
      </c>
      <c r="L3280" t="s">
        <v>3174</v>
      </c>
      <c r="M3280" t="s">
        <v>3174</v>
      </c>
    </row>
    <row r="3281" spans="1:13" x14ac:dyDescent="0.3">
      <c r="A3281" t="s">
        <v>1099</v>
      </c>
      <c r="B3281" t="s">
        <v>3004</v>
      </c>
      <c r="C3281" t="s">
        <v>4045</v>
      </c>
      <c r="D3281" t="s">
        <v>1822</v>
      </c>
      <c r="E3281" t="s">
        <v>4035</v>
      </c>
      <c r="F3281" t="s">
        <v>12327</v>
      </c>
      <c r="G3281" t="s">
        <v>10488</v>
      </c>
      <c r="H3281" t="s">
        <v>3177</v>
      </c>
      <c r="I3281" t="s">
        <v>12328</v>
      </c>
      <c r="J3281" t="s">
        <v>3179</v>
      </c>
      <c r="K3281" t="s">
        <v>12329</v>
      </c>
      <c r="L3281" t="s">
        <v>3174</v>
      </c>
      <c r="M3281" t="s">
        <v>3174</v>
      </c>
    </row>
    <row r="3282" spans="1:13" x14ac:dyDescent="0.3">
      <c r="A3282" t="s">
        <v>1099</v>
      </c>
      <c r="B3282" t="s">
        <v>3004</v>
      </c>
      <c r="C3282" t="s">
        <v>4045</v>
      </c>
      <c r="D3282" t="s">
        <v>1822</v>
      </c>
      <c r="E3282" t="s">
        <v>4035</v>
      </c>
      <c r="F3282" t="s">
        <v>10376</v>
      </c>
      <c r="G3282" t="s">
        <v>10488</v>
      </c>
      <c r="H3282" t="s">
        <v>3177</v>
      </c>
      <c r="I3282" t="s">
        <v>12330</v>
      </c>
      <c r="J3282" t="s">
        <v>3179</v>
      </c>
      <c r="K3282" t="s">
        <v>10378</v>
      </c>
      <c r="L3282" t="s">
        <v>3174</v>
      </c>
      <c r="M3282" t="s">
        <v>3174</v>
      </c>
    </row>
    <row r="3283" spans="1:13" x14ac:dyDescent="0.3">
      <c r="A3283" t="s">
        <v>1099</v>
      </c>
      <c r="B3283" t="s">
        <v>3004</v>
      </c>
      <c r="C3283" t="s">
        <v>4045</v>
      </c>
      <c r="D3283" t="s">
        <v>1822</v>
      </c>
      <c r="E3283" t="s">
        <v>4035</v>
      </c>
      <c r="F3283" t="s">
        <v>12331</v>
      </c>
      <c r="G3283" t="s">
        <v>10488</v>
      </c>
      <c r="H3283" t="s">
        <v>3177</v>
      </c>
      <c r="I3283" t="s">
        <v>12332</v>
      </c>
      <c r="J3283" t="s">
        <v>3179</v>
      </c>
      <c r="K3283" t="s">
        <v>12333</v>
      </c>
      <c r="L3283" t="s">
        <v>3174</v>
      </c>
      <c r="M3283" t="s">
        <v>3174</v>
      </c>
    </row>
    <row r="3284" spans="1:13" x14ac:dyDescent="0.3">
      <c r="A3284" t="s">
        <v>1099</v>
      </c>
      <c r="B3284" t="s">
        <v>3004</v>
      </c>
      <c r="C3284" t="s">
        <v>4045</v>
      </c>
      <c r="D3284" t="s">
        <v>1822</v>
      </c>
      <c r="E3284" t="s">
        <v>4035</v>
      </c>
      <c r="F3284" t="s">
        <v>12334</v>
      </c>
      <c r="G3284" t="s">
        <v>10488</v>
      </c>
      <c r="H3284" t="s">
        <v>3177</v>
      </c>
      <c r="I3284" t="s">
        <v>12335</v>
      </c>
      <c r="J3284" t="s">
        <v>3179</v>
      </c>
      <c r="K3284" t="s">
        <v>12336</v>
      </c>
      <c r="L3284" t="s">
        <v>3174</v>
      </c>
      <c r="M3284" t="s">
        <v>3174</v>
      </c>
    </row>
    <row r="3285" spans="1:13" x14ac:dyDescent="0.3">
      <c r="A3285" t="s">
        <v>1099</v>
      </c>
      <c r="B3285" t="s">
        <v>3004</v>
      </c>
      <c r="C3285" t="s">
        <v>4045</v>
      </c>
      <c r="D3285" t="s">
        <v>1822</v>
      </c>
      <c r="E3285" t="s">
        <v>4035</v>
      </c>
      <c r="F3285" t="s">
        <v>12337</v>
      </c>
      <c r="G3285" t="s">
        <v>10488</v>
      </c>
      <c r="H3285" t="s">
        <v>3177</v>
      </c>
      <c r="I3285" t="s">
        <v>12338</v>
      </c>
      <c r="J3285" t="s">
        <v>3179</v>
      </c>
      <c r="K3285" t="s">
        <v>12339</v>
      </c>
      <c r="L3285" t="s">
        <v>3174</v>
      </c>
      <c r="M3285" t="s">
        <v>3174</v>
      </c>
    </row>
    <row r="3286" spans="1:13" x14ac:dyDescent="0.3">
      <c r="A3286" t="s">
        <v>1099</v>
      </c>
      <c r="B3286" t="s">
        <v>3004</v>
      </c>
      <c r="C3286" t="s">
        <v>4045</v>
      </c>
      <c r="D3286" t="s">
        <v>1822</v>
      </c>
      <c r="E3286" t="s">
        <v>4035</v>
      </c>
      <c r="F3286" t="s">
        <v>12340</v>
      </c>
      <c r="G3286" t="s">
        <v>10488</v>
      </c>
      <c r="H3286" t="s">
        <v>3177</v>
      </c>
      <c r="I3286" t="s">
        <v>12341</v>
      </c>
      <c r="J3286" t="s">
        <v>3179</v>
      </c>
      <c r="K3286" t="s">
        <v>12342</v>
      </c>
      <c r="L3286" t="s">
        <v>3174</v>
      </c>
      <c r="M3286" t="s">
        <v>3174</v>
      </c>
    </row>
    <row r="3287" spans="1:13" x14ac:dyDescent="0.3">
      <c r="A3287" t="s">
        <v>1099</v>
      </c>
      <c r="B3287" t="s">
        <v>3004</v>
      </c>
      <c r="C3287" t="s">
        <v>4045</v>
      </c>
      <c r="D3287" t="s">
        <v>1822</v>
      </c>
      <c r="E3287" t="s">
        <v>4035</v>
      </c>
      <c r="F3287" t="s">
        <v>12343</v>
      </c>
      <c r="G3287" t="s">
        <v>10488</v>
      </c>
      <c r="H3287" t="s">
        <v>3177</v>
      </c>
      <c r="I3287" t="s">
        <v>12344</v>
      </c>
      <c r="J3287" t="s">
        <v>3179</v>
      </c>
      <c r="K3287" t="s">
        <v>12345</v>
      </c>
      <c r="L3287" t="s">
        <v>3174</v>
      </c>
      <c r="M3287" t="s">
        <v>3174</v>
      </c>
    </row>
    <row r="3288" spans="1:13" x14ac:dyDescent="0.3">
      <c r="A3288" t="s">
        <v>1099</v>
      </c>
      <c r="B3288" t="s">
        <v>3004</v>
      </c>
      <c r="C3288" t="s">
        <v>4045</v>
      </c>
      <c r="D3288" t="s">
        <v>1822</v>
      </c>
      <c r="E3288" t="s">
        <v>4035</v>
      </c>
      <c r="F3288" t="s">
        <v>12346</v>
      </c>
      <c r="G3288" t="s">
        <v>10488</v>
      </c>
      <c r="H3288" t="s">
        <v>3177</v>
      </c>
      <c r="I3288" t="s">
        <v>12347</v>
      </c>
      <c r="J3288" t="s">
        <v>3179</v>
      </c>
      <c r="K3288" t="s">
        <v>12348</v>
      </c>
      <c r="L3288" t="s">
        <v>3174</v>
      </c>
      <c r="M3288" t="s">
        <v>3174</v>
      </c>
    </row>
    <row r="3289" spans="1:13" x14ac:dyDescent="0.3">
      <c r="A3289" t="s">
        <v>1099</v>
      </c>
      <c r="B3289" t="s">
        <v>3004</v>
      </c>
      <c r="C3289" t="s">
        <v>4045</v>
      </c>
      <c r="D3289" t="s">
        <v>1822</v>
      </c>
      <c r="E3289" t="s">
        <v>4035</v>
      </c>
      <c r="F3289" t="s">
        <v>12349</v>
      </c>
      <c r="G3289" t="s">
        <v>10488</v>
      </c>
      <c r="H3289" t="s">
        <v>3177</v>
      </c>
      <c r="I3289" t="s">
        <v>12350</v>
      </c>
      <c r="J3289" t="s">
        <v>3179</v>
      </c>
      <c r="K3289" t="s">
        <v>12351</v>
      </c>
      <c r="L3289" t="s">
        <v>3174</v>
      </c>
      <c r="M3289" t="s">
        <v>3174</v>
      </c>
    </row>
    <row r="3290" spans="1:13" x14ac:dyDescent="0.3">
      <c r="A3290" t="s">
        <v>1099</v>
      </c>
      <c r="B3290" t="s">
        <v>3004</v>
      </c>
      <c r="C3290" t="s">
        <v>4045</v>
      </c>
      <c r="D3290" t="s">
        <v>1822</v>
      </c>
      <c r="E3290" t="s">
        <v>4035</v>
      </c>
      <c r="F3290" t="s">
        <v>10388</v>
      </c>
      <c r="G3290" t="s">
        <v>10488</v>
      </c>
      <c r="H3290" t="s">
        <v>3177</v>
      </c>
      <c r="I3290" t="s">
        <v>12352</v>
      </c>
      <c r="J3290" t="s">
        <v>3179</v>
      </c>
      <c r="K3290" t="s">
        <v>10390</v>
      </c>
      <c r="L3290" t="s">
        <v>3174</v>
      </c>
      <c r="M3290" t="s">
        <v>3174</v>
      </c>
    </row>
    <row r="3291" spans="1:13" x14ac:dyDescent="0.3">
      <c r="A3291" t="s">
        <v>1099</v>
      </c>
      <c r="B3291" t="s">
        <v>3004</v>
      </c>
      <c r="C3291" t="s">
        <v>4045</v>
      </c>
      <c r="D3291" t="s">
        <v>1822</v>
      </c>
      <c r="E3291" t="s">
        <v>4035</v>
      </c>
      <c r="F3291" t="s">
        <v>12353</v>
      </c>
      <c r="G3291" t="s">
        <v>10488</v>
      </c>
      <c r="H3291" t="s">
        <v>3177</v>
      </c>
      <c r="I3291" t="s">
        <v>12354</v>
      </c>
      <c r="J3291" t="s">
        <v>3179</v>
      </c>
      <c r="K3291" t="s">
        <v>12355</v>
      </c>
      <c r="L3291" t="s">
        <v>3174</v>
      </c>
      <c r="M3291" t="s">
        <v>3174</v>
      </c>
    </row>
    <row r="3292" spans="1:13" x14ac:dyDescent="0.3">
      <c r="A3292" t="s">
        <v>1099</v>
      </c>
      <c r="B3292" t="s">
        <v>3004</v>
      </c>
      <c r="C3292" t="s">
        <v>4045</v>
      </c>
      <c r="D3292" t="s">
        <v>1822</v>
      </c>
      <c r="E3292" t="s">
        <v>4035</v>
      </c>
      <c r="F3292" t="s">
        <v>10382</v>
      </c>
      <c r="G3292" t="s">
        <v>10488</v>
      </c>
      <c r="H3292" t="s">
        <v>3177</v>
      </c>
      <c r="I3292" t="s">
        <v>12356</v>
      </c>
      <c r="J3292" t="s">
        <v>3179</v>
      </c>
      <c r="K3292" t="s">
        <v>10384</v>
      </c>
      <c r="L3292" t="s">
        <v>3174</v>
      </c>
      <c r="M3292" t="s">
        <v>3174</v>
      </c>
    </row>
    <row r="3293" spans="1:13" x14ac:dyDescent="0.3">
      <c r="A3293" t="s">
        <v>1099</v>
      </c>
      <c r="B3293" t="s">
        <v>3004</v>
      </c>
      <c r="C3293" t="s">
        <v>4045</v>
      </c>
      <c r="D3293" t="s">
        <v>1822</v>
      </c>
      <c r="E3293" t="s">
        <v>4035</v>
      </c>
      <c r="F3293" t="s">
        <v>12357</v>
      </c>
      <c r="G3293" t="s">
        <v>10488</v>
      </c>
      <c r="H3293" t="s">
        <v>3177</v>
      </c>
      <c r="I3293" t="s">
        <v>12358</v>
      </c>
      <c r="J3293" t="s">
        <v>3179</v>
      </c>
      <c r="K3293" t="s">
        <v>12359</v>
      </c>
      <c r="L3293" t="s">
        <v>3174</v>
      </c>
      <c r="M3293" t="s">
        <v>3174</v>
      </c>
    </row>
    <row r="3294" spans="1:13" x14ac:dyDescent="0.3">
      <c r="A3294" t="s">
        <v>1099</v>
      </c>
      <c r="B3294" t="s">
        <v>3004</v>
      </c>
      <c r="C3294" t="s">
        <v>4045</v>
      </c>
      <c r="D3294" t="s">
        <v>1822</v>
      </c>
      <c r="E3294" t="s">
        <v>4035</v>
      </c>
      <c r="F3294" t="s">
        <v>12360</v>
      </c>
      <c r="G3294" t="s">
        <v>10488</v>
      </c>
      <c r="H3294" t="s">
        <v>3177</v>
      </c>
      <c r="I3294" t="s">
        <v>12361</v>
      </c>
      <c r="J3294" t="s">
        <v>3179</v>
      </c>
      <c r="K3294" t="s">
        <v>12362</v>
      </c>
      <c r="L3294" t="s">
        <v>3174</v>
      </c>
      <c r="M3294" t="s">
        <v>3174</v>
      </c>
    </row>
    <row r="3295" spans="1:13" x14ac:dyDescent="0.3">
      <c r="A3295" t="s">
        <v>1099</v>
      </c>
      <c r="B3295" t="s">
        <v>3004</v>
      </c>
      <c r="C3295" t="s">
        <v>4045</v>
      </c>
      <c r="D3295" t="s">
        <v>1822</v>
      </c>
      <c r="E3295" t="s">
        <v>4035</v>
      </c>
      <c r="F3295" t="s">
        <v>12363</v>
      </c>
      <c r="G3295" t="s">
        <v>10488</v>
      </c>
      <c r="H3295" t="s">
        <v>3177</v>
      </c>
      <c r="I3295" t="s">
        <v>12364</v>
      </c>
      <c r="J3295" t="s">
        <v>3179</v>
      </c>
      <c r="K3295" t="s">
        <v>12365</v>
      </c>
      <c r="L3295" t="s">
        <v>3174</v>
      </c>
      <c r="M3295" t="s">
        <v>3174</v>
      </c>
    </row>
    <row r="3296" spans="1:13" x14ac:dyDescent="0.3">
      <c r="A3296" t="s">
        <v>1099</v>
      </c>
      <c r="B3296" t="s">
        <v>3004</v>
      </c>
      <c r="C3296" t="s">
        <v>4045</v>
      </c>
      <c r="D3296" t="s">
        <v>1822</v>
      </c>
      <c r="E3296" t="s">
        <v>4035</v>
      </c>
      <c r="F3296" t="s">
        <v>12366</v>
      </c>
      <c r="G3296" t="s">
        <v>10488</v>
      </c>
      <c r="H3296" t="s">
        <v>3177</v>
      </c>
      <c r="I3296" t="s">
        <v>12367</v>
      </c>
      <c r="J3296" t="s">
        <v>3179</v>
      </c>
      <c r="K3296" t="s">
        <v>12368</v>
      </c>
      <c r="L3296" t="s">
        <v>3174</v>
      </c>
      <c r="M3296" t="s">
        <v>3174</v>
      </c>
    </row>
    <row r="3297" spans="1:13" x14ac:dyDescent="0.3">
      <c r="A3297" t="s">
        <v>1099</v>
      </c>
      <c r="B3297" t="s">
        <v>3004</v>
      </c>
      <c r="C3297" t="s">
        <v>4045</v>
      </c>
      <c r="D3297" t="s">
        <v>1822</v>
      </c>
      <c r="E3297" t="s">
        <v>4035</v>
      </c>
      <c r="F3297" t="s">
        <v>12369</v>
      </c>
      <c r="G3297" t="s">
        <v>10488</v>
      </c>
      <c r="H3297" t="s">
        <v>3177</v>
      </c>
      <c r="I3297" t="s">
        <v>12370</v>
      </c>
      <c r="J3297" t="s">
        <v>3179</v>
      </c>
      <c r="K3297" t="s">
        <v>12371</v>
      </c>
      <c r="L3297" t="s">
        <v>3174</v>
      </c>
      <c r="M3297" t="s">
        <v>3174</v>
      </c>
    </row>
    <row r="3298" spans="1:13" x14ac:dyDescent="0.3">
      <c r="A3298" t="s">
        <v>1099</v>
      </c>
      <c r="B3298" t="s">
        <v>3004</v>
      </c>
      <c r="C3298" t="s">
        <v>4045</v>
      </c>
      <c r="D3298" t="s">
        <v>1822</v>
      </c>
      <c r="E3298" t="s">
        <v>4035</v>
      </c>
      <c r="F3298" t="s">
        <v>12372</v>
      </c>
      <c r="G3298" t="s">
        <v>10488</v>
      </c>
      <c r="H3298" t="s">
        <v>3177</v>
      </c>
      <c r="I3298" t="s">
        <v>12373</v>
      </c>
      <c r="J3298" t="s">
        <v>3179</v>
      </c>
      <c r="K3298" t="s">
        <v>12374</v>
      </c>
      <c r="L3298" t="s">
        <v>3174</v>
      </c>
      <c r="M3298" t="s">
        <v>3174</v>
      </c>
    </row>
    <row r="3299" spans="1:13" x14ac:dyDescent="0.3">
      <c r="A3299" t="s">
        <v>1099</v>
      </c>
      <c r="B3299" t="s">
        <v>3004</v>
      </c>
      <c r="C3299" t="s">
        <v>4045</v>
      </c>
      <c r="D3299" t="s">
        <v>1822</v>
      </c>
      <c r="E3299" t="s">
        <v>4035</v>
      </c>
      <c r="F3299" t="s">
        <v>12375</v>
      </c>
      <c r="G3299" t="s">
        <v>10488</v>
      </c>
      <c r="H3299" t="s">
        <v>3177</v>
      </c>
      <c r="I3299" t="s">
        <v>12376</v>
      </c>
      <c r="J3299" t="s">
        <v>3179</v>
      </c>
      <c r="K3299" t="s">
        <v>12377</v>
      </c>
      <c r="L3299" t="s">
        <v>3174</v>
      </c>
      <c r="M3299" t="s">
        <v>3174</v>
      </c>
    </row>
    <row r="3300" spans="1:13" x14ac:dyDescent="0.3">
      <c r="A3300" t="s">
        <v>1099</v>
      </c>
      <c r="B3300" t="s">
        <v>3004</v>
      </c>
      <c r="C3300" t="s">
        <v>4045</v>
      </c>
      <c r="D3300" t="s">
        <v>1822</v>
      </c>
      <c r="E3300" t="s">
        <v>4035</v>
      </c>
      <c r="F3300" t="s">
        <v>12378</v>
      </c>
      <c r="G3300" t="s">
        <v>10488</v>
      </c>
      <c r="H3300" t="s">
        <v>3177</v>
      </c>
      <c r="I3300" t="s">
        <v>12379</v>
      </c>
      <c r="J3300" t="s">
        <v>3179</v>
      </c>
      <c r="K3300" t="s">
        <v>12380</v>
      </c>
      <c r="L3300" t="s">
        <v>3174</v>
      </c>
      <c r="M3300" t="s">
        <v>3174</v>
      </c>
    </row>
    <row r="3301" spans="1:13" x14ac:dyDescent="0.3">
      <c r="A3301" t="s">
        <v>1099</v>
      </c>
      <c r="B3301" t="s">
        <v>3004</v>
      </c>
      <c r="C3301" t="s">
        <v>4045</v>
      </c>
      <c r="D3301" t="s">
        <v>1822</v>
      </c>
      <c r="E3301" t="s">
        <v>4035</v>
      </c>
      <c r="F3301" t="s">
        <v>12381</v>
      </c>
      <c r="G3301" t="s">
        <v>10488</v>
      </c>
      <c r="H3301" t="s">
        <v>3177</v>
      </c>
      <c r="I3301" t="s">
        <v>12382</v>
      </c>
      <c r="J3301" t="s">
        <v>3179</v>
      </c>
      <c r="K3301" t="s">
        <v>12383</v>
      </c>
      <c r="L3301" t="s">
        <v>3174</v>
      </c>
      <c r="M3301" t="s">
        <v>3174</v>
      </c>
    </row>
    <row r="3302" spans="1:13" x14ac:dyDescent="0.3">
      <c r="A3302" t="s">
        <v>1099</v>
      </c>
      <c r="B3302" t="s">
        <v>3004</v>
      </c>
      <c r="C3302" t="s">
        <v>4045</v>
      </c>
      <c r="D3302" t="s">
        <v>1822</v>
      </c>
      <c r="E3302" t="s">
        <v>4035</v>
      </c>
      <c r="F3302" t="s">
        <v>12384</v>
      </c>
      <c r="G3302" t="s">
        <v>10488</v>
      </c>
      <c r="H3302" t="s">
        <v>3177</v>
      </c>
      <c r="I3302" t="s">
        <v>12385</v>
      </c>
      <c r="J3302" t="s">
        <v>3179</v>
      </c>
      <c r="K3302" t="s">
        <v>12386</v>
      </c>
      <c r="L3302" t="s">
        <v>3174</v>
      </c>
      <c r="M3302" t="s">
        <v>3174</v>
      </c>
    </row>
    <row r="3303" spans="1:13" x14ac:dyDescent="0.3">
      <c r="A3303" t="s">
        <v>1099</v>
      </c>
      <c r="B3303" t="s">
        <v>3004</v>
      </c>
      <c r="C3303" t="s">
        <v>4045</v>
      </c>
      <c r="D3303" t="s">
        <v>1822</v>
      </c>
      <c r="E3303" t="s">
        <v>4035</v>
      </c>
      <c r="F3303" t="s">
        <v>12387</v>
      </c>
      <c r="G3303" t="s">
        <v>10488</v>
      </c>
      <c r="H3303" t="s">
        <v>3177</v>
      </c>
      <c r="I3303" t="s">
        <v>12388</v>
      </c>
      <c r="J3303" t="s">
        <v>3179</v>
      </c>
      <c r="K3303" t="s">
        <v>12389</v>
      </c>
      <c r="L3303" t="s">
        <v>3174</v>
      </c>
      <c r="M3303" t="s">
        <v>3174</v>
      </c>
    </row>
    <row r="3304" spans="1:13" x14ac:dyDescent="0.3">
      <c r="A3304" t="s">
        <v>1099</v>
      </c>
      <c r="B3304" t="s">
        <v>3004</v>
      </c>
      <c r="C3304" t="s">
        <v>4045</v>
      </c>
      <c r="D3304" t="s">
        <v>1822</v>
      </c>
      <c r="E3304" t="s">
        <v>4035</v>
      </c>
      <c r="F3304" t="s">
        <v>12390</v>
      </c>
      <c r="G3304" t="s">
        <v>10488</v>
      </c>
      <c r="H3304" t="s">
        <v>3177</v>
      </c>
      <c r="I3304" t="s">
        <v>12391</v>
      </c>
      <c r="J3304" t="s">
        <v>3179</v>
      </c>
      <c r="K3304" t="s">
        <v>12392</v>
      </c>
      <c r="L3304" t="s">
        <v>3174</v>
      </c>
      <c r="M3304" t="s">
        <v>3174</v>
      </c>
    </row>
    <row r="3305" spans="1:13" x14ac:dyDescent="0.3">
      <c r="A3305" t="s">
        <v>1099</v>
      </c>
      <c r="B3305" t="s">
        <v>3004</v>
      </c>
      <c r="C3305" t="s">
        <v>4045</v>
      </c>
      <c r="D3305" t="s">
        <v>1822</v>
      </c>
      <c r="E3305" t="s">
        <v>4035</v>
      </c>
      <c r="F3305" t="s">
        <v>12393</v>
      </c>
      <c r="G3305" t="s">
        <v>10488</v>
      </c>
      <c r="H3305" t="s">
        <v>3177</v>
      </c>
      <c r="I3305" t="s">
        <v>12394</v>
      </c>
      <c r="J3305" t="s">
        <v>3179</v>
      </c>
      <c r="K3305" t="s">
        <v>12395</v>
      </c>
      <c r="L3305" t="s">
        <v>3174</v>
      </c>
      <c r="M3305" t="s">
        <v>3174</v>
      </c>
    </row>
    <row r="3306" spans="1:13" x14ac:dyDescent="0.3">
      <c r="A3306" t="s">
        <v>1099</v>
      </c>
      <c r="B3306" t="s">
        <v>3004</v>
      </c>
      <c r="C3306" t="s">
        <v>4045</v>
      </c>
      <c r="D3306" t="s">
        <v>1822</v>
      </c>
      <c r="E3306" t="s">
        <v>4035</v>
      </c>
      <c r="F3306" t="s">
        <v>12396</v>
      </c>
      <c r="G3306" t="s">
        <v>10488</v>
      </c>
      <c r="H3306" t="s">
        <v>3177</v>
      </c>
      <c r="I3306" t="s">
        <v>12397</v>
      </c>
      <c r="J3306" t="s">
        <v>3179</v>
      </c>
      <c r="K3306" t="s">
        <v>12398</v>
      </c>
      <c r="L3306" t="s">
        <v>3174</v>
      </c>
      <c r="M3306" t="s">
        <v>3174</v>
      </c>
    </row>
    <row r="3307" spans="1:13" x14ac:dyDescent="0.3">
      <c r="A3307" t="s">
        <v>1099</v>
      </c>
      <c r="B3307" t="s">
        <v>3004</v>
      </c>
      <c r="C3307" t="s">
        <v>4045</v>
      </c>
      <c r="D3307" t="s">
        <v>1822</v>
      </c>
      <c r="E3307" t="s">
        <v>4035</v>
      </c>
      <c r="F3307" t="s">
        <v>12399</v>
      </c>
      <c r="G3307" t="s">
        <v>10488</v>
      </c>
      <c r="H3307" t="s">
        <v>3177</v>
      </c>
      <c r="I3307" t="s">
        <v>12400</v>
      </c>
      <c r="J3307" t="s">
        <v>3179</v>
      </c>
      <c r="K3307" t="s">
        <v>12401</v>
      </c>
      <c r="L3307" t="s">
        <v>3174</v>
      </c>
      <c r="M3307" t="s">
        <v>3174</v>
      </c>
    </row>
    <row r="3308" spans="1:13" x14ac:dyDescent="0.3">
      <c r="A3308" t="s">
        <v>1099</v>
      </c>
      <c r="B3308" t="s">
        <v>3004</v>
      </c>
      <c r="C3308" t="s">
        <v>4045</v>
      </c>
      <c r="D3308" t="s">
        <v>1822</v>
      </c>
      <c r="E3308" t="s">
        <v>4035</v>
      </c>
      <c r="F3308" t="s">
        <v>12402</v>
      </c>
      <c r="G3308" t="s">
        <v>10488</v>
      </c>
      <c r="H3308" t="s">
        <v>3177</v>
      </c>
      <c r="I3308" t="s">
        <v>12403</v>
      </c>
      <c r="J3308" t="s">
        <v>3179</v>
      </c>
      <c r="K3308" t="s">
        <v>12404</v>
      </c>
      <c r="L3308" t="s">
        <v>3174</v>
      </c>
      <c r="M3308" t="s">
        <v>3174</v>
      </c>
    </row>
    <row r="3309" spans="1:13" x14ac:dyDescent="0.3">
      <c r="A3309" t="s">
        <v>1099</v>
      </c>
      <c r="B3309" t="s">
        <v>3004</v>
      </c>
      <c r="C3309" t="s">
        <v>4045</v>
      </c>
      <c r="D3309" t="s">
        <v>1822</v>
      </c>
      <c r="E3309" t="s">
        <v>4035</v>
      </c>
      <c r="F3309" t="s">
        <v>12405</v>
      </c>
      <c r="G3309" t="s">
        <v>10488</v>
      </c>
      <c r="H3309" t="s">
        <v>3177</v>
      </c>
      <c r="I3309" t="s">
        <v>12406</v>
      </c>
      <c r="J3309" t="s">
        <v>3179</v>
      </c>
      <c r="K3309" t="s">
        <v>12407</v>
      </c>
      <c r="L3309" t="s">
        <v>3174</v>
      </c>
      <c r="M3309" t="s">
        <v>3174</v>
      </c>
    </row>
    <row r="3310" spans="1:13" x14ac:dyDescent="0.3">
      <c r="A3310" t="s">
        <v>1099</v>
      </c>
      <c r="B3310" t="s">
        <v>3004</v>
      </c>
      <c r="C3310" t="s">
        <v>4045</v>
      </c>
      <c r="D3310" t="s">
        <v>1822</v>
      </c>
      <c r="E3310" t="s">
        <v>4035</v>
      </c>
      <c r="F3310" t="s">
        <v>12408</v>
      </c>
      <c r="G3310" t="s">
        <v>10488</v>
      </c>
      <c r="H3310" t="s">
        <v>3177</v>
      </c>
      <c r="I3310" t="s">
        <v>12409</v>
      </c>
      <c r="J3310" t="s">
        <v>3179</v>
      </c>
      <c r="K3310" t="s">
        <v>12410</v>
      </c>
      <c r="L3310" t="s">
        <v>3174</v>
      </c>
      <c r="M3310" t="s">
        <v>3174</v>
      </c>
    </row>
    <row r="3311" spans="1:13" x14ac:dyDescent="0.3">
      <c r="A3311" t="s">
        <v>1099</v>
      </c>
      <c r="B3311" t="s">
        <v>3004</v>
      </c>
      <c r="C3311" t="s">
        <v>4045</v>
      </c>
      <c r="D3311" t="s">
        <v>1822</v>
      </c>
      <c r="E3311" t="s">
        <v>4035</v>
      </c>
      <c r="F3311" t="s">
        <v>12411</v>
      </c>
      <c r="G3311" t="s">
        <v>10488</v>
      </c>
      <c r="H3311" t="s">
        <v>3177</v>
      </c>
      <c r="I3311" t="s">
        <v>12412</v>
      </c>
      <c r="J3311" t="s">
        <v>3179</v>
      </c>
      <c r="K3311" t="s">
        <v>12413</v>
      </c>
      <c r="L3311" t="s">
        <v>3174</v>
      </c>
      <c r="M3311" t="s">
        <v>3174</v>
      </c>
    </row>
    <row r="3312" spans="1:13" x14ac:dyDescent="0.3">
      <c r="A3312" t="s">
        <v>1099</v>
      </c>
      <c r="B3312" t="s">
        <v>3004</v>
      </c>
      <c r="C3312" t="s">
        <v>4045</v>
      </c>
      <c r="D3312" t="s">
        <v>1822</v>
      </c>
      <c r="E3312" t="s">
        <v>4035</v>
      </c>
      <c r="F3312" t="s">
        <v>12414</v>
      </c>
      <c r="G3312" t="s">
        <v>10488</v>
      </c>
      <c r="H3312" t="s">
        <v>3177</v>
      </c>
      <c r="I3312" t="s">
        <v>12415</v>
      </c>
      <c r="J3312" t="s">
        <v>3179</v>
      </c>
      <c r="K3312" t="s">
        <v>10345</v>
      </c>
      <c r="L3312" t="s">
        <v>3174</v>
      </c>
      <c r="M3312" t="s">
        <v>3174</v>
      </c>
    </row>
    <row r="3313" spans="1:13" x14ac:dyDescent="0.3">
      <c r="A3313" t="s">
        <v>1099</v>
      </c>
      <c r="B3313" t="s">
        <v>3004</v>
      </c>
      <c r="C3313" t="s">
        <v>4045</v>
      </c>
      <c r="D3313" t="s">
        <v>1822</v>
      </c>
      <c r="E3313" t="s">
        <v>4035</v>
      </c>
      <c r="F3313" t="s">
        <v>10346</v>
      </c>
      <c r="G3313" t="s">
        <v>10488</v>
      </c>
      <c r="H3313" t="s">
        <v>3177</v>
      </c>
      <c r="I3313" t="s">
        <v>12416</v>
      </c>
      <c r="J3313" t="s">
        <v>3179</v>
      </c>
      <c r="K3313" t="s">
        <v>10348</v>
      </c>
      <c r="L3313" t="s">
        <v>3174</v>
      </c>
      <c r="M3313" t="s">
        <v>3174</v>
      </c>
    </row>
    <row r="3314" spans="1:13" x14ac:dyDescent="0.3">
      <c r="A3314" t="s">
        <v>1099</v>
      </c>
      <c r="B3314" t="s">
        <v>3004</v>
      </c>
      <c r="C3314" t="s">
        <v>4045</v>
      </c>
      <c r="D3314" t="s">
        <v>1822</v>
      </c>
      <c r="E3314" t="s">
        <v>4035</v>
      </c>
      <c r="F3314" t="s">
        <v>10349</v>
      </c>
      <c r="G3314" t="s">
        <v>10488</v>
      </c>
      <c r="H3314" t="s">
        <v>3177</v>
      </c>
      <c r="I3314" t="s">
        <v>12417</v>
      </c>
      <c r="J3314" t="s">
        <v>3179</v>
      </c>
      <c r="K3314" t="s">
        <v>10351</v>
      </c>
      <c r="L3314" t="s">
        <v>3174</v>
      </c>
      <c r="M3314" t="s">
        <v>3174</v>
      </c>
    </row>
    <row r="3315" spans="1:13" x14ac:dyDescent="0.3">
      <c r="A3315" t="s">
        <v>1099</v>
      </c>
      <c r="B3315" t="s">
        <v>3004</v>
      </c>
      <c r="C3315" t="s">
        <v>4045</v>
      </c>
      <c r="D3315" t="s">
        <v>1822</v>
      </c>
      <c r="E3315" t="s">
        <v>4035</v>
      </c>
      <c r="F3315" t="s">
        <v>12418</v>
      </c>
      <c r="G3315" t="s">
        <v>10488</v>
      </c>
      <c r="H3315" t="s">
        <v>3177</v>
      </c>
      <c r="I3315" t="s">
        <v>12419</v>
      </c>
      <c r="J3315" t="s">
        <v>3179</v>
      </c>
      <c r="K3315" t="s">
        <v>12420</v>
      </c>
      <c r="L3315" t="s">
        <v>3174</v>
      </c>
      <c r="M3315" t="s">
        <v>3174</v>
      </c>
    </row>
    <row r="3316" spans="1:13" x14ac:dyDescent="0.3">
      <c r="A3316" t="s">
        <v>1099</v>
      </c>
      <c r="B3316" t="s">
        <v>3004</v>
      </c>
      <c r="C3316" t="s">
        <v>4045</v>
      </c>
      <c r="D3316" t="s">
        <v>1822</v>
      </c>
      <c r="E3316" t="s">
        <v>4035</v>
      </c>
      <c r="F3316" t="s">
        <v>10352</v>
      </c>
      <c r="G3316" t="s">
        <v>10488</v>
      </c>
      <c r="H3316" t="s">
        <v>3177</v>
      </c>
      <c r="I3316" t="s">
        <v>12421</v>
      </c>
      <c r="J3316" t="s">
        <v>3179</v>
      </c>
      <c r="K3316" t="s">
        <v>10354</v>
      </c>
      <c r="L3316" t="s">
        <v>3174</v>
      </c>
      <c r="M3316" t="s">
        <v>3174</v>
      </c>
    </row>
    <row r="3317" spans="1:13" x14ac:dyDescent="0.3">
      <c r="A3317" t="s">
        <v>1099</v>
      </c>
      <c r="B3317" t="s">
        <v>3004</v>
      </c>
      <c r="C3317" t="s">
        <v>4045</v>
      </c>
      <c r="D3317" t="s">
        <v>1822</v>
      </c>
      <c r="E3317" t="s">
        <v>4035</v>
      </c>
      <c r="F3317" t="s">
        <v>12422</v>
      </c>
      <c r="G3317" t="s">
        <v>10488</v>
      </c>
      <c r="H3317" t="s">
        <v>3177</v>
      </c>
      <c r="I3317" t="s">
        <v>12423</v>
      </c>
      <c r="J3317" t="s">
        <v>3179</v>
      </c>
      <c r="K3317" t="s">
        <v>12424</v>
      </c>
      <c r="L3317" t="s">
        <v>3174</v>
      </c>
      <c r="M3317" t="s">
        <v>3174</v>
      </c>
    </row>
    <row r="3318" spans="1:13" x14ac:dyDescent="0.3">
      <c r="A3318" t="s">
        <v>1099</v>
      </c>
      <c r="B3318" t="s">
        <v>3004</v>
      </c>
      <c r="C3318" t="s">
        <v>4045</v>
      </c>
      <c r="D3318" t="s">
        <v>1822</v>
      </c>
      <c r="E3318" t="s">
        <v>4035</v>
      </c>
      <c r="F3318" t="s">
        <v>12425</v>
      </c>
      <c r="G3318" t="s">
        <v>10488</v>
      </c>
      <c r="H3318" t="s">
        <v>3177</v>
      </c>
      <c r="I3318" t="s">
        <v>12426</v>
      </c>
      <c r="J3318" t="s">
        <v>3179</v>
      </c>
      <c r="K3318" t="s">
        <v>12427</v>
      </c>
      <c r="L3318" t="s">
        <v>3174</v>
      </c>
      <c r="M3318" t="s">
        <v>3174</v>
      </c>
    </row>
    <row r="3319" spans="1:13" x14ac:dyDescent="0.3">
      <c r="A3319" t="s">
        <v>1099</v>
      </c>
      <c r="B3319" t="s">
        <v>3004</v>
      </c>
      <c r="C3319" t="s">
        <v>4045</v>
      </c>
      <c r="D3319" t="s">
        <v>1822</v>
      </c>
      <c r="E3319" t="s">
        <v>4035</v>
      </c>
      <c r="F3319" t="s">
        <v>12428</v>
      </c>
      <c r="G3319" t="s">
        <v>10488</v>
      </c>
      <c r="H3319" t="s">
        <v>3177</v>
      </c>
      <c r="I3319" t="s">
        <v>12429</v>
      </c>
      <c r="J3319" t="s">
        <v>3179</v>
      </c>
      <c r="K3319" t="s">
        <v>12430</v>
      </c>
      <c r="L3319" t="s">
        <v>3174</v>
      </c>
      <c r="M3319" t="s">
        <v>3174</v>
      </c>
    </row>
    <row r="3320" spans="1:13" x14ac:dyDescent="0.3">
      <c r="A3320" t="s">
        <v>1099</v>
      </c>
      <c r="B3320" t="s">
        <v>3004</v>
      </c>
      <c r="C3320" t="s">
        <v>4045</v>
      </c>
      <c r="D3320" t="s">
        <v>1822</v>
      </c>
      <c r="E3320" t="s">
        <v>4035</v>
      </c>
      <c r="F3320" t="s">
        <v>12431</v>
      </c>
      <c r="G3320" t="s">
        <v>10488</v>
      </c>
      <c r="H3320" t="s">
        <v>3177</v>
      </c>
      <c r="I3320" t="s">
        <v>12432</v>
      </c>
      <c r="J3320" t="s">
        <v>3179</v>
      </c>
      <c r="K3320" t="s">
        <v>12433</v>
      </c>
      <c r="L3320" t="s">
        <v>3174</v>
      </c>
      <c r="M3320" t="s">
        <v>3174</v>
      </c>
    </row>
    <row r="3321" spans="1:13" x14ac:dyDescent="0.3">
      <c r="A3321" t="s">
        <v>1099</v>
      </c>
      <c r="B3321" t="s">
        <v>3004</v>
      </c>
      <c r="C3321" t="s">
        <v>4045</v>
      </c>
      <c r="D3321" t="s">
        <v>1822</v>
      </c>
      <c r="E3321" t="s">
        <v>4035</v>
      </c>
      <c r="F3321" t="s">
        <v>12434</v>
      </c>
      <c r="G3321" t="s">
        <v>10488</v>
      </c>
      <c r="H3321" t="s">
        <v>3177</v>
      </c>
      <c r="I3321" t="s">
        <v>12435</v>
      </c>
      <c r="J3321" t="s">
        <v>3179</v>
      </c>
      <c r="K3321" t="s">
        <v>12436</v>
      </c>
      <c r="L3321" t="s">
        <v>3174</v>
      </c>
      <c r="M3321" t="s">
        <v>3174</v>
      </c>
    </row>
    <row r="3322" spans="1:13" x14ac:dyDescent="0.3">
      <c r="A3322" t="s">
        <v>1099</v>
      </c>
      <c r="B3322" t="s">
        <v>3004</v>
      </c>
      <c r="C3322" t="s">
        <v>4045</v>
      </c>
      <c r="D3322" t="s">
        <v>1822</v>
      </c>
      <c r="E3322" t="s">
        <v>4035</v>
      </c>
      <c r="F3322" t="s">
        <v>12437</v>
      </c>
      <c r="G3322" t="s">
        <v>10488</v>
      </c>
      <c r="H3322" t="s">
        <v>3177</v>
      </c>
      <c r="I3322" t="s">
        <v>12438</v>
      </c>
      <c r="J3322" t="s">
        <v>3179</v>
      </c>
      <c r="K3322" t="s">
        <v>12439</v>
      </c>
      <c r="L3322" t="s">
        <v>3174</v>
      </c>
      <c r="M3322" t="s">
        <v>3174</v>
      </c>
    </row>
    <row r="3323" spans="1:13" x14ac:dyDescent="0.3">
      <c r="A3323" t="s">
        <v>1099</v>
      </c>
      <c r="B3323" t="s">
        <v>3004</v>
      </c>
      <c r="C3323" t="s">
        <v>4045</v>
      </c>
      <c r="D3323" t="s">
        <v>1822</v>
      </c>
      <c r="E3323" t="s">
        <v>4035</v>
      </c>
      <c r="F3323" t="s">
        <v>10355</v>
      </c>
      <c r="G3323" t="s">
        <v>10488</v>
      </c>
      <c r="H3323" t="s">
        <v>3177</v>
      </c>
      <c r="I3323" t="s">
        <v>12440</v>
      </c>
      <c r="J3323" t="s">
        <v>3179</v>
      </c>
      <c r="K3323" t="s">
        <v>10357</v>
      </c>
      <c r="L3323" t="s">
        <v>3174</v>
      </c>
      <c r="M3323" t="s">
        <v>3174</v>
      </c>
    </row>
    <row r="3324" spans="1:13" x14ac:dyDescent="0.3">
      <c r="A3324" t="s">
        <v>1099</v>
      </c>
      <c r="B3324" t="s">
        <v>3004</v>
      </c>
      <c r="C3324" t="s">
        <v>4045</v>
      </c>
      <c r="D3324" t="s">
        <v>1822</v>
      </c>
      <c r="E3324" t="s">
        <v>4035</v>
      </c>
      <c r="F3324" t="s">
        <v>10358</v>
      </c>
      <c r="G3324" t="s">
        <v>10488</v>
      </c>
      <c r="H3324" t="s">
        <v>3177</v>
      </c>
      <c r="I3324" t="s">
        <v>12441</v>
      </c>
      <c r="J3324" t="s">
        <v>3179</v>
      </c>
      <c r="K3324" t="s">
        <v>10360</v>
      </c>
      <c r="L3324" t="s">
        <v>3174</v>
      </c>
      <c r="M3324" t="s">
        <v>3174</v>
      </c>
    </row>
    <row r="3325" spans="1:13" x14ac:dyDescent="0.3">
      <c r="A3325" t="s">
        <v>1099</v>
      </c>
      <c r="B3325" t="s">
        <v>3004</v>
      </c>
      <c r="C3325" t="s">
        <v>4045</v>
      </c>
      <c r="D3325" t="s">
        <v>1822</v>
      </c>
      <c r="E3325" t="s">
        <v>4035</v>
      </c>
      <c r="F3325" t="s">
        <v>10361</v>
      </c>
      <c r="G3325" t="s">
        <v>10488</v>
      </c>
      <c r="H3325" t="s">
        <v>3177</v>
      </c>
      <c r="I3325" t="s">
        <v>12442</v>
      </c>
      <c r="J3325" t="s">
        <v>3179</v>
      </c>
      <c r="K3325" t="s">
        <v>10363</v>
      </c>
      <c r="L3325" t="s">
        <v>3174</v>
      </c>
      <c r="M3325" t="s">
        <v>3174</v>
      </c>
    </row>
    <row r="3326" spans="1:13" x14ac:dyDescent="0.3">
      <c r="A3326" t="s">
        <v>1099</v>
      </c>
      <c r="B3326" t="s">
        <v>3004</v>
      </c>
      <c r="C3326" t="s">
        <v>4045</v>
      </c>
      <c r="D3326" t="s">
        <v>1822</v>
      </c>
      <c r="E3326" t="s">
        <v>4035</v>
      </c>
      <c r="F3326" t="s">
        <v>10364</v>
      </c>
      <c r="G3326" t="s">
        <v>10488</v>
      </c>
      <c r="H3326" t="s">
        <v>3177</v>
      </c>
      <c r="I3326" t="s">
        <v>12443</v>
      </c>
      <c r="J3326" t="s">
        <v>3179</v>
      </c>
      <c r="K3326" t="s">
        <v>10366</v>
      </c>
      <c r="L3326" t="s">
        <v>3174</v>
      </c>
      <c r="M3326" t="s">
        <v>3174</v>
      </c>
    </row>
    <row r="3327" spans="1:13" x14ac:dyDescent="0.3">
      <c r="A3327" t="s">
        <v>1099</v>
      </c>
      <c r="B3327" t="s">
        <v>3004</v>
      </c>
      <c r="C3327" t="s">
        <v>4045</v>
      </c>
      <c r="D3327" t="s">
        <v>1822</v>
      </c>
      <c r="E3327" t="s">
        <v>4035</v>
      </c>
      <c r="F3327" t="s">
        <v>10367</v>
      </c>
      <c r="G3327" t="s">
        <v>10488</v>
      </c>
      <c r="H3327" t="s">
        <v>3177</v>
      </c>
      <c r="I3327" t="s">
        <v>12444</v>
      </c>
      <c r="J3327" t="s">
        <v>3179</v>
      </c>
      <c r="K3327" t="s">
        <v>10369</v>
      </c>
      <c r="L3327" t="s">
        <v>3174</v>
      </c>
      <c r="M3327" t="s">
        <v>3174</v>
      </c>
    </row>
    <row r="3328" spans="1:13" x14ac:dyDescent="0.3">
      <c r="A3328" t="s">
        <v>1099</v>
      </c>
      <c r="B3328" t="s">
        <v>3004</v>
      </c>
      <c r="C3328" t="s">
        <v>4045</v>
      </c>
      <c r="D3328" t="s">
        <v>1822</v>
      </c>
      <c r="E3328" t="s">
        <v>4035</v>
      </c>
      <c r="F3328" t="s">
        <v>10370</v>
      </c>
      <c r="G3328" t="s">
        <v>10488</v>
      </c>
      <c r="H3328" t="s">
        <v>3177</v>
      </c>
      <c r="I3328" t="s">
        <v>12445</v>
      </c>
      <c r="J3328" t="s">
        <v>3179</v>
      </c>
      <c r="K3328" t="s">
        <v>10372</v>
      </c>
      <c r="L3328" t="s">
        <v>3174</v>
      </c>
      <c r="M3328" t="s">
        <v>3174</v>
      </c>
    </row>
    <row r="3329" spans="1:13" x14ac:dyDescent="0.3">
      <c r="A3329" t="s">
        <v>1099</v>
      </c>
      <c r="B3329" t="s">
        <v>3004</v>
      </c>
      <c r="C3329" t="s">
        <v>4045</v>
      </c>
      <c r="D3329" t="s">
        <v>1822</v>
      </c>
      <c r="E3329" t="s">
        <v>4035</v>
      </c>
      <c r="F3329" t="s">
        <v>10373</v>
      </c>
      <c r="G3329" t="s">
        <v>10488</v>
      </c>
      <c r="H3329" t="s">
        <v>3177</v>
      </c>
      <c r="I3329" t="s">
        <v>12446</v>
      </c>
      <c r="J3329" t="s">
        <v>3179</v>
      </c>
      <c r="K3329" t="s">
        <v>10375</v>
      </c>
      <c r="L3329" t="s">
        <v>3174</v>
      </c>
      <c r="M3329" t="s">
        <v>3174</v>
      </c>
    </row>
    <row r="3330" spans="1:13" x14ac:dyDescent="0.3">
      <c r="A3330" t="s">
        <v>1099</v>
      </c>
      <c r="B3330" t="s">
        <v>3004</v>
      </c>
      <c r="C3330" t="s">
        <v>4045</v>
      </c>
      <c r="D3330" t="s">
        <v>1822</v>
      </c>
      <c r="E3330" t="s">
        <v>4035</v>
      </c>
      <c r="F3330" t="s">
        <v>10340</v>
      </c>
      <c r="G3330" t="s">
        <v>10488</v>
      </c>
      <c r="H3330" t="s">
        <v>3177</v>
      </c>
      <c r="I3330" t="s">
        <v>12447</v>
      </c>
      <c r="J3330" t="s">
        <v>3179</v>
      </c>
      <c r="K3330" t="s">
        <v>10342</v>
      </c>
      <c r="L3330" t="s">
        <v>3174</v>
      </c>
      <c r="M3330" t="s">
        <v>3174</v>
      </c>
    </row>
    <row r="3331" spans="1:13" x14ac:dyDescent="0.3">
      <c r="A3331" t="s">
        <v>1099</v>
      </c>
      <c r="B3331" t="s">
        <v>3004</v>
      </c>
      <c r="C3331" t="s">
        <v>4045</v>
      </c>
      <c r="D3331" t="s">
        <v>1822</v>
      </c>
      <c r="E3331" t="s">
        <v>4035</v>
      </c>
      <c r="F3331" t="s">
        <v>10337</v>
      </c>
      <c r="G3331" t="s">
        <v>10488</v>
      </c>
      <c r="H3331" t="s">
        <v>3177</v>
      </c>
      <c r="I3331" t="s">
        <v>12448</v>
      </c>
      <c r="J3331" t="s">
        <v>3179</v>
      </c>
      <c r="K3331" t="s">
        <v>10339</v>
      </c>
      <c r="L3331" t="s">
        <v>3174</v>
      </c>
      <c r="M3331" t="s">
        <v>3174</v>
      </c>
    </row>
    <row r="3332" spans="1:13" x14ac:dyDescent="0.3">
      <c r="A3332" t="s">
        <v>1099</v>
      </c>
      <c r="B3332" t="s">
        <v>3004</v>
      </c>
      <c r="C3332" t="s">
        <v>4045</v>
      </c>
      <c r="D3332" t="s">
        <v>1822</v>
      </c>
      <c r="E3332" t="s">
        <v>4035</v>
      </c>
      <c r="F3332" t="s">
        <v>12449</v>
      </c>
      <c r="G3332" t="s">
        <v>10488</v>
      </c>
      <c r="H3332" t="s">
        <v>3177</v>
      </c>
      <c r="I3332" t="s">
        <v>12450</v>
      </c>
      <c r="J3332" t="s">
        <v>3179</v>
      </c>
      <c r="K3332" t="s">
        <v>12451</v>
      </c>
      <c r="L3332" t="s">
        <v>3174</v>
      </c>
      <c r="M3332" t="s">
        <v>3174</v>
      </c>
    </row>
    <row r="3333" spans="1:13" x14ac:dyDescent="0.3">
      <c r="A3333" t="s">
        <v>1099</v>
      </c>
      <c r="B3333" t="s">
        <v>3004</v>
      </c>
      <c r="C3333" t="s">
        <v>4045</v>
      </c>
      <c r="D3333" t="s">
        <v>1822</v>
      </c>
      <c r="E3333" t="s">
        <v>4035</v>
      </c>
      <c r="F3333" t="s">
        <v>12452</v>
      </c>
      <c r="G3333" t="s">
        <v>10488</v>
      </c>
      <c r="H3333" t="s">
        <v>3177</v>
      </c>
      <c r="I3333" t="s">
        <v>12453</v>
      </c>
      <c r="J3333" t="s">
        <v>3179</v>
      </c>
      <c r="K3333" t="s">
        <v>12454</v>
      </c>
      <c r="L3333" t="s">
        <v>3174</v>
      </c>
      <c r="M3333" t="s">
        <v>3174</v>
      </c>
    </row>
    <row r="3334" spans="1:13" x14ac:dyDescent="0.3">
      <c r="A3334" t="s">
        <v>1099</v>
      </c>
      <c r="B3334" t="s">
        <v>3004</v>
      </c>
      <c r="C3334" t="s">
        <v>4045</v>
      </c>
      <c r="D3334" t="s">
        <v>1822</v>
      </c>
      <c r="E3334" t="s">
        <v>4035</v>
      </c>
      <c r="F3334" t="s">
        <v>12455</v>
      </c>
      <c r="G3334" t="s">
        <v>10488</v>
      </c>
      <c r="H3334" t="s">
        <v>3177</v>
      </c>
      <c r="I3334" t="s">
        <v>12456</v>
      </c>
      <c r="J3334" t="s">
        <v>3179</v>
      </c>
      <c r="K3334" t="s">
        <v>12457</v>
      </c>
      <c r="L3334" t="s">
        <v>3174</v>
      </c>
      <c r="M3334" t="s">
        <v>3174</v>
      </c>
    </row>
    <row r="3335" spans="1:13" x14ac:dyDescent="0.3">
      <c r="A3335" t="s">
        <v>1099</v>
      </c>
      <c r="B3335" t="s">
        <v>3004</v>
      </c>
      <c r="C3335" t="s">
        <v>4045</v>
      </c>
      <c r="D3335" t="s">
        <v>1822</v>
      </c>
      <c r="E3335" t="s">
        <v>4035</v>
      </c>
      <c r="F3335" t="s">
        <v>12458</v>
      </c>
      <c r="G3335" t="s">
        <v>10488</v>
      </c>
      <c r="H3335" t="s">
        <v>3177</v>
      </c>
      <c r="I3335" t="s">
        <v>12459</v>
      </c>
      <c r="J3335" t="s">
        <v>3179</v>
      </c>
      <c r="K3335" t="s">
        <v>12460</v>
      </c>
      <c r="L3335" t="s">
        <v>3174</v>
      </c>
      <c r="M3335" t="s">
        <v>3174</v>
      </c>
    </row>
    <row r="3336" spans="1:13" x14ac:dyDescent="0.3">
      <c r="A3336" t="s">
        <v>1099</v>
      </c>
      <c r="B3336" t="s">
        <v>3004</v>
      </c>
      <c r="C3336" t="s">
        <v>4045</v>
      </c>
      <c r="D3336" t="s">
        <v>1822</v>
      </c>
      <c r="E3336" t="s">
        <v>4035</v>
      </c>
      <c r="F3336" t="s">
        <v>12461</v>
      </c>
      <c r="G3336" t="s">
        <v>10488</v>
      </c>
      <c r="H3336" t="s">
        <v>3177</v>
      </c>
      <c r="I3336" t="s">
        <v>12462</v>
      </c>
      <c r="J3336" t="s">
        <v>3179</v>
      </c>
      <c r="K3336" t="s">
        <v>12463</v>
      </c>
      <c r="L3336" t="s">
        <v>3174</v>
      </c>
      <c r="M3336" t="s">
        <v>3174</v>
      </c>
    </row>
    <row r="3337" spans="1:13" x14ac:dyDescent="0.3">
      <c r="A3337" t="s">
        <v>1099</v>
      </c>
      <c r="B3337" t="s">
        <v>3004</v>
      </c>
      <c r="C3337" t="s">
        <v>4045</v>
      </c>
      <c r="D3337" t="s">
        <v>1822</v>
      </c>
      <c r="E3337" t="s">
        <v>4035</v>
      </c>
      <c r="F3337" t="s">
        <v>12464</v>
      </c>
      <c r="G3337" t="s">
        <v>10488</v>
      </c>
      <c r="H3337" t="s">
        <v>3177</v>
      </c>
      <c r="I3337" t="s">
        <v>12465</v>
      </c>
      <c r="J3337" t="s">
        <v>3179</v>
      </c>
      <c r="K3337" t="s">
        <v>12466</v>
      </c>
      <c r="L3337" t="s">
        <v>3174</v>
      </c>
      <c r="M3337" t="s">
        <v>3174</v>
      </c>
    </row>
    <row r="3338" spans="1:13" x14ac:dyDescent="0.3">
      <c r="A3338" t="s">
        <v>1099</v>
      </c>
      <c r="B3338" t="s">
        <v>3004</v>
      </c>
      <c r="C3338" t="s">
        <v>4045</v>
      </c>
      <c r="D3338" t="s">
        <v>1822</v>
      </c>
      <c r="E3338" t="s">
        <v>4035</v>
      </c>
      <c r="F3338" t="s">
        <v>12467</v>
      </c>
      <c r="G3338" t="s">
        <v>10488</v>
      </c>
      <c r="H3338" t="s">
        <v>3177</v>
      </c>
      <c r="I3338" t="s">
        <v>12468</v>
      </c>
      <c r="J3338" t="s">
        <v>3179</v>
      </c>
      <c r="K3338" t="s">
        <v>12469</v>
      </c>
      <c r="L3338" t="s">
        <v>3174</v>
      </c>
      <c r="M3338" t="s">
        <v>3174</v>
      </c>
    </row>
    <row r="3339" spans="1:13" x14ac:dyDescent="0.3">
      <c r="A3339" t="s">
        <v>1099</v>
      </c>
      <c r="B3339" t="s">
        <v>3004</v>
      </c>
      <c r="C3339" t="s">
        <v>4045</v>
      </c>
      <c r="D3339" t="s">
        <v>1822</v>
      </c>
      <c r="E3339" t="s">
        <v>4035</v>
      </c>
      <c r="F3339" t="s">
        <v>12470</v>
      </c>
      <c r="G3339" t="s">
        <v>10488</v>
      </c>
      <c r="H3339" t="s">
        <v>3177</v>
      </c>
      <c r="I3339" t="s">
        <v>12471</v>
      </c>
      <c r="J3339" t="s">
        <v>3179</v>
      </c>
      <c r="K3339" t="s">
        <v>12472</v>
      </c>
      <c r="L3339" t="s">
        <v>3174</v>
      </c>
      <c r="M3339" t="s">
        <v>3174</v>
      </c>
    </row>
    <row r="3340" spans="1:13" x14ac:dyDescent="0.3">
      <c r="A3340" t="s">
        <v>1099</v>
      </c>
      <c r="B3340" t="s">
        <v>3004</v>
      </c>
      <c r="C3340" t="s">
        <v>4045</v>
      </c>
      <c r="D3340" t="s">
        <v>1822</v>
      </c>
      <c r="E3340" t="s">
        <v>4035</v>
      </c>
      <c r="F3340" t="s">
        <v>12473</v>
      </c>
      <c r="G3340" t="s">
        <v>10488</v>
      </c>
      <c r="H3340" t="s">
        <v>3177</v>
      </c>
      <c r="I3340" t="s">
        <v>12474</v>
      </c>
      <c r="J3340" t="s">
        <v>3179</v>
      </c>
      <c r="K3340" t="s">
        <v>10405</v>
      </c>
      <c r="L3340" t="s">
        <v>3174</v>
      </c>
      <c r="M3340" t="s">
        <v>3174</v>
      </c>
    </row>
    <row r="3341" spans="1:13" x14ac:dyDescent="0.3">
      <c r="A3341" t="s">
        <v>1099</v>
      </c>
      <c r="B3341" t="s">
        <v>3004</v>
      </c>
      <c r="C3341" t="s">
        <v>4045</v>
      </c>
      <c r="D3341" t="s">
        <v>1822</v>
      </c>
      <c r="E3341" t="s">
        <v>4035</v>
      </c>
      <c r="F3341" t="s">
        <v>12475</v>
      </c>
      <c r="G3341" t="s">
        <v>10488</v>
      </c>
      <c r="H3341" t="s">
        <v>3177</v>
      </c>
      <c r="I3341" t="s">
        <v>12476</v>
      </c>
      <c r="J3341" t="s">
        <v>3179</v>
      </c>
      <c r="K3341" t="s">
        <v>10408</v>
      </c>
      <c r="L3341" t="s">
        <v>3174</v>
      </c>
      <c r="M3341" t="s">
        <v>3174</v>
      </c>
    </row>
    <row r="3342" spans="1:13" x14ac:dyDescent="0.3">
      <c r="A3342" t="s">
        <v>1099</v>
      </c>
      <c r="B3342" t="s">
        <v>3004</v>
      </c>
      <c r="C3342" t="s">
        <v>4045</v>
      </c>
      <c r="D3342" t="s">
        <v>1822</v>
      </c>
      <c r="E3342" t="s">
        <v>4035</v>
      </c>
      <c r="F3342" t="s">
        <v>12477</v>
      </c>
      <c r="G3342" t="s">
        <v>10488</v>
      </c>
      <c r="H3342" t="s">
        <v>3177</v>
      </c>
      <c r="I3342" t="s">
        <v>12478</v>
      </c>
      <c r="J3342" t="s">
        <v>3179</v>
      </c>
      <c r="K3342" t="s">
        <v>10399</v>
      </c>
      <c r="L3342" t="s">
        <v>3174</v>
      </c>
      <c r="M3342" t="s">
        <v>3174</v>
      </c>
    </row>
    <row r="3343" spans="1:13" x14ac:dyDescent="0.3">
      <c r="A3343" t="s">
        <v>1082</v>
      </c>
      <c r="B3343" t="s">
        <v>7755</v>
      </c>
      <c r="C3343" t="s">
        <v>4045</v>
      </c>
      <c r="D3343" t="s">
        <v>1761</v>
      </c>
      <c r="E3343" t="s">
        <v>3235</v>
      </c>
      <c r="F3343" t="s">
        <v>12479</v>
      </c>
      <c r="G3343" t="s">
        <v>12480</v>
      </c>
      <c r="H3343" t="s">
        <v>3177</v>
      </c>
      <c r="I3343" t="s">
        <v>12481</v>
      </c>
      <c r="J3343" t="s">
        <v>3179</v>
      </c>
      <c r="K3343" t="s">
        <v>12482</v>
      </c>
      <c r="L3343" t="s">
        <v>3174</v>
      </c>
      <c r="M3343" t="s">
        <v>3174</v>
      </c>
    </row>
    <row r="3344" spans="1:13" x14ac:dyDescent="0.3">
      <c r="A3344" t="s">
        <v>1082</v>
      </c>
      <c r="B3344" t="s">
        <v>7755</v>
      </c>
      <c r="C3344" t="s">
        <v>4045</v>
      </c>
      <c r="D3344" t="s">
        <v>1761</v>
      </c>
      <c r="E3344" t="s">
        <v>3235</v>
      </c>
      <c r="F3344" t="s">
        <v>12483</v>
      </c>
      <c r="G3344" t="s">
        <v>7757</v>
      </c>
      <c r="H3344" t="s">
        <v>3177</v>
      </c>
      <c r="I3344" t="s">
        <v>12484</v>
      </c>
      <c r="J3344" t="s">
        <v>3179</v>
      </c>
      <c r="K3344" t="s">
        <v>12485</v>
      </c>
      <c r="L3344" t="s">
        <v>3174</v>
      </c>
      <c r="M3344" t="s">
        <v>3174</v>
      </c>
    </row>
    <row r="3345" spans="1:13" x14ac:dyDescent="0.3">
      <c r="A3345" t="s">
        <v>1099</v>
      </c>
      <c r="B3345" t="s">
        <v>3004</v>
      </c>
      <c r="C3345" t="s">
        <v>4045</v>
      </c>
      <c r="D3345" t="s">
        <v>1822</v>
      </c>
      <c r="E3345" t="s">
        <v>4035</v>
      </c>
      <c r="F3345" t="s">
        <v>12486</v>
      </c>
      <c r="G3345" t="s">
        <v>10488</v>
      </c>
      <c r="H3345" t="s">
        <v>3177</v>
      </c>
      <c r="I3345" t="s">
        <v>12487</v>
      </c>
      <c r="J3345" t="s">
        <v>3179</v>
      </c>
      <c r="K3345" t="s">
        <v>10402</v>
      </c>
      <c r="L3345" t="s">
        <v>3174</v>
      </c>
      <c r="M3345" t="s">
        <v>3174</v>
      </c>
    </row>
    <row r="3346" spans="1:13" x14ac:dyDescent="0.3">
      <c r="A3346" t="s">
        <v>1099</v>
      </c>
      <c r="B3346" t="s">
        <v>3004</v>
      </c>
      <c r="C3346" t="s">
        <v>4045</v>
      </c>
      <c r="D3346" t="s">
        <v>1822</v>
      </c>
      <c r="E3346" t="s">
        <v>4035</v>
      </c>
      <c r="F3346" t="s">
        <v>12488</v>
      </c>
      <c r="G3346" t="s">
        <v>10488</v>
      </c>
      <c r="H3346" t="s">
        <v>3177</v>
      </c>
      <c r="I3346" t="s">
        <v>12489</v>
      </c>
      <c r="J3346" t="s">
        <v>3179</v>
      </c>
      <c r="K3346" t="s">
        <v>12490</v>
      </c>
      <c r="L3346" t="s">
        <v>3174</v>
      </c>
      <c r="M3346" t="s">
        <v>3174</v>
      </c>
    </row>
    <row r="3347" spans="1:13" x14ac:dyDescent="0.3">
      <c r="A3347" t="s">
        <v>1099</v>
      </c>
      <c r="B3347" t="s">
        <v>3004</v>
      </c>
      <c r="C3347" t="s">
        <v>4045</v>
      </c>
      <c r="D3347" t="s">
        <v>1822</v>
      </c>
      <c r="E3347" t="s">
        <v>4035</v>
      </c>
      <c r="F3347" t="s">
        <v>12491</v>
      </c>
      <c r="G3347" t="s">
        <v>10488</v>
      </c>
      <c r="H3347" t="s">
        <v>3177</v>
      </c>
      <c r="I3347" t="s">
        <v>12492</v>
      </c>
      <c r="J3347" t="s">
        <v>3179</v>
      </c>
      <c r="K3347" t="s">
        <v>12493</v>
      </c>
      <c r="L3347" t="s">
        <v>3174</v>
      </c>
      <c r="M3347" t="s">
        <v>3174</v>
      </c>
    </row>
    <row r="3348" spans="1:13" x14ac:dyDescent="0.3">
      <c r="A3348" t="s">
        <v>1082</v>
      </c>
      <c r="B3348" t="s">
        <v>7755</v>
      </c>
      <c r="C3348" t="s">
        <v>4045</v>
      </c>
      <c r="D3348" t="s">
        <v>1761</v>
      </c>
      <c r="E3348" t="s">
        <v>3235</v>
      </c>
      <c r="F3348" t="s">
        <v>12494</v>
      </c>
      <c r="G3348" t="s">
        <v>7767</v>
      </c>
      <c r="H3348" t="s">
        <v>3177</v>
      </c>
      <c r="I3348" t="s">
        <v>12495</v>
      </c>
      <c r="J3348" t="s">
        <v>3179</v>
      </c>
      <c r="K3348" t="s">
        <v>12496</v>
      </c>
      <c r="L3348" t="s">
        <v>3174</v>
      </c>
      <c r="M3348" t="s">
        <v>3174</v>
      </c>
    </row>
    <row r="3349" spans="1:13" x14ac:dyDescent="0.3">
      <c r="A3349" t="s">
        <v>1099</v>
      </c>
      <c r="B3349" t="s">
        <v>3004</v>
      </c>
      <c r="C3349" t="s">
        <v>4045</v>
      </c>
      <c r="D3349" t="s">
        <v>1822</v>
      </c>
      <c r="E3349" t="s">
        <v>4035</v>
      </c>
      <c r="F3349" t="s">
        <v>12497</v>
      </c>
      <c r="G3349" t="s">
        <v>10488</v>
      </c>
      <c r="H3349" t="s">
        <v>3177</v>
      </c>
      <c r="I3349" t="s">
        <v>12498</v>
      </c>
      <c r="J3349" t="s">
        <v>3179</v>
      </c>
      <c r="K3349" t="s">
        <v>12499</v>
      </c>
      <c r="L3349" t="s">
        <v>3174</v>
      </c>
      <c r="M3349" t="s">
        <v>3174</v>
      </c>
    </row>
    <row r="3350" spans="1:13" x14ac:dyDescent="0.3">
      <c r="A3350" t="s">
        <v>1099</v>
      </c>
      <c r="B3350" t="s">
        <v>3004</v>
      </c>
      <c r="C3350" t="s">
        <v>4045</v>
      </c>
      <c r="D3350" t="s">
        <v>1822</v>
      </c>
      <c r="E3350" t="s">
        <v>4035</v>
      </c>
      <c r="F3350" t="s">
        <v>12500</v>
      </c>
      <c r="G3350" t="s">
        <v>10488</v>
      </c>
      <c r="H3350" t="s">
        <v>3177</v>
      </c>
      <c r="I3350" t="s">
        <v>12501</v>
      </c>
      <c r="J3350" t="s">
        <v>3179</v>
      </c>
      <c r="K3350" t="s">
        <v>12502</v>
      </c>
      <c r="L3350" t="s">
        <v>3174</v>
      </c>
      <c r="M3350" t="s">
        <v>3174</v>
      </c>
    </row>
    <row r="3351" spans="1:13" x14ac:dyDescent="0.3">
      <c r="A3351" t="s">
        <v>1099</v>
      </c>
      <c r="B3351" t="s">
        <v>3004</v>
      </c>
      <c r="C3351" t="s">
        <v>4045</v>
      </c>
      <c r="D3351" t="s">
        <v>1822</v>
      </c>
      <c r="E3351" t="s">
        <v>4035</v>
      </c>
      <c r="F3351" t="s">
        <v>12503</v>
      </c>
      <c r="G3351" t="s">
        <v>10488</v>
      </c>
      <c r="H3351" t="s">
        <v>3177</v>
      </c>
      <c r="I3351" t="s">
        <v>12504</v>
      </c>
      <c r="J3351" t="s">
        <v>3179</v>
      </c>
      <c r="K3351" t="s">
        <v>12505</v>
      </c>
      <c r="L3351" t="s">
        <v>3174</v>
      </c>
      <c r="M3351" t="s">
        <v>3174</v>
      </c>
    </row>
    <row r="3352" spans="1:13" x14ac:dyDescent="0.3">
      <c r="A3352" t="s">
        <v>1099</v>
      </c>
      <c r="B3352" t="s">
        <v>3004</v>
      </c>
      <c r="C3352" t="s">
        <v>4045</v>
      </c>
      <c r="D3352" t="s">
        <v>1822</v>
      </c>
      <c r="E3352" t="s">
        <v>4035</v>
      </c>
      <c r="F3352" t="s">
        <v>12506</v>
      </c>
      <c r="G3352" t="s">
        <v>10488</v>
      </c>
      <c r="H3352" t="s">
        <v>3177</v>
      </c>
      <c r="I3352" t="s">
        <v>12507</v>
      </c>
      <c r="J3352" t="s">
        <v>3179</v>
      </c>
      <c r="K3352" t="s">
        <v>12508</v>
      </c>
      <c r="L3352" t="s">
        <v>3174</v>
      </c>
      <c r="M3352" t="s">
        <v>3174</v>
      </c>
    </row>
    <row r="3353" spans="1:13" x14ac:dyDescent="0.3">
      <c r="A3353" t="s">
        <v>1099</v>
      </c>
      <c r="B3353" t="s">
        <v>3004</v>
      </c>
      <c r="C3353" t="s">
        <v>4045</v>
      </c>
      <c r="D3353" t="s">
        <v>1822</v>
      </c>
      <c r="E3353" t="s">
        <v>4035</v>
      </c>
      <c r="F3353" t="s">
        <v>12509</v>
      </c>
      <c r="G3353" t="s">
        <v>10488</v>
      </c>
      <c r="H3353" t="s">
        <v>3177</v>
      </c>
      <c r="I3353" t="s">
        <v>12510</v>
      </c>
      <c r="J3353" t="s">
        <v>3179</v>
      </c>
      <c r="K3353" t="s">
        <v>12511</v>
      </c>
      <c r="L3353" t="s">
        <v>3174</v>
      </c>
      <c r="M3353" t="s">
        <v>3174</v>
      </c>
    </row>
    <row r="3354" spans="1:13" x14ac:dyDescent="0.3">
      <c r="A3354" t="s">
        <v>1099</v>
      </c>
      <c r="B3354" t="s">
        <v>3004</v>
      </c>
      <c r="C3354" t="s">
        <v>4045</v>
      </c>
      <c r="D3354" t="s">
        <v>1822</v>
      </c>
      <c r="E3354" t="s">
        <v>4035</v>
      </c>
      <c r="F3354" t="s">
        <v>12512</v>
      </c>
      <c r="G3354" t="s">
        <v>10488</v>
      </c>
      <c r="H3354" t="s">
        <v>3177</v>
      </c>
      <c r="I3354" t="s">
        <v>12513</v>
      </c>
      <c r="J3354" t="s">
        <v>3179</v>
      </c>
      <c r="K3354" t="s">
        <v>12514</v>
      </c>
      <c r="L3354" t="s">
        <v>3174</v>
      </c>
      <c r="M3354" t="s">
        <v>3174</v>
      </c>
    </row>
    <row r="3355" spans="1:13" x14ac:dyDescent="0.3">
      <c r="A3355" t="s">
        <v>1099</v>
      </c>
      <c r="B3355" t="s">
        <v>3004</v>
      </c>
      <c r="C3355" t="s">
        <v>4045</v>
      </c>
      <c r="D3355" t="s">
        <v>1822</v>
      </c>
      <c r="E3355" t="s">
        <v>4035</v>
      </c>
      <c r="F3355" t="s">
        <v>12515</v>
      </c>
      <c r="G3355" t="s">
        <v>10488</v>
      </c>
      <c r="H3355" t="s">
        <v>3177</v>
      </c>
      <c r="I3355" t="s">
        <v>12516</v>
      </c>
      <c r="J3355" t="s">
        <v>3179</v>
      </c>
      <c r="K3355" t="s">
        <v>12517</v>
      </c>
      <c r="L3355" t="s">
        <v>3174</v>
      </c>
      <c r="M3355" t="s">
        <v>3174</v>
      </c>
    </row>
    <row r="3356" spans="1:13" x14ac:dyDescent="0.3">
      <c r="A3356" t="s">
        <v>1099</v>
      </c>
      <c r="B3356" t="s">
        <v>3004</v>
      </c>
      <c r="C3356" t="s">
        <v>4045</v>
      </c>
      <c r="D3356" t="s">
        <v>1822</v>
      </c>
      <c r="E3356" t="s">
        <v>4035</v>
      </c>
      <c r="F3356" t="s">
        <v>12518</v>
      </c>
      <c r="G3356" t="s">
        <v>10488</v>
      </c>
      <c r="H3356" t="s">
        <v>3177</v>
      </c>
      <c r="I3356" t="s">
        <v>12519</v>
      </c>
      <c r="J3356" t="s">
        <v>3179</v>
      </c>
      <c r="K3356" t="s">
        <v>12520</v>
      </c>
      <c r="L3356" t="s">
        <v>3174</v>
      </c>
      <c r="M3356" t="s">
        <v>3174</v>
      </c>
    </row>
    <row r="3357" spans="1:13" x14ac:dyDescent="0.3">
      <c r="A3357" t="s">
        <v>1099</v>
      </c>
      <c r="B3357" t="s">
        <v>3004</v>
      </c>
      <c r="C3357" t="s">
        <v>4045</v>
      </c>
      <c r="D3357" t="s">
        <v>1822</v>
      </c>
      <c r="E3357" t="s">
        <v>4035</v>
      </c>
      <c r="F3357" t="s">
        <v>12521</v>
      </c>
      <c r="G3357" t="s">
        <v>10488</v>
      </c>
      <c r="H3357" t="s">
        <v>3177</v>
      </c>
      <c r="I3357" t="s">
        <v>12522</v>
      </c>
      <c r="J3357" t="s">
        <v>3179</v>
      </c>
      <c r="K3357" t="s">
        <v>12523</v>
      </c>
      <c r="L3357" t="s">
        <v>3174</v>
      </c>
      <c r="M3357" t="s">
        <v>3174</v>
      </c>
    </row>
    <row r="3358" spans="1:13" x14ac:dyDescent="0.3">
      <c r="A3358" t="s">
        <v>1099</v>
      </c>
      <c r="B3358" t="s">
        <v>3004</v>
      </c>
      <c r="C3358" t="s">
        <v>4045</v>
      </c>
      <c r="D3358" t="s">
        <v>1822</v>
      </c>
      <c r="E3358" t="s">
        <v>4035</v>
      </c>
      <c r="F3358" t="s">
        <v>12524</v>
      </c>
      <c r="G3358" t="s">
        <v>10488</v>
      </c>
      <c r="H3358" t="s">
        <v>3177</v>
      </c>
      <c r="I3358" t="s">
        <v>12525</v>
      </c>
      <c r="J3358" t="s">
        <v>3179</v>
      </c>
      <c r="K3358" t="s">
        <v>12526</v>
      </c>
      <c r="L3358" t="s">
        <v>3174</v>
      </c>
      <c r="M3358" t="s">
        <v>3174</v>
      </c>
    </row>
    <row r="3359" spans="1:13" x14ac:dyDescent="0.3">
      <c r="A3359" t="s">
        <v>1099</v>
      </c>
      <c r="B3359" t="s">
        <v>3004</v>
      </c>
      <c r="C3359" t="s">
        <v>4045</v>
      </c>
      <c r="D3359" t="s">
        <v>1822</v>
      </c>
      <c r="E3359" t="s">
        <v>4035</v>
      </c>
      <c r="F3359" t="s">
        <v>12527</v>
      </c>
      <c r="G3359" t="s">
        <v>10488</v>
      </c>
      <c r="H3359" t="s">
        <v>3177</v>
      </c>
      <c r="I3359" t="s">
        <v>12528</v>
      </c>
      <c r="J3359" t="s">
        <v>3179</v>
      </c>
      <c r="K3359" t="s">
        <v>12529</v>
      </c>
      <c r="L3359" t="s">
        <v>3174</v>
      </c>
      <c r="M3359" t="s">
        <v>3174</v>
      </c>
    </row>
    <row r="3360" spans="1:13" x14ac:dyDescent="0.3">
      <c r="A3360" t="s">
        <v>1099</v>
      </c>
      <c r="B3360" t="s">
        <v>3004</v>
      </c>
      <c r="C3360" t="s">
        <v>4045</v>
      </c>
      <c r="D3360" t="s">
        <v>1822</v>
      </c>
      <c r="E3360" t="s">
        <v>4035</v>
      </c>
      <c r="F3360" t="s">
        <v>12530</v>
      </c>
      <c r="G3360" t="s">
        <v>10488</v>
      </c>
      <c r="H3360" t="s">
        <v>3177</v>
      </c>
      <c r="I3360" t="s">
        <v>12531</v>
      </c>
      <c r="J3360" t="s">
        <v>3179</v>
      </c>
      <c r="K3360" t="s">
        <v>12532</v>
      </c>
      <c r="L3360" t="s">
        <v>3174</v>
      </c>
      <c r="M3360" t="s">
        <v>3174</v>
      </c>
    </row>
    <row r="3361" spans="1:13" x14ac:dyDescent="0.3">
      <c r="A3361" t="s">
        <v>1099</v>
      </c>
      <c r="B3361" t="s">
        <v>3004</v>
      </c>
      <c r="C3361" t="s">
        <v>4045</v>
      </c>
      <c r="D3361" t="s">
        <v>1822</v>
      </c>
      <c r="E3361" t="s">
        <v>4035</v>
      </c>
      <c r="F3361" t="s">
        <v>12533</v>
      </c>
      <c r="G3361" t="s">
        <v>10488</v>
      </c>
      <c r="H3361" t="s">
        <v>3177</v>
      </c>
      <c r="I3361" t="s">
        <v>12534</v>
      </c>
      <c r="J3361" t="s">
        <v>3179</v>
      </c>
      <c r="K3361" t="s">
        <v>12535</v>
      </c>
      <c r="L3361" t="s">
        <v>3174</v>
      </c>
      <c r="M3361" t="s">
        <v>3174</v>
      </c>
    </row>
    <row r="3362" spans="1:13" x14ac:dyDescent="0.3">
      <c r="A3362" t="s">
        <v>1099</v>
      </c>
      <c r="B3362" t="s">
        <v>3004</v>
      </c>
      <c r="C3362" t="s">
        <v>4045</v>
      </c>
      <c r="D3362" t="s">
        <v>1822</v>
      </c>
      <c r="E3362" t="s">
        <v>4035</v>
      </c>
      <c r="F3362" t="s">
        <v>12536</v>
      </c>
      <c r="G3362" t="s">
        <v>10488</v>
      </c>
      <c r="H3362" t="s">
        <v>3177</v>
      </c>
      <c r="I3362" t="s">
        <v>12537</v>
      </c>
      <c r="J3362" t="s">
        <v>3179</v>
      </c>
      <c r="K3362" t="s">
        <v>12538</v>
      </c>
      <c r="L3362" t="s">
        <v>3174</v>
      </c>
      <c r="M3362" t="s">
        <v>3174</v>
      </c>
    </row>
    <row r="3363" spans="1:13" x14ac:dyDescent="0.3">
      <c r="A3363" t="s">
        <v>1099</v>
      </c>
      <c r="B3363" t="s">
        <v>3004</v>
      </c>
      <c r="C3363" t="s">
        <v>4045</v>
      </c>
      <c r="D3363" t="s">
        <v>1822</v>
      </c>
      <c r="E3363" t="s">
        <v>4035</v>
      </c>
      <c r="F3363" t="s">
        <v>12539</v>
      </c>
      <c r="G3363" t="s">
        <v>10488</v>
      </c>
      <c r="H3363" t="s">
        <v>3177</v>
      </c>
      <c r="I3363" t="s">
        <v>12540</v>
      </c>
      <c r="J3363" t="s">
        <v>3179</v>
      </c>
      <c r="K3363" t="s">
        <v>12541</v>
      </c>
      <c r="L3363" t="s">
        <v>3174</v>
      </c>
      <c r="M3363" t="s">
        <v>3174</v>
      </c>
    </row>
    <row r="3364" spans="1:13" x14ac:dyDescent="0.3">
      <c r="A3364" t="s">
        <v>1099</v>
      </c>
      <c r="B3364" t="s">
        <v>3004</v>
      </c>
      <c r="C3364" t="s">
        <v>4045</v>
      </c>
      <c r="D3364" t="s">
        <v>1822</v>
      </c>
      <c r="E3364" t="s">
        <v>4035</v>
      </c>
      <c r="F3364" t="s">
        <v>12542</v>
      </c>
      <c r="G3364" t="s">
        <v>10488</v>
      </c>
      <c r="H3364" t="s">
        <v>3177</v>
      </c>
      <c r="I3364" t="s">
        <v>12543</v>
      </c>
      <c r="J3364" t="s">
        <v>3179</v>
      </c>
      <c r="K3364" t="s">
        <v>12544</v>
      </c>
      <c r="L3364" t="s">
        <v>3174</v>
      </c>
      <c r="M3364" t="s">
        <v>3174</v>
      </c>
    </row>
    <row r="3365" spans="1:13" x14ac:dyDescent="0.3">
      <c r="A3365" t="s">
        <v>1099</v>
      </c>
      <c r="B3365" t="s">
        <v>3004</v>
      </c>
      <c r="C3365" t="s">
        <v>4045</v>
      </c>
      <c r="D3365" t="s">
        <v>1822</v>
      </c>
      <c r="E3365" t="s">
        <v>4035</v>
      </c>
      <c r="F3365" t="s">
        <v>12545</v>
      </c>
      <c r="G3365" t="s">
        <v>10488</v>
      </c>
      <c r="H3365" t="s">
        <v>3177</v>
      </c>
      <c r="I3365" t="s">
        <v>12546</v>
      </c>
      <c r="J3365" t="s">
        <v>3179</v>
      </c>
      <c r="K3365" t="s">
        <v>12547</v>
      </c>
      <c r="L3365" t="s">
        <v>3174</v>
      </c>
      <c r="M3365" t="s">
        <v>3174</v>
      </c>
    </row>
    <row r="3366" spans="1:13" x14ac:dyDescent="0.3">
      <c r="A3366" t="s">
        <v>1099</v>
      </c>
      <c r="B3366" t="s">
        <v>3004</v>
      </c>
      <c r="C3366" t="s">
        <v>4045</v>
      </c>
      <c r="D3366" t="s">
        <v>1822</v>
      </c>
      <c r="E3366" t="s">
        <v>4035</v>
      </c>
      <c r="F3366" t="s">
        <v>12548</v>
      </c>
      <c r="G3366" t="s">
        <v>10488</v>
      </c>
      <c r="H3366" t="s">
        <v>3177</v>
      </c>
      <c r="I3366" t="s">
        <v>12549</v>
      </c>
      <c r="J3366" t="s">
        <v>3179</v>
      </c>
      <c r="K3366" t="s">
        <v>12550</v>
      </c>
      <c r="L3366" t="s">
        <v>3174</v>
      </c>
      <c r="M3366" t="s">
        <v>3174</v>
      </c>
    </row>
    <row r="3367" spans="1:13" x14ac:dyDescent="0.3">
      <c r="A3367" t="s">
        <v>1099</v>
      </c>
      <c r="B3367" t="s">
        <v>3004</v>
      </c>
      <c r="C3367" t="s">
        <v>4045</v>
      </c>
      <c r="D3367" t="s">
        <v>1822</v>
      </c>
      <c r="E3367" t="s">
        <v>4035</v>
      </c>
      <c r="F3367" t="s">
        <v>12551</v>
      </c>
      <c r="G3367" t="s">
        <v>10488</v>
      </c>
      <c r="H3367" t="s">
        <v>3177</v>
      </c>
      <c r="I3367" t="s">
        <v>12552</v>
      </c>
      <c r="J3367" t="s">
        <v>3179</v>
      </c>
      <c r="K3367" t="s">
        <v>12553</v>
      </c>
      <c r="L3367" t="s">
        <v>3174</v>
      </c>
      <c r="M3367" t="s">
        <v>3174</v>
      </c>
    </row>
    <row r="3368" spans="1:13" x14ac:dyDescent="0.3">
      <c r="A3368" t="s">
        <v>1099</v>
      </c>
      <c r="B3368" t="s">
        <v>3004</v>
      </c>
      <c r="C3368" t="s">
        <v>4045</v>
      </c>
      <c r="D3368" t="s">
        <v>1822</v>
      </c>
      <c r="E3368" t="s">
        <v>4035</v>
      </c>
      <c r="F3368" t="s">
        <v>12554</v>
      </c>
      <c r="G3368" t="s">
        <v>10488</v>
      </c>
      <c r="H3368" t="s">
        <v>3177</v>
      </c>
      <c r="I3368" t="s">
        <v>12555</v>
      </c>
      <c r="J3368" t="s">
        <v>3179</v>
      </c>
      <c r="K3368" t="s">
        <v>12556</v>
      </c>
      <c r="L3368" t="s">
        <v>3174</v>
      </c>
      <c r="M3368" t="s">
        <v>3174</v>
      </c>
    </row>
    <row r="3369" spans="1:13" x14ac:dyDescent="0.3">
      <c r="A3369" t="s">
        <v>1099</v>
      </c>
      <c r="B3369" t="s">
        <v>3004</v>
      </c>
      <c r="C3369" t="s">
        <v>4045</v>
      </c>
      <c r="D3369" t="s">
        <v>1822</v>
      </c>
      <c r="E3369" t="s">
        <v>4035</v>
      </c>
      <c r="F3369" t="s">
        <v>12557</v>
      </c>
      <c r="G3369" t="s">
        <v>10488</v>
      </c>
      <c r="H3369" t="s">
        <v>3177</v>
      </c>
      <c r="I3369" t="s">
        <v>12558</v>
      </c>
      <c r="J3369" t="s">
        <v>3179</v>
      </c>
      <c r="K3369" t="s">
        <v>12185</v>
      </c>
      <c r="L3369" t="s">
        <v>3174</v>
      </c>
      <c r="M3369" t="s">
        <v>3174</v>
      </c>
    </row>
    <row r="3370" spans="1:13" x14ac:dyDescent="0.3">
      <c r="A3370" t="s">
        <v>1099</v>
      </c>
      <c r="B3370" t="s">
        <v>3004</v>
      </c>
      <c r="C3370" t="s">
        <v>4045</v>
      </c>
      <c r="D3370" t="s">
        <v>1822</v>
      </c>
      <c r="E3370" t="s">
        <v>4035</v>
      </c>
      <c r="F3370" t="s">
        <v>12559</v>
      </c>
      <c r="G3370" t="s">
        <v>10488</v>
      </c>
      <c r="H3370" t="s">
        <v>3177</v>
      </c>
      <c r="I3370" t="s">
        <v>12560</v>
      </c>
      <c r="J3370" t="s">
        <v>3179</v>
      </c>
      <c r="K3370" t="s">
        <v>12561</v>
      </c>
      <c r="L3370" t="s">
        <v>3174</v>
      </c>
      <c r="M3370" t="s">
        <v>3174</v>
      </c>
    </row>
    <row r="3371" spans="1:13" x14ac:dyDescent="0.3">
      <c r="A3371" t="s">
        <v>1099</v>
      </c>
      <c r="B3371" t="s">
        <v>3004</v>
      </c>
      <c r="C3371" t="s">
        <v>4045</v>
      </c>
      <c r="D3371" t="s">
        <v>1822</v>
      </c>
      <c r="E3371" t="s">
        <v>4035</v>
      </c>
      <c r="F3371" t="s">
        <v>12562</v>
      </c>
      <c r="G3371" t="s">
        <v>10488</v>
      </c>
      <c r="H3371" t="s">
        <v>3177</v>
      </c>
      <c r="I3371" t="s">
        <v>12563</v>
      </c>
      <c r="J3371" t="s">
        <v>3179</v>
      </c>
      <c r="K3371" t="s">
        <v>12564</v>
      </c>
      <c r="L3371" t="s">
        <v>3174</v>
      </c>
      <c r="M3371" t="s">
        <v>3174</v>
      </c>
    </row>
    <row r="3372" spans="1:13" x14ac:dyDescent="0.3">
      <c r="A3372" t="s">
        <v>1099</v>
      </c>
      <c r="B3372" t="s">
        <v>3004</v>
      </c>
      <c r="C3372" t="s">
        <v>4045</v>
      </c>
      <c r="D3372" t="s">
        <v>1822</v>
      </c>
      <c r="E3372" t="s">
        <v>4035</v>
      </c>
      <c r="F3372" t="s">
        <v>12565</v>
      </c>
      <c r="G3372" t="s">
        <v>10488</v>
      </c>
      <c r="H3372" t="s">
        <v>3177</v>
      </c>
      <c r="I3372" t="s">
        <v>12566</v>
      </c>
      <c r="J3372" t="s">
        <v>3179</v>
      </c>
      <c r="K3372" t="s">
        <v>12185</v>
      </c>
      <c r="L3372" t="s">
        <v>3174</v>
      </c>
      <c r="M3372" t="s">
        <v>3174</v>
      </c>
    </row>
    <row r="3373" spans="1:13" x14ac:dyDescent="0.3">
      <c r="A3373" t="s">
        <v>1099</v>
      </c>
      <c r="B3373" t="s">
        <v>3004</v>
      </c>
      <c r="C3373" t="s">
        <v>4045</v>
      </c>
      <c r="D3373" t="s">
        <v>1822</v>
      </c>
      <c r="E3373" t="s">
        <v>4035</v>
      </c>
      <c r="F3373" t="s">
        <v>12567</v>
      </c>
      <c r="G3373" t="s">
        <v>10488</v>
      </c>
      <c r="H3373" t="s">
        <v>3177</v>
      </c>
      <c r="I3373" t="s">
        <v>12568</v>
      </c>
      <c r="J3373" t="s">
        <v>3179</v>
      </c>
      <c r="K3373" t="s">
        <v>12569</v>
      </c>
      <c r="L3373" t="s">
        <v>3174</v>
      </c>
      <c r="M3373" t="s">
        <v>3174</v>
      </c>
    </row>
    <row r="3374" spans="1:13" x14ac:dyDescent="0.3">
      <c r="A3374" t="s">
        <v>1099</v>
      </c>
      <c r="B3374" t="s">
        <v>3004</v>
      </c>
      <c r="C3374" t="s">
        <v>4045</v>
      </c>
      <c r="D3374" t="s">
        <v>1822</v>
      </c>
      <c r="E3374" t="s">
        <v>4035</v>
      </c>
      <c r="F3374" t="s">
        <v>12570</v>
      </c>
      <c r="G3374" t="s">
        <v>12571</v>
      </c>
      <c r="H3374" t="s">
        <v>3177</v>
      </c>
      <c r="I3374" t="s">
        <v>12572</v>
      </c>
      <c r="J3374" t="s">
        <v>3179</v>
      </c>
      <c r="K3374" t="s">
        <v>12573</v>
      </c>
      <c r="L3374" t="s">
        <v>3174</v>
      </c>
      <c r="M3374" t="s">
        <v>3174</v>
      </c>
    </row>
    <row r="3375" spans="1:13" x14ac:dyDescent="0.3">
      <c r="A3375" t="s">
        <v>1099</v>
      </c>
      <c r="B3375" t="s">
        <v>3004</v>
      </c>
      <c r="C3375" t="s">
        <v>4045</v>
      </c>
      <c r="D3375" t="s">
        <v>1822</v>
      </c>
      <c r="E3375" t="s">
        <v>4035</v>
      </c>
      <c r="F3375" t="s">
        <v>12574</v>
      </c>
      <c r="G3375" t="s">
        <v>12575</v>
      </c>
      <c r="H3375" t="s">
        <v>3177</v>
      </c>
      <c r="I3375" t="s">
        <v>12576</v>
      </c>
      <c r="J3375" t="s">
        <v>3179</v>
      </c>
      <c r="K3375" t="s">
        <v>12577</v>
      </c>
      <c r="L3375" t="s">
        <v>3174</v>
      </c>
      <c r="M3375" t="s">
        <v>3174</v>
      </c>
    </row>
    <row r="3376" spans="1:13" x14ac:dyDescent="0.3">
      <c r="A3376" t="s">
        <v>1099</v>
      </c>
      <c r="B3376" t="s">
        <v>3004</v>
      </c>
      <c r="C3376" t="s">
        <v>4045</v>
      </c>
      <c r="D3376" t="s">
        <v>1822</v>
      </c>
      <c r="E3376" t="s">
        <v>4035</v>
      </c>
      <c r="F3376" t="s">
        <v>12578</v>
      </c>
      <c r="G3376" t="s">
        <v>10488</v>
      </c>
      <c r="H3376" t="s">
        <v>3177</v>
      </c>
      <c r="I3376" t="s">
        <v>12579</v>
      </c>
      <c r="J3376" t="s">
        <v>3179</v>
      </c>
      <c r="K3376" t="s">
        <v>12580</v>
      </c>
      <c r="L3376" t="s">
        <v>3174</v>
      </c>
      <c r="M3376" t="s">
        <v>3174</v>
      </c>
    </row>
    <row r="3377" spans="1:13" x14ac:dyDescent="0.3">
      <c r="A3377" t="s">
        <v>1099</v>
      </c>
      <c r="B3377" t="s">
        <v>3004</v>
      </c>
      <c r="C3377" t="s">
        <v>4045</v>
      </c>
      <c r="D3377" t="s">
        <v>1822</v>
      </c>
      <c r="E3377" t="s">
        <v>4035</v>
      </c>
      <c r="F3377" t="s">
        <v>12581</v>
      </c>
      <c r="G3377" t="s">
        <v>12582</v>
      </c>
      <c r="H3377" t="s">
        <v>3177</v>
      </c>
      <c r="I3377" t="s">
        <v>12583</v>
      </c>
      <c r="J3377" t="s">
        <v>3179</v>
      </c>
      <c r="K3377" t="s">
        <v>12584</v>
      </c>
      <c r="L3377" t="s">
        <v>3174</v>
      </c>
      <c r="M3377" t="s">
        <v>3174</v>
      </c>
    </row>
    <row r="3378" spans="1:13" x14ac:dyDescent="0.3">
      <c r="A3378" t="s">
        <v>1099</v>
      </c>
      <c r="B3378" t="s">
        <v>3004</v>
      </c>
      <c r="C3378" t="s">
        <v>4045</v>
      </c>
      <c r="D3378" t="s">
        <v>1822</v>
      </c>
      <c r="E3378" t="s">
        <v>4035</v>
      </c>
      <c r="F3378" t="s">
        <v>12585</v>
      </c>
      <c r="G3378" t="s">
        <v>12586</v>
      </c>
      <c r="H3378" t="s">
        <v>3177</v>
      </c>
      <c r="I3378" t="s">
        <v>12587</v>
      </c>
      <c r="J3378" t="s">
        <v>3179</v>
      </c>
      <c r="K3378" t="s">
        <v>12588</v>
      </c>
      <c r="L3378" t="s">
        <v>3174</v>
      </c>
      <c r="M3378" t="s">
        <v>3174</v>
      </c>
    </row>
    <row r="3379" spans="1:13" x14ac:dyDescent="0.3">
      <c r="A3379" t="s">
        <v>1099</v>
      </c>
      <c r="B3379" t="s">
        <v>3004</v>
      </c>
      <c r="C3379" t="s">
        <v>4045</v>
      </c>
      <c r="D3379" t="s">
        <v>1822</v>
      </c>
      <c r="E3379" t="s">
        <v>4035</v>
      </c>
      <c r="F3379" t="s">
        <v>12589</v>
      </c>
      <c r="G3379" t="s">
        <v>12590</v>
      </c>
      <c r="H3379" t="s">
        <v>3177</v>
      </c>
      <c r="I3379" t="s">
        <v>12591</v>
      </c>
      <c r="J3379" t="s">
        <v>3179</v>
      </c>
      <c r="K3379" t="s">
        <v>12592</v>
      </c>
      <c r="L3379" t="s">
        <v>3174</v>
      </c>
      <c r="M3379" t="s">
        <v>3174</v>
      </c>
    </row>
    <row r="3380" spans="1:13" x14ac:dyDescent="0.3">
      <c r="A3380" t="s">
        <v>1099</v>
      </c>
      <c r="B3380" t="s">
        <v>3004</v>
      </c>
      <c r="C3380" t="s">
        <v>4045</v>
      </c>
      <c r="D3380" t="s">
        <v>1822</v>
      </c>
      <c r="E3380" t="s">
        <v>4035</v>
      </c>
      <c r="F3380" t="s">
        <v>12593</v>
      </c>
      <c r="G3380" t="s">
        <v>12594</v>
      </c>
      <c r="H3380" t="s">
        <v>3177</v>
      </c>
      <c r="I3380" t="s">
        <v>12595</v>
      </c>
      <c r="J3380" t="s">
        <v>3179</v>
      </c>
      <c r="K3380" t="s">
        <v>12596</v>
      </c>
      <c r="L3380" t="s">
        <v>3174</v>
      </c>
      <c r="M3380" t="s">
        <v>3174</v>
      </c>
    </row>
    <row r="3381" spans="1:13" x14ac:dyDescent="0.3">
      <c r="A3381" t="s">
        <v>1099</v>
      </c>
      <c r="B3381" t="s">
        <v>3004</v>
      </c>
      <c r="C3381" t="s">
        <v>4045</v>
      </c>
      <c r="D3381" t="s">
        <v>1822</v>
      </c>
      <c r="E3381" t="s">
        <v>4035</v>
      </c>
      <c r="F3381" t="s">
        <v>12597</v>
      </c>
      <c r="G3381" t="s">
        <v>12598</v>
      </c>
      <c r="H3381" t="s">
        <v>3177</v>
      </c>
      <c r="I3381" t="s">
        <v>12599</v>
      </c>
      <c r="J3381" t="s">
        <v>3179</v>
      </c>
      <c r="K3381" t="s">
        <v>10445</v>
      </c>
      <c r="L3381" t="s">
        <v>3174</v>
      </c>
      <c r="M3381" t="s">
        <v>3174</v>
      </c>
    </row>
    <row r="3382" spans="1:13" x14ac:dyDescent="0.3">
      <c r="A3382" t="s">
        <v>1099</v>
      </c>
      <c r="B3382" t="s">
        <v>3004</v>
      </c>
      <c r="C3382" t="s">
        <v>4045</v>
      </c>
      <c r="D3382" t="s">
        <v>1822</v>
      </c>
      <c r="E3382" t="s">
        <v>4035</v>
      </c>
      <c r="F3382" t="s">
        <v>12600</v>
      </c>
      <c r="G3382" t="s">
        <v>10488</v>
      </c>
      <c r="H3382" t="s">
        <v>3177</v>
      </c>
      <c r="I3382" t="s">
        <v>12601</v>
      </c>
      <c r="J3382" t="s">
        <v>3179</v>
      </c>
      <c r="K3382" t="s">
        <v>12602</v>
      </c>
      <c r="L3382" t="s">
        <v>3174</v>
      </c>
      <c r="M3382" t="s">
        <v>3174</v>
      </c>
    </row>
    <row r="3383" spans="1:13" x14ac:dyDescent="0.3">
      <c r="A3383" t="s">
        <v>1099</v>
      </c>
      <c r="B3383" t="s">
        <v>3004</v>
      </c>
      <c r="C3383" t="s">
        <v>4045</v>
      </c>
      <c r="D3383" t="s">
        <v>1822</v>
      </c>
      <c r="E3383" t="s">
        <v>4035</v>
      </c>
      <c r="F3383" t="s">
        <v>12603</v>
      </c>
      <c r="G3383" t="s">
        <v>12604</v>
      </c>
      <c r="H3383" t="s">
        <v>3177</v>
      </c>
      <c r="I3383" t="s">
        <v>12605</v>
      </c>
      <c r="J3383" t="s">
        <v>3179</v>
      </c>
      <c r="K3383" t="s">
        <v>12606</v>
      </c>
      <c r="L3383" t="s">
        <v>3174</v>
      </c>
      <c r="M3383" t="s">
        <v>3174</v>
      </c>
    </row>
    <row r="3384" spans="1:13" x14ac:dyDescent="0.3">
      <c r="A3384" t="s">
        <v>1099</v>
      </c>
      <c r="B3384" t="s">
        <v>3004</v>
      </c>
      <c r="C3384" t="s">
        <v>4045</v>
      </c>
      <c r="D3384" t="s">
        <v>1822</v>
      </c>
      <c r="E3384" t="s">
        <v>4035</v>
      </c>
      <c r="F3384" t="s">
        <v>12607</v>
      </c>
      <c r="G3384" t="s">
        <v>12608</v>
      </c>
      <c r="H3384" t="s">
        <v>3177</v>
      </c>
      <c r="I3384" t="s">
        <v>12609</v>
      </c>
      <c r="J3384" t="s">
        <v>3179</v>
      </c>
      <c r="K3384" t="s">
        <v>10433</v>
      </c>
      <c r="L3384" t="s">
        <v>3174</v>
      </c>
      <c r="M3384" t="s">
        <v>3174</v>
      </c>
    </row>
    <row r="3385" spans="1:13" x14ac:dyDescent="0.3">
      <c r="A3385" t="s">
        <v>1099</v>
      </c>
      <c r="B3385" t="s">
        <v>3004</v>
      </c>
      <c r="C3385" t="s">
        <v>4045</v>
      </c>
      <c r="D3385" t="s">
        <v>1822</v>
      </c>
      <c r="E3385" t="s">
        <v>4035</v>
      </c>
      <c r="F3385" t="s">
        <v>12610</v>
      </c>
      <c r="G3385" t="s">
        <v>10488</v>
      </c>
      <c r="H3385" t="s">
        <v>3177</v>
      </c>
      <c r="I3385" t="s">
        <v>12611</v>
      </c>
      <c r="J3385" t="s">
        <v>3179</v>
      </c>
      <c r="K3385" t="s">
        <v>12612</v>
      </c>
      <c r="L3385" t="s">
        <v>3174</v>
      </c>
      <c r="M3385" t="s">
        <v>3174</v>
      </c>
    </row>
    <row r="3386" spans="1:13" x14ac:dyDescent="0.3">
      <c r="A3386" t="s">
        <v>1099</v>
      </c>
      <c r="B3386" t="s">
        <v>3004</v>
      </c>
      <c r="C3386" t="s">
        <v>4045</v>
      </c>
      <c r="D3386" t="s">
        <v>1822</v>
      </c>
      <c r="E3386" t="s">
        <v>4035</v>
      </c>
      <c r="F3386" t="s">
        <v>12613</v>
      </c>
      <c r="G3386" t="s">
        <v>12614</v>
      </c>
      <c r="H3386" t="s">
        <v>3177</v>
      </c>
      <c r="I3386" t="s">
        <v>12615</v>
      </c>
      <c r="J3386" t="s">
        <v>3179</v>
      </c>
      <c r="K3386" t="s">
        <v>12616</v>
      </c>
      <c r="L3386" t="s">
        <v>3174</v>
      </c>
      <c r="M3386" t="s">
        <v>3174</v>
      </c>
    </row>
    <row r="3387" spans="1:13" x14ac:dyDescent="0.3">
      <c r="A3387" t="s">
        <v>1099</v>
      </c>
      <c r="B3387" t="s">
        <v>3004</v>
      </c>
      <c r="C3387" t="s">
        <v>4045</v>
      </c>
      <c r="D3387" t="s">
        <v>1822</v>
      </c>
      <c r="E3387" t="s">
        <v>4035</v>
      </c>
      <c r="F3387" t="s">
        <v>12617</v>
      </c>
      <c r="G3387" t="s">
        <v>12618</v>
      </c>
      <c r="H3387" t="s">
        <v>3177</v>
      </c>
      <c r="I3387" t="s">
        <v>12619</v>
      </c>
      <c r="J3387" t="s">
        <v>3179</v>
      </c>
      <c r="K3387" t="s">
        <v>10421</v>
      </c>
      <c r="L3387" t="s">
        <v>3174</v>
      </c>
      <c r="M3387" t="s">
        <v>3174</v>
      </c>
    </row>
    <row r="3388" spans="1:13" x14ac:dyDescent="0.3">
      <c r="A3388" t="s">
        <v>1099</v>
      </c>
      <c r="B3388" t="s">
        <v>3004</v>
      </c>
      <c r="C3388" t="s">
        <v>4045</v>
      </c>
      <c r="D3388" t="s">
        <v>1822</v>
      </c>
      <c r="E3388" t="s">
        <v>4035</v>
      </c>
      <c r="F3388" t="s">
        <v>12620</v>
      </c>
      <c r="G3388" t="s">
        <v>12621</v>
      </c>
      <c r="H3388" t="s">
        <v>3177</v>
      </c>
      <c r="I3388" t="s">
        <v>12622</v>
      </c>
      <c r="J3388" t="s">
        <v>3179</v>
      </c>
      <c r="K3388" t="s">
        <v>12623</v>
      </c>
      <c r="L3388" t="s">
        <v>3174</v>
      </c>
      <c r="M3388" t="s">
        <v>3174</v>
      </c>
    </row>
    <row r="3389" spans="1:13" x14ac:dyDescent="0.3">
      <c r="A3389" t="s">
        <v>1099</v>
      </c>
      <c r="B3389" t="s">
        <v>3004</v>
      </c>
      <c r="C3389" t="s">
        <v>4045</v>
      </c>
      <c r="D3389" t="s">
        <v>1822</v>
      </c>
      <c r="E3389" t="s">
        <v>3320</v>
      </c>
      <c r="F3389" t="s">
        <v>12624</v>
      </c>
      <c r="G3389" t="s">
        <v>12296</v>
      </c>
      <c r="H3389" t="s">
        <v>3177</v>
      </c>
      <c r="I3389" t="s">
        <v>12625</v>
      </c>
      <c r="J3389" t="s">
        <v>3179</v>
      </c>
      <c r="K3389" t="s">
        <v>12626</v>
      </c>
      <c r="L3389" t="s">
        <v>3174</v>
      </c>
      <c r="M3389" t="s">
        <v>3174</v>
      </c>
    </row>
    <row r="3390" spans="1:13" x14ac:dyDescent="0.3">
      <c r="A3390" t="s">
        <v>1099</v>
      </c>
      <c r="B3390" t="s">
        <v>3004</v>
      </c>
      <c r="C3390" t="s">
        <v>4045</v>
      </c>
      <c r="D3390" t="s">
        <v>1822</v>
      </c>
      <c r="E3390" t="s">
        <v>3320</v>
      </c>
      <c r="F3390" t="s">
        <v>12627</v>
      </c>
      <c r="G3390" t="s">
        <v>12300</v>
      </c>
      <c r="H3390" t="s">
        <v>3177</v>
      </c>
      <c r="I3390" t="s">
        <v>12628</v>
      </c>
      <c r="J3390" t="s">
        <v>3179</v>
      </c>
      <c r="K3390" t="s">
        <v>12629</v>
      </c>
      <c r="L3390" t="s">
        <v>3174</v>
      </c>
      <c r="M3390" t="s">
        <v>3174</v>
      </c>
    </row>
    <row r="3391" spans="1:13" x14ac:dyDescent="0.3">
      <c r="A3391" t="s">
        <v>1099</v>
      </c>
      <c r="B3391" t="s">
        <v>3004</v>
      </c>
      <c r="C3391" t="s">
        <v>4045</v>
      </c>
      <c r="D3391" t="s">
        <v>1822</v>
      </c>
      <c r="E3391" t="s">
        <v>3320</v>
      </c>
      <c r="F3391" t="s">
        <v>12630</v>
      </c>
      <c r="G3391" t="s">
        <v>12304</v>
      </c>
      <c r="H3391" t="s">
        <v>3177</v>
      </c>
      <c r="I3391" t="s">
        <v>12631</v>
      </c>
      <c r="J3391" t="s">
        <v>3179</v>
      </c>
      <c r="K3391" t="s">
        <v>12632</v>
      </c>
      <c r="L3391" t="s">
        <v>3174</v>
      </c>
      <c r="M3391" t="s">
        <v>3174</v>
      </c>
    </row>
    <row r="3392" spans="1:13" x14ac:dyDescent="0.3">
      <c r="A3392" t="s">
        <v>1099</v>
      </c>
      <c r="B3392" t="s">
        <v>3004</v>
      </c>
      <c r="C3392" t="s">
        <v>4045</v>
      </c>
      <c r="D3392" t="s">
        <v>1822</v>
      </c>
      <c r="E3392" t="s">
        <v>4035</v>
      </c>
      <c r="F3392" t="s">
        <v>12633</v>
      </c>
      <c r="G3392" t="s">
        <v>12634</v>
      </c>
      <c r="H3392" t="s">
        <v>3177</v>
      </c>
      <c r="I3392" t="s">
        <v>12635</v>
      </c>
      <c r="J3392" t="s">
        <v>3179</v>
      </c>
      <c r="K3392" t="s">
        <v>12636</v>
      </c>
      <c r="L3392" t="s">
        <v>3174</v>
      </c>
      <c r="M3392" t="s">
        <v>3174</v>
      </c>
    </row>
    <row r="3393" spans="1:13" x14ac:dyDescent="0.3">
      <c r="A3393" t="s">
        <v>1099</v>
      </c>
      <c r="B3393" t="s">
        <v>3004</v>
      </c>
      <c r="C3393" t="s">
        <v>4045</v>
      </c>
      <c r="D3393" t="s">
        <v>1822</v>
      </c>
      <c r="E3393" t="s">
        <v>7639</v>
      </c>
      <c r="F3393" t="s">
        <v>12637</v>
      </c>
      <c r="G3393" t="s">
        <v>12638</v>
      </c>
      <c r="H3393" t="s">
        <v>3177</v>
      </c>
      <c r="I3393" t="s">
        <v>12639</v>
      </c>
      <c r="J3393" t="s">
        <v>3179</v>
      </c>
      <c r="K3393" t="s">
        <v>12640</v>
      </c>
      <c r="L3393" t="s">
        <v>3174</v>
      </c>
      <c r="M3393" t="s">
        <v>3174</v>
      </c>
    </row>
    <row r="3394" spans="1:13" x14ac:dyDescent="0.3">
      <c r="A3394" t="s">
        <v>1099</v>
      </c>
      <c r="B3394" t="s">
        <v>3004</v>
      </c>
      <c r="C3394" t="s">
        <v>4045</v>
      </c>
      <c r="D3394" t="s">
        <v>1822</v>
      </c>
      <c r="E3394" t="s">
        <v>4035</v>
      </c>
      <c r="F3394" t="s">
        <v>12641</v>
      </c>
      <c r="G3394" t="s">
        <v>12571</v>
      </c>
      <c r="H3394" t="s">
        <v>3177</v>
      </c>
      <c r="I3394" t="s">
        <v>12642</v>
      </c>
      <c r="J3394" t="s">
        <v>3179</v>
      </c>
      <c r="K3394" t="s">
        <v>12643</v>
      </c>
      <c r="L3394" t="s">
        <v>3174</v>
      </c>
      <c r="M3394" t="s">
        <v>3174</v>
      </c>
    </row>
    <row r="3395" spans="1:13" x14ac:dyDescent="0.3">
      <c r="A3395" t="s">
        <v>1099</v>
      </c>
      <c r="B3395" t="s">
        <v>3004</v>
      </c>
      <c r="C3395" t="s">
        <v>4045</v>
      </c>
      <c r="D3395" t="s">
        <v>1822</v>
      </c>
      <c r="E3395" t="s">
        <v>4035</v>
      </c>
      <c r="F3395" t="s">
        <v>12644</v>
      </c>
      <c r="G3395" t="s">
        <v>12575</v>
      </c>
      <c r="H3395" t="s">
        <v>3177</v>
      </c>
      <c r="I3395" t="s">
        <v>12645</v>
      </c>
      <c r="J3395" t="s">
        <v>3179</v>
      </c>
      <c r="K3395" t="s">
        <v>12646</v>
      </c>
      <c r="L3395" t="s">
        <v>3174</v>
      </c>
      <c r="M3395" t="s">
        <v>3174</v>
      </c>
    </row>
    <row r="3396" spans="1:13" x14ac:dyDescent="0.3">
      <c r="A3396" t="s">
        <v>1099</v>
      </c>
      <c r="B3396" t="s">
        <v>3004</v>
      </c>
      <c r="C3396" t="s">
        <v>4045</v>
      </c>
      <c r="D3396" t="s">
        <v>1822</v>
      </c>
      <c r="E3396" t="s">
        <v>4035</v>
      </c>
      <c r="F3396" t="s">
        <v>12647</v>
      </c>
      <c r="G3396" t="s">
        <v>12582</v>
      </c>
      <c r="H3396" t="s">
        <v>3177</v>
      </c>
      <c r="I3396" t="s">
        <v>12648</v>
      </c>
      <c r="J3396" t="s">
        <v>3179</v>
      </c>
      <c r="K3396" t="s">
        <v>12649</v>
      </c>
      <c r="L3396" t="s">
        <v>3174</v>
      </c>
      <c r="M3396" t="s">
        <v>3174</v>
      </c>
    </row>
    <row r="3397" spans="1:13" x14ac:dyDescent="0.3">
      <c r="A3397" t="s">
        <v>1099</v>
      </c>
      <c r="B3397" t="s">
        <v>3004</v>
      </c>
      <c r="C3397" t="s">
        <v>4045</v>
      </c>
      <c r="D3397" t="s">
        <v>1822</v>
      </c>
      <c r="E3397" t="s">
        <v>4035</v>
      </c>
      <c r="F3397" t="s">
        <v>12650</v>
      </c>
      <c r="G3397" t="s">
        <v>12586</v>
      </c>
      <c r="H3397" t="s">
        <v>3177</v>
      </c>
      <c r="I3397" t="s">
        <v>12651</v>
      </c>
      <c r="J3397" t="s">
        <v>3179</v>
      </c>
      <c r="K3397" t="s">
        <v>12652</v>
      </c>
      <c r="L3397" t="s">
        <v>3174</v>
      </c>
      <c r="M3397" t="s">
        <v>3174</v>
      </c>
    </row>
    <row r="3398" spans="1:13" x14ac:dyDescent="0.3">
      <c r="A3398" t="s">
        <v>1099</v>
      </c>
      <c r="B3398" t="s">
        <v>3004</v>
      </c>
      <c r="C3398" t="s">
        <v>4045</v>
      </c>
      <c r="D3398" t="s">
        <v>1822</v>
      </c>
      <c r="E3398" t="s">
        <v>4035</v>
      </c>
      <c r="F3398" t="s">
        <v>12653</v>
      </c>
      <c r="G3398" t="s">
        <v>12590</v>
      </c>
      <c r="H3398" t="s">
        <v>3177</v>
      </c>
      <c r="I3398" t="s">
        <v>12654</v>
      </c>
      <c r="J3398" t="s">
        <v>3179</v>
      </c>
      <c r="K3398" t="s">
        <v>12655</v>
      </c>
      <c r="L3398" t="s">
        <v>3174</v>
      </c>
      <c r="M3398" t="s">
        <v>3174</v>
      </c>
    </row>
    <row r="3399" spans="1:13" x14ac:dyDescent="0.3">
      <c r="A3399" t="s">
        <v>1099</v>
      </c>
      <c r="B3399" t="s">
        <v>3004</v>
      </c>
      <c r="C3399" t="s">
        <v>4045</v>
      </c>
      <c r="D3399" t="s">
        <v>1822</v>
      </c>
      <c r="E3399" t="s">
        <v>4035</v>
      </c>
      <c r="F3399" t="s">
        <v>12656</v>
      </c>
      <c r="G3399" t="s">
        <v>12594</v>
      </c>
      <c r="H3399" t="s">
        <v>3177</v>
      </c>
      <c r="I3399" t="s">
        <v>12657</v>
      </c>
      <c r="J3399" t="s">
        <v>3179</v>
      </c>
      <c r="K3399" t="s">
        <v>12658</v>
      </c>
      <c r="L3399" t="s">
        <v>3174</v>
      </c>
      <c r="M3399" t="s">
        <v>3174</v>
      </c>
    </row>
    <row r="3400" spans="1:13" x14ac:dyDescent="0.3">
      <c r="A3400" t="s">
        <v>1099</v>
      </c>
      <c r="B3400" t="s">
        <v>3004</v>
      </c>
      <c r="C3400" t="s">
        <v>4045</v>
      </c>
      <c r="D3400" t="s">
        <v>1822</v>
      </c>
      <c r="E3400" t="s">
        <v>4035</v>
      </c>
      <c r="F3400" t="s">
        <v>12659</v>
      </c>
      <c r="G3400" t="s">
        <v>12598</v>
      </c>
      <c r="H3400" t="s">
        <v>3177</v>
      </c>
      <c r="I3400" t="s">
        <v>12660</v>
      </c>
      <c r="J3400" t="s">
        <v>3179</v>
      </c>
      <c r="K3400" t="s">
        <v>12661</v>
      </c>
      <c r="L3400" t="s">
        <v>3174</v>
      </c>
      <c r="M3400" t="s">
        <v>3174</v>
      </c>
    </row>
    <row r="3401" spans="1:13" x14ac:dyDescent="0.3">
      <c r="A3401" t="s">
        <v>1099</v>
      </c>
      <c r="B3401" t="s">
        <v>3004</v>
      </c>
      <c r="C3401" t="s">
        <v>4045</v>
      </c>
      <c r="D3401" t="s">
        <v>1822</v>
      </c>
      <c r="E3401" t="s">
        <v>4035</v>
      </c>
      <c r="F3401" t="s">
        <v>12662</v>
      </c>
      <c r="G3401" t="s">
        <v>12604</v>
      </c>
      <c r="H3401" t="s">
        <v>3177</v>
      </c>
      <c r="I3401" t="s">
        <v>12663</v>
      </c>
      <c r="J3401" t="s">
        <v>3179</v>
      </c>
      <c r="K3401" t="s">
        <v>12664</v>
      </c>
      <c r="L3401" t="s">
        <v>3174</v>
      </c>
      <c r="M3401" t="s">
        <v>3174</v>
      </c>
    </row>
    <row r="3402" spans="1:13" x14ac:dyDescent="0.3">
      <c r="A3402" t="s">
        <v>1099</v>
      </c>
      <c r="B3402" t="s">
        <v>3004</v>
      </c>
      <c r="C3402" t="s">
        <v>4045</v>
      </c>
      <c r="D3402" t="s">
        <v>1822</v>
      </c>
      <c r="E3402" t="s">
        <v>4035</v>
      </c>
      <c r="F3402" t="s">
        <v>12665</v>
      </c>
      <c r="G3402" t="s">
        <v>12608</v>
      </c>
      <c r="H3402" t="s">
        <v>3177</v>
      </c>
      <c r="I3402" t="s">
        <v>12666</v>
      </c>
      <c r="J3402" t="s">
        <v>3179</v>
      </c>
      <c r="K3402" t="s">
        <v>12667</v>
      </c>
      <c r="L3402" t="s">
        <v>3174</v>
      </c>
      <c r="M3402" t="s">
        <v>3174</v>
      </c>
    </row>
    <row r="3403" spans="1:13" x14ac:dyDescent="0.3">
      <c r="A3403" t="s">
        <v>1099</v>
      </c>
      <c r="B3403" t="s">
        <v>3004</v>
      </c>
      <c r="C3403" t="s">
        <v>4045</v>
      </c>
      <c r="D3403" t="s">
        <v>1822</v>
      </c>
      <c r="E3403" t="s">
        <v>4035</v>
      </c>
      <c r="F3403" t="s">
        <v>12668</v>
      </c>
      <c r="G3403" t="s">
        <v>12614</v>
      </c>
      <c r="H3403" t="s">
        <v>3177</v>
      </c>
      <c r="I3403" t="s">
        <v>12669</v>
      </c>
      <c r="J3403" t="s">
        <v>3179</v>
      </c>
      <c r="K3403" t="s">
        <v>12670</v>
      </c>
      <c r="L3403" t="s">
        <v>3174</v>
      </c>
      <c r="M3403" t="s">
        <v>3174</v>
      </c>
    </row>
    <row r="3404" spans="1:13" x14ac:dyDescent="0.3">
      <c r="A3404" t="s">
        <v>1099</v>
      </c>
      <c r="B3404" t="s">
        <v>3004</v>
      </c>
      <c r="C3404" t="s">
        <v>4045</v>
      </c>
      <c r="D3404" t="s">
        <v>1822</v>
      </c>
      <c r="E3404" t="s">
        <v>4035</v>
      </c>
      <c r="F3404" t="s">
        <v>12671</v>
      </c>
      <c r="G3404" t="s">
        <v>12618</v>
      </c>
      <c r="H3404" t="s">
        <v>3177</v>
      </c>
      <c r="I3404" t="s">
        <v>12672</v>
      </c>
      <c r="J3404" t="s">
        <v>3179</v>
      </c>
      <c r="K3404" t="s">
        <v>12673</v>
      </c>
      <c r="L3404" t="s">
        <v>3174</v>
      </c>
      <c r="M3404" t="s">
        <v>3174</v>
      </c>
    </row>
    <row r="3405" spans="1:13" x14ac:dyDescent="0.3">
      <c r="A3405" t="s">
        <v>1099</v>
      </c>
      <c r="B3405" t="s">
        <v>3004</v>
      </c>
      <c r="C3405" t="s">
        <v>4045</v>
      </c>
      <c r="D3405" t="s">
        <v>1822</v>
      </c>
      <c r="E3405" t="s">
        <v>4035</v>
      </c>
      <c r="F3405" t="s">
        <v>12674</v>
      </c>
      <c r="G3405" t="s">
        <v>12621</v>
      </c>
      <c r="H3405" t="s">
        <v>3177</v>
      </c>
      <c r="I3405" t="s">
        <v>12675</v>
      </c>
      <c r="J3405" t="s">
        <v>3179</v>
      </c>
      <c r="K3405" t="s">
        <v>12676</v>
      </c>
      <c r="L3405" t="s">
        <v>3174</v>
      </c>
      <c r="M3405" t="s">
        <v>3174</v>
      </c>
    </row>
    <row r="3406" spans="1:13" x14ac:dyDescent="0.3">
      <c r="A3406" t="s">
        <v>1099</v>
      </c>
      <c r="B3406" t="s">
        <v>12677</v>
      </c>
      <c r="C3406" t="s">
        <v>4045</v>
      </c>
      <c r="D3406" t="s">
        <v>1822</v>
      </c>
      <c r="E3406" t="s">
        <v>4035</v>
      </c>
      <c r="F3406" t="s">
        <v>12678</v>
      </c>
      <c r="G3406" t="s">
        <v>12571</v>
      </c>
      <c r="H3406" t="s">
        <v>3177</v>
      </c>
      <c r="I3406" t="s">
        <v>12679</v>
      </c>
      <c r="J3406" t="s">
        <v>3179</v>
      </c>
      <c r="K3406" t="s">
        <v>12573</v>
      </c>
      <c r="L3406" t="s">
        <v>3174</v>
      </c>
      <c r="M3406" t="s">
        <v>3174</v>
      </c>
    </row>
    <row r="3407" spans="1:13" x14ac:dyDescent="0.3">
      <c r="A3407" t="s">
        <v>1099</v>
      </c>
      <c r="B3407" t="s">
        <v>12677</v>
      </c>
      <c r="C3407" t="s">
        <v>4045</v>
      </c>
      <c r="D3407" t="s">
        <v>1822</v>
      </c>
      <c r="E3407" t="s">
        <v>4035</v>
      </c>
      <c r="F3407" t="s">
        <v>12680</v>
      </c>
      <c r="G3407" t="s">
        <v>12681</v>
      </c>
      <c r="H3407" t="s">
        <v>3177</v>
      </c>
      <c r="I3407" t="s">
        <v>12682</v>
      </c>
      <c r="J3407" t="s">
        <v>3179</v>
      </c>
      <c r="K3407" t="s">
        <v>12683</v>
      </c>
      <c r="L3407" t="s">
        <v>3174</v>
      </c>
      <c r="M3407" t="s">
        <v>3174</v>
      </c>
    </row>
    <row r="3408" spans="1:13" x14ac:dyDescent="0.3">
      <c r="A3408" t="s">
        <v>1099</v>
      </c>
      <c r="B3408" t="s">
        <v>12677</v>
      </c>
      <c r="C3408" t="s">
        <v>4045</v>
      </c>
      <c r="D3408" t="s">
        <v>1822</v>
      </c>
      <c r="E3408" t="s">
        <v>4035</v>
      </c>
      <c r="F3408" t="s">
        <v>12684</v>
      </c>
      <c r="G3408" t="s">
        <v>12685</v>
      </c>
      <c r="H3408" t="s">
        <v>3177</v>
      </c>
      <c r="I3408" t="s">
        <v>12686</v>
      </c>
      <c r="J3408" t="s">
        <v>3179</v>
      </c>
      <c r="K3408" t="s">
        <v>12687</v>
      </c>
      <c r="L3408" t="s">
        <v>3174</v>
      </c>
      <c r="M3408" t="s">
        <v>3174</v>
      </c>
    </row>
    <row r="3409" spans="1:13" x14ac:dyDescent="0.3">
      <c r="A3409" t="s">
        <v>1099</v>
      </c>
      <c r="B3409" t="s">
        <v>12677</v>
      </c>
      <c r="C3409" t="s">
        <v>4045</v>
      </c>
      <c r="D3409" t="s">
        <v>1822</v>
      </c>
      <c r="E3409" t="s">
        <v>4035</v>
      </c>
      <c r="F3409" t="s">
        <v>12688</v>
      </c>
      <c r="G3409" t="s">
        <v>12582</v>
      </c>
      <c r="H3409" t="s">
        <v>3177</v>
      </c>
      <c r="I3409" t="s">
        <v>12689</v>
      </c>
      <c r="J3409" t="s">
        <v>3179</v>
      </c>
      <c r="K3409" t="s">
        <v>12584</v>
      </c>
      <c r="L3409" t="s">
        <v>3174</v>
      </c>
      <c r="M3409" t="s">
        <v>3174</v>
      </c>
    </row>
    <row r="3410" spans="1:13" x14ac:dyDescent="0.3">
      <c r="A3410" t="s">
        <v>1099</v>
      </c>
      <c r="B3410" t="s">
        <v>12677</v>
      </c>
      <c r="C3410" t="s">
        <v>4045</v>
      </c>
      <c r="D3410" t="s">
        <v>1822</v>
      </c>
      <c r="E3410" t="s">
        <v>4035</v>
      </c>
      <c r="F3410" t="s">
        <v>12690</v>
      </c>
      <c r="G3410" t="s">
        <v>12691</v>
      </c>
      <c r="H3410" t="s">
        <v>3177</v>
      </c>
      <c r="I3410" t="s">
        <v>12692</v>
      </c>
      <c r="J3410" t="s">
        <v>3179</v>
      </c>
      <c r="K3410" t="s">
        <v>12693</v>
      </c>
      <c r="L3410" t="s">
        <v>3174</v>
      </c>
      <c r="M3410" t="s">
        <v>3174</v>
      </c>
    </row>
    <row r="3411" spans="1:13" x14ac:dyDescent="0.3">
      <c r="A3411" t="s">
        <v>1099</v>
      </c>
      <c r="B3411" t="s">
        <v>12677</v>
      </c>
      <c r="C3411" t="s">
        <v>4045</v>
      </c>
      <c r="D3411" t="s">
        <v>1822</v>
      </c>
      <c r="E3411" t="s">
        <v>4035</v>
      </c>
      <c r="F3411" t="s">
        <v>12694</v>
      </c>
      <c r="G3411" t="s">
        <v>12685</v>
      </c>
      <c r="H3411" t="s">
        <v>3177</v>
      </c>
      <c r="I3411" t="s">
        <v>12695</v>
      </c>
      <c r="J3411" t="s">
        <v>3179</v>
      </c>
      <c r="K3411" t="s">
        <v>12696</v>
      </c>
      <c r="L3411" t="s">
        <v>3174</v>
      </c>
      <c r="M3411" t="s">
        <v>3174</v>
      </c>
    </row>
    <row r="3412" spans="1:13" x14ac:dyDescent="0.3">
      <c r="A3412" t="s">
        <v>1099</v>
      </c>
      <c r="B3412" t="s">
        <v>12677</v>
      </c>
      <c r="C3412" t="s">
        <v>4045</v>
      </c>
      <c r="D3412" t="s">
        <v>1822</v>
      </c>
      <c r="E3412" t="s">
        <v>4035</v>
      </c>
      <c r="F3412" t="s">
        <v>12697</v>
      </c>
      <c r="G3412" t="s">
        <v>12590</v>
      </c>
      <c r="H3412" t="s">
        <v>3177</v>
      </c>
      <c r="I3412" t="s">
        <v>12698</v>
      </c>
      <c r="J3412" t="s">
        <v>3179</v>
      </c>
      <c r="K3412" t="s">
        <v>12592</v>
      </c>
      <c r="L3412" t="s">
        <v>3174</v>
      </c>
      <c r="M3412" t="s">
        <v>3174</v>
      </c>
    </row>
    <row r="3413" spans="1:13" x14ac:dyDescent="0.3">
      <c r="A3413" t="s">
        <v>1099</v>
      </c>
      <c r="B3413" t="s">
        <v>12677</v>
      </c>
      <c r="C3413" t="s">
        <v>4045</v>
      </c>
      <c r="D3413" t="s">
        <v>1822</v>
      </c>
      <c r="E3413" t="s">
        <v>4035</v>
      </c>
      <c r="F3413" t="s">
        <v>12699</v>
      </c>
      <c r="G3413" t="s">
        <v>12700</v>
      </c>
      <c r="H3413" t="s">
        <v>3177</v>
      </c>
      <c r="I3413" t="s">
        <v>12701</v>
      </c>
      <c r="J3413" t="s">
        <v>3179</v>
      </c>
      <c r="K3413" t="s">
        <v>12702</v>
      </c>
      <c r="L3413" t="s">
        <v>3174</v>
      </c>
      <c r="M3413" t="s">
        <v>3174</v>
      </c>
    </row>
    <row r="3414" spans="1:13" x14ac:dyDescent="0.3">
      <c r="A3414" t="s">
        <v>1099</v>
      </c>
      <c r="B3414" t="s">
        <v>12677</v>
      </c>
      <c r="C3414" t="s">
        <v>4045</v>
      </c>
      <c r="D3414" t="s">
        <v>1822</v>
      </c>
      <c r="E3414" t="s">
        <v>4035</v>
      </c>
      <c r="F3414" t="s">
        <v>12703</v>
      </c>
      <c r="G3414" t="s">
        <v>12685</v>
      </c>
      <c r="H3414" t="s">
        <v>3177</v>
      </c>
      <c r="I3414" t="s">
        <v>12704</v>
      </c>
      <c r="J3414" t="s">
        <v>3179</v>
      </c>
      <c r="K3414" t="s">
        <v>12705</v>
      </c>
      <c r="L3414" t="s">
        <v>3174</v>
      </c>
      <c r="M3414" t="s">
        <v>3174</v>
      </c>
    </row>
    <row r="3415" spans="1:13" x14ac:dyDescent="0.3">
      <c r="A3415" t="s">
        <v>1099</v>
      </c>
      <c r="B3415" t="s">
        <v>12677</v>
      </c>
      <c r="C3415" t="s">
        <v>4045</v>
      </c>
      <c r="D3415" t="s">
        <v>1822</v>
      </c>
      <c r="E3415" t="s">
        <v>4035</v>
      </c>
      <c r="F3415" t="s">
        <v>12641</v>
      </c>
      <c r="G3415" t="s">
        <v>12571</v>
      </c>
      <c r="H3415" t="s">
        <v>3177</v>
      </c>
      <c r="I3415" t="s">
        <v>12706</v>
      </c>
      <c r="J3415" t="s">
        <v>3179</v>
      </c>
      <c r="K3415" t="s">
        <v>12643</v>
      </c>
      <c r="L3415" t="s">
        <v>3174</v>
      </c>
      <c r="M3415" t="s">
        <v>3174</v>
      </c>
    </row>
    <row r="3416" spans="1:13" x14ac:dyDescent="0.3">
      <c r="A3416" t="s">
        <v>1099</v>
      </c>
      <c r="B3416" t="s">
        <v>12677</v>
      </c>
      <c r="C3416" t="s">
        <v>4045</v>
      </c>
      <c r="D3416" t="s">
        <v>1822</v>
      </c>
      <c r="E3416" t="s">
        <v>4035</v>
      </c>
      <c r="F3416" t="s">
        <v>12707</v>
      </c>
      <c r="G3416" t="s">
        <v>12681</v>
      </c>
      <c r="H3416" t="s">
        <v>3177</v>
      </c>
      <c r="I3416" t="s">
        <v>12708</v>
      </c>
      <c r="J3416" t="s">
        <v>3179</v>
      </c>
      <c r="K3416" t="s">
        <v>12709</v>
      </c>
      <c r="L3416" t="s">
        <v>3174</v>
      </c>
      <c r="M3416" t="s">
        <v>3174</v>
      </c>
    </row>
    <row r="3417" spans="1:13" x14ac:dyDescent="0.3">
      <c r="A3417" t="s">
        <v>1099</v>
      </c>
      <c r="B3417" t="s">
        <v>12677</v>
      </c>
      <c r="C3417" t="s">
        <v>4045</v>
      </c>
      <c r="D3417" t="s">
        <v>1822</v>
      </c>
      <c r="E3417" t="s">
        <v>4035</v>
      </c>
      <c r="F3417" t="s">
        <v>12647</v>
      </c>
      <c r="G3417" t="s">
        <v>12582</v>
      </c>
      <c r="H3417" t="s">
        <v>3177</v>
      </c>
      <c r="I3417" t="s">
        <v>12710</v>
      </c>
      <c r="J3417" t="s">
        <v>3179</v>
      </c>
      <c r="K3417" t="s">
        <v>12649</v>
      </c>
      <c r="L3417" t="s">
        <v>3174</v>
      </c>
      <c r="M3417" t="s">
        <v>3174</v>
      </c>
    </row>
    <row r="3418" spans="1:13" x14ac:dyDescent="0.3">
      <c r="A3418" t="s">
        <v>1099</v>
      </c>
      <c r="B3418" t="s">
        <v>12677</v>
      </c>
      <c r="C3418" t="s">
        <v>4045</v>
      </c>
      <c r="D3418" t="s">
        <v>1822</v>
      </c>
      <c r="E3418" t="s">
        <v>4035</v>
      </c>
      <c r="F3418" t="s">
        <v>12711</v>
      </c>
      <c r="G3418" t="s">
        <v>12691</v>
      </c>
      <c r="H3418" t="s">
        <v>3177</v>
      </c>
      <c r="I3418" t="s">
        <v>12712</v>
      </c>
      <c r="J3418" t="s">
        <v>3179</v>
      </c>
      <c r="K3418" t="s">
        <v>12713</v>
      </c>
      <c r="L3418" t="s">
        <v>3174</v>
      </c>
      <c r="M3418" t="s">
        <v>3174</v>
      </c>
    </row>
    <row r="3419" spans="1:13" x14ac:dyDescent="0.3">
      <c r="A3419" t="s">
        <v>1099</v>
      </c>
      <c r="B3419" t="s">
        <v>12677</v>
      </c>
      <c r="C3419" t="s">
        <v>4045</v>
      </c>
      <c r="D3419" t="s">
        <v>1822</v>
      </c>
      <c r="E3419" t="s">
        <v>4035</v>
      </c>
      <c r="F3419" t="s">
        <v>12653</v>
      </c>
      <c r="G3419" t="s">
        <v>12590</v>
      </c>
      <c r="H3419" t="s">
        <v>3177</v>
      </c>
      <c r="I3419" t="s">
        <v>12714</v>
      </c>
      <c r="J3419" t="s">
        <v>3179</v>
      </c>
      <c r="K3419" t="s">
        <v>12655</v>
      </c>
      <c r="L3419" t="s">
        <v>3174</v>
      </c>
      <c r="M3419" t="s">
        <v>3174</v>
      </c>
    </row>
    <row r="3420" spans="1:13" x14ac:dyDescent="0.3">
      <c r="A3420" t="s">
        <v>1099</v>
      </c>
      <c r="B3420" t="s">
        <v>12677</v>
      </c>
      <c r="C3420" t="s">
        <v>4045</v>
      </c>
      <c r="D3420" t="s">
        <v>1822</v>
      </c>
      <c r="E3420" t="s">
        <v>4035</v>
      </c>
      <c r="F3420" t="s">
        <v>12715</v>
      </c>
      <c r="G3420" t="s">
        <v>12700</v>
      </c>
      <c r="H3420" t="s">
        <v>3177</v>
      </c>
      <c r="I3420" t="s">
        <v>12716</v>
      </c>
      <c r="J3420" t="s">
        <v>3179</v>
      </c>
      <c r="K3420" t="s">
        <v>12717</v>
      </c>
      <c r="L3420" t="s">
        <v>3174</v>
      </c>
      <c r="M3420" t="s">
        <v>3174</v>
      </c>
    </row>
    <row r="3421" spans="1:13" x14ac:dyDescent="0.3">
      <c r="A3421" t="s">
        <v>1099</v>
      </c>
      <c r="B3421" t="s">
        <v>3004</v>
      </c>
      <c r="C3421" t="s">
        <v>4045</v>
      </c>
      <c r="D3421" t="s">
        <v>1822</v>
      </c>
      <c r="E3421" t="s">
        <v>4035</v>
      </c>
      <c r="F3421" t="s">
        <v>12718</v>
      </c>
      <c r="G3421" t="s">
        <v>12598</v>
      </c>
      <c r="H3421" t="s">
        <v>3177</v>
      </c>
      <c r="I3421" t="s">
        <v>12719</v>
      </c>
      <c r="J3421" t="s">
        <v>3179</v>
      </c>
      <c r="K3421" t="s">
        <v>7540</v>
      </c>
      <c r="L3421" t="s">
        <v>3174</v>
      </c>
      <c r="M3421" t="s">
        <v>3174</v>
      </c>
    </row>
    <row r="3422" spans="1:13" x14ac:dyDescent="0.3">
      <c r="A3422" t="s">
        <v>1099</v>
      </c>
      <c r="B3422" t="s">
        <v>3004</v>
      </c>
      <c r="C3422" t="s">
        <v>4045</v>
      </c>
      <c r="D3422" t="s">
        <v>1822</v>
      </c>
      <c r="E3422" t="s">
        <v>4035</v>
      </c>
      <c r="F3422" t="s">
        <v>12720</v>
      </c>
      <c r="G3422" t="s">
        <v>12598</v>
      </c>
      <c r="H3422" t="s">
        <v>3177</v>
      </c>
      <c r="I3422" t="s">
        <v>12721</v>
      </c>
      <c r="J3422" t="s">
        <v>3179</v>
      </c>
      <c r="K3422" t="s">
        <v>7540</v>
      </c>
      <c r="L3422" t="s">
        <v>3174</v>
      </c>
      <c r="M3422" t="s">
        <v>3174</v>
      </c>
    </row>
    <row r="3423" spans="1:13" x14ac:dyDescent="0.3">
      <c r="A3423" t="s">
        <v>1099</v>
      </c>
      <c r="B3423" t="s">
        <v>3004</v>
      </c>
      <c r="C3423" t="s">
        <v>4045</v>
      </c>
      <c r="D3423" t="s">
        <v>1822</v>
      </c>
      <c r="E3423" t="s">
        <v>4035</v>
      </c>
      <c r="F3423" t="s">
        <v>12722</v>
      </c>
      <c r="G3423" t="s">
        <v>12608</v>
      </c>
      <c r="H3423" t="s">
        <v>3177</v>
      </c>
      <c r="I3423" t="s">
        <v>12723</v>
      </c>
      <c r="J3423" t="s">
        <v>3179</v>
      </c>
      <c r="K3423" t="s">
        <v>7540</v>
      </c>
      <c r="L3423" t="s">
        <v>3174</v>
      </c>
      <c r="M3423" t="s">
        <v>3174</v>
      </c>
    </row>
    <row r="3424" spans="1:13" x14ac:dyDescent="0.3">
      <c r="A3424" t="s">
        <v>1099</v>
      </c>
      <c r="B3424" t="s">
        <v>3004</v>
      </c>
      <c r="C3424" t="s">
        <v>4045</v>
      </c>
      <c r="D3424" t="s">
        <v>1822</v>
      </c>
      <c r="E3424" t="s">
        <v>4035</v>
      </c>
      <c r="F3424" t="s">
        <v>12724</v>
      </c>
      <c r="G3424" t="s">
        <v>12608</v>
      </c>
      <c r="H3424" t="s">
        <v>3177</v>
      </c>
      <c r="I3424" t="s">
        <v>12725</v>
      </c>
      <c r="J3424" t="s">
        <v>3179</v>
      </c>
      <c r="K3424" t="s">
        <v>7540</v>
      </c>
      <c r="L3424" t="s">
        <v>3174</v>
      </c>
      <c r="M3424" t="s">
        <v>3174</v>
      </c>
    </row>
    <row r="3425" spans="1:13" x14ac:dyDescent="0.3">
      <c r="A3425" t="s">
        <v>1099</v>
      </c>
      <c r="B3425" t="s">
        <v>3004</v>
      </c>
      <c r="C3425" t="s">
        <v>4045</v>
      </c>
      <c r="D3425" t="s">
        <v>1822</v>
      </c>
      <c r="E3425" t="s">
        <v>4035</v>
      </c>
      <c r="F3425" t="s">
        <v>12726</v>
      </c>
      <c r="G3425" t="s">
        <v>12618</v>
      </c>
      <c r="H3425" t="s">
        <v>3177</v>
      </c>
      <c r="I3425" t="s">
        <v>12727</v>
      </c>
      <c r="J3425" t="s">
        <v>3179</v>
      </c>
      <c r="K3425" t="s">
        <v>7540</v>
      </c>
      <c r="L3425" t="s">
        <v>3174</v>
      </c>
      <c r="M3425" t="s">
        <v>3174</v>
      </c>
    </row>
    <row r="3426" spans="1:13" x14ac:dyDescent="0.3">
      <c r="A3426" t="s">
        <v>1099</v>
      </c>
      <c r="B3426" t="s">
        <v>3004</v>
      </c>
      <c r="C3426" t="s">
        <v>4045</v>
      </c>
      <c r="D3426" t="s">
        <v>1822</v>
      </c>
      <c r="E3426" t="s">
        <v>4035</v>
      </c>
      <c r="F3426" t="s">
        <v>12728</v>
      </c>
      <c r="G3426" t="s">
        <v>12618</v>
      </c>
      <c r="H3426" t="s">
        <v>3177</v>
      </c>
      <c r="I3426" t="s">
        <v>12729</v>
      </c>
      <c r="J3426" t="s">
        <v>3179</v>
      </c>
      <c r="K3426" t="s">
        <v>7540</v>
      </c>
      <c r="L3426" t="s">
        <v>3174</v>
      </c>
      <c r="M3426" t="s">
        <v>3174</v>
      </c>
    </row>
    <row r="3427" spans="1:13" x14ac:dyDescent="0.3">
      <c r="A3427" t="s">
        <v>1099</v>
      </c>
      <c r="B3427" t="s">
        <v>3004</v>
      </c>
      <c r="C3427" t="s">
        <v>4045</v>
      </c>
      <c r="D3427" t="s">
        <v>1822</v>
      </c>
      <c r="E3427" t="s">
        <v>4035</v>
      </c>
      <c r="F3427" t="s">
        <v>12730</v>
      </c>
      <c r="G3427" t="s">
        <v>7943</v>
      </c>
      <c r="H3427" t="s">
        <v>3177</v>
      </c>
      <c r="I3427" t="s">
        <v>12731</v>
      </c>
      <c r="J3427" t="s">
        <v>3187</v>
      </c>
      <c r="K3427" t="s">
        <v>7540</v>
      </c>
      <c r="L3427" t="s">
        <v>3174</v>
      </c>
      <c r="M3427" t="s">
        <v>3174</v>
      </c>
    </row>
    <row r="3428" spans="1:13" x14ac:dyDescent="0.3">
      <c r="A3428" t="s">
        <v>1099</v>
      </c>
      <c r="B3428" t="s">
        <v>3004</v>
      </c>
      <c r="C3428" t="s">
        <v>4045</v>
      </c>
      <c r="D3428" t="s">
        <v>1822</v>
      </c>
      <c r="E3428" t="s">
        <v>4035</v>
      </c>
      <c r="F3428" t="s">
        <v>12732</v>
      </c>
      <c r="G3428" t="s">
        <v>7943</v>
      </c>
      <c r="H3428" t="s">
        <v>3177</v>
      </c>
      <c r="I3428" t="s">
        <v>12733</v>
      </c>
      <c r="J3428" t="s">
        <v>3187</v>
      </c>
      <c r="K3428" t="s">
        <v>7540</v>
      </c>
      <c r="L3428" t="s">
        <v>3174</v>
      </c>
      <c r="M3428" t="s">
        <v>3174</v>
      </c>
    </row>
    <row r="3429" spans="1:13" x14ac:dyDescent="0.3">
      <c r="A3429" t="s">
        <v>1099</v>
      </c>
      <c r="B3429" t="s">
        <v>3004</v>
      </c>
      <c r="C3429" t="s">
        <v>4045</v>
      </c>
      <c r="D3429" t="s">
        <v>1822</v>
      </c>
      <c r="E3429" t="s">
        <v>4035</v>
      </c>
      <c r="F3429" t="s">
        <v>12734</v>
      </c>
      <c r="G3429" t="s">
        <v>7943</v>
      </c>
      <c r="H3429" t="s">
        <v>3177</v>
      </c>
      <c r="I3429" t="s">
        <v>12735</v>
      </c>
      <c r="J3429" t="s">
        <v>3187</v>
      </c>
      <c r="K3429" t="s">
        <v>7540</v>
      </c>
      <c r="L3429" t="s">
        <v>3174</v>
      </c>
      <c r="M3429" t="s">
        <v>3174</v>
      </c>
    </row>
    <row r="3430" spans="1:13" x14ac:dyDescent="0.3">
      <c r="A3430" t="s">
        <v>1099</v>
      </c>
      <c r="B3430" t="s">
        <v>3004</v>
      </c>
      <c r="C3430" t="s">
        <v>4045</v>
      </c>
      <c r="D3430" t="s">
        <v>1822</v>
      </c>
      <c r="E3430" t="s">
        <v>4035</v>
      </c>
      <c r="F3430" t="s">
        <v>12736</v>
      </c>
      <c r="G3430" t="s">
        <v>7943</v>
      </c>
      <c r="H3430" t="s">
        <v>3177</v>
      </c>
      <c r="I3430" t="s">
        <v>12737</v>
      </c>
      <c r="J3430" t="s">
        <v>3187</v>
      </c>
      <c r="K3430" t="s">
        <v>7540</v>
      </c>
      <c r="L3430" t="s">
        <v>3174</v>
      </c>
      <c r="M3430" t="s">
        <v>3174</v>
      </c>
    </row>
    <row r="3431" spans="1:13" x14ac:dyDescent="0.3">
      <c r="A3431" t="s">
        <v>1099</v>
      </c>
      <c r="B3431" t="s">
        <v>3004</v>
      </c>
      <c r="C3431" t="s">
        <v>4045</v>
      </c>
      <c r="D3431" t="s">
        <v>1822</v>
      </c>
      <c r="E3431" t="s">
        <v>4035</v>
      </c>
      <c r="F3431" t="s">
        <v>12738</v>
      </c>
      <c r="G3431" t="s">
        <v>7943</v>
      </c>
      <c r="H3431" t="s">
        <v>3177</v>
      </c>
      <c r="I3431" t="s">
        <v>12739</v>
      </c>
      <c r="J3431" t="s">
        <v>3187</v>
      </c>
      <c r="K3431" t="s">
        <v>7540</v>
      </c>
      <c r="L3431" t="s">
        <v>3174</v>
      </c>
      <c r="M3431" t="s">
        <v>3174</v>
      </c>
    </row>
    <row r="3432" spans="1:13" x14ac:dyDescent="0.3">
      <c r="A3432" t="s">
        <v>1099</v>
      </c>
      <c r="B3432" t="s">
        <v>3004</v>
      </c>
      <c r="C3432" t="s">
        <v>4045</v>
      </c>
      <c r="D3432" t="s">
        <v>1822</v>
      </c>
      <c r="E3432" t="s">
        <v>4035</v>
      </c>
      <c r="F3432" t="s">
        <v>12740</v>
      </c>
      <c r="G3432" t="s">
        <v>7943</v>
      </c>
      <c r="H3432" t="s">
        <v>3177</v>
      </c>
      <c r="I3432" t="s">
        <v>12741</v>
      </c>
      <c r="J3432" t="s">
        <v>3187</v>
      </c>
      <c r="K3432" t="s">
        <v>7540</v>
      </c>
      <c r="L3432" t="s">
        <v>3174</v>
      </c>
      <c r="M3432" t="s">
        <v>3174</v>
      </c>
    </row>
    <row r="3433" spans="1:13" x14ac:dyDescent="0.3">
      <c r="A3433" t="s">
        <v>1099</v>
      </c>
      <c r="B3433" t="s">
        <v>3004</v>
      </c>
      <c r="C3433" t="s">
        <v>4045</v>
      </c>
      <c r="D3433" t="s">
        <v>1822</v>
      </c>
      <c r="E3433" t="s">
        <v>4035</v>
      </c>
      <c r="F3433" t="s">
        <v>12742</v>
      </c>
      <c r="G3433" t="s">
        <v>10488</v>
      </c>
      <c r="H3433" t="s">
        <v>3177</v>
      </c>
      <c r="I3433" t="s">
        <v>12743</v>
      </c>
      <c r="J3433" t="s">
        <v>3187</v>
      </c>
      <c r="K3433" t="s">
        <v>7540</v>
      </c>
      <c r="L3433" t="s">
        <v>3174</v>
      </c>
      <c r="M3433" t="s">
        <v>3174</v>
      </c>
    </row>
    <row r="3434" spans="1:13" x14ac:dyDescent="0.3">
      <c r="A3434" t="s">
        <v>1099</v>
      </c>
      <c r="B3434" t="s">
        <v>3004</v>
      </c>
      <c r="C3434" t="s">
        <v>4045</v>
      </c>
      <c r="D3434" t="s">
        <v>1822</v>
      </c>
      <c r="E3434" t="s">
        <v>4035</v>
      </c>
      <c r="F3434" t="s">
        <v>12744</v>
      </c>
      <c r="G3434" t="s">
        <v>12745</v>
      </c>
      <c r="H3434" t="s">
        <v>3177</v>
      </c>
      <c r="I3434" t="s">
        <v>12746</v>
      </c>
      <c r="J3434" t="s">
        <v>3187</v>
      </c>
      <c r="K3434" t="s">
        <v>7540</v>
      </c>
      <c r="L3434" t="s">
        <v>3174</v>
      </c>
      <c r="M3434" t="s">
        <v>3174</v>
      </c>
    </row>
    <row r="3435" spans="1:13" x14ac:dyDescent="0.3">
      <c r="A3435" t="s">
        <v>1099</v>
      </c>
      <c r="B3435" t="s">
        <v>3004</v>
      </c>
      <c r="C3435" t="s">
        <v>4045</v>
      </c>
      <c r="D3435" t="s">
        <v>1822</v>
      </c>
      <c r="E3435" t="s">
        <v>4035</v>
      </c>
      <c r="F3435" t="s">
        <v>12747</v>
      </c>
      <c r="G3435" t="s">
        <v>12231</v>
      </c>
      <c r="H3435" t="s">
        <v>3177</v>
      </c>
      <c r="I3435" t="s">
        <v>12748</v>
      </c>
      <c r="J3435" t="s">
        <v>3179</v>
      </c>
      <c r="K3435" t="s">
        <v>7540</v>
      </c>
      <c r="L3435" t="s">
        <v>3174</v>
      </c>
      <c r="M3435" t="s">
        <v>3174</v>
      </c>
    </row>
    <row r="3436" spans="1:13" x14ac:dyDescent="0.3">
      <c r="A3436" t="s">
        <v>1099</v>
      </c>
      <c r="B3436" t="s">
        <v>3004</v>
      </c>
      <c r="C3436" t="s">
        <v>4045</v>
      </c>
      <c r="D3436" t="s">
        <v>1822</v>
      </c>
      <c r="E3436" t="s">
        <v>7639</v>
      </c>
      <c r="F3436" t="s">
        <v>12749</v>
      </c>
      <c r="G3436" t="s">
        <v>12231</v>
      </c>
      <c r="H3436" t="s">
        <v>3177</v>
      </c>
      <c r="I3436" t="s">
        <v>12750</v>
      </c>
      <c r="J3436" t="s">
        <v>3179</v>
      </c>
      <c r="K3436" t="s">
        <v>7540</v>
      </c>
      <c r="L3436" t="s">
        <v>3174</v>
      </c>
      <c r="M3436" t="s">
        <v>3174</v>
      </c>
    </row>
    <row r="3437" spans="1:13" x14ac:dyDescent="0.3">
      <c r="A3437" t="s">
        <v>1099</v>
      </c>
      <c r="B3437" t="s">
        <v>3004</v>
      </c>
      <c r="C3437" t="s">
        <v>4045</v>
      </c>
      <c r="D3437" t="s">
        <v>1822</v>
      </c>
      <c r="E3437" t="s">
        <v>4035</v>
      </c>
      <c r="F3437" t="s">
        <v>12751</v>
      </c>
      <c r="G3437" t="s">
        <v>10488</v>
      </c>
      <c r="H3437" t="s">
        <v>3177</v>
      </c>
      <c r="I3437" t="s">
        <v>12752</v>
      </c>
      <c r="J3437" t="s">
        <v>3187</v>
      </c>
      <c r="K3437" t="s">
        <v>7540</v>
      </c>
      <c r="L3437" t="s">
        <v>3174</v>
      </c>
      <c r="M3437" t="s">
        <v>3174</v>
      </c>
    </row>
    <row r="3438" spans="1:13" x14ac:dyDescent="0.3">
      <c r="A3438" t="s">
        <v>1099</v>
      </c>
      <c r="B3438" t="s">
        <v>3004</v>
      </c>
      <c r="C3438" t="s">
        <v>4045</v>
      </c>
      <c r="D3438" t="s">
        <v>1822</v>
      </c>
      <c r="E3438" t="s">
        <v>3320</v>
      </c>
      <c r="F3438" t="s">
        <v>12753</v>
      </c>
      <c r="G3438" t="s">
        <v>12296</v>
      </c>
      <c r="H3438" t="s">
        <v>3177</v>
      </c>
      <c r="I3438" t="s">
        <v>12754</v>
      </c>
      <c r="J3438" t="s">
        <v>3179</v>
      </c>
      <c r="K3438" t="s">
        <v>7540</v>
      </c>
      <c r="L3438" t="s">
        <v>3174</v>
      </c>
      <c r="M3438" t="s">
        <v>3174</v>
      </c>
    </row>
    <row r="3439" spans="1:13" x14ac:dyDescent="0.3">
      <c r="A3439" t="s">
        <v>1099</v>
      </c>
      <c r="B3439" t="s">
        <v>3004</v>
      </c>
      <c r="C3439" t="s">
        <v>4045</v>
      </c>
      <c r="D3439" t="s">
        <v>1822</v>
      </c>
      <c r="E3439" t="s">
        <v>3320</v>
      </c>
      <c r="F3439" t="s">
        <v>12755</v>
      </c>
      <c r="G3439" t="s">
        <v>12300</v>
      </c>
      <c r="H3439" t="s">
        <v>3177</v>
      </c>
      <c r="I3439" t="s">
        <v>12756</v>
      </c>
      <c r="J3439" t="s">
        <v>3179</v>
      </c>
      <c r="K3439" t="s">
        <v>7540</v>
      </c>
      <c r="L3439" t="s">
        <v>3174</v>
      </c>
      <c r="M3439" t="s">
        <v>3174</v>
      </c>
    </row>
    <row r="3440" spans="1:13" x14ac:dyDescent="0.3">
      <c r="A3440" t="s">
        <v>1099</v>
      </c>
      <c r="B3440" t="s">
        <v>3004</v>
      </c>
      <c r="C3440" t="s">
        <v>4045</v>
      </c>
      <c r="D3440" t="s">
        <v>1822</v>
      </c>
      <c r="E3440" t="s">
        <v>3320</v>
      </c>
      <c r="F3440" t="s">
        <v>12757</v>
      </c>
      <c r="G3440" t="s">
        <v>12304</v>
      </c>
      <c r="H3440" t="s">
        <v>3177</v>
      </c>
      <c r="I3440" t="s">
        <v>12758</v>
      </c>
      <c r="J3440" t="s">
        <v>3179</v>
      </c>
      <c r="K3440" t="s">
        <v>7540</v>
      </c>
      <c r="L3440" t="s">
        <v>3174</v>
      </c>
      <c r="M3440" t="s">
        <v>3174</v>
      </c>
    </row>
    <row r="3441" spans="1:13" x14ac:dyDescent="0.3">
      <c r="A3441" t="s">
        <v>1099</v>
      </c>
      <c r="B3441" t="s">
        <v>3004</v>
      </c>
      <c r="C3441" t="s">
        <v>4045</v>
      </c>
      <c r="D3441" t="s">
        <v>1822</v>
      </c>
      <c r="E3441" t="s">
        <v>4035</v>
      </c>
      <c r="F3441" t="s">
        <v>12759</v>
      </c>
      <c r="G3441" t="s">
        <v>12760</v>
      </c>
      <c r="H3441" t="s">
        <v>3177</v>
      </c>
      <c r="I3441" t="s">
        <v>12761</v>
      </c>
      <c r="J3441" t="s">
        <v>3187</v>
      </c>
      <c r="K3441" t="s">
        <v>7540</v>
      </c>
      <c r="L3441" t="s">
        <v>3174</v>
      </c>
      <c r="M3441" t="s">
        <v>3174</v>
      </c>
    </row>
    <row r="3442" spans="1:13" x14ac:dyDescent="0.3">
      <c r="A3442" t="s">
        <v>1099</v>
      </c>
      <c r="B3442" t="s">
        <v>3004</v>
      </c>
      <c r="C3442" t="s">
        <v>4045</v>
      </c>
      <c r="D3442" t="s">
        <v>1822</v>
      </c>
      <c r="E3442" t="s">
        <v>4035</v>
      </c>
      <c r="F3442" t="s">
        <v>12762</v>
      </c>
      <c r="G3442" t="s">
        <v>12760</v>
      </c>
      <c r="H3442" t="s">
        <v>3177</v>
      </c>
      <c r="I3442" t="s">
        <v>12763</v>
      </c>
      <c r="J3442" t="s">
        <v>3187</v>
      </c>
      <c r="K3442" t="s">
        <v>7540</v>
      </c>
      <c r="L3442" t="s">
        <v>3174</v>
      </c>
      <c r="M3442" t="s">
        <v>3174</v>
      </c>
    </row>
    <row r="3443" spans="1:13" x14ac:dyDescent="0.3">
      <c r="A3443" t="s">
        <v>1099</v>
      </c>
      <c r="B3443" t="s">
        <v>3004</v>
      </c>
      <c r="C3443" t="s">
        <v>4045</v>
      </c>
      <c r="D3443" t="s">
        <v>1822</v>
      </c>
      <c r="E3443" t="s">
        <v>4035</v>
      </c>
      <c r="F3443" t="s">
        <v>12764</v>
      </c>
      <c r="G3443" t="s">
        <v>10488</v>
      </c>
      <c r="H3443" t="s">
        <v>3177</v>
      </c>
      <c r="I3443" t="s">
        <v>12765</v>
      </c>
      <c r="J3443" t="s">
        <v>3179</v>
      </c>
      <c r="K3443" t="s">
        <v>7540</v>
      </c>
      <c r="L3443" t="s">
        <v>3174</v>
      </c>
      <c r="M3443" t="s">
        <v>3174</v>
      </c>
    </row>
    <row r="3444" spans="1:13" x14ac:dyDescent="0.3">
      <c r="A3444" t="s">
        <v>1099</v>
      </c>
      <c r="B3444" t="s">
        <v>3004</v>
      </c>
      <c r="C3444" t="s">
        <v>4045</v>
      </c>
      <c r="D3444" t="s">
        <v>1822</v>
      </c>
      <c r="E3444" t="s">
        <v>3320</v>
      </c>
      <c r="F3444" t="s">
        <v>12766</v>
      </c>
      <c r="G3444" t="s">
        <v>12767</v>
      </c>
      <c r="H3444" t="s">
        <v>3177</v>
      </c>
      <c r="I3444" t="s">
        <v>12768</v>
      </c>
      <c r="J3444" t="s">
        <v>3187</v>
      </c>
      <c r="K3444" t="s">
        <v>7540</v>
      </c>
      <c r="L3444" t="s">
        <v>3174</v>
      </c>
      <c r="M3444" t="s">
        <v>3174</v>
      </c>
    </row>
    <row r="3445" spans="1:13" x14ac:dyDescent="0.3">
      <c r="A3445" t="s">
        <v>1099</v>
      </c>
      <c r="B3445" t="s">
        <v>3004</v>
      </c>
      <c r="C3445" t="s">
        <v>4045</v>
      </c>
      <c r="D3445" t="s">
        <v>1822</v>
      </c>
      <c r="E3445" t="s">
        <v>3320</v>
      </c>
      <c r="F3445" t="s">
        <v>12769</v>
      </c>
      <c r="G3445" t="s">
        <v>12770</v>
      </c>
      <c r="H3445" t="s">
        <v>3177</v>
      </c>
      <c r="I3445" t="s">
        <v>12771</v>
      </c>
      <c r="J3445" t="s">
        <v>3187</v>
      </c>
      <c r="K3445" t="s">
        <v>7540</v>
      </c>
      <c r="L3445" t="s">
        <v>3174</v>
      </c>
      <c r="M3445" t="s">
        <v>3174</v>
      </c>
    </row>
    <row r="3446" spans="1:13" x14ac:dyDescent="0.3">
      <c r="A3446" t="s">
        <v>1099</v>
      </c>
      <c r="B3446" t="s">
        <v>3004</v>
      </c>
      <c r="C3446" t="s">
        <v>4045</v>
      </c>
      <c r="D3446" t="s">
        <v>1822</v>
      </c>
      <c r="E3446" t="s">
        <v>3320</v>
      </c>
      <c r="F3446" t="s">
        <v>12772</v>
      </c>
      <c r="G3446" t="s">
        <v>12773</v>
      </c>
      <c r="H3446" t="s">
        <v>3177</v>
      </c>
      <c r="I3446" t="s">
        <v>12774</v>
      </c>
      <c r="J3446" t="s">
        <v>3187</v>
      </c>
      <c r="K3446" t="s">
        <v>7540</v>
      </c>
      <c r="L3446" t="s">
        <v>3174</v>
      </c>
      <c r="M3446" t="s">
        <v>3174</v>
      </c>
    </row>
    <row r="3447" spans="1:13" x14ac:dyDescent="0.3">
      <c r="A3447" t="s">
        <v>1099</v>
      </c>
      <c r="B3447" t="s">
        <v>3004</v>
      </c>
      <c r="C3447" t="s">
        <v>4045</v>
      </c>
      <c r="D3447" t="s">
        <v>1822</v>
      </c>
      <c r="E3447" t="s">
        <v>4035</v>
      </c>
      <c r="F3447" t="s">
        <v>12775</v>
      </c>
      <c r="G3447" t="s">
        <v>12634</v>
      </c>
      <c r="H3447" t="s">
        <v>3177</v>
      </c>
      <c r="I3447" t="s">
        <v>12776</v>
      </c>
      <c r="J3447" t="s">
        <v>3187</v>
      </c>
      <c r="K3447" t="s">
        <v>7540</v>
      </c>
      <c r="L3447" t="s">
        <v>3174</v>
      </c>
      <c r="M3447" t="s">
        <v>3174</v>
      </c>
    </row>
    <row r="3448" spans="1:13" x14ac:dyDescent="0.3">
      <c r="A3448" t="s">
        <v>1099</v>
      </c>
      <c r="B3448" t="s">
        <v>3004</v>
      </c>
      <c r="C3448" t="s">
        <v>4045</v>
      </c>
      <c r="D3448" t="s">
        <v>1822</v>
      </c>
      <c r="E3448" t="s">
        <v>7639</v>
      </c>
      <c r="F3448" t="s">
        <v>12777</v>
      </c>
      <c r="G3448" t="s">
        <v>12634</v>
      </c>
      <c r="H3448" t="s">
        <v>3177</v>
      </c>
      <c r="I3448" t="s">
        <v>12778</v>
      </c>
      <c r="J3448" t="s">
        <v>3187</v>
      </c>
      <c r="K3448" t="s">
        <v>7540</v>
      </c>
      <c r="L3448" t="s">
        <v>3174</v>
      </c>
      <c r="M3448" t="s">
        <v>3174</v>
      </c>
    </row>
    <row r="3449" spans="1:13" x14ac:dyDescent="0.3">
      <c r="A3449" t="s">
        <v>1099</v>
      </c>
      <c r="B3449" t="s">
        <v>3004</v>
      </c>
      <c r="C3449" t="s">
        <v>4045</v>
      </c>
      <c r="D3449" t="s">
        <v>1822</v>
      </c>
      <c r="E3449" t="s">
        <v>3320</v>
      </c>
      <c r="F3449" t="s">
        <v>12779</v>
      </c>
      <c r="G3449" t="s">
        <v>12780</v>
      </c>
      <c r="H3449" t="s">
        <v>3177</v>
      </c>
      <c r="I3449" t="s">
        <v>12781</v>
      </c>
      <c r="J3449" t="s">
        <v>3187</v>
      </c>
      <c r="K3449" t="s">
        <v>7540</v>
      </c>
      <c r="L3449" t="s">
        <v>3174</v>
      </c>
      <c r="M3449" t="s">
        <v>3174</v>
      </c>
    </row>
    <row r="3450" spans="1:13" x14ac:dyDescent="0.3">
      <c r="A3450" t="s">
        <v>1099</v>
      </c>
      <c r="B3450" t="s">
        <v>3004</v>
      </c>
      <c r="C3450" t="s">
        <v>4045</v>
      </c>
      <c r="D3450" t="s">
        <v>1822</v>
      </c>
      <c r="E3450" t="s">
        <v>3320</v>
      </c>
      <c r="F3450" t="s">
        <v>12782</v>
      </c>
      <c r="G3450" t="s">
        <v>12783</v>
      </c>
      <c r="H3450" t="s">
        <v>3177</v>
      </c>
      <c r="I3450" t="s">
        <v>12784</v>
      </c>
      <c r="J3450" t="s">
        <v>3187</v>
      </c>
      <c r="K3450" t="s">
        <v>7540</v>
      </c>
      <c r="L3450" t="s">
        <v>3174</v>
      </c>
      <c r="M3450" t="s">
        <v>3174</v>
      </c>
    </row>
    <row r="3451" spans="1:13" x14ac:dyDescent="0.3">
      <c r="A3451" t="s">
        <v>1099</v>
      </c>
      <c r="B3451" t="s">
        <v>3004</v>
      </c>
      <c r="C3451" t="s">
        <v>4045</v>
      </c>
      <c r="D3451" t="s">
        <v>1822</v>
      </c>
      <c r="E3451" t="s">
        <v>4035</v>
      </c>
      <c r="F3451" t="s">
        <v>12785</v>
      </c>
      <c r="G3451" t="s">
        <v>10488</v>
      </c>
      <c r="H3451" t="s">
        <v>3177</v>
      </c>
      <c r="I3451" t="s">
        <v>12786</v>
      </c>
      <c r="J3451" t="s">
        <v>3179</v>
      </c>
      <c r="K3451" t="s">
        <v>12787</v>
      </c>
      <c r="L3451" t="s">
        <v>3174</v>
      </c>
      <c r="M3451" t="s">
        <v>3174</v>
      </c>
    </row>
    <row r="3452" spans="1:13" x14ac:dyDescent="0.3">
      <c r="A3452" t="s">
        <v>1099</v>
      </c>
      <c r="B3452" t="s">
        <v>3004</v>
      </c>
      <c r="C3452" t="s">
        <v>4045</v>
      </c>
      <c r="D3452" t="s">
        <v>1822</v>
      </c>
      <c r="E3452" t="s">
        <v>4035</v>
      </c>
      <c r="F3452" t="s">
        <v>12788</v>
      </c>
      <c r="G3452" t="s">
        <v>10488</v>
      </c>
      <c r="H3452" t="s">
        <v>3177</v>
      </c>
      <c r="I3452" t="s">
        <v>12789</v>
      </c>
      <c r="J3452" t="s">
        <v>3179</v>
      </c>
      <c r="K3452" t="s">
        <v>12787</v>
      </c>
      <c r="L3452" t="s">
        <v>3174</v>
      </c>
      <c r="M3452" t="s">
        <v>3174</v>
      </c>
    </row>
    <row r="3453" spans="1:13" x14ac:dyDescent="0.3">
      <c r="A3453" t="s">
        <v>1099</v>
      </c>
      <c r="B3453" t="s">
        <v>3004</v>
      </c>
      <c r="C3453" t="s">
        <v>4045</v>
      </c>
      <c r="D3453" t="s">
        <v>1822</v>
      </c>
      <c r="E3453" t="s">
        <v>4035</v>
      </c>
      <c r="F3453" t="s">
        <v>12790</v>
      </c>
      <c r="G3453" t="s">
        <v>10488</v>
      </c>
      <c r="H3453" t="s">
        <v>3177</v>
      </c>
      <c r="I3453" t="s">
        <v>12791</v>
      </c>
      <c r="J3453" t="s">
        <v>3179</v>
      </c>
      <c r="K3453" t="s">
        <v>12792</v>
      </c>
      <c r="L3453" t="s">
        <v>3174</v>
      </c>
      <c r="M3453" t="s">
        <v>3174</v>
      </c>
    </row>
    <row r="3454" spans="1:13" x14ac:dyDescent="0.3">
      <c r="A3454" t="s">
        <v>1099</v>
      </c>
      <c r="B3454" t="s">
        <v>3004</v>
      </c>
      <c r="C3454" t="s">
        <v>4045</v>
      </c>
      <c r="D3454" t="s">
        <v>1822</v>
      </c>
      <c r="E3454" t="s">
        <v>4035</v>
      </c>
      <c r="F3454" t="s">
        <v>12793</v>
      </c>
      <c r="G3454" t="s">
        <v>10488</v>
      </c>
      <c r="H3454" t="s">
        <v>3177</v>
      </c>
      <c r="I3454" t="s">
        <v>12794</v>
      </c>
      <c r="J3454" t="s">
        <v>3179</v>
      </c>
      <c r="K3454" t="s">
        <v>12795</v>
      </c>
      <c r="L3454" t="s">
        <v>3174</v>
      </c>
      <c r="M3454" t="s">
        <v>3174</v>
      </c>
    </row>
    <row r="3455" spans="1:13" x14ac:dyDescent="0.3">
      <c r="A3455" t="s">
        <v>1099</v>
      </c>
      <c r="B3455" t="s">
        <v>3004</v>
      </c>
      <c r="C3455" t="s">
        <v>4045</v>
      </c>
      <c r="D3455" t="s">
        <v>1822</v>
      </c>
      <c r="E3455" t="s">
        <v>4035</v>
      </c>
      <c r="F3455" t="s">
        <v>12796</v>
      </c>
      <c r="G3455" t="s">
        <v>10488</v>
      </c>
      <c r="H3455" t="s">
        <v>3177</v>
      </c>
      <c r="I3455" t="s">
        <v>12797</v>
      </c>
      <c r="J3455" t="s">
        <v>3179</v>
      </c>
      <c r="K3455" t="s">
        <v>12798</v>
      </c>
      <c r="L3455" t="s">
        <v>3174</v>
      </c>
      <c r="M3455" t="s">
        <v>3174</v>
      </c>
    </row>
    <row r="3456" spans="1:13" x14ac:dyDescent="0.3">
      <c r="A3456" t="s">
        <v>1099</v>
      </c>
      <c r="B3456" t="s">
        <v>3004</v>
      </c>
      <c r="C3456" t="s">
        <v>4045</v>
      </c>
      <c r="D3456" t="s">
        <v>1822</v>
      </c>
      <c r="E3456" t="s">
        <v>4035</v>
      </c>
      <c r="F3456" t="s">
        <v>12799</v>
      </c>
      <c r="G3456" t="s">
        <v>10488</v>
      </c>
      <c r="H3456" t="s">
        <v>3177</v>
      </c>
      <c r="I3456" t="s">
        <v>12800</v>
      </c>
      <c r="J3456" t="s">
        <v>3179</v>
      </c>
      <c r="K3456" t="s">
        <v>12801</v>
      </c>
      <c r="L3456" t="s">
        <v>3174</v>
      </c>
      <c r="M3456" t="s">
        <v>3174</v>
      </c>
    </row>
    <row r="3457" spans="1:13" x14ac:dyDescent="0.3">
      <c r="A3457" t="s">
        <v>1099</v>
      </c>
      <c r="B3457" t="s">
        <v>3692</v>
      </c>
      <c r="C3457" t="s">
        <v>3190</v>
      </c>
      <c r="D3457" t="s">
        <v>1784</v>
      </c>
      <c r="E3457" t="s">
        <v>3459</v>
      </c>
      <c r="F3457" t="s">
        <v>12802</v>
      </c>
      <c r="G3457" t="s">
        <v>12803</v>
      </c>
      <c r="H3457" t="s">
        <v>3177</v>
      </c>
      <c r="I3457" t="s">
        <v>12804</v>
      </c>
      <c r="J3457" t="s">
        <v>3179</v>
      </c>
      <c r="K3457" t="s">
        <v>12805</v>
      </c>
      <c r="L3457" t="s">
        <v>3174</v>
      </c>
      <c r="M3457" t="s">
        <v>3174</v>
      </c>
    </row>
    <row r="3458" spans="1:13" x14ac:dyDescent="0.3">
      <c r="A3458" t="s">
        <v>1099</v>
      </c>
      <c r="B3458" t="s">
        <v>3692</v>
      </c>
      <c r="C3458" t="s">
        <v>3190</v>
      </c>
      <c r="D3458" t="s">
        <v>1784</v>
      </c>
      <c r="E3458" t="s">
        <v>3459</v>
      </c>
      <c r="F3458" t="s">
        <v>12806</v>
      </c>
      <c r="G3458" t="s">
        <v>12803</v>
      </c>
      <c r="H3458" t="s">
        <v>3177</v>
      </c>
      <c r="I3458" t="s">
        <v>12807</v>
      </c>
      <c r="J3458" t="s">
        <v>3179</v>
      </c>
      <c r="K3458" t="s">
        <v>12808</v>
      </c>
      <c r="L3458" t="s">
        <v>3174</v>
      </c>
      <c r="M3458" t="s">
        <v>3174</v>
      </c>
    </row>
    <row r="3459" spans="1:13" x14ac:dyDescent="0.3">
      <c r="A3459" t="s">
        <v>1099</v>
      </c>
      <c r="B3459" t="s">
        <v>3692</v>
      </c>
      <c r="C3459" t="s">
        <v>3190</v>
      </c>
      <c r="D3459" t="s">
        <v>1784</v>
      </c>
      <c r="E3459" t="s">
        <v>3459</v>
      </c>
      <c r="F3459" t="s">
        <v>12809</v>
      </c>
      <c r="G3459" t="s">
        <v>12803</v>
      </c>
      <c r="H3459" t="s">
        <v>3177</v>
      </c>
      <c r="I3459" t="s">
        <v>12810</v>
      </c>
      <c r="J3459" t="s">
        <v>3179</v>
      </c>
      <c r="K3459" t="s">
        <v>12811</v>
      </c>
      <c r="L3459" t="s">
        <v>3174</v>
      </c>
      <c r="M3459" t="s">
        <v>3174</v>
      </c>
    </row>
    <row r="3460" spans="1:13" x14ac:dyDescent="0.3">
      <c r="A3460" t="s">
        <v>1099</v>
      </c>
      <c r="B3460" t="s">
        <v>3692</v>
      </c>
      <c r="C3460" t="s">
        <v>3190</v>
      </c>
      <c r="D3460" t="s">
        <v>1784</v>
      </c>
      <c r="E3460" t="s">
        <v>3459</v>
      </c>
      <c r="F3460" t="s">
        <v>12812</v>
      </c>
      <c r="G3460" t="s">
        <v>12813</v>
      </c>
      <c r="H3460" t="s">
        <v>3177</v>
      </c>
      <c r="I3460" t="s">
        <v>12814</v>
      </c>
      <c r="J3460" t="s">
        <v>3179</v>
      </c>
      <c r="K3460" t="s">
        <v>12815</v>
      </c>
      <c r="L3460" t="s">
        <v>3174</v>
      </c>
      <c r="M3460" t="s">
        <v>3174</v>
      </c>
    </row>
    <row r="3461" spans="1:13" x14ac:dyDescent="0.3">
      <c r="A3461" t="s">
        <v>1099</v>
      </c>
      <c r="B3461" t="s">
        <v>3692</v>
      </c>
      <c r="C3461" t="s">
        <v>3190</v>
      </c>
      <c r="D3461" t="s">
        <v>1759</v>
      </c>
      <c r="E3461" t="s">
        <v>3459</v>
      </c>
      <c r="F3461" t="s">
        <v>12816</v>
      </c>
      <c r="G3461" t="s">
        <v>12803</v>
      </c>
      <c r="H3461" t="s">
        <v>3177</v>
      </c>
      <c r="I3461" t="s">
        <v>12817</v>
      </c>
      <c r="J3461" t="s">
        <v>3179</v>
      </c>
      <c r="K3461" t="s">
        <v>12818</v>
      </c>
      <c r="L3461" t="s">
        <v>3174</v>
      </c>
      <c r="M3461" t="s">
        <v>3174</v>
      </c>
    </row>
    <row r="3462" spans="1:13" x14ac:dyDescent="0.3">
      <c r="A3462" t="s">
        <v>1099</v>
      </c>
      <c r="B3462" t="s">
        <v>3692</v>
      </c>
      <c r="C3462" t="s">
        <v>3190</v>
      </c>
      <c r="D3462" t="s">
        <v>1759</v>
      </c>
      <c r="E3462" t="s">
        <v>3459</v>
      </c>
      <c r="F3462" t="s">
        <v>12819</v>
      </c>
      <c r="G3462" t="s">
        <v>12803</v>
      </c>
      <c r="H3462" t="s">
        <v>3177</v>
      </c>
      <c r="I3462" t="s">
        <v>12820</v>
      </c>
      <c r="J3462" t="s">
        <v>3179</v>
      </c>
      <c r="K3462" t="s">
        <v>12821</v>
      </c>
      <c r="L3462" t="s">
        <v>3174</v>
      </c>
      <c r="M3462" t="s">
        <v>3174</v>
      </c>
    </row>
    <row r="3463" spans="1:13" x14ac:dyDescent="0.3">
      <c r="A3463" t="s">
        <v>1099</v>
      </c>
      <c r="B3463" t="s">
        <v>3692</v>
      </c>
      <c r="C3463" t="s">
        <v>3190</v>
      </c>
      <c r="D3463" t="s">
        <v>1759</v>
      </c>
      <c r="E3463" t="s">
        <v>3459</v>
      </c>
      <c r="F3463" t="s">
        <v>12822</v>
      </c>
      <c r="G3463" t="s">
        <v>12803</v>
      </c>
      <c r="H3463" t="s">
        <v>3177</v>
      </c>
      <c r="I3463" t="s">
        <v>12823</v>
      </c>
      <c r="J3463" t="s">
        <v>3179</v>
      </c>
      <c r="K3463" t="s">
        <v>12824</v>
      </c>
      <c r="L3463" t="s">
        <v>3174</v>
      </c>
      <c r="M3463" t="s">
        <v>3174</v>
      </c>
    </row>
    <row r="3464" spans="1:13" x14ac:dyDescent="0.3">
      <c r="A3464" t="s">
        <v>1099</v>
      </c>
      <c r="B3464" t="s">
        <v>3692</v>
      </c>
      <c r="C3464" t="s">
        <v>3190</v>
      </c>
      <c r="D3464" t="s">
        <v>1759</v>
      </c>
      <c r="E3464" t="s">
        <v>3298</v>
      </c>
      <c r="F3464" t="s">
        <v>12825</v>
      </c>
      <c r="G3464" t="s">
        <v>12803</v>
      </c>
      <c r="H3464" t="s">
        <v>3177</v>
      </c>
      <c r="I3464" t="s">
        <v>12826</v>
      </c>
      <c r="J3464" t="s">
        <v>3179</v>
      </c>
      <c r="K3464" t="s">
        <v>12827</v>
      </c>
      <c r="L3464" t="s">
        <v>3174</v>
      </c>
      <c r="M3464" t="s">
        <v>3174</v>
      </c>
    </row>
    <row r="3465" spans="1:13" x14ac:dyDescent="0.3">
      <c r="A3465" t="s">
        <v>1099</v>
      </c>
      <c r="B3465" t="s">
        <v>3692</v>
      </c>
      <c r="C3465" t="s">
        <v>3190</v>
      </c>
      <c r="D3465" t="s">
        <v>1759</v>
      </c>
      <c r="E3465" t="s">
        <v>3298</v>
      </c>
      <c r="F3465" t="s">
        <v>12828</v>
      </c>
      <c r="G3465" t="s">
        <v>12803</v>
      </c>
      <c r="H3465" t="s">
        <v>3177</v>
      </c>
      <c r="I3465" t="s">
        <v>12829</v>
      </c>
      <c r="J3465" t="s">
        <v>3179</v>
      </c>
      <c r="K3465" t="s">
        <v>12830</v>
      </c>
      <c r="L3465" t="s">
        <v>3174</v>
      </c>
      <c r="M3465" t="s">
        <v>3174</v>
      </c>
    </row>
    <row r="3466" spans="1:13" x14ac:dyDescent="0.3">
      <c r="A3466" t="s">
        <v>1099</v>
      </c>
      <c r="B3466" t="s">
        <v>3692</v>
      </c>
      <c r="C3466" t="s">
        <v>3190</v>
      </c>
      <c r="D3466" t="s">
        <v>1759</v>
      </c>
      <c r="E3466" t="s">
        <v>3298</v>
      </c>
      <c r="F3466" t="s">
        <v>12831</v>
      </c>
      <c r="G3466" t="s">
        <v>12803</v>
      </c>
      <c r="H3466" t="s">
        <v>3177</v>
      </c>
      <c r="I3466" t="s">
        <v>12832</v>
      </c>
      <c r="J3466" t="s">
        <v>3179</v>
      </c>
      <c r="K3466" t="s">
        <v>12833</v>
      </c>
      <c r="L3466" t="s">
        <v>3174</v>
      </c>
      <c r="M3466" t="s">
        <v>3174</v>
      </c>
    </row>
    <row r="3467" spans="1:13" x14ac:dyDescent="0.3">
      <c r="A3467" t="s">
        <v>1099</v>
      </c>
      <c r="B3467" t="s">
        <v>3692</v>
      </c>
      <c r="C3467" t="s">
        <v>3190</v>
      </c>
      <c r="D3467" t="s">
        <v>1903</v>
      </c>
      <c r="E3467" t="s">
        <v>3298</v>
      </c>
      <c r="F3467" t="s">
        <v>12834</v>
      </c>
      <c r="G3467" t="s">
        <v>12803</v>
      </c>
      <c r="H3467" t="s">
        <v>3177</v>
      </c>
      <c r="I3467" t="s">
        <v>12835</v>
      </c>
      <c r="J3467" t="s">
        <v>3179</v>
      </c>
      <c r="K3467" t="s">
        <v>12836</v>
      </c>
      <c r="L3467" t="s">
        <v>3174</v>
      </c>
      <c r="M3467" t="s">
        <v>3174</v>
      </c>
    </row>
    <row r="3468" spans="1:13" x14ac:dyDescent="0.3">
      <c r="A3468" t="s">
        <v>1099</v>
      </c>
      <c r="B3468" t="s">
        <v>3692</v>
      </c>
      <c r="C3468" t="s">
        <v>3190</v>
      </c>
      <c r="D3468" t="s">
        <v>1903</v>
      </c>
      <c r="E3468" t="s">
        <v>3298</v>
      </c>
      <c r="F3468" t="s">
        <v>12837</v>
      </c>
      <c r="G3468" t="s">
        <v>12803</v>
      </c>
      <c r="H3468" t="s">
        <v>3177</v>
      </c>
      <c r="I3468" t="s">
        <v>12838</v>
      </c>
      <c r="J3468" t="s">
        <v>3179</v>
      </c>
      <c r="K3468" t="s">
        <v>12839</v>
      </c>
      <c r="L3468" t="s">
        <v>3174</v>
      </c>
      <c r="M3468" t="s">
        <v>3174</v>
      </c>
    </row>
    <row r="3469" spans="1:13" x14ac:dyDescent="0.3">
      <c r="A3469" t="s">
        <v>1099</v>
      </c>
      <c r="B3469" t="s">
        <v>3692</v>
      </c>
      <c r="C3469" t="s">
        <v>3190</v>
      </c>
      <c r="D3469" t="s">
        <v>1903</v>
      </c>
      <c r="E3469" t="s">
        <v>3298</v>
      </c>
      <c r="F3469" t="s">
        <v>12840</v>
      </c>
      <c r="G3469" t="s">
        <v>12803</v>
      </c>
      <c r="H3469" t="s">
        <v>3177</v>
      </c>
      <c r="I3469" t="s">
        <v>12841</v>
      </c>
      <c r="J3469" t="s">
        <v>3179</v>
      </c>
      <c r="K3469" t="s">
        <v>12842</v>
      </c>
      <c r="L3469" t="s">
        <v>3174</v>
      </c>
      <c r="M3469" t="s">
        <v>3174</v>
      </c>
    </row>
    <row r="3470" spans="1:13" x14ac:dyDescent="0.3">
      <c r="A3470" t="s">
        <v>1099</v>
      </c>
      <c r="B3470" t="s">
        <v>3692</v>
      </c>
      <c r="C3470" t="s">
        <v>3190</v>
      </c>
      <c r="D3470" t="s">
        <v>1761</v>
      </c>
      <c r="E3470" t="s">
        <v>3459</v>
      </c>
      <c r="F3470" t="s">
        <v>12843</v>
      </c>
      <c r="G3470" t="s">
        <v>12803</v>
      </c>
      <c r="H3470" t="s">
        <v>3177</v>
      </c>
      <c r="I3470" t="s">
        <v>12844</v>
      </c>
      <c r="J3470" t="s">
        <v>3179</v>
      </c>
      <c r="K3470" t="s">
        <v>12845</v>
      </c>
      <c r="L3470" t="s">
        <v>3174</v>
      </c>
      <c r="M3470" t="s">
        <v>3174</v>
      </c>
    </row>
    <row r="3471" spans="1:13" x14ac:dyDescent="0.3">
      <c r="A3471" t="s">
        <v>1099</v>
      </c>
      <c r="B3471" t="s">
        <v>3692</v>
      </c>
      <c r="C3471" t="s">
        <v>3190</v>
      </c>
      <c r="D3471" t="s">
        <v>7922</v>
      </c>
      <c r="E3471" t="s">
        <v>3298</v>
      </c>
      <c r="F3471" t="s">
        <v>12846</v>
      </c>
      <c r="G3471" t="s">
        <v>12803</v>
      </c>
      <c r="H3471" t="s">
        <v>3177</v>
      </c>
      <c r="I3471" t="s">
        <v>12847</v>
      </c>
      <c r="J3471" t="s">
        <v>3179</v>
      </c>
      <c r="K3471" t="s">
        <v>12848</v>
      </c>
      <c r="L3471" t="s">
        <v>3174</v>
      </c>
      <c r="M3471" t="s">
        <v>3174</v>
      </c>
    </row>
    <row r="3472" spans="1:13" x14ac:dyDescent="0.3">
      <c r="A3472" t="s">
        <v>1099</v>
      </c>
      <c r="B3472" t="s">
        <v>3692</v>
      </c>
      <c r="C3472" t="s">
        <v>3190</v>
      </c>
      <c r="D3472" t="s">
        <v>7922</v>
      </c>
      <c r="E3472" t="s">
        <v>3298</v>
      </c>
      <c r="F3472" t="s">
        <v>12849</v>
      </c>
      <c r="G3472" t="s">
        <v>12803</v>
      </c>
      <c r="H3472" t="s">
        <v>3177</v>
      </c>
      <c r="I3472" t="s">
        <v>12850</v>
      </c>
      <c r="J3472" t="s">
        <v>3179</v>
      </c>
      <c r="K3472" t="s">
        <v>12851</v>
      </c>
      <c r="L3472" t="s">
        <v>3174</v>
      </c>
      <c r="M3472" t="s">
        <v>3174</v>
      </c>
    </row>
    <row r="3473" spans="1:13" x14ac:dyDescent="0.3">
      <c r="A3473" t="s">
        <v>1099</v>
      </c>
      <c r="B3473" t="s">
        <v>3692</v>
      </c>
      <c r="C3473" t="s">
        <v>3190</v>
      </c>
      <c r="D3473" t="s">
        <v>7922</v>
      </c>
      <c r="E3473" t="s">
        <v>3298</v>
      </c>
      <c r="F3473" t="s">
        <v>12852</v>
      </c>
      <c r="G3473" t="s">
        <v>12803</v>
      </c>
      <c r="H3473" t="s">
        <v>3177</v>
      </c>
      <c r="I3473" t="s">
        <v>12853</v>
      </c>
      <c r="J3473" t="s">
        <v>3179</v>
      </c>
      <c r="K3473" t="s">
        <v>12854</v>
      </c>
      <c r="L3473" t="s">
        <v>3174</v>
      </c>
      <c r="M3473" t="s">
        <v>3174</v>
      </c>
    </row>
    <row r="3474" spans="1:13" x14ac:dyDescent="0.3">
      <c r="A3474" t="s">
        <v>1099</v>
      </c>
      <c r="B3474" t="s">
        <v>3692</v>
      </c>
      <c r="C3474" t="s">
        <v>3190</v>
      </c>
      <c r="D3474" t="s">
        <v>1761</v>
      </c>
      <c r="E3474" t="s">
        <v>3298</v>
      </c>
      <c r="F3474" t="s">
        <v>12855</v>
      </c>
      <c r="G3474" t="s">
        <v>12803</v>
      </c>
      <c r="H3474" t="s">
        <v>3177</v>
      </c>
      <c r="I3474" t="s">
        <v>12856</v>
      </c>
      <c r="J3474" t="s">
        <v>3179</v>
      </c>
      <c r="K3474" t="s">
        <v>12033</v>
      </c>
      <c r="L3474" t="s">
        <v>3174</v>
      </c>
      <c r="M3474" t="s">
        <v>3174</v>
      </c>
    </row>
    <row r="3475" spans="1:13" x14ac:dyDescent="0.3">
      <c r="A3475" t="s">
        <v>1099</v>
      </c>
      <c r="B3475" t="s">
        <v>3692</v>
      </c>
      <c r="C3475" t="s">
        <v>3190</v>
      </c>
      <c r="D3475" t="s">
        <v>1761</v>
      </c>
      <c r="E3475" t="s">
        <v>3298</v>
      </c>
      <c r="F3475" t="s">
        <v>12857</v>
      </c>
      <c r="G3475" t="s">
        <v>12803</v>
      </c>
      <c r="H3475" t="s">
        <v>3177</v>
      </c>
      <c r="I3475" t="s">
        <v>12858</v>
      </c>
      <c r="J3475" t="s">
        <v>3179</v>
      </c>
      <c r="K3475" t="s">
        <v>12030</v>
      </c>
      <c r="L3475" t="s">
        <v>3174</v>
      </c>
      <c r="M3475" t="s">
        <v>3174</v>
      </c>
    </row>
    <row r="3476" spans="1:13" x14ac:dyDescent="0.3">
      <c r="A3476" t="s">
        <v>1099</v>
      </c>
      <c r="B3476" t="s">
        <v>3692</v>
      </c>
      <c r="C3476" t="s">
        <v>3190</v>
      </c>
      <c r="D3476" t="s">
        <v>1761</v>
      </c>
      <c r="E3476" t="s">
        <v>3298</v>
      </c>
      <c r="F3476" t="s">
        <v>12859</v>
      </c>
      <c r="G3476" t="s">
        <v>12803</v>
      </c>
      <c r="H3476" t="s">
        <v>3177</v>
      </c>
      <c r="I3476" t="s">
        <v>12860</v>
      </c>
      <c r="J3476" t="s">
        <v>3179</v>
      </c>
      <c r="K3476" t="s">
        <v>12036</v>
      </c>
      <c r="L3476" t="s">
        <v>3174</v>
      </c>
      <c r="M3476" t="s">
        <v>3174</v>
      </c>
    </row>
    <row r="3477" spans="1:13" x14ac:dyDescent="0.3">
      <c r="A3477" t="s">
        <v>1099</v>
      </c>
      <c r="B3477" t="s">
        <v>3692</v>
      </c>
      <c r="C3477" t="s">
        <v>3190</v>
      </c>
      <c r="D3477" t="s">
        <v>1755</v>
      </c>
      <c r="E3477" t="s">
        <v>3298</v>
      </c>
      <c r="F3477" t="s">
        <v>12861</v>
      </c>
      <c r="G3477" t="s">
        <v>12803</v>
      </c>
      <c r="H3477" t="s">
        <v>3177</v>
      </c>
      <c r="I3477" t="s">
        <v>12862</v>
      </c>
      <c r="J3477" t="s">
        <v>3179</v>
      </c>
      <c r="K3477" t="s">
        <v>12863</v>
      </c>
      <c r="L3477" t="s">
        <v>3174</v>
      </c>
      <c r="M3477" t="s">
        <v>3174</v>
      </c>
    </row>
    <row r="3478" spans="1:13" x14ac:dyDescent="0.3">
      <c r="A3478" t="s">
        <v>1099</v>
      </c>
      <c r="B3478" t="s">
        <v>3692</v>
      </c>
      <c r="C3478" t="s">
        <v>3190</v>
      </c>
      <c r="D3478" t="s">
        <v>7922</v>
      </c>
      <c r="E3478" t="s">
        <v>3298</v>
      </c>
      <c r="F3478" t="s">
        <v>12864</v>
      </c>
      <c r="G3478" t="s">
        <v>12803</v>
      </c>
      <c r="H3478" t="s">
        <v>3177</v>
      </c>
      <c r="I3478" t="s">
        <v>12865</v>
      </c>
      <c r="J3478" t="s">
        <v>3179</v>
      </c>
      <c r="K3478" t="s">
        <v>12866</v>
      </c>
      <c r="L3478" t="s">
        <v>3174</v>
      </c>
      <c r="M3478" t="s">
        <v>3174</v>
      </c>
    </row>
    <row r="3479" spans="1:13" x14ac:dyDescent="0.3">
      <c r="A3479" t="s">
        <v>1099</v>
      </c>
      <c r="B3479" t="s">
        <v>3692</v>
      </c>
      <c r="C3479" t="s">
        <v>3190</v>
      </c>
      <c r="D3479" t="s">
        <v>7922</v>
      </c>
      <c r="E3479" t="s">
        <v>3298</v>
      </c>
      <c r="F3479" t="s">
        <v>12867</v>
      </c>
      <c r="G3479" t="s">
        <v>12803</v>
      </c>
      <c r="H3479" t="s">
        <v>3177</v>
      </c>
      <c r="I3479" t="s">
        <v>12868</v>
      </c>
      <c r="J3479" t="s">
        <v>3179</v>
      </c>
      <c r="K3479" t="s">
        <v>12869</v>
      </c>
      <c r="L3479" t="s">
        <v>3174</v>
      </c>
      <c r="M3479" t="s">
        <v>3174</v>
      </c>
    </row>
    <row r="3480" spans="1:13" x14ac:dyDescent="0.3">
      <c r="A3480" t="s">
        <v>1099</v>
      </c>
      <c r="B3480" t="s">
        <v>3692</v>
      </c>
      <c r="C3480" t="s">
        <v>3190</v>
      </c>
      <c r="D3480" t="s">
        <v>7922</v>
      </c>
      <c r="E3480" t="s">
        <v>3298</v>
      </c>
      <c r="F3480" t="s">
        <v>12870</v>
      </c>
      <c r="G3480" t="s">
        <v>12803</v>
      </c>
      <c r="H3480" t="s">
        <v>3177</v>
      </c>
      <c r="I3480" t="s">
        <v>12871</v>
      </c>
      <c r="J3480" t="s">
        <v>3179</v>
      </c>
      <c r="K3480" t="s">
        <v>12872</v>
      </c>
      <c r="L3480" t="s">
        <v>3174</v>
      </c>
      <c r="M3480" t="s">
        <v>3174</v>
      </c>
    </row>
    <row r="3481" spans="1:13" x14ac:dyDescent="0.3">
      <c r="A3481" t="s">
        <v>1099</v>
      </c>
      <c r="B3481" t="s">
        <v>3692</v>
      </c>
      <c r="C3481" t="s">
        <v>3190</v>
      </c>
      <c r="D3481" t="s">
        <v>1759</v>
      </c>
      <c r="E3481" t="s">
        <v>3459</v>
      </c>
      <c r="F3481" t="s">
        <v>12873</v>
      </c>
      <c r="G3481" t="s">
        <v>7943</v>
      </c>
      <c r="H3481" t="s">
        <v>3177</v>
      </c>
      <c r="I3481" t="s">
        <v>12874</v>
      </c>
      <c r="J3481" t="s">
        <v>3179</v>
      </c>
      <c r="K3481" t="s">
        <v>12875</v>
      </c>
      <c r="L3481" t="s">
        <v>3174</v>
      </c>
      <c r="M3481" t="s">
        <v>3174</v>
      </c>
    </row>
    <row r="3482" spans="1:13" x14ac:dyDescent="0.3">
      <c r="A3482" t="s">
        <v>1099</v>
      </c>
      <c r="B3482" t="s">
        <v>3692</v>
      </c>
      <c r="C3482" t="s">
        <v>3190</v>
      </c>
      <c r="D3482" t="s">
        <v>1759</v>
      </c>
      <c r="E3482" t="s">
        <v>3459</v>
      </c>
      <c r="F3482" t="s">
        <v>12876</v>
      </c>
      <c r="G3482" t="s">
        <v>7943</v>
      </c>
      <c r="H3482" t="s">
        <v>3177</v>
      </c>
      <c r="I3482" t="s">
        <v>12877</v>
      </c>
      <c r="J3482" t="s">
        <v>3179</v>
      </c>
      <c r="K3482" t="s">
        <v>12878</v>
      </c>
      <c r="L3482" t="s">
        <v>3174</v>
      </c>
      <c r="M3482" t="s">
        <v>3174</v>
      </c>
    </row>
    <row r="3483" spans="1:13" x14ac:dyDescent="0.3">
      <c r="A3483" t="s">
        <v>1099</v>
      </c>
      <c r="B3483" t="s">
        <v>3692</v>
      </c>
      <c r="C3483" t="s">
        <v>3190</v>
      </c>
      <c r="D3483" t="s">
        <v>1759</v>
      </c>
      <c r="E3483" t="s">
        <v>3459</v>
      </c>
      <c r="F3483" t="s">
        <v>12879</v>
      </c>
      <c r="G3483" t="s">
        <v>7943</v>
      </c>
      <c r="H3483" t="s">
        <v>3177</v>
      </c>
      <c r="I3483" t="s">
        <v>12880</v>
      </c>
      <c r="J3483" t="s">
        <v>3179</v>
      </c>
      <c r="K3483" t="s">
        <v>12881</v>
      </c>
      <c r="L3483" t="s">
        <v>3174</v>
      </c>
      <c r="M3483" t="s">
        <v>3174</v>
      </c>
    </row>
    <row r="3484" spans="1:13" x14ac:dyDescent="0.3">
      <c r="A3484" t="s">
        <v>1099</v>
      </c>
      <c r="B3484" t="s">
        <v>3692</v>
      </c>
      <c r="C3484" t="s">
        <v>3190</v>
      </c>
      <c r="D3484" t="s">
        <v>1822</v>
      </c>
      <c r="E3484" t="s">
        <v>3459</v>
      </c>
      <c r="F3484" t="s">
        <v>12882</v>
      </c>
      <c r="G3484" t="s">
        <v>12883</v>
      </c>
      <c r="H3484" t="s">
        <v>3177</v>
      </c>
      <c r="I3484" t="s">
        <v>12884</v>
      </c>
      <c r="J3484" t="s">
        <v>3179</v>
      </c>
      <c r="K3484" t="s">
        <v>12885</v>
      </c>
      <c r="L3484" t="s">
        <v>3174</v>
      </c>
      <c r="M3484" t="s">
        <v>3174</v>
      </c>
    </row>
    <row r="3485" spans="1:13" x14ac:dyDescent="0.3">
      <c r="A3485" t="s">
        <v>1099</v>
      </c>
      <c r="B3485" t="s">
        <v>3692</v>
      </c>
      <c r="C3485" t="s">
        <v>3190</v>
      </c>
      <c r="D3485" t="s">
        <v>1822</v>
      </c>
      <c r="E3485" t="s">
        <v>3459</v>
      </c>
      <c r="F3485" t="s">
        <v>12886</v>
      </c>
      <c r="G3485" t="s">
        <v>12883</v>
      </c>
      <c r="H3485" t="s">
        <v>3177</v>
      </c>
      <c r="I3485" t="s">
        <v>12887</v>
      </c>
      <c r="J3485" t="s">
        <v>3179</v>
      </c>
      <c r="K3485" t="s">
        <v>12888</v>
      </c>
      <c r="L3485" t="s">
        <v>3174</v>
      </c>
      <c r="M3485" t="s">
        <v>3174</v>
      </c>
    </row>
    <row r="3486" spans="1:13" x14ac:dyDescent="0.3">
      <c r="A3486" t="s">
        <v>1099</v>
      </c>
      <c r="B3486" t="s">
        <v>3692</v>
      </c>
      <c r="C3486" t="s">
        <v>3190</v>
      </c>
      <c r="D3486" t="s">
        <v>1822</v>
      </c>
      <c r="E3486" t="s">
        <v>3459</v>
      </c>
      <c r="F3486" t="s">
        <v>12889</v>
      </c>
      <c r="G3486" t="s">
        <v>12883</v>
      </c>
      <c r="H3486" t="s">
        <v>3177</v>
      </c>
      <c r="I3486" t="s">
        <v>12890</v>
      </c>
      <c r="J3486" t="s">
        <v>3179</v>
      </c>
      <c r="K3486" t="s">
        <v>12891</v>
      </c>
      <c r="L3486" t="s">
        <v>3174</v>
      </c>
      <c r="M3486" t="s">
        <v>3174</v>
      </c>
    </row>
    <row r="3487" spans="1:13" x14ac:dyDescent="0.3">
      <c r="A3487" t="s">
        <v>1099</v>
      </c>
      <c r="B3487" t="s">
        <v>3692</v>
      </c>
      <c r="C3487" t="s">
        <v>3190</v>
      </c>
      <c r="D3487" t="s">
        <v>1822</v>
      </c>
      <c r="E3487" t="s">
        <v>3459</v>
      </c>
      <c r="F3487" t="s">
        <v>12892</v>
      </c>
      <c r="G3487" t="s">
        <v>12883</v>
      </c>
      <c r="H3487" t="s">
        <v>3177</v>
      </c>
      <c r="I3487" t="s">
        <v>12893</v>
      </c>
      <c r="J3487" t="s">
        <v>3179</v>
      </c>
      <c r="K3487" t="s">
        <v>11687</v>
      </c>
      <c r="L3487" t="s">
        <v>3174</v>
      </c>
      <c r="M3487" t="s">
        <v>3174</v>
      </c>
    </row>
    <row r="3488" spans="1:13" x14ac:dyDescent="0.3">
      <c r="A3488" t="s">
        <v>1099</v>
      </c>
      <c r="B3488" t="s">
        <v>3692</v>
      </c>
      <c r="C3488" t="s">
        <v>3190</v>
      </c>
      <c r="D3488" t="s">
        <v>1822</v>
      </c>
      <c r="E3488" t="s">
        <v>3459</v>
      </c>
      <c r="F3488" t="s">
        <v>12894</v>
      </c>
      <c r="G3488" t="s">
        <v>12883</v>
      </c>
      <c r="H3488" t="s">
        <v>3177</v>
      </c>
      <c r="I3488" t="s">
        <v>12895</v>
      </c>
      <c r="J3488" t="s">
        <v>3179</v>
      </c>
      <c r="K3488" t="s">
        <v>12896</v>
      </c>
      <c r="L3488" t="s">
        <v>3174</v>
      </c>
      <c r="M3488" t="s">
        <v>3174</v>
      </c>
    </row>
    <row r="3489" spans="1:13" x14ac:dyDescent="0.3">
      <c r="A3489" t="s">
        <v>1099</v>
      </c>
      <c r="B3489" t="s">
        <v>3692</v>
      </c>
      <c r="C3489" t="s">
        <v>3190</v>
      </c>
      <c r="D3489" t="s">
        <v>1822</v>
      </c>
      <c r="E3489" t="s">
        <v>3459</v>
      </c>
      <c r="F3489" t="s">
        <v>12897</v>
      </c>
      <c r="G3489" t="s">
        <v>12883</v>
      </c>
      <c r="H3489" t="s">
        <v>3177</v>
      </c>
      <c r="I3489" t="s">
        <v>12898</v>
      </c>
      <c r="J3489" t="s">
        <v>3179</v>
      </c>
      <c r="K3489" t="s">
        <v>12899</v>
      </c>
      <c r="L3489" t="s">
        <v>3174</v>
      </c>
      <c r="M3489" t="s">
        <v>3174</v>
      </c>
    </row>
    <row r="3490" spans="1:13" x14ac:dyDescent="0.3">
      <c r="A3490" t="s">
        <v>1099</v>
      </c>
      <c r="B3490" t="s">
        <v>3692</v>
      </c>
      <c r="C3490" t="s">
        <v>3190</v>
      </c>
      <c r="D3490" t="s">
        <v>1822</v>
      </c>
      <c r="E3490" t="s">
        <v>3459</v>
      </c>
      <c r="F3490" t="s">
        <v>12900</v>
      </c>
      <c r="G3490" t="s">
        <v>12883</v>
      </c>
      <c r="H3490" t="s">
        <v>3177</v>
      </c>
      <c r="I3490" t="s">
        <v>12901</v>
      </c>
      <c r="J3490" t="s">
        <v>3179</v>
      </c>
      <c r="K3490" t="s">
        <v>12902</v>
      </c>
      <c r="L3490" t="s">
        <v>3174</v>
      </c>
      <c r="M3490" t="s">
        <v>3174</v>
      </c>
    </row>
    <row r="3491" spans="1:13" x14ac:dyDescent="0.3">
      <c r="A3491" t="s">
        <v>1099</v>
      </c>
      <c r="B3491" t="s">
        <v>3692</v>
      </c>
      <c r="C3491" t="s">
        <v>3190</v>
      </c>
      <c r="D3491" t="s">
        <v>1822</v>
      </c>
      <c r="E3491" t="s">
        <v>3459</v>
      </c>
      <c r="F3491" t="s">
        <v>12903</v>
      </c>
      <c r="G3491" t="s">
        <v>12883</v>
      </c>
      <c r="H3491" t="s">
        <v>3177</v>
      </c>
      <c r="I3491" t="s">
        <v>12904</v>
      </c>
      <c r="J3491" t="s">
        <v>3179</v>
      </c>
      <c r="K3491" t="s">
        <v>12905</v>
      </c>
      <c r="L3491" t="s">
        <v>3174</v>
      </c>
      <c r="M3491" t="s">
        <v>3174</v>
      </c>
    </row>
    <row r="3492" spans="1:13" x14ac:dyDescent="0.3">
      <c r="A3492" t="s">
        <v>1099</v>
      </c>
      <c r="B3492" t="s">
        <v>3692</v>
      </c>
      <c r="C3492" t="s">
        <v>3190</v>
      </c>
      <c r="D3492" t="s">
        <v>1822</v>
      </c>
      <c r="E3492" t="s">
        <v>3459</v>
      </c>
      <c r="F3492" t="s">
        <v>12906</v>
      </c>
      <c r="G3492" t="s">
        <v>12883</v>
      </c>
      <c r="H3492" t="s">
        <v>3177</v>
      </c>
      <c r="I3492" t="s">
        <v>12907</v>
      </c>
      <c r="J3492" t="s">
        <v>3179</v>
      </c>
      <c r="K3492" t="s">
        <v>12908</v>
      </c>
      <c r="L3492" t="s">
        <v>3174</v>
      </c>
      <c r="M3492" t="s">
        <v>3174</v>
      </c>
    </row>
    <row r="3493" spans="1:13" x14ac:dyDescent="0.3">
      <c r="A3493" t="s">
        <v>1099</v>
      </c>
      <c r="B3493" t="s">
        <v>3692</v>
      </c>
      <c r="C3493" t="s">
        <v>3190</v>
      </c>
      <c r="D3493" t="s">
        <v>1822</v>
      </c>
      <c r="E3493" t="s">
        <v>3459</v>
      </c>
      <c r="F3493" t="s">
        <v>12909</v>
      </c>
      <c r="G3493" t="s">
        <v>12883</v>
      </c>
      <c r="H3493" t="s">
        <v>3177</v>
      </c>
      <c r="I3493" t="s">
        <v>12910</v>
      </c>
      <c r="J3493" t="s">
        <v>3179</v>
      </c>
      <c r="K3493" t="s">
        <v>12911</v>
      </c>
      <c r="L3493" t="s">
        <v>3174</v>
      </c>
      <c r="M3493" t="s">
        <v>3174</v>
      </c>
    </row>
    <row r="3494" spans="1:13" x14ac:dyDescent="0.3">
      <c r="A3494" t="s">
        <v>1099</v>
      </c>
      <c r="B3494" t="s">
        <v>3692</v>
      </c>
      <c r="C3494" t="s">
        <v>3190</v>
      </c>
      <c r="D3494" t="s">
        <v>1822</v>
      </c>
      <c r="E3494" t="s">
        <v>3459</v>
      </c>
      <c r="F3494" t="s">
        <v>12912</v>
      </c>
      <c r="G3494" t="s">
        <v>12883</v>
      </c>
      <c r="H3494" t="s">
        <v>3177</v>
      </c>
      <c r="I3494" t="s">
        <v>12913</v>
      </c>
      <c r="J3494" t="s">
        <v>3179</v>
      </c>
      <c r="K3494" t="s">
        <v>12185</v>
      </c>
      <c r="L3494" t="s">
        <v>3174</v>
      </c>
      <c r="M3494" t="s">
        <v>3174</v>
      </c>
    </row>
    <row r="3495" spans="1:13" x14ac:dyDescent="0.3">
      <c r="A3495" t="s">
        <v>1099</v>
      </c>
      <c r="B3495" t="s">
        <v>3692</v>
      </c>
      <c r="C3495" t="s">
        <v>3190</v>
      </c>
      <c r="D3495" t="s">
        <v>1822</v>
      </c>
      <c r="E3495" t="s">
        <v>3459</v>
      </c>
      <c r="F3495" t="s">
        <v>12914</v>
      </c>
      <c r="G3495" t="s">
        <v>12883</v>
      </c>
      <c r="H3495" t="s">
        <v>3177</v>
      </c>
      <c r="I3495" t="s">
        <v>12915</v>
      </c>
      <c r="J3495" t="s">
        <v>3179</v>
      </c>
      <c r="K3495" t="s">
        <v>12916</v>
      </c>
      <c r="L3495" t="s">
        <v>3174</v>
      </c>
      <c r="M3495" t="s">
        <v>3174</v>
      </c>
    </row>
    <row r="3496" spans="1:13" x14ac:dyDescent="0.3">
      <c r="A3496" t="s">
        <v>1099</v>
      </c>
      <c r="B3496" t="s">
        <v>3692</v>
      </c>
      <c r="C3496" t="s">
        <v>3190</v>
      </c>
      <c r="D3496" t="s">
        <v>1822</v>
      </c>
      <c r="E3496" t="s">
        <v>3459</v>
      </c>
      <c r="F3496" t="s">
        <v>12917</v>
      </c>
      <c r="G3496" t="s">
        <v>12883</v>
      </c>
      <c r="H3496" t="s">
        <v>3177</v>
      </c>
      <c r="I3496" t="s">
        <v>12918</v>
      </c>
      <c r="J3496" t="s">
        <v>3179</v>
      </c>
      <c r="K3496" t="s">
        <v>12919</v>
      </c>
      <c r="L3496" t="s">
        <v>3174</v>
      </c>
      <c r="M3496" t="s">
        <v>3174</v>
      </c>
    </row>
    <row r="3497" spans="1:13" x14ac:dyDescent="0.3">
      <c r="A3497" t="s">
        <v>1099</v>
      </c>
      <c r="B3497" t="s">
        <v>3692</v>
      </c>
      <c r="C3497" t="s">
        <v>3190</v>
      </c>
      <c r="D3497" t="s">
        <v>1822</v>
      </c>
      <c r="E3497" t="s">
        <v>3459</v>
      </c>
      <c r="F3497" t="s">
        <v>12920</v>
      </c>
      <c r="G3497" t="s">
        <v>12883</v>
      </c>
      <c r="H3497" t="s">
        <v>3177</v>
      </c>
      <c r="I3497" t="s">
        <v>12921</v>
      </c>
      <c r="J3497" t="s">
        <v>3179</v>
      </c>
      <c r="K3497" t="s">
        <v>12922</v>
      </c>
      <c r="L3497" t="s">
        <v>3174</v>
      </c>
      <c r="M3497" t="s">
        <v>3174</v>
      </c>
    </row>
    <row r="3498" spans="1:13" x14ac:dyDescent="0.3">
      <c r="A3498" t="s">
        <v>1099</v>
      </c>
      <c r="B3498" t="s">
        <v>3692</v>
      </c>
      <c r="C3498" t="s">
        <v>3190</v>
      </c>
      <c r="D3498" t="s">
        <v>1822</v>
      </c>
      <c r="E3498" t="s">
        <v>3459</v>
      </c>
      <c r="F3498" t="s">
        <v>12923</v>
      </c>
      <c r="G3498" t="s">
        <v>12883</v>
      </c>
      <c r="H3498" t="s">
        <v>3177</v>
      </c>
      <c r="I3498" t="s">
        <v>12924</v>
      </c>
      <c r="J3498" t="s">
        <v>3179</v>
      </c>
      <c r="K3498" t="s">
        <v>12925</v>
      </c>
      <c r="L3498" t="s">
        <v>3174</v>
      </c>
      <c r="M3498" t="s">
        <v>3174</v>
      </c>
    </row>
    <row r="3499" spans="1:13" x14ac:dyDescent="0.3">
      <c r="A3499" t="s">
        <v>1099</v>
      </c>
      <c r="B3499" t="s">
        <v>3692</v>
      </c>
      <c r="C3499" t="s">
        <v>3190</v>
      </c>
      <c r="D3499" t="s">
        <v>1822</v>
      </c>
      <c r="E3499" t="s">
        <v>3459</v>
      </c>
      <c r="F3499" t="s">
        <v>12926</v>
      </c>
      <c r="G3499" t="s">
        <v>12883</v>
      </c>
      <c r="H3499" t="s">
        <v>3177</v>
      </c>
      <c r="I3499" t="s">
        <v>12927</v>
      </c>
      <c r="J3499" t="s">
        <v>3179</v>
      </c>
      <c r="K3499" t="s">
        <v>12928</v>
      </c>
      <c r="L3499" t="s">
        <v>3174</v>
      </c>
      <c r="M3499" t="s">
        <v>3174</v>
      </c>
    </row>
    <row r="3500" spans="1:13" x14ac:dyDescent="0.3">
      <c r="A3500" t="s">
        <v>1099</v>
      </c>
      <c r="B3500" t="s">
        <v>3692</v>
      </c>
      <c r="C3500" t="s">
        <v>3190</v>
      </c>
      <c r="D3500" t="s">
        <v>1822</v>
      </c>
      <c r="E3500" t="s">
        <v>3459</v>
      </c>
      <c r="F3500" t="s">
        <v>12929</v>
      </c>
      <c r="G3500" t="s">
        <v>12883</v>
      </c>
      <c r="H3500" t="s">
        <v>3177</v>
      </c>
      <c r="I3500" t="s">
        <v>12930</v>
      </c>
      <c r="J3500" t="s">
        <v>3179</v>
      </c>
      <c r="K3500" t="s">
        <v>12931</v>
      </c>
      <c r="L3500" t="s">
        <v>3174</v>
      </c>
      <c r="M3500" t="s">
        <v>3174</v>
      </c>
    </row>
    <row r="3501" spans="1:13" x14ac:dyDescent="0.3">
      <c r="A3501" t="s">
        <v>1099</v>
      </c>
      <c r="B3501" t="s">
        <v>3692</v>
      </c>
      <c r="C3501" t="s">
        <v>3190</v>
      </c>
      <c r="D3501" t="s">
        <v>1822</v>
      </c>
      <c r="E3501" t="s">
        <v>3459</v>
      </c>
      <c r="F3501" t="s">
        <v>12932</v>
      </c>
      <c r="G3501" t="s">
        <v>12883</v>
      </c>
      <c r="H3501" t="s">
        <v>3177</v>
      </c>
      <c r="I3501" t="s">
        <v>12933</v>
      </c>
      <c r="J3501" t="s">
        <v>3179</v>
      </c>
      <c r="K3501" t="s">
        <v>12934</v>
      </c>
      <c r="L3501" t="s">
        <v>3174</v>
      </c>
      <c r="M3501" t="s">
        <v>3174</v>
      </c>
    </row>
    <row r="3502" spans="1:13" x14ac:dyDescent="0.3">
      <c r="A3502" t="s">
        <v>1099</v>
      </c>
      <c r="B3502" t="s">
        <v>3692</v>
      </c>
      <c r="C3502" t="s">
        <v>3190</v>
      </c>
      <c r="D3502" t="s">
        <v>1822</v>
      </c>
      <c r="E3502" t="s">
        <v>3459</v>
      </c>
      <c r="F3502" t="s">
        <v>12935</v>
      </c>
      <c r="G3502" t="s">
        <v>12883</v>
      </c>
      <c r="H3502" t="s">
        <v>3177</v>
      </c>
      <c r="I3502" t="s">
        <v>12936</v>
      </c>
      <c r="J3502" t="s">
        <v>3179</v>
      </c>
      <c r="K3502" t="s">
        <v>12937</v>
      </c>
      <c r="L3502" t="s">
        <v>3174</v>
      </c>
      <c r="M3502" t="s">
        <v>3174</v>
      </c>
    </row>
    <row r="3503" spans="1:13" x14ac:dyDescent="0.3">
      <c r="A3503" t="s">
        <v>1099</v>
      </c>
      <c r="B3503" t="s">
        <v>3692</v>
      </c>
      <c r="C3503" t="s">
        <v>3190</v>
      </c>
      <c r="D3503" t="s">
        <v>1822</v>
      </c>
      <c r="E3503" t="s">
        <v>3459</v>
      </c>
      <c r="F3503" t="s">
        <v>12938</v>
      </c>
      <c r="G3503" t="s">
        <v>12883</v>
      </c>
      <c r="H3503" t="s">
        <v>3177</v>
      </c>
      <c r="I3503" t="s">
        <v>12939</v>
      </c>
      <c r="J3503" t="s">
        <v>3179</v>
      </c>
      <c r="K3503" t="s">
        <v>12940</v>
      </c>
      <c r="L3503" t="s">
        <v>3174</v>
      </c>
      <c r="M3503" t="s">
        <v>3174</v>
      </c>
    </row>
    <row r="3504" spans="1:13" x14ac:dyDescent="0.3">
      <c r="A3504" t="s">
        <v>1099</v>
      </c>
      <c r="B3504" t="s">
        <v>3692</v>
      </c>
      <c r="C3504" t="s">
        <v>3190</v>
      </c>
      <c r="D3504" t="s">
        <v>1822</v>
      </c>
      <c r="E3504" t="s">
        <v>3459</v>
      </c>
      <c r="F3504" t="s">
        <v>12941</v>
      </c>
      <c r="G3504" t="s">
        <v>12883</v>
      </c>
      <c r="H3504" t="s">
        <v>3177</v>
      </c>
      <c r="I3504" t="s">
        <v>12942</v>
      </c>
      <c r="J3504" t="s">
        <v>3179</v>
      </c>
      <c r="K3504" t="s">
        <v>12943</v>
      </c>
      <c r="L3504" t="s">
        <v>3174</v>
      </c>
      <c r="M3504" t="s">
        <v>3174</v>
      </c>
    </row>
    <row r="3505" spans="1:13" x14ac:dyDescent="0.3">
      <c r="A3505" t="s">
        <v>1099</v>
      </c>
      <c r="B3505" t="s">
        <v>3692</v>
      </c>
      <c r="C3505" t="s">
        <v>3190</v>
      </c>
      <c r="D3505" t="s">
        <v>1822</v>
      </c>
      <c r="E3505" t="s">
        <v>3459</v>
      </c>
      <c r="F3505" t="s">
        <v>12944</v>
      </c>
      <c r="G3505" t="s">
        <v>12883</v>
      </c>
      <c r="H3505" t="s">
        <v>3177</v>
      </c>
      <c r="I3505" t="s">
        <v>12945</v>
      </c>
      <c r="J3505" t="s">
        <v>3179</v>
      </c>
      <c r="K3505" t="s">
        <v>12946</v>
      </c>
      <c r="L3505" t="s">
        <v>3174</v>
      </c>
      <c r="M3505" t="s">
        <v>3174</v>
      </c>
    </row>
    <row r="3506" spans="1:13" x14ac:dyDescent="0.3">
      <c r="A3506" t="s">
        <v>1099</v>
      </c>
      <c r="B3506" t="s">
        <v>3692</v>
      </c>
      <c r="C3506" t="s">
        <v>3190</v>
      </c>
      <c r="D3506" t="s">
        <v>1822</v>
      </c>
      <c r="E3506" t="s">
        <v>3459</v>
      </c>
      <c r="F3506" t="s">
        <v>12947</v>
      </c>
      <c r="G3506" t="s">
        <v>12883</v>
      </c>
      <c r="H3506" t="s">
        <v>3177</v>
      </c>
      <c r="I3506" t="s">
        <v>12948</v>
      </c>
      <c r="J3506" t="s">
        <v>3179</v>
      </c>
      <c r="K3506" t="s">
        <v>12949</v>
      </c>
      <c r="L3506" t="s">
        <v>3174</v>
      </c>
      <c r="M3506" t="s">
        <v>3174</v>
      </c>
    </row>
    <row r="3507" spans="1:13" x14ac:dyDescent="0.3">
      <c r="A3507" t="s">
        <v>1099</v>
      </c>
      <c r="B3507" t="s">
        <v>3692</v>
      </c>
      <c r="C3507" t="s">
        <v>3190</v>
      </c>
      <c r="D3507" t="s">
        <v>1822</v>
      </c>
      <c r="E3507" t="s">
        <v>3459</v>
      </c>
      <c r="F3507" t="s">
        <v>12950</v>
      </c>
      <c r="G3507" t="s">
        <v>12883</v>
      </c>
      <c r="H3507" t="s">
        <v>3177</v>
      </c>
      <c r="I3507" t="s">
        <v>12951</v>
      </c>
      <c r="J3507" t="s">
        <v>3179</v>
      </c>
      <c r="K3507" t="s">
        <v>12952</v>
      </c>
      <c r="L3507" t="s">
        <v>3174</v>
      </c>
      <c r="M3507" t="s">
        <v>3174</v>
      </c>
    </row>
    <row r="3508" spans="1:13" x14ac:dyDescent="0.3">
      <c r="A3508" t="s">
        <v>1099</v>
      </c>
      <c r="B3508" t="s">
        <v>3692</v>
      </c>
      <c r="C3508" t="s">
        <v>3190</v>
      </c>
      <c r="D3508" t="s">
        <v>1822</v>
      </c>
      <c r="E3508" t="s">
        <v>3459</v>
      </c>
      <c r="F3508" t="s">
        <v>12953</v>
      </c>
      <c r="G3508" t="s">
        <v>12883</v>
      </c>
      <c r="H3508" t="s">
        <v>3177</v>
      </c>
      <c r="I3508" t="s">
        <v>12954</v>
      </c>
      <c r="J3508" t="s">
        <v>3179</v>
      </c>
      <c r="K3508" t="s">
        <v>12955</v>
      </c>
      <c r="L3508" t="s">
        <v>3174</v>
      </c>
      <c r="M3508" t="s">
        <v>3174</v>
      </c>
    </row>
    <row r="3509" spans="1:13" x14ac:dyDescent="0.3">
      <c r="A3509" t="s">
        <v>1099</v>
      </c>
      <c r="B3509" t="s">
        <v>3692</v>
      </c>
      <c r="C3509" t="s">
        <v>3190</v>
      </c>
      <c r="D3509" t="s">
        <v>1822</v>
      </c>
      <c r="E3509" t="s">
        <v>3459</v>
      </c>
      <c r="F3509" t="s">
        <v>12956</v>
      </c>
      <c r="G3509" t="s">
        <v>12883</v>
      </c>
      <c r="H3509" t="s">
        <v>3177</v>
      </c>
      <c r="I3509" t="s">
        <v>12957</v>
      </c>
      <c r="J3509" t="s">
        <v>3179</v>
      </c>
      <c r="K3509" t="s">
        <v>12958</v>
      </c>
      <c r="L3509" t="s">
        <v>3174</v>
      </c>
      <c r="M3509" t="s">
        <v>3174</v>
      </c>
    </row>
    <row r="3510" spans="1:13" x14ac:dyDescent="0.3">
      <c r="A3510" t="s">
        <v>1099</v>
      </c>
      <c r="B3510" t="s">
        <v>3692</v>
      </c>
      <c r="C3510" t="s">
        <v>3190</v>
      </c>
      <c r="D3510" t="s">
        <v>1822</v>
      </c>
      <c r="E3510" t="s">
        <v>3459</v>
      </c>
      <c r="F3510" t="s">
        <v>12959</v>
      </c>
      <c r="G3510" t="s">
        <v>12883</v>
      </c>
      <c r="H3510" t="s">
        <v>3177</v>
      </c>
      <c r="I3510" t="s">
        <v>12960</v>
      </c>
      <c r="J3510" t="s">
        <v>3179</v>
      </c>
      <c r="K3510" t="s">
        <v>12961</v>
      </c>
      <c r="L3510" t="s">
        <v>3174</v>
      </c>
      <c r="M3510" t="s">
        <v>3174</v>
      </c>
    </row>
    <row r="3511" spans="1:13" x14ac:dyDescent="0.3">
      <c r="A3511" t="s">
        <v>1099</v>
      </c>
      <c r="B3511" t="s">
        <v>3692</v>
      </c>
      <c r="C3511" t="s">
        <v>3190</v>
      </c>
      <c r="D3511" t="s">
        <v>1822</v>
      </c>
      <c r="E3511" t="s">
        <v>3459</v>
      </c>
      <c r="F3511" t="s">
        <v>12962</v>
      </c>
      <c r="G3511" t="s">
        <v>12883</v>
      </c>
      <c r="H3511" t="s">
        <v>3177</v>
      </c>
      <c r="I3511" t="s">
        <v>12963</v>
      </c>
      <c r="J3511" t="s">
        <v>3179</v>
      </c>
      <c r="K3511" t="s">
        <v>12964</v>
      </c>
      <c r="L3511" t="s">
        <v>3174</v>
      </c>
      <c r="M3511" t="s">
        <v>3174</v>
      </c>
    </row>
    <row r="3512" spans="1:13" x14ac:dyDescent="0.3">
      <c r="A3512" t="s">
        <v>1099</v>
      </c>
      <c r="B3512" t="s">
        <v>3692</v>
      </c>
      <c r="C3512" t="s">
        <v>3190</v>
      </c>
      <c r="D3512" t="s">
        <v>1822</v>
      </c>
      <c r="E3512" t="s">
        <v>3459</v>
      </c>
      <c r="F3512" t="s">
        <v>12965</v>
      </c>
      <c r="G3512" t="s">
        <v>12883</v>
      </c>
      <c r="H3512" t="s">
        <v>3177</v>
      </c>
      <c r="I3512" t="s">
        <v>12966</v>
      </c>
      <c r="J3512" t="s">
        <v>3179</v>
      </c>
      <c r="K3512" t="s">
        <v>12967</v>
      </c>
      <c r="L3512" t="s">
        <v>3174</v>
      </c>
      <c r="M3512" t="s">
        <v>3174</v>
      </c>
    </row>
    <row r="3513" spans="1:13" x14ac:dyDescent="0.3">
      <c r="A3513" t="s">
        <v>1099</v>
      </c>
      <c r="B3513" t="s">
        <v>3692</v>
      </c>
      <c r="C3513" t="s">
        <v>3190</v>
      </c>
      <c r="D3513" t="s">
        <v>1822</v>
      </c>
      <c r="E3513" t="s">
        <v>3459</v>
      </c>
      <c r="F3513" t="s">
        <v>12968</v>
      </c>
      <c r="G3513" t="s">
        <v>12883</v>
      </c>
      <c r="H3513" t="s">
        <v>3177</v>
      </c>
      <c r="I3513" t="s">
        <v>12969</v>
      </c>
      <c r="J3513" t="s">
        <v>3179</v>
      </c>
      <c r="K3513" t="s">
        <v>12970</v>
      </c>
      <c r="L3513" t="s">
        <v>3174</v>
      </c>
      <c r="M3513" t="s">
        <v>3174</v>
      </c>
    </row>
    <row r="3514" spans="1:13" x14ac:dyDescent="0.3">
      <c r="A3514" t="s">
        <v>1099</v>
      </c>
      <c r="B3514" t="s">
        <v>3692</v>
      </c>
      <c r="C3514" t="s">
        <v>3190</v>
      </c>
      <c r="D3514" t="s">
        <v>1822</v>
      </c>
      <c r="E3514" t="s">
        <v>3459</v>
      </c>
      <c r="F3514" t="s">
        <v>12971</v>
      </c>
      <c r="G3514" t="s">
        <v>12972</v>
      </c>
      <c r="H3514" t="s">
        <v>3177</v>
      </c>
      <c r="I3514" t="s">
        <v>12973</v>
      </c>
      <c r="J3514" t="s">
        <v>3179</v>
      </c>
      <c r="K3514" t="s">
        <v>12974</v>
      </c>
      <c r="L3514" t="s">
        <v>3174</v>
      </c>
      <c r="M3514" t="s">
        <v>3174</v>
      </c>
    </row>
    <row r="3515" spans="1:13" x14ac:dyDescent="0.3">
      <c r="A3515" t="s">
        <v>1099</v>
      </c>
      <c r="B3515" t="s">
        <v>3692</v>
      </c>
      <c r="C3515" t="s">
        <v>3190</v>
      </c>
      <c r="D3515" t="s">
        <v>1822</v>
      </c>
      <c r="E3515" t="s">
        <v>3459</v>
      </c>
      <c r="F3515" t="s">
        <v>12975</v>
      </c>
      <c r="G3515" t="s">
        <v>12972</v>
      </c>
      <c r="H3515" t="s">
        <v>3177</v>
      </c>
      <c r="I3515" t="s">
        <v>12976</v>
      </c>
      <c r="J3515" t="s">
        <v>3179</v>
      </c>
      <c r="K3515" t="s">
        <v>12977</v>
      </c>
      <c r="L3515" t="s">
        <v>3174</v>
      </c>
      <c r="M3515" t="s">
        <v>3174</v>
      </c>
    </row>
    <row r="3516" spans="1:13" x14ac:dyDescent="0.3">
      <c r="A3516" t="s">
        <v>1099</v>
      </c>
      <c r="B3516" t="s">
        <v>3692</v>
      </c>
      <c r="C3516" t="s">
        <v>3190</v>
      </c>
      <c r="D3516" t="s">
        <v>1822</v>
      </c>
      <c r="E3516" t="s">
        <v>3459</v>
      </c>
      <c r="F3516" t="s">
        <v>12978</v>
      </c>
      <c r="G3516" t="s">
        <v>12972</v>
      </c>
      <c r="H3516" t="s">
        <v>3177</v>
      </c>
      <c r="I3516" t="s">
        <v>12979</v>
      </c>
      <c r="J3516" t="s">
        <v>3179</v>
      </c>
      <c r="K3516" t="s">
        <v>12974</v>
      </c>
      <c r="L3516" t="s">
        <v>3174</v>
      </c>
      <c r="M3516" t="s">
        <v>3174</v>
      </c>
    </row>
    <row r="3517" spans="1:13" x14ac:dyDescent="0.3">
      <c r="A3517" t="s">
        <v>1099</v>
      </c>
      <c r="B3517" t="s">
        <v>3692</v>
      </c>
      <c r="C3517" t="s">
        <v>3190</v>
      </c>
      <c r="D3517" t="s">
        <v>1822</v>
      </c>
      <c r="E3517" t="s">
        <v>3459</v>
      </c>
      <c r="F3517" t="s">
        <v>12980</v>
      </c>
      <c r="G3517" t="s">
        <v>12981</v>
      </c>
      <c r="H3517" t="s">
        <v>3177</v>
      </c>
      <c r="I3517" t="s">
        <v>12982</v>
      </c>
      <c r="J3517" t="s">
        <v>3179</v>
      </c>
      <c r="K3517" t="s">
        <v>12983</v>
      </c>
      <c r="L3517" t="s">
        <v>3174</v>
      </c>
      <c r="M3517" t="s">
        <v>3174</v>
      </c>
    </row>
    <row r="3518" spans="1:13" x14ac:dyDescent="0.3">
      <c r="A3518" t="s">
        <v>1099</v>
      </c>
      <c r="B3518" t="s">
        <v>3692</v>
      </c>
      <c r="C3518" t="s">
        <v>3190</v>
      </c>
      <c r="D3518" t="s">
        <v>1822</v>
      </c>
      <c r="E3518" t="s">
        <v>3459</v>
      </c>
      <c r="F3518" t="s">
        <v>12984</v>
      </c>
      <c r="G3518" t="s">
        <v>12981</v>
      </c>
      <c r="H3518" t="s">
        <v>3177</v>
      </c>
      <c r="I3518" t="s">
        <v>12985</v>
      </c>
      <c r="J3518" t="s">
        <v>3179</v>
      </c>
      <c r="K3518" t="s">
        <v>12986</v>
      </c>
      <c r="L3518" t="s">
        <v>3174</v>
      </c>
      <c r="M3518" t="s">
        <v>3174</v>
      </c>
    </row>
    <row r="3519" spans="1:13" x14ac:dyDescent="0.3">
      <c r="A3519" t="s">
        <v>1099</v>
      </c>
      <c r="B3519" t="s">
        <v>3692</v>
      </c>
      <c r="C3519" t="s">
        <v>3190</v>
      </c>
      <c r="D3519" t="s">
        <v>1822</v>
      </c>
      <c r="E3519" t="s">
        <v>3459</v>
      </c>
      <c r="F3519" t="s">
        <v>12987</v>
      </c>
      <c r="G3519" t="s">
        <v>12972</v>
      </c>
      <c r="H3519" t="s">
        <v>3177</v>
      </c>
      <c r="I3519" t="s">
        <v>12988</v>
      </c>
      <c r="J3519" t="s">
        <v>3179</v>
      </c>
      <c r="K3519" t="s">
        <v>7540</v>
      </c>
      <c r="L3519" t="s">
        <v>3174</v>
      </c>
      <c r="M3519" t="s">
        <v>3174</v>
      </c>
    </row>
    <row r="3520" spans="1:13" x14ac:dyDescent="0.3">
      <c r="A3520" t="s">
        <v>1099</v>
      </c>
      <c r="B3520" t="s">
        <v>3692</v>
      </c>
      <c r="C3520" t="s">
        <v>3190</v>
      </c>
      <c r="D3520" t="s">
        <v>1822</v>
      </c>
      <c r="E3520" t="s">
        <v>3459</v>
      </c>
      <c r="F3520" t="s">
        <v>12989</v>
      </c>
      <c r="G3520" t="s">
        <v>12981</v>
      </c>
      <c r="H3520" t="s">
        <v>3177</v>
      </c>
      <c r="I3520" t="s">
        <v>12990</v>
      </c>
      <c r="J3520" t="s">
        <v>3179</v>
      </c>
      <c r="K3520" t="s">
        <v>7540</v>
      </c>
      <c r="L3520" t="s">
        <v>3174</v>
      </c>
      <c r="M3520" t="s">
        <v>3174</v>
      </c>
    </row>
    <row r="3521" spans="1:13" x14ac:dyDescent="0.3">
      <c r="A3521" t="s">
        <v>1099</v>
      </c>
      <c r="B3521" t="s">
        <v>3692</v>
      </c>
      <c r="C3521" t="s">
        <v>3190</v>
      </c>
      <c r="D3521" t="s">
        <v>1822</v>
      </c>
      <c r="E3521" t="s">
        <v>3459</v>
      </c>
      <c r="F3521" t="s">
        <v>12991</v>
      </c>
      <c r="G3521" t="s">
        <v>12883</v>
      </c>
      <c r="H3521" t="s">
        <v>3177</v>
      </c>
      <c r="I3521" t="s">
        <v>12992</v>
      </c>
      <c r="J3521" t="s">
        <v>3179</v>
      </c>
      <c r="K3521" t="s">
        <v>12993</v>
      </c>
      <c r="L3521" t="s">
        <v>3174</v>
      </c>
      <c r="M3521" t="s">
        <v>3174</v>
      </c>
    </row>
    <row r="3522" spans="1:13" x14ac:dyDescent="0.3">
      <c r="A3522" t="s">
        <v>1099</v>
      </c>
      <c r="B3522" t="s">
        <v>3692</v>
      </c>
      <c r="C3522" t="s">
        <v>3190</v>
      </c>
      <c r="D3522" t="s">
        <v>1822</v>
      </c>
      <c r="E3522" t="s">
        <v>3459</v>
      </c>
      <c r="F3522" t="s">
        <v>12994</v>
      </c>
      <c r="G3522" t="s">
        <v>12883</v>
      </c>
      <c r="H3522" t="s">
        <v>3177</v>
      </c>
      <c r="I3522" t="s">
        <v>12995</v>
      </c>
      <c r="J3522" t="s">
        <v>3179</v>
      </c>
      <c r="K3522" t="s">
        <v>12996</v>
      </c>
      <c r="L3522" t="s">
        <v>3174</v>
      </c>
      <c r="M3522" t="s">
        <v>3174</v>
      </c>
    </row>
    <row r="3523" spans="1:13" x14ac:dyDescent="0.3">
      <c r="A3523" t="s">
        <v>1099</v>
      </c>
      <c r="B3523" t="s">
        <v>3692</v>
      </c>
      <c r="C3523" t="s">
        <v>3190</v>
      </c>
      <c r="D3523" t="s">
        <v>1822</v>
      </c>
      <c r="E3523" t="s">
        <v>3459</v>
      </c>
      <c r="F3523" t="s">
        <v>12997</v>
      </c>
      <c r="G3523" t="s">
        <v>12883</v>
      </c>
      <c r="H3523" t="s">
        <v>3177</v>
      </c>
      <c r="I3523" t="s">
        <v>12998</v>
      </c>
      <c r="J3523" t="s">
        <v>3179</v>
      </c>
      <c r="K3523" t="s">
        <v>12999</v>
      </c>
      <c r="L3523" t="s">
        <v>3174</v>
      </c>
      <c r="M3523" t="s">
        <v>3174</v>
      </c>
    </row>
    <row r="3524" spans="1:13" x14ac:dyDescent="0.3">
      <c r="A3524" t="s">
        <v>1099</v>
      </c>
      <c r="B3524" t="s">
        <v>3692</v>
      </c>
      <c r="C3524" t="s">
        <v>3190</v>
      </c>
      <c r="D3524" t="s">
        <v>1822</v>
      </c>
      <c r="E3524" t="s">
        <v>3459</v>
      </c>
      <c r="F3524" t="s">
        <v>13000</v>
      </c>
      <c r="G3524" t="s">
        <v>12883</v>
      </c>
      <c r="H3524" t="s">
        <v>3177</v>
      </c>
      <c r="I3524" t="s">
        <v>13001</v>
      </c>
      <c r="J3524" t="s">
        <v>3179</v>
      </c>
      <c r="K3524" t="s">
        <v>13002</v>
      </c>
      <c r="L3524" t="s">
        <v>3174</v>
      </c>
      <c r="M3524" t="s">
        <v>3174</v>
      </c>
    </row>
    <row r="3525" spans="1:13" x14ac:dyDescent="0.3">
      <c r="A3525" t="s">
        <v>1099</v>
      </c>
      <c r="B3525" t="s">
        <v>3692</v>
      </c>
      <c r="C3525" t="s">
        <v>3190</v>
      </c>
      <c r="D3525" t="s">
        <v>1822</v>
      </c>
      <c r="E3525" t="s">
        <v>3459</v>
      </c>
      <c r="F3525" t="s">
        <v>13003</v>
      </c>
      <c r="G3525" t="s">
        <v>12883</v>
      </c>
      <c r="H3525" t="s">
        <v>3177</v>
      </c>
      <c r="I3525" t="s">
        <v>13004</v>
      </c>
      <c r="J3525" t="s">
        <v>3179</v>
      </c>
      <c r="K3525" t="s">
        <v>13005</v>
      </c>
      <c r="L3525" t="s">
        <v>3174</v>
      </c>
      <c r="M3525" t="s">
        <v>3174</v>
      </c>
    </row>
    <row r="3526" spans="1:13" x14ac:dyDescent="0.3">
      <c r="A3526" t="s">
        <v>1099</v>
      </c>
      <c r="B3526" t="s">
        <v>3692</v>
      </c>
      <c r="C3526" t="s">
        <v>3190</v>
      </c>
      <c r="D3526" t="s">
        <v>1822</v>
      </c>
      <c r="E3526" t="s">
        <v>3459</v>
      </c>
      <c r="F3526" t="s">
        <v>13006</v>
      </c>
      <c r="G3526" t="s">
        <v>12883</v>
      </c>
      <c r="H3526" t="s">
        <v>3177</v>
      </c>
      <c r="I3526" t="s">
        <v>13007</v>
      </c>
      <c r="J3526" t="s">
        <v>3179</v>
      </c>
      <c r="K3526" t="s">
        <v>13008</v>
      </c>
      <c r="L3526" t="s">
        <v>3174</v>
      </c>
      <c r="M3526" t="s">
        <v>3174</v>
      </c>
    </row>
    <row r="3527" spans="1:13" x14ac:dyDescent="0.3">
      <c r="A3527" t="s">
        <v>1099</v>
      </c>
      <c r="B3527" t="s">
        <v>3692</v>
      </c>
      <c r="C3527" t="s">
        <v>3190</v>
      </c>
      <c r="D3527" t="s">
        <v>1822</v>
      </c>
      <c r="E3527" t="s">
        <v>3459</v>
      </c>
      <c r="F3527" t="s">
        <v>13009</v>
      </c>
      <c r="G3527" t="s">
        <v>12883</v>
      </c>
      <c r="H3527" t="s">
        <v>3177</v>
      </c>
      <c r="I3527" t="s">
        <v>13010</v>
      </c>
      <c r="J3527" t="s">
        <v>3179</v>
      </c>
      <c r="K3527" t="s">
        <v>13011</v>
      </c>
      <c r="L3527" t="s">
        <v>3174</v>
      </c>
      <c r="M3527" t="s">
        <v>3174</v>
      </c>
    </row>
    <row r="3528" spans="1:13" x14ac:dyDescent="0.3">
      <c r="A3528" t="s">
        <v>1099</v>
      </c>
      <c r="B3528" t="s">
        <v>3692</v>
      </c>
      <c r="C3528" t="s">
        <v>3190</v>
      </c>
      <c r="D3528" t="s">
        <v>1822</v>
      </c>
      <c r="E3528" t="s">
        <v>3459</v>
      </c>
      <c r="F3528" t="s">
        <v>13012</v>
      </c>
      <c r="G3528" t="s">
        <v>12883</v>
      </c>
      <c r="H3528" t="s">
        <v>3177</v>
      </c>
      <c r="I3528" t="s">
        <v>13013</v>
      </c>
      <c r="J3528" t="s">
        <v>3179</v>
      </c>
      <c r="K3528" t="s">
        <v>13014</v>
      </c>
      <c r="L3528" t="s">
        <v>3174</v>
      </c>
      <c r="M3528" t="s">
        <v>3174</v>
      </c>
    </row>
    <row r="3529" spans="1:13" x14ac:dyDescent="0.3">
      <c r="A3529" t="s">
        <v>1099</v>
      </c>
      <c r="B3529" t="s">
        <v>3004</v>
      </c>
      <c r="C3529" t="s">
        <v>4045</v>
      </c>
      <c r="D3529" t="s">
        <v>1759</v>
      </c>
      <c r="E3529" t="s">
        <v>7639</v>
      </c>
      <c r="F3529" t="s">
        <v>13015</v>
      </c>
      <c r="G3529" t="s">
        <v>13016</v>
      </c>
      <c r="H3529" t="s">
        <v>3177</v>
      </c>
      <c r="I3529" t="s">
        <v>13017</v>
      </c>
      <c r="J3529" t="s">
        <v>3179</v>
      </c>
      <c r="K3529" t="s">
        <v>13018</v>
      </c>
      <c r="L3529" t="s">
        <v>3181</v>
      </c>
      <c r="M3529" t="s">
        <v>3174</v>
      </c>
    </row>
    <row r="3530" spans="1:13" x14ac:dyDescent="0.3">
      <c r="A3530" t="s">
        <v>1099</v>
      </c>
      <c r="B3530" t="s">
        <v>3004</v>
      </c>
      <c r="C3530" t="s">
        <v>4045</v>
      </c>
      <c r="D3530" t="s">
        <v>1759</v>
      </c>
      <c r="E3530" t="s">
        <v>7639</v>
      </c>
      <c r="F3530" t="s">
        <v>13019</v>
      </c>
      <c r="G3530" t="s">
        <v>12231</v>
      </c>
      <c r="H3530" t="s">
        <v>3177</v>
      </c>
      <c r="I3530" t="s">
        <v>13020</v>
      </c>
      <c r="J3530" t="s">
        <v>3179</v>
      </c>
      <c r="K3530" t="s">
        <v>13021</v>
      </c>
      <c r="L3530" t="s">
        <v>3181</v>
      </c>
      <c r="M3530" t="s">
        <v>3174</v>
      </c>
    </row>
    <row r="3531" spans="1:13" x14ac:dyDescent="0.3">
      <c r="A3531" t="s">
        <v>1099</v>
      </c>
      <c r="B3531" t="s">
        <v>3004</v>
      </c>
      <c r="C3531" t="s">
        <v>4045</v>
      </c>
      <c r="D3531" t="s">
        <v>1759</v>
      </c>
      <c r="E3531" t="s">
        <v>7639</v>
      </c>
      <c r="F3531" t="s">
        <v>13022</v>
      </c>
      <c r="G3531" t="s">
        <v>12231</v>
      </c>
      <c r="H3531" t="s">
        <v>3177</v>
      </c>
      <c r="I3531" t="s">
        <v>13023</v>
      </c>
      <c r="J3531" t="s">
        <v>3179</v>
      </c>
      <c r="K3531" t="s">
        <v>13024</v>
      </c>
      <c r="L3531" t="s">
        <v>3181</v>
      </c>
      <c r="M3531" t="s">
        <v>3174</v>
      </c>
    </row>
    <row r="3532" spans="1:13" x14ac:dyDescent="0.3">
      <c r="A3532" t="s">
        <v>1099</v>
      </c>
      <c r="B3532" t="s">
        <v>11500</v>
      </c>
      <c r="C3532" t="s">
        <v>3190</v>
      </c>
      <c r="D3532" t="s">
        <v>3174</v>
      </c>
      <c r="E3532" t="s">
        <v>3546</v>
      </c>
      <c r="F3532" t="s">
        <v>13025</v>
      </c>
      <c r="G3532" t="s">
        <v>7943</v>
      </c>
      <c r="H3532" t="s">
        <v>3174</v>
      </c>
      <c r="I3532" t="s">
        <v>13026</v>
      </c>
      <c r="J3532" t="s">
        <v>3179</v>
      </c>
      <c r="K3532" t="s">
        <v>3174</v>
      </c>
      <c r="L3532" t="s">
        <v>3174</v>
      </c>
      <c r="M3532" t="s">
        <v>3174</v>
      </c>
    </row>
    <row r="3533" spans="1:13" x14ac:dyDescent="0.3">
      <c r="A3533" t="s">
        <v>1099</v>
      </c>
      <c r="B3533" t="s">
        <v>13027</v>
      </c>
      <c r="C3533" t="s">
        <v>3190</v>
      </c>
      <c r="D3533" t="s">
        <v>1759</v>
      </c>
      <c r="E3533" t="s">
        <v>3235</v>
      </c>
      <c r="F3533" t="s">
        <v>13028</v>
      </c>
      <c r="G3533" t="s">
        <v>13029</v>
      </c>
      <c r="H3533" t="s">
        <v>3177</v>
      </c>
      <c r="I3533" t="s">
        <v>13030</v>
      </c>
      <c r="J3533" t="s">
        <v>3179</v>
      </c>
      <c r="K3533" t="s">
        <v>13031</v>
      </c>
      <c r="L3533" t="s">
        <v>3174</v>
      </c>
      <c r="M3533" t="s">
        <v>3174</v>
      </c>
    </row>
    <row r="3534" spans="1:13" x14ac:dyDescent="0.3">
      <c r="A3534" t="s">
        <v>1099</v>
      </c>
      <c r="B3534" t="s">
        <v>13027</v>
      </c>
      <c r="C3534" t="s">
        <v>3190</v>
      </c>
      <c r="D3534" t="s">
        <v>1759</v>
      </c>
      <c r="E3534" t="s">
        <v>3235</v>
      </c>
      <c r="F3534" t="s">
        <v>13032</v>
      </c>
      <c r="G3534" t="s">
        <v>13029</v>
      </c>
      <c r="H3534" t="s">
        <v>3177</v>
      </c>
      <c r="I3534" t="s">
        <v>13033</v>
      </c>
      <c r="J3534" t="s">
        <v>3179</v>
      </c>
      <c r="K3534" t="s">
        <v>13034</v>
      </c>
      <c r="L3534" t="s">
        <v>3174</v>
      </c>
      <c r="M3534" t="s">
        <v>3174</v>
      </c>
    </row>
    <row r="3535" spans="1:13" x14ac:dyDescent="0.3">
      <c r="A3535" t="s">
        <v>1099</v>
      </c>
      <c r="B3535" t="s">
        <v>13027</v>
      </c>
      <c r="C3535" t="s">
        <v>3190</v>
      </c>
      <c r="D3535" t="s">
        <v>1759</v>
      </c>
      <c r="E3535" t="s">
        <v>3235</v>
      </c>
      <c r="F3535" t="s">
        <v>13035</v>
      </c>
      <c r="G3535" t="s">
        <v>13029</v>
      </c>
      <c r="H3535" t="s">
        <v>3177</v>
      </c>
      <c r="I3535" t="s">
        <v>13036</v>
      </c>
      <c r="J3535" t="s">
        <v>3179</v>
      </c>
      <c r="K3535" t="s">
        <v>13037</v>
      </c>
      <c r="L3535" t="s">
        <v>3174</v>
      </c>
      <c r="M3535" t="s">
        <v>3174</v>
      </c>
    </row>
    <row r="3536" spans="1:13" x14ac:dyDescent="0.3">
      <c r="A3536" t="s">
        <v>1099</v>
      </c>
      <c r="B3536" t="s">
        <v>13027</v>
      </c>
      <c r="C3536" t="s">
        <v>3190</v>
      </c>
      <c r="D3536" t="s">
        <v>1755</v>
      </c>
      <c r="E3536" t="s">
        <v>3235</v>
      </c>
      <c r="F3536" t="s">
        <v>13038</v>
      </c>
      <c r="G3536" t="s">
        <v>13029</v>
      </c>
      <c r="H3536" t="s">
        <v>3177</v>
      </c>
      <c r="I3536" t="s">
        <v>13039</v>
      </c>
      <c r="J3536" t="s">
        <v>3179</v>
      </c>
      <c r="K3536" t="s">
        <v>13040</v>
      </c>
      <c r="L3536" t="s">
        <v>3174</v>
      </c>
      <c r="M3536" t="s">
        <v>3174</v>
      </c>
    </row>
    <row r="3537" spans="1:13" x14ac:dyDescent="0.3">
      <c r="A3537" t="s">
        <v>1099</v>
      </c>
      <c r="B3537" t="s">
        <v>13027</v>
      </c>
      <c r="C3537" t="s">
        <v>3190</v>
      </c>
      <c r="D3537" t="s">
        <v>1755</v>
      </c>
      <c r="E3537" t="s">
        <v>3235</v>
      </c>
      <c r="F3537" t="s">
        <v>13041</v>
      </c>
      <c r="G3537" t="s">
        <v>13042</v>
      </c>
      <c r="H3537" t="s">
        <v>3177</v>
      </c>
      <c r="I3537" t="s">
        <v>13043</v>
      </c>
      <c r="J3537" t="s">
        <v>3179</v>
      </c>
      <c r="K3537" t="s">
        <v>7956</v>
      </c>
      <c r="L3537" t="s">
        <v>3174</v>
      </c>
      <c r="M3537" t="s">
        <v>3174</v>
      </c>
    </row>
    <row r="3538" spans="1:13" x14ac:dyDescent="0.3">
      <c r="A3538" t="s">
        <v>1099</v>
      </c>
      <c r="B3538" t="s">
        <v>13027</v>
      </c>
      <c r="C3538" t="s">
        <v>3190</v>
      </c>
      <c r="D3538" t="s">
        <v>1759</v>
      </c>
      <c r="E3538" t="s">
        <v>3235</v>
      </c>
      <c r="F3538" t="s">
        <v>13044</v>
      </c>
      <c r="G3538" t="s">
        <v>13042</v>
      </c>
      <c r="H3538" t="s">
        <v>3177</v>
      </c>
      <c r="I3538" t="s">
        <v>13045</v>
      </c>
      <c r="J3538" t="s">
        <v>3179</v>
      </c>
      <c r="K3538" t="s">
        <v>13046</v>
      </c>
      <c r="L3538" t="s">
        <v>3174</v>
      </c>
      <c r="M3538" t="s">
        <v>3174</v>
      </c>
    </row>
    <row r="3539" spans="1:13" x14ac:dyDescent="0.3">
      <c r="A3539" t="s">
        <v>1099</v>
      </c>
      <c r="B3539" t="s">
        <v>13027</v>
      </c>
      <c r="C3539" t="s">
        <v>3190</v>
      </c>
      <c r="D3539" t="s">
        <v>1759</v>
      </c>
      <c r="E3539" t="s">
        <v>3235</v>
      </c>
      <c r="F3539" t="s">
        <v>13047</v>
      </c>
      <c r="G3539" t="s">
        <v>13042</v>
      </c>
      <c r="H3539" t="s">
        <v>3177</v>
      </c>
      <c r="I3539" t="s">
        <v>13048</v>
      </c>
      <c r="J3539" t="s">
        <v>3179</v>
      </c>
      <c r="K3539" t="s">
        <v>13049</v>
      </c>
      <c r="L3539" t="s">
        <v>3174</v>
      </c>
      <c r="M3539" t="s">
        <v>3174</v>
      </c>
    </row>
    <row r="3540" spans="1:13" x14ac:dyDescent="0.3">
      <c r="A3540" t="s">
        <v>1099</v>
      </c>
      <c r="B3540" t="s">
        <v>13027</v>
      </c>
      <c r="C3540" t="s">
        <v>3190</v>
      </c>
      <c r="D3540" t="s">
        <v>1759</v>
      </c>
      <c r="E3540" t="s">
        <v>3235</v>
      </c>
      <c r="F3540" t="s">
        <v>13050</v>
      </c>
      <c r="G3540" t="s">
        <v>13042</v>
      </c>
      <c r="H3540" t="s">
        <v>3177</v>
      </c>
      <c r="I3540" t="s">
        <v>13051</v>
      </c>
      <c r="J3540" t="s">
        <v>3179</v>
      </c>
      <c r="K3540" t="s">
        <v>13052</v>
      </c>
      <c r="L3540" t="s">
        <v>3174</v>
      </c>
      <c r="M3540" t="s">
        <v>3174</v>
      </c>
    </row>
    <row r="3541" spans="1:13" x14ac:dyDescent="0.3">
      <c r="A3541" t="s">
        <v>1099</v>
      </c>
      <c r="B3541" t="s">
        <v>13027</v>
      </c>
      <c r="C3541" t="s">
        <v>3190</v>
      </c>
      <c r="D3541" t="s">
        <v>1759</v>
      </c>
      <c r="E3541" t="s">
        <v>3183</v>
      </c>
      <c r="F3541" t="s">
        <v>13053</v>
      </c>
      <c r="G3541" t="s">
        <v>13029</v>
      </c>
      <c r="H3541" t="s">
        <v>3177</v>
      </c>
      <c r="I3541" t="s">
        <v>13054</v>
      </c>
      <c r="J3541" t="s">
        <v>3179</v>
      </c>
      <c r="K3541" t="s">
        <v>13055</v>
      </c>
      <c r="L3541" t="s">
        <v>3181</v>
      </c>
      <c r="M3541" t="s">
        <v>3174</v>
      </c>
    </row>
    <row r="3542" spans="1:13" x14ac:dyDescent="0.3">
      <c r="A3542" t="s">
        <v>1099</v>
      </c>
      <c r="B3542" t="s">
        <v>13027</v>
      </c>
      <c r="C3542" t="s">
        <v>3190</v>
      </c>
      <c r="D3542" t="s">
        <v>1759</v>
      </c>
      <c r="E3542" t="s">
        <v>3183</v>
      </c>
      <c r="F3542" t="s">
        <v>13056</v>
      </c>
      <c r="G3542" t="s">
        <v>13029</v>
      </c>
      <c r="H3542" t="s">
        <v>3177</v>
      </c>
      <c r="I3542" t="s">
        <v>13057</v>
      </c>
      <c r="J3542" t="s">
        <v>3179</v>
      </c>
      <c r="K3542" t="s">
        <v>13058</v>
      </c>
      <c r="L3542" t="s">
        <v>3181</v>
      </c>
      <c r="M3542" t="s">
        <v>3174</v>
      </c>
    </row>
    <row r="3543" spans="1:13" x14ac:dyDescent="0.3">
      <c r="A3543" t="s">
        <v>1099</v>
      </c>
      <c r="B3543" t="s">
        <v>13027</v>
      </c>
      <c r="C3543" t="s">
        <v>3190</v>
      </c>
      <c r="D3543" t="s">
        <v>1759</v>
      </c>
      <c r="E3543" t="s">
        <v>3183</v>
      </c>
      <c r="F3543" t="s">
        <v>13059</v>
      </c>
      <c r="G3543" t="s">
        <v>13029</v>
      </c>
      <c r="H3543" t="s">
        <v>3177</v>
      </c>
      <c r="I3543" t="s">
        <v>13060</v>
      </c>
      <c r="J3543" t="s">
        <v>3179</v>
      </c>
      <c r="K3543" t="s">
        <v>13061</v>
      </c>
      <c r="L3543" t="s">
        <v>3181</v>
      </c>
      <c r="M3543" t="s">
        <v>3174</v>
      </c>
    </row>
    <row r="3544" spans="1:13" x14ac:dyDescent="0.3">
      <c r="A3544" t="s">
        <v>1099</v>
      </c>
      <c r="B3544" t="s">
        <v>13027</v>
      </c>
      <c r="C3544" t="s">
        <v>3190</v>
      </c>
      <c r="D3544" t="s">
        <v>1759</v>
      </c>
      <c r="E3544" t="s">
        <v>3183</v>
      </c>
      <c r="F3544" t="s">
        <v>13062</v>
      </c>
      <c r="G3544" t="s">
        <v>13029</v>
      </c>
      <c r="H3544" t="s">
        <v>3177</v>
      </c>
      <c r="I3544" t="s">
        <v>13063</v>
      </c>
      <c r="J3544" t="s">
        <v>3179</v>
      </c>
      <c r="K3544" t="s">
        <v>13064</v>
      </c>
      <c r="L3544" t="s">
        <v>3181</v>
      </c>
      <c r="M3544" t="s">
        <v>3174</v>
      </c>
    </row>
    <row r="3545" spans="1:13" x14ac:dyDescent="0.3">
      <c r="A3545" t="s">
        <v>1099</v>
      </c>
      <c r="B3545" t="s">
        <v>13027</v>
      </c>
      <c r="C3545" t="s">
        <v>3190</v>
      </c>
      <c r="D3545" t="s">
        <v>1759</v>
      </c>
      <c r="E3545" t="s">
        <v>3183</v>
      </c>
      <c r="F3545" t="s">
        <v>13065</v>
      </c>
      <c r="G3545" t="s">
        <v>13029</v>
      </c>
      <c r="H3545" t="s">
        <v>3177</v>
      </c>
      <c r="I3545" t="s">
        <v>13066</v>
      </c>
      <c r="J3545" t="s">
        <v>3179</v>
      </c>
      <c r="K3545" t="s">
        <v>13067</v>
      </c>
      <c r="L3545" t="s">
        <v>3181</v>
      </c>
      <c r="M3545" t="s">
        <v>3174</v>
      </c>
    </row>
    <row r="3546" spans="1:13" x14ac:dyDescent="0.3">
      <c r="A3546" t="s">
        <v>1099</v>
      </c>
      <c r="B3546" t="s">
        <v>13027</v>
      </c>
      <c r="C3546" t="s">
        <v>3190</v>
      </c>
      <c r="D3546" t="s">
        <v>1822</v>
      </c>
      <c r="E3546" t="s">
        <v>3235</v>
      </c>
      <c r="F3546" t="s">
        <v>13068</v>
      </c>
      <c r="G3546" t="s">
        <v>13042</v>
      </c>
      <c r="H3546" t="s">
        <v>3177</v>
      </c>
      <c r="I3546" t="s">
        <v>13069</v>
      </c>
      <c r="J3546" t="s">
        <v>3179</v>
      </c>
      <c r="K3546" t="s">
        <v>13070</v>
      </c>
      <c r="L3546" t="s">
        <v>3174</v>
      </c>
      <c r="M3546" t="s">
        <v>3174</v>
      </c>
    </row>
    <row r="3547" spans="1:13" x14ac:dyDescent="0.3">
      <c r="A3547" t="s">
        <v>1099</v>
      </c>
      <c r="B3547" t="s">
        <v>13027</v>
      </c>
      <c r="C3547" t="s">
        <v>3190</v>
      </c>
      <c r="D3547" t="s">
        <v>1822</v>
      </c>
      <c r="E3547" t="s">
        <v>3235</v>
      </c>
      <c r="F3547" t="s">
        <v>13071</v>
      </c>
      <c r="G3547" t="s">
        <v>13042</v>
      </c>
      <c r="H3547" t="s">
        <v>3177</v>
      </c>
      <c r="I3547" t="s">
        <v>13072</v>
      </c>
      <c r="J3547" t="s">
        <v>3179</v>
      </c>
      <c r="K3547" t="s">
        <v>3174</v>
      </c>
      <c r="L3547" t="s">
        <v>3174</v>
      </c>
      <c r="M3547" t="s">
        <v>3174</v>
      </c>
    </row>
    <row r="3548" spans="1:13" x14ac:dyDescent="0.3">
      <c r="A3548" t="s">
        <v>1099</v>
      </c>
      <c r="B3548" t="s">
        <v>13027</v>
      </c>
      <c r="C3548" t="s">
        <v>3190</v>
      </c>
      <c r="D3548" t="s">
        <v>1822</v>
      </c>
      <c r="E3548" t="s">
        <v>3235</v>
      </c>
      <c r="F3548" t="s">
        <v>13073</v>
      </c>
      <c r="G3548" t="s">
        <v>13042</v>
      </c>
      <c r="H3548" t="s">
        <v>3177</v>
      </c>
      <c r="I3548" t="s">
        <v>13074</v>
      </c>
      <c r="J3548" t="s">
        <v>3179</v>
      </c>
      <c r="K3548" t="s">
        <v>3174</v>
      </c>
      <c r="L3548" t="s">
        <v>3174</v>
      </c>
      <c r="M3548" t="s">
        <v>3174</v>
      </c>
    </row>
    <row r="3549" spans="1:13" x14ac:dyDescent="0.3">
      <c r="A3549" t="s">
        <v>1099</v>
      </c>
      <c r="B3549" t="s">
        <v>13027</v>
      </c>
      <c r="C3549" t="s">
        <v>3190</v>
      </c>
      <c r="D3549" t="s">
        <v>1822</v>
      </c>
      <c r="E3549" t="s">
        <v>3235</v>
      </c>
      <c r="F3549" t="s">
        <v>13075</v>
      </c>
      <c r="G3549" t="s">
        <v>13042</v>
      </c>
      <c r="H3549" t="s">
        <v>3177</v>
      </c>
      <c r="I3549" t="s">
        <v>13076</v>
      </c>
      <c r="J3549" t="s">
        <v>3179</v>
      </c>
      <c r="K3549" t="s">
        <v>13077</v>
      </c>
      <c r="L3549" t="s">
        <v>3174</v>
      </c>
      <c r="M3549" t="s">
        <v>3174</v>
      </c>
    </row>
    <row r="3550" spans="1:13" x14ac:dyDescent="0.3">
      <c r="A3550" t="s">
        <v>1099</v>
      </c>
      <c r="B3550" t="s">
        <v>13027</v>
      </c>
      <c r="C3550" t="s">
        <v>3190</v>
      </c>
      <c r="D3550" t="s">
        <v>1822</v>
      </c>
      <c r="E3550" t="s">
        <v>3235</v>
      </c>
      <c r="F3550" t="s">
        <v>13078</v>
      </c>
      <c r="G3550" t="s">
        <v>13042</v>
      </c>
      <c r="H3550" t="s">
        <v>3177</v>
      </c>
      <c r="I3550" t="s">
        <v>13079</v>
      </c>
      <c r="J3550" t="s">
        <v>3179</v>
      </c>
      <c r="K3550" t="s">
        <v>11942</v>
      </c>
      <c r="L3550" t="s">
        <v>3174</v>
      </c>
      <c r="M3550" t="s">
        <v>3174</v>
      </c>
    </row>
    <row r="3551" spans="1:13" x14ac:dyDescent="0.3">
      <c r="A3551" t="s">
        <v>1099</v>
      </c>
      <c r="B3551" t="s">
        <v>13027</v>
      </c>
      <c r="C3551" t="s">
        <v>3190</v>
      </c>
      <c r="D3551" t="s">
        <v>1822</v>
      </c>
      <c r="E3551" t="s">
        <v>3235</v>
      </c>
      <c r="F3551" t="s">
        <v>13080</v>
      </c>
      <c r="G3551" t="s">
        <v>13081</v>
      </c>
      <c r="H3551" t="s">
        <v>3177</v>
      </c>
      <c r="I3551" t="s">
        <v>13082</v>
      </c>
      <c r="J3551" t="s">
        <v>3179</v>
      </c>
      <c r="K3551" t="s">
        <v>13083</v>
      </c>
      <c r="L3551" t="s">
        <v>3174</v>
      </c>
      <c r="M3551" t="s">
        <v>3174</v>
      </c>
    </row>
    <row r="3552" spans="1:13" x14ac:dyDescent="0.3">
      <c r="A3552" t="s">
        <v>1099</v>
      </c>
      <c r="B3552" t="s">
        <v>13027</v>
      </c>
      <c r="C3552" t="s">
        <v>3190</v>
      </c>
      <c r="D3552" t="s">
        <v>1822</v>
      </c>
      <c r="E3552" t="s">
        <v>3235</v>
      </c>
      <c r="F3552" t="s">
        <v>13084</v>
      </c>
      <c r="G3552" t="s">
        <v>13085</v>
      </c>
      <c r="H3552" t="s">
        <v>3177</v>
      </c>
      <c r="I3552" t="s">
        <v>13086</v>
      </c>
      <c r="J3552" t="s">
        <v>3179</v>
      </c>
      <c r="K3552" t="s">
        <v>13087</v>
      </c>
      <c r="L3552" t="s">
        <v>3174</v>
      </c>
      <c r="M3552" t="s">
        <v>3174</v>
      </c>
    </row>
    <row r="3553" spans="1:13" x14ac:dyDescent="0.3">
      <c r="A3553" t="s">
        <v>1099</v>
      </c>
      <c r="B3553" t="s">
        <v>13027</v>
      </c>
      <c r="C3553" t="s">
        <v>3190</v>
      </c>
      <c r="D3553" t="s">
        <v>1822</v>
      </c>
      <c r="E3553" t="s">
        <v>3235</v>
      </c>
      <c r="F3553" t="s">
        <v>13088</v>
      </c>
      <c r="G3553" t="s">
        <v>13089</v>
      </c>
      <c r="H3553" t="s">
        <v>3177</v>
      </c>
      <c r="I3553" t="s">
        <v>13090</v>
      </c>
      <c r="J3553" t="s">
        <v>3179</v>
      </c>
      <c r="K3553" t="s">
        <v>13091</v>
      </c>
      <c r="L3553" t="s">
        <v>3174</v>
      </c>
      <c r="M3553" t="s">
        <v>3174</v>
      </c>
    </row>
    <row r="3554" spans="1:13" x14ac:dyDescent="0.3">
      <c r="A3554" t="s">
        <v>1099</v>
      </c>
      <c r="B3554" t="s">
        <v>13027</v>
      </c>
      <c r="C3554" t="s">
        <v>3190</v>
      </c>
      <c r="D3554" t="s">
        <v>1822</v>
      </c>
      <c r="E3554" t="s">
        <v>3235</v>
      </c>
      <c r="F3554" t="s">
        <v>13092</v>
      </c>
      <c r="G3554" t="s">
        <v>13093</v>
      </c>
      <c r="H3554" t="s">
        <v>3177</v>
      </c>
      <c r="I3554" t="s">
        <v>13094</v>
      </c>
      <c r="J3554" t="s">
        <v>3179</v>
      </c>
      <c r="K3554" t="s">
        <v>13095</v>
      </c>
      <c r="L3554" t="s">
        <v>3174</v>
      </c>
      <c r="M3554" t="s">
        <v>3174</v>
      </c>
    </row>
    <row r="3555" spans="1:13" x14ac:dyDescent="0.3">
      <c r="A3555" t="s">
        <v>1099</v>
      </c>
      <c r="B3555" t="s">
        <v>13027</v>
      </c>
      <c r="C3555" t="s">
        <v>3190</v>
      </c>
      <c r="D3555" t="s">
        <v>1822</v>
      </c>
      <c r="E3555" t="s">
        <v>3235</v>
      </c>
      <c r="F3555" t="s">
        <v>13096</v>
      </c>
      <c r="G3555" t="s">
        <v>13029</v>
      </c>
      <c r="H3555" t="s">
        <v>3177</v>
      </c>
      <c r="I3555" t="s">
        <v>13097</v>
      </c>
      <c r="J3555" t="s">
        <v>3179</v>
      </c>
      <c r="K3555" t="s">
        <v>13098</v>
      </c>
      <c r="L3555" t="s">
        <v>3174</v>
      </c>
      <c r="M3555" t="s">
        <v>3174</v>
      </c>
    </row>
    <row r="3556" spans="1:13" x14ac:dyDescent="0.3">
      <c r="A3556" t="s">
        <v>1099</v>
      </c>
      <c r="B3556" t="s">
        <v>13027</v>
      </c>
      <c r="C3556" t="s">
        <v>3190</v>
      </c>
      <c r="D3556" t="s">
        <v>1822</v>
      </c>
      <c r="E3556" t="s">
        <v>3235</v>
      </c>
      <c r="F3556" t="s">
        <v>13099</v>
      </c>
      <c r="G3556" t="s">
        <v>13100</v>
      </c>
      <c r="H3556" t="s">
        <v>3177</v>
      </c>
      <c r="I3556" t="s">
        <v>13101</v>
      </c>
      <c r="J3556" t="s">
        <v>3179</v>
      </c>
      <c r="K3556" t="s">
        <v>13102</v>
      </c>
      <c r="L3556" t="s">
        <v>3174</v>
      </c>
      <c r="M3556" t="s">
        <v>3174</v>
      </c>
    </row>
    <row r="3557" spans="1:13" x14ac:dyDescent="0.3">
      <c r="A3557" t="s">
        <v>1099</v>
      </c>
      <c r="B3557" t="s">
        <v>13027</v>
      </c>
      <c r="C3557" t="s">
        <v>3190</v>
      </c>
      <c r="D3557" t="s">
        <v>1822</v>
      </c>
      <c r="E3557" t="s">
        <v>3235</v>
      </c>
      <c r="F3557" t="s">
        <v>13103</v>
      </c>
      <c r="G3557" t="s">
        <v>13104</v>
      </c>
      <c r="H3557" t="s">
        <v>3177</v>
      </c>
      <c r="I3557" t="s">
        <v>13105</v>
      </c>
      <c r="J3557" t="s">
        <v>3179</v>
      </c>
      <c r="K3557" t="s">
        <v>13106</v>
      </c>
      <c r="L3557" t="s">
        <v>3174</v>
      </c>
      <c r="M3557" t="s">
        <v>3174</v>
      </c>
    </row>
    <row r="3558" spans="1:13" x14ac:dyDescent="0.3">
      <c r="A3558" t="s">
        <v>1099</v>
      </c>
      <c r="B3558" t="s">
        <v>13027</v>
      </c>
      <c r="C3558" t="s">
        <v>3190</v>
      </c>
      <c r="D3558" t="s">
        <v>1822</v>
      </c>
      <c r="E3558" t="s">
        <v>3235</v>
      </c>
      <c r="F3558" t="s">
        <v>13107</v>
      </c>
      <c r="G3558" t="s">
        <v>13108</v>
      </c>
      <c r="H3558" t="s">
        <v>3177</v>
      </c>
      <c r="I3558" t="s">
        <v>13109</v>
      </c>
      <c r="J3558" t="s">
        <v>3179</v>
      </c>
      <c r="K3558" t="s">
        <v>13110</v>
      </c>
      <c r="L3558" t="s">
        <v>3174</v>
      </c>
      <c r="M3558" t="s">
        <v>3174</v>
      </c>
    </row>
    <row r="3559" spans="1:13" x14ac:dyDescent="0.3">
      <c r="A3559" t="s">
        <v>1099</v>
      </c>
      <c r="B3559" t="s">
        <v>13027</v>
      </c>
      <c r="C3559" t="s">
        <v>3190</v>
      </c>
      <c r="D3559" t="s">
        <v>1822</v>
      </c>
      <c r="E3559" t="s">
        <v>3235</v>
      </c>
      <c r="F3559" t="s">
        <v>13111</v>
      </c>
      <c r="G3559" t="s">
        <v>11487</v>
      </c>
      <c r="H3559" t="s">
        <v>3177</v>
      </c>
      <c r="I3559" t="s">
        <v>13112</v>
      </c>
      <c r="J3559" t="s">
        <v>3179</v>
      </c>
      <c r="K3559" t="s">
        <v>13113</v>
      </c>
      <c r="L3559" t="s">
        <v>3174</v>
      </c>
      <c r="M3559" t="s">
        <v>3174</v>
      </c>
    </row>
    <row r="3560" spans="1:13" x14ac:dyDescent="0.3">
      <c r="A3560" t="s">
        <v>1099</v>
      </c>
      <c r="B3560" t="s">
        <v>13027</v>
      </c>
      <c r="C3560" t="s">
        <v>3190</v>
      </c>
      <c r="D3560" t="s">
        <v>1822</v>
      </c>
      <c r="E3560" t="s">
        <v>3235</v>
      </c>
      <c r="F3560" t="s">
        <v>13114</v>
      </c>
      <c r="G3560" t="s">
        <v>11480</v>
      </c>
      <c r="H3560" t="s">
        <v>3177</v>
      </c>
      <c r="I3560" t="s">
        <v>13115</v>
      </c>
      <c r="J3560" t="s">
        <v>3179</v>
      </c>
      <c r="K3560" t="s">
        <v>13116</v>
      </c>
      <c r="L3560" t="s">
        <v>3174</v>
      </c>
      <c r="M3560" t="s">
        <v>3174</v>
      </c>
    </row>
    <row r="3561" spans="1:13" x14ac:dyDescent="0.3">
      <c r="A3561" t="s">
        <v>1099</v>
      </c>
      <c r="B3561" t="s">
        <v>13027</v>
      </c>
      <c r="C3561" t="s">
        <v>3190</v>
      </c>
      <c r="D3561" t="s">
        <v>1822</v>
      </c>
      <c r="E3561" t="s">
        <v>3235</v>
      </c>
      <c r="F3561" t="s">
        <v>13117</v>
      </c>
      <c r="G3561" t="s">
        <v>13042</v>
      </c>
      <c r="H3561" t="s">
        <v>3177</v>
      </c>
      <c r="I3561" t="s">
        <v>13118</v>
      </c>
      <c r="J3561" t="s">
        <v>3179</v>
      </c>
      <c r="K3561" t="s">
        <v>13119</v>
      </c>
      <c r="L3561" t="s">
        <v>3174</v>
      </c>
      <c r="M3561" t="s">
        <v>3174</v>
      </c>
    </row>
    <row r="3562" spans="1:13" x14ac:dyDescent="0.3">
      <c r="A3562" t="s">
        <v>1099</v>
      </c>
      <c r="B3562" t="s">
        <v>13027</v>
      </c>
      <c r="C3562" t="s">
        <v>3190</v>
      </c>
      <c r="D3562" t="s">
        <v>1822</v>
      </c>
      <c r="E3562" t="s">
        <v>3235</v>
      </c>
      <c r="F3562" t="s">
        <v>11479</v>
      </c>
      <c r="G3562" t="s">
        <v>11480</v>
      </c>
      <c r="H3562" t="s">
        <v>3177</v>
      </c>
      <c r="I3562" t="s">
        <v>13120</v>
      </c>
      <c r="J3562" t="s">
        <v>3179</v>
      </c>
      <c r="K3562" t="s">
        <v>11482</v>
      </c>
      <c r="L3562" t="s">
        <v>3174</v>
      </c>
      <c r="M3562" t="s">
        <v>3174</v>
      </c>
    </row>
    <row r="3563" spans="1:13" x14ac:dyDescent="0.3">
      <c r="A3563" t="s">
        <v>1099</v>
      </c>
      <c r="B3563" t="s">
        <v>13027</v>
      </c>
      <c r="C3563" t="s">
        <v>3190</v>
      </c>
      <c r="D3563" t="s">
        <v>1822</v>
      </c>
      <c r="E3563" t="s">
        <v>3235</v>
      </c>
      <c r="F3563" t="s">
        <v>11483</v>
      </c>
      <c r="G3563" t="s">
        <v>11480</v>
      </c>
      <c r="H3563" t="s">
        <v>3177</v>
      </c>
      <c r="I3563" t="s">
        <v>13121</v>
      </c>
      <c r="J3563" t="s">
        <v>3179</v>
      </c>
      <c r="K3563" t="s">
        <v>11485</v>
      </c>
      <c r="L3563" t="s">
        <v>3174</v>
      </c>
      <c r="M3563" t="s">
        <v>3174</v>
      </c>
    </row>
    <row r="3564" spans="1:13" x14ac:dyDescent="0.3">
      <c r="A3564" t="s">
        <v>1099</v>
      </c>
      <c r="B3564" t="s">
        <v>13027</v>
      </c>
      <c r="C3564" t="s">
        <v>3190</v>
      </c>
      <c r="D3564" t="s">
        <v>1822</v>
      </c>
      <c r="E3564" t="s">
        <v>3235</v>
      </c>
      <c r="F3564" t="s">
        <v>13122</v>
      </c>
      <c r="G3564" t="s">
        <v>13081</v>
      </c>
      <c r="H3564" t="s">
        <v>3177</v>
      </c>
      <c r="I3564" t="s">
        <v>13123</v>
      </c>
      <c r="J3564" t="s">
        <v>3179</v>
      </c>
      <c r="K3564" t="s">
        <v>13124</v>
      </c>
      <c r="L3564" t="s">
        <v>3174</v>
      </c>
      <c r="M3564" t="s">
        <v>3174</v>
      </c>
    </row>
    <row r="3565" spans="1:13" x14ac:dyDescent="0.3">
      <c r="A3565" t="s">
        <v>1099</v>
      </c>
      <c r="B3565" t="s">
        <v>13027</v>
      </c>
      <c r="C3565" t="s">
        <v>3190</v>
      </c>
      <c r="D3565" t="s">
        <v>1822</v>
      </c>
      <c r="E3565" t="s">
        <v>3235</v>
      </c>
      <c r="F3565" t="s">
        <v>13125</v>
      </c>
      <c r="G3565" t="s">
        <v>13081</v>
      </c>
      <c r="H3565" t="s">
        <v>3177</v>
      </c>
      <c r="I3565" t="s">
        <v>13126</v>
      </c>
      <c r="J3565" t="s">
        <v>3179</v>
      </c>
      <c r="K3565" t="s">
        <v>13127</v>
      </c>
      <c r="L3565" t="s">
        <v>3174</v>
      </c>
      <c r="M3565" t="s">
        <v>3174</v>
      </c>
    </row>
    <row r="3566" spans="1:13" x14ac:dyDescent="0.3">
      <c r="A3566" t="s">
        <v>1099</v>
      </c>
      <c r="B3566" t="s">
        <v>13027</v>
      </c>
      <c r="C3566" t="s">
        <v>3190</v>
      </c>
      <c r="D3566" t="s">
        <v>1822</v>
      </c>
      <c r="E3566" t="s">
        <v>3235</v>
      </c>
      <c r="F3566" t="s">
        <v>13128</v>
      </c>
      <c r="G3566" t="s">
        <v>13085</v>
      </c>
      <c r="H3566" t="s">
        <v>3177</v>
      </c>
      <c r="I3566" t="s">
        <v>13129</v>
      </c>
      <c r="J3566" t="s">
        <v>3179</v>
      </c>
      <c r="K3566" t="s">
        <v>13130</v>
      </c>
      <c r="L3566" t="s">
        <v>3174</v>
      </c>
      <c r="M3566" t="s">
        <v>3174</v>
      </c>
    </row>
    <row r="3567" spans="1:13" x14ac:dyDescent="0.3">
      <c r="A3567" t="s">
        <v>1099</v>
      </c>
      <c r="B3567" t="s">
        <v>13027</v>
      </c>
      <c r="C3567" t="s">
        <v>3190</v>
      </c>
      <c r="D3567" t="s">
        <v>1822</v>
      </c>
      <c r="E3567" t="s">
        <v>3235</v>
      </c>
      <c r="F3567" t="s">
        <v>13131</v>
      </c>
      <c r="G3567" t="s">
        <v>13085</v>
      </c>
      <c r="H3567" t="s">
        <v>3177</v>
      </c>
      <c r="I3567" t="s">
        <v>13132</v>
      </c>
      <c r="J3567" t="s">
        <v>3179</v>
      </c>
      <c r="K3567" t="s">
        <v>13133</v>
      </c>
      <c r="L3567" t="s">
        <v>3174</v>
      </c>
      <c r="M3567" t="s">
        <v>3174</v>
      </c>
    </row>
    <row r="3568" spans="1:13" x14ac:dyDescent="0.3">
      <c r="A3568" t="s">
        <v>1099</v>
      </c>
      <c r="B3568" t="s">
        <v>13027</v>
      </c>
      <c r="C3568" t="s">
        <v>3190</v>
      </c>
      <c r="D3568" t="s">
        <v>1822</v>
      </c>
      <c r="E3568" t="s">
        <v>3546</v>
      </c>
      <c r="F3568" t="s">
        <v>13134</v>
      </c>
      <c r="G3568" t="s">
        <v>13135</v>
      </c>
      <c r="H3568" t="s">
        <v>3177</v>
      </c>
      <c r="I3568" t="s">
        <v>13136</v>
      </c>
      <c r="J3568" t="s">
        <v>3179</v>
      </c>
      <c r="K3568" t="s">
        <v>13137</v>
      </c>
      <c r="L3568" t="s">
        <v>3174</v>
      </c>
      <c r="M3568" t="s">
        <v>3174</v>
      </c>
    </row>
    <row r="3569" spans="1:13" x14ac:dyDescent="0.3">
      <c r="A3569" t="s">
        <v>1099</v>
      </c>
      <c r="B3569" t="s">
        <v>13027</v>
      </c>
      <c r="C3569" t="s">
        <v>3190</v>
      </c>
      <c r="D3569" t="s">
        <v>1822</v>
      </c>
      <c r="E3569" t="s">
        <v>3546</v>
      </c>
      <c r="F3569" t="s">
        <v>13138</v>
      </c>
      <c r="G3569" t="s">
        <v>13135</v>
      </c>
      <c r="H3569" t="s">
        <v>3177</v>
      </c>
      <c r="I3569" t="s">
        <v>13139</v>
      </c>
      <c r="J3569" t="s">
        <v>3179</v>
      </c>
      <c r="K3569" t="s">
        <v>13140</v>
      </c>
      <c r="L3569" t="s">
        <v>3174</v>
      </c>
      <c r="M3569" t="s">
        <v>3174</v>
      </c>
    </row>
    <row r="3570" spans="1:13" x14ac:dyDescent="0.3">
      <c r="A3570" t="s">
        <v>1099</v>
      </c>
      <c r="B3570" t="s">
        <v>13027</v>
      </c>
      <c r="C3570" t="s">
        <v>3190</v>
      </c>
      <c r="D3570" t="s">
        <v>1822</v>
      </c>
      <c r="E3570" t="s">
        <v>3546</v>
      </c>
      <c r="F3570" t="s">
        <v>13141</v>
      </c>
      <c r="G3570" t="s">
        <v>13142</v>
      </c>
      <c r="H3570" t="s">
        <v>3177</v>
      </c>
      <c r="I3570" t="s">
        <v>13143</v>
      </c>
      <c r="J3570" t="s">
        <v>3179</v>
      </c>
      <c r="K3570" t="s">
        <v>13144</v>
      </c>
      <c r="L3570" t="s">
        <v>3174</v>
      </c>
      <c r="M3570" t="s">
        <v>3174</v>
      </c>
    </row>
    <row r="3571" spans="1:13" x14ac:dyDescent="0.3">
      <c r="A3571" t="s">
        <v>1099</v>
      </c>
      <c r="B3571" t="s">
        <v>13027</v>
      </c>
      <c r="C3571" t="s">
        <v>3190</v>
      </c>
      <c r="D3571" t="s">
        <v>1822</v>
      </c>
      <c r="E3571" t="s">
        <v>3546</v>
      </c>
      <c r="F3571" t="s">
        <v>13145</v>
      </c>
      <c r="G3571" t="s">
        <v>13142</v>
      </c>
      <c r="H3571" t="s">
        <v>3177</v>
      </c>
      <c r="I3571" t="s">
        <v>13146</v>
      </c>
      <c r="J3571" t="s">
        <v>3179</v>
      </c>
      <c r="K3571" t="s">
        <v>13147</v>
      </c>
      <c r="L3571" t="s">
        <v>3174</v>
      </c>
      <c r="M3571" t="s">
        <v>3174</v>
      </c>
    </row>
    <row r="3572" spans="1:13" x14ac:dyDescent="0.3">
      <c r="A3572" t="s">
        <v>1099</v>
      </c>
      <c r="B3572" t="s">
        <v>13027</v>
      </c>
      <c r="C3572" t="s">
        <v>3190</v>
      </c>
      <c r="D3572" t="s">
        <v>1822</v>
      </c>
      <c r="E3572" t="s">
        <v>3546</v>
      </c>
      <c r="F3572" t="s">
        <v>13148</v>
      </c>
      <c r="G3572" t="s">
        <v>13149</v>
      </c>
      <c r="H3572" t="s">
        <v>3177</v>
      </c>
      <c r="I3572" t="s">
        <v>13150</v>
      </c>
      <c r="J3572" t="s">
        <v>3179</v>
      </c>
      <c r="K3572" t="s">
        <v>13151</v>
      </c>
      <c r="L3572" t="s">
        <v>3174</v>
      </c>
      <c r="M3572" t="s">
        <v>3174</v>
      </c>
    </row>
    <row r="3573" spans="1:13" x14ac:dyDescent="0.3">
      <c r="A3573" t="s">
        <v>1099</v>
      </c>
      <c r="B3573" t="s">
        <v>13027</v>
      </c>
      <c r="C3573" t="s">
        <v>3190</v>
      </c>
      <c r="D3573" t="s">
        <v>1822</v>
      </c>
      <c r="E3573" t="s">
        <v>3546</v>
      </c>
      <c r="F3573" t="s">
        <v>13152</v>
      </c>
      <c r="G3573" t="s">
        <v>13153</v>
      </c>
      <c r="H3573" t="s">
        <v>3177</v>
      </c>
      <c r="I3573" t="s">
        <v>13154</v>
      </c>
      <c r="J3573" t="s">
        <v>3179</v>
      </c>
      <c r="K3573" t="s">
        <v>13155</v>
      </c>
      <c r="L3573" t="s">
        <v>3174</v>
      </c>
      <c r="M3573" t="s">
        <v>3174</v>
      </c>
    </row>
    <row r="3574" spans="1:13" x14ac:dyDescent="0.3">
      <c r="A3574" t="s">
        <v>1099</v>
      </c>
      <c r="B3574" t="s">
        <v>13027</v>
      </c>
      <c r="C3574" t="s">
        <v>3190</v>
      </c>
      <c r="D3574" t="s">
        <v>1822</v>
      </c>
      <c r="E3574" t="s">
        <v>3546</v>
      </c>
      <c r="F3574" t="s">
        <v>13156</v>
      </c>
      <c r="G3574" t="s">
        <v>13153</v>
      </c>
      <c r="H3574" t="s">
        <v>3177</v>
      </c>
      <c r="I3574" t="s">
        <v>13157</v>
      </c>
      <c r="J3574" t="s">
        <v>3179</v>
      </c>
      <c r="K3574" t="s">
        <v>13158</v>
      </c>
      <c r="L3574" t="s">
        <v>3174</v>
      </c>
      <c r="M3574" t="s">
        <v>3174</v>
      </c>
    </row>
    <row r="3575" spans="1:13" x14ac:dyDescent="0.3">
      <c r="A3575" t="s">
        <v>1099</v>
      </c>
      <c r="B3575" t="s">
        <v>13027</v>
      </c>
      <c r="C3575" t="s">
        <v>3190</v>
      </c>
      <c r="D3575" t="s">
        <v>1822</v>
      </c>
      <c r="E3575" t="s">
        <v>3546</v>
      </c>
      <c r="F3575" t="s">
        <v>13159</v>
      </c>
      <c r="G3575" t="s">
        <v>13160</v>
      </c>
      <c r="H3575" t="s">
        <v>3177</v>
      </c>
      <c r="I3575" t="s">
        <v>13161</v>
      </c>
      <c r="J3575" t="s">
        <v>3179</v>
      </c>
      <c r="K3575" t="s">
        <v>13162</v>
      </c>
      <c r="L3575" t="s">
        <v>3174</v>
      </c>
      <c r="M3575" t="s">
        <v>3174</v>
      </c>
    </row>
    <row r="3576" spans="1:13" x14ac:dyDescent="0.3">
      <c r="A3576" t="s">
        <v>1099</v>
      </c>
      <c r="B3576" t="s">
        <v>13027</v>
      </c>
      <c r="C3576" t="s">
        <v>3190</v>
      </c>
      <c r="D3576" t="s">
        <v>1822</v>
      </c>
      <c r="E3576" t="s">
        <v>3546</v>
      </c>
      <c r="F3576" t="s">
        <v>13163</v>
      </c>
      <c r="G3576" t="s">
        <v>13160</v>
      </c>
      <c r="H3576" t="s">
        <v>3177</v>
      </c>
      <c r="I3576" t="s">
        <v>13164</v>
      </c>
      <c r="J3576" t="s">
        <v>3179</v>
      </c>
      <c r="K3576" t="s">
        <v>13165</v>
      </c>
      <c r="L3576" t="s">
        <v>3174</v>
      </c>
      <c r="M3576" t="s">
        <v>3174</v>
      </c>
    </row>
    <row r="3577" spans="1:13" x14ac:dyDescent="0.3">
      <c r="A3577" t="s">
        <v>1099</v>
      </c>
      <c r="B3577" t="s">
        <v>13027</v>
      </c>
      <c r="C3577" t="s">
        <v>3190</v>
      </c>
      <c r="D3577" t="s">
        <v>1822</v>
      </c>
      <c r="E3577" t="s">
        <v>3235</v>
      </c>
      <c r="F3577" t="s">
        <v>13166</v>
      </c>
      <c r="G3577" t="s">
        <v>13104</v>
      </c>
      <c r="H3577" t="s">
        <v>3177</v>
      </c>
      <c r="I3577" t="s">
        <v>13167</v>
      </c>
      <c r="J3577" t="s">
        <v>3179</v>
      </c>
      <c r="K3577" t="s">
        <v>13168</v>
      </c>
      <c r="L3577" t="s">
        <v>3174</v>
      </c>
      <c r="M3577" t="s">
        <v>3174</v>
      </c>
    </row>
    <row r="3578" spans="1:13" x14ac:dyDescent="0.3">
      <c r="A3578" t="s">
        <v>1099</v>
      </c>
      <c r="B3578" t="s">
        <v>13027</v>
      </c>
      <c r="C3578" t="s">
        <v>3190</v>
      </c>
      <c r="D3578" t="s">
        <v>1822</v>
      </c>
      <c r="E3578" t="s">
        <v>3235</v>
      </c>
      <c r="F3578" t="s">
        <v>11486</v>
      </c>
      <c r="G3578" t="s">
        <v>11487</v>
      </c>
      <c r="H3578" t="s">
        <v>3177</v>
      </c>
      <c r="I3578" t="s">
        <v>13169</v>
      </c>
      <c r="J3578" t="s">
        <v>3179</v>
      </c>
      <c r="K3578" t="s">
        <v>11489</v>
      </c>
      <c r="L3578" t="s">
        <v>3174</v>
      </c>
      <c r="M3578" t="s">
        <v>3174</v>
      </c>
    </row>
    <row r="3579" spans="1:13" x14ac:dyDescent="0.3">
      <c r="A3579" t="s">
        <v>1099</v>
      </c>
      <c r="B3579" t="s">
        <v>13027</v>
      </c>
      <c r="C3579" t="s">
        <v>3190</v>
      </c>
      <c r="D3579" t="s">
        <v>1822</v>
      </c>
      <c r="E3579" t="s">
        <v>3235</v>
      </c>
      <c r="F3579" t="s">
        <v>13170</v>
      </c>
      <c r="G3579" t="s">
        <v>13029</v>
      </c>
      <c r="H3579" t="s">
        <v>3177</v>
      </c>
      <c r="I3579" t="s">
        <v>13171</v>
      </c>
      <c r="J3579" t="s">
        <v>3179</v>
      </c>
      <c r="K3579" t="s">
        <v>13172</v>
      </c>
      <c r="L3579" t="s">
        <v>3174</v>
      </c>
      <c r="M3579" t="s">
        <v>3174</v>
      </c>
    </row>
    <row r="3580" spans="1:13" x14ac:dyDescent="0.3">
      <c r="A3580" t="s">
        <v>1099</v>
      </c>
      <c r="B3580" t="s">
        <v>13027</v>
      </c>
      <c r="C3580" t="s">
        <v>3190</v>
      </c>
      <c r="D3580" t="s">
        <v>1822</v>
      </c>
      <c r="E3580" t="s">
        <v>3235</v>
      </c>
      <c r="F3580" t="s">
        <v>13173</v>
      </c>
      <c r="G3580" t="s">
        <v>13093</v>
      </c>
      <c r="H3580" t="s">
        <v>3177</v>
      </c>
      <c r="I3580" t="s">
        <v>13174</v>
      </c>
      <c r="J3580" t="s">
        <v>3179</v>
      </c>
      <c r="K3580" t="s">
        <v>13175</v>
      </c>
      <c r="L3580" t="s">
        <v>3174</v>
      </c>
      <c r="M3580" t="s">
        <v>3174</v>
      </c>
    </row>
    <row r="3581" spans="1:13" x14ac:dyDescent="0.3">
      <c r="A3581" t="s">
        <v>1099</v>
      </c>
      <c r="B3581" t="s">
        <v>13027</v>
      </c>
      <c r="C3581" t="s">
        <v>3190</v>
      </c>
      <c r="D3581" t="s">
        <v>1822</v>
      </c>
      <c r="E3581" t="s">
        <v>3235</v>
      </c>
      <c r="F3581" t="s">
        <v>13176</v>
      </c>
      <c r="G3581" t="s">
        <v>13108</v>
      </c>
      <c r="H3581" t="s">
        <v>3177</v>
      </c>
      <c r="I3581" t="s">
        <v>13177</v>
      </c>
      <c r="J3581" t="s">
        <v>3179</v>
      </c>
      <c r="K3581" t="s">
        <v>13178</v>
      </c>
      <c r="L3581" t="s">
        <v>3174</v>
      </c>
      <c r="M3581" t="s">
        <v>3174</v>
      </c>
    </row>
    <row r="3582" spans="1:13" x14ac:dyDescent="0.3">
      <c r="A3582" t="s">
        <v>1099</v>
      </c>
      <c r="B3582" t="s">
        <v>13027</v>
      </c>
      <c r="C3582" t="s">
        <v>3190</v>
      </c>
      <c r="D3582" t="s">
        <v>1822</v>
      </c>
      <c r="E3582" t="s">
        <v>3235</v>
      </c>
      <c r="F3582" t="s">
        <v>13179</v>
      </c>
      <c r="G3582" t="s">
        <v>13180</v>
      </c>
      <c r="H3582" t="s">
        <v>3177</v>
      </c>
      <c r="I3582" t="s">
        <v>13181</v>
      </c>
      <c r="J3582" t="s">
        <v>3179</v>
      </c>
      <c r="K3582" t="s">
        <v>13182</v>
      </c>
      <c r="L3582" t="s">
        <v>3174</v>
      </c>
      <c r="M3582" t="s">
        <v>3174</v>
      </c>
    </row>
    <row r="3583" spans="1:13" x14ac:dyDescent="0.3">
      <c r="A3583" t="s">
        <v>1099</v>
      </c>
      <c r="B3583" t="s">
        <v>13027</v>
      </c>
      <c r="C3583" t="s">
        <v>3190</v>
      </c>
      <c r="D3583" t="s">
        <v>1822</v>
      </c>
      <c r="E3583" t="s">
        <v>3235</v>
      </c>
      <c r="F3583" t="s">
        <v>13183</v>
      </c>
      <c r="G3583" t="s">
        <v>13089</v>
      </c>
      <c r="H3583" t="s">
        <v>3177</v>
      </c>
      <c r="I3583" t="s">
        <v>13184</v>
      </c>
      <c r="J3583" t="s">
        <v>3179</v>
      </c>
      <c r="K3583" t="s">
        <v>13185</v>
      </c>
      <c r="L3583" t="s">
        <v>3174</v>
      </c>
      <c r="M3583" t="s">
        <v>3174</v>
      </c>
    </row>
    <row r="3584" spans="1:13" x14ac:dyDescent="0.3">
      <c r="A3584" t="s">
        <v>1099</v>
      </c>
      <c r="B3584" t="s">
        <v>13027</v>
      </c>
      <c r="C3584" t="s">
        <v>3190</v>
      </c>
      <c r="D3584" t="s">
        <v>1822</v>
      </c>
      <c r="E3584" t="s">
        <v>3235</v>
      </c>
      <c r="F3584" t="s">
        <v>12126</v>
      </c>
      <c r="G3584" t="s">
        <v>13042</v>
      </c>
      <c r="H3584" t="s">
        <v>3177</v>
      </c>
      <c r="I3584" t="s">
        <v>13186</v>
      </c>
      <c r="J3584" t="s">
        <v>3179</v>
      </c>
      <c r="K3584" t="s">
        <v>10482</v>
      </c>
      <c r="L3584" t="s">
        <v>3174</v>
      </c>
      <c r="M3584" t="s">
        <v>3174</v>
      </c>
    </row>
    <row r="3585" spans="1:13" x14ac:dyDescent="0.3">
      <c r="A3585" t="s">
        <v>1099</v>
      </c>
      <c r="B3585" t="s">
        <v>13027</v>
      </c>
      <c r="C3585" t="s">
        <v>3190</v>
      </c>
      <c r="D3585" t="s">
        <v>1822</v>
      </c>
      <c r="E3585" t="s">
        <v>3235</v>
      </c>
      <c r="F3585" t="s">
        <v>12128</v>
      </c>
      <c r="G3585" t="s">
        <v>13042</v>
      </c>
      <c r="H3585" t="s">
        <v>3177</v>
      </c>
      <c r="I3585" t="s">
        <v>13187</v>
      </c>
      <c r="J3585" t="s">
        <v>3179</v>
      </c>
      <c r="K3585" t="s">
        <v>10485</v>
      </c>
      <c r="L3585" t="s">
        <v>3174</v>
      </c>
      <c r="M3585" t="s">
        <v>3174</v>
      </c>
    </row>
    <row r="3586" spans="1:13" x14ac:dyDescent="0.3">
      <c r="A3586" t="s">
        <v>1099</v>
      </c>
      <c r="B3586" t="s">
        <v>13027</v>
      </c>
      <c r="C3586" t="s">
        <v>3190</v>
      </c>
      <c r="D3586" t="s">
        <v>1822</v>
      </c>
      <c r="E3586" t="s">
        <v>3235</v>
      </c>
      <c r="F3586" t="s">
        <v>13188</v>
      </c>
      <c r="G3586" t="s">
        <v>13029</v>
      </c>
      <c r="H3586" t="s">
        <v>3177</v>
      </c>
      <c r="I3586" t="s">
        <v>13189</v>
      </c>
      <c r="J3586" t="s">
        <v>3179</v>
      </c>
      <c r="K3586" t="s">
        <v>13190</v>
      </c>
      <c r="L3586" t="s">
        <v>3174</v>
      </c>
      <c r="M3586" t="s">
        <v>3174</v>
      </c>
    </row>
    <row r="3587" spans="1:13" x14ac:dyDescent="0.3">
      <c r="A3587" t="s">
        <v>1099</v>
      </c>
      <c r="B3587" t="s">
        <v>13027</v>
      </c>
      <c r="C3587" t="s">
        <v>3190</v>
      </c>
      <c r="D3587" t="s">
        <v>1822</v>
      </c>
      <c r="E3587" t="s">
        <v>3235</v>
      </c>
      <c r="F3587" t="s">
        <v>13191</v>
      </c>
      <c r="G3587" t="s">
        <v>13093</v>
      </c>
      <c r="H3587" t="s">
        <v>3177</v>
      </c>
      <c r="I3587" t="s">
        <v>13192</v>
      </c>
      <c r="J3587" t="s">
        <v>3179</v>
      </c>
      <c r="K3587" t="s">
        <v>13193</v>
      </c>
      <c r="L3587" t="s">
        <v>3174</v>
      </c>
      <c r="M3587" t="s">
        <v>3174</v>
      </c>
    </row>
    <row r="3588" spans="1:13" x14ac:dyDescent="0.3">
      <c r="A3588" t="s">
        <v>1099</v>
      </c>
      <c r="B3588" t="s">
        <v>13027</v>
      </c>
      <c r="C3588" t="s">
        <v>3190</v>
      </c>
      <c r="D3588" t="s">
        <v>1822</v>
      </c>
      <c r="E3588" t="s">
        <v>3235</v>
      </c>
      <c r="F3588" t="s">
        <v>13194</v>
      </c>
      <c r="G3588" t="s">
        <v>13042</v>
      </c>
      <c r="H3588" t="s">
        <v>3177</v>
      </c>
      <c r="I3588" t="s">
        <v>13195</v>
      </c>
      <c r="J3588" t="s">
        <v>3179</v>
      </c>
      <c r="K3588" t="s">
        <v>13196</v>
      </c>
      <c r="L3588" t="s">
        <v>3174</v>
      </c>
      <c r="M3588" t="s">
        <v>3174</v>
      </c>
    </row>
    <row r="3589" spans="1:13" x14ac:dyDescent="0.3">
      <c r="A3589" t="s">
        <v>1099</v>
      </c>
      <c r="B3589" t="s">
        <v>13027</v>
      </c>
      <c r="C3589" t="s">
        <v>3190</v>
      </c>
      <c r="D3589" t="s">
        <v>1822</v>
      </c>
      <c r="E3589" t="s">
        <v>3546</v>
      </c>
      <c r="F3589" t="s">
        <v>13197</v>
      </c>
      <c r="G3589" t="s">
        <v>13042</v>
      </c>
      <c r="H3589" t="s">
        <v>3177</v>
      </c>
      <c r="I3589" t="s">
        <v>13198</v>
      </c>
      <c r="J3589" t="s">
        <v>3179</v>
      </c>
      <c r="K3589" t="s">
        <v>13199</v>
      </c>
      <c r="L3589" t="s">
        <v>3174</v>
      </c>
      <c r="M3589" t="s">
        <v>3174</v>
      </c>
    </row>
    <row r="3590" spans="1:13" x14ac:dyDescent="0.3">
      <c r="A3590" t="s">
        <v>1099</v>
      </c>
      <c r="B3590" t="s">
        <v>13027</v>
      </c>
      <c r="C3590" t="s">
        <v>3190</v>
      </c>
      <c r="D3590" t="s">
        <v>1822</v>
      </c>
      <c r="E3590" t="s">
        <v>3235</v>
      </c>
      <c r="F3590" t="s">
        <v>13200</v>
      </c>
      <c r="G3590" t="s">
        <v>13108</v>
      </c>
      <c r="H3590" t="s">
        <v>3177</v>
      </c>
      <c r="I3590" t="s">
        <v>13201</v>
      </c>
      <c r="J3590" t="s">
        <v>3179</v>
      </c>
      <c r="K3590" t="s">
        <v>13202</v>
      </c>
      <c r="L3590" t="s">
        <v>3174</v>
      </c>
      <c r="M3590" t="s">
        <v>3174</v>
      </c>
    </row>
    <row r="3591" spans="1:13" x14ac:dyDescent="0.3">
      <c r="A3591" t="s">
        <v>1099</v>
      </c>
      <c r="B3591" t="s">
        <v>13027</v>
      </c>
      <c r="C3591" t="s">
        <v>3190</v>
      </c>
      <c r="D3591" t="s">
        <v>1822</v>
      </c>
      <c r="E3591" t="s">
        <v>3235</v>
      </c>
      <c r="F3591" t="s">
        <v>13203</v>
      </c>
      <c r="G3591" t="s">
        <v>13089</v>
      </c>
      <c r="H3591" t="s">
        <v>3177</v>
      </c>
      <c r="I3591" t="s">
        <v>13204</v>
      </c>
      <c r="J3591" t="s">
        <v>3179</v>
      </c>
      <c r="K3591" t="s">
        <v>13205</v>
      </c>
      <c r="L3591" t="s">
        <v>3174</v>
      </c>
      <c r="M3591" t="s">
        <v>3174</v>
      </c>
    </row>
    <row r="3592" spans="1:13" x14ac:dyDescent="0.3">
      <c r="A3592" t="s">
        <v>1099</v>
      </c>
      <c r="B3592" t="s">
        <v>13027</v>
      </c>
      <c r="C3592" t="s">
        <v>3190</v>
      </c>
      <c r="D3592" t="s">
        <v>1822</v>
      </c>
      <c r="E3592" t="s">
        <v>3235</v>
      </c>
      <c r="F3592" t="s">
        <v>13206</v>
      </c>
      <c r="G3592" t="s">
        <v>13207</v>
      </c>
      <c r="H3592" t="s">
        <v>3177</v>
      </c>
      <c r="I3592" t="s">
        <v>13208</v>
      </c>
      <c r="J3592" t="s">
        <v>3179</v>
      </c>
      <c r="K3592" t="s">
        <v>13209</v>
      </c>
      <c r="L3592" t="s">
        <v>3174</v>
      </c>
      <c r="M3592" t="s">
        <v>3174</v>
      </c>
    </row>
    <row r="3593" spans="1:13" x14ac:dyDescent="0.3">
      <c r="A3593" t="s">
        <v>1099</v>
      </c>
      <c r="B3593" t="s">
        <v>13027</v>
      </c>
      <c r="C3593" t="s">
        <v>3190</v>
      </c>
      <c r="D3593" t="s">
        <v>1822</v>
      </c>
      <c r="E3593" t="s">
        <v>3235</v>
      </c>
      <c r="F3593" t="s">
        <v>13210</v>
      </c>
      <c r="G3593" t="s">
        <v>13081</v>
      </c>
      <c r="H3593" t="s">
        <v>3177</v>
      </c>
      <c r="I3593" t="s">
        <v>13211</v>
      </c>
      <c r="J3593" t="s">
        <v>3179</v>
      </c>
      <c r="K3593" t="s">
        <v>13212</v>
      </c>
      <c r="L3593" t="s">
        <v>3174</v>
      </c>
      <c r="M3593" t="s">
        <v>3174</v>
      </c>
    </row>
    <row r="3594" spans="1:13" x14ac:dyDescent="0.3">
      <c r="A3594" t="s">
        <v>1099</v>
      </c>
      <c r="B3594" t="s">
        <v>13027</v>
      </c>
      <c r="C3594" t="s">
        <v>3190</v>
      </c>
      <c r="D3594" t="s">
        <v>1822</v>
      </c>
      <c r="E3594" t="s">
        <v>3546</v>
      </c>
      <c r="F3594" t="s">
        <v>13213</v>
      </c>
      <c r="G3594" t="s">
        <v>13214</v>
      </c>
      <c r="H3594" t="s">
        <v>3177</v>
      </c>
      <c r="I3594" t="s">
        <v>13215</v>
      </c>
      <c r="J3594" t="s">
        <v>3179</v>
      </c>
      <c r="K3594" t="s">
        <v>13216</v>
      </c>
      <c r="L3594" t="s">
        <v>3174</v>
      </c>
      <c r="M3594" t="s">
        <v>3174</v>
      </c>
    </row>
    <row r="3595" spans="1:13" x14ac:dyDescent="0.3">
      <c r="A3595" t="s">
        <v>1099</v>
      </c>
      <c r="B3595" t="s">
        <v>13027</v>
      </c>
      <c r="C3595" t="s">
        <v>3190</v>
      </c>
      <c r="D3595" t="s">
        <v>1822</v>
      </c>
      <c r="E3595" t="s">
        <v>3546</v>
      </c>
      <c r="F3595" t="s">
        <v>13217</v>
      </c>
      <c r="G3595" t="s">
        <v>13160</v>
      </c>
      <c r="H3595" t="s">
        <v>3177</v>
      </c>
      <c r="I3595" t="s">
        <v>13218</v>
      </c>
      <c r="J3595" t="s">
        <v>3179</v>
      </c>
      <c r="K3595" t="s">
        <v>13219</v>
      </c>
      <c r="L3595" t="s">
        <v>3174</v>
      </c>
      <c r="M3595" t="s">
        <v>3174</v>
      </c>
    </row>
    <row r="3596" spans="1:13" x14ac:dyDescent="0.3">
      <c r="A3596" t="s">
        <v>1099</v>
      </c>
      <c r="B3596" t="s">
        <v>13027</v>
      </c>
      <c r="C3596" t="s">
        <v>3190</v>
      </c>
      <c r="D3596" t="s">
        <v>1822</v>
      </c>
      <c r="E3596" t="s">
        <v>3546</v>
      </c>
      <c r="F3596" t="s">
        <v>13220</v>
      </c>
      <c r="G3596" t="s">
        <v>13221</v>
      </c>
      <c r="H3596" t="s">
        <v>3177</v>
      </c>
      <c r="I3596" t="s">
        <v>13222</v>
      </c>
      <c r="J3596" t="s">
        <v>3179</v>
      </c>
      <c r="K3596" t="s">
        <v>13223</v>
      </c>
      <c r="L3596" t="s">
        <v>3174</v>
      </c>
      <c r="M3596" t="s">
        <v>3174</v>
      </c>
    </row>
    <row r="3597" spans="1:13" x14ac:dyDescent="0.3">
      <c r="A3597" t="s">
        <v>1099</v>
      </c>
      <c r="B3597" t="s">
        <v>13027</v>
      </c>
      <c r="C3597" t="s">
        <v>3190</v>
      </c>
      <c r="D3597" t="s">
        <v>1822</v>
      </c>
      <c r="E3597" t="s">
        <v>3546</v>
      </c>
      <c r="F3597" t="s">
        <v>13224</v>
      </c>
      <c r="G3597" t="s">
        <v>13135</v>
      </c>
      <c r="H3597" t="s">
        <v>3177</v>
      </c>
      <c r="I3597" t="s">
        <v>13225</v>
      </c>
      <c r="J3597" t="s">
        <v>3179</v>
      </c>
      <c r="K3597" t="s">
        <v>13226</v>
      </c>
      <c r="L3597" t="s">
        <v>3174</v>
      </c>
      <c r="M3597" t="s">
        <v>3174</v>
      </c>
    </row>
    <row r="3598" spans="1:13" x14ac:dyDescent="0.3">
      <c r="A3598" t="s">
        <v>1099</v>
      </c>
      <c r="B3598" t="s">
        <v>13027</v>
      </c>
      <c r="C3598" t="s">
        <v>3190</v>
      </c>
      <c r="D3598" t="s">
        <v>1822</v>
      </c>
      <c r="E3598" t="s">
        <v>3546</v>
      </c>
      <c r="F3598" t="s">
        <v>13227</v>
      </c>
      <c r="G3598" t="s">
        <v>13149</v>
      </c>
      <c r="H3598" t="s">
        <v>3177</v>
      </c>
      <c r="I3598" t="s">
        <v>13228</v>
      </c>
      <c r="J3598" t="s">
        <v>3179</v>
      </c>
      <c r="K3598" t="s">
        <v>13229</v>
      </c>
      <c r="L3598" t="s">
        <v>3174</v>
      </c>
      <c r="M3598" t="s">
        <v>3174</v>
      </c>
    </row>
    <row r="3599" spans="1:13" x14ac:dyDescent="0.3">
      <c r="A3599" t="s">
        <v>1099</v>
      </c>
      <c r="B3599" t="s">
        <v>13027</v>
      </c>
      <c r="C3599" t="s">
        <v>3190</v>
      </c>
      <c r="D3599" t="s">
        <v>1822</v>
      </c>
      <c r="E3599" t="s">
        <v>3235</v>
      </c>
      <c r="F3599" t="s">
        <v>13230</v>
      </c>
      <c r="G3599" t="s">
        <v>11487</v>
      </c>
      <c r="H3599" t="s">
        <v>3177</v>
      </c>
      <c r="I3599" t="s">
        <v>13231</v>
      </c>
      <c r="J3599" t="s">
        <v>3179</v>
      </c>
      <c r="K3599" t="s">
        <v>13232</v>
      </c>
      <c r="L3599" t="s">
        <v>3174</v>
      </c>
      <c r="M3599" t="s">
        <v>3174</v>
      </c>
    </row>
    <row r="3600" spans="1:13" x14ac:dyDescent="0.3">
      <c r="A3600" t="s">
        <v>1099</v>
      </c>
      <c r="B3600" t="s">
        <v>13027</v>
      </c>
      <c r="C3600" t="s">
        <v>3190</v>
      </c>
      <c r="D3600" t="s">
        <v>1822</v>
      </c>
      <c r="E3600" t="s">
        <v>3235</v>
      </c>
      <c r="F3600" t="s">
        <v>13233</v>
      </c>
      <c r="G3600" t="s">
        <v>11480</v>
      </c>
      <c r="H3600" t="s">
        <v>3177</v>
      </c>
      <c r="I3600" t="s">
        <v>13234</v>
      </c>
      <c r="J3600" t="s">
        <v>3179</v>
      </c>
      <c r="K3600" t="s">
        <v>13235</v>
      </c>
      <c r="L3600" t="s">
        <v>3174</v>
      </c>
      <c r="M3600" t="s">
        <v>3174</v>
      </c>
    </row>
    <row r="3601" spans="1:13" x14ac:dyDescent="0.3">
      <c r="A3601" t="s">
        <v>1099</v>
      </c>
      <c r="B3601" t="s">
        <v>13027</v>
      </c>
      <c r="C3601" t="s">
        <v>3190</v>
      </c>
      <c r="D3601" t="s">
        <v>1822</v>
      </c>
      <c r="E3601" t="s">
        <v>3235</v>
      </c>
      <c r="F3601" t="s">
        <v>13236</v>
      </c>
      <c r="G3601" t="s">
        <v>13104</v>
      </c>
      <c r="H3601" t="s">
        <v>3177</v>
      </c>
      <c r="I3601" t="s">
        <v>13237</v>
      </c>
      <c r="J3601" t="s">
        <v>3179</v>
      </c>
      <c r="K3601" t="s">
        <v>13238</v>
      </c>
      <c r="L3601" t="s">
        <v>3174</v>
      </c>
      <c r="M3601" t="s">
        <v>3174</v>
      </c>
    </row>
    <row r="3602" spans="1:13" x14ac:dyDescent="0.3">
      <c r="A3602" t="s">
        <v>1099</v>
      </c>
      <c r="B3602" t="s">
        <v>13027</v>
      </c>
      <c r="C3602" t="s">
        <v>3190</v>
      </c>
      <c r="D3602" t="s">
        <v>1822</v>
      </c>
      <c r="E3602" t="s">
        <v>3546</v>
      </c>
      <c r="F3602" t="s">
        <v>13239</v>
      </c>
      <c r="G3602" t="s">
        <v>13142</v>
      </c>
      <c r="H3602" t="s">
        <v>3177</v>
      </c>
      <c r="I3602" t="s">
        <v>13240</v>
      </c>
      <c r="J3602" t="s">
        <v>3179</v>
      </c>
      <c r="K3602" t="s">
        <v>13241</v>
      </c>
      <c r="L3602" t="s">
        <v>3174</v>
      </c>
      <c r="M3602" t="s">
        <v>3174</v>
      </c>
    </row>
    <row r="3603" spans="1:13" x14ac:dyDescent="0.3">
      <c r="A3603" t="s">
        <v>1099</v>
      </c>
      <c r="B3603" t="s">
        <v>13027</v>
      </c>
      <c r="C3603" t="s">
        <v>3190</v>
      </c>
      <c r="D3603" t="s">
        <v>1822</v>
      </c>
      <c r="E3603" t="s">
        <v>3235</v>
      </c>
      <c r="F3603" t="s">
        <v>13242</v>
      </c>
      <c r="G3603" t="s">
        <v>13042</v>
      </c>
      <c r="H3603" t="s">
        <v>3177</v>
      </c>
      <c r="I3603" t="s">
        <v>13243</v>
      </c>
      <c r="J3603" t="s">
        <v>3179</v>
      </c>
      <c r="K3603" t="s">
        <v>7540</v>
      </c>
      <c r="L3603" t="s">
        <v>3174</v>
      </c>
      <c r="M3603" t="s">
        <v>3174</v>
      </c>
    </row>
    <row r="3604" spans="1:13" x14ac:dyDescent="0.3">
      <c r="A3604" t="s">
        <v>1099</v>
      </c>
      <c r="B3604" t="s">
        <v>13027</v>
      </c>
      <c r="C3604" t="s">
        <v>3190</v>
      </c>
      <c r="D3604" t="s">
        <v>1822</v>
      </c>
      <c r="E3604" t="s">
        <v>3235</v>
      </c>
      <c r="F3604" t="s">
        <v>13244</v>
      </c>
      <c r="G3604" t="s">
        <v>13042</v>
      </c>
      <c r="H3604" t="s">
        <v>3177</v>
      </c>
      <c r="I3604" t="s">
        <v>13245</v>
      </c>
      <c r="J3604" t="s">
        <v>3179</v>
      </c>
      <c r="K3604" t="s">
        <v>7540</v>
      </c>
      <c r="L3604" t="s">
        <v>3174</v>
      </c>
      <c r="M3604" t="s">
        <v>3174</v>
      </c>
    </row>
    <row r="3605" spans="1:13" x14ac:dyDescent="0.3">
      <c r="A3605" t="s">
        <v>1099</v>
      </c>
      <c r="B3605" t="s">
        <v>13027</v>
      </c>
      <c r="C3605" t="s">
        <v>3190</v>
      </c>
      <c r="D3605" t="s">
        <v>1822</v>
      </c>
      <c r="E3605" t="s">
        <v>3235</v>
      </c>
      <c r="F3605" t="s">
        <v>13246</v>
      </c>
      <c r="G3605" t="s">
        <v>13042</v>
      </c>
      <c r="H3605" t="s">
        <v>3177</v>
      </c>
      <c r="I3605" t="s">
        <v>13247</v>
      </c>
      <c r="J3605" t="s">
        <v>3179</v>
      </c>
      <c r="K3605" t="s">
        <v>7540</v>
      </c>
      <c r="L3605" t="s">
        <v>3174</v>
      </c>
      <c r="M3605" t="s">
        <v>3174</v>
      </c>
    </row>
    <row r="3606" spans="1:13" x14ac:dyDescent="0.3">
      <c r="A3606" t="s">
        <v>1099</v>
      </c>
      <c r="B3606" t="s">
        <v>13027</v>
      </c>
      <c r="C3606" t="s">
        <v>3190</v>
      </c>
      <c r="D3606" t="s">
        <v>1822</v>
      </c>
      <c r="E3606" t="s">
        <v>3235</v>
      </c>
      <c r="F3606" t="s">
        <v>13248</v>
      </c>
      <c r="G3606" t="s">
        <v>11487</v>
      </c>
      <c r="H3606" t="s">
        <v>3177</v>
      </c>
      <c r="I3606" t="s">
        <v>13249</v>
      </c>
      <c r="J3606" t="s">
        <v>3179</v>
      </c>
      <c r="K3606" t="s">
        <v>11519</v>
      </c>
      <c r="L3606" t="s">
        <v>3174</v>
      </c>
      <c r="M3606" t="s">
        <v>3174</v>
      </c>
    </row>
    <row r="3607" spans="1:13" x14ac:dyDescent="0.3">
      <c r="A3607" t="s">
        <v>1099</v>
      </c>
      <c r="B3607" t="s">
        <v>13027</v>
      </c>
      <c r="C3607" t="s">
        <v>3190</v>
      </c>
      <c r="D3607" t="s">
        <v>1822</v>
      </c>
      <c r="E3607" t="s">
        <v>3235</v>
      </c>
      <c r="F3607" t="s">
        <v>13250</v>
      </c>
      <c r="G3607" t="s">
        <v>13042</v>
      </c>
      <c r="H3607" t="s">
        <v>3177</v>
      </c>
      <c r="I3607" t="s">
        <v>13251</v>
      </c>
      <c r="J3607" t="s">
        <v>3179</v>
      </c>
      <c r="K3607" t="s">
        <v>13252</v>
      </c>
      <c r="L3607" t="s">
        <v>3174</v>
      </c>
      <c r="M3607" t="s">
        <v>3174</v>
      </c>
    </row>
    <row r="3608" spans="1:13" x14ac:dyDescent="0.3">
      <c r="A3608" t="s">
        <v>1099</v>
      </c>
      <c r="B3608" t="s">
        <v>13027</v>
      </c>
      <c r="C3608" t="s">
        <v>3190</v>
      </c>
      <c r="D3608" t="s">
        <v>1822</v>
      </c>
      <c r="E3608" t="s">
        <v>3235</v>
      </c>
      <c r="F3608" t="s">
        <v>13253</v>
      </c>
      <c r="G3608" t="s">
        <v>13042</v>
      </c>
      <c r="H3608" t="s">
        <v>3177</v>
      </c>
      <c r="I3608" t="s">
        <v>13254</v>
      </c>
      <c r="J3608" t="s">
        <v>3179</v>
      </c>
      <c r="K3608" t="s">
        <v>13255</v>
      </c>
      <c r="L3608" t="s">
        <v>3174</v>
      </c>
      <c r="M3608" t="s">
        <v>3174</v>
      </c>
    </row>
    <row r="3609" spans="1:13" x14ac:dyDescent="0.3">
      <c r="A3609" t="s">
        <v>1099</v>
      </c>
      <c r="B3609" t="s">
        <v>13027</v>
      </c>
      <c r="C3609" t="s">
        <v>3190</v>
      </c>
      <c r="D3609" t="s">
        <v>1822</v>
      </c>
      <c r="E3609" t="s">
        <v>3235</v>
      </c>
      <c r="F3609" t="s">
        <v>13256</v>
      </c>
      <c r="G3609" t="s">
        <v>13042</v>
      </c>
      <c r="H3609" t="s">
        <v>3177</v>
      </c>
      <c r="I3609" t="s">
        <v>13257</v>
      </c>
      <c r="J3609" t="s">
        <v>3179</v>
      </c>
      <c r="K3609" t="s">
        <v>13258</v>
      </c>
      <c r="L3609" t="s">
        <v>3174</v>
      </c>
      <c r="M3609" t="s">
        <v>3174</v>
      </c>
    </row>
    <row r="3610" spans="1:13" x14ac:dyDescent="0.3">
      <c r="A3610" t="s">
        <v>1099</v>
      </c>
      <c r="B3610" t="s">
        <v>13027</v>
      </c>
      <c r="C3610" t="s">
        <v>3190</v>
      </c>
      <c r="D3610" t="s">
        <v>1822</v>
      </c>
      <c r="E3610" t="s">
        <v>3235</v>
      </c>
      <c r="F3610" t="s">
        <v>13259</v>
      </c>
      <c r="G3610" t="s">
        <v>13042</v>
      </c>
      <c r="H3610" t="s">
        <v>3177</v>
      </c>
      <c r="I3610" t="s">
        <v>13260</v>
      </c>
      <c r="J3610" t="s">
        <v>3179</v>
      </c>
      <c r="K3610" t="s">
        <v>13261</v>
      </c>
      <c r="L3610" t="s">
        <v>3174</v>
      </c>
      <c r="M3610" t="s">
        <v>3174</v>
      </c>
    </row>
    <row r="3611" spans="1:13" x14ac:dyDescent="0.3">
      <c r="A3611" t="s">
        <v>1099</v>
      </c>
      <c r="B3611" t="s">
        <v>13027</v>
      </c>
      <c r="C3611" t="s">
        <v>3190</v>
      </c>
      <c r="D3611" t="s">
        <v>1822</v>
      </c>
      <c r="E3611" t="s">
        <v>3235</v>
      </c>
      <c r="F3611" t="s">
        <v>13262</v>
      </c>
      <c r="G3611" t="s">
        <v>13042</v>
      </c>
      <c r="H3611" t="s">
        <v>3177</v>
      </c>
      <c r="I3611" t="s">
        <v>13263</v>
      </c>
      <c r="J3611" t="s">
        <v>3179</v>
      </c>
      <c r="K3611" t="s">
        <v>13264</v>
      </c>
      <c r="L3611" t="s">
        <v>3174</v>
      </c>
      <c r="M3611" t="s">
        <v>3174</v>
      </c>
    </row>
    <row r="3612" spans="1:13" x14ac:dyDescent="0.3">
      <c r="A3612" t="s">
        <v>1099</v>
      </c>
      <c r="B3612" t="s">
        <v>13027</v>
      </c>
      <c r="C3612" t="s">
        <v>3190</v>
      </c>
      <c r="D3612" t="s">
        <v>1822</v>
      </c>
      <c r="E3612" t="s">
        <v>3235</v>
      </c>
      <c r="F3612" t="s">
        <v>13265</v>
      </c>
      <c r="G3612" t="s">
        <v>13042</v>
      </c>
      <c r="H3612" t="s">
        <v>3177</v>
      </c>
      <c r="I3612" t="s">
        <v>13266</v>
      </c>
      <c r="J3612" t="s">
        <v>3179</v>
      </c>
      <c r="K3612" t="s">
        <v>13267</v>
      </c>
      <c r="L3612" t="s">
        <v>3174</v>
      </c>
      <c r="M3612" t="s">
        <v>3174</v>
      </c>
    </row>
    <row r="3613" spans="1:13" x14ac:dyDescent="0.3">
      <c r="A3613" t="s">
        <v>1099</v>
      </c>
      <c r="B3613" t="s">
        <v>5128</v>
      </c>
      <c r="C3613" t="s">
        <v>3190</v>
      </c>
      <c r="D3613" t="s">
        <v>1903</v>
      </c>
      <c r="E3613" t="s">
        <v>3459</v>
      </c>
      <c r="F3613" t="s">
        <v>13268</v>
      </c>
      <c r="G3613" t="s">
        <v>11333</v>
      </c>
      <c r="H3613" t="s">
        <v>3177</v>
      </c>
      <c r="I3613" t="s">
        <v>13269</v>
      </c>
      <c r="J3613" t="s">
        <v>3179</v>
      </c>
      <c r="K3613" t="s">
        <v>13270</v>
      </c>
      <c r="L3613" t="s">
        <v>3174</v>
      </c>
      <c r="M3613" t="s">
        <v>3174</v>
      </c>
    </row>
    <row r="3614" spans="1:13" x14ac:dyDescent="0.3">
      <c r="A3614" t="s">
        <v>1099</v>
      </c>
      <c r="B3614" t="s">
        <v>4034</v>
      </c>
      <c r="C3614" t="s">
        <v>3190</v>
      </c>
      <c r="D3614" t="s">
        <v>1761</v>
      </c>
      <c r="E3614" t="s">
        <v>4035</v>
      </c>
      <c r="F3614" t="s">
        <v>13271</v>
      </c>
      <c r="G3614" t="s">
        <v>4130</v>
      </c>
      <c r="H3614" t="s">
        <v>3177</v>
      </c>
      <c r="I3614" t="s">
        <v>13272</v>
      </c>
      <c r="J3614" t="s">
        <v>3179</v>
      </c>
      <c r="K3614" t="s">
        <v>13273</v>
      </c>
      <c r="L3614" t="s">
        <v>3174</v>
      </c>
      <c r="M3614" t="s">
        <v>3174</v>
      </c>
    </row>
    <row r="3615" spans="1:13" x14ac:dyDescent="0.3">
      <c r="A3615" t="s">
        <v>1085</v>
      </c>
      <c r="B3615" t="s">
        <v>2970</v>
      </c>
      <c r="C3615" t="s">
        <v>3190</v>
      </c>
      <c r="D3615" t="s">
        <v>1784</v>
      </c>
      <c r="E3615" t="s">
        <v>3546</v>
      </c>
      <c r="F3615" t="s">
        <v>13274</v>
      </c>
      <c r="G3615" t="s">
        <v>13275</v>
      </c>
      <c r="H3615" t="s">
        <v>3177</v>
      </c>
      <c r="I3615" t="s">
        <v>13276</v>
      </c>
      <c r="J3615" t="s">
        <v>3179</v>
      </c>
      <c r="K3615" t="s">
        <v>13277</v>
      </c>
      <c r="L3615" t="s">
        <v>3174</v>
      </c>
      <c r="M3615" t="s">
        <v>3174</v>
      </c>
    </row>
    <row r="3616" spans="1:13" x14ac:dyDescent="0.3">
      <c r="A3616" t="s">
        <v>1085</v>
      </c>
      <c r="B3616" t="s">
        <v>3725</v>
      </c>
      <c r="C3616" t="s">
        <v>3190</v>
      </c>
      <c r="D3616" t="s">
        <v>7644</v>
      </c>
      <c r="E3616" t="s">
        <v>3235</v>
      </c>
      <c r="F3616" t="s">
        <v>13278</v>
      </c>
      <c r="G3616" t="s">
        <v>13279</v>
      </c>
      <c r="H3616" t="s">
        <v>3177</v>
      </c>
      <c r="I3616" t="s">
        <v>13280</v>
      </c>
      <c r="J3616" t="s">
        <v>3179</v>
      </c>
      <c r="K3616" t="s">
        <v>13281</v>
      </c>
      <c r="L3616" t="s">
        <v>3174</v>
      </c>
      <c r="M3616" t="s">
        <v>3174</v>
      </c>
    </row>
    <row r="3617" spans="1:13" x14ac:dyDescent="0.3">
      <c r="A3617" t="s">
        <v>1085</v>
      </c>
      <c r="B3617" t="s">
        <v>3725</v>
      </c>
      <c r="C3617" t="s">
        <v>3190</v>
      </c>
      <c r="D3617" t="s">
        <v>7644</v>
      </c>
      <c r="E3617" t="s">
        <v>3235</v>
      </c>
      <c r="F3617" t="s">
        <v>13282</v>
      </c>
      <c r="G3617" t="s">
        <v>8641</v>
      </c>
      <c r="H3617" t="s">
        <v>3177</v>
      </c>
      <c r="I3617" t="s">
        <v>13283</v>
      </c>
      <c r="J3617" t="s">
        <v>3179</v>
      </c>
      <c r="K3617" t="s">
        <v>13281</v>
      </c>
      <c r="L3617" t="s">
        <v>3174</v>
      </c>
      <c r="M3617" t="s">
        <v>3174</v>
      </c>
    </row>
    <row r="3618" spans="1:13" x14ac:dyDescent="0.3">
      <c r="A3618" t="s">
        <v>1090</v>
      </c>
      <c r="B3618" t="s">
        <v>13284</v>
      </c>
      <c r="C3618" t="s">
        <v>3173</v>
      </c>
      <c r="D3618" t="s">
        <v>7644</v>
      </c>
      <c r="E3618" t="s">
        <v>3459</v>
      </c>
      <c r="F3618" t="s">
        <v>13285</v>
      </c>
      <c r="G3618" t="s">
        <v>13286</v>
      </c>
      <c r="H3618" t="s">
        <v>3177</v>
      </c>
      <c r="I3618" t="s">
        <v>13287</v>
      </c>
      <c r="J3618" t="s">
        <v>3187</v>
      </c>
      <c r="K3618" t="s">
        <v>13288</v>
      </c>
      <c r="L3618" t="s">
        <v>3174</v>
      </c>
      <c r="M3618" t="s">
        <v>3174</v>
      </c>
    </row>
    <row r="3619" spans="1:13" x14ac:dyDescent="0.3">
      <c r="A3619" t="s">
        <v>1090</v>
      </c>
      <c r="B3619" t="s">
        <v>13284</v>
      </c>
      <c r="C3619" t="s">
        <v>3173</v>
      </c>
      <c r="D3619" t="s">
        <v>7644</v>
      </c>
      <c r="E3619" t="s">
        <v>3459</v>
      </c>
      <c r="F3619" t="s">
        <v>13289</v>
      </c>
      <c r="G3619" t="s">
        <v>8163</v>
      </c>
      <c r="H3619" t="s">
        <v>3177</v>
      </c>
      <c r="I3619" t="s">
        <v>13290</v>
      </c>
      <c r="J3619" t="s">
        <v>3187</v>
      </c>
      <c r="K3619" t="s">
        <v>13291</v>
      </c>
      <c r="L3619" t="s">
        <v>3174</v>
      </c>
      <c r="M3619" t="s">
        <v>3174</v>
      </c>
    </row>
    <row r="3620" spans="1:13" x14ac:dyDescent="0.3">
      <c r="A3620" t="s">
        <v>1090</v>
      </c>
      <c r="B3620" t="s">
        <v>13284</v>
      </c>
      <c r="C3620" t="s">
        <v>3173</v>
      </c>
      <c r="D3620" t="s">
        <v>7644</v>
      </c>
      <c r="E3620" t="s">
        <v>3459</v>
      </c>
      <c r="F3620" t="s">
        <v>13292</v>
      </c>
      <c r="G3620" t="s">
        <v>13293</v>
      </c>
      <c r="H3620" t="s">
        <v>3177</v>
      </c>
      <c r="I3620" t="s">
        <v>13294</v>
      </c>
      <c r="J3620" t="s">
        <v>3187</v>
      </c>
      <c r="K3620" t="s">
        <v>13295</v>
      </c>
      <c r="L3620" t="s">
        <v>3174</v>
      </c>
      <c r="M3620" t="s">
        <v>3174</v>
      </c>
    </row>
    <row r="3621" spans="1:13" x14ac:dyDescent="0.3">
      <c r="A3621" t="s">
        <v>1082</v>
      </c>
      <c r="B3621" t="s">
        <v>13296</v>
      </c>
      <c r="C3621" t="s">
        <v>3190</v>
      </c>
      <c r="D3621" t="s">
        <v>7662</v>
      </c>
      <c r="E3621" t="s">
        <v>3546</v>
      </c>
      <c r="F3621" t="s">
        <v>13297</v>
      </c>
      <c r="G3621" t="s">
        <v>13298</v>
      </c>
      <c r="H3621" t="s">
        <v>3177</v>
      </c>
      <c r="I3621" t="s">
        <v>13299</v>
      </c>
      <c r="J3621" t="s">
        <v>3179</v>
      </c>
      <c r="K3621" t="s">
        <v>7840</v>
      </c>
      <c r="L3621" t="s">
        <v>3174</v>
      </c>
      <c r="M3621" t="s">
        <v>3174</v>
      </c>
    </row>
    <row r="3622" spans="1:13" x14ac:dyDescent="0.3">
      <c r="A3622" t="s">
        <v>1090</v>
      </c>
      <c r="B3622" t="s">
        <v>13300</v>
      </c>
      <c r="C3622" t="s">
        <v>3173</v>
      </c>
      <c r="D3622" t="s">
        <v>7644</v>
      </c>
      <c r="E3622" t="s">
        <v>3459</v>
      </c>
      <c r="F3622" t="s">
        <v>13301</v>
      </c>
      <c r="G3622" t="s">
        <v>3176</v>
      </c>
      <c r="H3622" t="s">
        <v>3177</v>
      </c>
      <c r="I3622" t="s">
        <v>13302</v>
      </c>
      <c r="J3622" t="s">
        <v>3179</v>
      </c>
      <c r="K3622" t="s">
        <v>13303</v>
      </c>
      <c r="L3622" t="s">
        <v>3174</v>
      </c>
      <c r="M3622" t="s">
        <v>3174</v>
      </c>
    </row>
    <row r="3623" spans="1:13" x14ac:dyDescent="0.3">
      <c r="A3623" t="s">
        <v>1082</v>
      </c>
      <c r="B3623" t="s">
        <v>3009</v>
      </c>
      <c r="C3623" t="s">
        <v>4045</v>
      </c>
      <c r="D3623" t="s">
        <v>1784</v>
      </c>
      <c r="E3623" t="s">
        <v>7639</v>
      </c>
      <c r="F3623" t="s">
        <v>13304</v>
      </c>
      <c r="G3623" t="s">
        <v>13305</v>
      </c>
      <c r="H3623" t="s">
        <v>3177</v>
      </c>
      <c r="I3623" t="s">
        <v>13306</v>
      </c>
      <c r="J3623" t="s">
        <v>3179</v>
      </c>
      <c r="K3623" t="s">
        <v>7769</v>
      </c>
      <c r="L3623" t="s">
        <v>3174</v>
      </c>
      <c r="M3623" t="s">
        <v>3174</v>
      </c>
    </row>
    <row r="3624" spans="1:13" x14ac:dyDescent="0.3">
      <c r="A3624" t="s">
        <v>1090</v>
      </c>
      <c r="B3624" t="s">
        <v>13300</v>
      </c>
      <c r="C3624" t="s">
        <v>3173</v>
      </c>
      <c r="D3624" t="s">
        <v>7644</v>
      </c>
      <c r="E3624" t="s">
        <v>3459</v>
      </c>
      <c r="F3624" t="s">
        <v>13307</v>
      </c>
      <c r="G3624" t="s">
        <v>13308</v>
      </c>
      <c r="H3624" t="s">
        <v>3177</v>
      </c>
      <c r="I3624" t="s">
        <v>13309</v>
      </c>
      <c r="J3624" t="s">
        <v>3179</v>
      </c>
      <c r="K3624" t="s">
        <v>13310</v>
      </c>
      <c r="L3624" t="s">
        <v>3174</v>
      </c>
      <c r="M3624" t="s">
        <v>3174</v>
      </c>
    </row>
    <row r="3625" spans="1:13" x14ac:dyDescent="0.3">
      <c r="A3625" t="s">
        <v>1082</v>
      </c>
      <c r="B3625" t="s">
        <v>3009</v>
      </c>
      <c r="C3625" t="s">
        <v>4045</v>
      </c>
      <c r="D3625" t="s">
        <v>1784</v>
      </c>
      <c r="E3625" t="s">
        <v>7639</v>
      </c>
      <c r="F3625" t="s">
        <v>13311</v>
      </c>
      <c r="G3625" t="s">
        <v>13305</v>
      </c>
      <c r="H3625" t="s">
        <v>3177</v>
      </c>
      <c r="I3625" t="s">
        <v>13312</v>
      </c>
      <c r="J3625" t="s">
        <v>3179</v>
      </c>
      <c r="K3625" t="s">
        <v>7772</v>
      </c>
      <c r="L3625" t="s">
        <v>3174</v>
      </c>
      <c r="M3625" t="s">
        <v>3174</v>
      </c>
    </row>
    <row r="3626" spans="1:13" x14ac:dyDescent="0.3">
      <c r="A3626" t="s">
        <v>1082</v>
      </c>
      <c r="B3626" t="s">
        <v>3009</v>
      </c>
      <c r="C3626" t="s">
        <v>4045</v>
      </c>
      <c r="D3626" t="s">
        <v>1784</v>
      </c>
      <c r="E3626" t="s">
        <v>7639</v>
      </c>
      <c r="F3626" t="s">
        <v>13313</v>
      </c>
      <c r="G3626" t="s">
        <v>13305</v>
      </c>
      <c r="H3626" t="s">
        <v>3177</v>
      </c>
      <c r="I3626" t="s">
        <v>13314</v>
      </c>
      <c r="J3626" t="s">
        <v>3179</v>
      </c>
      <c r="K3626" t="s">
        <v>7775</v>
      </c>
      <c r="L3626" t="s">
        <v>3174</v>
      </c>
      <c r="M3626" t="s">
        <v>3174</v>
      </c>
    </row>
    <row r="3627" spans="1:13" x14ac:dyDescent="0.3">
      <c r="A3627" t="s">
        <v>1082</v>
      </c>
      <c r="B3627" t="s">
        <v>7841</v>
      </c>
      <c r="C3627" t="s">
        <v>4045</v>
      </c>
      <c r="D3627" t="s">
        <v>7644</v>
      </c>
      <c r="E3627" t="s">
        <v>7639</v>
      </c>
      <c r="F3627" t="s">
        <v>13315</v>
      </c>
      <c r="G3627" t="s">
        <v>13316</v>
      </c>
      <c r="H3627" t="s">
        <v>3177</v>
      </c>
      <c r="I3627" t="s">
        <v>13317</v>
      </c>
      <c r="J3627" t="s">
        <v>3179</v>
      </c>
      <c r="K3627" t="s">
        <v>7648</v>
      </c>
      <c r="L3627" t="s">
        <v>3174</v>
      </c>
      <c r="M3627" t="s">
        <v>3174</v>
      </c>
    </row>
    <row r="3628" spans="1:13" x14ac:dyDescent="0.3">
      <c r="A3628" t="s">
        <v>1082</v>
      </c>
      <c r="B3628" t="s">
        <v>2964</v>
      </c>
      <c r="C3628" t="s">
        <v>4045</v>
      </c>
      <c r="D3628" t="s">
        <v>1784</v>
      </c>
      <c r="E3628" t="s">
        <v>7639</v>
      </c>
      <c r="F3628" t="s">
        <v>13318</v>
      </c>
      <c r="G3628" t="s">
        <v>13319</v>
      </c>
      <c r="H3628" t="s">
        <v>3177</v>
      </c>
      <c r="I3628" t="s">
        <v>13320</v>
      </c>
      <c r="J3628" t="s">
        <v>3179</v>
      </c>
      <c r="K3628" t="s">
        <v>13321</v>
      </c>
      <c r="L3628" t="s">
        <v>3174</v>
      </c>
      <c r="M3628" t="s">
        <v>3174</v>
      </c>
    </row>
    <row r="3629" spans="1:13" x14ac:dyDescent="0.3">
      <c r="A3629" t="s">
        <v>1090</v>
      </c>
      <c r="B3629" t="s">
        <v>6277</v>
      </c>
      <c r="C3629" t="s">
        <v>3173</v>
      </c>
      <c r="D3629" t="s">
        <v>1822</v>
      </c>
      <c r="E3629" t="s">
        <v>3235</v>
      </c>
      <c r="F3629" t="s">
        <v>13322</v>
      </c>
      <c r="G3629" t="s">
        <v>13323</v>
      </c>
      <c r="H3629" t="s">
        <v>3177</v>
      </c>
      <c r="I3629" t="s">
        <v>13324</v>
      </c>
      <c r="J3629" t="s">
        <v>3179</v>
      </c>
      <c r="K3629" t="s">
        <v>13325</v>
      </c>
      <c r="L3629" t="s">
        <v>3174</v>
      </c>
      <c r="M3629" t="s">
        <v>3174</v>
      </c>
    </row>
    <row r="3630" spans="1:13" x14ac:dyDescent="0.3">
      <c r="A3630" t="s">
        <v>1090</v>
      </c>
      <c r="B3630" t="s">
        <v>6277</v>
      </c>
      <c r="C3630" t="s">
        <v>3173</v>
      </c>
      <c r="D3630" t="s">
        <v>1822</v>
      </c>
      <c r="E3630" t="s">
        <v>3235</v>
      </c>
      <c r="F3630" t="s">
        <v>13326</v>
      </c>
      <c r="G3630" t="s">
        <v>13327</v>
      </c>
      <c r="H3630" t="s">
        <v>3177</v>
      </c>
      <c r="I3630" t="s">
        <v>13328</v>
      </c>
      <c r="J3630" t="s">
        <v>3179</v>
      </c>
      <c r="K3630" t="s">
        <v>13329</v>
      </c>
      <c r="L3630" t="s">
        <v>3174</v>
      </c>
      <c r="M3630" t="s">
        <v>3174</v>
      </c>
    </row>
    <row r="3631" spans="1:13" x14ac:dyDescent="0.3">
      <c r="A3631" t="s">
        <v>1090</v>
      </c>
      <c r="B3631" t="s">
        <v>4791</v>
      </c>
      <c r="C3631" t="s">
        <v>3173</v>
      </c>
      <c r="D3631" t="s">
        <v>1822</v>
      </c>
      <c r="E3631" t="s">
        <v>3235</v>
      </c>
      <c r="F3631" t="s">
        <v>13330</v>
      </c>
      <c r="G3631" t="s">
        <v>13331</v>
      </c>
      <c r="H3631" t="s">
        <v>3177</v>
      </c>
      <c r="I3631" t="s">
        <v>13332</v>
      </c>
      <c r="J3631" t="s">
        <v>3179</v>
      </c>
      <c r="K3631" t="s">
        <v>13333</v>
      </c>
      <c r="L3631" t="s">
        <v>3174</v>
      </c>
      <c r="M3631" t="s">
        <v>3174</v>
      </c>
    </row>
    <row r="3632" spans="1:13" x14ac:dyDescent="0.3">
      <c r="A3632" t="s">
        <v>1090</v>
      </c>
      <c r="B3632" t="s">
        <v>4791</v>
      </c>
      <c r="C3632" t="s">
        <v>3173</v>
      </c>
      <c r="D3632" t="s">
        <v>1822</v>
      </c>
      <c r="E3632" t="s">
        <v>3235</v>
      </c>
      <c r="F3632" t="s">
        <v>13334</v>
      </c>
      <c r="G3632" t="s">
        <v>13335</v>
      </c>
      <c r="H3632" t="s">
        <v>3177</v>
      </c>
      <c r="I3632" t="s">
        <v>13336</v>
      </c>
      <c r="J3632" t="s">
        <v>3179</v>
      </c>
      <c r="K3632" t="s">
        <v>13337</v>
      </c>
      <c r="L3632" t="s">
        <v>3174</v>
      </c>
      <c r="M3632" t="s">
        <v>3174</v>
      </c>
    </row>
    <row r="3633" spans="1:13" x14ac:dyDescent="0.3">
      <c r="A3633" t="s">
        <v>1090</v>
      </c>
      <c r="B3633" t="s">
        <v>4791</v>
      </c>
      <c r="C3633" t="s">
        <v>3173</v>
      </c>
      <c r="D3633" t="s">
        <v>1822</v>
      </c>
      <c r="E3633" t="s">
        <v>3235</v>
      </c>
      <c r="F3633" t="s">
        <v>13338</v>
      </c>
      <c r="G3633" t="s">
        <v>13339</v>
      </c>
      <c r="H3633" t="s">
        <v>3177</v>
      </c>
      <c r="I3633" t="s">
        <v>13340</v>
      </c>
      <c r="J3633" t="s">
        <v>3179</v>
      </c>
      <c r="K3633" t="s">
        <v>13341</v>
      </c>
      <c r="L3633" t="s">
        <v>3174</v>
      </c>
      <c r="M3633" t="s">
        <v>3174</v>
      </c>
    </row>
    <row r="3634" spans="1:13" x14ac:dyDescent="0.3">
      <c r="A3634" t="s">
        <v>1090</v>
      </c>
      <c r="B3634" t="s">
        <v>4791</v>
      </c>
      <c r="C3634" t="s">
        <v>3173</v>
      </c>
      <c r="D3634" t="s">
        <v>1822</v>
      </c>
      <c r="E3634" t="s">
        <v>3235</v>
      </c>
      <c r="F3634" t="s">
        <v>13342</v>
      </c>
      <c r="G3634" t="s">
        <v>13343</v>
      </c>
      <c r="H3634" t="s">
        <v>3177</v>
      </c>
      <c r="I3634" t="s">
        <v>13344</v>
      </c>
      <c r="J3634" t="s">
        <v>3179</v>
      </c>
      <c r="K3634" t="s">
        <v>13345</v>
      </c>
      <c r="L3634" t="s">
        <v>3174</v>
      </c>
      <c r="M3634" t="s">
        <v>3174</v>
      </c>
    </row>
    <row r="3635" spans="1:13" x14ac:dyDescent="0.3">
      <c r="A3635" t="s">
        <v>1090</v>
      </c>
      <c r="B3635" t="s">
        <v>4791</v>
      </c>
      <c r="C3635" t="s">
        <v>3173</v>
      </c>
      <c r="D3635" t="s">
        <v>1822</v>
      </c>
      <c r="E3635" t="s">
        <v>3235</v>
      </c>
      <c r="F3635" t="s">
        <v>13346</v>
      </c>
      <c r="G3635" t="s">
        <v>13347</v>
      </c>
      <c r="H3635" t="s">
        <v>3177</v>
      </c>
      <c r="I3635" t="s">
        <v>13348</v>
      </c>
      <c r="J3635" t="s">
        <v>3179</v>
      </c>
      <c r="K3635" t="s">
        <v>13349</v>
      </c>
      <c r="L3635" t="s">
        <v>3174</v>
      </c>
      <c r="M3635" t="s">
        <v>3174</v>
      </c>
    </row>
    <row r="3636" spans="1:13" x14ac:dyDescent="0.3">
      <c r="A3636" t="s">
        <v>1090</v>
      </c>
      <c r="B3636" t="s">
        <v>4791</v>
      </c>
      <c r="C3636" t="s">
        <v>3173</v>
      </c>
      <c r="D3636" t="s">
        <v>1822</v>
      </c>
      <c r="E3636" t="s">
        <v>3235</v>
      </c>
      <c r="F3636" t="s">
        <v>13350</v>
      </c>
      <c r="G3636" t="s">
        <v>13339</v>
      </c>
      <c r="H3636" t="s">
        <v>3177</v>
      </c>
      <c r="I3636" t="s">
        <v>13351</v>
      </c>
      <c r="J3636" t="s">
        <v>3179</v>
      </c>
      <c r="K3636" t="s">
        <v>13352</v>
      </c>
      <c r="L3636" t="s">
        <v>3174</v>
      </c>
      <c r="M3636" t="s">
        <v>3174</v>
      </c>
    </row>
    <row r="3637" spans="1:13" x14ac:dyDescent="0.3">
      <c r="A3637" t="s">
        <v>1090</v>
      </c>
      <c r="B3637" t="s">
        <v>4791</v>
      </c>
      <c r="C3637" t="s">
        <v>3173</v>
      </c>
      <c r="D3637" t="s">
        <v>1822</v>
      </c>
      <c r="E3637" t="s">
        <v>3235</v>
      </c>
      <c r="F3637" t="s">
        <v>13353</v>
      </c>
      <c r="G3637" t="s">
        <v>13354</v>
      </c>
      <c r="H3637" t="s">
        <v>3177</v>
      </c>
      <c r="I3637" t="s">
        <v>13355</v>
      </c>
      <c r="J3637" t="s">
        <v>3179</v>
      </c>
      <c r="K3637" t="s">
        <v>13356</v>
      </c>
      <c r="L3637" t="s">
        <v>3174</v>
      </c>
      <c r="M3637" t="s">
        <v>3174</v>
      </c>
    </row>
    <row r="3638" spans="1:13" x14ac:dyDescent="0.3">
      <c r="A3638" t="s">
        <v>1090</v>
      </c>
      <c r="B3638" t="s">
        <v>4791</v>
      </c>
      <c r="C3638" t="s">
        <v>3173</v>
      </c>
      <c r="D3638" t="s">
        <v>1822</v>
      </c>
      <c r="E3638" t="s">
        <v>3235</v>
      </c>
      <c r="F3638" t="s">
        <v>13357</v>
      </c>
      <c r="G3638" t="s">
        <v>13331</v>
      </c>
      <c r="H3638" t="s">
        <v>3177</v>
      </c>
      <c r="I3638" t="s">
        <v>13358</v>
      </c>
      <c r="J3638" t="s">
        <v>3179</v>
      </c>
      <c r="K3638" t="s">
        <v>13359</v>
      </c>
      <c r="L3638" t="s">
        <v>3174</v>
      </c>
      <c r="M3638" t="s">
        <v>3174</v>
      </c>
    </row>
    <row r="3639" spans="1:13" x14ac:dyDescent="0.3">
      <c r="A3639" t="s">
        <v>1090</v>
      </c>
      <c r="B3639" t="s">
        <v>4791</v>
      </c>
      <c r="C3639" t="s">
        <v>3173</v>
      </c>
      <c r="D3639" t="s">
        <v>1822</v>
      </c>
      <c r="E3639" t="s">
        <v>3183</v>
      </c>
      <c r="F3639" t="s">
        <v>13360</v>
      </c>
      <c r="G3639" t="s">
        <v>8834</v>
      </c>
      <c r="H3639" t="s">
        <v>3177</v>
      </c>
      <c r="I3639" t="s">
        <v>13361</v>
      </c>
      <c r="J3639" t="s">
        <v>3179</v>
      </c>
      <c r="K3639" t="s">
        <v>13362</v>
      </c>
      <c r="L3639" t="s">
        <v>3174</v>
      </c>
      <c r="M3639" t="s">
        <v>3174</v>
      </c>
    </row>
    <row r="3640" spans="1:13" x14ac:dyDescent="0.3">
      <c r="A3640" t="s">
        <v>1090</v>
      </c>
      <c r="B3640" t="s">
        <v>4791</v>
      </c>
      <c r="C3640" t="s">
        <v>3173</v>
      </c>
      <c r="D3640" t="s">
        <v>1822</v>
      </c>
      <c r="E3640" t="s">
        <v>3183</v>
      </c>
      <c r="F3640" t="s">
        <v>13363</v>
      </c>
      <c r="G3640" t="s">
        <v>8834</v>
      </c>
      <c r="H3640" t="s">
        <v>3177</v>
      </c>
      <c r="I3640" t="s">
        <v>13364</v>
      </c>
      <c r="J3640" t="s">
        <v>3179</v>
      </c>
      <c r="K3640" t="s">
        <v>13362</v>
      </c>
      <c r="L3640" t="s">
        <v>3174</v>
      </c>
      <c r="M3640" t="s">
        <v>3174</v>
      </c>
    </row>
    <row r="3641" spans="1:13" x14ac:dyDescent="0.3">
      <c r="A3641" t="s">
        <v>1090</v>
      </c>
      <c r="B3641" t="s">
        <v>4791</v>
      </c>
      <c r="C3641" t="s">
        <v>3173</v>
      </c>
      <c r="D3641" t="s">
        <v>1822</v>
      </c>
      <c r="E3641" t="s">
        <v>3235</v>
      </c>
      <c r="F3641" t="s">
        <v>13365</v>
      </c>
      <c r="G3641" t="s">
        <v>8834</v>
      </c>
      <c r="H3641" t="s">
        <v>3177</v>
      </c>
      <c r="I3641" t="s">
        <v>13366</v>
      </c>
      <c r="J3641" t="s">
        <v>3179</v>
      </c>
      <c r="K3641" t="s">
        <v>13367</v>
      </c>
      <c r="L3641" t="s">
        <v>3174</v>
      </c>
      <c r="M3641" t="s">
        <v>3174</v>
      </c>
    </row>
    <row r="3642" spans="1:13" x14ac:dyDescent="0.3">
      <c r="A3642" t="s">
        <v>1090</v>
      </c>
      <c r="B3642" t="s">
        <v>4791</v>
      </c>
      <c r="C3642" t="s">
        <v>3173</v>
      </c>
      <c r="D3642" t="s">
        <v>1822</v>
      </c>
      <c r="E3642" t="s">
        <v>3235</v>
      </c>
      <c r="F3642" t="s">
        <v>13368</v>
      </c>
      <c r="G3642" t="s">
        <v>13369</v>
      </c>
      <c r="H3642" t="s">
        <v>3177</v>
      </c>
      <c r="I3642" t="s">
        <v>13370</v>
      </c>
      <c r="J3642" t="s">
        <v>3179</v>
      </c>
      <c r="K3642" t="s">
        <v>13371</v>
      </c>
      <c r="L3642" t="s">
        <v>3174</v>
      </c>
      <c r="M3642" t="s">
        <v>3174</v>
      </c>
    </row>
    <row r="3643" spans="1:13" x14ac:dyDescent="0.3">
      <c r="A3643" t="s">
        <v>1090</v>
      </c>
      <c r="B3643" t="s">
        <v>3659</v>
      </c>
      <c r="C3643" t="s">
        <v>3173</v>
      </c>
      <c r="D3643" t="s">
        <v>1822</v>
      </c>
      <c r="E3643" t="s">
        <v>3235</v>
      </c>
      <c r="F3643" t="s">
        <v>13372</v>
      </c>
      <c r="G3643" t="s">
        <v>13323</v>
      </c>
      <c r="H3643" t="s">
        <v>3177</v>
      </c>
      <c r="I3643" t="s">
        <v>13373</v>
      </c>
      <c r="J3643" t="s">
        <v>3179</v>
      </c>
      <c r="K3643" t="s">
        <v>13374</v>
      </c>
      <c r="L3643" t="s">
        <v>3174</v>
      </c>
      <c r="M3643" t="s">
        <v>3174</v>
      </c>
    </row>
    <row r="3644" spans="1:13" x14ac:dyDescent="0.3">
      <c r="A3644" t="s">
        <v>1090</v>
      </c>
      <c r="B3644" t="s">
        <v>3659</v>
      </c>
      <c r="C3644" t="s">
        <v>3173</v>
      </c>
      <c r="D3644" t="s">
        <v>1822</v>
      </c>
      <c r="E3644" t="s">
        <v>3235</v>
      </c>
      <c r="F3644" t="s">
        <v>13375</v>
      </c>
      <c r="G3644" t="s">
        <v>13327</v>
      </c>
      <c r="H3644" t="s">
        <v>3177</v>
      </c>
      <c r="I3644" t="s">
        <v>13376</v>
      </c>
      <c r="J3644" t="s">
        <v>3179</v>
      </c>
      <c r="K3644" t="s">
        <v>13377</v>
      </c>
      <c r="L3644" t="s">
        <v>3174</v>
      </c>
      <c r="M3644" t="s">
        <v>3174</v>
      </c>
    </row>
    <row r="3645" spans="1:13" x14ac:dyDescent="0.3">
      <c r="A3645" t="s">
        <v>1090</v>
      </c>
      <c r="B3645" t="s">
        <v>3659</v>
      </c>
      <c r="C3645" t="s">
        <v>3173</v>
      </c>
      <c r="D3645" t="s">
        <v>1822</v>
      </c>
      <c r="E3645" t="s">
        <v>3235</v>
      </c>
      <c r="F3645" t="s">
        <v>13378</v>
      </c>
      <c r="G3645" t="s">
        <v>13379</v>
      </c>
      <c r="H3645" t="s">
        <v>3177</v>
      </c>
      <c r="I3645" t="s">
        <v>13380</v>
      </c>
      <c r="J3645" t="s">
        <v>3179</v>
      </c>
      <c r="K3645" t="s">
        <v>13381</v>
      </c>
      <c r="L3645" t="s">
        <v>3174</v>
      </c>
      <c r="M3645" t="s">
        <v>3174</v>
      </c>
    </row>
    <row r="3646" spans="1:13" x14ac:dyDescent="0.3">
      <c r="A3646" t="s">
        <v>1090</v>
      </c>
      <c r="B3646" t="s">
        <v>3659</v>
      </c>
      <c r="C3646" t="s">
        <v>3173</v>
      </c>
      <c r="D3646" t="s">
        <v>1822</v>
      </c>
      <c r="E3646" t="s">
        <v>3235</v>
      </c>
      <c r="F3646" t="s">
        <v>13382</v>
      </c>
      <c r="G3646" t="s">
        <v>8532</v>
      </c>
      <c r="H3646" t="s">
        <v>3177</v>
      </c>
      <c r="I3646" t="s">
        <v>13383</v>
      </c>
      <c r="J3646" t="s">
        <v>3179</v>
      </c>
      <c r="K3646" t="s">
        <v>13384</v>
      </c>
      <c r="L3646" t="s">
        <v>3174</v>
      </c>
      <c r="M3646" t="s">
        <v>3174</v>
      </c>
    </row>
    <row r="3647" spans="1:13" x14ac:dyDescent="0.3">
      <c r="A3647" t="s">
        <v>1090</v>
      </c>
      <c r="B3647" t="s">
        <v>3659</v>
      </c>
      <c r="C3647" t="s">
        <v>3173</v>
      </c>
      <c r="D3647" t="s">
        <v>1822</v>
      </c>
      <c r="E3647" t="s">
        <v>3235</v>
      </c>
      <c r="F3647" t="s">
        <v>13385</v>
      </c>
      <c r="G3647" t="s">
        <v>4799</v>
      </c>
      <c r="H3647" t="s">
        <v>3177</v>
      </c>
      <c r="I3647" t="s">
        <v>13386</v>
      </c>
      <c r="J3647" t="s">
        <v>3179</v>
      </c>
      <c r="K3647" t="s">
        <v>13387</v>
      </c>
      <c r="L3647" t="s">
        <v>3174</v>
      </c>
      <c r="M3647" t="s">
        <v>3174</v>
      </c>
    </row>
    <row r="3648" spans="1:13" x14ac:dyDescent="0.3">
      <c r="A3648" t="s">
        <v>1090</v>
      </c>
      <c r="B3648" t="s">
        <v>3659</v>
      </c>
      <c r="C3648" t="s">
        <v>3173</v>
      </c>
      <c r="D3648" t="s">
        <v>1822</v>
      </c>
      <c r="E3648" t="s">
        <v>3235</v>
      </c>
      <c r="F3648" t="s">
        <v>13388</v>
      </c>
      <c r="G3648" t="s">
        <v>8536</v>
      </c>
      <c r="H3648" t="s">
        <v>3177</v>
      </c>
      <c r="I3648" t="s">
        <v>13389</v>
      </c>
      <c r="J3648" t="s">
        <v>3179</v>
      </c>
      <c r="K3648" t="s">
        <v>13390</v>
      </c>
      <c r="L3648" t="s">
        <v>3174</v>
      </c>
      <c r="M3648" t="s">
        <v>3174</v>
      </c>
    </row>
    <row r="3649" spans="1:13" x14ac:dyDescent="0.3">
      <c r="A3649" t="s">
        <v>1090</v>
      </c>
      <c r="B3649" t="s">
        <v>3659</v>
      </c>
      <c r="C3649" t="s">
        <v>3173</v>
      </c>
      <c r="D3649" t="s">
        <v>1822</v>
      </c>
      <c r="E3649" t="s">
        <v>3235</v>
      </c>
      <c r="F3649" t="s">
        <v>13391</v>
      </c>
      <c r="G3649" t="s">
        <v>8580</v>
      </c>
      <c r="H3649" t="s">
        <v>3177</v>
      </c>
      <c r="I3649" t="s">
        <v>13392</v>
      </c>
      <c r="J3649" t="s">
        <v>3179</v>
      </c>
      <c r="K3649" t="s">
        <v>13393</v>
      </c>
      <c r="L3649" t="s">
        <v>3174</v>
      </c>
      <c r="M3649" t="s">
        <v>3174</v>
      </c>
    </row>
    <row r="3650" spans="1:13" x14ac:dyDescent="0.3">
      <c r="A3650" t="s">
        <v>1090</v>
      </c>
      <c r="B3650" t="s">
        <v>3659</v>
      </c>
      <c r="C3650" t="s">
        <v>3173</v>
      </c>
      <c r="D3650" t="s">
        <v>1822</v>
      </c>
      <c r="E3650" t="s">
        <v>3235</v>
      </c>
      <c r="F3650" t="s">
        <v>13394</v>
      </c>
      <c r="G3650" t="s">
        <v>8580</v>
      </c>
      <c r="H3650" t="s">
        <v>3177</v>
      </c>
      <c r="I3650" t="s">
        <v>13395</v>
      </c>
      <c r="J3650" t="s">
        <v>3179</v>
      </c>
      <c r="K3650" t="s">
        <v>3174</v>
      </c>
      <c r="L3650" t="s">
        <v>3174</v>
      </c>
      <c r="M3650" t="s">
        <v>3174</v>
      </c>
    </row>
    <row r="3651" spans="1:13" x14ac:dyDescent="0.3">
      <c r="A3651" t="s">
        <v>1090</v>
      </c>
      <c r="B3651" t="s">
        <v>3659</v>
      </c>
      <c r="C3651" t="s">
        <v>3173</v>
      </c>
      <c r="D3651" t="s">
        <v>1822</v>
      </c>
      <c r="E3651" t="s">
        <v>3235</v>
      </c>
      <c r="F3651" t="s">
        <v>13396</v>
      </c>
      <c r="G3651" t="s">
        <v>8580</v>
      </c>
      <c r="H3651" t="s">
        <v>3177</v>
      </c>
      <c r="I3651" t="s">
        <v>13397</v>
      </c>
      <c r="J3651" t="s">
        <v>3179</v>
      </c>
      <c r="K3651" t="s">
        <v>13398</v>
      </c>
      <c r="L3651" t="s">
        <v>3174</v>
      </c>
      <c r="M3651" t="s">
        <v>3174</v>
      </c>
    </row>
    <row r="3652" spans="1:13" x14ac:dyDescent="0.3">
      <c r="A3652" t="s">
        <v>1082</v>
      </c>
      <c r="B3652" t="s">
        <v>13399</v>
      </c>
      <c r="C3652" t="s">
        <v>4045</v>
      </c>
      <c r="D3652" t="s">
        <v>7644</v>
      </c>
      <c r="E3652" t="s">
        <v>7639</v>
      </c>
      <c r="F3652" t="s">
        <v>13315</v>
      </c>
      <c r="G3652" t="s">
        <v>13400</v>
      </c>
      <c r="H3652" t="s">
        <v>3177</v>
      </c>
      <c r="I3652" t="s">
        <v>13401</v>
      </c>
      <c r="J3652" t="s">
        <v>3179</v>
      </c>
      <c r="K3652" t="s">
        <v>7648</v>
      </c>
      <c r="L3652" t="s">
        <v>3174</v>
      </c>
      <c r="M3652" t="s">
        <v>3174</v>
      </c>
    </row>
    <row r="3653" spans="1:13" x14ac:dyDescent="0.3">
      <c r="A3653" t="s">
        <v>1082</v>
      </c>
      <c r="B3653" t="s">
        <v>13399</v>
      </c>
      <c r="C3653" t="s">
        <v>4045</v>
      </c>
      <c r="D3653" t="s">
        <v>7644</v>
      </c>
      <c r="E3653" t="s">
        <v>7639</v>
      </c>
      <c r="F3653" t="s">
        <v>13402</v>
      </c>
      <c r="G3653" t="s">
        <v>13400</v>
      </c>
      <c r="H3653" t="s">
        <v>3177</v>
      </c>
      <c r="I3653" t="s">
        <v>13403</v>
      </c>
      <c r="J3653" t="s">
        <v>3179</v>
      </c>
      <c r="K3653" t="s">
        <v>7651</v>
      </c>
      <c r="L3653" t="s">
        <v>3174</v>
      </c>
      <c r="M3653" t="s">
        <v>3174</v>
      </c>
    </row>
    <row r="3654" spans="1:13" x14ac:dyDescent="0.3">
      <c r="A3654" t="s">
        <v>1082</v>
      </c>
      <c r="B3654" t="s">
        <v>13399</v>
      </c>
      <c r="C3654" t="s">
        <v>4045</v>
      </c>
      <c r="D3654" t="s">
        <v>7644</v>
      </c>
      <c r="E3654" t="s">
        <v>7639</v>
      </c>
      <c r="F3654" t="s">
        <v>13404</v>
      </c>
      <c r="G3654" t="s">
        <v>13400</v>
      </c>
      <c r="H3654" t="s">
        <v>3177</v>
      </c>
      <c r="I3654" t="s">
        <v>13405</v>
      </c>
      <c r="J3654" t="s">
        <v>3179</v>
      </c>
      <c r="K3654" t="s">
        <v>7673</v>
      </c>
      <c r="L3654" t="s">
        <v>3174</v>
      </c>
      <c r="M3654" t="s">
        <v>3174</v>
      </c>
    </row>
    <row r="3655" spans="1:13" x14ac:dyDescent="0.3">
      <c r="A3655" t="s">
        <v>1090</v>
      </c>
      <c r="B3655" t="s">
        <v>13406</v>
      </c>
      <c r="C3655" t="s">
        <v>3173</v>
      </c>
      <c r="D3655" t="s">
        <v>1822</v>
      </c>
      <c r="E3655" t="s">
        <v>3235</v>
      </c>
      <c r="F3655" t="s">
        <v>13407</v>
      </c>
      <c r="G3655" t="s">
        <v>13408</v>
      </c>
      <c r="H3655" t="s">
        <v>3177</v>
      </c>
      <c r="I3655" t="s">
        <v>13409</v>
      </c>
      <c r="J3655" t="s">
        <v>3179</v>
      </c>
      <c r="K3655" t="s">
        <v>13410</v>
      </c>
      <c r="L3655" t="s">
        <v>3174</v>
      </c>
      <c r="M3655" t="s">
        <v>3174</v>
      </c>
    </row>
    <row r="3656" spans="1:13" x14ac:dyDescent="0.3">
      <c r="A3656" t="s">
        <v>1090</v>
      </c>
      <c r="B3656" t="s">
        <v>13406</v>
      </c>
      <c r="C3656" t="s">
        <v>3173</v>
      </c>
      <c r="D3656" t="s">
        <v>1822</v>
      </c>
      <c r="E3656" t="s">
        <v>3235</v>
      </c>
      <c r="F3656" t="s">
        <v>13411</v>
      </c>
      <c r="G3656" t="s">
        <v>13412</v>
      </c>
      <c r="H3656" t="s">
        <v>3177</v>
      </c>
      <c r="I3656" t="s">
        <v>13413</v>
      </c>
      <c r="J3656" t="s">
        <v>3179</v>
      </c>
      <c r="K3656" t="s">
        <v>13414</v>
      </c>
      <c r="L3656" t="s">
        <v>3174</v>
      </c>
      <c r="M3656" t="s">
        <v>3174</v>
      </c>
    </row>
    <row r="3657" spans="1:13" x14ac:dyDescent="0.3">
      <c r="A3657" t="s">
        <v>1090</v>
      </c>
      <c r="B3657" t="s">
        <v>4155</v>
      </c>
      <c r="C3657" t="s">
        <v>3173</v>
      </c>
      <c r="D3657" t="s">
        <v>1822</v>
      </c>
      <c r="E3657" t="s">
        <v>3459</v>
      </c>
      <c r="F3657" t="s">
        <v>13415</v>
      </c>
      <c r="G3657" t="s">
        <v>13416</v>
      </c>
      <c r="H3657" t="s">
        <v>3177</v>
      </c>
      <c r="I3657" t="s">
        <v>13417</v>
      </c>
      <c r="J3657" t="s">
        <v>3179</v>
      </c>
      <c r="K3657" t="s">
        <v>13418</v>
      </c>
      <c r="L3657" t="s">
        <v>3174</v>
      </c>
      <c r="M3657" t="s">
        <v>3174</v>
      </c>
    </row>
    <row r="3658" spans="1:13" x14ac:dyDescent="0.3">
      <c r="A3658" t="s">
        <v>1090</v>
      </c>
      <c r="B3658" t="s">
        <v>4155</v>
      </c>
      <c r="C3658" t="s">
        <v>3173</v>
      </c>
      <c r="D3658" t="s">
        <v>1822</v>
      </c>
      <c r="E3658" t="s">
        <v>3235</v>
      </c>
      <c r="F3658" t="s">
        <v>13419</v>
      </c>
      <c r="G3658" t="s">
        <v>13408</v>
      </c>
      <c r="H3658" t="s">
        <v>3177</v>
      </c>
      <c r="I3658" t="s">
        <v>13420</v>
      </c>
      <c r="J3658" t="s">
        <v>3179</v>
      </c>
      <c r="K3658" t="s">
        <v>13421</v>
      </c>
      <c r="L3658" t="s">
        <v>3174</v>
      </c>
      <c r="M3658" t="s">
        <v>3174</v>
      </c>
    </row>
    <row r="3659" spans="1:13" x14ac:dyDescent="0.3">
      <c r="A3659" t="s">
        <v>1090</v>
      </c>
      <c r="B3659" t="s">
        <v>4155</v>
      </c>
      <c r="C3659" t="s">
        <v>3173</v>
      </c>
      <c r="D3659" t="s">
        <v>1822</v>
      </c>
      <c r="E3659" t="s">
        <v>3235</v>
      </c>
      <c r="F3659" t="s">
        <v>13422</v>
      </c>
      <c r="G3659" t="s">
        <v>13412</v>
      </c>
      <c r="H3659" t="s">
        <v>3177</v>
      </c>
      <c r="I3659" t="s">
        <v>13423</v>
      </c>
      <c r="J3659" t="s">
        <v>3179</v>
      </c>
      <c r="K3659" t="s">
        <v>13424</v>
      </c>
      <c r="L3659" t="s">
        <v>3174</v>
      </c>
      <c r="M3659" t="s">
        <v>3174</v>
      </c>
    </row>
    <row r="3660" spans="1:13" x14ac:dyDescent="0.3">
      <c r="A3660" t="s">
        <v>1090</v>
      </c>
      <c r="B3660" t="s">
        <v>4155</v>
      </c>
      <c r="C3660" t="s">
        <v>3173</v>
      </c>
      <c r="D3660" t="s">
        <v>1822</v>
      </c>
      <c r="E3660" t="s">
        <v>3235</v>
      </c>
      <c r="F3660" t="s">
        <v>13425</v>
      </c>
      <c r="G3660" t="s">
        <v>13426</v>
      </c>
      <c r="H3660" t="s">
        <v>3177</v>
      </c>
      <c r="I3660" t="s">
        <v>13427</v>
      </c>
      <c r="J3660" t="s">
        <v>3179</v>
      </c>
      <c r="K3660" t="s">
        <v>13428</v>
      </c>
      <c r="L3660" t="s">
        <v>3174</v>
      </c>
      <c r="M3660" t="s">
        <v>3174</v>
      </c>
    </row>
    <row r="3661" spans="1:13" x14ac:dyDescent="0.3">
      <c r="A3661" t="s">
        <v>1090</v>
      </c>
      <c r="B3661" t="s">
        <v>4155</v>
      </c>
      <c r="C3661" t="s">
        <v>3173</v>
      </c>
      <c r="D3661" t="s">
        <v>1822</v>
      </c>
      <c r="E3661" t="s">
        <v>3459</v>
      </c>
      <c r="F3661" t="s">
        <v>13429</v>
      </c>
      <c r="G3661" t="s">
        <v>13426</v>
      </c>
      <c r="H3661" t="s">
        <v>3177</v>
      </c>
      <c r="I3661" t="s">
        <v>13430</v>
      </c>
      <c r="J3661" t="s">
        <v>3179</v>
      </c>
      <c r="K3661" t="s">
        <v>13431</v>
      </c>
      <c r="L3661" t="s">
        <v>3174</v>
      </c>
      <c r="M3661" t="s">
        <v>3174</v>
      </c>
    </row>
    <row r="3662" spans="1:13" x14ac:dyDescent="0.3">
      <c r="A3662" t="s">
        <v>1090</v>
      </c>
      <c r="B3662" t="s">
        <v>4155</v>
      </c>
      <c r="C3662" t="s">
        <v>3173</v>
      </c>
      <c r="D3662" t="s">
        <v>1822</v>
      </c>
      <c r="E3662" t="s">
        <v>3459</v>
      </c>
      <c r="F3662" t="s">
        <v>13432</v>
      </c>
      <c r="G3662" t="s">
        <v>4025</v>
      </c>
      <c r="H3662" t="s">
        <v>3177</v>
      </c>
      <c r="I3662" t="s">
        <v>13433</v>
      </c>
      <c r="J3662" t="s">
        <v>3179</v>
      </c>
      <c r="K3662" t="s">
        <v>13434</v>
      </c>
      <c r="L3662" t="s">
        <v>3174</v>
      </c>
      <c r="M3662" t="s">
        <v>3174</v>
      </c>
    </row>
    <row r="3663" spans="1:13" x14ac:dyDescent="0.3">
      <c r="A3663" t="s">
        <v>1090</v>
      </c>
      <c r="B3663" t="s">
        <v>4155</v>
      </c>
      <c r="C3663" t="s">
        <v>3173</v>
      </c>
      <c r="D3663" t="s">
        <v>1822</v>
      </c>
      <c r="E3663" t="s">
        <v>3459</v>
      </c>
      <c r="F3663" t="s">
        <v>13435</v>
      </c>
      <c r="G3663" t="s">
        <v>9858</v>
      </c>
      <c r="H3663" t="s">
        <v>3177</v>
      </c>
      <c r="I3663" t="s">
        <v>13436</v>
      </c>
      <c r="J3663" t="s">
        <v>3179</v>
      </c>
      <c r="K3663" t="s">
        <v>13437</v>
      </c>
      <c r="L3663" t="s">
        <v>3174</v>
      </c>
      <c r="M3663" t="s">
        <v>3174</v>
      </c>
    </row>
    <row r="3664" spans="1:13" x14ac:dyDescent="0.3">
      <c r="A3664" t="s">
        <v>1090</v>
      </c>
      <c r="B3664" t="s">
        <v>4155</v>
      </c>
      <c r="C3664" t="s">
        <v>3173</v>
      </c>
      <c r="D3664" t="s">
        <v>1822</v>
      </c>
      <c r="E3664" t="s">
        <v>3459</v>
      </c>
      <c r="F3664" t="s">
        <v>13438</v>
      </c>
      <c r="G3664" t="s">
        <v>4025</v>
      </c>
      <c r="H3664" t="s">
        <v>3177</v>
      </c>
      <c r="I3664" t="s">
        <v>13439</v>
      </c>
      <c r="J3664" t="s">
        <v>3179</v>
      </c>
      <c r="K3664" t="s">
        <v>13440</v>
      </c>
      <c r="L3664" t="s">
        <v>3174</v>
      </c>
      <c r="M3664" t="s">
        <v>3174</v>
      </c>
    </row>
    <row r="3665" spans="1:13" x14ac:dyDescent="0.3">
      <c r="A3665" t="s">
        <v>1090</v>
      </c>
      <c r="B3665" t="s">
        <v>4155</v>
      </c>
      <c r="C3665" t="s">
        <v>3173</v>
      </c>
      <c r="D3665" t="s">
        <v>1822</v>
      </c>
      <c r="E3665" t="s">
        <v>3459</v>
      </c>
      <c r="F3665" t="s">
        <v>13441</v>
      </c>
      <c r="G3665" t="s">
        <v>9858</v>
      </c>
      <c r="H3665" t="s">
        <v>3177</v>
      </c>
      <c r="I3665" t="s">
        <v>13442</v>
      </c>
      <c r="J3665" t="s">
        <v>3179</v>
      </c>
      <c r="K3665" t="s">
        <v>13443</v>
      </c>
      <c r="L3665" t="s">
        <v>3174</v>
      </c>
      <c r="M3665" t="s">
        <v>3174</v>
      </c>
    </row>
    <row r="3666" spans="1:13" x14ac:dyDescent="0.3">
      <c r="A3666" t="s">
        <v>1090</v>
      </c>
      <c r="B3666" t="s">
        <v>4155</v>
      </c>
      <c r="C3666" t="s">
        <v>3173</v>
      </c>
      <c r="D3666" t="s">
        <v>1822</v>
      </c>
      <c r="E3666" t="s">
        <v>3459</v>
      </c>
      <c r="F3666" t="s">
        <v>13444</v>
      </c>
      <c r="G3666" t="s">
        <v>13445</v>
      </c>
      <c r="H3666" t="s">
        <v>3177</v>
      </c>
      <c r="I3666" t="s">
        <v>13446</v>
      </c>
      <c r="J3666" t="s">
        <v>3179</v>
      </c>
      <c r="K3666" t="s">
        <v>13447</v>
      </c>
      <c r="L3666" t="s">
        <v>3174</v>
      </c>
      <c r="M3666" t="s">
        <v>3174</v>
      </c>
    </row>
    <row r="3667" spans="1:13" x14ac:dyDescent="0.3">
      <c r="A3667" t="s">
        <v>1090</v>
      </c>
      <c r="B3667" t="s">
        <v>4155</v>
      </c>
      <c r="C3667" t="s">
        <v>3173</v>
      </c>
      <c r="D3667" t="s">
        <v>1822</v>
      </c>
      <c r="E3667" t="s">
        <v>3459</v>
      </c>
      <c r="F3667" t="s">
        <v>13448</v>
      </c>
      <c r="G3667" t="s">
        <v>13449</v>
      </c>
      <c r="H3667" t="s">
        <v>3177</v>
      </c>
      <c r="I3667" t="s">
        <v>13450</v>
      </c>
      <c r="J3667" t="s">
        <v>3179</v>
      </c>
      <c r="K3667" t="s">
        <v>13451</v>
      </c>
      <c r="L3667" t="s">
        <v>3174</v>
      </c>
      <c r="M3667" t="s">
        <v>3174</v>
      </c>
    </row>
    <row r="3668" spans="1:13" x14ac:dyDescent="0.3">
      <c r="A3668" t="s">
        <v>1090</v>
      </c>
      <c r="B3668" t="s">
        <v>4155</v>
      </c>
      <c r="C3668" t="s">
        <v>3173</v>
      </c>
      <c r="D3668" t="s">
        <v>1822</v>
      </c>
      <c r="E3668" t="s">
        <v>3459</v>
      </c>
      <c r="F3668" t="s">
        <v>13452</v>
      </c>
      <c r="G3668" t="s">
        <v>13453</v>
      </c>
      <c r="H3668" t="s">
        <v>3177</v>
      </c>
      <c r="I3668" t="s">
        <v>13454</v>
      </c>
      <c r="J3668" t="s">
        <v>3179</v>
      </c>
      <c r="K3668" t="s">
        <v>13455</v>
      </c>
      <c r="L3668" t="s">
        <v>3174</v>
      </c>
      <c r="M3668" t="s">
        <v>3174</v>
      </c>
    </row>
    <row r="3669" spans="1:13" x14ac:dyDescent="0.3">
      <c r="A3669" t="s">
        <v>1090</v>
      </c>
      <c r="B3669" t="s">
        <v>4155</v>
      </c>
      <c r="C3669" t="s">
        <v>3173</v>
      </c>
      <c r="D3669" t="s">
        <v>1822</v>
      </c>
      <c r="E3669" t="s">
        <v>3459</v>
      </c>
      <c r="F3669" t="s">
        <v>13456</v>
      </c>
      <c r="G3669" t="s">
        <v>13457</v>
      </c>
      <c r="H3669" t="s">
        <v>3177</v>
      </c>
      <c r="I3669" t="s">
        <v>13458</v>
      </c>
      <c r="J3669" t="s">
        <v>3179</v>
      </c>
      <c r="K3669" t="s">
        <v>13459</v>
      </c>
      <c r="L3669" t="s">
        <v>3174</v>
      </c>
      <c r="M3669" t="s">
        <v>3174</v>
      </c>
    </row>
    <row r="3670" spans="1:13" x14ac:dyDescent="0.3">
      <c r="A3670" t="s">
        <v>1090</v>
      </c>
      <c r="B3670" t="s">
        <v>4155</v>
      </c>
      <c r="C3670" t="s">
        <v>3173</v>
      </c>
      <c r="D3670" t="s">
        <v>1822</v>
      </c>
      <c r="E3670" t="s">
        <v>3459</v>
      </c>
      <c r="F3670" t="s">
        <v>13460</v>
      </c>
      <c r="G3670" t="s">
        <v>13426</v>
      </c>
      <c r="H3670" t="s">
        <v>3177</v>
      </c>
      <c r="I3670" t="s">
        <v>13461</v>
      </c>
      <c r="J3670" t="s">
        <v>3179</v>
      </c>
      <c r="K3670" t="s">
        <v>13462</v>
      </c>
      <c r="L3670" t="s">
        <v>3174</v>
      </c>
      <c r="M3670" t="s">
        <v>3174</v>
      </c>
    </row>
    <row r="3671" spans="1:13" x14ac:dyDescent="0.3">
      <c r="A3671" t="s">
        <v>1090</v>
      </c>
      <c r="B3671" t="s">
        <v>4155</v>
      </c>
      <c r="C3671" t="s">
        <v>3173</v>
      </c>
      <c r="D3671" t="s">
        <v>1822</v>
      </c>
      <c r="E3671" t="s">
        <v>3459</v>
      </c>
      <c r="F3671" t="s">
        <v>13463</v>
      </c>
      <c r="G3671" t="s">
        <v>13426</v>
      </c>
      <c r="H3671" t="s">
        <v>3177</v>
      </c>
      <c r="I3671" t="s">
        <v>13464</v>
      </c>
      <c r="J3671" t="s">
        <v>3179</v>
      </c>
      <c r="K3671" t="s">
        <v>13465</v>
      </c>
      <c r="L3671" t="s">
        <v>3174</v>
      </c>
      <c r="M3671" t="s">
        <v>3174</v>
      </c>
    </row>
    <row r="3672" spans="1:13" x14ac:dyDescent="0.3">
      <c r="A3672" t="s">
        <v>1090</v>
      </c>
      <c r="B3672" t="s">
        <v>4155</v>
      </c>
      <c r="C3672" t="s">
        <v>3173</v>
      </c>
      <c r="D3672" t="s">
        <v>1822</v>
      </c>
      <c r="E3672" t="s">
        <v>3459</v>
      </c>
      <c r="F3672" t="s">
        <v>13466</v>
      </c>
      <c r="G3672" t="s">
        <v>13426</v>
      </c>
      <c r="H3672" t="s">
        <v>3177</v>
      </c>
      <c r="I3672" t="s">
        <v>13467</v>
      </c>
      <c r="J3672" t="s">
        <v>3179</v>
      </c>
      <c r="K3672" t="s">
        <v>13468</v>
      </c>
      <c r="L3672" t="s">
        <v>3174</v>
      </c>
      <c r="M3672" t="s">
        <v>3174</v>
      </c>
    </row>
    <row r="3673" spans="1:13" x14ac:dyDescent="0.3">
      <c r="A3673" t="s">
        <v>1090</v>
      </c>
      <c r="B3673" t="s">
        <v>4155</v>
      </c>
      <c r="C3673" t="s">
        <v>3173</v>
      </c>
      <c r="D3673" t="s">
        <v>1822</v>
      </c>
      <c r="E3673" t="s">
        <v>3459</v>
      </c>
      <c r="F3673" t="s">
        <v>13469</v>
      </c>
      <c r="G3673" t="s">
        <v>13470</v>
      </c>
      <c r="H3673" t="s">
        <v>3177</v>
      </c>
      <c r="I3673" t="s">
        <v>13471</v>
      </c>
      <c r="J3673" t="s">
        <v>3179</v>
      </c>
      <c r="K3673" t="s">
        <v>13472</v>
      </c>
      <c r="L3673" t="s">
        <v>3174</v>
      </c>
      <c r="M3673" t="s">
        <v>3174</v>
      </c>
    </row>
    <row r="3674" spans="1:13" x14ac:dyDescent="0.3">
      <c r="A3674" t="s">
        <v>1090</v>
      </c>
      <c r="B3674" t="s">
        <v>4155</v>
      </c>
      <c r="C3674" t="s">
        <v>3173</v>
      </c>
      <c r="D3674" t="s">
        <v>1822</v>
      </c>
      <c r="E3674" t="s">
        <v>3459</v>
      </c>
      <c r="F3674" t="s">
        <v>13473</v>
      </c>
      <c r="G3674" t="s">
        <v>13426</v>
      </c>
      <c r="H3674" t="s">
        <v>3177</v>
      </c>
      <c r="I3674" t="s">
        <v>13474</v>
      </c>
      <c r="J3674" t="s">
        <v>3179</v>
      </c>
      <c r="K3674" t="s">
        <v>13475</v>
      </c>
      <c r="L3674" t="s">
        <v>3174</v>
      </c>
      <c r="M3674" t="s">
        <v>3174</v>
      </c>
    </row>
    <row r="3675" spans="1:13" x14ac:dyDescent="0.3">
      <c r="A3675" t="s">
        <v>1099</v>
      </c>
      <c r="B3675" t="s">
        <v>5128</v>
      </c>
      <c r="C3675" t="s">
        <v>3190</v>
      </c>
      <c r="D3675" t="s">
        <v>1755</v>
      </c>
      <c r="E3675" t="s">
        <v>3459</v>
      </c>
      <c r="F3675" t="s">
        <v>13476</v>
      </c>
      <c r="G3675" t="s">
        <v>11433</v>
      </c>
      <c r="H3675" t="s">
        <v>3177</v>
      </c>
      <c r="I3675" t="s">
        <v>13477</v>
      </c>
      <c r="J3675" t="s">
        <v>3179</v>
      </c>
      <c r="K3675" t="s">
        <v>13478</v>
      </c>
      <c r="L3675" t="s">
        <v>3174</v>
      </c>
      <c r="M3675" t="s">
        <v>3174</v>
      </c>
    </row>
    <row r="3676" spans="1:13" x14ac:dyDescent="0.3">
      <c r="A3676" t="s">
        <v>1099</v>
      </c>
      <c r="B3676" t="s">
        <v>5128</v>
      </c>
      <c r="C3676" t="s">
        <v>3190</v>
      </c>
      <c r="D3676" t="s">
        <v>1755</v>
      </c>
      <c r="E3676" t="s">
        <v>3459</v>
      </c>
      <c r="F3676" t="s">
        <v>13479</v>
      </c>
      <c r="G3676" t="s">
        <v>7943</v>
      </c>
      <c r="H3676" t="s">
        <v>3177</v>
      </c>
      <c r="I3676" t="s">
        <v>13480</v>
      </c>
      <c r="J3676" t="s">
        <v>3179</v>
      </c>
      <c r="K3676" t="s">
        <v>13481</v>
      </c>
      <c r="L3676" t="s">
        <v>3174</v>
      </c>
      <c r="M3676" t="s">
        <v>3174</v>
      </c>
    </row>
    <row r="3677" spans="1:13" x14ac:dyDescent="0.3">
      <c r="A3677" t="s">
        <v>1090</v>
      </c>
      <c r="B3677" t="s">
        <v>8569</v>
      </c>
      <c r="C3677" t="s">
        <v>3173</v>
      </c>
      <c r="D3677" t="s">
        <v>1822</v>
      </c>
      <c r="E3677" t="s">
        <v>3459</v>
      </c>
      <c r="F3677" t="s">
        <v>13482</v>
      </c>
      <c r="G3677" t="s">
        <v>8571</v>
      </c>
      <c r="H3677" t="s">
        <v>3177</v>
      </c>
      <c r="I3677" t="s">
        <v>13483</v>
      </c>
      <c r="J3677" t="s">
        <v>3179</v>
      </c>
      <c r="K3677" t="s">
        <v>13484</v>
      </c>
      <c r="L3677" t="s">
        <v>3174</v>
      </c>
      <c r="M3677" t="s">
        <v>3174</v>
      </c>
    </row>
    <row r="3678" spans="1:13" x14ac:dyDescent="0.3">
      <c r="A3678" t="s">
        <v>1090</v>
      </c>
      <c r="B3678" t="s">
        <v>8569</v>
      </c>
      <c r="C3678" t="s">
        <v>3173</v>
      </c>
      <c r="D3678" t="s">
        <v>1822</v>
      </c>
      <c r="E3678" t="s">
        <v>3459</v>
      </c>
      <c r="F3678" t="s">
        <v>13485</v>
      </c>
      <c r="G3678" t="s">
        <v>13486</v>
      </c>
      <c r="H3678" t="s">
        <v>3177</v>
      </c>
      <c r="I3678" t="s">
        <v>13487</v>
      </c>
      <c r="J3678" t="s">
        <v>3179</v>
      </c>
      <c r="K3678" t="s">
        <v>13488</v>
      </c>
      <c r="L3678" t="s">
        <v>3174</v>
      </c>
      <c r="M3678" t="s">
        <v>3174</v>
      </c>
    </row>
    <row r="3679" spans="1:13" x14ac:dyDescent="0.3">
      <c r="A3679" t="s">
        <v>1090</v>
      </c>
      <c r="B3679" t="s">
        <v>8569</v>
      </c>
      <c r="C3679" t="s">
        <v>3173</v>
      </c>
      <c r="D3679" t="s">
        <v>1822</v>
      </c>
      <c r="E3679" t="s">
        <v>3459</v>
      </c>
      <c r="F3679" t="s">
        <v>13489</v>
      </c>
      <c r="G3679" t="s">
        <v>13490</v>
      </c>
      <c r="H3679" t="s">
        <v>3177</v>
      </c>
      <c r="I3679" t="s">
        <v>13491</v>
      </c>
      <c r="J3679" t="s">
        <v>3179</v>
      </c>
      <c r="K3679" t="s">
        <v>13492</v>
      </c>
      <c r="L3679" t="s">
        <v>3174</v>
      </c>
      <c r="M3679" t="s">
        <v>3174</v>
      </c>
    </row>
    <row r="3680" spans="1:13" x14ac:dyDescent="0.3">
      <c r="A3680" t="s">
        <v>1090</v>
      </c>
      <c r="B3680" t="s">
        <v>8569</v>
      </c>
      <c r="C3680" t="s">
        <v>3173</v>
      </c>
      <c r="D3680" t="s">
        <v>1822</v>
      </c>
      <c r="E3680" t="s">
        <v>3235</v>
      </c>
      <c r="F3680" t="s">
        <v>13493</v>
      </c>
      <c r="G3680" t="s">
        <v>13494</v>
      </c>
      <c r="H3680" t="s">
        <v>3177</v>
      </c>
      <c r="I3680" t="s">
        <v>13495</v>
      </c>
      <c r="J3680" t="s">
        <v>3179</v>
      </c>
      <c r="K3680" t="s">
        <v>13496</v>
      </c>
      <c r="L3680" t="s">
        <v>3174</v>
      </c>
      <c r="M3680" t="s">
        <v>3174</v>
      </c>
    </row>
    <row r="3681" spans="1:13" x14ac:dyDescent="0.3">
      <c r="A3681" t="s">
        <v>1090</v>
      </c>
      <c r="B3681" t="s">
        <v>8569</v>
      </c>
      <c r="C3681" t="s">
        <v>3173</v>
      </c>
      <c r="D3681" t="s">
        <v>1822</v>
      </c>
      <c r="E3681" t="s">
        <v>3235</v>
      </c>
      <c r="F3681" t="s">
        <v>13497</v>
      </c>
      <c r="G3681" t="s">
        <v>13498</v>
      </c>
      <c r="H3681" t="s">
        <v>3177</v>
      </c>
      <c r="I3681" t="s">
        <v>13499</v>
      </c>
      <c r="J3681" t="s">
        <v>3179</v>
      </c>
      <c r="K3681" t="s">
        <v>13500</v>
      </c>
      <c r="L3681" t="s">
        <v>3174</v>
      </c>
      <c r="M3681" t="s">
        <v>3174</v>
      </c>
    </row>
    <row r="3682" spans="1:13" x14ac:dyDescent="0.3">
      <c r="A3682" t="s">
        <v>1090</v>
      </c>
      <c r="B3682" t="s">
        <v>8569</v>
      </c>
      <c r="C3682" t="s">
        <v>3173</v>
      </c>
      <c r="D3682" t="s">
        <v>1822</v>
      </c>
      <c r="E3682" t="s">
        <v>3235</v>
      </c>
      <c r="F3682" t="s">
        <v>13501</v>
      </c>
      <c r="G3682" t="s">
        <v>13502</v>
      </c>
      <c r="H3682" t="s">
        <v>3177</v>
      </c>
      <c r="I3682" t="s">
        <v>13503</v>
      </c>
      <c r="J3682" t="s">
        <v>3179</v>
      </c>
      <c r="K3682" t="s">
        <v>13504</v>
      </c>
      <c r="L3682" t="s">
        <v>3174</v>
      </c>
      <c r="M3682" t="s">
        <v>3174</v>
      </c>
    </row>
    <row r="3683" spans="1:13" x14ac:dyDescent="0.3">
      <c r="A3683" t="s">
        <v>1090</v>
      </c>
      <c r="B3683" t="s">
        <v>8569</v>
      </c>
      <c r="C3683" t="s">
        <v>3173</v>
      </c>
      <c r="D3683" t="s">
        <v>1822</v>
      </c>
      <c r="E3683" t="s">
        <v>3235</v>
      </c>
      <c r="F3683" t="s">
        <v>13505</v>
      </c>
      <c r="G3683" t="s">
        <v>13506</v>
      </c>
      <c r="H3683" t="s">
        <v>3177</v>
      </c>
      <c r="I3683" t="s">
        <v>13507</v>
      </c>
      <c r="J3683" t="s">
        <v>3179</v>
      </c>
      <c r="K3683" t="s">
        <v>13508</v>
      </c>
      <c r="L3683" t="s">
        <v>3174</v>
      </c>
      <c r="M3683" t="s">
        <v>3174</v>
      </c>
    </row>
    <row r="3684" spans="1:13" x14ac:dyDescent="0.3">
      <c r="A3684" t="s">
        <v>1090</v>
      </c>
      <c r="B3684" t="s">
        <v>8569</v>
      </c>
      <c r="C3684" t="s">
        <v>3173</v>
      </c>
      <c r="D3684" t="s">
        <v>1822</v>
      </c>
      <c r="E3684" t="s">
        <v>3235</v>
      </c>
      <c r="F3684" t="s">
        <v>13509</v>
      </c>
      <c r="G3684" t="s">
        <v>13510</v>
      </c>
      <c r="H3684" t="s">
        <v>3177</v>
      </c>
      <c r="I3684" t="s">
        <v>13511</v>
      </c>
      <c r="J3684" t="s">
        <v>3179</v>
      </c>
      <c r="K3684" t="s">
        <v>13512</v>
      </c>
      <c r="L3684" t="s">
        <v>3174</v>
      </c>
      <c r="M3684" t="s">
        <v>3174</v>
      </c>
    </row>
    <row r="3685" spans="1:13" x14ac:dyDescent="0.3">
      <c r="A3685" t="s">
        <v>1082</v>
      </c>
      <c r="B3685" t="s">
        <v>7841</v>
      </c>
      <c r="C3685" t="s">
        <v>4045</v>
      </c>
      <c r="D3685" t="s">
        <v>1761</v>
      </c>
      <c r="E3685" t="s">
        <v>3235</v>
      </c>
      <c r="F3685" t="s">
        <v>13513</v>
      </c>
      <c r="G3685" t="s">
        <v>7849</v>
      </c>
      <c r="H3685" t="s">
        <v>3177</v>
      </c>
      <c r="I3685" t="s">
        <v>13514</v>
      </c>
      <c r="J3685" t="s">
        <v>3179</v>
      </c>
      <c r="K3685" t="s">
        <v>13515</v>
      </c>
      <c r="L3685" t="s">
        <v>7413</v>
      </c>
      <c r="M3685" t="s">
        <v>3174</v>
      </c>
    </row>
    <row r="3686" spans="1:13" x14ac:dyDescent="0.3">
      <c r="A3686" t="s">
        <v>1090</v>
      </c>
      <c r="B3686" t="s">
        <v>8569</v>
      </c>
      <c r="C3686" t="s">
        <v>3173</v>
      </c>
      <c r="D3686" t="s">
        <v>1822</v>
      </c>
      <c r="E3686" t="s">
        <v>3235</v>
      </c>
      <c r="F3686" t="s">
        <v>13516</v>
      </c>
      <c r="G3686" t="s">
        <v>13517</v>
      </c>
      <c r="H3686" t="s">
        <v>3177</v>
      </c>
      <c r="I3686" t="s">
        <v>13518</v>
      </c>
      <c r="J3686" t="s">
        <v>3179</v>
      </c>
      <c r="K3686" t="s">
        <v>13519</v>
      </c>
      <c r="L3686" t="s">
        <v>3174</v>
      </c>
      <c r="M3686" t="s">
        <v>3174</v>
      </c>
    </row>
    <row r="3687" spans="1:13" x14ac:dyDescent="0.3">
      <c r="A3687" t="s">
        <v>1090</v>
      </c>
      <c r="B3687" t="s">
        <v>8569</v>
      </c>
      <c r="C3687" t="s">
        <v>3173</v>
      </c>
      <c r="D3687" t="s">
        <v>1822</v>
      </c>
      <c r="E3687" t="s">
        <v>3459</v>
      </c>
      <c r="F3687" t="s">
        <v>13520</v>
      </c>
      <c r="G3687" t="s">
        <v>13517</v>
      </c>
      <c r="H3687" t="s">
        <v>3177</v>
      </c>
      <c r="I3687" t="s">
        <v>13521</v>
      </c>
      <c r="J3687" t="s">
        <v>3179</v>
      </c>
      <c r="K3687" t="s">
        <v>13522</v>
      </c>
      <c r="L3687" t="s">
        <v>3174</v>
      </c>
      <c r="M3687" t="s">
        <v>3174</v>
      </c>
    </row>
    <row r="3688" spans="1:13" x14ac:dyDescent="0.3">
      <c r="A3688" t="s">
        <v>1090</v>
      </c>
      <c r="B3688" t="s">
        <v>8569</v>
      </c>
      <c r="C3688" t="s">
        <v>3173</v>
      </c>
      <c r="D3688" t="s">
        <v>1822</v>
      </c>
      <c r="E3688" t="s">
        <v>3459</v>
      </c>
      <c r="F3688" t="s">
        <v>13523</v>
      </c>
      <c r="G3688" t="s">
        <v>13517</v>
      </c>
      <c r="H3688" t="s">
        <v>3177</v>
      </c>
      <c r="I3688" t="s">
        <v>13524</v>
      </c>
      <c r="J3688" t="s">
        <v>3179</v>
      </c>
      <c r="K3688" t="s">
        <v>13525</v>
      </c>
      <c r="L3688" t="s">
        <v>3174</v>
      </c>
      <c r="M3688" t="s">
        <v>3174</v>
      </c>
    </row>
    <row r="3689" spans="1:13" x14ac:dyDescent="0.3">
      <c r="A3689" t="s">
        <v>1090</v>
      </c>
      <c r="B3689" t="s">
        <v>13526</v>
      </c>
      <c r="C3689" t="s">
        <v>3173</v>
      </c>
      <c r="D3689" t="s">
        <v>1822</v>
      </c>
      <c r="E3689" t="s">
        <v>3459</v>
      </c>
      <c r="F3689" t="s">
        <v>13527</v>
      </c>
      <c r="G3689" t="s">
        <v>13528</v>
      </c>
      <c r="H3689" t="s">
        <v>3177</v>
      </c>
      <c r="I3689" t="s">
        <v>13529</v>
      </c>
      <c r="J3689" t="s">
        <v>3179</v>
      </c>
      <c r="K3689" t="s">
        <v>13530</v>
      </c>
      <c r="L3689" t="s">
        <v>3174</v>
      </c>
      <c r="M3689" t="s">
        <v>3174</v>
      </c>
    </row>
    <row r="3690" spans="1:13" x14ac:dyDescent="0.3">
      <c r="A3690" t="s">
        <v>1090</v>
      </c>
      <c r="B3690" t="s">
        <v>8569</v>
      </c>
      <c r="C3690" t="s">
        <v>3173</v>
      </c>
      <c r="D3690" t="s">
        <v>1822</v>
      </c>
      <c r="E3690" t="s">
        <v>3235</v>
      </c>
      <c r="F3690" t="s">
        <v>13531</v>
      </c>
      <c r="G3690" t="s">
        <v>13502</v>
      </c>
      <c r="H3690" t="s">
        <v>3177</v>
      </c>
      <c r="I3690" t="s">
        <v>13532</v>
      </c>
      <c r="J3690" t="s">
        <v>3179</v>
      </c>
      <c r="K3690" t="s">
        <v>13533</v>
      </c>
      <c r="L3690" t="s">
        <v>3174</v>
      </c>
      <c r="M3690" t="s">
        <v>3174</v>
      </c>
    </row>
    <row r="3691" spans="1:13" x14ac:dyDescent="0.3">
      <c r="A3691" t="s">
        <v>1090</v>
      </c>
      <c r="B3691" t="s">
        <v>8569</v>
      </c>
      <c r="C3691" t="s">
        <v>3173</v>
      </c>
      <c r="D3691" t="s">
        <v>1822</v>
      </c>
      <c r="E3691" t="s">
        <v>3235</v>
      </c>
      <c r="F3691" t="s">
        <v>13534</v>
      </c>
      <c r="G3691" t="s">
        <v>13339</v>
      </c>
      <c r="H3691" t="s">
        <v>3177</v>
      </c>
      <c r="I3691" t="s">
        <v>13535</v>
      </c>
      <c r="J3691" t="s">
        <v>3179</v>
      </c>
      <c r="K3691" t="s">
        <v>13536</v>
      </c>
      <c r="L3691" t="s">
        <v>3174</v>
      </c>
      <c r="M3691" t="s">
        <v>3174</v>
      </c>
    </row>
    <row r="3692" spans="1:13" x14ac:dyDescent="0.3">
      <c r="A3692" t="s">
        <v>1090</v>
      </c>
      <c r="B3692" t="s">
        <v>8569</v>
      </c>
      <c r="C3692" t="s">
        <v>3173</v>
      </c>
      <c r="D3692" t="s">
        <v>1822</v>
      </c>
      <c r="E3692" t="s">
        <v>3235</v>
      </c>
      <c r="F3692" t="s">
        <v>13537</v>
      </c>
      <c r="G3692" t="s">
        <v>13354</v>
      </c>
      <c r="H3692" t="s">
        <v>3177</v>
      </c>
      <c r="I3692" t="s">
        <v>13538</v>
      </c>
      <c r="J3692" t="s">
        <v>3179</v>
      </c>
      <c r="K3692" t="s">
        <v>13539</v>
      </c>
      <c r="L3692" t="s">
        <v>3174</v>
      </c>
      <c r="M3692" t="s">
        <v>3174</v>
      </c>
    </row>
    <row r="3693" spans="1:13" x14ac:dyDescent="0.3">
      <c r="A3693" t="s">
        <v>1090</v>
      </c>
      <c r="B3693" t="s">
        <v>8569</v>
      </c>
      <c r="C3693" t="s">
        <v>3173</v>
      </c>
      <c r="D3693" t="s">
        <v>1822</v>
      </c>
      <c r="E3693" t="s">
        <v>3235</v>
      </c>
      <c r="F3693" t="s">
        <v>13540</v>
      </c>
      <c r="G3693" t="s">
        <v>13331</v>
      </c>
      <c r="H3693" t="s">
        <v>3177</v>
      </c>
      <c r="I3693" t="s">
        <v>13541</v>
      </c>
      <c r="J3693" t="s">
        <v>3179</v>
      </c>
      <c r="K3693" t="s">
        <v>13542</v>
      </c>
      <c r="L3693" t="s">
        <v>3174</v>
      </c>
      <c r="M3693" t="s">
        <v>3174</v>
      </c>
    </row>
    <row r="3694" spans="1:13" x14ac:dyDescent="0.3">
      <c r="A3694" t="s">
        <v>1090</v>
      </c>
      <c r="B3694" t="s">
        <v>8569</v>
      </c>
      <c r="C3694" t="s">
        <v>3173</v>
      </c>
      <c r="D3694" t="s">
        <v>1822</v>
      </c>
      <c r="E3694" t="s">
        <v>3459</v>
      </c>
      <c r="F3694" t="s">
        <v>13543</v>
      </c>
      <c r="G3694" t="s">
        <v>13544</v>
      </c>
      <c r="H3694" t="s">
        <v>3177</v>
      </c>
      <c r="I3694" t="s">
        <v>13545</v>
      </c>
      <c r="J3694" t="s">
        <v>3179</v>
      </c>
      <c r="K3694" t="s">
        <v>13546</v>
      </c>
      <c r="L3694" t="s">
        <v>3174</v>
      </c>
      <c r="M3694" t="s">
        <v>3174</v>
      </c>
    </row>
    <row r="3695" spans="1:13" x14ac:dyDescent="0.3">
      <c r="A3695" t="s">
        <v>1090</v>
      </c>
      <c r="B3695" t="s">
        <v>8569</v>
      </c>
      <c r="C3695" t="s">
        <v>3173</v>
      </c>
      <c r="D3695" t="s">
        <v>1822</v>
      </c>
      <c r="E3695" t="s">
        <v>3459</v>
      </c>
      <c r="F3695" t="s">
        <v>13547</v>
      </c>
      <c r="G3695" t="s">
        <v>13548</v>
      </c>
      <c r="H3695" t="s">
        <v>3177</v>
      </c>
      <c r="I3695" t="s">
        <v>13549</v>
      </c>
      <c r="J3695" t="s">
        <v>3179</v>
      </c>
      <c r="K3695" t="s">
        <v>13550</v>
      </c>
      <c r="L3695" t="s">
        <v>3174</v>
      </c>
      <c r="M3695" t="s">
        <v>3174</v>
      </c>
    </row>
    <row r="3696" spans="1:13" x14ac:dyDescent="0.3">
      <c r="A3696" t="s">
        <v>1090</v>
      </c>
      <c r="B3696" t="s">
        <v>8569</v>
      </c>
      <c r="C3696" t="s">
        <v>3173</v>
      </c>
      <c r="D3696" t="s">
        <v>1822</v>
      </c>
      <c r="E3696" t="s">
        <v>3459</v>
      </c>
      <c r="F3696" t="s">
        <v>13551</v>
      </c>
      <c r="G3696" t="s">
        <v>13528</v>
      </c>
      <c r="H3696" t="s">
        <v>3177</v>
      </c>
      <c r="I3696" t="s">
        <v>13552</v>
      </c>
      <c r="J3696" t="s">
        <v>3179</v>
      </c>
      <c r="K3696" t="s">
        <v>13553</v>
      </c>
      <c r="L3696" t="s">
        <v>3174</v>
      </c>
      <c r="M3696" t="s">
        <v>3174</v>
      </c>
    </row>
    <row r="3697" spans="1:13" x14ac:dyDescent="0.3">
      <c r="A3697" t="s">
        <v>1090</v>
      </c>
      <c r="B3697" t="s">
        <v>8569</v>
      </c>
      <c r="C3697" t="s">
        <v>3173</v>
      </c>
      <c r="D3697" t="s">
        <v>1822</v>
      </c>
      <c r="E3697" t="s">
        <v>3459</v>
      </c>
      <c r="F3697" t="s">
        <v>13554</v>
      </c>
      <c r="G3697" t="s">
        <v>13517</v>
      </c>
      <c r="H3697" t="s">
        <v>3177</v>
      </c>
      <c r="I3697" t="s">
        <v>13555</v>
      </c>
      <c r="J3697" t="s">
        <v>3179</v>
      </c>
      <c r="K3697" t="s">
        <v>13556</v>
      </c>
      <c r="L3697" t="s">
        <v>3174</v>
      </c>
      <c r="M3697" t="s">
        <v>3174</v>
      </c>
    </row>
    <row r="3698" spans="1:13" x14ac:dyDescent="0.3">
      <c r="A3698" t="s">
        <v>1090</v>
      </c>
      <c r="B3698" t="s">
        <v>8569</v>
      </c>
      <c r="C3698" t="s">
        <v>3173</v>
      </c>
      <c r="D3698" t="s">
        <v>1822</v>
      </c>
      <c r="E3698" t="s">
        <v>3459</v>
      </c>
      <c r="F3698" t="s">
        <v>13557</v>
      </c>
      <c r="G3698" t="s">
        <v>13517</v>
      </c>
      <c r="H3698" t="s">
        <v>3177</v>
      </c>
      <c r="I3698" t="s">
        <v>13558</v>
      </c>
      <c r="J3698" t="s">
        <v>3179</v>
      </c>
      <c r="K3698" t="s">
        <v>13559</v>
      </c>
      <c r="L3698" t="s">
        <v>3174</v>
      </c>
      <c r="M3698" t="s">
        <v>3174</v>
      </c>
    </row>
    <row r="3699" spans="1:13" x14ac:dyDescent="0.3">
      <c r="A3699" t="s">
        <v>1090</v>
      </c>
      <c r="B3699" t="s">
        <v>8569</v>
      </c>
      <c r="C3699" t="s">
        <v>3173</v>
      </c>
      <c r="D3699" t="s">
        <v>1822</v>
      </c>
      <c r="E3699" t="s">
        <v>3459</v>
      </c>
      <c r="F3699" t="s">
        <v>13560</v>
      </c>
      <c r="G3699" t="s">
        <v>13517</v>
      </c>
      <c r="H3699" t="s">
        <v>3177</v>
      </c>
      <c r="I3699" t="s">
        <v>13561</v>
      </c>
      <c r="J3699" t="s">
        <v>3179</v>
      </c>
      <c r="K3699" t="s">
        <v>13562</v>
      </c>
      <c r="L3699" t="s">
        <v>3174</v>
      </c>
      <c r="M3699" t="s">
        <v>3174</v>
      </c>
    </row>
    <row r="3700" spans="1:13" x14ac:dyDescent="0.3">
      <c r="A3700" t="s">
        <v>1090</v>
      </c>
      <c r="B3700" t="s">
        <v>13563</v>
      </c>
      <c r="C3700" t="s">
        <v>3173</v>
      </c>
      <c r="D3700" t="s">
        <v>1822</v>
      </c>
      <c r="E3700" t="s">
        <v>3459</v>
      </c>
      <c r="F3700" t="s">
        <v>13564</v>
      </c>
      <c r="G3700" t="s">
        <v>13544</v>
      </c>
      <c r="H3700" t="s">
        <v>3177</v>
      </c>
      <c r="I3700" t="s">
        <v>13565</v>
      </c>
      <c r="J3700" t="s">
        <v>3179</v>
      </c>
      <c r="K3700" t="s">
        <v>13566</v>
      </c>
      <c r="L3700" t="s">
        <v>3174</v>
      </c>
      <c r="M3700" t="s">
        <v>3174</v>
      </c>
    </row>
    <row r="3701" spans="1:13" x14ac:dyDescent="0.3">
      <c r="A3701" t="s">
        <v>1090</v>
      </c>
      <c r="B3701" t="s">
        <v>13567</v>
      </c>
      <c r="C3701" t="s">
        <v>3173</v>
      </c>
      <c r="D3701" t="s">
        <v>1822</v>
      </c>
      <c r="E3701" t="s">
        <v>3235</v>
      </c>
      <c r="F3701" t="s">
        <v>13568</v>
      </c>
      <c r="G3701" t="s">
        <v>13502</v>
      </c>
      <c r="H3701" t="s">
        <v>3177</v>
      </c>
      <c r="I3701" t="s">
        <v>13569</v>
      </c>
      <c r="J3701" t="s">
        <v>3179</v>
      </c>
      <c r="K3701" t="s">
        <v>13570</v>
      </c>
      <c r="L3701" t="s">
        <v>3174</v>
      </c>
      <c r="M3701" t="s">
        <v>3174</v>
      </c>
    </row>
    <row r="3702" spans="1:13" x14ac:dyDescent="0.3">
      <c r="A3702" t="s">
        <v>1090</v>
      </c>
      <c r="B3702" t="s">
        <v>13567</v>
      </c>
      <c r="C3702" t="s">
        <v>3173</v>
      </c>
      <c r="D3702" t="s">
        <v>1822</v>
      </c>
      <c r="E3702" t="s">
        <v>3235</v>
      </c>
      <c r="F3702" t="s">
        <v>13571</v>
      </c>
      <c r="G3702" t="s">
        <v>13502</v>
      </c>
      <c r="H3702" t="s">
        <v>3177</v>
      </c>
      <c r="I3702" t="s">
        <v>13572</v>
      </c>
      <c r="J3702" t="s">
        <v>3179</v>
      </c>
      <c r="K3702" t="s">
        <v>13573</v>
      </c>
      <c r="L3702" t="s">
        <v>3174</v>
      </c>
      <c r="M3702" t="s">
        <v>3174</v>
      </c>
    </row>
    <row r="3703" spans="1:13" x14ac:dyDescent="0.3">
      <c r="A3703" t="s">
        <v>1090</v>
      </c>
      <c r="B3703" t="s">
        <v>8665</v>
      </c>
      <c r="C3703" t="s">
        <v>3173</v>
      </c>
      <c r="D3703" t="s">
        <v>1822</v>
      </c>
      <c r="E3703" t="s">
        <v>3235</v>
      </c>
      <c r="F3703" t="s">
        <v>13574</v>
      </c>
      <c r="G3703" t="s">
        <v>13494</v>
      </c>
      <c r="H3703" t="s">
        <v>3177</v>
      </c>
      <c r="I3703" t="s">
        <v>13575</v>
      </c>
      <c r="J3703" t="s">
        <v>3179</v>
      </c>
      <c r="K3703" t="s">
        <v>13576</v>
      </c>
      <c r="L3703" t="s">
        <v>3174</v>
      </c>
      <c r="M3703" t="s">
        <v>3174</v>
      </c>
    </row>
    <row r="3704" spans="1:13" x14ac:dyDescent="0.3">
      <c r="A3704" t="s">
        <v>1090</v>
      </c>
      <c r="B3704" t="s">
        <v>8665</v>
      </c>
      <c r="C3704" t="s">
        <v>3173</v>
      </c>
      <c r="D3704" t="s">
        <v>1822</v>
      </c>
      <c r="E3704" t="s">
        <v>3235</v>
      </c>
      <c r="F3704" t="s">
        <v>13577</v>
      </c>
      <c r="G3704" t="s">
        <v>13498</v>
      </c>
      <c r="H3704" t="s">
        <v>3177</v>
      </c>
      <c r="I3704" t="s">
        <v>13578</v>
      </c>
      <c r="J3704" t="s">
        <v>3179</v>
      </c>
      <c r="K3704" t="s">
        <v>13579</v>
      </c>
      <c r="L3704" t="s">
        <v>3174</v>
      </c>
      <c r="M3704" t="s">
        <v>3174</v>
      </c>
    </row>
    <row r="3705" spans="1:13" x14ac:dyDescent="0.3">
      <c r="A3705" t="s">
        <v>1090</v>
      </c>
      <c r="B3705" t="s">
        <v>13580</v>
      </c>
      <c r="C3705" t="s">
        <v>3173</v>
      </c>
      <c r="D3705" t="s">
        <v>1822</v>
      </c>
      <c r="E3705" t="s">
        <v>3235</v>
      </c>
      <c r="F3705" t="s">
        <v>13581</v>
      </c>
      <c r="G3705" t="s">
        <v>13506</v>
      </c>
      <c r="H3705" t="s">
        <v>3177</v>
      </c>
      <c r="I3705" t="s">
        <v>13582</v>
      </c>
      <c r="J3705" t="s">
        <v>3179</v>
      </c>
      <c r="K3705" t="s">
        <v>13583</v>
      </c>
      <c r="L3705" t="s">
        <v>3174</v>
      </c>
      <c r="M3705" t="s">
        <v>3174</v>
      </c>
    </row>
    <row r="3706" spans="1:13" x14ac:dyDescent="0.3">
      <c r="A3706" t="s">
        <v>1090</v>
      </c>
      <c r="B3706" t="s">
        <v>13580</v>
      </c>
      <c r="C3706" t="s">
        <v>3173</v>
      </c>
      <c r="D3706" t="s">
        <v>1822</v>
      </c>
      <c r="E3706" t="s">
        <v>3235</v>
      </c>
      <c r="F3706" t="s">
        <v>13584</v>
      </c>
      <c r="G3706" t="s">
        <v>13510</v>
      </c>
      <c r="H3706" t="s">
        <v>3177</v>
      </c>
      <c r="I3706" t="s">
        <v>13585</v>
      </c>
      <c r="J3706" t="s">
        <v>3179</v>
      </c>
      <c r="K3706" t="s">
        <v>13586</v>
      </c>
      <c r="L3706" t="s">
        <v>3174</v>
      </c>
      <c r="M3706" t="s">
        <v>3174</v>
      </c>
    </row>
    <row r="3707" spans="1:13" x14ac:dyDescent="0.3">
      <c r="A3707" t="s">
        <v>1090</v>
      </c>
      <c r="B3707" t="s">
        <v>3019</v>
      </c>
      <c r="C3707" t="s">
        <v>3173</v>
      </c>
      <c r="D3707" t="s">
        <v>2050</v>
      </c>
      <c r="E3707" t="s">
        <v>3320</v>
      </c>
      <c r="F3707" t="s">
        <v>13587</v>
      </c>
      <c r="G3707" t="s">
        <v>13588</v>
      </c>
      <c r="H3707" t="s">
        <v>3177</v>
      </c>
      <c r="I3707" t="s">
        <v>13589</v>
      </c>
      <c r="J3707" t="s">
        <v>3179</v>
      </c>
      <c r="K3707" t="s">
        <v>13590</v>
      </c>
      <c r="L3707" t="s">
        <v>13591</v>
      </c>
      <c r="M3707" t="s">
        <v>3174</v>
      </c>
    </row>
    <row r="3708" spans="1:13" x14ac:dyDescent="0.3">
      <c r="A3708" t="s">
        <v>1090</v>
      </c>
      <c r="B3708" t="s">
        <v>2975</v>
      </c>
      <c r="C3708" t="s">
        <v>3173</v>
      </c>
      <c r="D3708" t="s">
        <v>2050</v>
      </c>
      <c r="E3708" t="s">
        <v>3320</v>
      </c>
      <c r="F3708" t="s">
        <v>13592</v>
      </c>
      <c r="G3708" t="s">
        <v>13593</v>
      </c>
      <c r="H3708" t="s">
        <v>3177</v>
      </c>
      <c r="I3708" t="s">
        <v>13594</v>
      </c>
      <c r="J3708" t="s">
        <v>3179</v>
      </c>
      <c r="K3708" t="s">
        <v>13595</v>
      </c>
      <c r="L3708" t="s">
        <v>13591</v>
      </c>
      <c r="M3708" t="s">
        <v>3174</v>
      </c>
    </row>
    <row r="3709" spans="1:13" x14ac:dyDescent="0.3">
      <c r="A3709" t="s">
        <v>1090</v>
      </c>
      <c r="B3709" t="s">
        <v>13596</v>
      </c>
      <c r="C3709" t="s">
        <v>3173</v>
      </c>
      <c r="D3709" t="s">
        <v>2050</v>
      </c>
      <c r="E3709" t="s">
        <v>3320</v>
      </c>
      <c r="F3709" t="s">
        <v>13597</v>
      </c>
      <c r="G3709" t="s">
        <v>13598</v>
      </c>
      <c r="H3709" t="s">
        <v>3177</v>
      </c>
      <c r="I3709" t="s">
        <v>13599</v>
      </c>
      <c r="J3709" t="s">
        <v>3179</v>
      </c>
      <c r="K3709" t="s">
        <v>13600</v>
      </c>
      <c r="L3709" t="s">
        <v>13591</v>
      </c>
      <c r="M3709" t="s">
        <v>3174</v>
      </c>
    </row>
    <row r="3710" spans="1:13" x14ac:dyDescent="0.3">
      <c r="A3710" t="s">
        <v>1082</v>
      </c>
      <c r="B3710" t="s">
        <v>8243</v>
      </c>
      <c r="C3710" t="s">
        <v>4045</v>
      </c>
      <c r="D3710" t="s">
        <v>1761</v>
      </c>
      <c r="E3710" t="s">
        <v>7639</v>
      </c>
      <c r="F3710" t="s">
        <v>13601</v>
      </c>
      <c r="G3710" t="s">
        <v>13602</v>
      </c>
      <c r="H3710" t="s">
        <v>3177</v>
      </c>
      <c r="I3710" t="s">
        <v>13603</v>
      </c>
      <c r="J3710" t="s">
        <v>3179</v>
      </c>
      <c r="K3710" t="s">
        <v>13604</v>
      </c>
      <c r="L3710" t="s">
        <v>7413</v>
      </c>
      <c r="M3710" t="s">
        <v>3174</v>
      </c>
    </row>
    <row r="3711" spans="1:13" x14ac:dyDescent="0.3">
      <c r="A3711" t="s">
        <v>1082</v>
      </c>
      <c r="B3711" t="s">
        <v>13605</v>
      </c>
      <c r="C3711" t="s">
        <v>4045</v>
      </c>
      <c r="D3711" t="s">
        <v>1761</v>
      </c>
      <c r="E3711" t="s">
        <v>3320</v>
      </c>
      <c r="F3711" t="s">
        <v>13606</v>
      </c>
      <c r="G3711" t="s">
        <v>13607</v>
      </c>
      <c r="H3711" t="s">
        <v>3177</v>
      </c>
      <c r="I3711" t="s">
        <v>13608</v>
      </c>
      <c r="J3711" t="s">
        <v>3179</v>
      </c>
      <c r="K3711" t="s">
        <v>13609</v>
      </c>
      <c r="L3711" t="s">
        <v>7413</v>
      </c>
      <c r="M3711" t="s">
        <v>3174</v>
      </c>
    </row>
    <row r="3712" spans="1:13" x14ac:dyDescent="0.3">
      <c r="A3712" t="s">
        <v>1082</v>
      </c>
      <c r="B3712" t="s">
        <v>13605</v>
      </c>
      <c r="C3712" t="s">
        <v>4045</v>
      </c>
      <c r="D3712" t="s">
        <v>1761</v>
      </c>
      <c r="E3712" t="s">
        <v>3546</v>
      </c>
      <c r="F3712" t="s">
        <v>13610</v>
      </c>
      <c r="G3712" t="s">
        <v>13611</v>
      </c>
      <c r="H3712" t="s">
        <v>3177</v>
      </c>
      <c r="I3712" t="s">
        <v>13612</v>
      </c>
      <c r="J3712" t="s">
        <v>3179</v>
      </c>
      <c r="K3712" t="s">
        <v>13613</v>
      </c>
      <c r="L3712" t="s">
        <v>7413</v>
      </c>
      <c r="M3712" t="s">
        <v>3174</v>
      </c>
    </row>
    <row r="3713" spans="1:13" x14ac:dyDescent="0.3">
      <c r="A3713" t="s">
        <v>1082</v>
      </c>
      <c r="B3713" t="s">
        <v>13605</v>
      </c>
      <c r="C3713" t="s">
        <v>4045</v>
      </c>
      <c r="D3713" t="s">
        <v>1761</v>
      </c>
      <c r="E3713" t="s">
        <v>3546</v>
      </c>
      <c r="F3713" t="s">
        <v>13614</v>
      </c>
      <c r="G3713" t="s">
        <v>13611</v>
      </c>
      <c r="H3713" t="s">
        <v>3177</v>
      </c>
      <c r="I3713" t="s">
        <v>13615</v>
      </c>
      <c r="J3713" t="s">
        <v>3179</v>
      </c>
      <c r="K3713" t="s">
        <v>13616</v>
      </c>
      <c r="L3713" t="s">
        <v>7413</v>
      </c>
      <c r="M3713" t="s">
        <v>3174</v>
      </c>
    </row>
    <row r="3714" spans="1:13" x14ac:dyDescent="0.3">
      <c r="A3714" t="s">
        <v>1082</v>
      </c>
      <c r="B3714" t="s">
        <v>13605</v>
      </c>
      <c r="C3714" t="s">
        <v>4045</v>
      </c>
      <c r="D3714" t="s">
        <v>1761</v>
      </c>
      <c r="E3714" t="s">
        <v>3546</v>
      </c>
      <c r="F3714" t="s">
        <v>13617</v>
      </c>
      <c r="G3714" t="s">
        <v>13611</v>
      </c>
      <c r="H3714" t="s">
        <v>3177</v>
      </c>
      <c r="I3714" t="s">
        <v>13618</v>
      </c>
      <c r="J3714" t="s">
        <v>3179</v>
      </c>
      <c r="K3714" t="s">
        <v>13619</v>
      </c>
      <c r="L3714" t="s">
        <v>7413</v>
      </c>
      <c r="M3714" t="s">
        <v>3174</v>
      </c>
    </row>
    <row r="3715" spans="1:13" x14ac:dyDescent="0.3">
      <c r="A3715" t="s">
        <v>1082</v>
      </c>
      <c r="B3715" t="s">
        <v>13605</v>
      </c>
      <c r="C3715" t="s">
        <v>4045</v>
      </c>
      <c r="D3715" t="s">
        <v>1761</v>
      </c>
      <c r="E3715" t="s">
        <v>3546</v>
      </c>
      <c r="F3715" t="s">
        <v>13620</v>
      </c>
      <c r="G3715" t="s">
        <v>13621</v>
      </c>
      <c r="H3715" t="s">
        <v>3177</v>
      </c>
      <c r="I3715" t="s">
        <v>13622</v>
      </c>
      <c r="J3715" t="s">
        <v>3179</v>
      </c>
      <c r="K3715" t="s">
        <v>13623</v>
      </c>
      <c r="L3715" t="s">
        <v>7413</v>
      </c>
      <c r="M3715" t="s">
        <v>3174</v>
      </c>
    </row>
    <row r="3716" spans="1:13" x14ac:dyDescent="0.3">
      <c r="A3716" t="s">
        <v>1082</v>
      </c>
      <c r="B3716" t="s">
        <v>13605</v>
      </c>
      <c r="C3716" t="s">
        <v>4045</v>
      </c>
      <c r="D3716" t="s">
        <v>1761</v>
      </c>
      <c r="E3716" t="s">
        <v>3546</v>
      </c>
      <c r="F3716" t="s">
        <v>13624</v>
      </c>
      <c r="G3716" t="s">
        <v>13621</v>
      </c>
      <c r="H3716" t="s">
        <v>3177</v>
      </c>
      <c r="I3716" t="s">
        <v>13625</v>
      </c>
      <c r="J3716" t="s">
        <v>3179</v>
      </c>
      <c r="K3716" t="s">
        <v>13626</v>
      </c>
      <c r="L3716" t="s">
        <v>7413</v>
      </c>
      <c r="M3716" t="s">
        <v>3174</v>
      </c>
    </row>
    <row r="3717" spans="1:13" x14ac:dyDescent="0.3">
      <c r="A3717" t="s">
        <v>1082</v>
      </c>
      <c r="B3717" t="s">
        <v>13605</v>
      </c>
      <c r="C3717" t="s">
        <v>4045</v>
      </c>
      <c r="D3717" t="s">
        <v>1761</v>
      </c>
      <c r="E3717" t="s">
        <v>3546</v>
      </c>
      <c r="F3717" t="s">
        <v>13627</v>
      </c>
      <c r="G3717" t="s">
        <v>13621</v>
      </c>
      <c r="H3717" t="s">
        <v>3177</v>
      </c>
      <c r="I3717" t="s">
        <v>13628</v>
      </c>
      <c r="J3717" t="s">
        <v>3179</v>
      </c>
      <c r="K3717" t="s">
        <v>13629</v>
      </c>
      <c r="L3717" t="s">
        <v>7413</v>
      </c>
      <c r="M3717" t="s">
        <v>3174</v>
      </c>
    </row>
    <row r="3718" spans="1:13" x14ac:dyDescent="0.3">
      <c r="A3718" t="s">
        <v>1082</v>
      </c>
      <c r="B3718" t="s">
        <v>13605</v>
      </c>
      <c r="C3718" t="s">
        <v>4045</v>
      </c>
      <c r="D3718" t="s">
        <v>1761</v>
      </c>
      <c r="E3718" t="s">
        <v>3546</v>
      </c>
      <c r="F3718" t="s">
        <v>13630</v>
      </c>
      <c r="G3718" t="s">
        <v>13631</v>
      </c>
      <c r="H3718" t="s">
        <v>3177</v>
      </c>
      <c r="I3718" t="s">
        <v>13632</v>
      </c>
      <c r="J3718" t="s">
        <v>3179</v>
      </c>
      <c r="K3718" t="s">
        <v>13633</v>
      </c>
      <c r="L3718" t="s">
        <v>7413</v>
      </c>
      <c r="M3718" t="s">
        <v>3174</v>
      </c>
    </row>
    <row r="3719" spans="1:13" x14ac:dyDescent="0.3">
      <c r="A3719" t="s">
        <v>1082</v>
      </c>
      <c r="B3719" t="s">
        <v>13605</v>
      </c>
      <c r="C3719" t="s">
        <v>4045</v>
      </c>
      <c r="D3719" t="s">
        <v>1761</v>
      </c>
      <c r="E3719" t="s">
        <v>3546</v>
      </c>
      <c r="F3719" t="s">
        <v>13634</v>
      </c>
      <c r="G3719" t="s">
        <v>13631</v>
      </c>
      <c r="H3719" t="s">
        <v>3177</v>
      </c>
      <c r="I3719" t="s">
        <v>13635</v>
      </c>
      <c r="J3719" t="s">
        <v>3179</v>
      </c>
      <c r="K3719" t="s">
        <v>13636</v>
      </c>
      <c r="L3719" t="s">
        <v>7413</v>
      </c>
      <c r="M3719" t="s">
        <v>3174</v>
      </c>
    </row>
    <row r="3720" spans="1:13" x14ac:dyDescent="0.3">
      <c r="A3720" t="s">
        <v>1085</v>
      </c>
      <c r="B3720" t="s">
        <v>6187</v>
      </c>
      <c r="C3720" t="s">
        <v>3190</v>
      </c>
      <c r="D3720" t="s">
        <v>1755</v>
      </c>
      <c r="E3720" t="s">
        <v>3459</v>
      </c>
      <c r="F3720" t="s">
        <v>13637</v>
      </c>
      <c r="G3720" t="s">
        <v>13638</v>
      </c>
      <c r="H3720" t="s">
        <v>3177</v>
      </c>
      <c r="I3720" t="s">
        <v>13639</v>
      </c>
      <c r="J3720" t="s">
        <v>3179</v>
      </c>
      <c r="K3720" t="s">
        <v>3174</v>
      </c>
      <c r="L3720" t="s">
        <v>3174</v>
      </c>
      <c r="M3720" t="s">
        <v>3174</v>
      </c>
    </row>
    <row r="3721" spans="1:13" x14ac:dyDescent="0.3">
      <c r="A3721" t="s">
        <v>1082</v>
      </c>
      <c r="B3721" t="s">
        <v>13605</v>
      </c>
      <c r="C3721" t="s">
        <v>4045</v>
      </c>
      <c r="D3721" t="s">
        <v>1761</v>
      </c>
      <c r="E3721" t="s">
        <v>3546</v>
      </c>
      <c r="F3721" t="s">
        <v>13640</v>
      </c>
      <c r="G3721" t="s">
        <v>13631</v>
      </c>
      <c r="H3721" t="s">
        <v>3177</v>
      </c>
      <c r="I3721" t="s">
        <v>13641</v>
      </c>
      <c r="J3721" t="s">
        <v>3179</v>
      </c>
      <c r="K3721" t="s">
        <v>13642</v>
      </c>
      <c r="L3721" t="s">
        <v>7413</v>
      </c>
      <c r="M3721" t="s">
        <v>3174</v>
      </c>
    </row>
    <row r="3722" spans="1:13" x14ac:dyDescent="0.3">
      <c r="A3722" t="s">
        <v>1090</v>
      </c>
      <c r="B3722" t="s">
        <v>8561</v>
      </c>
      <c r="C3722" t="s">
        <v>3173</v>
      </c>
      <c r="D3722" t="s">
        <v>1903</v>
      </c>
      <c r="E3722" t="s">
        <v>3459</v>
      </c>
      <c r="F3722" t="s">
        <v>13643</v>
      </c>
      <c r="G3722" t="s">
        <v>13644</v>
      </c>
      <c r="H3722" t="s">
        <v>3179</v>
      </c>
      <c r="I3722" t="s">
        <v>13645</v>
      </c>
      <c r="J3722" t="s">
        <v>3187</v>
      </c>
      <c r="K3722" t="s">
        <v>3174</v>
      </c>
      <c r="L3722" t="s">
        <v>3174</v>
      </c>
      <c r="M3722" t="s">
        <v>3174</v>
      </c>
    </row>
    <row r="3723" spans="1:13" x14ac:dyDescent="0.3">
      <c r="A3723" t="s">
        <v>1090</v>
      </c>
      <c r="B3723" t="s">
        <v>13646</v>
      </c>
      <c r="C3723" t="s">
        <v>3173</v>
      </c>
      <c r="D3723" t="s">
        <v>1903</v>
      </c>
      <c r="E3723" t="s">
        <v>3320</v>
      </c>
      <c r="F3723" t="s">
        <v>13647</v>
      </c>
      <c r="G3723" t="s">
        <v>13648</v>
      </c>
      <c r="H3723" t="s">
        <v>3179</v>
      </c>
      <c r="I3723" t="s">
        <v>13649</v>
      </c>
      <c r="J3723" t="s">
        <v>3187</v>
      </c>
      <c r="K3723" t="s">
        <v>3174</v>
      </c>
      <c r="L3723" t="s">
        <v>3174</v>
      </c>
      <c r="M3723" t="s">
        <v>3174</v>
      </c>
    </row>
    <row r="3724" spans="1:13" x14ac:dyDescent="0.3">
      <c r="A3724" t="s">
        <v>1090</v>
      </c>
      <c r="B3724" t="s">
        <v>13650</v>
      </c>
      <c r="C3724" t="s">
        <v>3173</v>
      </c>
      <c r="D3724" t="s">
        <v>1903</v>
      </c>
      <c r="E3724" t="s">
        <v>3546</v>
      </c>
      <c r="F3724" t="s">
        <v>13651</v>
      </c>
      <c r="G3724" t="s">
        <v>13652</v>
      </c>
      <c r="H3724" t="s">
        <v>3179</v>
      </c>
      <c r="I3724" t="s">
        <v>13653</v>
      </c>
      <c r="J3724" t="s">
        <v>3187</v>
      </c>
      <c r="K3724" t="s">
        <v>3174</v>
      </c>
      <c r="L3724" t="s">
        <v>3174</v>
      </c>
      <c r="M3724" t="s">
        <v>3174</v>
      </c>
    </row>
    <row r="3725" spans="1:13" x14ac:dyDescent="0.3">
      <c r="A3725" t="s">
        <v>1090</v>
      </c>
      <c r="B3725" t="s">
        <v>13580</v>
      </c>
      <c r="C3725" t="s">
        <v>3173</v>
      </c>
      <c r="D3725" t="s">
        <v>1903</v>
      </c>
      <c r="E3725" t="s">
        <v>3320</v>
      </c>
      <c r="F3725" t="s">
        <v>13654</v>
      </c>
      <c r="G3725" t="s">
        <v>13655</v>
      </c>
      <c r="H3725" t="s">
        <v>3179</v>
      </c>
      <c r="I3725" t="s">
        <v>13656</v>
      </c>
      <c r="J3725" t="s">
        <v>3187</v>
      </c>
      <c r="K3725" t="s">
        <v>3174</v>
      </c>
      <c r="L3725" t="s">
        <v>3174</v>
      </c>
      <c r="M3725" t="s">
        <v>3174</v>
      </c>
    </row>
    <row r="3726" spans="1:13" x14ac:dyDescent="0.3">
      <c r="A3726" t="s">
        <v>1090</v>
      </c>
      <c r="B3726" t="s">
        <v>13657</v>
      </c>
      <c r="C3726" t="s">
        <v>3173</v>
      </c>
      <c r="D3726" t="s">
        <v>1903</v>
      </c>
      <c r="E3726" t="s">
        <v>3546</v>
      </c>
      <c r="F3726" t="s">
        <v>13658</v>
      </c>
      <c r="G3726" t="s">
        <v>13659</v>
      </c>
      <c r="H3726" t="s">
        <v>3179</v>
      </c>
      <c r="I3726" t="s">
        <v>13660</v>
      </c>
      <c r="J3726" t="s">
        <v>3187</v>
      </c>
      <c r="K3726" t="s">
        <v>3174</v>
      </c>
      <c r="L3726" t="s">
        <v>3174</v>
      </c>
      <c r="M3726" t="s">
        <v>3174</v>
      </c>
    </row>
    <row r="3727" spans="1:13" x14ac:dyDescent="0.3">
      <c r="A3727" t="s">
        <v>1090</v>
      </c>
      <c r="B3727" t="s">
        <v>13661</v>
      </c>
      <c r="C3727" t="s">
        <v>3173</v>
      </c>
      <c r="D3727" t="s">
        <v>1903</v>
      </c>
      <c r="E3727" t="s">
        <v>3320</v>
      </c>
      <c r="F3727" t="s">
        <v>13662</v>
      </c>
      <c r="G3727" t="s">
        <v>13663</v>
      </c>
      <c r="H3727" t="s">
        <v>3179</v>
      </c>
      <c r="I3727" t="s">
        <v>13664</v>
      </c>
      <c r="J3727" t="s">
        <v>3187</v>
      </c>
      <c r="K3727" t="s">
        <v>3174</v>
      </c>
      <c r="L3727" t="s">
        <v>3174</v>
      </c>
      <c r="M3727" t="s">
        <v>3174</v>
      </c>
    </row>
    <row r="3728" spans="1:13" x14ac:dyDescent="0.3">
      <c r="A3728" t="s">
        <v>1090</v>
      </c>
      <c r="B3728" t="s">
        <v>13665</v>
      </c>
      <c r="C3728" t="s">
        <v>3173</v>
      </c>
      <c r="D3728" t="s">
        <v>1822</v>
      </c>
      <c r="E3728" t="s">
        <v>3459</v>
      </c>
      <c r="F3728" t="s">
        <v>13666</v>
      </c>
      <c r="G3728" t="s">
        <v>13667</v>
      </c>
      <c r="H3728" t="s">
        <v>3179</v>
      </c>
      <c r="I3728" t="s">
        <v>13668</v>
      </c>
      <c r="J3728" t="s">
        <v>3187</v>
      </c>
      <c r="K3728" t="s">
        <v>3174</v>
      </c>
      <c r="L3728" t="s">
        <v>3174</v>
      </c>
      <c r="M3728" t="s">
        <v>3174</v>
      </c>
    </row>
    <row r="3729" spans="1:13" x14ac:dyDescent="0.3">
      <c r="A3729" t="s">
        <v>1090</v>
      </c>
      <c r="B3729" t="s">
        <v>8561</v>
      </c>
      <c r="C3729" t="s">
        <v>3173</v>
      </c>
      <c r="D3729" t="s">
        <v>1822</v>
      </c>
      <c r="E3729" t="s">
        <v>3459</v>
      </c>
      <c r="F3729" t="s">
        <v>13669</v>
      </c>
      <c r="G3729" t="s">
        <v>13644</v>
      </c>
      <c r="H3729" t="s">
        <v>3179</v>
      </c>
      <c r="I3729" t="s">
        <v>13670</v>
      </c>
      <c r="J3729" t="s">
        <v>3187</v>
      </c>
      <c r="K3729" t="s">
        <v>3174</v>
      </c>
      <c r="L3729" t="s">
        <v>3174</v>
      </c>
      <c r="M3729" t="s">
        <v>3174</v>
      </c>
    </row>
    <row r="3730" spans="1:13" x14ac:dyDescent="0.3">
      <c r="A3730" t="s">
        <v>1090</v>
      </c>
      <c r="B3730" t="s">
        <v>13646</v>
      </c>
      <c r="C3730" t="s">
        <v>3173</v>
      </c>
      <c r="D3730" t="s">
        <v>1822</v>
      </c>
      <c r="E3730" t="s">
        <v>3459</v>
      </c>
      <c r="F3730" t="s">
        <v>13671</v>
      </c>
      <c r="G3730" t="s">
        <v>13672</v>
      </c>
      <c r="H3730" t="s">
        <v>3179</v>
      </c>
      <c r="I3730" t="s">
        <v>13673</v>
      </c>
      <c r="J3730" t="s">
        <v>3187</v>
      </c>
      <c r="K3730" t="s">
        <v>3174</v>
      </c>
      <c r="L3730" t="s">
        <v>3174</v>
      </c>
      <c r="M3730" t="s">
        <v>3174</v>
      </c>
    </row>
    <row r="3731" spans="1:13" x14ac:dyDescent="0.3">
      <c r="A3731" t="s">
        <v>1090</v>
      </c>
      <c r="B3731" t="s">
        <v>13674</v>
      </c>
      <c r="C3731" t="s">
        <v>3173</v>
      </c>
      <c r="D3731" t="s">
        <v>1822</v>
      </c>
      <c r="E3731" t="s">
        <v>3235</v>
      </c>
      <c r="F3731" t="s">
        <v>13675</v>
      </c>
      <c r="G3731" t="s">
        <v>13676</v>
      </c>
      <c r="H3731" t="s">
        <v>3179</v>
      </c>
      <c r="I3731" t="s">
        <v>13677</v>
      </c>
      <c r="J3731" t="s">
        <v>3187</v>
      </c>
      <c r="K3731" t="s">
        <v>3174</v>
      </c>
      <c r="L3731" t="s">
        <v>3174</v>
      </c>
      <c r="M3731" t="s">
        <v>3174</v>
      </c>
    </row>
    <row r="3732" spans="1:13" x14ac:dyDescent="0.3">
      <c r="A3732" t="s">
        <v>1090</v>
      </c>
      <c r="B3732" t="s">
        <v>13674</v>
      </c>
      <c r="C3732" t="s">
        <v>3173</v>
      </c>
      <c r="D3732" t="s">
        <v>1822</v>
      </c>
      <c r="E3732" t="s">
        <v>3235</v>
      </c>
      <c r="F3732" t="s">
        <v>13678</v>
      </c>
      <c r="G3732" t="s">
        <v>13676</v>
      </c>
      <c r="H3732" t="s">
        <v>3179</v>
      </c>
      <c r="I3732" t="s">
        <v>13679</v>
      </c>
      <c r="J3732" t="s">
        <v>3187</v>
      </c>
      <c r="K3732" t="s">
        <v>3174</v>
      </c>
      <c r="L3732" t="s">
        <v>3174</v>
      </c>
      <c r="M3732" t="s">
        <v>3174</v>
      </c>
    </row>
    <row r="3733" spans="1:13" x14ac:dyDescent="0.3">
      <c r="A3733" t="s">
        <v>1090</v>
      </c>
      <c r="B3733" t="s">
        <v>6503</v>
      </c>
      <c r="C3733" t="s">
        <v>3173</v>
      </c>
      <c r="D3733" t="s">
        <v>1822</v>
      </c>
      <c r="E3733" t="s">
        <v>3235</v>
      </c>
      <c r="F3733" t="s">
        <v>13680</v>
      </c>
      <c r="G3733" t="s">
        <v>13681</v>
      </c>
      <c r="H3733" t="s">
        <v>3179</v>
      </c>
      <c r="I3733" t="s">
        <v>13682</v>
      </c>
      <c r="J3733" t="s">
        <v>3187</v>
      </c>
      <c r="K3733" t="s">
        <v>3174</v>
      </c>
      <c r="L3733" t="s">
        <v>3174</v>
      </c>
      <c r="M3733" t="s">
        <v>3174</v>
      </c>
    </row>
    <row r="3734" spans="1:13" x14ac:dyDescent="0.3">
      <c r="A3734" t="s">
        <v>1090</v>
      </c>
      <c r="B3734" t="s">
        <v>6503</v>
      </c>
      <c r="C3734" t="s">
        <v>3173</v>
      </c>
      <c r="D3734" t="s">
        <v>1822</v>
      </c>
      <c r="E3734" t="s">
        <v>3459</v>
      </c>
      <c r="F3734" t="s">
        <v>13683</v>
      </c>
      <c r="G3734" t="s">
        <v>13681</v>
      </c>
      <c r="H3734" t="s">
        <v>3179</v>
      </c>
      <c r="I3734" t="s">
        <v>13684</v>
      </c>
      <c r="J3734" t="s">
        <v>3187</v>
      </c>
      <c r="K3734" t="s">
        <v>3174</v>
      </c>
      <c r="L3734" t="s">
        <v>3174</v>
      </c>
      <c r="M3734" t="s">
        <v>3174</v>
      </c>
    </row>
    <row r="3735" spans="1:13" x14ac:dyDescent="0.3">
      <c r="A3735" t="s">
        <v>1090</v>
      </c>
      <c r="B3735" t="s">
        <v>6503</v>
      </c>
      <c r="C3735" t="s">
        <v>3173</v>
      </c>
      <c r="D3735" t="s">
        <v>1822</v>
      </c>
      <c r="E3735" t="s">
        <v>3459</v>
      </c>
      <c r="F3735" t="s">
        <v>13685</v>
      </c>
      <c r="G3735" t="s">
        <v>13681</v>
      </c>
      <c r="H3735" t="s">
        <v>3179</v>
      </c>
      <c r="I3735" t="s">
        <v>13686</v>
      </c>
      <c r="J3735" t="s">
        <v>3187</v>
      </c>
      <c r="K3735" t="s">
        <v>3174</v>
      </c>
      <c r="L3735" t="s">
        <v>3174</v>
      </c>
      <c r="M3735" t="s">
        <v>3174</v>
      </c>
    </row>
    <row r="3736" spans="1:13" x14ac:dyDescent="0.3">
      <c r="A3736" t="s">
        <v>1099</v>
      </c>
      <c r="B3736" t="s">
        <v>13687</v>
      </c>
      <c r="C3736" t="s">
        <v>3190</v>
      </c>
      <c r="D3736" t="s">
        <v>13688</v>
      </c>
      <c r="E3736" t="s">
        <v>3174</v>
      </c>
      <c r="F3736" t="s">
        <v>13689</v>
      </c>
      <c r="G3736" t="s">
        <v>13687</v>
      </c>
      <c r="H3736" t="s">
        <v>3177</v>
      </c>
      <c r="I3736" t="s">
        <v>13690</v>
      </c>
      <c r="J3736" t="s">
        <v>3179</v>
      </c>
      <c r="K3736" t="s">
        <v>13691</v>
      </c>
      <c r="L3736" t="s">
        <v>3174</v>
      </c>
      <c r="M3736" t="s">
        <v>3174</v>
      </c>
    </row>
    <row r="3737" spans="1:13" x14ac:dyDescent="0.3">
      <c r="A3737" t="s">
        <v>1099</v>
      </c>
      <c r="B3737" t="s">
        <v>13692</v>
      </c>
      <c r="C3737" t="s">
        <v>3190</v>
      </c>
      <c r="D3737" t="s">
        <v>13688</v>
      </c>
      <c r="E3737" t="s">
        <v>3174</v>
      </c>
      <c r="F3737" t="s">
        <v>13693</v>
      </c>
      <c r="G3737" t="s">
        <v>13692</v>
      </c>
      <c r="H3737" t="s">
        <v>3177</v>
      </c>
      <c r="I3737" t="s">
        <v>13694</v>
      </c>
      <c r="J3737" t="s">
        <v>3187</v>
      </c>
      <c r="K3737" t="s">
        <v>13692</v>
      </c>
      <c r="L3737" t="s">
        <v>3174</v>
      </c>
      <c r="M3737" t="s">
        <v>3174</v>
      </c>
    </row>
    <row r="3738" spans="1:13" x14ac:dyDescent="0.3">
      <c r="A3738" t="s">
        <v>1099</v>
      </c>
      <c r="B3738" t="s">
        <v>13695</v>
      </c>
      <c r="C3738" t="s">
        <v>3190</v>
      </c>
      <c r="D3738" t="s">
        <v>13688</v>
      </c>
      <c r="E3738" t="s">
        <v>3174</v>
      </c>
      <c r="F3738" t="s">
        <v>13693</v>
      </c>
      <c r="G3738" t="s">
        <v>13695</v>
      </c>
      <c r="H3738" t="s">
        <v>3177</v>
      </c>
      <c r="I3738" t="s">
        <v>13696</v>
      </c>
      <c r="J3738" t="s">
        <v>3187</v>
      </c>
      <c r="K3738" t="s">
        <v>13697</v>
      </c>
      <c r="L3738" t="s">
        <v>3174</v>
      </c>
      <c r="M3738" t="s">
        <v>3174</v>
      </c>
    </row>
    <row r="3739" spans="1:13" x14ac:dyDescent="0.3">
      <c r="A3739" t="s">
        <v>1099</v>
      </c>
      <c r="B3739" t="s">
        <v>13698</v>
      </c>
      <c r="C3739" t="s">
        <v>3190</v>
      </c>
      <c r="D3739" t="s">
        <v>13688</v>
      </c>
      <c r="E3739" t="s">
        <v>3174</v>
      </c>
      <c r="F3739" t="s">
        <v>13699</v>
      </c>
      <c r="G3739" t="s">
        <v>13698</v>
      </c>
      <c r="H3739" t="s">
        <v>3177</v>
      </c>
      <c r="I3739" t="s">
        <v>13700</v>
      </c>
      <c r="J3739" t="s">
        <v>3187</v>
      </c>
      <c r="K3739" t="s">
        <v>13701</v>
      </c>
      <c r="L3739" t="s">
        <v>3174</v>
      </c>
      <c r="M3739" t="s">
        <v>3174</v>
      </c>
    </row>
    <row r="3740" spans="1:13" x14ac:dyDescent="0.3">
      <c r="A3740" t="s">
        <v>1099</v>
      </c>
      <c r="B3740" t="s">
        <v>6893</v>
      </c>
      <c r="C3740" t="s">
        <v>3190</v>
      </c>
      <c r="D3740" t="s">
        <v>13688</v>
      </c>
      <c r="E3740" t="s">
        <v>3174</v>
      </c>
      <c r="F3740" t="s">
        <v>13702</v>
      </c>
      <c r="G3740" t="s">
        <v>6893</v>
      </c>
      <c r="H3740" t="s">
        <v>3177</v>
      </c>
      <c r="I3740" t="s">
        <v>13703</v>
      </c>
      <c r="J3740" t="s">
        <v>3187</v>
      </c>
      <c r="K3740" t="s">
        <v>13704</v>
      </c>
      <c r="L3740" t="s">
        <v>3174</v>
      </c>
      <c r="M3740" t="s">
        <v>3174</v>
      </c>
    </row>
    <row r="3741" spans="1:13" x14ac:dyDescent="0.3">
      <c r="A3741" t="s">
        <v>1099</v>
      </c>
      <c r="B3741" t="s">
        <v>13705</v>
      </c>
      <c r="C3741" t="s">
        <v>3190</v>
      </c>
      <c r="D3741" t="s">
        <v>13688</v>
      </c>
      <c r="E3741" t="s">
        <v>3174</v>
      </c>
      <c r="F3741" t="s">
        <v>13706</v>
      </c>
      <c r="G3741" t="s">
        <v>13705</v>
      </c>
      <c r="H3741" t="s">
        <v>3177</v>
      </c>
      <c r="I3741" t="s">
        <v>13707</v>
      </c>
      <c r="J3741" t="s">
        <v>3179</v>
      </c>
      <c r="K3741" t="s">
        <v>13708</v>
      </c>
      <c r="L3741" t="s">
        <v>3174</v>
      </c>
      <c r="M3741" t="s">
        <v>3174</v>
      </c>
    </row>
    <row r="3742" spans="1:13" x14ac:dyDescent="0.3">
      <c r="A3742" t="s">
        <v>1099</v>
      </c>
      <c r="B3742" t="s">
        <v>13709</v>
      </c>
      <c r="C3742" t="s">
        <v>3190</v>
      </c>
      <c r="D3742" t="s">
        <v>13688</v>
      </c>
      <c r="E3742" t="s">
        <v>3174</v>
      </c>
      <c r="F3742" t="s">
        <v>13710</v>
      </c>
      <c r="G3742" t="s">
        <v>13709</v>
      </c>
      <c r="H3742" t="s">
        <v>3177</v>
      </c>
      <c r="I3742" t="s">
        <v>13711</v>
      </c>
      <c r="J3742" t="s">
        <v>3179</v>
      </c>
      <c r="K3742" t="s">
        <v>13712</v>
      </c>
      <c r="L3742" t="s">
        <v>3174</v>
      </c>
      <c r="M3742" t="s">
        <v>3174</v>
      </c>
    </row>
    <row r="3743" spans="1:13" x14ac:dyDescent="0.3">
      <c r="A3743" t="s">
        <v>1099</v>
      </c>
      <c r="B3743" t="s">
        <v>13713</v>
      </c>
      <c r="C3743" t="s">
        <v>3190</v>
      </c>
      <c r="D3743" t="s">
        <v>13688</v>
      </c>
      <c r="E3743" t="s">
        <v>3174</v>
      </c>
      <c r="F3743" t="s">
        <v>13710</v>
      </c>
      <c r="G3743" t="s">
        <v>13713</v>
      </c>
      <c r="H3743" t="s">
        <v>3177</v>
      </c>
      <c r="I3743" t="s">
        <v>13714</v>
      </c>
      <c r="J3743" t="s">
        <v>3179</v>
      </c>
      <c r="K3743" t="s">
        <v>13692</v>
      </c>
      <c r="L3743" t="s">
        <v>3174</v>
      </c>
      <c r="M3743" t="s">
        <v>3174</v>
      </c>
    </row>
    <row r="3744" spans="1:13" x14ac:dyDescent="0.3">
      <c r="A3744" t="s">
        <v>1099</v>
      </c>
      <c r="B3744" t="s">
        <v>13715</v>
      </c>
      <c r="C3744" t="s">
        <v>3190</v>
      </c>
      <c r="D3744" t="s">
        <v>13688</v>
      </c>
      <c r="E3744" t="s">
        <v>3174</v>
      </c>
      <c r="F3744" t="s">
        <v>13710</v>
      </c>
      <c r="G3744" t="s">
        <v>13715</v>
      </c>
      <c r="H3744" t="s">
        <v>3177</v>
      </c>
      <c r="I3744" t="s">
        <v>13716</v>
      </c>
      <c r="J3744" t="s">
        <v>3179</v>
      </c>
      <c r="K3744" t="s">
        <v>13695</v>
      </c>
      <c r="L3744" t="s">
        <v>3174</v>
      </c>
      <c r="M3744" t="s">
        <v>3174</v>
      </c>
    </row>
    <row r="3745" spans="1:13" x14ac:dyDescent="0.3">
      <c r="A3745" t="s">
        <v>1082</v>
      </c>
      <c r="B3745" t="s">
        <v>2950</v>
      </c>
      <c r="C3745" t="s">
        <v>4045</v>
      </c>
      <c r="D3745" t="s">
        <v>1755</v>
      </c>
      <c r="E3745" t="s">
        <v>7639</v>
      </c>
      <c r="F3745" t="s">
        <v>13717</v>
      </c>
      <c r="G3745" t="s">
        <v>9370</v>
      </c>
      <c r="H3745" t="s">
        <v>3177</v>
      </c>
      <c r="I3745" t="s">
        <v>13718</v>
      </c>
      <c r="J3745" t="s">
        <v>3179</v>
      </c>
      <c r="K3745" t="s">
        <v>13719</v>
      </c>
      <c r="L3745" t="s">
        <v>3174</v>
      </c>
      <c r="M3745" t="s">
        <v>3174</v>
      </c>
    </row>
    <row r="3746" spans="1:13" x14ac:dyDescent="0.3">
      <c r="A3746" t="s">
        <v>1082</v>
      </c>
      <c r="B3746" t="s">
        <v>2950</v>
      </c>
      <c r="C3746" t="s">
        <v>4045</v>
      </c>
      <c r="D3746" t="s">
        <v>1761</v>
      </c>
      <c r="E3746" t="s">
        <v>7639</v>
      </c>
      <c r="F3746" t="s">
        <v>13720</v>
      </c>
      <c r="G3746" t="s">
        <v>9370</v>
      </c>
      <c r="H3746" t="s">
        <v>3177</v>
      </c>
      <c r="I3746" t="s">
        <v>13721</v>
      </c>
      <c r="J3746" t="s">
        <v>3179</v>
      </c>
      <c r="K3746" t="s">
        <v>13722</v>
      </c>
      <c r="L3746" t="s">
        <v>3174</v>
      </c>
      <c r="M3746" t="s">
        <v>3174</v>
      </c>
    </row>
    <row r="3747" spans="1:13" x14ac:dyDescent="0.3">
      <c r="A3747" t="s">
        <v>1082</v>
      </c>
      <c r="B3747" t="s">
        <v>2950</v>
      </c>
      <c r="C3747" t="s">
        <v>4045</v>
      </c>
      <c r="D3747" t="s">
        <v>1761</v>
      </c>
      <c r="E3747" t="s">
        <v>7639</v>
      </c>
      <c r="F3747" t="s">
        <v>13723</v>
      </c>
      <c r="G3747" t="s">
        <v>9370</v>
      </c>
      <c r="H3747" t="s">
        <v>3177</v>
      </c>
      <c r="I3747" t="s">
        <v>13724</v>
      </c>
      <c r="J3747" t="s">
        <v>3179</v>
      </c>
      <c r="K3747" t="s">
        <v>13725</v>
      </c>
      <c r="L3747" t="s">
        <v>3174</v>
      </c>
      <c r="M3747" t="s">
        <v>3174</v>
      </c>
    </row>
    <row r="3748" spans="1:13" x14ac:dyDescent="0.3">
      <c r="A3748" t="s">
        <v>1082</v>
      </c>
      <c r="B3748" t="s">
        <v>2950</v>
      </c>
      <c r="C3748" t="s">
        <v>4045</v>
      </c>
      <c r="D3748" t="s">
        <v>1761</v>
      </c>
      <c r="E3748" t="s">
        <v>7639</v>
      </c>
      <c r="F3748" t="s">
        <v>13726</v>
      </c>
      <c r="G3748" t="s">
        <v>9370</v>
      </c>
      <c r="H3748" t="s">
        <v>3177</v>
      </c>
      <c r="I3748" t="s">
        <v>13727</v>
      </c>
      <c r="J3748" t="s">
        <v>3179</v>
      </c>
      <c r="K3748" t="s">
        <v>13728</v>
      </c>
      <c r="L3748" t="s">
        <v>3174</v>
      </c>
      <c r="M3748" t="s">
        <v>3174</v>
      </c>
    </row>
    <row r="3749" spans="1:13" x14ac:dyDescent="0.3">
      <c r="A3749" t="s">
        <v>1082</v>
      </c>
      <c r="B3749" t="s">
        <v>2950</v>
      </c>
      <c r="C3749" t="s">
        <v>4045</v>
      </c>
      <c r="D3749" t="s">
        <v>1759</v>
      </c>
      <c r="E3749" t="s">
        <v>7639</v>
      </c>
      <c r="F3749" t="s">
        <v>13729</v>
      </c>
      <c r="G3749" t="s">
        <v>9370</v>
      </c>
      <c r="H3749" t="s">
        <v>3177</v>
      </c>
      <c r="I3749" t="s">
        <v>13730</v>
      </c>
      <c r="J3749" t="s">
        <v>3179</v>
      </c>
      <c r="K3749" t="s">
        <v>13731</v>
      </c>
      <c r="L3749" t="s">
        <v>3174</v>
      </c>
      <c r="M3749" t="s">
        <v>3174</v>
      </c>
    </row>
    <row r="3750" spans="1:13" x14ac:dyDescent="0.3">
      <c r="A3750" t="s">
        <v>1082</v>
      </c>
      <c r="B3750" t="s">
        <v>2950</v>
      </c>
      <c r="C3750" t="s">
        <v>4045</v>
      </c>
      <c r="D3750" t="s">
        <v>1755</v>
      </c>
      <c r="E3750" t="s">
        <v>7639</v>
      </c>
      <c r="F3750" t="s">
        <v>13732</v>
      </c>
      <c r="G3750" t="s">
        <v>13733</v>
      </c>
      <c r="H3750" t="s">
        <v>3177</v>
      </c>
      <c r="I3750" t="s">
        <v>13734</v>
      </c>
      <c r="J3750" t="s">
        <v>3179</v>
      </c>
      <c r="K3750" t="s">
        <v>13735</v>
      </c>
      <c r="L3750" t="s">
        <v>3174</v>
      </c>
      <c r="M3750" t="s">
        <v>3174</v>
      </c>
    </row>
    <row r="3751" spans="1:13" x14ac:dyDescent="0.3">
      <c r="A3751" t="s">
        <v>1082</v>
      </c>
      <c r="B3751" t="s">
        <v>2950</v>
      </c>
      <c r="C3751" t="s">
        <v>4045</v>
      </c>
      <c r="D3751" t="s">
        <v>1761</v>
      </c>
      <c r="E3751" t="s">
        <v>7639</v>
      </c>
      <c r="F3751" t="s">
        <v>13736</v>
      </c>
      <c r="G3751" t="s">
        <v>13733</v>
      </c>
      <c r="H3751" t="s">
        <v>3177</v>
      </c>
      <c r="I3751" t="s">
        <v>13737</v>
      </c>
      <c r="J3751" t="s">
        <v>3179</v>
      </c>
      <c r="K3751" t="s">
        <v>13738</v>
      </c>
      <c r="L3751" t="s">
        <v>3174</v>
      </c>
      <c r="M3751" t="s">
        <v>3174</v>
      </c>
    </row>
    <row r="3752" spans="1:13" x14ac:dyDescent="0.3">
      <c r="A3752" t="s">
        <v>1082</v>
      </c>
      <c r="B3752" t="s">
        <v>2950</v>
      </c>
      <c r="C3752" t="s">
        <v>4045</v>
      </c>
      <c r="D3752" t="s">
        <v>1761</v>
      </c>
      <c r="E3752" t="s">
        <v>7639</v>
      </c>
      <c r="F3752" t="s">
        <v>13739</v>
      </c>
      <c r="G3752" t="s">
        <v>13733</v>
      </c>
      <c r="H3752" t="s">
        <v>3177</v>
      </c>
      <c r="I3752" t="s">
        <v>13740</v>
      </c>
      <c r="J3752" t="s">
        <v>3179</v>
      </c>
      <c r="K3752" t="s">
        <v>13741</v>
      </c>
      <c r="L3752" t="s">
        <v>3174</v>
      </c>
      <c r="M3752" t="s">
        <v>3174</v>
      </c>
    </row>
    <row r="3753" spans="1:13" x14ac:dyDescent="0.3">
      <c r="A3753" t="s">
        <v>1082</v>
      </c>
      <c r="B3753" t="s">
        <v>2950</v>
      </c>
      <c r="C3753" t="s">
        <v>4045</v>
      </c>
      <c r="D3753" t="s">
        <v>1761</v>
      </c>
      <c r="E3753" t="s">
        <v>7639</v>
      </c>
      <c r="F3753" t="s">
        <v>13742</v>
      </c>
      <c r="G3753" t="s">
        <v>13733</v>
      </c>
      <c r="H3753" t="s">
        <v>3177</v>
      </c>
      <c r="I3753" t="s">
        <v>13743</v>
      </c>
      <c r="J3753" t="s">
        <v>3179</v>
      </c>
      <c r="K3753" t="s">
        <v>13744</v>
      </c>
      <c r="L3753" t="s">
        <v>3174</v>
      </c>
      <c r="M3753" t="s">
        <v>3174</v>
      </c>
    </row>
    <row r="3754" spans="1:13" x14ac:dyDescent="0.3">
      <c r="A3754" t="s">
        <v>1082</v>
      </c>
      <c r="B3754" t="s">
        <v>2950</v>
      </c>
      <c r="C3754" t="s">
        <v>4045</v>
      </c>
      <c r="D3754" t="s">
        <v>1755</v>
      </c>
      <c r="E3754" t="s">
        <v>7639</v>
      </c>
      <c r="F3754" t="s">
        <v>13745</v>
      </c>
      <c r="G3754" t="s">
        <v>13746</v>
      </c>
      <c r="H3754" t="s">
        <v>3177</v>
      </c>
      <c r="I3754" t="s">
        <v>13747</v>
      </c>
      <c r="J3754" t="s">
        <v>3179</v>
      </c>
      <c r="K3754" t="s">
        <v>13748</v>
      </c>
      <c r="L3754" t="s">
        <v>3174</v>
      </c>
      <c r="M3754" t="s">
        <v>3174</v>
      </c>
    </row>
    <row r="3755" spans="1:13" x14ac:dyDescent="0.3">
      <c r="A3755" t="s">
        <v>1082</v>
      </c>
      <c r="B3755" t="s">
        <v>2950</v>
      </c>
      <c r="C3755" t="s">
        <v>4045</v>
      </c>
      <c r="D3755" t="s">
        <v>1761</v>
      </c>
      <c r="E3755" t="s">
        <v>7639</v>
      </c>
      <c r="F3755" t="s">
        <v>13749</v>
      </c>
      <c r="G3755" t="s">
        <v>13746</v>
      </c>
      <c r="H3755" t="s">
        <v>3177</v>
      </c>
      <c r="I3755" t="s">
        <v>13750</v>
      </c>
      <c r="J3755" t="s">
        <v>3179</v>
      </c>
      <c r="K3755" t="s">
        <v>13751</v>
      </c>
      <c r="L3755" t="s">
        <v>3174</v>
      </c>
      <c r="M3755" t="s">
        <v>3174</v>
      </c>
    </row>
    <row r="3756" spans="1:13" x14ac:dyDescent="0.3">
      <c r="A3756" t="s">
        <v>1082</v>
      </c>
      <c r="B3756" t="s">
        <v>2950</v>
      </c>
      <c r="C3756" t="s">
        <v>4045</v>
      </c>
      <c r="D3756" t="s">
        <v>1761</v>
      </c>
      <c r="E3756" t="s">
        <v>7639</v>
      </c>
      <c r="F3756" t="s">
        <v>13752</v>
      </c>
      <c r="G3756" t="s">
        <v>13746</v>
      </c>
      <c r="H3756" t="s">
        <v>3177</v>
      </c>
      <c r="I3756" t="s">
        <v>13753</v>
      </c>
      <c r="J3756" t="s">
        <v>3179</v>
      </c>
      <c r="K3756" t="s">
        <v>13754</v>
      </c>
      <c r="L3756" t="s">
        <v>3174</v>
      </c>
      <c r="M3756" t="s">
        <v>3174</v>
      </c>
    </row>
    <row r="3757" spans="1:13" x14ac:dyDescent="0.3">
      <c r="A3757" t="s">
        <v>1082</v>
      </c>
      <c r="B3757" t="s">
        <v>2950</v>
      </c>
      <c r="C3757" t="s">
        <v>4045</v>
      </c>
      <c r="D3757" t="s">
        <v>1761</v>
      </c>
      <c r="E3757" t="s">
        <v>7639</v>
      </c>
      <c r="F3757" t="s">
        <v>13755</v>
      </c>
      <c r="G3757" t="s">
        <v>13746</v>
      </c>
      <c r="H3757" t="s">
        <v>3177</v>
      </c>
      <c r="I3757" t="s">
        <v>13756</v>
      </c>
      <c r="J3757" t="s">
        <v>3179</v>
      </c>
      <c r="K3757" t="s">
        <v>13757</v>
      </c>
      <c r="L3757" t="s">
        <v>3174</v>
      </c>
      <c r="M3757" t="s">
        <v>3174</v>
      </c>
    </row>
    <row r="3758" spans="1:13" x14ac:dyDescent="0.3">
      <c r="A3758" t="s">
        <v>1082</v>
      </c>
      <c r="B3758" t="s">
        <v>2950</v>
      </c>
      <c r="C3758" t="s">
        <v>4045</v>
      </c>
      <c r="D3758" t="s">
        <v>1759</v>
      </c>
      <c r="E3758" t="s">
        <v>7639</v>
      </c>
      <c r="F3758" t="s">
        <v>13758</v>
      </c>
      <c r="G3758" t="s">
        <v>13746</v>
      </c>
      <c r="H3758" t="s">
        <v>3177</v>
      </c>
      <c r="I3758" t="s">
        <v>13759</v>
      </c>
      <c r="J3758" t="s">
        <v>3179</v>
      </c>
      <c r="K3758" t="s">
        <v>13760</v>
      </c>
      <c r="L3758" t="s">
        <v>3174</v>
      </c>
      <c r="M3758" t="s">
        <v>3174</v>
      </c>
    </row>
    <row r="3759" spans="1:13" x14ac:dyDescent="0.3">
      <c r="A3759" t="s">
        <v>1082</v>
      </c>
      <c r="B3759" t="s">
        <v>2950</v>
      </c>
      <c r="C3759" t="s">
        <v>4045</v>
      </c>
      <c r="D3759" t="s">
        <v>1755</v>
      </c>
      <c r="E3759" t="s">
        <v>7639</v>
      </c>
      <c r="F3759" t="s">
        <v>13761</v>
      </c>
      <c r="G3759" t="s">
        <v>13762</v>
      </c>
      <c r="H3759" t="s">
        <v>3177</v>
      </c>
      <c r="I3759" t="s">
        <v>13763</v>
      </c>
      <c r="J3759" t="s">
        <v>3179</v>
      </c>
      <c r="K3759" t="s">
        <v>13764</v>
      </c>
      <c r="L3759" t="s">
        <v>3174</v>
      </c>
      <c r="M3759" t="s">
        <v>3174</v>
      </c>
    </row>
    <row r="3760" spans="1:13" x14ac:dyDescent="0.3">
      <c r="A3760" t="s">
        <v>1082</v>
      </c>
      <c r="B3760" t="s">
        <v>2950</v>
      </c>
      <c r="C3760" t="s">
        <v>4045</v>
      </c>
      <c r="D3760" t="s">
        <v>1761</v>
      </c>
      <c r="E3760" t="s">
        <v>7639</v>
      </c>
      <c r="F3760" t="s">
        <v>13765</v>
      </c>
      <c r="G3760" t="s">
        <v>13762</v>
      </c>
      <c r="H3760" t="s">
        <v>3177</v>
      </c>
      <c r="I3760" t="s">
        <v>13766</v>
      </c>
      <c r="J3760" t="s">
        <v>3179</v>
      </c>
      <c r="K3760" t="s">
        <v>13767</v>
      </c>
      <c r="L3760" t="s">
        <v>3174</v>
      </c>
      <c r="M3760" t="s">
        <v>3174</v>
      </c>
    </row>
    <row r="3761" spans="1:13" x14ac:dyDescent="0.3">
      <c r="A3761" t="s">
        <v>1082</v>
      </c>
      <c r="B3761" t="s">
        <v>2950</v>
      </c>
      <c r="C3761" t="s">
        <v>4045</v>
      </c>
      <c r="D3761" t="s">
        <v>1761</v>
      </c>
      <c r="E3761" t="s">
        <v>7639</v>
      </c>
      <c r="F3761" t="s">
        <v>13768</v>
      </c>
      <c r="G3761" t="s">
        <v>13762</v>
      </c>
      <c r="H3761" t="s">
        <v>3177</v>
      </c>
      <c r="I3761" t="s">
        <v>13769</v>
      </c>
      <c r="J3761" t="s">
        <v>3179</v>
      </c>
      <c r="K3761" t="s">
        <v>13770</v>
      </c>
      <c r="L3761" t="s">
        <v>3174</v>
      </c>
      <c r="M3761" t="s">
        <v>3174</v>
      </c>
    </row>
    <row r="3762" spans="1:13" x14ac:dyDescent="0.3">
      <c r="A3762" t="s">
        <v>1082</v>
      </c>
      <c r="B3762" t="s">
        <v>2950</v>
      </c>
      <c r="C3762" t="s">
        <v>4045</v>
      </c>
      <c r="D3762" t="s">
        <v>1761</v>
      </c>
      <c r="E3762" t="s">
        <v>7639</v>
      </c>
      <c r="F3762" t="s">
        <v>13771</v>
      </c>
      <c r="G3762" t="s">
        <v>13762</v>
      </c>
      <c r="H3762" t="s">
        <v>3177</v>
      </c>
      <c r="I3762" t="s">
        <v>13772</v>
      </c>
      <c r="J3762" t="s">
        <v>3179</v>
      </c>
      <c r="K3762" t="s">
        <v>13773</v>
      </c>
      <c r="L3762" t="s">
        <v>3174</v>
      </c>
      <c r="M3762" t="s">
        <v>3174</v>
      </c>
    </row>
    <row r="3763" spans="1:13" x14ac:dyDescent="0.3">
      <c r="A3763" t="s">
        <v>1082</v>
      </c>
      <c r="B3763" t="s">
        <v>2950</v>
      </c>
      <c r="C3763" t="s">
        <v>4045</v>
      </c>
      <c r="D3763" t="s">
        <v>1759</v>
      </c>
      <c r="E3763" t="s">
        <v>7639</v>
      </c>
      <c r="F3763" t="s">
        <v>13774</v>
      </c>
      <c r="G3763" t="s">
        <v>13762</v>
      </c>
      <c r="H3763" t="s">
        <v>3177</v>
      </c>
      <c r="I3763" t="s">
        <v>13775</v>
      </c>
      <c r="J3763" t="s">
        <v>3179</v>
      </c>
      <c r="K3763" t="s">
        <v>13776</v>
      </c>
      <c r="L3763" t="s">
        <v>3174</v>
      </c>
      <c r="M3763" t="s">
        <v>3174</v>
      </c>
    </row>
    <row r="3764" spans="1:13" x14ac:dyDescent="0.3">
      <c r="A3764" t="s">
        <v>1082</v>
      </c>
      <c r="B3764" t="s">
        <v>2950</v>
      </c>
      <c r="C3764" t="s">
        <v>4045</v>
      </c>
      <c r="D3764" t="s">
        <v>1755</v>
      </c>
      <c r="E3764" t="s">
        <v>7639</v>
      </c>
      <c r="F3764" t="s">
        <v>13777</v>
      </c>
      <c r="G3764" t="s">
        <v>13778</v>
      </c>
      <c r="H3764" t="s">
        <v>3177</v>
      </c>
      <c r="I3764" t="s">
        <v>13779</v>
      </c>
      <c r="J3764" t="s">
        <v>3179</v>
      </c>
      <c r="K3764" t="s">
        <v>13780</v>
      </c>
      <c r="L3764" t="s">
        <v>3174</v>
      </c>
      <c r="M3764" t="s">
        <v>3174</v>
      </c>
    </row>
    <row r="3765" spans="1:13" x14ac:dyDescent="0.3">
      <c r="A3765" t="s">
        <v>1082</v>
      </c>
      <c r="B3765" t="s">
        <v>2950</v>
      </c>
      <c r="C3765" t="s">
        <v>4045</v>
      </c>
      <c r="D3765" t="s">
        <v>1761</v>
      </c>
      <c r="E3765" t="s">
        <v>7639</v>
      </c>
      <c r="F3765" t="s">
        <v>13781</v>
      </c>
      <c r="G3765" t="s">
        <v>13778</v>
      </c>
      <c r="H3765" t="s">
        <v>3177</v>
      </c>
      <c r="I3765" t="s">
        <v>13782</v>
      </c>
      <c r="J3765" t="s">
        <v>3179</v>
      </c>
      <c r="K3765" t="s">
        <v>13783</v>
      </c>
      <c r="L3765" t="s">
        <v>3174</v>
      </c>
      <c r="M3765" t="s">
        <v>3174</v>
      </c>
    </row>
    <row r="3766" spans="1:13" x14ac:dyDescent="0.3">
      <c r="A3766" t="s">
        <v>1082</v>
      </c>
      <c r="B3766" t="s">
        <v>13399</v>
      </c>
      <c r="C3766" t="s">
        <v>4045</v>
      </c>
      <c r="D3766" t="s">
        <v>1755</v>
      </c>
      <c r="E3766" t="s">
        <v>7639</v>
      </c>
      <c r="F3766" t="s">
        <v>13784</v>
      </c>
      <c r="G3766" t="s">
        <v>13785</v>
      </c>
      <c r="H3766" t="s">
        <v>3177</v>
      </c>
      <c r="I3766" t="s">
        <v>13786</v>
      </c>
      <c r="J3766" t="s">
        <v>3179</v>
      </c>
      <c r="K3766" t="s">
        <v>13787</v>
      </c>
      <c r="L3766" t="s">
        <v>3174</v>
      </c>
      <c r="M3766" t="s">
        <v>3174</v>
      </c>
    </row>
    <row r="3767" spans="1:13" x14ac:dyDescent="0.3">
      <c r="A3767" t="s">
        <v>1082</v>
      </c>
      <c r="B3767" t="s">
        <v>7755</v>
      </c>
      <c r="C3767" t="s">
        <v>4045</v>
      </c>
      <c r="D3767" t="s">
        <v>1822</v>
      </c>
      <c r="E3767" t="s">
        <v>7639</v>
      </c>
      <c r="F3767" t="s">
        <v>13788</v>
      </c>
      <c r="G3767" t="s">
        <v>13789</v>
      </c>
      <c r="H3767" t="s">
        <v>3177</v>
      </c>
      <c r="I3767" t="s">
        <v>13790</v>
      </c>
      <c r="J3767" t="s">
        <v>3179</v>
      </c>
      <c r="K3767" t="s">
        <v>8710</v>
      </c>
      <c r="L3767" t="s">
        <v>3174</v>
      </c>
      <c r="M3767" t="s">
        <v>3174</v>
      </c>
    </row>
    <row r="3768" spans="1:13" x14ac:dyDescent="0.3">
      <c r="A3768" t="s">
        <v>1082</v>
      </c>
      <c r="B3768" t="s">
        <v>7755</v>
      </c>
      <c r="C3768" t="s">
        <v>4045</v>
      </c>
      <c r="D3768" t="s">
        <v>1822</v>
      </c>
      <c r="E3768" t="s">
        <v>7639</v>
      </c>
      <c r="F3768" t="s">
        <v>13791</v>
      </c>
      <c r="G3768" t="s">
        <v>13789</v>
      </c>
      <c r="H3768" t="s">
        <v>3177</v>
      </c>
      <c r="I3768" t="s">
        <v>13792</v>
      </c>
      <c r="J3768" t="s">
        <v>3179</v>
      </c>
      <c r="K3768" t="s">
        <v>8716</v>
      </c>
      <c r="L3768" t="s">
        <v>3174</v>
      </c>
      <c r="M3768" t="s">
        <v>3174</v>
      </c>
    </row>
    <row r="3769" spans="1:13" x14ac:dyDescent="0.3">
      <c r="A3769" t="s">
        <v>1082</v>
      </c>
      <c r="B3769" t="s">
        <v>7755</v>
      </c>
      <c r="C3769" t="s">
        <v>4045</v>
      </c>
      <c r="D3769" t="s">
        <v>1822</v>
      </c>
      <c r="E3769" t="s">
        <v>7639</v>
      </c>
      <c r="F3769" t="s">
        <v>13793</v>
      </c>
      <c r="G3769" t="s">
        <v>13789</v>
      </c>
      <c r="H3769" t="s">
        <v>3177</v>
      </c>
      <c r="I3769" t="s">
        <v>13794</v>
      </c>
      <c r="J3769" t="s">
        <v>3179</v>
      </c>
      <c r="K3769" t="s">
        <v>8713</v>
      </c>
      <c r="L3769" t="s">
        <v>3174</v>
      </c>
      <c r="M3769" t="s">
        <v>3174</v>
      </c>
    </row>
    <row r="3770" spans="1:13" x14ac:dyDescent="0.3">
      <c r="A3770" t="s">
        <v>1082</v>
      </c>
      <c r="B3770" t="s">
        <v>3009</v>
      </c>
      <c r="C3770" t="s">
        <v>4045</v>
      </c>
      <c r="D3770" t="s">
        <v>1822</v>
      </c>
      <c r="E3770" t="s">
        <v>3183</v>
      </c>
      <c r="F3770" t="s">
        <v>13795</v>
      </c>
      <c r="G3770" t="s">
        <v>13305</v>
      </c>
      <c r="H3770" t="s">
        <v>3177</v>
      </c>
      <c r="I3770" t="s">
        <v>13796</v>
      </c>
      <c r="J3770" t="s">
        <v>3179</v>
      </c>
      <c r="K3770" t="s">
        <v>13797</v>
      </c>
      <c r="L3770" t="s">
        <v>3174</v>
      </c>
      <c r="M3770" t="s">
        <v>3174</v>
      </c>
    </row>
    <row r="3771" spans="1:13" x14ac:dyDescent="0.3">
      <c r="A3771" t="s">
        <v>1082</v>
      </c>
      <c r="B3771" t="s">
        <v>13798</v>
      </c>
      <c r="C3771" t="s">
        <v>4045</v>
      </c>
      <c r="D3771" t="s">
        <v>1822</v>
      </c>
      <c r="E3771" t="s">
        <v>3235</v>
      </c>
      <c r="F3771" t="s">
        <v>13799</v>
      </c>
      <c r="G3771" t="s">
        <v>13800</v>
      </c>
      <c r="H3771" t="s">
        <v>3177</v>
      </c>
      <c r="I3771" t="s">
        <v>13801</v>
      </c>
      <c r="J3771" t="s">
        <v>3179</v>
      </c>
      <c r="K3771" t="s">
        <v>13802</v>
      </c>
      <c r="L3771" t="s">
        <v>3174</v>
      </c>
      <c r="M3771" t="s">
        <v>3174</v>
      </c>
    </row>
    <row r="3772" spans="1:13" x14ac:dyDescent="0.3">
      <c r="A3772" t="s">
        <v>1082</v>
      </c>
      <c r="B3772" t="s">
        <v>13798</v>
      </c>
      <c r="C3772" t="s">
        <v>4045</v>
      </c>
      <c r="D3772" t="s">
        <v>1822</v>
      </c>
      <c r="E3772" t="s">
        <v>3235</v>
      </c>
      <c r="F3772" t="s">
        <v>13803</v>
      </c>
      <c r="G3772" t="s">
        <v>13800</v>
      </c>
      <c r="H3772" t="s">
        <v>3177</v>
      </c>
      <c r="I3772" t="s">
        <v>13804</v>
      </c>
      <c r="J3772" t="s">
        <v>3179</v>
      </c>
      <c r="K3772" t="s">
        <v>13805</v>
      </c>
      <c r="L3772" t="s">
        <v>3174</v>
      </c>
      <c r="M3772" t="s">
        <v>3174</v>
      </c>
    </row>
    <row r="3773" spans="1:13" x14ac:dyDescent="0.3">
      <c r="A3773" t="s">
        <v>1082</v>
      </c>
      <c r="B3773" t="s">
        <v>13806</v>
      </c>
      <c r="C3773" t="s">
        <v>4045</v>
      </c>
      <c r="D3773" t="s">
        <v>1822</v>
      </c>
      <c r="E3773" t="s">
        <v>3235</v>
      </c>
      <c r="F3773" t="s">
        <v>13807</v>
      </c>
      <c r="G3773" t="s">
        <v>13808</v>
      </c>
      <c r="H3773" t="s">
        <v>3177</v>
      </c>
      <c r="I3773" t="s">
        <v>13809</v>
      </c>
      <c r="J3773" t="s">
        <v>3179</v>
      </c>
      <c r="K3773" t="s">
        <v>13802</v>
      </c>
      <c r="L3773" t="s">
        <v>3174</v>
      </c>
      <c r="M3773" t="s">
        <v>3174</v>
      </c>
    </row>
    <row r="3774" spans="1:13" x14ac:dyDescent="0.3">
      <c r="A3774" t="s">
        <v>1082</v>
      </c>
      <c r="B3774" t="s">
        <v>13806</v>
      </c>
      <c r="C3774" t="s">
        <v>4045</v>
      </c>
      <c r="D3774" t="s">
        <v>1822</v>
      </c>
      <c r="E3774" t="s">
        <v>3235</v>
      </c>
      <c r="F3774" t="s">
        <v>13810</v>
      </c>
      <c r="G3774" t="s">
        <v>13808</v>
      </c>
      <c r="H3774" t="s">
        <v>3177</v>
      </c>
      <c r="I3774" t="s">
        <v>13811</v>
      </c>
      <c r="J3774" t="s">
        <v>3179</v>
      </c>
      <c r="K3774" t="s">
        <v>13805</v>
      </c>
      <c r="L3774" t="s">
        <v>3174</v>
      </c>
      <c r="M3774" t="s">
        <v>3174</v>
      </c>
    </row>
    <row r="3775" spans="1:13" x14ac:dyDescent="0.3">
      <c r="A3775" t="s">
        <v>1082</v>
      </c>
      <c r="B3775" t="s">
        <v>13806</v>
      </c>
      <c r="C3775" t="s">
        <v>4045</v>
      </c>
      <c r="D3775" t="s">
        <v>1822</v>
      </c>
      <c r="E3775" t="s">
        <v>3235</v>
      </c>
      <c r="F3775" t="s">
        <v>13812</v>
      </c>
      <c r="G3775" t="s">
        <v>13808</v>
      </c>
      <c r="H3775" t="s">
        <v>3177</v>
      </c>
      <c r="I3775" t="s">
        <v>13813</v>
      </c>
      <c r="J3775" t="s">
        <v>3179</v>
      </c>
      <c r="K3775" t="s">
        <v>13814</v>
      </c>
      <c r="L3775" t="s">
        <v>3174</v>
      </c>
      <c r="M3775" t="s">
        <v>3174</v>
      </c>
    </row>
    <row r="3776" spans="1:13" x14ac:dyDescent="0.3">
      <c r="A3776" t="s">
        <v>1082</v>
      </c>
      <c r="B3776" t="s">
        <v>13806</v>
      </c>
      <c r="C3776" t="s">
        <v>4045</v>
      </c>
      <c r="D3776" t="s">
        <v>1822</v>
      </c>
      <c r="E3776" t="s">
        <v>3235</v>
      </c>
      <c r="F3776" t="s">
        <v>13815</v>
      </c>
      <c r="G3776" t="s">
        <v>13808</v>
      </c>
      <c r="H3776" t="s">
        <v>3177</v>
      </c>
      <c r="I3776" t="s">
        <v>13816</v>
      </c>
      <c r="J3776" t="s">
        <v>3179</v>
      </c>
      <c r="K3776" t="s">
        <v>13817</v>
      </c>
      <c r="L3776" t="s">
        <v>3174</v>
      </c>
      <c r="M3776" t="s">
        <v>3174</v>
      </c>
    </row>
    <row r="3777" spans="1:13" x14ac:dyDescent="0.3">
      <c r="A3777" t="s">
        <v>1082</v>
      </c>
      <c r="B3777" t="s">
        <v>2950</v>
      </c>
      <c r="C3777" t="s">
        <v>4045</v>
      </c>
      <c r="D3777" t="s">
        <v>1761</v>
      </c>
      <c r="E3777" t="s">
        <v>7639</v>
      </c>
      <c r="F3777" t="s">
        <v>13818</v>
      </c>
      <c r="G3777" t="s">
        <v>13778</v>
      </c>
      <c r="H3777" t="s">
        <v>3177</v>
      </c>
      <c r="I3777" t="s">
        <v>13819</v>
      </c>
      <c r="J3777" t="s">
        <v>3179</v>
      </c>
      <c r="K3777" t="s">
        <v>13820</v>
      </c>
      <c r="L3777" t="s">
        <v>3174</v>
      </c>
      <c r="M3777" t="s">
        <v>3174</v>
      </c>
    </row>
    <row r="3778" spans="1:13" x14ac:dyDescent="0.3">
      <c r="A3778" t="s">
        <v>1082</v>
      </c>
      <c r="B3778" t="s">
        <v>2950</v>
      </c>
      <c r="C3778" t="s">
        <v>4045</v>
      </c>
      <c r="D3778" t="s">
        <v>1761</v>
      </c>
      <c r="E3778" t="s">
        <v>7639</v>
      </c>
      <c r="F3778" t="s">
        <v>13821</v>
      </c>
      <c r="G3778" t="s">
        <v>13778</v>
      </c>
      <c r="H3778" t="s">
        <v>3177</v>
      </c>
      <c r="I3778" t="s">
        <v>13822</v>
      </c>
      <c r="J3778" t="s">
        <v>3179</v>
      </c>
      <c r="K3778" t="s">
        <v>13823</v>
      </c>
      <c r="L3778" t="s">
        <v>3174</v>
      </c>
      <c r="M3778" t="s">
        <v>3174</v>
      </c>
    </row>
    <row r="3779" spans="1:13" x14ac:dyDescent="0.3">
      <c r="A3779" t="s">
        <v>1082</v>
      </c>
      <c r="B3779" t="s">
        <v>2950</v>
      </c>
      <c r="C3779" t="s">
        <v>4045</v>
      </c>
      <c r="D3779" t="s">
        <v>1759</v>
      </c>
      <c r="E3779" t="s">
        <v>7639</v>
      </c>
      <c r="F3779" t="s">
        <v>13824</v>
      </c>
      <c r="G3779" t="s">
        <v>13778</v>
      </c>
      <c r="H3779" t="s">
        <v>3177</v>
      </c>
      <c r="I3779" t="s">
        <v>13825</v>
      </c>
      <c r="J3779" t="s">
        <v>3179</v>
      </c>
      <c r="K3779" t="s">
        <v>13826</v>
      </c>
      <c r="L3779" t="s">
        <v>3174</v>
      </c>
      <c r="M3779" t="s">
        <v>3174</v>
      </c>
    </row>
    <row r="3780" spans="1:13" x14ac:dyDescent="0.3">
      <c r="A3780" t="s">
        <v>1082</v>
      </c>
      <c r="B3780" t="s">
        <v>2950</v>
      </c>
      <c r="C3780" t="s">
        <v>4045</v>
      </c>
      <c r="D3780" t="s">
        <v>1755</v>
      </c>
      <c r="E3780" t="s">
        <v>7639</v>
      </c>
      <c r="F3780" t="s">
        <v>13827</v>
      </c>
      <c r="G3780" t="s">
        <v>13828</v>
      </c>
      <c r="H3780" t="s">
        <v>3177</v>
      </c>
      <c r="I3780" t="s">
        <v>13829</v>
      </c>
      <c r="J3780" t="s">
        <v>3179</v>
      </c>
      <c r="K3780" t="s">
        <v>13830</v>
      </c>
      <c r="L3780" t="s">
        <v>3174</v>
      </c>
      <c r="M3780" t="s">
        <v>3174</v>
      </c>
    </row>
    <row r="3781" spans="1:13" x14ac:dyDescent="0.3">
      <c r="A3781" t="s">
        <v>1082</v>
      </c>
      <c r="B3781" t="s">
        <v>2950</v>
      </c>
      <c r="C3781" t="s">
        <v>4045</v>
      </c>
      <c r="D3781" t="s">
        <v>1761</v>
      </c>
      <c r="E3781" t="s">
        <v>7639</v>
      </c>
      <c r="F3781" t="s">
        <v>13831</v>
      </c>
      <c r="G3781" t="s">
        <v>13828</v>
      </c>
      <c r="H3781" t="s">
        <v>3177</v>
      </c>
      <c r="I3781" t="s">
        <v>13832</v>
      </c>
      <c r="J3781" t="s">
        <v>3179</v>
      </c>
      <c r="K3781" t="s">
        <v>13833</v>
      </c>
      <c r="L3781" t="s">
        <v>3174</v>
      </c>
      <c r="M3781" t="s">
        <v>3174</v>
      </c>
    </row>
    <row r="3782" spans="1:13" x14ac:dyDescent="0.3">
      <c r="A3782" t="s">
        <v>1082</v>
      </c>
      <c r="B3782" t="s">
        <v>2950</v>
      </c>
      <c r="C3782" t="s">
        <v>4045</v>
      </c>
      <c r="D3782" t="s">
        <v>1761</v>
      </c>
      <c r="E3782" t="s">
        <v>7639</v>
      </c>
      <c r="F3782" t="s">
        <v>13834</v>
      </c>
      <c r="G3782" t="s">
        <v>13828</v>
      </c>
      <c r="H3782" t="s">
        <v>3177</v>
      </c>
      <c r="I3782" t="s">
        <v>13835</v>
      </c>
      <c r="J3782" t="s">
        <v>3179</v>
      </c>
      <c r="K3782" t="s">
        <v>13836</v>
      </c>
      <c r="L3782" t="s">
        <v>3174</v>
      </c>
      <c r="M3782" t="s">
        <v>3174</v>
      </c>
    </row>
    <row r="3783" spans="1:13" x14ac:dyDescent="0.3">
      <c r="A3783" t="s">
        <v>1082</v>
      </c>
      <c r="B3783" t="s">
        <v>2950</v>
      </c>
      <c r="C3783" t="s">
        <v>4045</v>
      </c>
      <c r="D3783" t="s">
        <v>1761</v>
      </c>
      <c r="E3783" t="s">
        <v>7639</v>
      </c>
      <c r="F3783" t="s">
        <v>13837</v>
      </c>
      <c r="G3783" t="s">
        <v>13828</v>
      </c>
      <c r="H3783" t="s">
        <v>3177</v>
      </c>
      <c r="I3783" t="s">
        <v>13838</v>
      </c>
      <c r="J3783" t="s">
        <v>3179</v>
      </c>
      <c r="K3783" t="s">
        <v>13839</v>
      </c>
      <c r="L3783" t="s">
        <v>3174</v>
      </c>
      <c r="M3783" t="s">
        <v>3174</v>
      </c>
    </row>
    <row r="3784" spans="1:13" x14ac:dyDescent="0.3">
      <c r="A3784" t="s">
        <v>1082</v>
      </c>
      <c r="B3784" t="s">
        <v>2950</v>
      </c>
      <c r="C3784" t="s">
        <v>4045</v>
      </c>
      <c r="D3784" t="s">
        <v>1759</v>
      </c>
      <c r="E3784" t="s">
        <v>7639</v>
      </c>
      <c r="F3784" t="s">
        <v>13840</v>
      </c>
      <c r="G3784" t="s">
        <v>13828</v>
      </c>
      <c r="H3784" t="s">
        <v>3177</v>
      </c>
      <c r="I3784" t="s">
        <v>13841</v>
      </c>
      <c r="J3784" t="s">
        <v>3179</v>
      </c>
      <c r="K3784" t="s">
        <v>13842</v>
      </c>
      <c r="L3784" t="s">
        <v>3174</v>
      </c>
      <c r="M3784" t="s">
        <v>3174</v>
      </c>
    </row>
    <row r="3785" spans="1:13" x14ac:dyDescent="0.3">
      <c r="A3785" t="s">
        <v>1082</v>
      </c>
      <c r="B3785" t="s">
        <v>2950</v>
      </c>
      <c r="C3785" t="s">
        <v>4045</v>
      </c>
      <c r="D3785" t="s">
        <v>1755</v>
      </c>
      <c r="E3785" t="s">
        <v>7639</v>
      </c>
      <c r="F3785" t="s">
        <v>13843</v>
      </c>
      <c r="G3785" t="s">
        <v>13844</v>
      </c>
      <c r="H3785" t="s">
        <v>3177</v>
      </c>
      <c r="I3785" t="s">
        <v>13845</v>
      </c>
      <c r="J3785" t="s">
        <v>3179</v>
      </c>
      <c r="K3785" t="s">
        <v>13846</v>
      </c>
      <c r="L3785" t="s">
        <v>3174</v>
      </c>
      <c r="M3785" t="s">
        <v>3174</v>
      </c>
    </row>
    <row r="3786" spans="1:13" x14ac:dyDescent="0.3">
      <c r="A3786" t="s">
        <v>1082</v>
      </c>
      <c r="B3786" t="s">
        <v>2950</v>
      </c>
      <c r="C3786" t="s">
        <v>4045</v>
      </c>
      <c r="D3786" t="s">
        <v>1761</v>
      </c>
      <c r="E3786" t="s">
        <v>7639</v>
      </c>
      <c r="F3786" t="s">
        <v>13847</v>
      </c>
      <c r="G3786" t="s">
        <v>13844</v>
      </c>
      <c r="H3786" t="s">
        <v>3177</v>
      </c>
      <c r="I3786" t="s">
        <v>13848</v>
      </c>
      <c r="J3786" t="s">
        <v>3179</v>
      </c>
      <c r="K3786" t="s">
        <v>13849</v>
      </c>
      <c r="L3786" t="s">
        <v>3174</v>
      </c>
      <c r="M3786" t="s">
        <v>3174</v>
      </c>
    </row>
    <row r="3787" spans="1:13" x14ac:dyDescent="0.3">
      <c r="A3787" t="s">
        <v>1082</v>
      </c>
      <c r="B3787" t="s">
        <v>2950</v>
      </c>
      <c r="C3787" t="s">
        <v>4045</v>
      </c>
      <c r="D3787" t="s">
        <v>1755</v>
      </c>
      <c r="E3787" t="s">
        <v>7639</v>
      </c>
      <c r="F3787" t="s">
        <v>13850</v>
      </c>
      <c r="G3787" t="s">
        <v>13851</v>
      </c>
      <c r="H3787" t="s">
        <v>3177</v>
      </c>
      <c r="I3787" t="s">
        <v>13852</v>
      </c>
      <c r="J3787" t="s">
        <v>3179</v>
      </c>
      <c r="K3787" t="s">
        <v>13853</v>
      </c>
      <c r="L3787" t="s">
        <v>3174</v>
      </c>
      <c r="M3787" t="s">
        <v>3174</v>
      </c>
    </row>
    <row r="3788" spans="1:13" x14ac:dyDescent="0.3">
      <c r="A3788" t="s">
        <v>1082</v>
      </c>
      <c r="B3788" t="s">
        <v>2950</v>
      </c>
      <c r="C3788" t="s">
        <v>4045</v>
      </c>
      <c r="D3788" t="s">
        <v>1755</v>
      </c>
      <c r="E3788" t="s">
        <v>7639</v>
      </c>
      <c r="F3788" t="s">
        <v>13854</v>
      </c>
      <c r="G3788" t="s">
        <v>13851</v>
      </c>
      <c r="H3788" t="s">
        <v>3177</v>
      </c>
      <c r="I3788" t="s">
        <v>13855</v>
      </c>
      <c r="J3788" t="s">
        <v>3179</v>
      </c>
      <c r="K3788" t="s">
        <v>13856</v>
      </c>
      <c r="L3788" t="s">
        <v>3174</v>
      </c>
      <c r="M3788" t="s">
        <v>3174</v>
      </c>
    </row>
    <row r="3789" spans="1:13" x14ac:dyDescent="0.3">
      <c r="A3789" t="s">
        <v>1082</v>
      </c>
      <c r="B3789" t="s">
        <v>2950</v>
      </c>
      <c r="C3789" t="s">
        <v>4045</v>
      </c>
      <c r="D3789" t="s">
        <v>1755</v>
      </c>
      <c r="E3789" t="s">
        <v>7639</v>
      </c>
      <c r="F3789" t="s">
        <v>13857</v>
      </c>
      <c r="G3789" t="s">
        <v>13851</v>
      </c>
      <c r="H3789" t="s">
        <v>3177</v>
      </c>
      <c r="I3789" t="s">
        <v>13858</v>
      </c>
      <c r="J3789" t="s">
        <v>3179</v>
      </c>
      <c r="K3789" t="s">
        <v>13859</v>
      </c>
      <c r="L3789" t="s">
        <v>3174</v>
      </c>
      <c r="M3789" t="s">
        <v>3174</v>
      </c>
    </row>
    <row r="3790" spans="1:13" x14ac:dyDescent="0.3">
      <c r="A3790" t="s">
        <v>1082</v>
      </c>
      <c r="B3790" t="s">
        <v>2950</v>
      </c>
      <c r="C3790" t="s">
        <v>4045</v>
      </c>
      <c r="D3790" t="s">
        <v>1755</v>
      </c>
      <c r="E3790" t="s">
        <v>7639</v>
      </c>
      <c r="F3790" t="s">
        <v>13860</v>
      </c>
      <c r="G3790" t="s">
        <v>13851</v>
      </c>
      <c r="H3790" t="s">
        <v>3177</v>
      </c>
      <c r="I3790" t="s">
        <v>13861</v>
      </c>
      <c r="J3790" t="s">
        <v>3179</v>
      </c>
      <c r="K3790" t="s">
        <v>13862</v>
      </c>
      <c r="L3790" t="s">
        <v>3174</v>
      </c>
      <c r="M3790" t="s">
        <v>3174</v>
      </c>
    </row>
    <row r="3791" spans="1:13" x14ac:dyDescent="0.3">
      <c r="A3791" t="s">
        <v>1082</v>
      </c>
      <c r="B3791" t="s">
        <v>2950</v>
      </c>
      <c r="C3791" t="s">
        <v>4045</v>
      </c>
      <c r="D3791" t="s">
        <v>1755</v>
      </c>
      <c r="E3791" t="s">
        <v>7639</v>
      </c>
      <c r="F3791" t="s">
        <v>13863</v>
      </c>
      <c r="G3791" t="s">
        <v>13851</v>
      </c>
      <c r="H3791" t="s">
        <v>3177</v>
      </c>
      <c r="I3791" t="s">
        <v>13864</v>
      </c>
      <c r="J3791" t="s">
        <v>3179</v>
      </c>
      <c r="K3791" t="s">
        <v>13865</v>
      </c>
      <c r="L3791" t="s">
        <v>3174</v>
      </c>
      <c r="M3791" t="s">
        <v>3174</v>
      </c>
    </row>
    <row r="3792" spans="1:13" x14ac:dyDescent="0.3">
      <c r="A3792" t="s">
        <v>1082</v>
      </c>
      <c r="B3792" t="s">
        <v>2950</v>
      </c>
      <c r="C3792" t="s">
        <v>4045</v>
      </c>
      <c r="D3792" t="s">
        <v>1761</v>
      </c>
      <c r="E3792" t="s">
        <v>7639</v>
      </c>
      <c r="F3792" t="s">
        <v>13866</v>
      </c>
      <c r="G3792" t="s">
        <v>13851</v>
      </c>
      <c r="H3792" t="s">
        <v>3177</v>
      </c>
      <c r="I3792" t="s">
        <v>13867</v>
      </c>
      <c r="J3792" t="s">
        <v>3179</v>
      </c>
      <c r="K3792" t="s">
        <v>13868</v>
      </c>
      <c r="L3792" t="s">
        <v>3174</v>
      </c>
      <c r="M3792" t="s">
        <v>3174</v>
      </c>
    </row>
    <row r="3793" spans="1:13" x14ac:dyDescent="0.3">
      <c r="A3793" t="s">
        <v>1082</v>
      </c>
      <c r="B3793" t="s">
        <v>2950</v>
      </c>
      <c r="C3793" t="s">
        <v>4045</v>
      </c>
      <c r="D3793" t="s">
        <v>1761</v>
      </c>
      <c r="E3793" t="s">
        <v>7639</v>
      </c>
      <c r="F3793" t="s">
        <v>13869</v>
      </c>
      <c r="G3793" t="s">
        <v>13851</v>
      </c>
      <c r="H3793" t="s">
        <v>3177</v>
      </c>
      <c r="I3793" t="s">
        <v>13870</v>
      </c>
      <c r="J3793" t="s">
        <v>3179</v>
      </c>
      <c r="K3793" t="s">
        <v>13871</v>
      </c>
      <c r="L3793" t="s">
        <v>3174</v>
      </c>
      <c r="M3793" t="s">
        <v>3174</v>
      </c>
    </row>
    <row r="3794" spans="1:13" x14ac:dyDescent="0.3">
      <c r="A3794" t="s">
        <v>1082</v>
      </c>
      <c r="B3794" t="s">
        <v>2950</v>
      </c>
      <c r="C3794" t="s">
        <v>4045</v>
      </c>
      <c r="D3794" t="s">
        <v>1761</v>
      </c>
      <c r="E3794" t="s">
        <v>7639</v>
      </c>
      <c r="F3794" t="s">
        <v>13872</v>
      </c>
      <c r="G3794" t="s">
        <v>13851</v>
      </c>
      <c r="H3794" t="s">
        <v>3177</v>
      </c>
      <c r="I3794" t="s">
        <v>13873</v>
      </c>
      <c r="J3794" t="s">
        <v>3179</v>
      </c>
      <c r="K3794" t="s">
        <v>13874</v>
      </c>
      <c r="L3794" t="s">
        <v>3174</v>
      </c>
      <c r="M3794" t="s">
        <v>3174</v>
      </c>
    </row>
    <row r="3795" spans="1:13" x14ac:dyDescent="0.3">
      <c r="A3795" t="s">
        <v>1082</v>
      </c>
      <c r="B3795" t="s">
        <v>2950</v>
      </c>
      <c r="C3795" t="s">
        <v>4045</v>
      </c>
      <c r="D3795" t="s">
        <v>1761</v>
      </c>
      <c r="E3795" t="s">
        <v>7639</v>
      </c>
      <c r="F3795" t="s">
        <v>13875</v>
      </c>
      <c r="G3795" t="s">
        <v>13851</v>
      </c>
      <c r="H3795" t="s">
        <v>3177</v>
      </c>
      <c r="I3795" t="s">
        <v>13876</v>
      </c>
      <c r="J3795" t="s">
        <v>3179</v>
      </c>
      <c r="K3795" t="s">
        <v>13877</v>
      </c>
      <c r="L3795" t="s">
        <v>3174</v>
      </c>
      <c r="M3795" t="s">
        <v>3174</v>
      </c>
    </row>
    <row r="3796" spans="1:13" x14ac:dyDescent="0.3">
      <c r="A3796" t="s">
        <v>1082</v>
      </c>
      <c r="B3796" t="s">
        <v>13878</v>
      </c>
      <c r="C3796" t="s">
        <v>3190</v>
      </c>
      <c r="D3796" t="s">
        <v>1755</v>
      </c>
      <c r="E3796" t="s">
        <v>3235</v>
      </c>
      <c r="F3796" t="s">
        <v>13879</v>
      </c>
      <c r="G3796" t="s">
        <v>13880</v>
      </c>
      <c r="H3796" t="s">
        <v>3177</v>
      </c>
      <c r="I3796" t="s">
        <v>13881</v>
      </c>
      <c r="J3796" t="s">
        <v>3179</v>
      </c>
      <c r="K3796" t="s">
        <v>13882</v>
      </c>
      <c r="L3796" t="s">
        <v>3174</v>
      </c>
      <c r="M3796" t="s">
        <v>3174</v>
      </c>
    </row>
    <row r="3797" spans="1:13" x14ac:dyDescent="0.3">
      <c r="A3797" t="s">
        <v>1082</v>
      </c>
      <c r="B3797" t="s">
        <v>2950</v>
      </c>
      <c r="C3797" t="s">
        <v>4045</v>
      </c>
      <c r="D3797" t="s">
        <v>1761</v>
      </c>
      <c r="E3797" t="s">
        <v>7639</v>
      </c>
      <c r="F3797" t="s">
        <v>13883</v>
      </c>
      <c r="G3797" t="s">
        <v>13851</v>
      </c>
      <c r="H3797" t="s">
        <v>3177</v>
      </c>
      <c r="I3797" t="s">
        <v>13884</v>
      </c>
      <c r="J3797" t="s">
        <v>3179</v>
      </c>
      <c r="K3797" t="s">
        <v>13885</v>
      </c>
      <c r="L3797" t="s">
        <v>3174</v>
      </c>
      <c r="M3797" t="s">
        <v>3174</v>
      </c>
    </row>
    <row r="3798" spans="1:13" x14ac:dyDescent="0.3">
      <c r="A3798" t="s">
        <v>1082</v>
      </c>
      <c r="B3798" t="s">
        <v>2950</v>
      </c>
      <c r="C3798" t="s">
        <v>4045</v>
      </c>
      <c r="D3798" t="s">
        <v>1761</v>
      </c>
      <c r="E3798" t="s">
        <v>7639</v>
      </c>
      <c r="F3798" t="s">
        <v>13886</v>
      </c>
      <c r="G3798" t="s">
        <v>13851</v>
      </c>
      <c r="H3798" t="s">
        <v>3177</v>
      </c>
      <c r="I3798" t="s">
        <v>13887</v>
      </c>
      <c r="J3798" t="s">
        <v>3179</v>
      </c>
      <c r="K3798" t="s">
        <v>13888</v>
      </c>
      <c r="L3798" t="s">
        <v>3174</v>
      </c>
      <c r="M3798" t="s">
        <v>3174</v>
      </c>
    </row>
    <row r="3799" spans="1:13" x14ac:dyDescent="0.3">
      <c r="A3799" t="s">
        <v>1082</v>
      </c>
      <c r="B3799" t="s">
        <v>2950</v>
      </c>
      <c r="C3799" t="s">
        <v>4045</v>
      </c>
      <c r="D3799" t="s">
        <v>1761</v>
      </c>
      <c r="E3799" t="s">
        <v>7639</v>
      </c>
      <c r="F3799" t="s">
        <v>13889</v>
      </c>
      <c r="G3799" t="s">
        <v>13851</v>
      </c>
      <c r="H3799" t="s">
        <v>3177</v>
      </c>
      <c r="I3799" t="s">
        <v>13890</v>
      </c>
      <c r="J3799" t="s">
        <v>3179</v>
      </c>
      <c r="K3799" t="s">
        <v>13891</v>
      </c>
      <c r="L3799" t="s">
        <v>3174</v>
      </c>
      <c r="M3799" t="s">
        <v>3174</v>
      </c>
    </row>
    <row r="3800" spans="1:13" x14ac:dyDescent="0.3">
      <c r="A3800" t="s">
        <v>1082</v>
      </c>
      <c r="B3800" t="s">
        <v>2950</v>
      </c>
      <c r="C3800" t="s">
        <v>4045</v>
      </c>
      <c r="D3800" t="s">
        <v>1761</v>
      </c>
      <c r="E3800" t="s">
        <v>7639</v>
      </c>
      <c r="F3800" t="s">
        <v>13892</v>
      </c>
      <c r="G3800" t="s">
        <v>13851</v>
      </c>
      <c r="H3800" t="s">
        <v>3177</v>
      </c>
      <c r="I3800" t="s">
        <v>13893</v>
      </c>
      <c r="J3800" t="s">
        <v>3179</v>
      </c>
      <c r="K3800" t="s">
        <v>13894</v>
      </c>
      <c r="L3800" t="s">
        <v>3174</v>
      </c>
      <c r="M3800" t="s">
        <v>3174</v>
      </c>
    </row>
    <row r="3801" spans="1:13" x14ac:dyDescent="0.3">
      <c r="A3801" t="s">
        <v>1082</v>
      </c>
      <c r="B3801" t="s">
        <v>13878</v>
      </c>
      <c r="C3801" t="s">
        <v>3190</v>
      </c>
      <c r="D3801" t="s">
        <v>1761</v>
      </c>
      <c r="E3801" t="s">
        <v>3235</v>
      </c>
      <c r="F3801" t="s">
        <v>13895</v>
      </c>
      <c r="G3801" t="s">
        <v>13880</v>
      </c>
      <c r="H3801" t="s">
        <v>3177</v>
      </c>
      <c r="I3801" t="s">
        <v>13896</v>
      </c>
      <c r="J3801" t="s">
        <v>3179</v>
      </c>
      <c r="K3801" t="s">
        <v>13897</v>
      </c>
      <c r="L3801" t="s">
        <v>3174</v>
      </c>
      <c r="M3801" t="s">
        <v>3174</v>
      </c>
    </row>
    <row r="3802" spans="1:13" x14ac:dyDescent="0.3">
      <c r="A3802" t="s">
        <v>1082</v>
      </c>
      <c r="B3802" t="s">
        <v>13878</v>
      </c>
      <c r="C3802" t="s">
        <v>3190</v>
      </c>
      <c r="D3802" t="s">
        <v>1761</v>
      </c>
      <c r="E3802" t="s">
        <v>3235</v>
      </c>
      <c r="F3802" t="s">
        <v>13898</v>
      </c>
      <c r="G3802" t="s">
        <v>13880</v>
      </c>
      <c r="H3802" t="s">
        <v>3177</v>
      </c>
      <c r="I3802" t="s">
        <v>13899</v>
      </c>
      <c r="J3802" t="s">
        <v>3179</v>
      </c>
      <c r="K3802" t="s">
        <v>13900</v>
      </c>
      <c r="L3802" t="s">
        <v>3174</v>
      </c>
      <c r="M3802" t="s">
        <v>3174</v>
      </c>
    </row>
    <row r="3803" spans="1:13" x14ac:dyDescent="0.3">
      <c r="A3803" t="s">
        <v>1082</v>
      </c>
      <c r="B3803" t="s">
        <v>13878</v>
      </c>
      <c r="C3803" t="s">
        <v>3190</v>
      </c>
      <c r="D3803" t="s">
        <v>1759</v>
      </c>
      <c r="E3803" t="s">
        <v>3235</v>
      </c>
      <c r="F3803" t="s">
        <v>13901</v>
      </c>
      <c r="G3803" t="s">
        <v>13880</v>
      </c>
      <c r="H3803" t="s">
        <v>3177</v>
      </c>
      <c r="I3803" t="s">
        <v>13902</v>
      </c>
      <c r="J3803" t="s">
        <v>3179</v>
      </c>
      <c r="K3803" t="s">
        <v>13903</v>
      </c>
      <c r="L3803" t="s">
        <v>3174</v>
      </c>
      <c r="M3803" t="s">
        <v>3174</v>
      </c>
    </row>
    <row r="3804" spans="1:13" x14ac:dyDescent="0.3">
      <c r="A3804" t="s">
        <v>1082</v>
      </c>
      <c r="B3804" t="s">
        <v>13878</v>
      </c>
      <c r="C3804" t="s">
        <v>3190</v>
      </c>
      <c r="D3804" t="s">
        <v>1903</v>
      </c>
      <c r="E3804" t="s">
        <v>3235</v>
      </c>
      <c r="F3804" t="s">
        <v>13904</v>
      </c>
      <c r="G3804" t="s">
        <v>13880</v>
      </c>
      <c r="H3804" t="s">
        <v>3177</v>
      </c>
      <c r="I3804" t="s">
        <v>13905</v>
      </c>
      <c r="J3804" t="s">
        <v>3179</v>
      </c>
      <c r="K3804" t="s">
        <v>13906</v>
      </c>
      <c r="L3804" t="s">
        <v>3174</v>
      </c>
      <c r="M3804" t="s">
        <v>3174</v>
      </c>
    </row>
    <row r="3805" spans="1:13" x14ac:dyDescent="0.3">
      <c r="A3805" t="s">
        <v>1082</v>
      </c>
      <c r="B3805" t="s">
        <v>2950</v>
      </c>
      <c r="C3805" t="s">
        <v>4045</v>
      </c>
      <c r="D3805" t="s">
        <v>1761</v>
      </c>
      <c r="E3805" t="s">
        <v>7639</v>
      </c>
      <c r="F3805" t="s">
        <v>13907</v>
      </c>
      <c r="G3805" t="s">
        <v>13851</v>
      </c>
      <c r="H3805" t="s">
        <v>3177</v>
      </c>
      <c r="I3805" t="s">
        <v>13908</v>
      </c>
      <c r="J3805" t="s">
        <v>3179</v>
      </c>
      <c r="K3805" t="s">
        <v>13909</v>
      </c>
      <c r="L3805" t="s">
        <v>3174</v>
      </c>
      <c r="M3805" t="s">
        <v>3174</v>
      </c>
    </row>
    <row r="3806" spans="1:13" x14ac:dyDescent="0.3">
      <c r="A3806" t="s">
        <v>1082</v>
      </c>
      <c r="B3806" t="s">
        <v>2950</v>
      </c>
      <c r="C3806" t="s">
        <v>4045</v>
      </c>
      <c r="D3806" t="s">
        <v>1761</v>
      </c>
      <c r="E3806" t="s">
        <v>7639</v>
      </c>
      <c r="F3806" t="s">
        <v>13910</v>
      </c>
      <c r="G3806" t="s">
        <v>13851</v>
      </c>
      <c r="H3806" t="s">
        <v>3177</v>
      </c>
      <c r="I3806" t="s">
        <v>13911</v>
      </c>
      <c r="J3806" t="s">
        <v>3179</v>
      </c>
      <c r="K3806" t="s">
        <v>13912</v>
      </c>
      <c r="L3806" t="s">
        <v>3174</v>
      </c>
      <c r="M3806" t="s">
        <v>3174</v>
      </c>
    </row>
    <row r="3807" spans="1:13" x14ac:dyDescent="0.3">
      <c r="A3807" t="s">
        <v>1082</v>
      </c>
      <c r="B3807" t="s">
        <v>2950</v>
      </c>
      <c r="C3807" t="s">
        <v>4045</v>
      </c>
      <c r="D3807" t="s">
        <v>1759</v>
      </c>
      <c r="E3807" t="s">
        <v>7639</v>
      </c>
      <c r="F3807" t="s">
        <v>13913</v>
      </c>
      <c r="G3807" t="s">
        <v>13851</v>
      </c>
      <c r="H3807" t="s">
        <v>3177</v>
      </c>
      <c r="I3807" t="s">
        <v>13914</v>
      </c>
      <c r="J3807" t="s">
        <v>3179</v>
      </c>
      <c r="K3807" t="s">
        <v>13915</v>
      </c>
      <c r="L3807" t="s">
        <v>3174</v>
      </c>
      <c r="M3807" t="s">
        <v>3174</v>
      </c>
    </row>
    <row r="3808" spans="1:13" x14ac:dyDescent="0.3">
      <c r="A3808" t="s">
        <v>1082</v>
      </c>
      <c r="B3808" t="s">
        <v>2950</v>
      </c>
      <c r="C3808" t="s">
        <v>4045</v>
      </c>
      <c r="D3808" t="s">
        <v>1759</v>
      </c>
      <c r="E3808" t="s">
        <v>7639</v>
      </c>
      <c r="F3808" t="s">
        <v>13916</v>
      </c>
      <c r="G3808" t="s">
        <v>13851</v>
      </c>
      <c r="H3808" t="s">
        <v>3177</v>
      </c>
      <c r="I3808" t="s">
        <v>13917</v>
      </c>
      <c r="J3808" t="s">
        <v>3179</v>
      </c>
      <c r="K3808" t="s">
        <v>13918</v>
      </c>
      <c r="L3808" t="s">
        <v>3174</v>
      </c>
      <c r="M3808" t="s">
        <v>3174</v>
      </c>
    </row>
    <row r="3809" spans="1:13" x14ac:dyDescent="0.3">
      <c r="A3809" t="s">
        <v>1082</v>
      </c>
      <c r="B3809" t="s">
        <v>2950</v>
      </c>
      <c r="C3809" t="s">
        <v>4045</v>
      </c>
      <c r="D3809" t="s">
        <v>1759</v>
      </c>
      <c r="E3809" t="s">
        <v>7639</v>
      </c>
      <c r="F3809" t="s">
        <v>13919</v>
      </c>
      <c r="G3809" t="s">
        <v>13851</v>
      </c>
      <c r="H3809" t="s">
        <v>3177</v>
      </c>
      <c r="I3809" t="s">
        <v>13920</v>
      </c>
      <c r="J3809" t="s">
        <v>3179</v>
      </c>
      <c r="K3809" t="s">
        <v>13921</v>
      </c>
      <c r="L3809" t="s">
        <v>3174</v>
      </c>
      <c r="M3809" t="s">
        <v>3174</v>
      </c>
    </row>
    <row r="3810" spans="1:13" x14ac:dyDescent="0.3">
      <c r="A3810" t="s">
        <v>1082</v>
      </c>
      <c r="B3810" t="s">
        <v>2950</v>
      </c>
      <c r="C3810" t="s">
        <v>4045</v>
      </c>
      <c r="D3810" t="s">
        <v>1759</v>
      </c>
      <c r="E3810" t="s">
        <v>7639</v>
      </c>
      <c r="F3810" t="s">
        <v>13922</v>
      </c>
      <c r="G3810" t="s">
        <v>13851</v>
      </c>
      <c r="H3810" t="s">
        <v>3177</v>
      </c>
      <c r="I3810" t="s">
        <v>13923</v>
      </c>
      <c r="J3810" t="s">
        <v>3179</v>
      </c>
      <c r="K3810" t="s">
        <v>13924</v>
      </c>
      <c r="L3810" t="s">
        <v>3174</v>
      </c>
      <c r="M3810" t="s">
        <v>3174</v>
      </c>
    </row>
    <row r="3811" spans="1:13" x14ac:dyDescent="0.3">
      <c r="A3811" t="s">
        <v>1082</v>
      </c>
      <c r="B3811" t="s">
        <v>2950</v>
      </c>
      <c r="C3811" t="s">
        <v>4045</v>
      </c>
      <c r="D3811" t="s">
        <v>1755</v>
      </c>
      <c r="E3811" t="s">
        <v>7639</v>
      </c>
      <c r="F3811" t="s">
        <v>13925</v>
      </c>
      <c r="G3811" t="s">
        <v>13926</v>
      </c>
      <c r="H3811" t="s">
        <v>3177</v>
      </c>
      <c r="I3811" t="s">
        <v>13927</v>
      </c>
      <c r="J3811" t="s">
        <v>3179</v>
      </c>
      <c r="K3811" t="s">
        <v>13928</v>
      </c>
      <c r="L3811" t="s">
        <v>3174</v>
      </c>
      <c r="M3811" t="s">
        <v>3174</v>
      </c>
    </row>
    <row r="3812" spans="1:13" x14ac:dyDescent="0.3">
      <c r="A3812" t="s">
        <v>1082</v>
      </c>
      <c r="B3812" t="s">
        <v>2950</v>
      </c>
      <c r="C3812" t="s">
        <v>4045</v>
      </c>
      <c r="D3812" t="s">
        <v>1761</v>
      </c>
      <c r="E3812" t="s">
        <v>7639</v>
      </c>
      <c r="F3812" t="s">
        <v>13929</v>
      </c>
      <c r="G3812" t="s">
        <v>13926</v>
      </c>
      <c r="H3812" t="s">
        <v>3177</v>
      </c>
      <c r="I3812" t="s">
        <v>13930</v>
      </c>
      <c r="J3812" t="s">
        <v>3179</v>
      </c>
      <c r="K3812" t="s">
        <v>13931</v>
      </c>
      <c r="L3812" t="s">
        <v>3174</v>
      </c>
      <c r="M3812" t="s">
        <v>3174</v>
      </c>
    </row>
    <row r="3813" spans="1:13" x14ac:dyDescent="0.3">
      <c r="A3813" t="s">
        <v>1082</v>
      </c>
      <c r="B3813" t="s">
        <v>2950</v>
      </c>
      <c r="C3813" t="s">
        <v>4045</v>
      </c>
      <c r="D3813" t="s">
        <v>1761</v>
      </c>
      <c r="E3813" t="s">
        <v>7639</v>
      </c>
      <c r="F3813" t="s">
        <v>13932</v>
      </c>
      <c r="G3813" t="s">
        <v>13926</v>
      </c>
      <c r="H3813" t="s">
        <v>3177</v>
      </c>
      <c r="I3813" t="s">
        <v>13933</v>
      </c>
      <c r="J3813" t="s">
        <v>3179</v>
      </c>
      <c r="K3813" t="s">
        <v>13934</v>
      </c>
      <c r="L3813" t="s">
        <v>3174</v>
      </c>
      <c r="M3813" t="s">
        <v>3174</v>
      </c>
    </row>
    <row r="3814" spans="1:13" x14ac:dyDescent="0.3">
      <c r="A3814" t="s">
        <v>1082</v>
      </c>
      <c r="B3814" t="s">
        <v>2950</v>
      </c>
      <c r="C3814" t="s">
        <v>4045</v>
      </c>
      <c r="D3814" t="s">
        <v>1761</v>
      </c>
      <c r="E3814" t="s">
        <v>7639</v>
      </c>
      <c r="F3814" t="s">
        <v>13935</v>
      </c>
      <c r="G3814" t="s">
        <v>13926</v>
      </c>
      <c r="H3814" t="s">
        <v>3177</v>
      </c>
      <c r="I3814" t="s">
        <v>13936</v>
      </c>
      <c r="J3814" t="s">
        <v>3179</v>
      </c>
      <c r="K3814" t="s">
        <v>13937</v>
      </c>
      <c r="L3814" t="s">
        <v>3174</v>
      </c>
      <c r="M3814" t="s">
        <v>3174</v>
      </c>
    </row>
    <row r="3815" spans="1:13" x14ac:dyDescent="0.3">
      <c r="A3815" t="s">
        <v>1082</v>
      </c>
      <c r="B3815" t="s">
        <v>2950</v>
      </c>
      <c r="C3815" t="s">
        <v>4045</v>
      </c>
      <c r="D3815" t="s">
        <v>1759</v>
      </c>
      <c r="E3815" t="s">
        <v>7639</v>
      </c>
      <c r="F3815" t="s">
        <v>13938</v>
      </c>
      <c r="G3815" t="s">
        <v>13926</v>
      </c>
      <c r="H3815" t="s">
        <v>3177</v>
      </c>
      <c r="I3815" t="s">
        <v>13939</v>
      </c>
      <c r="J3815" t="s">
        <v>3179</v>
      </c>
      <c r="K3815" t="s">
        <v>13940</v>
      </c>
      <c r="L3815" t="s">
        <v>3174</v>
      </c>
      <c r="M3815" t="s">
        <v>3174</v>
      </c>
    </row>
    <row r="3816" spans="1:13" x14ac:dyDescent="0.3">
      <c r="A3816" t="s">
        <v>1082</v>
      </c>
      <c r="B3816" t="s">
        <v>2950</v>
      </c>
      <c r="C3816" t="s">
        <v>4045</v>
      </c>
      <c r="D3816" t="s">
        <v>1761</v>
      </c>
      <c r="E3816" t="s">
        <v>3235</v>
      </c>
      <c r="F3816" t="s">
        <v>13941</v>
      </c>
      <c r="G3816" t="s">
        <v>13942</v>
      </c>
      <c r="H3816" t="s">
        <v>3177</v>
      </c>
      <c r="I3816" t="s">
        <v>13943</v>
      </c>
      <c r="J3816" t="s">
        <v>3179</v>
      </c>
      <c r="K3816" t="s">
        <v>12485</v>
      </c>
      <c r="L3816" t="s">
        <v>3174</v>
      </c>
      <c r="M3816" t="s">
        <v>3174</v>
      </c>
    </row>
    <row r="3817" spans="1:13" x14ac:dyDescent="0.3">
      <c r="A3817" t="s">
        <v>1082</v>
      </c>
      <c r="B3817" t="s">
        <v>2950</v>
      </c>
      <c r="C3817" t="s">
        <v>4045</v>
      </c>
      <c r="D3817" t="s">
        <v>1761</v>
      </c>
      <c r="E3817" t="s">
        <v>3235</v>
      </c>
      <c r="F3817" t="s">
        <v>13944</v>
      </c>
      <c r="G3817" t="s">
        <v>13942</v>
      </c>
      <c r="H3817" t="s">
        <v>3177</v>
      </c>
      <c r="I3817" t="s">
        <v>13945</v>
      </c>
      <c r="J3817" t="s">
        <v>3179</v>
      </c>
      <c r="K3817" t="s">
        <v>13946</v>
      </c>
      <c r="L3817" t="s">
        <v>3174</v>
      </c>
      <c r="M3817" t="s">
        <v>3174</v>
      </c>
    </row>
    <row r="3818" spans="1:13" x14ac:dyDescent="0.3">
      <c r="A3818" t="s">
        <v>1082</v>
      </c>
      <c r="B3818" t="s">
        <v>13947</v>
      </c>
      <c r="C3818" t="s">
        <v>4045</v>
      </c>
      <c r="D3818" t="s">
        <v>1822</v>
      </c>
      <c r="E3818" t="s">
        <v>3235</v>
      </c>
      <c r="F3818" t="s">
        <v>13948</v>
      </c>
      <c r="G3818" t="s">
        <v>13949</v>
      </c>
      <c r="H3818" t="s">
        <v>3177</v>
      </c>
      <c r="I3818" t="s">
        <v>13950</v>
      </c>
      <c r="J3818" t="s">
        <v>3179</v>
      </c>
      <c r="K3818" t="s">
        <v>13814</v>
      </c>
      <c r="L3818" t="s">
        <v>3174</v>
      </c>
      <c r="M3818" t="s">
        <v>3174</v>
      </c>
    </row>
    <row r="3819" spans="1:13" x14ac:dyDescent="0.3">
      <c r="A3819" t="s">
        <v>1082</v>
      </c>
      <c r="B3819" t="s">
        <v>13951</v>
      </c>
      <c r="C3819" t="s">
        <v>4045</v>
      </c>
      <c r="D3819" t="s">
        <v>1822</v>
      </c>
      <c r="E3819" t="s">
        <v>3235</v>
      </c>
      <c r="F3819" t="s">
        <v>13952</v>
      </c>
      <c r="G3819" t="s">
        <v>13953</v>
      </c>
      <c r="H3819" t="s">
        <v>3177</v>
      </c>
      <c r="I3819" t="s">
        <v>13954</v>
      </c>
      <c r="J3819" t="s">
        <v>3179</v>
      </c>
      <c r="K3819" t="s">
        <v>13814</v>
      </c>
      <c r="L3819" t="s">
        <v>3174</v>
      </c>
      <c r="M3819" t="s">
        <v>3174</v>
      </c>
    </row>
    <row r="3820" spans="1:13" x14ac:dyDescent="0.3">
      <c r="A3820" t="s">
        <v>1082</v>
      </c>
      <c r="B3820" t="s">
        <v>2950</v>
      </c>
      <c r="C3820" t="s">
        <v>4045</v>
      </c>
      <c r="D3820" t="s">
        <v>1761</v>
      </c>
      <c r="E3820" t="s">
        <v>3235</v>
      </c>
      <c r="F3820" t="s">
        <v>13955</v>
      </c>
      <c r="G3820" t="s">
        <v>13942</v>
      </c>
      <c r="H3820" t="s">
        <v>3177</v>
      </c>
      <c r="I3820" t="s">
        <v>13956</v>
      </c>
      <c r="J3820" t="s">
        <v>3179</v>
      </c>
      <c r="K3820" t="s">
        <v>13957</v>
      </c>
      <c r="L3820" t="s">
        <v>3174</v>
      </c>
      <c r="M3820" t="s">
        <v>3174</v>
      </c>
    </row>
    <row r="3821" spans="1:13" x14ac:dyDescent="0.3">
      <c r="A3821" t="s">
        <v>1082</v>
      </c>
      <c r="B3821" t="s">
        <v>2950</v>
      </c>
      <c r="C3821" t="s">
        <v>4045</v>
      </c>
      <c r="D3821" t="s">
        <v>1759</v>
      </c>
      <c r="E3821" t="s">
        <v>3235</v>
      </c>
      <c r="F3821" t="s">
        <v>13958</v>
      </c>
      <c r="G3821" t="s">
        <v>13942</v>
      </c>
      <c r="H3821" t="s">
        <v>3177</v>
      </c>
      <c r="I3821" t="s">
        <v>13959</v>
      </c>
      <c r="J3821" t="s">
        <v>3179</v>
      </c>
      <c r="K3821" t="s">
        <v>13960</v>
      </c>
      <c r="L3821" t="s">
        <v>3174</v>
      </c>
      <c r="M3821" t="s">
        <v>3174</v>
      </c>
    </row>
    <row r="3822" spans="1:13" x14ac:dyDescent="0.3">
      <c r="A3822" t="s">
        <v>1082</v>
      </c>
      <c r="B3822" t="s">
        <v>13961</v>
      </c>
      <c r="C3822" t="s">
        <v>4045</v>
      </c>
      <c r="D3822" t="s">
        <v>1822</v>
      </c>
      <c r="E3822" t="s">
        <v>3235</v>
      </c>
      <c r="F3822" t="s">
        <v>13962</v>
      </c>
      <c r="G3822" t="s">
        <v>13963</v>
      </c>
      <c r="H3822" t="s">
        <v>3177</v>
      </c>
      <c r="I3822" t="s">
        <v>13964</v>
      </c>
      <c r="J3822" t="s">
        <v>3179</v>
      </c>
      <c r="K3822" t="s">
        <v>13814</v>
      </c>
      <c r="L3822" t="s">
        <v>3174</v>
      </c>
      <c r="M3822" t="s">
        <v>3174</v>
      </c>
    </row>
    <row r="3823" spans="1:13" x14ac:dyDescent="0.3">
      <c r="A3823" t="s">
        <v>1082</v>
      </c>
      <c r="B3823" t="s">
        <v>13965</v>
      </c>
      <c r="C3823" t="s">
        <v>4045</v>
      </c>
      <c r="D3823" t="s">
        <v>1822</v>
      </c>
      <c r="E3823" t="s">
        <v>3235</v>
      </c>
      <c r="F3823" t="s">
        <v>13966</v>
      </c>
      <c r="G3823" t="s">
        <v>13967</v>
      </c>
      <c r="H3823" t="s">
        <v>3177</v>
      </c>
      <c r="I3823" t="s">
        <v>13968</v>
      </c>
      <c r="J3823" t="s">
        <v>3179</v>
      </c>
      <c r="K3823" t="s">
        <v>13814</v>
      </c>
      <c r="L3823" t="s">
        <v>3174</v>
      </c>
      <c r="M3823" t="s">
        <v>3174</v>
      </c>
    </row>
    <row r="3824" spans="1:13" x14ac:dyDescent="0.3">
      <c r="A3824" t="s">
        <v>1082</v>
      </c>
      <c r="B3824" t="s">
        <v>2950</v>
      </c>
      <c r="C3824" t="s">
        <v>4045</v>
      </c>
      <c r="D3824" t="s">
        <v>1903</v>
      </c>
      <c r="E3824" t="s">
        <v>3235</v>
      </c>
      <c r="F3824" t="s">
        <v>13969</v>
      </c>
      <c r="G3824" t="s">
        <v>13942</v>
      </c>
      <c r="H3824" t="s">
        <v>3177</v>
      </c>
      <c r="I3824" t="s">
        <v>13970</v>
      </c>
      <c r="J3824" t="s">
        <v>3179</v>
      </c>
      <c r="K3824" t="s">
        <v>13971</v>
      </c>
      <c r="L3824" t="s">
        <v>3174</v>
      </c>
      <c r="M3824" t="s">
        <v>3174</v>
      </c>
    </row>
    <row r="3825" spans="1:13" x14ac:dyDescent="0.3">
      <c r="A3825" t="s">
        <v>1082</v>
      </c>
      <c r="B3825" t="s">
        <v>13972</v>
      </c>
      <c r="C3825" t="s">
        <v>4045</v>
      </c>
      <c r="D3825" t="s">
        <v>7922</v>
      </c>
      <c r="E3825" t="s">
        <v>3183</v>
      </c>
      <c r="F3825" t="s">
        <v>13973</v>
      </c>
      <c r="G3825" t="s">
        <v>13974</v>
      </c>
      <c r="H3825" t="s">
        <v>3177</v>
      </c>
      <c r="I3825" t="s">
        <v>13975</v>
      </c>
      <c r="J3825" t="s">
        <v>3179</v>
      </c>
      <c r="K3825" t="s">
        <v>13976</v>
      </c>
      <c r="L3825" t="s">
        <v>3174</v>
      </c>
      <c r="M3825" t="s">
        <v>3174</v>
      </c>
    </row>
    <row r="3826" spans="1:13" x14ac:dyDescent="0.3">
      <c r="A3826" t="s">
        <v>1082</v>
      </c>
      <c r="B3826" t="s">
        <v>2950</v>
      </c>
      <c r="C3826" t="s">
        <v>4045</v>
      </c>
      <c r="D3826" t="s">
        <v>1761</v>
      </c>
      <c r="E3826" t="s">
        <v>3235</v>
      </c>
      <c r="F3826" t="s">
        <v>13977</v>
      </c>
      <c r="G3826" t="s">
        <v>13978</v>
      </c>
      <c r="H3826" t="s">
        <v>3177</v>
      </c>
      <c r="I3826" t="s">
        <v>13979</v>
      </c>
      <c r="J3826" t="s">
        <v>3179</v>
      </c>
      <c r="K3826" t="s">
        <v>13515</v>
      </c>
      <c r="L3826" t="s">
        <v>3174</v>
      </c>
      <c r="M3826" t="s">
        <v>3174</v>
      </c>
    </row>
    <row r="3827" spans="1:13" x14ac:dyDescent="0.3">
      <c r="A3827" t="s">
        <v>1082</v>
      </c>
      <c r="B3827" t="s">
        <v>13296</v>
      </c>
      <c r="C3827" t="s">
        <v>3190</v>
      </c>
      <c r="D3827" t="s">
        <v>7922</v>
      </c>
      <c r="E3827" t="s">
        <v>3546</v>
      </c>
      <c r="F3827" t="s">
        <v>13980</v>
      </c>
      <c r="G3827" t="s">
        <v>13981</v>
      </c>
      <c r="H3827" t="s">
        <v>3177</v>
      </c>
      <c r="I3827" t="s">
        <v>13982</v>
      </c>
      <c r="J3827" t="s">
        <v>3179</v>
      </c>
      <c r="K3827" t="s">
        <v>13983</v>
      </c>
      <c r="L3827" t="s">
        <v>3174</v>
      </c>
      <c r="M3827" t="s">
        <v>3174</v>
      </c>
    </row>
    <row r="3828" spans="1:13" x14ac:dyDescent="0.3">
      <c r="A3828" t="s">
        <v>1082</v>
      </c>
      <c r="B3828" t="s">
        <v>2950</v>
      </c>
      <c r="C3828" t="s">
        <v>4045</v>
      </c>
      <c r="D3828" t="s">
        <v>1761</v>
      </c>
      <c r="E3828" t="s">
        <v>3235</v>
      </c>
      <c r="F3828" t="s">
        <v>13984</v>
      </c>
      <c r="G3828" t="s">
        <v>13978</v>
      </c>
      <c r="H3828" t="s">
        <v>3177</v>
      </c>
      <c r="I3828" t="s">
        <v>13985</v>
      </c>
      <c r="J3828" t="s">
        <v>3179</v>
      </c>
      <c r="K3828" t="s">
        <v>13986</v>
      </c>
      <c r="L3828" t="s">
        <v>3174</v>
      </c>
      <c r="M3828" t="s">
        <v>3174</v>
      </c>
    </row>
    <row r="3829" spans="1:13" x14ac:dyDescent="0.3">
      <c r="A3829" t="s">
        <v>1082</v>
      </c>
      <c r="B3829" t="s">
        <v>13605</v>
      </c>
      <c r="C3829" t="s">
        <v>4045</v>
      </c>
      <c r="D3829" t="s">
        <v>7922</v>
      </c>
      <c r="E3829" t="s">
        <v>3546</v>
      </c>
      <c r="F3829" t="s">
        <v>13987</v>
      </c>
      <c r="G3829" t="s">
        <v>13988</v>
      </c>
      <c r="H3829" t="s">
        <v>3177</v>
      </c>
      <c r="I3829" t="s">
        <v>13989</v>
      </c>
      <c r="J3829" t="s">
        <v>3179</v>
      </c>
      <c r="K3829" t="s">
        <v>13990</v>
      </c>
      <c r="L3829" t="s">
        <v>3174</v>
      </c>
      <c r="M3829" t="s">
        <v>3174</v>
      </c>
    </row>
    <row r="3830" spans="1:13" x14ac:dyDescent="0.3">
      <c r="A3830" t="s">
        <v>1082</v>
      </c>
      <c r="B3830" t="s">
        <v>2950</v>
      </c>
      <c r="C3830" t="s">
        <v>4045</v>
      </c>
      <c r="D3830" t="s">
        <v>1761</v>
      </c>
      <c r="E3830" t="s">
        <v>3235</v>
      </c>
      <c r="F3830" t="s">
        <v>13991</v>
      </c>
      <c r="G3830" t="s">
        <v>13978</v>
      </c>
      <c r="H3830" t="s">
        <v>3177</v>
      </c>
      <c r="I3830" t="s">
        <v>13992</v>
      </c>
      <c r="J3830" t="s">
        <v>3179</v>
      </c>
      <c r="K3830" t="s">
        <v>13993</v>
      </c>
      <c r="L3830" t="s">
        <v>3174</v>
      </c>
      <c r="M3830" t="s">
        <v>3174</v>
      </c>
    </row>
    <row r="3831" spans="1:13" x14ac:dyDescent="0.3">
      <c r="A3831" t="s">
        <v>1082</v>
      </c>
      <c r="B3831" t="s">
        <v>2950</v>
      </c>
      <c r="C3831" t="s">
        <v>4045</v>
      </c>
      <c r="D3831" t="s">
        <v>1759</v>
      </c>
      <c r="E3831" t="s">
        <v>3235</v>
      </c>
      <c r="F3831" t="s">
        <v>13994</v>
      </c>
      <c r="G3831" t="s">
        <v>13978</v>
      </c>
      <c r="H3831" t="s">
        <v>3177</v>
      </c>
      <c r="I3831" t="s">
        <v>13995</v>
      </c>
      <c r="J3831" t="s">
        <v>3179</v>
      </c>
      <c r="K3831" t="s">
        <v>13996</v>
      </c>
      <c r="L3831" t="s">
        <v>3174</v>
      </c>
      <c r="M3831" t="s">
        <v>3174</v>
      </c>
    </row>
    <row r="3832" spans="1:13" x14ac:dyDescent="0.3">
      <c r="A3832" t="s">
        <v>1082</v>
      </c>
      <c r="B3832" t="s">
        <v>2950</v>
      </c>
      <c r="C3832" t="s">
        <v>4045</v>
      </c>
      <c r="D3832" t="s">
        <v>1903</v>
      </c>
      <c r="E3832" t="s">
        <v>3235</v>
      </c>
      <c r="F3832" t="s">
        <v>13997</v>
      </c>
      <c r="G3832" t="s">
        <v>13978</v>
      </c>
      <c r="H3832" t="s">
        <v>3177</v>
      </c>
      <c r="I3832" t="s">
        <v>13998</v>
      </c>
      <c r="J3832" t="s">
        <v>3179</v>
      </c>
      <c r="K3832" t="s">
        <v>13971</v>
      </c>
      <c r="L3832" t="s">
        <v>3174</v>
      </c>
      <c r="M3832" t="s">
        <v>3174</v>
      </c>
    </row>
    <row r="3833" spans="1:13" x14ac:dyDescent="0.3">
      <c r="A3833" t="s">
        <v>1082</v>
      </c>
      <c r="B3833" t="s">
        <v>13972</v>
      </c>
      <c r="C3833" t="s">
        <v>4045</v>
      </c>
      <c r="D3833" t="s">
        <v>7922</v>
      </c>
      <c r="E3833" t="s">
        <v>3235</v>
      </c>
      <c r="F3833" t="s">
        <v>13999</v>
      </c>
      <c r="G3833" t="s">
        <v>14000</v>
      </c>
      <c r="H3833" t="s">
        <v>3177</v>
      </c>
      <c r="I3833" t="s">
        <v>14001</v>
      </c>
      <c r="J3833" t="s">
        <v>3179</v>
      </c>
      <c r="K3833" t="s">
        <v>14002</v>
      </c>
      <c r="L3833" t="s">
        <v>3174</v>
      </c>
      <c r="M3833" t="s">
        <v>3174</v>
      </c>
    </row>
    <row r="3834" spans="1:13" x14ac:dyDescent="0.3">
      <c r="A3834" t="s">
        <v>1082</v>
      </c>
      <c r="B3834" t="s">
        <v>14003</v>
      </c>
      <c r="C3834" t="s">
        <v>4045</v>
      </c>
      <c r="D3834" t="s">
        <v>7922</v>
      </c>
      <c r="E3834" t="s">
        <v>3235</v>
      </c>
      <c r="F3834" t="s">
        <v>14004</v>
      </c>
      <c r="G3834" t="s">
        <v>14005</v>
      </c>
      <c r="H3834" t="s">
        <v>3177</v>
      </c>
      <c r="I3834" t="s">
        <v>14006</v>
      </c>
      <c r="J3834" t="s">
        <v>3179</v>
      </c>
      <c r="K3834" t="s">
        <v>14007</v>
      </c>
      <c r="L3834" t="s">
        <v>3174</v>
      </c>
      <c r="M3834" t="s">
        <v>3174</v>
      </c>
    </row>
    <row r="3835" spans="1:13" x14ac:dyDescent="0.3">
      <c r="A3835" t="s">
        <v>1082</v>
      </c>
      <c r="B3835" t="s">
        <v>7809</v>
      </c>
      <c r="C3835" t="s">
        <v>4045</v>
      </c>
      <c r="D3835" t="s">
        <v>7922</v>
      </c>
      <c r="E3835" t="s">
        <v>3235</v>
      </c>
      <c r="F3835" t="s">
        <v>14008</v>
      </c>
      <c r="G3835" t="s">
        <v>7811</v>
      </c>
      <c r="H3835" t="s">
        <v>3177</v>
      </c>
      <c r="I3835" t="s">
        <v>14009</v>
      </c>
      <c r="J3835" t="s">
        <v>3179</v>
      </c>
      <c r="K3835" t="s">
        <v>14010</v>
      </c>
      <c r="L3835" t="s">
        <v>3174</v>
      </c>
      <c r="M3835" t="s">
        <v>3174</v>
      </c>
    </row>
    <row r="3836" spans="1:13" x14ac:dyDescent="0.3">
      <c r="A3836" t="s">
        <v>1082</v>
      </c>
      <c r="B3836" t="s">
        <v>7809</v>
      </c>
      <c r="C3836" t="s">
        <v>4045</v>
      </c>
      <c r="D3836" t="s">
        <v>7922</v>
      </c>
      <c r="E3836" t="s">
        <v>3235</v>
      </c>
      <c r="F3836" t="s">
        <v>14011</v>
      </c>
      <c r="G3836" t="s">
        <v>14012</v>
      </c>
      <c r="H3836" t="s">
        <v>3177</v>
      </c>
      <c r="I3836" t="s">
        <v>14013</v>
      </c>
      <c r="J3836" t="s">
        <v>3179</v>
      </c>
      <c r="K3836" t="s">
        <v>14014</v>
      </c>
      <c r="L3836" t="s">
        <v>3174</v>
      </c>
      <c r="M3836" t="s">
        <v>3174</v>
      </c>
    </row>
    <row r="3837" spans="1:13" x14ac:dyDescent="0.3">
      <c r="A3837" t="s">
        <v>1082</v>
      </c>
      <c r="B3837" t="s">
        <v>13878</v>
      </c>
      <c r="C3837" t="s">
        <v>3190</v>
      </c>
      <c r="D3837" t="s">
        <v>1822</v>
      </c>
      <c r="E3837" t="s">
        <v>3235</v>
      </c>
      <c r="F3837" t="s">
        <v>14015</v>
      </c>
      <c r="G3837" t="s">
        <v>13880</v>
      </c>
      <c r="H3837" t="s">
        <v>3177</v>
      </c>
      <c r="I3837" t="s">
        <v>14016</v>
      </c>
      <c r="J3837" t="s">
        <v>3179</v>
      </c>
      <c r="K3837" t="s">
        <v>14017</v>
      </c>
      <c r="L3837" t="s">
        <v>3174</v>
      </c>
      <c r="M3837" t="s">
        <v>3174</v>
      </c>
    </row>
    <row r="3838" spans="1:13" x14ac:dyDescent="0.3">
      <c r="A3838" t="s">
        <v>1082</v>
      </c>
      <c r="B3838" t="s">
        <v>2950</v>
      </c>
      <c r="C3838" t="s">
        <v>4045</v>
      </c>
      <c r="D3838" t="s">
        <v>1761</v>
      </c>
      <c r="E3838" t="s">
        <v>3235</v>
      </c>
      <c r="F3838" t="s">
        <v>14018</v>
      </c>
      <c r="G3838" t="s">
        <v>14019</v>
      </c>
      <c r="H3838" t="s">
        <v>3177</v>
      </c>
      <c r="I3838" t="s">
        <v>14020</v>
      </c>
      <c r="J3838" t="s">
        <v>3179</v>
      </c>
      <c r="K3838" t="s">
        <v>12482</v>
      </c>
      <c r="L3838" t="s">
        <v>3174</v>
      </c>
      <c r="M3838" t="s">
        <v>3174</v>
      </c>
    </row>
    <row r="3839" spans="1:13" x14ac:dyDescent="0.3">
      <c r="A3839" t="s">
        <v>1082</v>
      </c>
      <c r="B3839" t="s">
        <v>2950</v>
      </c>
      <c r="C3839" t="s">
        <v>4045</v>
      </c>
      <c r="D3839" t="s">
        <v>1761</v>
      </c>
      <c r="E3839" t="s">
        <v>3235</v>
      </c>
      <c r="F3839" t="s">
        <v>14021</v>
      </c>
      <c r="G3839" t="s">
        <v>14019</v>
      </c>
      <c r="H3839" t="s">
        <v>3177</v>
      </c>
      <c r="I3839" t="s">
        <v>14022</v>
      </c>
      <c r="J3839" t="s">
        <v>3179</v>
      </c>
      <c r="K3839" t="s">
        <v>14023</v>
      </c>
      <c r="L3839" t="s">
        <v>3174</v>
      </c>
      <c r="M3839" t="s">
        <v>3174</v>
      </c>
    </row>
    <row r="3840" spans="1:13" x14ac:dyDescent="0.3">
      <c r="A3840" t="s">
        <v>1082</v>
      </c>
      <c r="B3840" t="s">
        <v>2950</v>
      </c>
      <c r="C3840" t="s">
        <v>4045</v>
      </c>
      <c r="D3840" t="s">
        <v>1761</v>
      </c>
      <c r="E3840" t="s">
        <v>3235</v>
      </c>
      <c r="F3840" t="s">
        <v>14024</v>
      </c>
      <c r="G3840" t="s">
        <v>14019</v>
      </c>
      <c r="H3840" t="s">
        <v>3177</v>
      </c>
      <c r="I3840" t="s">
        <v>14025</v>
      </c>
      <c r="J3840" t="s">
        <v>3179</v>
      </c>
      <c r="K3840" t="s">
        <v>14026</v>
      </c>
      <c r="L3840" t="s">
        <v>3174</v>
      </c>
      <c r="M3840" t="s">
        <v>3174</v>
      </c>
    </row>
    <row r="3841" spans="1:13" x14ac:dyDescent="0.3">
      <c r="A3841" t="s">
        <v>1082</v>
      </c>
      <c r="B3841" t="s">
        <v>7638</v>
      </c>
      <c r="C3841" t="s">
        <v>4045</v>
      </c>
      <c r="D3841" t="s">
        <v>1822</v>
      </c>
      <c r="E3841" t="s">
        <v>7639</v>
      </c>
      <c r="F3841" t="s">
        <v>14027</v>
      </c>
      <c r="G3841" t="s">
        <v>8634</v>
      </c>
      <c r="H3841" t="s">
        <v>3177</v>
      </c>
      <c r="I3841" t="s">
        <v>14028</v>
      </c>
      <c r="J3841" t="s">
        <v>3179</v>
      </c>
      <c r="K3841" t="s">
        <v>14029</v>
      </c>
      <c r="L3841" t="s">
        <v>3174</v>
      </c>
      <c r="M3841" t="s">
        <v>3174</v>
      </c>
    </row>
    <row r="3842" spans="1:13" x14ac:dyDescent="0.3">
      <c r="A3842" t="s">
        <v>1082</v>
      </c>
      <c r="B3842" t="s">
        <v>2950</v>
      </c>
      <c r="C3842" t="s">
        <v>4045</v>
      </c>
      <c r="D3842" t="s">
        <v>1759</v>
      </c>
      <c r="E3842" t="s">
        <v>3235</v>
      </c>
      <c r="F3842" t="s">
        <v>14030</v>
      </c>
      <c r="G3842" t="s">
        <v>14019</v>
      </c>
      <c r="H3842" t="s">
        <v>3177</v>
      </c>
      <c r="I3842" t="s">
        <v>14031</v>
      </c>
      <c r="J3842" t="s">
        <v>3179</v>
      </c>
      <c r="K3842" t="s">
        <v>14032</v>
      </c>
      <c r="L3842" t="s">
        <v>3174</v>
      </c>
      <c r="M3842" t="s">
        <v>3174</v>
      </c>
    </row>
    <row r="3843" spans="1:13" x14ac:dyDescent="0.3">
      <c r="A3843" t="s">
        <v>1082</v>
      </c>
      <c r="B3843" t="s">
        <v>7638</v>
      </c>
      <c r="C3843" t="s">
        <v>4045</v>
      </c>
      <c r="D3843" t="s">
        <v>1822</v>
      </c>
      <c r="E3843" t="s">
        <v>7639</v>
      </c>
      <c r="F3843" t="s">
        <v>14033</v>
      </c>
      <c r="G3843" t="s">
        <v>8634</v>
      </c>
      <c r="H3843" t="s">
        <v>3177</v>
      </c>
      <c r="I3843" t="s">
        <v>14034</v>
      </c>
      <c r="J3843" t="s">
        <v>3179</v>
      </c>
      <c r="K3843" t="s">
        <v>14035</v>
      </c>
      <c r="L3843" t="s">
        <v>3174</v>
      </c>
      <c r="M3843" t="s">
        <v>3174</v>
      </c>
    </row>
    <row r="3844" spans="1:13" x14ac:dyDescent="0.3">
      <c r="A3844" t="s">
        <v>1082</v>
      </c>
      <c r="B3844" t="s">
        <v>13972</v>
      </c>
      <c r="C3844" t="s">
        <v>4045</v>
      </c>
      <c r="D3844" t="s">
        <v>1822</v>
      </c>
      <c r="E3844" t="s">
        <v>3235</v>
      </c>
      <c r="F3844" t="s">
        <v>14036</v>
      </c>
      <c r="G3844" t="s">
        <v>13974</v>
      </c>
      <c r="H3844" t="s">
        <v>3177</v>
      </c>
      <c r="I3844" t="s">
        <v>14037</v>
      </c>
      <c r="J3844" t="s">
        <v>3179</v>
      </c>
      <c r="K3844" t="s">
        <v>14029</v>
      </c>
      <c r="L3844" t="s">
        <v>3174</v>
      </c>
      <c r="M3844" t="s">
        <v>3174</v>
      </c>
    </row>
    <row r="3845" spans="1:13" x14ac:dyDescent="0.3">
      <c r="A3845" t="s">
        <v>1082</v>
      </c>
      <c r="B3845" t="s">
        <v>13972</v>
      </c>
      <c r="C3845" t="s">
        <v>4045</v>
      </c>
      <c r="D3845" t="s">
        <v>1822</v>
      </c>
      <c r="E3845" t="s">
        <v>3235</v>
      </c>
      <c r="F3845" t="s">
        <v>14038</v>
      </c>
      <c r="G3845" t="s">
        <v>13974</v>
      </c>
      <c r="H3845" t="s">
        <v>3177</v>
      </c>
      <c r="I3845" t="s">
        <v>14039</v>
      </c>
      <c r="J3845" t="s">
        <v>3179</v>
      </c>
      <c r="K3845" t="s">
        <v>14035</v>
      </c>
      <c r="L3845" t="s">
        <v>3174</v>
      </c>
      <c r="M3845" t="s">
        <v>3174</v>
      </c>
    </row>
    <row r="3846" spans="1:13" x14ac:dyDescent="0.3">
      <c r="A3846" t="s">
        <v>1082</v>
      </c>
      <c r="B3846" t="s">
        <v>14040</v>
      </c>
      <c r="C3846" t="s">
        <v>3190</v>
      </c>
      <c r="D3846" t="s">
        <v>1822</v>
      </c>
      <c r="E3846" t="s">
        <v>3546</v>
      </c>
      <c r="F3846" t="s">
        <v>14041</v>
      </c>
      <c r="G3846" t="s">
        <v>14042</v>
      </c>
      <c r="H3846" t="s">
        <v>3177</v>
      </c>
      <c r="I3846" t="s">
        <v>14043</v>
      </c>
      <c r="J3846" t="s">
        <v>3179</v>
      </c>
      <c r="K3846" t="s">
        <v>14029</v>
      </c>
      <c r="L3846" t="s">
        <v>3174</v>
      </c>
      <c r="M3846" t="s">
        <v>3174</v>
      </c>
    </row>
    <row r="3847" spans="1:13" x14ac:dyDescent="0.3">
      <c r="A3847" t="s">
        <v>1082</v>
      </c>
      <c r="B3847" t="s">
        <v>14040</v>
      </c>
      <c r="C3847" t="s">
        <v>3190</v>
      </c>
      <c r="D3847" t="s">
        <v>1822</v>
      </c>
      <c r="E3847" t="s">
        <v>3546</v>
      </c>
      <c r="F3847" t="s">
        <v>14044</v>
      </c>
      <c r="G3847" t="s">
        <v>14042</v>
      </c>
      <c r="H3847" t="s">
        <v>3177</v>
      </c>
      <c r="I3847" t="s">
        <v>14045</v>
      </c>
      <c r="J3847" t="s">
        <v>3179</v>
      </c>
      <c r="K3847" t="s">
        <v>14035</v>
      </c>
      <c r="L3847" t="s">
        <v>3174</v>
      </c>
      <c r="M3847" t="s">
        <v>3174</v>
      </c>
    </row>
    <row r="3848" spans="1:13" x14ac:dyDescent="0.3">
      <c r="A3848" t="s">
        <v>1082</v>
      </c>
      <c r="B3848" t="s">
        <v>2950</v>
      </c>
      <c r="C3848" t="s">
        <v>4045</v>
      </c>
      <c r="D3848" t="s">
        <v>1903</v>
      </c>
      <c r="E3848" t="s">
        <v>3235</v>
      </c>
      <c r="F3848" t="s">
        <v>14046</v>
      </c>
      <c r="G3848" t="s">
        <v>14019</v>
      </c>
      <c r="H3848" t="s">
        <v>3177</v>
      </c>
      <c r="I3848" t="s">
        <v>14047</v>
      </c>
      <c r="J3848" t="s">
        <v>3179</v>
      </c>
      <c r="K3848" t="s">
        <v>13971</v>
      </c>
      <c r="L3848" t="s">
        <v>3174</v>
      </c>
      <c r="M3848" t="s">
        <v>3174</v>
      </c>
    </row>
    <row r="3849" spans="1:13" x14ac:dyDescent="0.3">
      <c r="A3849" t="s">
        <v>1082</v>
      </c>
      <c r="B3849" t="s">
        <v>2950</v>
      </c>
      <c r="C3849" t="s">
        <v>4045</v>
      </c>
      <c r="D3849" t="s">
        <v>1761</v>
      </c>
      <c r="E3849" t="s">
        <v>3235</v>
      </c>
      <c r="F3849" t="s">
        <v>14048</v>
      </c>
      <c r="G3849" t="s">
        <v>14049</v>
      </c>
      <c r="H3849" t="s">
        <v>3177</v>
      </c>
      <c r="I3849" t="s">
        <v>14050</v>
      </c>
      <c r="J3849" t="s">
        <v>3179</v>
      </c>
      <c r="K3849" t="s">
        <v>12496</v>
      </c>
      <c r="L3849" t="s">
        <v>3174</v>
      </c>
      <c r="M3849" t="s">
        <v>3174</v>
      </c>
    </row>
    <row r="3850" spans="1:13" x14ac:dyDescent="0.3">
      <c r="A3850" t="s">
        <v>1082</v>
      </c>
      <c r="B3850" t="s">
        <v>2950</v>
      </c>
      <c r="C3850" t="s">
        <v>4045</v>
      </c>
      <c r="D3850" t="s">
        <v>1761</v>
      </c>
      <c r="E3850" t="s">
        <v>3235</v>
      </c>
      <c r="F3850" t="s">
        <v>14051</v>
      </c>
      <c r="G3850" t="s">
        <v>14049</v>
      </c>
      <c r="H3850" t="s">
        <v>3177</v>
      </c>
      <c r="I3850" t="s">
        <v>14052</v>
      </c>
      <c r="J3850" t="s">
        <v>3179</v>
      </c>
      <c r="K3850" t="s">
        <v>14053</v>
      </c>
      <c r="L3850" t="s">
        <v>3174</v>
      </c>
      <c r="M3850" t="s">
        <v>3174</v>
      </c>
    </row>
    <row r="3851" spans="1:13" x14ac:dyDescent="0.3">
      <c r="A3851" t="s">
        <v>1082</v>
      </c>
      <c r="B3851" t="s">
        <v>2950</v>
      </c>
      <c r="C3851" t="s">
        <v>4045</v>
      </c>
      <c r="D3851" t="s">
        <v>1761</v>
      </c>
      <c r="E3851" t="s">
        <v>3235</v>
      </c>
      <c r="F3851" t="s">
        <v>14054</v>
      </c>
      <c r="G3851" t="s">
        <v>14049</v>
      </c>
      <c r="H3851" t="s">
        <v>3177</v>
      </c>
      <c r="I3851" t="s">
        <v>14055</v>
      </c>
      <c r="J3851" t="s">
        <v>3179</v>
      </c>
      <c r="K3851" t="s">
        <v>14056</v>
      </c>
      <c r="L3851" t="s">
        <v>3174</v>
      </c>
      <c r="M3851" t="s">
        <v>3174</v>
      </c>
    </row>
    <row r="3852" spans="1:13" x14ac:dyDescent="0.3">
      <c r="A3852" t="s">
        <v>1082</v>
      </c>
      <c r="B3852" t="s">
        <v>2950</v>
      </c>
      <c r="C3852" t="s">
        <v>4045</v>
      </c>
      <c r="D3852" t="s">
        <v>1903</v>
      </c>
      <c r="E3852" t="s">
        <v>3235</v>
      </c>
      <c r="F3852" t="s">
        <v>14057</v>
      </c>
      <c r="G3852" t="s">
        <v>14049</v>
      </c>
      <c r="H3852" t="s">
        <v>3177</v>
      </c>
      <c r="I3852" t="s">
        <v>14058</v>
      </c>
      <c r="J3852" t="s">
        <v>3179</v>
      </c>
      <c r="K3852" t="s">
        <v>13971</v>
      </c>
      <c r="L3852" t="s">
        <v>3174</v>
      </c>
      <c r="M3852" t="s">
        <v>3174</v>
      </c>
    </row>
    <row r="3853" spans="1:13" x14ac:dyDescent="0.3">
      <c r="A3853" t="s">
        <v>1082</v>
      </c>
      <c r="B3853" t="s">
        <v>2950</v>
      </c>
      <c r="C3853" t="s">
        <v>4045</v>
      </c>
      <c r="D3853" t="s">
        <v>1903</v>
      </c>
      <c r="E3853" t="s">
        <v>3235</v>
      </c>
      <c r="F3853" t="s">
        <v>14059</v>
      </c>
      <c r="G3853" t="s">
        <v>13851</v>
      </c>
      <c r="H3853" t="s">
        <v>3177</v>
      </c>
      <c r="I3853" t="s">
        <v>14060</v>
      </c>
      <c r="J3853" t="s">
        <v>3179</v>
      </c>
      <c r="K3853" t="s">
        <v>13971</v>
      </c>
      <c r="L3853" t="s">
        <v>3174</v>
      </c>
      <c r="M3853" t="s">
        <v>3174</v>
      </c>
    </row>
    <row r="3854" spans="1:13" x14ac:dyDescent="0.3">
      <c r="A3854" t="s">
        <v>1082</v>
      </c>
      <c r="B3854" t="s">
        <v>2950</v>
      </c>
      <c r="C3854" t="s">
        <v>4045</v>
      </c>
      <c r="D3854" t="s">
        <v>1755</v>
      </c>
      <c r="E3854" t="s">
        <v>3235</v>
      </c>
      <c r="F3854" t="s">
        <v>14061</v>
      </c>
      <c r="G3854" t="s">
        <v>14062</v>
      </c>
      <c r="H3854" t="s">
        <v>3177</v>
      </c>
      <c r="I3854" t="s">
        <v>14063</v>
      </c>
      <c r="J3854" t="s">
        <v>3179</v>
      </c>
      <c r="K3854" t="s">
        <v>14064</v>
      </c>
      <c r="L3854" t="s">
        <v>3174</v>
      </c>
      <c r="M3854" t="s">
        <v>3174</v>
      </c>
    </row>
    <row r="3855" spans="1:13" x14ac:dyDescent="0.3">
      <c r="A3855" t="s">
        <v>1082</v>
      </c>
      <c r="B3855" t="s">
        <v>2950</v>
      </c>
      <c r="C3855" t="s">
        <v>4045</v>
      </c>
      <c r="D3855" t="s">
        <v>1759</v>
      </c>
      <c r="E3855" t="s">
        <v>3235</v>
      </c>
      <c r="F3855" t="s">
        <v>14065</v>
      </c>
      <c r="G3855" t="s">
        <v>14062</v>
      </c>
      <c r="H3855" t="s">
        <v>3177</v>
      </c>
      <c r="I3855" t="s">
        <v>14066</v>
      </c>
      <c r="J3855" t="s">
        <v>3179</v>
      </c>
      <c r="K3855" t="s">
        <v>14067</v>
      </c>
      <c r="L3855" t="s">
        <v>3174</v>
      </c>
      <c r="M3855" t="s">
        <v>3174</v>
      </c>
    </row>
    <row r="3856" spans="1:13" x14ac:dyDescent="0.3">
      <c r="A3856" t="s">
        <v>1082</v>
      </c>
      <c r="B3856" t="s">
        <v>2950</v>
      </c>
      <c r="C3856" t="s">
        <v>4045</v>
      </c>
      <c r="D3856" t="s">
        <v>1755</v>
      </c>
      <c r="E3856" t="s">
        <v>3235</v>
      </c>
      <c r="F3856" t="s">
        <v>14068</v>
      </c>
      <c r="G3856" t="s">
        <v>14069</v>
      </c>
      <c r="H3856" t="s">
        <v>3177</v>
      </c>
      <c r="I3856" t="s">
        <v>14070</v>
      </c>
      <c r="J3856" t="s">
        <v>3179</v>
      </c>
      <c r="K3856" t="s">
        <v>14071</v>
      </c>
      <c r="L3856" t="s">
        <v>3174</v>
      </c>
      <c r="M3856" t="s">
        <v>3174</v>
      </c>
    </row>
    <row r="3857" spans="1:13" x14ac:dyDescent="0.3">
      <c r="A3857" t="s">
        <v>1082</v>
      </c>
      <c r="B3857" t="s">
        <v>2950</v>
      </c>
      <c r="C3857" t="s">
        <v>4045</v>
      </c>
      <c r="D3857" t="s">
        <v>1761</v>
      </c>
      <c r="E3857" t="s">
        <v>3235</v>
      </c>
      <c r="F3857" t="s">
        <v>14072</v>
      </c>
      <c r="G3857" t="s">
        <v>14069</v>
      </c>
      <c r="H3857" t="s">
        <v>3177</v>
      </c>
      <c r="I3857" t="s">
        <v>14073</v>
      </c>
      <c r="J3857" t="s">
        <v>3179</v>
      </c>
      <c r="K3857" t="s">
        <v>14074</v>
      </c>
      <c r="L3857" t="s">
        <v>3174</v>
      </c>
      <c r="M3857" t="s">
        <v>3174</v>
      </c>
    </row>
    <row r="3858" spans="1:13" x14ac:dyDescent="0.3">
      <c r="A3858" t="s">
        <v>1082</v>
      </c>
      <c r="B3858" t="s">
        <v>2950</v>
      </c>
      <c r="C3858" t="s">
        <v>4045</v>
      </c>
      <c r="D3858" t="s">
        <v>1761</v>
      </c>
      <c r="E3858" t="s">
        <v>3235</v>
      </c>
      <c r="F3858" t="s">
        <v>14075</v>
      </c>
      <c r="G3858" t="s">
        <v>14069</v>
      </c>
      <c r="H3858" t="s">
        <v>3177</v>
      </c>
      <c r="I3858" t="s">
        <v>14076</v>
      </c>
      <c r="J3858" t="s">
        <v>3179</v>
      </c>
      <c r="K3858" t="s">
        <v>14077</v>
      </c>
      <c r="L3858" t="s">
        <v>3174</v>
      </c>
      <c r="M3858" t="s">
        <v>3174</v>
      </c>
    </row>
    <row r="3859" spans="1:13" x14ac:dyDescent="0.3">
      <c r="A3859" t="s">
        <v>1082</v>
      </c>
      <c r="B3859" t="s">
        <v>2950</v>
      </c>
      <c r="C3859" t="s">
        <v>4045</v>
      </c>
      <c r="D3859" t="s">
        <v>1761</v>
      </c>
      <c r="E3859" t="s">
        <v>3235</v>
      </c>
      <c r="F3859" t="s">
        <v>14078</v>
      </c>
      <c r="G3859" t="s">
        <v>14069</v>
      </c>
      <c r="H3859" t="s">
        <v>3177</v>
      </c>
      <c r="I3859" t="s">
        <v>14079</v>
      </c>
      <c r="J3859" t="s">
        <v>3179</v>
      </c>
      <c r="K3859" t="s">
        <v>14080</v>
      </c>
      <c r="L3859" t="s">
        <v>3174</v>
      </c>
      <c r="M3859" t="s">
        <v>3174</v>
      </c>
    </row>
    <row r="3860" spans="1:13" x14ac:dyDescent="0.3">
      <c r="A3860" t="s">
        <v>1082</v>
      </c>
      <c r="B3860" t="s">
        <v>2950</v>
      </c>
      <c r="C3860" t="s">
        <v>4045</v>
      </c>
      <c r="D3860" t="s">
        <v>1755</v>
      </c>
      <c r="E3860" t="s">
        <v>3235</v>
      </c>
      <c r="F3860" t="s">
        <v>14081</v>
      </c>
      <c r="G3860" t="s">
        <v>13926</v>
      </c>
      <c r="H3860" t="s">
        <v>3177</v>
      </c>
      <c r="I3860" t="s">
        <v>14082</v>
      </c>
      <c r="J3860" t="s">
        <v>3179</v>
      </c>
      <c r="K3860" t="s">
        <v>7431</v>
      </c>
      <c r="L3860" t="s">
        <v>3174</v>
      </c>
      <c r="M3860" t="s">
        <v>3174</v>
      </c>
    </row>
    <row r="3861" spans="1:13" x14ac:dyDescent="0.3">
      <c r="A3861" t="s">
        <v>1082</v>
      </c>
      <c r="B3861" t="s">
        <v>2950</v>
      </c>
      <c r="C3861" t="s">
        <v>4045</v>
      </c>
      <c r="D3861" t="s">
        <v>1903</v>
      </c>
      <c r="E3861" t="s">
        <v>3235</v>
      </c>
      <c r="F3861" t="s">
        <v>14083</v>
      </c>
      <c r="G3861" t="s">
        <v>13926</v>
      </c>
      <c r="H3861" t="s">
        <v>3177</v>
      </c>
      <c r="I3861" t="s">
        <v>14084</v>
      </c>
      <c r="J3861" t="s">
        <v>3179</v>
      </c>
      <c r="K3861" t="s">
        <v>14085</v>
      </c>
      <c r="L3861" t="s">
        <v>3174</v>
      </c>
      <c r="M3861" t="s">
        <v>3174</v>
      </c>
    </row>
    <row r="3862" spans="1:13" x14ac:dyDescent="0.3">
      <c r="A3862" t="s">
        <v>1082</v>
      </c>
      <c r="B3862" t="s">
        <v>13798</v>
      </c>
      <c r="C3862" t="s">
        <v>4045</v>
      </c>
      <c r="D3862" t="s">
        <v>1822</v>
      </c>
      <c r="E3862" t="s">
        <v>3235</v>
      </c>
      <c r="F3862" t="s">
        <v>14086</v>
      </c>
      <c r="G3862" t="s">
        <v>14087</v>
      </c>
      <c r="H3862" t="s">
        <v>3177</v>
      </c>
      <c r="I3862" t="s">
        <v>14088</v>
      </c>
      <c r="J3862" t="s">
        <v>3179</v>
      </c>
      <c r="K3862" t="s">
        <v>14089</v>
      </c>
      <c r="L3862" t="s">
        <v>3174</v>
      </c>
      <c r="M3862" t="s">
        <v>3174</v>
      </c>
    </row>
    <row r="3863" spans="1:13" x14ac:dyDescent="0.3">
      <c r="A3863" t="s">
        <v>1082</v>
      </c>
      <c r="B3863" t="s">
        <v>13798</v>
      </c>
      <c r="C3863" t="s">
        <v>4045</v>
      </c>
      <c r="D3863" t="s">
        <v>1822</v>
      </c>
      <c r="E3863" t="s">
        <v>3235</v>
      </c>
      <c r="F3863" t="s">
        <v>14090</v>
      </c>
      <c r="G3863" t="s">
        <v>14087</v>
      </c>
      <c r="H3863" t="s">
        <v>3177</v>
      </c>
      <c r="I3863" t="s">
        <v>14091</v>
      </c>
      <c r="J3863" t="s">
        <v>3179</v>
      </c>
      <c r="K3863" t="s">
        <v>14092</v>
      </c>
      <c r="L3863" t="s">
        <v>3174</v>
      </c>
      <c r="M3863" t="s">
        <v>3174</v>
      </c>
    </row>
    <row r="3864" spans="1:13" x14ac:dyDescent="0.3">
      <c r="A3864" t="s">
        <v>1082</v>
      </c>
      <c r="B3864" t="s">
        <v>2964</v>
      </c>
      <c r="C3864" t="s">
        <v>4045</v>
      </c>
      <c r="D3864" t="s">
        <v>1822</v>
      </c>
      <c r="E3864" t="s">
        <v>3235</v>
      </c>
      <c r="F3864" t="s">
        <v>14093</v>
      </c>
      <c r="G3864" t="s">
        <v>14094</v>
      </c>
      <c r="H3864" t="s">
        <v>3177</v>
      </c>
      <c r="I3864" t="s">
        <v>14095</v>
      </c>
      <c r="J3864" t="s">
        <v>3179</v>
      </c>
      <c r="K3864" t="s">
        <v>14096</v>
      </c>
      <c r="L3864" t="s">
        <v>3174</v>
      </c>
      <c r="M3864" t="s">
        <v>3174</v>
      </c>
    </row>
    <row r="3865" spans="1:13" x14ac:dyDescent="0.3">
      <c r="A3865" t="s">
        <v>1082</v>
      </c>
      <c r="B3865" t="s">
        <v>13798</v>
      </c>
      <c r="C3865" t="s">
        <v>4045</v>
      </c>
      <c r="D3865" t="s">
        <v>1822</v>
      </c>
      <c r="E3865" t="s">
        <v>3235</v>
      </c>
      <c r="F3865" t="s">
        <v>14097</v>
      </c>
      <c r="G3865" t="s">
        <v>14098</v>
      </c>
      <c r="H3865" t="s">
        <v>3177</v>
      </c>
      <c r="I3865" t="s">
        <v>14099</v>
      </c>
      <c r="J3865" t="s">
        <v>3179</v>
      </c>
      <c r="K3865" t="s">
        <v>14100</v>
      </c>
      <c r="L3865" t="s">
        <v>3174</v>
      </c>
      <c r="M3865" t="s">
        <v>3174</v>
      </c>
    </row>
    <row r="3866" spans="1:13" x14ac:dyDescent="0.3">
      <c r="A3866" t="s">
        <v>1082</v>
      </c>
      <c r="B3866" t="s">
        <v>13798</v>
      </c>
      <c r="C3866" t="s">
        <v>4045</v>
      </c>
      <c r="D3866" t="s">
        <v>1822</v>
      </c>
      <c r="E3866" t="s">
        <v>3235</v>
      </c>
      <c r="F3866" t="s">
        <v>14101</v>
      </c>
      <c r="G3866" t="s">
        <v>14098</v>
      </c>
      <c r="H3866" t="s">
        <v>3177</v>
      </c>
      <c r="I3866" t="s">
        <v>14102</v>
      </c>
      <c r="J3866" t="s">
        <v>3179</v>
      </c>
      <c r="K3866" t="s">
        <v>14103</v>
      </c>
      <c r="L3866" t="s">
        <v>3174</v>
      </c>
      <c r="M3866" t="s">
        <v>3174</v>
      </c>
    </row>
    <row r="3867" spans="1:13" x14ac:dyDescent="0.3">
      <c r="A3867" t="s">
        <v>1082</v>
      </c>
      <c r="B3867" t="s">
        <v>2964</v>
      </c>
      <c r="C3867" t="s">
        <v>4045</v>
      </c>
      <c r="D3867" t="s">
        <v>1822</v>
      </c>
      <c r="E3867" t="s">
        <v>3235</v>
      </c>
      <c r="F3867" t="s">
        <v>14104</v>
      </c>
      <c r="G3867" t="s">
        <v>14105</v>
      </c>
      <c r="H3867" t="s">
        <v>3177</v>
      </c>
      <c r="I3867" t="s">
        <v>14106</v>
      </c>
      <c r="J3867" t="s">
        <v>3179</v>
      </c>
      <c r="K3867" t="s">
        <v>14107</v>
      </c>
      <c r="L3867" t="s">
        <v>3174</v>
      </c>
      <c r="M3867" t="s">
        <v>3174</v>
      </c>
    </row>
    <row r="3868" spans="1:13" x14ac:dyDescent="0.3">
      <c r="A3868" t="s">
        <v>1082</v>
      </c>
      <c r="B3868" t="s">
        <v>7809</v>
      </c>
      <c r="C3868" t="s">
        <v>4045</v>
      </c>
      <c r="D3868" t="s">
        <v>1822</v>
      </c>
      <c r="E3868" t="s">
        <v>3235</v>
      </c>
      <c r="F3868" t="s">
        <v>14108</v>
      </c>
      <c r="G3868" t="s">
        <v>14109</v>
      </c>
      <c r="H3868" t="s">
        <v>3177</v>
      </c>
      <c r="I3868" t="s">
        <v>14110</v>
      </c>
      <c r="J3868" t="s">
        <v>3179</v>
      </c>
      <c r="K3868" t="s">
        <v>13802</v>
      </c>
      <c r="L3868" t="s">
        <v>3174</v>
      </c>
      <c r="M3868" t="s">
        <v>3174</v>
      </c>
    </row>
    <row r="3869" spans="1:13" x14ac:dyDescent="0.3">
      <c r="A3869" t="s">
        <v>1082</v>
      </c>
      <c r="B3869" t="s">
        <v>7809</v>
      </c>
      <c r="C3869" t="s">
        <v>4045</v>
      </c>
      <c r="D3869" t="s">
        <v>1822</v>
      </c>
      <c r="E3869" t="s">
        <v>3235</v>
      </c>
      <c r="F3869" t="s">
        <v>14111</v>
      </c>
      <c r="G3869" t="s">
        <v>14109</v>
      </c>
      <c r="H3869" t="s">
        <v>3177</v>
      </c>
      <c r="I3869" t="s">
        <v>14112</v>
      </c>
      <c r="J3869" t="s">
        <v>3179</v>
      </c>
      <c r="K3869" t="s">
        <v>13805</v>
      </c>
      <c r="L3869" t="s">
        <v>3174</v>
      </c>
      <c r="M3869" t="s">
        <v>3174</v>
      </c>
    </row>
    <row r="3870" spans="1:13" x14ac:dyDescent="0.3">
      <c r="A3870" t="s">
        <v>1082</v>
      </c>
      <c r="B3870" t="s">
        <v>7809</v>
      </c>
      <c r="C3870" t="s">
        <v>4045</v>
      </c>
      <c r="D3870" t="s">
        <v>1822</v>
      </c>
      <c r="E3870" t="s">
        <v>3235</v>
      </c>
      <c r="F3870" t="s">
        <v>14113</v>
      </c>
      <c r="G3870" t="s">
        <v>14109</v>
      </c>
      <c r="H3870" t="s">
        <v>3177</v>
      </c>
      <c r="I3870" t="s">
        <v>14114</v>
      </c>
      <c r="J3870" t="s">
        <v>3179</v>
      </c>
      <c r="K3870" t="s">
        <v>8710</v>
      </c>
      <c r="L3870" t="s">
        <v>3174</v>
      </c>
      <c r="M3870" t="s">
        <v>3174</v>
      </c>
    </row>
    <row r="3871" spans="1:13" x14ac:dyDescent="0.3">
      <c r="A3871" t="s">
        <v>1082</v>
      </c>
      <c r="B3871" t="s">
        <v>7809</v>
      </c>
      <c r="C3871" t="s">
        <v>4045</v>
      </c>
      <c r="D3871" t="s">
        <v>1822</v>
      </c>
      <c r="E3871" t="s">
        <v>3235</v>
      </c>
      <c r="F3871" t="s">
        <v>14115</v>
      </c>
      <c r="G3871" t="s">
        <v>14109</v>
      </c>
      <c r="H3871" t="s">
        <v>3177</v>
      </c>
      <c r="I3871" t="s">
        <v>14116</v>
      </c>
      <c r="J3871" t="s">
        <v>3179</v>
      </c>
      <c r="K3871" t="s">
        <v>14117</v>
      </c>
      <c r="L3871" t="s">
        <v>3174</v>
      </c>
      <c r="M3871" t="s">
        <v>3174</v>
      </c>
    </row>
    <row r="3872" spans="1:13" x14ac:dyDescent="0.3">
      <c r="A3872" t="s">
        <v>1082</v>
      </c>
      <c r="B3872" t="s">
        <v>7809</v>
      </c>
      <c r="C3872" t="s">
        <v>4045</v>
      </c>
      <c r="D3872" t="s">
        <v>1822</v>
      </c>
      <c r="E3872" t="s">
        <v>3235</v>
      </c>
      <c r="F3872" t="s">
        <v>14118</v>
      </c>
      <c r="G3872" t="s">
        <v>14109</v>
      </c>
      <c r="H3872" t="s">
        <v>3177</v>
      </c>
      <c r="I3872" t="s">
        <v>14119</v>
      </c>
      <c r="J3872" t="s">
        <v>3179</v>
      </c>
      <c r="K3872" t="s">
        <v>14120</v>
      </c>
      <c r="L3872" t="s">
        <v>3174</v>
      </c>
      <c r="M3872" t="s">
        <v>3174</v>
      </c>
    </row>
    <row r="3873" spans="1:13" x14ac:dyDescent="0.3">
      <c r="A3873" t="s">
        <v>1082</v>
      </c>
      <c r="B3873" t="s">
        <v>13296</v>
      </c>
      <c r="C3873" t="s">
        <v>3190</v>
      </c>
      <c r="D3873" t="s">
        <v>1822</v>
      </c>
      <c r="E3873" t="s">
        <v>3546</v>
      </c>
      <c r="F3873" t="s">
        <v>14121</v>
      </c>
      <c r="G3873" t="s">
        <v>14122</v>
      </c>
      <c r="H3873" t="s">
        <v>3177</v>
      </c>
      <c r="I3873" t="s">
        <v>14123</v>
      </c>
      <c r="J3873" t="s">
        <v>3179</v>
      </c>
      <c r="K3873" t="s">
        <v>8683</v>
      </c>
      <c r="L3873" t="s">
        <v>3174</v>
      </c>
      <c r="M3873" t="s">
        <v>3174</v>
      </c>
    </row>
    <row r="3874" spans="1:13" x14ac:dyDescent="0.3">
      <c r="A3874" t="s">
        <v>1082</v>
      </c>
      <c r="B3874" t="s">
        <v>13296</v>
      </c>
      <c r="C3874" t="s">
        <v>3190</v>
      </c>
      <c r="D3874" t="s">
        <v>1822</v>
      </c>
      <c r="E3874" t="s">
        <v>3546</v>
      </c>
      <c r="F3874" t="s">
        <v>14124</v>
      </c>
      <c r="G3874" t="s">
        <v>14122</v>
      </c>
      <c r="H3874" t="s">
        <v>3177</v>
      </c>
      <c r="I3874" t="s">
        <v>14125</v>
      </c>
      <c r="J3874" t="s">
        <v>3179</v>
      </c>
      <c r="K3874" t="s">
        <v>8686</v>
      </c>
      <c r="L3874" t="s">
        <v>3174</v>
      </c>
      <c r="M3874" t="s">
        <v>3174</v>
      </c>
    </row>
    <row r="3875" spans="1:13" x14ac:dyDescent="0.3">
      <c r="A3875" t="s">
        <v>1085</v>
      </c>
      <c r="B3875" t="s">
        <v>3729</v>
      </c>
      <c r="C3875" t="s">
        <v>3190</v>
      </c>
      <c r="D3875" t="s">
        <v>1755</v>
      </c>
      <c r="E3875" t="s">
        <v>3235</v>
      </c>
      <c r="F3875" t="s">
        <v>14126</v>
      </c>
      <c r="G3875" t="s">
        <v>9765</v>
      </c>
      <c r="H3875" t="s">
        <v>3177</v>
      </c>
      <c r="I3875" t="s">
        <v>14127</v>
      </c>
      <c r="J3875" t="s">
        <v>3179</v>
      </c>
      <c r="K3875" t="s">
        <v>14128</v>
      </c>
      <c r="L3875" t="s">
        <v>3174</v>
      </c>
      <c r="M3875" t="s">
        <v>3174</v>
      </c>
    </row>
    <row r="3876" spans="1:13" x14ac:dyDescent="0.3">
      <c r="A3876" t="s">
        <v>1082</v>
      </c>
      <c r="B3876" t="s">
        <v>13798</v>
      </c>
      <c r="C3876" t="s">
        <v>4045</v>
      </c>
      <c r="D3876" t="s">
        <v>1822</v>
      </c>
      <c r="E3876" t="s">
        <v>3235</v>
      </c>
      <c r="F3876" t="s">
        <v>14129</v>
      </c>
      <c r="G3876" t="s">
        <v>13800</v>
      </c>
      <c r="H3876" t="s">
        <v>3177</v>
      </c>
      <c r="I3876" t="s">
        <v>14130</v>
      </c>
      <c r="J3876" t="s">
        <v>3179</v>
      </c>
      <c r="K3876" t="s">
        <v>14131</v>
      </c>
      <c r="L3876" t="s">
        <v>3174</v>
      </c>
      <c r="M3876" t="s">
        <v>3174</v>
      </c>
    </row>
    <row r="3877" spans="1:13" x14ac:dyDescent="0.3">
      <c r="A3877" t="s">
        <v>1082</v>
      </c>
      <c r="B3877" t="s">
        <v>13798</v>
      </c>
      <c r="C3877" t="s">
        <v>4045</v>
      </c>
      <c r="D3877" t="s">
        <v>1822</v>
      </c>
      <c r="E3877" t="s">
        <v>3546</v>
      </c>
      <c r="F3877" t="s">
        <v>14132</v>
      </c>
      <c r="G3877" t="s">
        <v>13800</v>
      </c>
      <c r="H3877" t="s">
        <v>3177</v>
      </c>
      <c r="I3877" t="s">
        <v>14133</v>
      </c>
      <c r="J3877" t="s">
        <v>3179</v>
      </c>
      <c r="K3877" t="s">
        <v>14131</v>
      </c>
      <c r="L3877" t="s">
        <v>3174</v>
      </c>
      <c r="M3877" t="s">
        <v>3174</v>
      </c>
    </row>
    <row r="3878" spans="1:13" x14ac:dyDescent="0.3">
      <c r="A3878" t="s">
        <v>1082</v>
      </c>
      <c r="B3878" t="s">
        <v>7841</v>
      </c>
      <c r="C3878" t="s">
        <v>4045</v>
      </c>
      <c r="D3878" t="s">
        <v>1755</v>
      </c>
      <c r="E3878" t="s">
        <v>7639</v>
      </c>
      <c r="F3878" t="s">
        <v>14134</v>
      </c>
      <c r="G3878" t="s">
        <v>14135</v>
      </c>
      <c r="H3878" t="s">
        <v>3177</v>
      </c>
      <c r="I3878" t="s">
        <v>14136</v>
      </c>
      <c r="J3878" t="s">
        <v>3179</v>
      </c>
      <c r="K3878" t="s">
        <v>13787</v>
      </c>
      <c r="L3878" t="s">
        <v>3174</v>
      </c>
      <c r="M3878" t="s">
        <v>3174</v>
      </c>
    </row>
    <row r="3879" spans="1:13" x14ac:dyDescent="0.3">
      <c r="A3879" t="s">
        <v>1082</v>
      </c>
      <c r="B3879" t="s">
        <v>13798</v>
      </c>
      <c r="C3879" t="s">
        <v>4045</v>
      </c>
      <c r="D3879" t="s">
        <v>1822</v>
      </c>
      <c r="E3879" t="s">
        <v>3546</v>
      </c>
      <c r="F3879" t="s">
        <v>14137</v>
      </c>
      <c r="G3879" t="s">
        <v>14138</v>
      </c>
      <c r="H3879" t="s">
        <v>3177</v>
      </c>
      <c r="I3879" t="s">
        <v>14139</v>
      </c>
      <c r="J3879" t="s">
        <v>3179</v>
      </c>
      <c r="K3879" t="s">
        <v>14140</v>
      </c>
      <c r="L3879" t="s">
        <v>3174</v>
      </c>
      <c r="M3879" t="s">
        <v>3174</v>
      </c>
    </row>
    <row r="3880" spans="1:13" x14ac:dyDescent="0.3">
      <c r="A3880" t="s">
        <v>1082</v>
      </c>
      <c r="B3880" t="s">
        <v>7841</v>
      </c>
      <c r="C3880" t="s">
        <v>4045</v>
      </c>
      <c r="D3880" t="s">
        <v>1761</v>
      </c>
      <c r="E3880" t="s">
        <v>7639</v>
      </c>
      <c r="F3880" t="s">
        <v>14141</v>
      </c>
      <c r="G3880" t="s">
        <v>14135</v>
      </c>
      <c r="H3880" t="s">
        <v>3177</v>
      </c>
      <c r="I3880" t="s">
        <v>14142</v>
      </c>
      <c r="J3880" t="s">
        <v>3179</v>
      </c>
      <c r="K3880" t="s">
        <v>14143</v>
      </c>
      <c r="L3880" t="s">
        <v>3174</v>
      </c>
      <c r="M3880" t="s">
        <v>3174</v>
      </c>
    </row>
    <row r="3881" spans="1:13" x14ac:dyDescent="0.3">
      <c r="A3881" t="s">
        <v>1082</v>
      </c>
      <c r="B3881" t="s">
        <v>13798</v>
      </c>
      <c r="C3881" t="s">
        <v>4045</v>
      </c>
      <c r="D3881" t="s">
        <v>1822</v>
      </c>
      <c r="E3881" t="s">
        <v>3546</v>
      </c>
      <c r="F3881" t="s">
        <v>14144</v>
      </c>
      <c r="G3881" t="s">
        <v>14138</v>
      </c>
      <c r="H3881" t="s">
        <v>3177</v>
      </c>
      <c r="I3881" t="s">
        <v>14145</v>
      </c>
      <c r="J3881" t="s">
        <v>3179</v>
      </c>
      <c r="K3881" t="s">
        <v>14146</v>
      </c>
      <c r="L3881" t="s">
        <v>3174</v>
      </c>
      <c r="M3881" t="s">
        <v>3174</v>
      </c>
    </row>
    <row r="3882" spans="1:13" x14ac:dyDescent="0.3">
      <c r="A3882" t="s">
        <v>1082</v>
      </c>
      <c r="B3882" t="s">
        <v>7841</v>
      </c>
      <c r="C3882" t="s">
        <v>4045</v>
      </c>
      <c r="D3882" t="s">
        <v>1761</v>
      </c>
      <c r="E3882" t="s">
        <v>7639</v>
      </c>
      <c r="F3882" t="s">
        <v>14147</v>
      </c>
      <c r="G3882" t="s">
        <v>14135</v>
      </c>
      <c r="H3882" t="s">
        <v>3177</v>
      </c>
      <c r="I3882" t="s">
        <v>14148</v>
      </c>
      <c r="J3882" t="s">
        <v>3179</v>
      </c>
      <c r="K3882" t="s">
        <v>14149</v>
      </c>
      <c r="L3882" t="s">
        <v>3174</v>
      </c>
      <c r="M3882" t="s">
        <v>3174</v>
      </c>
    </row>
    <row r="3883" spans="1:13" x14ac:dyDescent="0.3">
      <c r="A3883" t="s">
        <v>1082</v>
      </c>
      <c r="B3883" t="s">
        <v>7841</v>
      </c>
      <c r="C3883" t="s">
        <v>4045</v>
      </c>
      <c r="D3883" t="s">
        <v>1761</v>
      </c>
      <c r="E3883" t="s">
        <v>7639</v>
      </c>
      <c r="F3883" t="s">
        <v>14150</v>
      </c>
      <c r="G3883" t="s">
        <v>14135</v>
      </c>
      <c r="H3883" t="s">
        <v>3177</v>
      </c>
      <c r="I3883" t="s">
        <v>14151</v>
      </c>
      <c r="J3883" t="s">
        <v>3179</v>
      </c>
      <c r="K3883" t="s">
        <v>14152</v>
      </c>
      <c r="L3883" t="s">
        <v>3174</v>
      </c>
      <c r="M3883" t="s">
        <v>3174</v>
      </c>
    </row>
    <row r="3884" spans="1:13" x14ac:dyDescent="0.3">
      <c r="A3884" t="s">
        <v>1082</v>
      </c>
      <c r="B3884" t="s">
        <v>7841</v>
      </c>
      <c r="C3884" t="s">
        <v>4045</v>
      </c>
      <c r="D3884" t="s">
        <v>1759</v>
      </c>
      <c r="E3884" t="s">
        <v>7639</v>
      </c>
      <c r="F3884" t="s">
        <v>14153</v>
      </c>
      <c r="G3884" t="s">
        <v>14135</v>
      </c>
      <c r="H3884" t="s">
        <v>3177</v>
      </c>
      <c r="I3884" t="s">
        <v>14154</v>
      </c>
      <c r="J3884" t="s">
        <v>3179</v>
      </c>
      <c r="K3884" t="s">
        <v>14155</v>
      </c>
      <c r="L3884" t="s">
        <v>3174</v>
      </c>
      <c r="M3884" t="s">
        <v>3174</v>
      </c>
    </row>
    <row r="3885" spans="1:13" x14ac:dyDescent="0.3">
      <c r="A3885" t="s">
        <v>1082</v>
      </c>
      <c r="B3885" t="s">
        <v>13798</v>
      </c>
      <c r="C3885" t="s">
        <v>4045</v>
      </c>
      <c r="D3885" t="s">
        <v>1822</v>
      </c>
      <c r="E3885" t="s">
        <v>3546</v>
      </c>
      <c r="F3885" t="s">
        <v>14156</v>
      </c>
      <c r="G3885" t="s">
        <v>14157</v>
      </c>
      <c r="H3885" t="s">
        <v>3177</v>
      </c>
      <c r="I3885" t="s">
        <v>14158</v>
      </c>
      <c r="J3885" t="s">
        <v>3179</v>
      </c>
      <c r="K3885" t="s">
        <v>14159</v>
      </c>
      <c r="L3885" t="s">
        <v>3174</v>
      </c>
      <c r="M3885" t="s">
        <v>3174</v>
      </c>
    </row>
    <row r="3886" spans="1:13" x14ac:dyDescent="0.3">
      <c r="A3886" t="s">
        <v>1082</v>
      </c>
      <c r="B3886" t="s">
        <v>7841</v>
      </c>
      <c r="C3886" t="s">
        <v>4045</v>
      </c>
      <c r="D3886" t="s">
        <v>1755</v>
      </c>
      <c r="E3886" t="s">
        <v>7639</v>
      </c>
      <c r="F3886" t="s">
        <v>14160</v>
      </c>
      <c r="G3886" t="s">
        <v>9366</v>
      </c>
      <c r="H3886" t="s">
        <v>3177</v>
      </c>
      <c r="I3886" t="s">
        <v>14161</v>
      </c>
      <c r="J3886" t="s">
        <v>3179</v>
      </c>
      <c r="K3886" t="s">
        <v>13719</v>
      </c>
      <c r="L3886" t="s">
        <v>3174</v>
      </c>
      <c r="M3886" t="s">
        <v>3174</v>
      </c>
    </row>
    <row r="3887" spans="1:13" x14ac:dyDescent="0.3">
      <c r="A3887" t="s">
        <v>1082</v>
      </c>
      <c r="B3887" t="s">
        <v>7841</v>
      </c>
      <c r="C3887" t="s">
        <v>4045</v>
      </c>
      <c r="D3887" t="s">
        <v>1761</v>
      </c>
      <c r="E3887" t="s">
        <v>7639</v>
      </c>
      <c r="F3887" t="s">
        <v>14162</v>
      </c>
      <c r="G3887" t="s">
        <v>9366</v>
      </c>
      <c r="H3887" t="s">
        <v>3177</v>
      </c>
      <c r="I3887" t="s">
        <v>14163</v>
      </c>
      <c r="J3887" t="s">
        <v>3179</v>
      </c>
      <c r="K3887" t="s">
        <v>13722</v>
      </c>
      <c r="L3887" t="s">
        <v>3174</v>
      </c>
      <c r="M3887" t="s">
        <v>3174</v>
      </c>
    </row>
    <row r="3888" spans="1:13" x14ac:dyDescent="0.3">
      <c r="A3888" t="s">
        <v>1082</v>
      </c>
      <c r="B3888" t="s">
        <v>13798</v>
      </c>
      <c r="C3888" t="s">
        <v>4045</v>
      </c>
      <c r="D3888" t="s">
        <v>1822</v>
      </c>
      <c r="E3888" t="s">
        <v>3546</v>
      </c>
      <c r="F3888" t="s">
        <v>14164</v>
      </c>
      <c r="G3888" t="s">
        <v>14165</v>
      </c>
      <c r="H3888" t="s">
        <v>3177</v>
      </c>
      <c r="I3888" t="s">
        <v>14166</v>
      </c>
      <c r="J3888" t="s">
        <v>3179</v>
      </c>
      <c r="K3888" t="s">
        <v>14167</v>
      </c>
      <c r="L3888" t="s">
        <v>3174</v>
      </c>
      <c r="M3888" t="s">
        <v>3174</v>
      </c>
    </row>
    <row r="3889" spans="1:13" x14ac:dyDescent="0.3">
      <c r="A3889" t="s">
        <v>1082</v>
      </c>
      <c r="B3889" t="s">
        <v>7841</v>
      </c>
      <c r="C3889" t="s">
        <v>4045</v>
      </c>
      <c r="D3889" t="s">
        <v>1761</v>
      </c>
      <c r="E3889" t="s">
        <v>7639</v>
      </c>
      <c r="F3889" t="s">
        <v>14168</v>
      </c>
      <c r="G3889" t="s">
        <v>9366</v>
      </c>
      <c r="H3889" t="s">
        <v>3177</v>
      </c>
      <c r="I3889" t="s">
        <v>14169</v>
      </c>
      <c r="J3889" t="s">
        <v>3179</v>
      </c>
      <c r="K3889" t="s">
        <v>13725</v>
      </c>
      <c r="L3889" t="s">
        <v>3174</v>
      </c>
      <c r="M3889" t="s">
        <v>3174</v>
      </c>
    </row>
    <row r="3890" spans="1:13" x14ac:dyDescent="0.3">
      <c r="A3890" t="s">
        <v>1082</v>
      </c>
      <c r="B3890" t="s">
        <v>7841</v>
      </c>
      <c r="C3890" t="s">
        <v>4045</v>
      </c>
      <c r="D3890" t="s">
        <v>1761</v>
      </c>
      <c r="E3890" t="s">
        <v>7639</v>
      </c>
      <c r="F3890" t="s">
        <v>14170</v>
      </c>
      <c r="G3890" t="s">
        <v>9366</v>
      </c>
      <c r="H3890" t="s">
        <v>3177</v>
      </c>
      <c r="I3890" t="s">
        <v>14171</v>
      </c>
      <c r="J3890" t="s">
        <v>3179</v>
      </c>
      <c r="K3890" t="s">
        <v>13728</v>
      </c>
      <c r="L3890" t="s">
        <v>3174</v>
      </c>
      <c r="M3890" t="s">
        <v>3174</v>
      </c>
    </row>
    <row r="3891" spans="1:13" x14ac:dyDescent="0.3">
      <c r="A3891" t="s">
        <v>1082</v>
      </c>
      <c r="B3891" t="s">
        <v>13296</v>
      </c>
      <c r="C3891" t="s">
        <v>3190</v>
      </c>
      <c r="D3891" t="s">
        <v>1755</v>
      </c>
      <c r="E3891" t="s">
        <v>3546</v>
      </c>
      <c r="F3891" t="s">
        <v>14172</v>
      </c>
      <c r="G3891" t="s">
        <v>14173</v>
      </c>
      <c r="H3891" t="s">
        <v>3177</v>
      </c>
      <c r="I3891" t="s">
        <v>14174</v>
      </c>
      <c r="J3891" t="s">
        <v>3179</v>
      </c>
      <c r="K3891" t="s">
        <v>14175</v>
      </c>
      <c r="L3891" t="s">
        <v>3174</v>
      </c>
      <c r="M3891" t="s">
        <v>3174</v>
      </c>
    </row>
    <row r="3892" spans="1:13" x14ac:dyDescent="0.3">
      <c r="A3892" t="s">
        <v>1082</v>
      </c>
      <c r="B3892" t="s">
        <v>7841</v>
      </c>
      <c r="C3892" t="s">
        <v>4045</v>
      </c>
      <c r="D3892" t="s">
        <v>1755</v>
      </c>
      <c r="E3892" t="s">
        <v>7639</v>
      </c>
      <c r="F3892" t="s">
        <v>14176</v>
      </c>
      <c r="G3892" t="s">
        <v>14177</v>
      </c>
      <c r="H3892" t="s">
        <v>3177</v>
      </c>
      <c r="I3892" t="s">
        <v>14178</v>
      </c>
      <c r="J3892" t="s">
        <v>3179</v>
      </c>
      <c r="K3892" t="s">
        <v>14179</v>
      </c>
      <c r="L3892" t="s">
        <v>3174</v>
      </c>
      <c r="M3892" t="s">
        <v>3174</v>
      </c>
    </row>
    <row r="3893" spans="1:13" x14ac:dyDescent="0.3">
      <c r="A3893" t="s">
        <v>1082</v>
      </c>
      <c r="B3893" t="s">
        <v>7841</v>
      </c>
      <c r="C3893" t="s">
        <v>4045</v>
      </c>
      <c r="D3893" t="s">
        <v>1761</v>
      </c>
      <c r="E3893" t="s">
        <v>7639</v>
      </c>
      <c r="F3893" t="s">
        <v>14180</v>
      </c>
      <c r="G3893" t="s">
        <v>14177</v>
      </c>
      <c r="H3893" t="s">
        <v>3177</v>
      </c>
      <c r="I3893" t="s">
        <v>14181</v>
      </c>
      <c r="J3893" t="s">
        <v>3179</v>
      </c>
      <c r="K3893" t="s">
        <v>14182</v>
      </c>
      <c r="L3893" t="s">
        <v>3174</v>
      </c>
      <c r="M3893" t="s">
        <v>3174</v>
      </c>
    </row>
    <row r="3894" spans="1:13" x14ac:dyDescent="0.3">
      <c r="A3894" t="s">
        <v>1082</v>
      </c>
      <c r="B3894" t="s">
        <v>13296</v>
      </c>
      <c r="C3894" t="s">
        <v>3190</v>
      </c>
      <c r="D3894" t="s">
        <v>1755</v>
      </c>
      <c r="E3894" t="s">
        <v>3546</v>
      </c>
      <c r="F3894" t="s">
        <v>14183</v>
      </c>
      <c r="G3894" t="s">
        <v>14184</v>
      </c>
      <c r="H3894" t="s">
        <v>3177</v>
      </c>
      <c r="I3894" t="s">
        <v>14185</v>
      </c>
      <c r="J3894" t="s">
        <v>3179</v>
      </c>
      <c r="K3894" t="s">
        <v>14186</v>
      </c>
      <c r="L3894" t="s">
        <v>3174</v>
      </c>
      <c r="M3894" t="s">
        <v>3174</v>
      </c>
    </row>
    <row r="3895" spans="1:13" x14ac:dyDescent="0.3">
      <c r="A3895" t="s">
        <v>1082</v>
      </c>
      <c r="B3895" t="s">
        <v>7841</v>
      </c>
      <c r="C3895" t="s">
        <v>4045</v>
      </c>
      <c r="D3895" t="s">
        <v>1761</v>
      </c>
      <c r="E3895" t="s">
        <v>7639</v>
      </c>
      <c r="F3895" t="s">
        <v>14187</v>
      </c>
      <c r="G3895" t="s">
        <v>14177</v>
      </c>
      <c r="H3895" t="s">
        <v>3177</v>
      </c>
      <c r="I3895" t="s">
        <v>14188</v>
      </c>
      <c r="J3895" t="s">
        <v>3179</v>
      </c>
      <c r="K3895" t="s">
        <v>14189</v>
      </c>
      <c r="L3895" t="s">
        <v>3174</v>
      </c>
      <c r="M3895" t="s">
        <v>3174</v>
      </c>
    </row>
    <row r="3896" spans="1:13" x14ac:dyDescent="0.3">
      <c r="A3896" t="s">
        <v>1082</v>
      </c>
      <c r="B3896" t="s">
        <v>13296</v>
      </c>
      <c r="C3896" t="s">
        <v>3190</v>
      </c>
      <c r="D3896" t="s">
        <v>1755</v>
      </c>
      <c r="E3896" t="s">
        <v>3546</v>
      </c>
      <c r="F3896" t="s">
        <v>14190</v>
      </c>
      <c r="G3896" t="s">
        <v>14122</v>
      </c>
      <c r="H3896" t="s">
        <v>3177</v>
      </c>
      <c r="I3896" t="s">
        <v>14191</v>
      </c>
      <c r="J3896" t="s">
        <v>3179</v>
      </c>
      <c r="K3896" t="s">
        <v>14192</v>
      </c>
      <c r="L3896" t="s">
        <v>3174</v>
      </c>
      <c r="M3896" t="s">
        <v>3174</v>
      </c>
    </row>
    <row r="3897" spans="1:13" x14ac:dyDescent="0.3">
      <c r="A3897" t="s">
        <v>1082</v>
      </c>
      <c r="B3897" t="s">
        <v>7841</v>
      </c>
      <c r="C3897" t="s">
        <v>4045</v>
      </c>
      <c r="D3897" t="s">
        <v>1761</v>
      </c>
      <c r="E3897" t="s">
        <v>7639</v>
      </c>
      <c r="F3897" t="s">
        <v>14193</v>
      </c>
      <c r="G3897" t="s">
        <v>14177</v>
      </c>
      <c r="H3897" t="s">
        <v>3177</v>
      </c>
      <c r="I3897" t="s">
        <v>14194</v>
      </c>
      <c r="J3897" t="s">
        <v>3179</v>
      </c>
      <c r="K3897" t="s">
        <v>14195</v>
      </c>
      <c r="L3897" t="s">
        <v>3174</v>
      </c>
      <c r="M3897" t="s">
        <v>3174</v>
      </c>
    </row>
    <row r="3898" spans="1:13" x14ac:dyDescent="0.3">
      <c r="A3898" t="s">
        <v>1082</v>
      </c>
      <c r="B3898" t="s">
        <v>7841</v>
      </c>
      <c r="C3898" t="s">
        <v>4045</v>
      </c>
      <c r="D3898" t="s">
        <v>1755</v>
      </c>
      <c r="E3898" t="s">
        <v>7639</v>
      </c>
      <c r="F3898" t="s">
        <v>14196</v>
      </c>
      <c r="G3898" t="s">
        <v>7849</v>
      </c>
      <c r="H3898" t="s">
        <v>3177</v>
      </c>
      <c r="I3898" t="s">
        <v>14197</v>
      </c>
      <c r="J3898" t="s">
        <v>3179</v>
      </c>
      <c r="K3898" t="s">
        <v>14198</v>
      </c>
      <c r="L3898" t="s">
        <v>3174</v>
      </c>
      <c r="M3898" t="s">
        <v>3174</v>
      </c>
    </row>
    <row r="3899" spans="1:13" x14ac:dyDescent="0.3">
      <c r="A3899" t="s">
        <v>1082</v>
      </c>
      <c r="B3899" t="s">
        <v>13296</v>
      </c>
      <c r="C3899" t="s">
        <v>3190</v>
      </c>
      <c r="D3899" t="s">
        <v>1755</v>
      </c>
      <c r="E3899" t="s">
        <v>3546</v>
      </c>
      <c r="F3899" t="s">
        <v>14199</v>
      </c>
      <c r="G3899" t="s">
        <v>14200</v>
      </c>
      <c r="H3899" t="s">
        <v>3177</v>
      </c>
      <c r="I3899" t="s">
        <v>14201</v>
      </c>
      <c r="J3899" t="s">
        <v>3179</v>
      </c>
      <c r="K3899" t="s">
        <v>14202</v>
      </c>
      <c r="L3899" t="s">
        <v>3174</v>
      </c>
      <c r="M3899" t="s">
        <v>3174</v>
      </c>
    </row>
    <row r="3900" spans="1:13" x14ac:dyDescent="0.3">
      <c r="A3900" t="s">
        <v>1082</v>
      </c>
      <c r="B3900" t="s">
        <v>13296</v>
      </c>
      <c r="C3900" t="s">
        <v>3190</v>
      </c>
      <c r="D3900" t="s">
        <v>1755</v>
      </c>
      <c r="E3900" t="s">
        <v>3546</v>
      </c>
      <c r="F3900" t="s">
        <v>14203</v>
      </c>
      <c r="G3900" t="s">
        <v>14204</v>
      </c>
      <c r="H3900" t="s">
        <v>3177</v>
      </c>
      <c r="I3900" t="s">
        <v>14205</v>
      </c>
      <c r="J3900" t="s">
        <v>3179</v>
      </c>
      <c r="K3900" t="s">
        <v>14206</v>
      </c>
      <c r="L3900" t="s">
        <v>3174</v>
      </c>
      <c r="M3900" t="s">
        <v>3174</v>
      </c>
    </row>
    <row r="3901" spans="1:13" x14ac:dyDescent="0.3">
      <c r="A3901" t="s">
        <v>1082</v>
      </c>
      <c r="B3901" t="s">
        <v>13296</v>
      </c>
      <c r="C3901" t="s">
        <v>3190</v>
      </c>
      <c r="D3901" t="s">
        <v>1755</v>
      </c>
      <c r="E3901" t="s">
        <v>3546</v>
      </c>
      <c r="F3901" t="s">
        <v>14207</v>
      </c>
      <c r="G3901" t="s">
        <v>14208</v>
      </c>
      <c r="H3901" t="s">
        <v>3177</v>
      </c>
      <c r="I3901" t="s">
        <v>14209</v>
      </c>
      <c r="J3901" t="s">
        <v>3179</v>
      </c>
      <c r="K3901" t="s">
        <v>14210</v>
      </c>
      <c r="L3901" t="s">
        <v>3174</v>
      </c>
      <c r="M3901" t="s">
        <v>3174</v>
      </c>
    </row>
    <row r="3902" spans="1:13" x14ac:dyDescent="0.3">
      <c r="A3902" t="s">
        <v>1085</v>
      </c>
      <c r="B3902" t="s">
        <v>2997</v>
      </c>
      <c r="C3902" t="s">
        <v>3173</v>
      </c>
      <c r="D3902" t="s">
        <v>1755</v>
      </c>
      <c r="E3902" t="s">
        <v>3459</v>
      </c>
      <c r="F3902" t="s">
        <v>14211</v>
      </c>
      <c r="G3902" t="s">
        <v>4110</v>
      </c>
      <c r="H3902" t="s">
        <v>3177</v>
      </c>
      <c r="I3902" t="s">
        <v>14212</v>
      </c>
      <c r="J3902" t="s">
        <v>3179</v>
      </c>
      <c r="K3902" t="s">
        <v>14213</v>
      </c>
      <c r="L3902" t="s">
        <v>3174</v>
      </c>
      <c r="M3902" t="s">
        <v>3174</v>
      </c>
    </row>
    <row r="3903" spans="1:13" x14ac:dyDescent="0.3">
      <c r="A3903" t="s">
        <v>1082</v>
      </c>
      <c r="B3903" t="s">
        <v>13296</v>
      </c>
      <c r="C3903" t="s">
        <v>3190</v>
      </c>
      <c r="D3903" t="s">
        <v>1755</v>
      </c>
      <c r="E3903" t="s">
        <v>3546</v>
      </c>
      <c r="F3903" t="s">
        <v>14214</v>
      </c>
      <c r="G3903" t="s">
        <v>14215</v>
      </c>
      <c r="H3903" t="s">
        <v>3177</v>
      </c>
      <c r="I3903" t="s">
        <v>14216</v>
      </c>
      <c r="J3903" t="s">
        <v>3179</v>
      </c>
      <c r="K3903" t="s">
        <v>7446</v>
      </c>
      <c r="L3903" t="s">
        <v>3174</v>
      </c>
      <c r="M3903" t="s">
        <v>3174</v>
      </c>
    </row>
    <row r="3904" spans="1:13" x14ac:dyDescent="0.3">
      <c r="A3904" t="s">
        <v>1082</v>
      </c>
      <c r="B3904" t="s">
        <v>13296</v>
      </c>
      <c r="C3904" t="s">
        <v>3190</v>
      </c>
      <c r="D3904" t="s">
        <v>1755</v>
      </c>
      <c r="E3904" t="s">
        <v>3546</v>
      </c>
      <c r="F3904" t="s">
        <v>14217</v>
      </c>
      <c r="G3904" t="s">
        <v>14218</v>
      </c>
      <c r="H3904" t="s">
        <v>3177</v>
      </c>
      <c r="I3904" t="s">
        <v>14219</v>
      </c>
      <c r="J3904" t="s">
        <v>3179</v>
      </c>
      <c r="K3904" t="s">
        <v>14220</v>
      </c>
      <c r="L3904" t="s">
        <v>3174</v>
      </c>
      <c r="M3904" t="s">
        <v>3174</v>
      </c>
    </row>
    <row r="3905" spans="1:13" x14ac:dyDescent="0.3">
      <c r="A3905" t="s">
        <v>1082</v>
      </c>
      <c r="B3905" t="s">
        <v>7841</v>
      </c>
      <c r="C3905" t="s">
        <v>4045</v>
      </c>
      <c r="D3905" t="s">
        <v>1755</v>
      </c>
      <c r="E3905" t="s">
        <v>7639</v>
      </c>
      <c r="F3905" t="s">
        <v>14221</v>
      </c>
      <c r="G3905" t="s">
        <v>7849</v>
      </c>
      <c r="H3905" t="s">
        <v>3177</v>
      </c>
      <c r="I3905" t="s">
        <v>14222</v>
      </c>
      <c r="J3905" t="s">
        <v>3179</v>
      </c>
      <c r="K3905" t="s">
        <v>13859</v>
      </c>
      <c r="L3905" t="s">
        <v>3174</v>
      </c>
      <c r="M3905" t="s">
        <v>3174</v>
      </c>
    </row>
    <row r="3906" spans="1:13" x14ac:dyDescent="0.3">
      <c r="A3906" t="s">
        <v>1082</v>
      </c>
      <c r="B3906" t="s">
        <v>7841</v>
      </c>
      <c r="C3906" t="s">
        <v>4045</v>
      </c>
      <c r="D3906" t="s">
        <v>1761</v>
      </c>
      <c r="E3906" t="s">
        <v>7639</v>
      </c>
      <c r="F3906" t="s">
        <v>14223</v>
      </c>
      <c r="G3906" t="s">
        <v>7849</v>
      </c>
      <c r="H3906" t="s">
        <v>3177</v>
      </c>
      <c r="I3906" t="s">
        <v>14224</v>
      </c>
      <c r="J3906" t="s">
        <v>3179</v>
      </c>
      <c r="K3906" t="s">
        <v>13874</v>
      </c>
      <c r="L3906" t="s">
        <v>3174</v>
      </c>
      <c r="M3906" t="s">
        <v>3174</v>
      </c>
    </row>
    <row r="3907" spans="1:13" x14ac:dyDescent="0.3">
      <c r="A3907" t="s">
        <v>1082</v>
      </c>
      <c r="B3907" t="s">
        <v>13296</v>
      </c>
      <c r="C3907" t="s">
        <v>3190</v>
      </c>
      <c r="D3907" t="s">
        <v>1755</v>
      </c>
      <c r="E3907" t="s">
        <v>3546</v>
      </c>
      <c r="F3907" t="s">
        <v>14225</v>
      </c>
      <c r="G3907" t="s">
        <v>14226</v>
      </c>
      <c r="H3907" t="s">
        <v>3177</v>
      </c>
      <c r="I3907" t="s">
        <v>14227</v>
      </c>
      <c r="J3907" t="s">
        <v>3179</v>
      </c>
      <c r="K3907" t="s">
        <v>14228</v>
      </c>
      <c r="L3907" t="s">
        <v>3174</v>
      </c>
      <c r="M3907" t="s">
        <v>3174</v>
      </c>
    </row>
    <row r="3908" spans="1:13" x14ac:dyDescent="0.3">
      <c r="A3908" t="s">
        <v>1082</v>
      </c>
      <c r="B3908" t="s">
        <v>7841</v>
      </c>
      <c r="C3908" t="s">
        <v>4045</v>
      </c>
      <c r="D3908" t="s">
        <v>1761</v>
      </c>
      <c r="E3908" t="s">
        <v>7639</v>
      </c>
      <c r="F3908" t="s">
        <v>14229</v>
      </c>
      <c r="G3908" t="s">
        <v>7849</v>
      </c>
      <c r="H3908" t="s">
        <v>3177</v>
      </c>
      <c r="I3908" t="s">
        <v>14230</v>
      </c>
      <c r="J3908" t="s">
        <v>3179</v>
      </c>
      <c r="K3908" t="s">
        <v>13877</v>
      </c>
      <c r="L3908" t="s">
        <v>3174</v>
      </c>
      <c r="M3908" t="s">
        <v>3174</v>
      </c>
    </row>
    <row r="3909" spans="1:13" x14ac:dyDescent="0.3">
      <c r="A3909" t="s">
        <v>1082</v>
      </c>
      <c r="B3909" t="s">
        <v>7841</v>
      </c>
      <c r="C3909" t="s">
        <v>4045</v>
      </c>
      <c r="D3909" t="s">
        <v>1761</v>
      </c>
      <c r="E3909" t="s">
        <v>7639</v>
      </c>
      <c r="F3909" t="s">
        <v>14231</v>
      </c>
      <c r="G3909" t="s">
        <v>7849</v>
      </c>
      <c r="H3909" t="s">
        <v>3177</v>
      </c>
      <c r="I3909" t="s">
        <v>14232</v>
      </c>
      <c r="J3909" t="s">
        <v>3179</v>
      </c>
      <c r="K3909" t="s">
        <v>14233</v>
      </c>
      <c r="L3909" t="s">
        <v>3174</v>
      </c>
      <c r="M3909" t="s">
        <v>3174</v>
      </c>
    </row>
    <row r="3910" spans="1:13" x14ac:dyDescent="0.3">
      <c r="A3910" t="s">
        <v>1082</v>
      </c>
      <c r="B3910" t="s">
        <v>7841</v>
      </c>
      <c r="C3910" t="s">
        <v>4045</v>
      </c>
      <c r="D3910" t="s">
        <v>1761</v>
      </c>
      <c r="E3910" t="s">
        <v>7639</v>
      </c>
      <c r="F3910" t="s">
        <v>14234</v>
      </c>
      <c r="G3910" t="s">
        <v>7849</v>
      </c>
      <c r="H3910" t="s">
        <v>3177</v>
      </c>
      <c r="I3910" t="s">
        <v>14235</v>
      </c>
      <c r="J3910" t="s">
        <v>3179</v>
      </c>
      <c r="K3910" t="s">
        <v>14236</v>
      </c>
      <c r="L3910" t="s">
        <v>3174</v>
      </c>
      <c r="M3910" t="s">
        <v>3174</v>
      </c>
    </row>
    <row r="3911" spans="1:13" x14ac:dyDescent="0.3">
      <c r="A3911" t="s">
        <v>1082</v>
      </c>
      <c r="B3911" t="s">
        <v>7841</v>
      </c>
      <c r="C3911" t="s">
        <v>4045</v>
      </c>
      <c r="D3911" t="s">
        <v>1761</v>
      </c>
      <c r="E3911" t="s">
        <v>7639</v>
      </c>
      <c r="F3911" t="s">
        <v>14237</v>
      </c>
      <c r="G3911" t="s">
        <v>7849</v>
      </c>
      <c r="H3911" t="s">
        <v>3177</v>
      </c>
      <c r="I3911" t="s">
        <v>14238</v>
      </c>
      <c r="J3911" t="s">
        <v>3179</v>
      </c>
      <c r="K3911" t="s">
        <v>13885</v>
      </c>
      <c r="L3911" t="s">
        <v>3174</v>
      </c>
      <c r="M3911" t="s">
        <v>3174</v>
      </c>
    </row>
    <row r="3912" spans="1:13" x14ac:dyDescent="0.3">
      <c r="A3912" t="s">
        <v>1082</v>
      </c>
      <c r="B3912" t="s">
        <v>7841</v>
      </c>
      <c r="C3912" t="s">
        <v>4045</v>
      </c>
      <c r="D3912" t="s">
        <v>1761</v>
      </c>
      <c r="E3912" t="s">
        <v>7639</v>
      </c>
      <c r="F3912" t="s">
        <v>14239</v>
      </c>
      <c r="G3912" t="s">
        <v>7849</v>
      </c>
      <c r="H3912" t="s">
        <v>3177</v>
      </c>
      <c r="I3912" t="s">
        <v>14240</v>
      </c>
      <c r="J3912" t="s">
        <v>3179</v>
      </c>
      <c r="K3912" t="s">
        <v>13888</v>
      </c>
      <c r="L3912" t="s">
        <v>3174</v>
      </c>
      <c r="M3912" t="s">
        <v>3174</v>
      </c>
    </row>
    <row r="3913" spans="1:13" x14ac:dyDescent="0.3">
      <c r="A3913" t="s">
        <v>1082</v>
      </c>
      <c r="B3913" t="s">
        <v>7841</v>
      </c>
      <c r="C3913" t="s">
        <v>4045</v>
      </c>
      <c r="D3913" t="s">
        <v>1759</v>
      </c>
      <c r="E3913" t="s">
        <v>7639</v>
      </c>
      <c r="F3913" t="s">
        <v>14241</v>
      </c>
      <c r="G3913" t="s">
        <v>7849</v>
      </c>
      <c r="H3913" t="s">
        <v>3177</v>
      </c>
      <c r="I3913" t="s">
        <v>14242</v>
      </c>
      <c r="J3913" t="s">
        <v>3179</v>
      </c>
      <c r="K3913" t="s">
        <v>14243</v>
      </c>
      <c r="L3913" t="s">
        <v>3174</v>
      </c>
      <c r="M3913" t="s">
        <v>3174</v>
      </c>
    </row>
    <row r="3914" spans="1:13" x14ac:dyDescent="0.3">
      <c r="A3914" t="s">
        <v>1082</v>
      </c>
      <c r="B3914" t="s">
        <v>13296</v>
      </c>
      <c r="C3914" t="s">
        <v>3190</v>
      </c>
      <c r="D3914" t="s">
        <v>1761</v>
      </c>
      <c r="E3914" t="s">
        <v>3546</v>
      </c>
      <c r="F3914" t="s">
        <v>14244</v>
      </c>
      <c r="G3914" t="s">
        <v>14173</v>
      </c>
      <c r="H3914" t="s">
        <v>3177</v>
      </c>
      <c r="I3914" t="s">
        <v>14245</v>
      </c>
      <c r="J3914" t="s">
        <v>3179</v>
      </c>
      <c r="K3914" t="s">
        <v>14246</v>
      </c>
      <c r="L3914" t="s">
        <v>3174</v>
      </c>
      <c r="M3914" t="s">
        <v>3174</v>
      </c>
    </row>
    <row r="3915" spans="1:13" x14ac:dyDescent="0.3">
      <c r="A3915" t="s">
        <v>1082</v>
      </c>
      <c r="B3915" t="s">
        <v>13798</v>
      </c>
      <c r="C3915" t="s">
        <v>4045</v>
      </c>
      <c r="D3915" t="s">
        <v>1822</v>
      </c>
      <c r="E3915" t="s">
        <v>3235</v>
      </c>
      <c r="F3915" t="s">
        <v>14247</v>
      </c>
      <c r="G3915" t="s">
        <v>14248</v>
      </c>
      <c r="H3915" t="s">
        <v>3177</v>
      </c>
      <c r="I3915" t="s">
        <v>14249</v>
      </c>
      <c r="J3915" t="s">
        <v>3179</v>
      </c>
      <c r="K3915" t="s">
        <v>14250</v>
      </c>
      <c r="L3915" t="s">
        <v>3174</v>
      </c>
      <c r="M3915" t="s">
        <v>3174</v>
      </c>
    </row>
    <row r="3916" spans="1:13" x14ac:dyDescent="0.3">
      <c r="A3916" t="s">
        <v>1085</v>
      </c>
      <c r="B3916" t="s">
        <v>3655</v>
      </c>
      <c r="C3916" t="s">
        <v>3173</v>
      </c>
      <c r="D3916" t="s">
        <v>1755</v>
      </c>
      <c r="E3916" t="s">
        <v>3459</v>
      </c>
      <c r="F3916" t="s">
        <v>14251</v>
      </c>
      <c r="G3916" t="s">
        <v>3663</v>
      </c>
      <c r="H3916" t="s">
        <v>3177</v>
      </c>
      <c r="I3916" t="s">
        <v>14252</v>
      </c>
      <c r="J3916" t="s">
        <v>3179</v>
      </c>
      <c r="K3916" t="s">
        <v>14253</v>
      </c>
      <c r="L3916" t="s">
        <v>3174</v>
      </c>
      <c r="M3916" t="s">
        <v>3174</v>
      </c>
    </row>
    <row r="3917" spans="1:13" x14ac:dyDescent="0.3">
      <c r="A3917" t="s">
        <v>1082</v>
      </c>
      <c r="B3917" t="s">
        <v>13296</v>
      </c>
      <c r="C3917" t="s">
        <v>3190</v>
      </c>
      <c r="D3917" t="s">
        <v>1761</v>
      </c>
      <c r="E3917" t="s">
        <v>3546</v>
      </c>
      <c r="F3917" t="s">
        <v>14254</v>
      </c>
      <c r="G3917" t="s">
        <v>14173</v>
      </c>
      <c r="H3917" t="s">
        <v>3177</v>
      </c>
      <c r="I3917" t="s">
        <v>14255</v>
      </c>
      <c r="J3917" t="s">
        <v>3179</v>
      </c>
      <c r="K3917" t="s">
        <v>14256</v>
      </c>
      <c r="L3917" t="s">
        <v>3174</v>
      </c>
      <c r="M3917" t="s">
        <v>3174</v>
      </c>
    </row>
    <row r="3918" spans="1:13" x14ac:dyDescent="0.3">
      <c r="A3918" t="s">
        <v>1082</v>
      </c>
      <c r="B3918" t="s">
        <v>7841</v>
      </c>
      <c r="C3918" t="s">
        <v>4045</v>
      </c>
      <c r="D3918" t="s">
        <v>1759</v>
      </c>
      <c r="E3918" t="s">
        <v>7639</v>
      </c>
      <c r="F3918" t="s">
        <v>14257</v>
      </c>
      <c r="G3918" t="s">
        <v>7849</v>
      </c>
      <c r="H3918" t="s">
        <v>3177</v>
      </c>
      <c r="I3918" t="s">
        <v>14258</v>
      </c>
      <c r="J3918" t="s">
        <v>3179</v>
      </c>
      <c r="K3918" t="s">
        <v>13921</v>
      </c>
      <c r="L3918" t="s">
        <v>3174</v>
      </c>
      <c r="M3918" t="s">
        <v>3174</v>
      </c>
    </row>
    <row r="3919" spans="1:13" x14ac:dyDescent="0.3">
      <c r="A3919" t="s">
        <v>1082</v>
      </c>
      <c r="B3919" t="s">
        <v>13798</v>
      </c>
      <c r="C3919" t="s">
        <v>4045</v>
      </c>
      <c r="D3919" t="s">
        <v>1822</v>
      </c>
      <c r="E3919" t="s">
        <v>3235</v>
      </c>
      <c r="F3919" t="s">
        <v>14259</v>
      </c>
      <c r="G3919" t="s">
        <v>14248</v>
      </c>
      <c r="H3919" t="s">
        <v>3177</v>
      </c>
      <c r="I3919" t="s">
        <v>14260</v>
      </c>
      <c r="J3919" t="s">
        <v>3179</v>
      </c>
      <c r="K3919" t="s">
        <v>14261</v>
      </c>
      <c r="L3919" t="s">
        <v>3174</v>
      </c>
      <c r="M3919" t="s">
        <v>3174</v>
      </c>
    </row>
    <row r="3920" spans="1:13" x14ac:dyDescent="0.3">
      <c r="A3920" t="s">
        <v>1082</v>
      </c>
      <c r="B3920" t="s">
        <v>7841</v>
      </c>
      <c r="C3920" t="s">
        <v>4045</v>
      </c>
      <c r="D3920" t="s">
        <v>1761</v>
      </c>
      <c r="E3920" t="s">
        <v>7639</v>
      </c>
      <c r="F3920" t="s">
        <v>14262</v>
      </c>
      <c r="G3920" t="s">
        <v>13316</v>
      </c>
      <c r="H3920" t="s">
        <v>3177</v>
      </c>
      <c r="I3920" t="s">
        <v>14263</v>
      </c>
      <c r="J3920" t="s">
        <v>3179</v>
      </c>
      <c r="K3920" t="s">
        <v>14264</v>
      </c>
      <c r="L3920" t="s">
        <v>3174</v>
      </c>
      <c r="M3920" t="s">
        <v>3174</v>
      </c>
    </row>
    <row r="3921" spans="1:13" x14ac:dyDescent="0.3">
      <c r="A3921" t="s">
        <v>1082</v>
      </c>
      <c r="B3921" t="s">
        <v>13296</v>
      </c>
      <c r="C3921" t="s">
        <v>3190</v>
      </c>
      <c r="D3921" t="s">
        <v>1761</v>
      </c>
      <c r="E3921" t="s">
        <v>3546</v>
      </c>
      <c r="F3921" t="s">
        <v>14265</v>
      </c>
      <c r="G3921" t="s">
        <v>14184</v>
      </c>
      <c r="H3921" t="s">
        <v>3177</v>
      </c>
      <c r="I3921" t="s">
        <v>14266</v>
      </c>
      <c r="J3921" t="s">
        <v>3179</v>
      </c>
      <c r="K3921" t="s">
        <v>14267</v>
      </c>
      <c r="L3921" t="s">
        <v>3174</v>
      </c>
      <c r="M3921" t="s">
        <v>3174</v>
      </c>
    </row>
    <row r="3922" spans="1:13" x14ac:dyDescent="0.3">
      <c r="A3922" t="s">
        <v>1085</v>
      </c>
      <c r="B3922" t="s">
        <v>3655</v>
      </c>
      <c r="C3922" t="s">
        <v>3173</v>
      </c>
      <c r="D3922" t="s">
        <v>1755</v>
      </c>
      <c r="E3922" t="s">
        <v>3459</v>
      </c>
      <c r="F3922" t="s">
        <v>14268</v>
      </c>
      <c r="G3922" t="s">
        <v>3947</v>
      </c>
      <c r="H3922" t="s">
        <v>3177</v>
      </c>
      <c r="I3922" t="s">
        <v>14269</v>
      </c>
      <c r="J3922" t="s">
        <v>3179</v>
      </c>
      <c r="K3922" t="s">
        <v>14270</v>
      </c>
      <c r="L3922" t="s">
        <v>3174</v>
      </c>
      <c r="M3922" t="s">
        <v>3174</v>
      </c>
    </row>
    <row r="3923" spans="1:13" x14ac:dyDescent="0.3">
      <c r="A3923" t="s">
        <v>1082</v>
      </c>
      <c r="B3923" t="s">
        <v>7841</v>
      </c>
      <c r="C3923" t="s">
        <v>4045</v>
      </c>
      <c r="D3923" t="s">
        <v>7922</v>
      </c>
      <c r="E3923" t="s">
        <v>7639</v>
      </c>
      <c r="F3923" t="s">
        <v>14271</v>
      </c>
      <c r="G3923" t="s">
        <v>13316</v>
      </c>
      <c r="H3923" t="s">
        <v>3177</v>
      </c>
      <c r="I3923" t="s">
        <v>14272</v>
      </c>
      <c r="J3923" t="s">
        <v>3179</v>
      </c>
      <c r="K3923" t="s">
        <v>14273</v>
      </c>
      <c r="L3923" t="s">
        <v>3174</v>
      </c>
      <c r="M3923" t="s">
        <v>3174</v>
      </c>
    </row>
    <row r="3924" spans="1:13" x14ac:dyDescent="0.3">
      <c r="A3924" t="s">
        <v>1082</v>
      </c>
      <c r="B3924" t="s">
        <v>13296</v>
      </c>
      <c r="C3924" t="s">
        <v>3190</v>
      </c>
      <c r="D3924" t="s">
        <v>1761</v>
      </c>
      <c r="E3924" t="s">
        <v>3546</v>
      </c>
      <c r="F3924" t="s">
        <v>14274</v>
      </c>
      <c r="G3924" t="s">
        <v>14184</v>
      </c>
      <c r="H3924" t="s">
        <v>3177</v>
      </c>
      <c r="I3924" t="s">
        <v>14275</v>
      </c>
      <c r="J3924" t="s">
        <v>3179</v>
      </c>
      <c r="K3924" t="s">
        <v>14276</v>
      </c>
      <c r="L3924" t="s">
        <v>3174</v>
      </c>
      <c r="M3924" t="s">
        <v>3174</v>
      </c>
    </row>
    <row r="3925" spans="1:13" x14ac:dyDescent="0.3">
      <c r="A3925" t="s">
        <v>1082</v>
      </c>
      <c r="B3925" t="s">
        <v>7841</v>
      </c>
      <c r="C3925" t="s">
        <v>4045</v>
      </c>
      <c r="D3925" t="s">
        <v>1761</v>
      </c>
      <c r="E3925" t="s">
        <v>7639</v>
      </c>
      <c r="F3925" t="s">
        <v>14277</v>
      </c>
      <c r="G3925" t="s">
        <v>14278</v>
      </c>
      <c r="H3925" t="s">
        <v>3177</v>
      </c>
      <c r="I3925" t="s">
        <v>14279</v>
      </c>
      <c r="J3925" t="s">
        <v>3179</v>
      </c>
      <c r="K3925" t="s">
        <v>14280</v>
      </c>
      <c r="L3925" t="s">
        <v>3174</v>
      </c>
      <c r="M3925" t="s">
        <v>3174</v>
      </c>
    </row>
    <row r="3926" spans="1:13" x14ac:dyDescent="0.3">
      <c r="A3926" t="s">
        <v>1082</v>
      </c>
      <c r="B3926" t="s">
        <v>13296</v>
      </c>
      <c r="C3926" t="s">
        <v>3190</v>
      </c>
      <c r="D3926" t="s">
        <v>1761</v>
      </c>
      <c r="E3926" t="s">
        <v>3546</v>
      </c>
      <c r="F3926" t="s">
        <v>14281</v>
      </c>
      <c r="G3926" t="s">
        <v>14122</v>
      </c>
      <c r="H3926" t="s">
        <v>3177</v>
      </c>
      <c r="I3926" t="s">
        <v>14282</v>
      </c>
      <c r="J3926" t="s">
        <v>3179</v>
      </c>
      <c r="K3926" t="s">
        <v>13613</v>
      </c>
      <c r="L3926" t="s">
        <v>3174</v>
      </c>
      <c r="M3926" t="s">
        <v>3174</v>
      </c>
    </row>
    <row r="3927" spans="1:13" x14ac:dyDescent="0.3">
      <c r="A3927" t="s">
        <v>1082</v>
      </c>
      <c r="B3927" t="s">
        <v>7841</v>
      </c>
      <c r="C3927" t="s">
        <v>4045</v>
      </c>
      <c r="D3927" t="s">
        <v>1755</v>
      </c>
      <c r="E3927" t="s">
        <v>7639</v>
      </c>
      <c r="F3927" t="s">
        <v>14283</v>
      </c>
      <c r="G3927" t="s">
        <v>14284</v>
      </c>
      <c r="H3927" t="s">
        <v>3177</v>
      </c>
      <c r="I3927" t="s">
        <v>14285</v>
      </c>
      <c r="J3927" t="s">
        <v>3179</v>
      </c>
      <c r="K3927" t="s">
        <v>14286</v>
      </c>
      <c r="L3927" t="s">
        <v>3174</v>
      </c>
      <c r="M3927" t="s">
        <v>3174</v>
      </c>
    </row>
    <row r="3928" spans="1:13" x14ac:dyDescent="0.3">
      <c r="A3928" t="s">
        <v>1082</v>
      </c>
      <c r="B3928" t="s">
        <v>13296</v>
      </c>
      <c r="C3928" t="s">
        <v>3190</v>
      </c>
      <c r="D3928" t="s">
        <v>1761</v>
      </c>
      <c r="E3928" t="s">
        <v>3546</v>
      </c>
      <c r="F3928" t="s">
        <v>14287</v>
      </c>
      <c r="G3928" t="s">
        <v>14122</v>
      </c>
      <c r="H3928" t="s">
        <v>3177</v>
      </c>
      <c r="I3928" t="s">
        <v>14288</v>
      </c>
      <c r="J3928" t="s">
        <v>3179</v>
      </c>
      <c r="K3928" t="s">
        <v>13616</v>
      </c>
      <c r="L3928" t="s">
        <v>3174</v>
      </c>
      <c r="M3928" t="s">
        <v>3174</v>
      </c>
    </row>
    <row r="3929" spans="1:13" x14ac:dyDescent="0.3">
      <c r="A3929" t="s">
        <v>1082</v>
      </c>
      <c r="B3929" t="s">
        <v>7841</v>
      </c>
      <c r="C3929" t="s">
        <v>4045</v>
      </c>
      <c r="D3929" t="s">
        <v>1761</v>
      </c>
      <c r="E3929" t="s">
        <v>7639</v>
      </c>
      <c r="F3929" t="s">
        <v>14289</v>
      </c>
      <c r="G3929" t="s">
        <v>14284</v>
      </c>
      <c r="H3929" t="s">
        <v>3177</v>
      </c>
      <c r="I3929" t="s">
        <v>14290</v>
      </c>
      <c r="J3929" t="s">
        <v>3179</v>
      </c>
      <c r="K3929" t="s">
        <v>14291</v>
      </c>
      <c r="L3929" t="s">
        <v>3174</v>
      </c>
      <c r="M3929" t="s">
        <v>3174</v>
      </c>
    </row>
    <row r="3930" spans="1:13" x14ac:dyDescent="0.3">
      <c r="A3930" t="s">
        <v>1082</v>
      </c>
      <c r="B3930" t="s">
        <v>13296</v>
      </c>
      <c r="C3930" t="s">
        <v>3190</v>
      </c>
      <c r="D3930" t="s">
        <v>1761</v>
      </c>
      <c r="E3930" t="s">
        <v>3546</v>
      </c>
      <c r="F3930" t="s">
        <v>14292</v>
      </c>
      <c r="G3930" t="s">
        <v>14204</v>
      </c>
      <c r="H3930" t="s">
        <v>3177</v>
      </c>
      <c r="I3930" t="s">
        <v>14293</v>
      </c>
      <c r="J3930" t="s">
        <v>3179</v>
      </c>
      <c r="K3930" t="s">
        <v>14294</v>
      </c>
      <c r="L3930" t="s">
        <v>3174</v>
      </c>
      <c r="M3930" t="s">
        <v>3174</v>
      </c>
    </row>
    <row r="3931" spans="1:13" x14ac:dyDescent="0.3">
      <c r="A3931" t="s">
        <v>1082</v>
      </c>
      <c r="B3931" t="s">
        <v>7841</v>
      </c>
      <c r="C3931" t="s">
        <v>4045</v>
      </c>
      <c r="D3931" t="s">
        <v>1761</v>
      </c>
      <c r="E3931" t="s">
        <v>7639</v>
      </c>
      <c r="F3931" t="s">
        <v>14295</v>
      </c>
      <c r="G3931" t="s">
        <v>14284</v>
      </c>
      <c r="H3931" t="s">
        <v>3177</v>
      </c>
      <c r="I3931" t="s">
        <v>14296</v>
      </c>
      <c r="J3931" t="s">
        <v>3179</v>
      </c>
      <c r="K3931" t="s">
        <v>14297</v>
      </c>
      <c r="L3931" t="s">
        <v>3174</v>
      </c>
      <c r="M3931" t="s">
        <v>3174</v>
      </c>
    </row>
    <row r="3932" spans="1:13" x14ac:dyDescent="0.3">
      <c r="A3932" t="s">
        <v>1082</v>
      </c>
      <c r="B3932" t="s">
        <v>7841</v>
      </c>
      <c r="C3932" t="s">
        <v>4045</v>
      </c>
      <c r="D3932" t="s">
        <v>1761</v>
      </c>
      <c r="E3932" t="s">
        <v>7639</v>
      </c>
      <c r="F3932" t="s">
        <v>14298</v>
      </c>
      <c r="G3932" t="s">
        <v>14284</v>
      </c>
      <c r="H3932" t="s">
        <v>3177</v>
      </c>
      <c r="I3932" t="s">
        <v>14299</v>
      </c>
      <c r="J3932" t="s">
        <v>3179</v>
      </c>
      <c r="K3932" t="s">
        <v>14300</v>
      </c>
      <c r="L3932" t="s">
        <v>3174</v>
      </c>
      <c r="M3932" t="s">
        <v>3174</v>
      </c>
    </row>
    <row r="3933" spans="1:13" x14ac:dyDescent="0.3">
      <c r="A3933" t="s">
        <v>1082</v>
      </c>
      <c r="B3933" t="s">
        <v>7841</v>
      </c>
      <c r="C3933" t="s">
        <v>4045</v>
      </c>
      <c r="D3933" t="s">
        <v>1759</v>
      </c>
      <c r="E3933" t="s">
        <v>7639</v>
      </c>
      <c r="F3933" t="s">
        <v>14301</v>
      </c>
      <c r="G3933" t="s">
        <v>14284</v>
      </c>
      <c r="H3933" t="s">
        <v>3177</v>
      </c>
      <c r="I3933" t="s">
        <v>14302</v>
      </c>
      <c r="J3933" t="s">
        <v>3179</v>
      </c>
      <c r="K3933" t="s">
        <v>14303</v>
      </c>
      <c r="L3933" t="s">
        <v>3174</v>
      </c>
      <c r="M3933" t="s">
        <v>3174</v>
      </c>
    </row>
    <row r="3934" spans="1:13" x14ac:dyDescent="0.3">
      <c r="A3934" t="s">
        <v>1082</v>
      </c>
      <c r="B3934" t="s">
        <v>7841</v>
      </c>
      <c r="C3934" t="s">
        <v>4045</v>
      </c>
      <c r="D3934" t="s">
        <v>1755</v>
      </c>
      <c r="E3934" t="s">
        <v>7639</v>
      </c>
      <c r="F3934" t="s">
        <v>14304</v>
      </c>
      <c r="G3934" t="s">
        <v>14305</v>
      </c>
      <c r="H3934" t="s">
        <v>3177</v>
      </c>
      <c r="I3934" t="s">
        <v>14306</v>
      </c>
      <c r="J3934" t="s">
        <v>3179</v>
      </c>
      <c r="K3934" t="s">
        <v>13780</v>
      </c>
      <c r="L3934" t="s">
        <v>3174</v>
      </c>
      <c r="M3934" t="s">
        <v>3174</v>
      </c>
    </row>
    <row r="3935" spans="1:13" x14ac:dyDescent="0.3">
      <c r="A3935" t="s">
        <v>1082</v>
      </c>
      <c r="B3935" t="s">
        <v>7841</v>
      </c>
      <c r="C3935" t="s">
        <v>4045</v>
      </c>
      <c r="D3935" t="s">
        <v>1761</v>
      </c>
      <c r="E3935" t="s">
        <v>7639</v>
      </c>
      <c r="F3935" t="s">
        <v>14307</v>
      </c>
      <c r="G3935" t="s">
        <v>14305</v>
      </c>
      <c r="H3935" t="s">
        <v>3177</v>
      </c>
      <c r="I3935" t="s">
        <v>14308</v>
      </c>
      <c r="J3935" t="s">
        <v>3179</v>
      </c>
      <c r="K3935" t="s">
        <v>13783</v>
      </c>
      <c r="L3935" t="s">
        <v>3174</v>
      </c>
      <c r="M3935" t="s">
        <v>3174</v>
      </c>
    </row>
    <row r="3936" spans="1:13" x14ac:dyDescent="0.3">
      <c r="A3936" t="s">
        <v>1085</v>
      </c>
      <c r="B3936" t="s">
        <v>3655</v>
      </c>
      <c r="C3936" t="s">
        <v>3173</v>
      </c>
      <c r="D3936" t="s">
        <v>1755</v>
      </c>
      <c r="E3936" t="s">
        <v>3459</v>
      </c>
      <c r="F3936" t="s">
        <v>14309</v>
      </c>
      <c r="G3936" t="s">
        <v>3996</v>
      </c>
      <c r="H3936" t="s">
        <v>3177</v>
      </c>
      <c r="I3936" t="s">
        <v>14310</v>
      </c>
      <c r="J3936" t="s">
        <v>3179</v>
      </c>
      <c r="K3936" t="s">
        <v>14311</v>
      </c>
      <c r="L3936" t="s">
        <v>3174</v>
      </c>
      <c r="M3936" t="s">
        <v>3174</v>
      </c>
    </row>
    <row r="3937" spans="1:13" x14ac:dyDescent="0.3">
      <c r="A3937" t="s">
        <v>1082</v>
      </c>
      <c r="B3937" t="s">
        <v>7841</v>
      </c>
      <c r="C3937" t="s">
        <v>4045</v>
      </c>
      <c r="D3937" t="s">
        <v>1761</v>
      </c>
      <c r="E3937" t="s">
        <v>7639</v>
      </c>
      <c r="F3937" t="s">
        <v>14312</v>
      </c>
      <c r="G3937" t="s">
        <v>14305</v>
      </c>
      <c r="H3937" t="s">
        <v>3177</v>
      </c>
      <c r="I3937" t="s">
        <v>14313</v>
      </c>
      <c r="J3937" t="s">
        <v>3179</v>
      </c>
      <c r="K3937" t="s">
        <v>13820</v>
      </c>
      <c r="L3937" t="s">
        <v>3174</v>
      </c>
      <c r="M3937" t="s">
        <v>3174</v>
      </c>
    </row>
    <row r="3938" spans="1:13" x14ac:dyDescent="0.3">
      <c r="A3938" t="s">
        <v>1082</v>
      </c>
      <c r="B3938" t="s">
        <v>7841</v>
      </c>
      <c r="C3938" t="s">
        <v>4045</v>
      </c>
      <c r="D3938" t="s">
        <v>1761</v>
      </c>
      <c r="E3938" t="s">
        <v>7639</v>
      </c>
      <c r="F3938" t="s">
        <v>14314</v>
      </c>
      <c r="G3938" t="s">
        <v>14305</v>
      </c>
      <c r="H3938" t="s">
        <v>3177</v>
      </c>
      <c r="I3938" t="s">
        <v>14315</v>
      </c>
      <c r="J3938" t="s">
        <v>3179</v>
      </c>
      <c r="K3938" t="s">
        <v>14316</v>
      </c>
      <c r="L3938" t="s">
        <v>3174</v>
      </c>
      <c r="M3938" t="s">
        <v>3174</v>
      </c>
    </row>
    <row r="3939" spans="1:13" x14ac:dyDescent="0.3">
      <c r="A3939" t="s">
        <v>1082</v>
      </c>
      <c r="B3939" t="s">
        <v>7841</v>
      </c>
      <c r="C3939" t="s">
        <v>4045</v>
      </c>
      <c r="D3939" t="s">
        <v>1759</v>
      </c>
      <c r="E3939" t="s">
        <v>7639</v>
      </c>
      <c r="F3939" t="s">
        <v>14317</v>
      </c>
      <c r="G3939" t="s">
        <v>14305</v>
      </c>
      <c r="H3939" t="s">
        <v>3177</v>
      </c>
      <c r="I3939" t="s">
        <v>14318</v>
      </c>
      <c r="J3939" t="s">
        <v>3179</v>
      </c>
      <c r="K3939" t="s">
        <v>13826</v>
      </c>
      <c r="L3939" t="s">
        <v>3174</v>
      </c>
      <c r="M3939" t="s">
        <v>3174</v>
      </c>
    </row>
    <row r="3940" spans="1:13" x14ac:dyDescent="0.3">
      <c r="A3940" t="s">
        <v>1085</v>
      </c>
      <c r="B3940" t="s">
        <v>3655</v>
      </c>
      <c r="C3940" t="s">
        <v>3173</v>
      </c>
      <c r="D3940" t="s">
        <v>1755</v>
      </c>
      <c r="E3940" t="s">
        <v>3459</v>
      </c>
      <c r="F3940" t="s">
        <v>14319</v>
      </c>
      <c r="G3940" t="s">
        <v>5432</v>
      </c>
      <c r="H3940" t="s">
        <v>3177</v>
      </c>
      <c r="I3940" t="s">
        <v>14320</v>
      </c>
      <c r="J3940" t="s">
        <v>3179</v>
      </c>
      <c r="K3940" t="s">
        <v>14321</v>
      </c>
      <c r="L3940" t="s">
        <v>3174</v>
      </c>
      <c r="M3940" t="s">
        <v>3174</v>
      </c>
    </row>
    <row r="3941" spans="1:13" x14ac:dyDescent="0.3">
      <c r="A3941" t="s">
        <v>1082</v>
      </c>
      <c r="B3941" t="s">
        <v>7841</v>
      </c>
      <c r="C3941" t="s">
        <v>4045</v>
      </c>
      <c r="D3941" t="s">
        <v>1903</v>
      </c>
      <c r="E3941" t="s">
        <v>3235</v>
      </c>
      <c r="F3941" t="s">
        <v>14322</v>
      </c>
      <c r="G3941" t="s">
        <v>7846</v>
      </c>
      <c r="H3941" t="s">
        <v>3177</v>
      </c>
      <c r="I3941" t="s">
        <v>14323</v>
      </c>
      <c r="J3941" t="s">
        <v>3179</v>
      </c>
      <c r="K3941" t="s">
        <v>13971</v>
      </c>
      <c r="L3941" t="s">
        <v>3174</v>
      </c>
      <c r="M3941" t="s">
        <v>3174</v>
      </c>
    </row>
    <row r="3942" spans="1:13" x14ac:dyDescent="0.3">
      <c r="A3942" t="s">
        <v>1082</v>
      </c>
      <c r="B3942" t="s">
        <v>7841</v>
      </c>
      <c r="C3942" t="s">
        <v>4045</v>
      </c>
      <c r="D3942" t="s">
        <v>1903</v>
      </c>
      <c r="E3942" t="s">
        <v>3235</v>
      </c>
      <c r="F3942" t="s">
        <v>14324</v>
      </c>
      <c r="G3942" t="s">
        <v>7843</v>
      </c>
      <c r="H3942" t="s">
        <v>3177</v>
      </c>
      <c r="I3942" t="s">
        <v>14325</v>
      </c>
      <c r="J3942" t="s">
        <v>3179</v>
      </c>
      <c r="K3942" t="s">
        <v>13971</v>
      </c>
      <c r="L3942" t="s">
        <v>3174</v>
      </c>
      <c r="M3942" t="s">
        <v>3174</v>
      </c>
    </row>
    <row r="3943" spans="1:13" x14ac:dyDescent="0.3">
      <c r="A3943" t="s">
        <v>1085</v>
      </c>
      <c r="B3943" t="s">
        <v>3508</v>
      </c>
      <c r="C3943" t="s">
        <v>3173</v>
      </c>
      <c r="D3943" t="s">
        <v>1755</v>
      </c>
      <c r="E3943" t="s">
        <v>3235</v>
      </c>
      <c r="F3943" t="s">
        <v>14326</v>
      </c>
      <c r="G3943" t="s">
        <v>3774</v>
      </c>
      <c r="H3943" t="s">
        <v>3177</v>
      </c>
      <c r="I3943" t="s">
        <v>14327</v>
      </c>
      <c r="J3943" t="s">
        <v>3179</v>
      </c>
      <c r="K3943" t="s">
        <v>14328</v>
      </c>
      <c r="L3943" t="s">
        <v>3174</v>
      </c>
      <c r="M3943" t="s">
        <v>3174</v>
      </c>
    </row>
    <row r="3944" spans="1:13" x14ac:dyDescent="0.3">
      <c r="A3944" t="s">
        <v>1082</v>
      </c>
      <c r="B3944" t="s">
        <v>7841</v>
      </c>
      <c r="C3944" t="s">
        <v>4045</v>
      </c>
      <c r="D3944" t="s">
        <v>1903</v>
      </c>
      <c r="E3944" t="s">
        <v>3235</v>
      </c>
      <c r="F3944" t="s">
        <v>14329</v>
      </c>
      <c r="G3944" t="s">
        <v>14284</v>
      </c>
      <c r="H3944" t="s">
        <v>3177</v>
      </c>
      <c r="I3944" t="s">
        <v>14330</v>
      </c>
      <c r="J3944" t="s">
        <v>3179</v>
      </c>
      <c r="K3944" t="s">
        <v>14085</v>
      </c>
      <c r="L3944" t="s">
        <v>3174</v>
      </c>
      <c r="M3944" t="s">
        <v>3174</v>
      </c>
    </row>
    <row r="3945" spans="1:13" x14ac:dyDescent="0.3">
      <c r="A3945" t="s">
        <v>1085</v>
      </c>
      <c r="B3945" t="s">
        <v>3655</v>
      </c>
      <c r="C3945" t="s">
        <v>3173</v>
      </c>
      <c r="D3945" t="s">
        <v>1755</v>
      </c>
      <c r="E3945" t="s">
        <v>3459</v>
      </c>
      <c r="F3945" t="s">
        <v>14331</v>
      </c>
      <c r="G3945" t="s">
        <v>3663</v>
      </c>
      <c r="H3945" t="s">
        <v>3177</v>
      </c>
      <c r="I3945" t="s">
        <v>14332</v>
      </c>
      <c r="J3945" t="s">
        <v>3179</v>
      </c>
      <c r="K3945" t="s">
        <v>14333</v>
      </c>
      <c r="L3945" t="s">
        <v>3174</v>
      </c>
      <c r="M3945" t="s">
        <v>3174</v>
      </c>
    </row>
    <row r="3946" spans="1:13" x14ac:dyDescent="0.3">
      <c r="A3946" t="s">
        <v>1085</v>
      </c>
      <c r="B3946" t="s">
        <v>3655</v>
      </c>
      <c r="C3946" t="s">
        <v>3173</v>
      </c>
      <c r="D3946" t="s">
        <v>1755</v>
      </c>
      <c r="E3946" t="s">
        <v>3235</v>
      </c>
      <c r="F3946" t="s">
        <v>14334</v>
      </c>
      <c r="G3946" t="s">
        <v>5232</v>
      </c>
      <c r="H3946" t="s">
        <v>3177</v>
      </c>
      <c r="I3946" t="s">
        <v>14335</v>
      </c>
      <c r="J3946" t="s">
        <v>3179</v>
      </c>
      <c r="K3946" t="s">
        <v>14336</v>
      </c>
      <c r="L3946" t="s">
        <v>3174</v>
      </c>
      <c r="M3946" t="s">
        <v>3174</v>
      </c>
    </row>
    <row r="3947" spans="1:13" x14ac:dyDescent="0.3">
      <c r="A3947" t="s">
        <v>1082</v>
      </c>
      <c r="B3947" t="s">
        <v>13798</v>
      </c>
      <c r="C3947" t="s">
        <v>4045</v>
      </c>
      <c r="D3947" t="s">
        <v>1822</v>
      </c>
      <c r="E3947" t="s">
        <v>3546</v>
      </c>
      <c r="F3947" t="s">
        <v>14337</v>
      </c>
      <c r="G3947" t="s">
        <v>14248</v>
      </c>
      <c r="H3947" t="s">
        <v>3177</v>
      </c>
      <c r="I3947" t="s">
        <v>14338</v>
      </c>
      <c r="J3947" t="s">
        <v>3179</v>
      </c>
      <c r="K3947" t="s">
        <v>14339</v>
      </c>
      <c r="L3947" t="s">
        <v>3174</v>
      </c>
      <c r="M3947" t="s">
        <v>3174</v>
      </c>
    </row>
    <row r="3948" spans="1:13" x14ac:dyDescent="0.3">
      <c r="A3948" t="s">
        <v>1085</v>
      </c>
      <c r="B3948" t="s">
        <v>3655</v>
      </c>
      <c r="C3948" t="s">
        <v>3173</v>
      </c>
      <c r="D3948" t="s">
        <v>1755</v>
      </c>
      <c r="E3948" t="s">
        <v>3235</v>
      </c>
      <c r="F3948" t="s">
        <v>14340</v>
      </c>
      <c r="G3948" t="s">
        <v>4260</v>
      </c>
      <c r="H3948" t="s">
        <v>3177</v>
      </c>
      <c r="I3948" t="s">
        <v>14341</v>
      </c>
      <c r="J3948" t="s">
        <v>3179</v>
      </c>
      <c r="K3948" t="s">
        <v>14342</v>
      </c>
      <c r="L3948" t="s">
        <v>3174</v>
      </c>
      <c r="M3948" t="s">
        <v>3174</v>
      </c>
    </row>
    <row r="3949" spans="1:13" x14ac:dyDescent="0.3">
      <c r="A3949" t="s">
        <v>1082</v>
      </c>
      <c r="B3949" t="s">
        <v>13798</v>
      </c>
      <c r="C3949" t="s">
        <v>4045</v>
      </c>
      <c r="D3949" t="s">
        <v>1822</v>
      </c>
      <c r="E3949" t="s">
        <v>3546</v>
      </c>
      <c r="F3949" t="s">
        <v>14343</v>
      </c>
      <c r="G3949" t="s">
        <v>14248</v>
      </c>
      <c r="H3949" t="s">
        <v>3177</v>
      </c>
      <c r="I3949" t="s">
        <v>14344</v>
      </c>
      <c r="J3949" t="s">
        <v>3179</v>
      </c>
      <c r="K3949" t="s">
        <v>14345</v>
      </c>
      <c r="L3949" t="s">
        <v>3174</v>
      </c>
      <c r="M3949" t="s">
        <v>3174</v>
      </c>
    </row>
    <row r="3950" spans="1:13" x14ac:dyDescent="0.3">
      <c r="A3950" t="s">
        <v>1085</v>
      </c>
      <c r="B3950" t="s">
        <v>3035</v>
      </c>
      <c r="C3950" t="s">
        <v>3173</v>
      </c>
      <c r="D3950" t="s">
        <v>1755</v>
      </c>
      <c r="E3950" t="s">
        <v>3235</v>
      </c>
      <c r="F3950" t="s">
        <v>14346</v>
      </c>
      <c r="G3950" t="s">
        <v>3808</v>
      </c>
      <c r="H3950" t="s">
        <v>3177</v>
      </c>
      <c r="I3950" t="s">
        <v>14347</v>
      </c>
      <c r="J3950" t="s">
        <v>3179</v>
      </c>
      <c r="K3950" t="s">
        <v>14348</v>
      </c>
      <c r="L3950" t="s">
        <v>3174</v>
      </c>
      <c r="M3950" t="s">
        <v>3174</v>
      </c>
    </row>
    <row r="3951" spans="1:13" x14ac:dyDescent="0.3">
      <c r="A3951" t="s">
        <v>1085</v>
      </c>
      <c r="B3951" t="s">
        <v>2997</v>
      </c>
      <c r="C3951" t="s">
        <v>3173</v>
      </c>
      <c r="D3951" t="s">
        <v>1755</v>
      </c>
      <c r="E3951" t="s">
        <v>3235</v>
      </c>
      <c r="F3951" t="s">
        <v>14349</v>
      </c>
      <c r="G3951" t="s">
        <v>5245</v>
      </c>
      <c r="H3951" t="s">
        <v>3177</v>
      </c>
      <c r="I3951" t="s">
        <v>14350</v>
      </c>
      <c r="J3951" t="s">
        <v>3179</v>
      </c>
      <c r="K3951" t="s">
        <v>14351</v>
      </c>
      <c r="L3951" t="s">
        <v>3174</v>
      </c>
      <c r="M3951" t="s">
        <v>3174</v>
      </c>
    </row>
    <row r="3952" spans="1:13" x14ac:dyDescent="0.3">
      <c r="A3952" t="s">
        <v>1085</v>
      </c>
      <c r="B3952" t="s">
        <v>5148</v>
      </c>
      <c r="C3952" t="s">
        <v>3173</v>
      </c>
      <c r="D3952" t="s">
        <v>1755</v>
      </c>
      <c r="E3952" t="s">
        <v>3546</v>
      </c>
      <c r="F3952" t="s">
        <v>14352</v>
      </c>
      <c r="G3952" t="s">
        <v>9773</v>
      </c>
      <c r="H3952" t="s">
        <v>3177</v>
      </c>
      <c r="I3952" t="s">
        <v>14353</v>
      </c>
      <c r="J3952" t="s">
        <v>3187</v>
      </c>
      <c r="K3952" t="s">
        <v>14354</v>
      </c>
      <c r="L3952" t="s">
        <v>3174</v>
      </c>
      <c r="M3952" t="s">
        <v>3174</v>
      </c>
    </row>
    <row r="3953" spans="1:13" x14ac:dyDescent="0.3">
      <c r="A3953" t="s">
        <v>1085</v>
      </c>
      <c r="B3953" t="s">
        <v>2997</v>
      </c>
      <c r="C3953" t="s">
        <v>3173</v>
      </c>
      <c r="D3953" t="s">
        <v>1755</v>
      </c>
      <c r="E3953" t="s">
        <v>3183</v>
      </c>
      <c r="F3953" t="s">
        <v>14355</v>
      </c>
      <c r="G3953" t="s">
        <v>5245</v>
      </c>
      <c r="H3953" t="s">
        <v>3177</v>
      </c>
      <c r="I3953" t="s">
        <v>14356</v>
      </c>
      <c r="J3953" t="s">
        <v>3187</v>
      </c>
      <c r="K3953" t="s">
        <v>14357</v>
      </c>
      <c r="L3953" t="s">
        <v>3174</v>
      </c>
      <c r="M3953" t="s">
        <v>3174</v>
      </c>
    </row>
    <row r="3954" spans="1:13" x14ac:dyDescent="0.3">
      <c r="A3954" t="s">
        <v>1085</v>
      </c>
      <c r="B3954" t="s">
        <v>2997</v>
      </c>
      <c r="C3954" t="s">
        <v>3173</v>
      </c>
      <c r="D3954" t="s">
        <v>1755</v>
      </c>
      <c r="E3954" t="s">
        <v>3183</v>
      </c>
      <c r="F3954" t="s">
        <v>14358</v>
      </c>
      <c r="G3954" t="s">
        <v>5245</v>
      </c>
      <c r="H3954" t="s">
        <v>3177</v>
      </c>
      <c r="I3954" t="s">
        <v>14359</v>
      </c>
      <c r="J3954" t="s">
        <v>3187</v>
      </c>
      <c r="K3954" t="s">
        <v>14360</v>
      </c>
      <c r="L3954" t="s">
        <v>3174</v>
      </c>
      <c r="M3954" t="s">
        <v>3174</v>
      </c>
    </row>
    <row r="3955" spans="1:13" x14ac:dyDescent="0.3">
      <c r="A3955" t="s">
        <v>1085</v>
      </c>
      <c r="B3955" t="s">
        <v>2997</v>
      </c>
      <c r="C3955" t="s">
        <v>3173</v>
      </c>
      <c r="D3955" t="s">
        <v>1755</v>
      </c>
      <c r="E3955" t="s">
        <v>3183</v>
      </c>
      <c r="F3955" t="s">
        <v>14361</v>
      </c>
      <c r="G3955" t="s">
        <v>4757</v>
      </c>
      <c r="H3955" t="s">
        <v>3177</v>
      </c>
      <c r="I3955" t="s">
        <v>14362</v>
      </c>
      <c r="J3955" t="s">
        <v>3187</v>
      </c>
      <c r="K3955" t="s">
        <v>14363</v>
      </c>
      <c r="L3955" t="s">
        <v>3174</v>
      </c>
      <c r="M3955" t="s">
        <v>3174</v>
      </c>
    </row>
    <row r="3956" spans="1:13" x14ac:dyDescent="0.3">
      <c r="A3956" t="s">
        <v>1082</v>
      </c>
      <c r="B3956" t="s">
        <v>2964</v>
      </c>
      <c r="C3956" t="s">
        <v>4045</v>
      </c>
      <c r="D3956" t="s">
        <v>1755</v>
      </c>
      <c r="E3956" t="s">
        <v>7639</v>
      </c>
      <c r="F3956" t="s">
        <v>14364</v>
      </c>
      <c r="G3956" t="s">
        <v>14365</v>
      </c>
      <c r="H3956" t="s">
        <v>3177</v>
      </c>
      <c r="I3956" t="s">
        <v>14366</v>
      </c>
      <c r="J3956" t="s">
        <v>3179</v>
      </c>
      <c r="K3956" t="s">
        <v>13764</v>
      </c>
      <c r="L3956" t="s">
        <v>3174</v>
      </c>
      <c r="M3956" t="s">
        <v>3174</v>
      </c>
    </row>
    <row r="3957" spans="1:13" x14ac:dyDescent="0.3">
      <c r="A3957" t="s">
        <v>1082</v>
      </c>
      <c r="B3957" t="s">
        <v>2964</v>
      </c>
      <c r="C3957" t="s">
        <v>4045</v>
      </c>
      <c r="D3957" t="s">
        <v>1761</v>
      </c>
      <c r="E3957" t="s">
        <v>7639</v>
      </c>
      <c r="F3957" t="s">
        <v>14367</v>
      </c>
      <c r="G3957" t="s">
        <v>14365</v>
      </c>
      <c r="H3957" t="s">
        <v>3177</v>
      </c>
      <c r="I3957" t="s">
        <v>14368</v>
      </c>
      <c r="J3957" t="s">
        <v>3179</v>
      </c>
      <c r="K3957" t="s">
        <v>13767</v>
      </c>
      <c r="L3957" t="s">
        <v>3174</v>
      </c>
      <c r="M3957" t="s">
        <v>3174</v>
      </c>
    </row>
    <row r="3958" spans="1:13" x14ac:dyDescent="0.3">
      <c r="A3958" t="s">
        <v>1082</v>
      </c>
      <c r="B3958" t="s">
        <v>2964</v>
      </c>
      <c r="C3958" t="s">
        <v>4045</v>
      </c>
      <c r="D3958" t="s">
        <v>1761</v>
      </c>
      <c r="E3958" t="s">
        <v>7639</v>
      </c>
      <c r="F3958" t="s">
        <v>14369</v>
      </c>
      <c r="G3958" t="s">
        <v>14365</v>
      </c>
      <c r="H3958" t="s">
        <v>3177</v>
      </c>
      <c r="I3958" t="s">
        <v>14370</v>
      </c>
      <c r="J3958" t="s">
        <v>3179</v>
      </c>
      <c r="K3958" t="s">
        <v>13770</v>
      </c>
      <c r="L3958" t="s">
        <v>3174</v>
      </c>
      <c r="M3958" t="s">
        <v>3174</v>
      </c>
    </row>
    <row r="3959" spans="1:13" x14ac:dyDescent="0.3">
      <c r="A3959" t="s">
        <v>1082</v>
      </c>
      <c r="B3959" t="s">
        <v>2964</v>
      </c>
      <c r="C3959" t="s">
        <v>4045</v>
      </c>
      <c r="D3959" t="s">
        <v>1761</v>
      </c>
      <c r="E3959" t="s">
        <v>7639</v>
      </c>
      <c r="F3959" t="s">
        <v>14371</v>
      </c>
      <c r="G3959" t="s">
        <v>14365</v>
      </c>
      <c r="H3959" t="s">
        <v>3177</v>
      </c>
      <c r="I3959" t="s">
        <v>14372</v>
      </c>
      <c r="J3959" t="s">
        <v>3179</v>
      </c>
      <c r="K3959" t="s">
        <v>14373</v>
      </c>
      <c r="L3959" t="s">
        <v>3174</v>
      </c>
      <c r="M3959" t="s">
        <v>3174</v>
      </c>
    </row>
    <row r="3960" spans="1:13" x14ac:dyDescent="0.3">
      <c r="A3960" t="s">
        <v>1082</v>
      </c>
      <c r="B3960" t="s">
        <v>2964</v>
      </c>
      <c r="C3960" t="s">
        <v>4045</v>
      </c>
      <c r="D3960" t="s">
        <v>1759</v>
      </c>
      <c r="E3960" t="s">
        <v>7639</v>
      </c>
      <c r="F3960" t="s">
        <v>14374</v>
      </c>
      <c r="G3960" t="s">
        <v>14365</v>
      </c>
      <c r="H3960" t="s">
        <v>3177</v>
      </c>
      <c r="I3960" t="s">
        <v>14375</v>
      </c>
      <c r="J3960" t="s">
        <v>3179</v>
      </c>
      <c r="K3960" t="s">
        <v>13776</v>
      </c>
      <c r="L3960" t="s">
        <v>3174</v>
      </c>
      <c r="M3960" t="s">
        <v>3174</v>
      </c>
    </row>
    <row r="3961" spans="1:13" x14ac:dyDescent="0.3">
      <c r="A3961" t="s">
        <v>1082</v>
      </c>
      <c r="B3961" t="s">
        <v>2964</v>
      </c>
      <c r="C3961" t="s">
        <v>4045</v>
      </c>
      <c r="D3961" t="s">
        <v>1761</v>
      </c>
      <c r="E3961" t="s">
        <v>7639</v>
      </c>
      <c r="F3961" t="s">
        <v>14376</v>
      </c>
      <c r="G3961" t="s">
        <v>13319</v>
      </c>
      <c r="H3961" t="s">
        <v>3177</v>
      </c>
      <c r="I3961" t="s">
        <v>14377</v>
      </c>
      <c r="J3961" t="s">
        <v>3179</v>
      </c>
      <c r="K3961" t="s">
        <v>13783</v>
      </c>
      <c r="L3961" t="s">
        <v>3174</v>
      </c>
      <c r="M3961" t="s">
        <v>3174</v>
      </c>
    </row>
    <row r="3962" spans="1:13" x14ac:dyDescent="0.3">
      <c r="A3962" t="s">
        <v>1082</v>
      </c>
      <c r="B3962" t="s">
        <v>2964</v>
      </c>
      <c r="C3962" t="s">
        <v>4045</v>
      </c>
      <c r="D3962" t="s">
        <v>1761</v>
      </c>
      <c r="E3962" t="s">
        <v>7639</v>
      </c>
      <c r="F3962" t="s">
        <v>14378</v>
      </c>
      <c r="G3962" t="s">
        <v>13319</v>
      </c>
      <c r="H3962" t="s">
        <v>3177</v>
      </c>
      <c r="I3962" t="s">
        <v>14379</v>
      </c>
      <c r="J3962" t="s">
        <v>3179</v>
      </c>
      <c r="K3962" t="s">
        <v>13820</v>
      </c>
      <c r="L3962" t="s">
        <v>3174</v>
      </c>
      <c r="M3962" t="s">
        <v>3174</v>
      </c>
    </row>
    <row r="3963" spans="1:13" x14ac:dyDescent="0.3">
      <c r="A3963" t="s">
        <v>1082</v>
      </c>
      <c r="B3963" t="s">
        <v>2964</v>
      </c>
      <c r="C3963" t="s">
        <v>4045</v>
      </c>
      <c r="D3963" t="s">
        <v>1755</v>
      </c>
      <c r="E3963" t="s">
        <v>3235</v>
      </c>
      <c r="F3963" t="s">
        <v>14380</v>
      </c>
      <c r="G3963" t="s">
        <v>14381</v>
      </c>
      <c r="H3963" t="s">
        <v>3177</v>
      </c>
      <c r="I3963" t="s">
        <v>14382</v>
      </c>
      <c r="J3963" t="s">
        <v>3179</v>
      </c>
      <c r="K3963" t="s">
        <v>14383</v>
      </c>
      <c r="L3963" t="s">
        <v>3174</v>
      </c>
      <c r="M3963" t="s">
        <v>3174</v>
      </c>
    </row>
    <row r="3964" spans="1:13" x14ac:dyDescent="0.3">
      <c r="A3964" t="s">
        <v>1082</v>
      </c>
      <c r="B3964" t="s">
        <v>2964</v>
      </c>
      <c r="C3964" t="s">
        <v>4045</v>
      </c>
      <c r="D3964" t="s">
        <v>1903</v>
      </c>
      <c r="E3964" t="s">
        <v>3235</v>
      </c>
      <c r="F3964" t="s">
        <v>14384</v>
      </c>
      <c r="G3964" t="s">
        <v>14381</v>
      </c>
      <c r="H3964" t="s">
        <v>3177</v>
      </c>
      <c r="I3964" t="s">
        <v>14385</v>
      </c>
      <c r="J3964" t="s">
        <v>3179</v>
      </c>
      <c r="K3964" t="s">
        <v>13971</v>
      </c>
      <c r="L3964" t="s">
        <v>3174</v>
      </c>
      <c r="M3964" t="s">
        <v>3174</v>
      </c>
    </row>
    <row r="3965" spans="1:13" x14ac:dyDescent="0.3">
      <c r="A3965" t="s">
        <v>1082</v>
      </c>
      <c r="B3965" t="s">
        <v>2964</v>
      </c>
      <c r="C3965" t="s">
        <v>4045</v>
      </c>
      <c r="D3965" t="s">
        <v>1755</v>
      </c>
      <c r="E3965" t="s">
        <v>3235</v>
      </c>
      <c r="F3965" t="s">
        <v>14386</v>
      </c>
      <c r="G3965" t="s">
        <v>7829</v>
      </c>
      <c r="H3965" t="s">
        <v>3177</v>
      </c>
      <c r="I3965" t="s">
        <v>14387</v>
      </c>
      <c r="J3965" t="s">
        <v>3179</v>
      </c>
      <c r="K3965" t="s">
        <v>14388</v>
      </c>
      <c r="L3965" t="s">
        <v>3174</v>
      </c>
      <c r="M3965" t="s">
        <v>3174</v>
      </c>
    </row>
    <row r="3966" spans="1:13" x14ac:dyDescent="0.3">
      <c r="A3966" t="s">
        <v>1082</v>
      </c>
      <c r="B3966" t="s">
        <v>2964</v>
      </c>
      <c r="C3966" t="s">
        <v>4045</v>
      </c>
      <c r="D3966" t="s">
        <v>1903</v>
      </c>
      <c r="E3966" t="s">
        <v>3235</v>
      </c>
      <c r="F3966" t="s">
        <v>14389</v>
      </c>
      <c r="G3966" t="s">
        <v>7829</v>
      </c>
      <c r="H3966" t="s">
        <v>3177</v>
      </c>
      <c r="I3966" t="s">
        <v>14390</v>
      </c>
      <c r="J3966" t="s">
        <v>3179</v>
      </c>
      <c r="K3966" t="s">
        <v>13971</v>
      </c>
      <c r="L3966" t="s">
        <v>3174</v>
      </c>
      <c r="M3966" t="s">
        <v>3174</v>
      </c>
    </row>
    <row r="3967" spans="1:13" x14ac:dyDescent="0.3">
      <c r="A3967" t="s">
        <v>1082</v>
      </c>
      <c r="B3967" t="s">
        <v>2964</v>
      </c>
      <c r="C3967" t="s">
        <v>4045</v>
      </c>
      <c r="D3967" t="s">
        <v>1755</v>
      </c>
      <c r="E3967" t="s">
        <v>3235</v>
      </c>
      <c r="F3967" t="s">
        <v>14391</v>
      </c>
      <c r="G3967" t="s">
        <v>7825</v>
      </c>
      <c r="H3967" t="s">
        <v>3177</v>
      </c>
      <c r="I3967" t="s">
        <v>14392</v>
      </c>
      <c r="J3967" t="s">
        <v>3179</v>
      </c>
      <c r="K3967" t="s">
        <v>14393</v>
      </c>
      <c r="L3967" t="s">
        <v>3174</v>
      </c>
      <c r="M3967" t="s">
        <v>3174</v>
      </c>
    </row>
    <row r="3968" spans="1:13" x14ac:dyDescent="0.3">
      <c r="A3968" t="s">
        <v>1082</v>
      </c>
      <c r="B3968" t="s">
        <v>2964</v>
      </c>
      <c r="C3968" t="s">
        <v>4045</v>
      </c>
      <c r="D3968" t="s">
        <v>1755</v>
      </c>
      <c r="E3968" t="s">
        <v>3235</v>
      </c>
      <c r="F3968" t="s">
        <v>14394</v>
      </c>
      <c r="G3968" t="s">
        <v>7821</v>
      </c>
      <c r="H3968" t="s">
        <v>3177</v>
      </c>
      <c r="I3968" t="s">
        <v>14395</v>
      </c>
      <c r="J3968" t="s">
        <v>3179</v>
      </c>
      <c r="K3968" t="s">
        <v>14396</v>
      </c>
      <c r="L3968" t="s">
        <v>3174</v>
      </c>
      <c r="M3968" t="s">
        <v>3174</v>
      </c>
    </row>
    <row r="3969" spans="1:13" x14ac:dyDescent="0.3">
      <c r="A3969" t="s">
        <v>1082</v>
      </c>
      <c r="B3969" t="s">
        <v>2964</v>
      </c>
      <c r="C3969" t="s">
        <v>4045</v>
      </c>
      <c r="D3969" t="s">
        <v>1761</v>
      </c>
      <c r="E3969" t="s">
        <v>3235</v>
      </c>
      <c r="F3969" t="s">
        <v>14397</v>
      </c>
      <c r="G3969" t="s">
        <v>14398</v>
      </c>
      <c r="H3969" t="s">
        <v>3177</v>
      </c>
      <c r="I3969" t="s">
        <v>14399</v>
      </c>
      <c r="J3969" t="s">
        <v>3179</v>
      </c>
      <c r="K3969" t="s">
        <v>14400</v>
      </c>
      <c r="L3969" t="s">
        <v>3174</v>
      </c>
      <c r="M3969" t="s">
        <v>3174</v>
      </c>
    </row>
    <row r="3970" spans="1:13" x14ac:dyDescent="0.3">
      <c r="A3970" t="s">
        <v>1082</v>
      </c>
      <c r="B3970" t="s">
        <v>13798</v>
      </c>
      <c r="C3970" t="s">
        <v>4045</v>
      </c>
      <c r="D3970" t="s">
        <v>1822</v>
      </c>
      <c r="E3970" t="s">
        <v>3235</v>
      </c>
      <c r="F3970" t="s">
        <v>14401</v>
      </c>
      <c r="G3970" t="s">
        <v>14402</v>
      </c>
      <c r="H3970" t="s">
        <v>3177</v>
      </c>
      <c r="I3970" t="s">
        <v>14403</v>
      </c>
      <c r="J3970" t="s">
        <v>3179</v>
      </c>
      <c r="K3970" t="s">
        <v>14404</v>
      </c>
      <c r="L3970" t="s">
        <v>3174</v>
      </c>
      <c r="M3970" t="s">
        <v>3174</v>
      </c>
    </row>
    <row r="3971" spans="1:13" x14ac:dyDescent="0.3">
      <c r="A3971" t="s">
        <v>1082</v>
      </c>
      <c r="B3971" t="s">
        <v>2964</v>
      </c>
      <c r="C3971" t="s">
        <v>4045</v>
      </c>
      <c r="D3971" t="s">
        <v>1761</v>
      </c>
      <c r="E3971" t="s">
        <v>3235</v>
      </c>
      <c r="F3971" t="s">
        <v>14405</v>
      </c>
      <c r="G3971" t="s">
        <v>14398</v>
      </c>
      <c r="H3971" t="s">
        <v>3177</v>
      </c>
      <c r="I3971" t="s">
        <v>14406</v>
      </c>
      <c r="J3971" t="s">
        <v>3179</v>
      </c>
      <c r="K3971" t="s">
        <v>14407</v>
      </c>
      <c r="L3971" t="s">
        <v>3174</v>
      </c>
      <c r="M3971" t="s">
        <v>3174</v>
      </c>
    </row>
    <row r="3972" spans="1:13" x14ac:dyDescent="0.3">
      <c r="A3972" t="s">
        <v>1082</v>
      </c>
      <c r="B3972" t="s">
        <v>2964</v>
      </c>
      <c r="C3972" t="s">
        <v>4045</v>
      </c>
      <c r="D3972" t="s">
        <v>1761</v>
      </c>
      <c r="E3972" t="s">
        <v>3235</v>
      </c>
      <c r="F3972" t="s">
        <v>14408</v>
      </c>
      <c r="G3972" t="s">
        <v>14398</v>
      </c>
      <c r="H3972" t="s">
        <v>3177</v>
      </c>
      <c r="I3972" t="s">
        <v>14409</v>
      </c>
      <c r="J3972" t="s">
        <v>3179</v>
      </c>
      <c r="K3972" t="s">
        <v>14410</v>
      </c>
      <c r="L3972" t="s">
        <v>3174</v>
      </c>
      <c r="M3972" t="s">
        <v>3174</v>
      </c>
    </row>
    <row r="3973" spans="1:13" x14ac:dyDescent="0.3">
      <c r="A3973" t="s">
        <v>1082</v>
      </c>
      <c r="B3973" t="s">
        <v>2964</v>
      </c>
      <c r="C3973" t="s">
        <v>4045</v>
      </c>
      <c r="D3973" t="s">
        <v>1761</v>
      </c>
      <c r="E3973" t="s">
        <v>3235</v>
      </c>
      <c r="F3973" t="s">
        <v>14411</v>
      </c>
      <c r="G3973" t="s">
        <v>14398</v>
      </c>
      <c r="H3973" t="s">
        <v>3177</v>
      </c>
      <c r="I3973" t="s">
        <v>14412</v>
      </c>
      <c r="J3973" t="s">
        <v>3179</v>
      </c>
      <c r="K3973" t="s">
        <v>14413</v>
      </c>
      <c r="L3973" t="s">
        <v>3174</v>
      </c>
      <c r="M3973" t="s">
        <v>3174</v>
      </c>
    </row>
    <row r="3974" spans="1:13" x14ac:dyDescent="0.3">
      <c r="A3974" t="s">
        <v>1082</v>
      </c>
      <c r="B3974" t="s">
        <v>2964</v>
      </c>
      <c r="C3974" t="s">
        <v>4045</v>
      </c>
      <c r="D3974" t="s">
        <v>1755</v>
      </c>
      <c r="E3974" t="s">
        <v>3235</v>
      </c>
      <c r="F3974" t="s">
        <v>14414</v>
      </c>
      <c r="G3974" t="s">
        <v>14415</v>
      </c>
      <c r="H3974" t="s">
        <v>3177</v>
      </c>
      <c r="I3974" t="s">
        <v>14416</v>
      </c>
      <c r="J3974" t="s">
        <v>3179</v>
      </c>
      <c r="K3974" t="s">
        <v>7428</v>
      </c>
      <c r="L3974" t="s">
        <v>3174</v>
      </c>
      <c r="M3974" t="s">
        <v>3174</v>
      </c>
    </row>
    <row r="3975" spans="1:13" x14ac:dyDescent="0.3">
      <c r="A3975" t="s">
        <v>1082</v>
      </c>
      <c r="B3975" t="s">
        <v>13972</v>
      </c>
      <c r="C3975" t="s">
        <v>4045</v>
      </c>
      <c r="D3975" t="s">
        <v>1822</v>
      </c>
      <c r="E3975" t="s">
        <v>3235</v>
      </c>
      <c r="F3975" t="s">
        <v>14417</v>
      </c>
      <c r="G3975" t="s">
        <v>13974</v>
      </c>
      <c r="H3975" t="s">
        <v>3177</v>
      </c>
      <c r="I3975" t="s">
        <v>14418</v>
      </c>
      <c r="J3975" t="s">
        <v>3179</v>
      </c>
      <c r="K3975" t="s">
        <v>14419</v>
      </c>
      <c r="L3975" t="s">
        <v>3174</v>
      </c>
      <c r="M3975" t="s">
        <v>3174</v>
      </c>
    </row>
    <row r="3976" spans="1:13" x14ac:dyDescent="0.3">
      <c r="A3976" t="s">
        <v>1082</v>
      </c>
      <c r="B3976" t="s">
        <v>2964</v>
      </c>
      <c r="C3976" t="s">
        <v>4045</v>
      </c>
      <c r="D3976" t="s">
        <v>1903</v>
      </c>
      <c r="E3976" t="s">
        <v>3235</v>
      </c>
      <c r="F3976" t="s">
        <v>14420</v>
      </c>
      <c r="G3976" t="s">
        <v>14415</v>
      </c>
      <c r="H3976" t="s">
        <v>3177</v>
      </c>
      <c r="I3976" t="s">
        <v>14421</v>
      </c>
      <c r="J3976" t="s">
        <v>3179</v>
      </c>
      <c r="K3976" t="s">
        <v>14085</v>
      </c>
      <c r="L3976" t="s">
        <v>3174</v>
      </c>
      <c r="M3976" t="s">
        <v>3174</v>
      </c>
    </row>
    <row r="3977" spans="1:13" x14ac:dyDescent="0.3">
      <c r="A3977" t="s">
        <v>1082</v>
      </c>
      <c r="B3977" t="s">
        <v>2964</v>
      </c>
      <c r="C3977" t="s">
        <v>4045</v>
      </c>
      <c r="D3977" t="s">
        <v>1755</v>
      </c>
      <c r="E3977" t="s">
        <v>3235</v>
      </c>
      <c r="F3977" t="s">
        <v>14422</v>
      </c>
      <c r="G3977" t="s">
        <v>14423</v>
      </c>
      <c r="H3977" t="s">
        <v>3177</v>
      </c>
      <c r="I3977" t="s">
        <v>14424</v>
      </c>
      <c r="J3977" t="s">
        <v>3179</v>
      </c>
      <c r="K3977" t="s">
        <v>14425</v>
      </c>
      <c r="L3977" t="s">
        <v>3174</v>
      </c>
      <c r="M3977" t="s">
        <v>3174</v>
      </c>
    </row>
    <row r="3978" spans="1:13" x14ac:dyDescent="0.3">
      <c r="A3978" t="s">
        <v>1082</v>
      </c>
      <c r="B3978" t="s">
        <v>13806</v>
      </c>
      <c r="C3978" t="s">
        <v>4045</v>
      </c>
      <c r="D3978" t="s">
        <v>1822</v>
      </c>
      <c r="E3978" t="s">
        <v>3235</v>
      </c>
      <c r="F3978" t="s">
        <v>14426</v>
      </c>
      <c r="G3978" t="s">
        <v>13808</v>
      </c>
      <c r="H3978" t="s">
        <v>3177</v>
      </c>
      <c r="I3978" t="s">
        <v>14427</v>
      </c>
      <c r="J3978" t="s">
        <v>3179</v>
      </c>
      <c r="K3978" t="s">
        <v>14419</v>
      </c>
      <c r="L3978" t="s">
        <v>3174</v>
      </c>
      <c r="M3978" t="s">
        <v>3174</v>
      </c>
    </row>
    <row r="3979" spans="1:13" x14ac:dyDescent="0.3">
      <c r="A3979" t="s">
        <v>1082</v>
      </c>
      <c r="B3979" t="s">
        <v>2964</v>
      </c>
      <c r="C3979" t="s">
        <v>4045</v>
      </c>
      <c r="D3979" t="s">
        <v>1903</v>
      </c>
      <c r="E3979" t="s">
        <v>3235</v>
      </c>
      <c r="F3979" t="s">
        <v>14428</v>
      </c>
      <c r="G3979" t="s">
        <v>14423</v>
      </c>
      <c r="H3979" t="s">
        <v>3177</v>
      </c>
      <c r="I3979" t="s">
        <v>14429</v>
      </c>
      <c r="J3979" t="s">
        <v>3179</v>
      </c>
      <c r="K3979" t="s">
        <v>14085</v>
      </c>
      <c r="L3979" t="s">
        <v>3174</v>
      </c>
      <c r="M3979" t="s">
        <v>3174</v>
      </c>
    </row>
    <row r="3980" spans="1:13" x14ac:dyDescent="0.3">
      <c r="A3980" t="s">
        <v>1082</v>
      </c>
      <c r="B3980" t="s">
        <v>2964</v>
      </c>
      <c r="C3980" t="s">
        <v>4045</v>
      </c>
      <c r="D3980" t="s">
        <v>1755</v>
      </c>
      <c r="E3980" t="s">
        <v>3235</v>
      </c>
      <c r="F3980" t="s">
        <v>14430</v>
      </c>
      <c r="G3980" t="s">
        <v>14431</v>
      </c>
      <c r="H3980" t="s">
        <v>3177</v>
      </c>
      <c r="I3980" t="s">
        <v>14432</v>
      </c>
      <c r="J3980" t="s">
        <v>3179</v>
      </c>
      <c r="K3980" t="s">
        <v>14433</v>
      </c>
      <c r="L3980" t="s">
        <v>3174</v>
      </c>
      <c r="M3980" t="s">
        <v>3174</v>
      </c>
    </row>
    <row r="3981" spans="1:13" x14ac:dyDescent="0.3">
      <c r="A3981" t="s">
        <v>1082</v>
      </c>
      <c r="B3981" t="s">
        <v>2964</v>
      </c>
      <c r="C3981" t="s">
        <v>4045</v>
      </c>
      <c r="D3981" t="s">
        <v>1903</v>
      </c>
      <c r="E3981" t="s">
        <v>3235</v>
      </c>
      <c r="F3981" t="s">
        <v>14434</v>
      </c>
      <c r="G3981" t="s">
        <v>14431</v>
      </c>
      <c r="H3981" t="s">
        <v>3177</v>
      </c>
      <c r="I3981" t="s">
        <v>14435</v>
      </c>
      <c r="J3981" t="s">
        <v>3179</v>
      </c>
      <c r="K3981" t="s">
        <v>14085</v>
      </c>
      <c r="L3981" t="s">
        <v>3174</v>
      </c>
      <c r="M3981" t="s">
        <v>3174</v>
      </c>
    </row>
    <row r="3982" spans="1:13" x14ac:dyDescent="0.3">
      <c r="A3982" t="s">
        <v>1082</v>
      </c>
      <c r="B3982" t="s">
        <v>8243</v>
      </c>
      <c r="C3982" t="s">
        <v>4045</v>
      </c>
      <c r="D3982" t="s">
        <v>1822</v>
      </c>
      <c r="E3982" t="s">
        <v>7639</v>
      </c>
      <c r="F3982" t="s">
        <v>14436</v>
      </c>
      <c r="G3982" t="s">
        <v>8257</v>
      </c>
      <c r="H3982" t="s">
        <v>3177</v>
      </c>
      <c r="I3982" t="s">
        <v>14437</v>
      </c>
      <c r="J3982" t="s">
        <v>3179</v>
      </c>
      <c r="K3982" t="s">
        <v>14419</v>
      </c>
      <c r="L3982" t="s">
        <v>3174</v>
      </c>
      <c r="M3982" t="s">
        <v>3174</v>
      </c>
    </row>
    <row r="3983" spans="1:13" x14ac:dyDescent="0.3">
      <c r="A3983" t="s">
        <v>1082</v>
      </c>
      <c r="B3983" t="s">
        <v>13296</v>
      </c>
      <c r="C3983" t="s">
        <v>3190</v>
      </c>
      <c r="D3983" t="s">
        <v>1761</v>
      </c>
      <c r="E3983" t="s">
        <v>3546</v>
      </c>
      <c r="F3983" t="s">
        <v>14438</v>
      </c>
      <c r="G3983" t="s">
        <v>14204</v>
      </c>
      <c r="H3983" t="s">
        <v>3177</v>
      </c>
      <c r="I3983" t="s">
        <v>14439</v>
      </c>
      <c r="J3983" t="s">
        <v>3179</v>
      </c>
      <c r="K3983" t="s">
        <v>14440</v>
      </c>
      <c r="L3983" t="s">
        <v>3174</v>
      </c>
      <c r="M3983" t="s">
        <v>3174</v>
      </c>
    </row>
    <row r="3984" spans="1:13" x14ac:dyDescent="0.3">
      <c r="A3984" t="s">
        <v>1082</v>
      </c>
      <c r="B3984" t="s">
        <v>2964</v>
      </c>
      <c r="C3984" t="s">
        <v>4045</v>
      </c>
      <c r="D3984" t="s">
        <v>1755</v>
      </c>
      <c r="E3984" t="s">
        <v>3235</v>
      </c>
      <c r="F3984" t="s">
        <v>14441</v>
      </c>
      <c r="G3984" t="s">
        <v>14442</v>
      </c>
      <c r="H3984" t="s">
        <v>3177</v>
      </c>
      <c r="I3984" t="s">
        <v>14443</v>
      </c>
      <c r="J3984" t="s">
        <v>3179</v>
      </c>
      <c r="K3984" t="s">
        <v>7431</v>
      </c>
      <c r="L3984" t="s">
        <v>3174</v>
      </c>
      <c r="M3984" t="s">
        <v>3174</v>
      </c>
    </row>
    <row r="3985" spans="1:13" x14ac:dyDescent="0.3">
      <c r="A3985" t="s">
        <v>1082</v>
      </c>
      <c r="B3985" t="s">
        <v>13296</v>
      </c>
      <c r="C3985" t="s">
        <v>3190</v>
      </c>
      <c r="D3985" t="s">
        <v>1761</v>
      </c>
      <c r="E3985" t="s">
        <v>3546</v>
      </c>
      <c r="F3985" t="s">
        <v>14444</v>
      </c>
      <c r="G3985" t="s">
        <v>14208</v>
      </c>
      <c r="H3985" t="s">
        <v>3177</v>
      </c>
      <c r="I3985" t="s">
        <v>14445</v>
      </c>
      <c r="J3985" t="s">
        <v>3179</v>
      </c>
      <c r="K3985" t="s">
        <v>14446</v>
      </c>
      <c r="L3985" t="s">
        <v>3174</v>
      </c>
      <c r="M3985" t="s">
        <v>3174</v>
      </c>
    </row>
    <row r="3986" spans="1:13" x14ac:dyDescent="0.3">
      <c r="A3986" t="s">
        <v>1082</v>
      </c>
      <c r="B3986" t="s">
        <v>2964</v>
      </c>
      <c r="C3986" t="s">
        <v>4045</v>
      </c>
      <c r="D3986" t="s">
        <v>1903</v>
      </c>
      <c r="E3986" t="s">
        <v>3235</v>
      </c>
      <c r="F3986" t="s">
        <v>14447</v>
      </c>
      <c r="G3986" t="s">
        <v>14442</v>
      </c>
      <c r="H3986" t="s">
        <v>3177</v>
      </c>
      <c r="I3986" t="s">
        <v>14448</v>
      </c>
      <c r="J3986" t="s">
        <v>3179</v>
      </c>
      <c r="K3986" t="s">
        <v>14085</v>
      </c>
      <c r="L3986" t="s">
        <v>3174</v>
      </c>
      <c r="M3986" t="s">
        <v>3174</v>
      </c>
    </row>
    <row r="3987" spans="1:13" x14ac:dyDescent="0.3">
      <c r="A3987" t="s">
        <v>1082</v>
      </c>
      <c r="B3987" t="s">
        <v>14449</v>
      </c>
      <c r="C3987" t="s">
        <v>4045</v>
      </c>
      <c r="D3987" t="s">
        <v>1822</v>
      </c>
      <c r="E3987" t="s">
        <v>7639</v>
      </c>
      <c r="F3987" t="s">
        <v>14450</v>
      </c>
      <c r="G3987" t="s">
        <v>14451</v>
      </c>
      <c r="H3987" t="s">
        <v>3177</v>
      </c>
      <c r="I3987" t="s">
        <v>14452</v>
      </c>
      <c r="J3987" t="s">
        <v>3179</v>
      </c>
      <c r="K3987" t="s">
        <v>14419</v>
      </c>
      <c r="L3987" t="s">
        <v>3174</v>
      </c>
      <c r="M3987" t="s">
        <v>3174</v>
      </c>
    </row>
    <row r="3988" spans="1:13" x14ac:dyDescent="0.3">
      <c r="A3988" t="s">
        <v>1082</v>
      </c>
      <c r="B3988" t="s">
        <v>13296</v>
      </c>
      <c r="C3988" t="s">
        <v>3190</v>
      </c>
      <c r="D3988" t="s">
        <v>1761</v>
      </c>
      <c r="E3988" t="s">
        <v>3546</v>
      </c>
      <c r="F3988" t="s">
        <v>14453</v>
      </c>
      <c r="G3988" t="s">
        <v>14208</v>
      </c>
      <c r="H3988" t="s">
        <v>3177</v>
      </c>
      <c r="I3988" t="s">
        <v>14454</v>
      </c>
      <c r="J3988" t="s">
        <v>3179</v>
      </c>
      <c r="K3988" t="s">
        <v>14455</v>
      </c>
      <c r="L3988" t="s">
        <v>3174</v>
      </c>
      <c r="M3988" t="s">
        <v>3174</v>
      </c>
    </row>
    <row r="3989" spans="1:13" x14ac:dyDescent="0.3">
      <c r="A3989" t="s">
        <v>1082</v>
      </c>
      <c r="B3989" t="s">
        <v>2964</v>
      </c>
      <c r="C3989" t="s">
        <v>4045</v>
      </c>
      <c r="D3989" t="s">
        <v>1755</v>
      </c>
      <c r="E3989" t="s">
        <v>3235</v>
      </c>
      <c r="F3989" t="s">
        <v>14456</v>
      </c>
      <c r="G3989" t="s">
        <v>14365</v>
      </c>
      <c r="H3989" t="s">
        <v>3177</v>
      </c>
      <c r="I3989" t="s">
        <v>14457</v>
      </c>
      <c r="J3989" t="s">
        <v>3179</v>
      </c>
      <c r="K3989" t="s">
        <v>14458</v>
      </c>
      <c r="L3989" t="s">
        <v>3174</v>
      </c>
      <c r="M3989" t="s">
        <v>3174</v>
      </c>
    </row>
    <row r="3990" spans="1:13" x14ac:dyDescent="0.3">
      <c r="A3990" t="s">
        <v>1082</v>
      </c>
      <c r="B3990" t="s">
        <v>13296</v>
      </c>
      <c r="C3990" t="s">
        <v>3190</v>
      </c>
      <c r="D3990" t="s">
        <v>1761</v>
      </c>
      <c r="E3990" t="s">
        <v>3546</v>
      </c>
      <c r="F3990" t="s">
        <v>14459</v>
      </c>
      <c r="G3990" t="s">
        <v>14215</v>
      </c>
      <c r="H3990" t="s">
        <v>3177</v>
      </c>
      <c r="I3990" t="s">
        <v>14460</v>
      </c>
      <c r="J3990" t="s">
        <v>3179</v>
      </c>
      <c r="K3990" t="s">
        <v>14461</v>
      </c>
      <c r="L3990" t="s">
        <v>3174</v>
      </c>
      <c r="M3990" t="s">
        <v>3174</v>
      </c>
    </row>
    <row r="3991" spans="1:13" x14ac:dyDescent="0.3">
      <c r="A3991" t="s">
        <v>1082</v>
      </c>
      <c r="B3991" t="s">
        <v>13798</v>
      </c>
      <c r="C3991" t="s">
        <v>4045</v>
      </c>
      <c r="D3991" t="s">
        <v>1822</v>
      </c>
      <c r="E3991" t="s">
        <v>3235</v>
      </c>
      <c r="F3991" t="s">
        <v>14462</v>
      </c>
      <c r="G3991" t="s">
        <v>13800</v>
      </c>
      <c r="H3991" t="s">
        <v>3177</v>
      </c>
      <c r="I3991" t="s">
        <v>14463</v>
      </c>
      <c r="J3991" t="s">
        <v>3179</v>
      </c>
      <c r="K3991" t="s">
        <v>14419</v>
      </c>
      <c r="L3991" t="s">
        <v>3174</v>
      </c>
      <c r="M3991" t="s">
        <v>3174</v>
      </c>
    </row>
    <row r="3992" spans="1:13" x14ac:dyDescent="0.3">
      <c r="A3992" t="s">
        <v>1082</v>
      </c>
      <c r="B3992" t="s">
        <v>13296</v>
      </c>
      <c r="C3992" t="s">
        <v>3190</v>
      </c>
      <c r="D3992" t="s">
        <v>1761</v>
      </c>
      <c r="E3992" t="s">
        <v>3546</v>
      </c>
      <c r="F3992" t="s">
        <v>14464</v>
      </c>
      <c r="G3992" t="s">
        <v>14215</v>
      </c>
      <c r="H3992" t="s">
        <v>3177</v>
      </c>
      <c r="I3992" t="s">
        <v>14465</v>
      </c>
      <c r="J3992" t="s">
        <v>3179</v>
      </c>
      <c r="K3992" t="s">
        <v>14466</v>
      </c>
      <c r="L3992" t="s">
        <v>3174</v>
      </c>
      <c r="M3992" t="s">
        <v>3174</v>
      </c>
    </row>
    <row r="3993" spans="1:13" x14ac:dyDescent="0.3">
      <c r="A3993" t="s">
        <v>1082</v>
      </c>
      <c r="B3993" t="s">
        <v>2964</v>
      </c>
      <c r="C3993" t="s">
        <v>4045</v>
      </c>
      <c r="D3993" t="s">
        <v>1903</v>
      </c>
      <c r="E3993" t="s">
        <v>3235</v>
      </c>
      <c r="F3993" t="s">
        <v>14467</v>
      </c>
      <c r="G3993" t="s">
        <v>14365</v>
      </c>
      <c r="H3993" t="s">
        <v>3177</v>
      </c>
      <c r="I3993" t="s">
        <v>14468</v>
      </c>
      <c r="J3993" t="s">
        <v>3179</v>
      </c>
      <c r="K3993" t="s">
        <v>14085</v>
      </c>
      <c r="L3993" t="s">
        <v>3174</v>
      </c>
      <c r="M3993" t="s">
        <v>3174</v>
      </c>
    </row>
    <row r="3994" spans="1:13" x14ac:dyDescent="0.3">
      <c r="A3994" t="s">
        <v>1082</v>
      </c>
      <c r="B3994" t="s">
        <v>13296</v>
      </c>
      <c r="C3994" t="s">
        <v>3190</v>
      </c>
      <c r="D3994" t="s">
        <v>1761</v>
      </c>
      <c r="E3994" t="s">
        <v>3546</v>
      </c>
      <c r="F3994" t="s">
        <v>14469</v>
      </c>
      <c r="G3994" t="s">
        <v>14218</v>
      </c>
      <c r="H3994" t="s">
        <v>3177</v>
      </c>
      <c r="I3994" t="s">
        <v>14470</v>
      </c>
      <c r="J3994" t="s">
        <v>3179</v>
      </c>
      <c r="K3994" t="s">
        <v>14471</v>
      </c>
      <c r="L3994" t="s">
        <v>3174</v>
      </c>
      <c r="M3994" t="s">
        <v>3174</v>
      </c>
    </row>
    <row r="3995" spans="1:13" x14ac:dyDescent="0.3">
      <c r="A3995" t="s">
        <v>1082</v>
      </c>
      <c r="B3995" t="s">
        <v>13296</v>
      </c>
      <c r="C3995" t="s">
        <v>3190</v>
      </c>
      <c r="D3995" t="s">
        <v>1761</v>
      </c>
      <c r="E3995" t="s">
        <v>3546</v>
      </c>
      <c r="F3995" t="s">
        <v>14472</v>
      </c>
      <c r="G3995" t="s">
        <v>14218</v>
      </c>
      <c r="H3995" t="s">
        <v>3177</v>
      </c>
      <c r="I3995" t="s">
        <v>14473</v>
      </c>
      <c r="J3995" t="s">
        <v>3179</v>
      </c>
      <c r="K3995" t="s">
        <v>14474</v>
      </c>
      <c r="L3995" t="s">
        <v>3174</v>
      </c>
      <c r="M3995" t="s">
        <v>3174</v>
      </c>
    </row>
    <row r="3996" spans="1:13" x14ac:dyDescent="0.3">
      <c r="A3996" t="s">
        <v>1082</v>
      </c>
      <c r="B3996" t="s">
        <v>13961</v>
      </c>
      <c r="C3996" t="s">
        <v>4045</v>
      </c>
      <c r="D3996" t="s">
        <v>1822</v>
      </c>
      <c r="E3996" t="s">
        <v>3235</v>
      </c>
      <c r="F3996" t="s">
        <v>14475</v>
      </c>
      <c r="G3996" t="s">
        <v>13963</v>
      </c>
      <c r="H3996" t="s">
        <v>3177</v>
      </c>
      <c r="I3996" t="s">
        <v>14476</v>
      </c>
      <c r="J3996" t="s">
        <v>3179</v>
      </c>
      <c r="K3996" t="s">
        <v>14419</v>
      </c>
      <c r="L3996" t="s">
        <v>3174</v>
      </c>
      <c r="M3996" t="s">
        <v>3174</v>
      </c>
    </row>
    <row r="3997" spans="1:13" x14ac:dyDescent="0.3">
      <c r="A3997" t="s">
        <v>1082</v>
      </c>
      <c r="B3997" t="s">
        <v>13296</v>
      </c>
      <c r="C3997" t="s">
        <v>3190</v>
      </c>
      <c r="D3997" t="s">
        <v>1822</v>
      </c>
      <c r="E3997" t="s">
        <v>3546</v>
      </c>
      <c r="F3997" t="s">
        <v>14477</v>
      </c>
      <c r="G3997" t="s">
        <v>14122</v>
      </c>
      <c r="H3997" t="s">
        <v>3177</v>
      </c>
      <c r="I3997" t="s">
        <v>14478</v>
      </c>
      <c r="J3997" t="s">
        <v>3179</v>
      </c>
      <c r="K3997" t="s">
        <v>13802</v>
      </c>
      <c r="L3997" t="s">
        <v>3174</v>
      </c>
      <c r="M3997" t="s">
        <v>3174</v>
      </c>
    </row>
    <row r="3998" spans="1:13" x14ac:dyDescent="0.3">
      <c r="A3998" t="s">
        <v>1082</v>
      </c>
      <c r="B3998" t="s">
        <v>13296</v>
      </c>
      <c r="C3998" t="s">
        <v>3190</v>
      </c>
      <c r="D3998" t="s">
        <v>1822</v>
      </c>
      <c r="E3998" t="s">
        <v>3546</v>
      </c>
      <c r="F3998" t="s">
        <v>14479</v>
      </c>
      <c r="G3998" t="s">
        <v>14122</v>
      </c>
      <c r="H3998" t="s">
        <v>3177</v>
      </c>
      <c r="I3998" t="s">
        <v>14480</v>
      </c>
      <c r="J3998" t="s">
        <v>3179</v>
      </c>
      <c r="K3998" t="s">
        <v>13805</v>
      </c>
      <c r="L3998" t="s">
        <v>3174</v>
      </c>
      <c r="M3998" t="s">
        <v>3174</v>
      </c>
    </row>
    <row r="3999" spans="1:13" x14ac:dyDescent="0.3">
      <c r="A3999" t="s">
        <v>1082</v>
      </c>
      <c r="B3999" t="s">
        <v>13605</v>
      </c>
      <c r="C3999" t="s">
        <v>4045</v>
      </c>
      <c r="D3999" t="s">
        <v>1822</v>
      </c>
      <c r="E3999" t="s">
        <v>3235</v>
      </c>
      <c r="F3999" t="s">
        <v>14481</v>
      </c>
      <c r="G3999" t="s">
        <v>14482</v>
      </c>
      <c r="H3999" t="s">
        <v>3177</v>
      </c>
      <c r="I3999" t="s">
        <v>14483</v>
      </c>
      <c r="J3999" t="s">
        <v>3179</v>
      </c>
      <c r="K3999" t="s">
        <v>14419</v>
      </c>
      <c r="L3999" t="s">
        <v>3174</v>
      </c>
      <c r="M3999" t="s">
        <v>3174</v>
      </c>
    </row>
    <row r="4000" spans="1:13" x14ac:dyDescent="0.3">
      <c r="A4000" t="s">
        <v>1082</v>
      </c>
      <c r="B4000" t="s">
        <v>2964</v>
      </c>
      <c r="C4000" t="s">
        <v>4045</v>
      </c>
      <c r="D4000" t="s">
        <v>1755</v>
      </c>
      <c r="E4000" t="s">
        <v>3235</v>
      </c>
      <c r="F4000" t="s">
        <v>14484</v>
      </c>
      <c r="G4000" t="s">
        <v>13319</v>
      </c>
      <c r="H4000" t="s">
        <v>3177</v>
      </c>
      <c r="I4000" t="s">
        <v>14485</v>
      </c>
      <c r="J4000" t="s">
        <v>3179</v>
      </c>
      <c r="K4000" t="s">
        <v>14486</v>
      </c>
      <c r="L4000" t="s">
        <v>3174</v>
      </c>
      <c r="M4000" t="s">
        <v>3174</v>
      </c>
    </row>
    <row r="4001" spans="1:13" x14ac:dyDescent="0.3">
      <c r="A4001" t="s">
        <v>1082</v>
      </c>
      <c r="B4001" t="s">
        <v>2964</v>
      </c>
      <c r="C4001" t="s">
        <v>4045</v>
      </c>
      <c r="D4001" t="s">
        <v>1759</v>
      </c>
      <c r="E4001" t="s">
        <v>3235</v>
      </c>
      <c r="F4001" t="s">
        <v>14487</v>
      </c>
      <c r="G4001" t="s">
        <v>13319</v>
      </c>
      <c r="H4001" t="s">
        <v>3177</v>
      </c>
      <c r="I4001" t="s">
        <v>14488</v>
      </c>
      <c r="J4001" t="s">
        <v>3179</v>
      </c>
      <c r="K4001" t="s">
        <v>14489</v>
      </c>
      <c r="L4001" t="s">
        <v>3174</v>
      </c>
      <c r="M4001" t="s">
        <v>3174</v>
      </c>
    </row>
    <row r="4002" spans="1:13" x14ac:dyDescent="0.3">
      <c r="A4002" t="s">
        <v>1082</v>
      </c>
      <c r="B4002" t="s">
        <v>7836</v>
      </c>
      <c r="C4002" t="s">
        <v>4045</v>
      </c>
      <c r="D4002" t="s">
        <v>1822</v>
      </c>
      <c r="E4002" t="s">
        <v>3235</v>
      </c>
      <c r="F4002" t="s">
        <v>14490</v>
      </c>
      <c r="G4002" t="s">
        <v>14491</v>
      </c>
      <c r="H4002" t="s">
        <v>3177</v>
      </c>
      <c r="I4002" t="s">
        <v>14492</v>
      </c>
      <c r="J4002" t="s">
        <v>3179</v>
      </c>
      <c r="K4002" t="s">
        <v>14419</v>
      </c>
      <c r="L4002" t="s">
        <v>3174</v>
      </c>
      <c r="M4002" t="s">
        <v>3174</v>
      </c>
    </row>
    <row r="4003" spans="1:13" x14ac:dyDescent="0.3">
      <c r="A4003" t="s">
        <v>1082</v>
      </c>
      <c r="B4003" t="s">
        <v>2964</v>
      </c>
      <c r="C4003" t="s">
        <v>4045</v>
      </c>
      <c r="D4003" t="s">
        <v>1903</v>
      </c>
      <c r="E4003" t="s">
        <v>3235</v>
      </c>
      <c r="F4003" t="s">
        <v>14493</v>
      </c>
      <c r="G4003" t="s">
        <v>13319</v>
      </c>
      <c r="H4003" t="s">
        <v>3177</v>
      </c>
      <c r="I4003" t="s">
        <v>14494</v>
      </c>
      <c r="J4003" t="s">
        <v>3179</v>
      </c>
      <c r="K4003" t="s">
        <v>14085</v>
      </c>
      <c r="L4003" t="s">
        <v>3174</v>
      </c>
      <c r="M4003" t="s">
        <v>3174</v>
      </c>
    </row>
    <row r="4004" spans="1:13" x14ac:dyDescent="0.3">
      <c r="A4004" t="s">
        <v>1082</v>
      </c>
      <c r="B4004" t="s">
        <v>2964</v>
      </c>
      <c r="C4004" t="s">
        <v>4045</v>
      </c>
      <c r="D4004" t="s">
        <v>1761</v>
      </c>
      <c r="E4004" t="s">
        <v>3546</v>
      </c>
      <c r="F4004" t="s">
        <v>14495</v>
      </c>
      <c r="G4004" t="s">
        <v>14496</v>
      </c>
      <c r="H4004" t="s">
        <v>3177</v>
      </c>
      <c r="I4004" t="s">
        <v>14497</v>
      </c>
      <c r="J4004" t="s">
        <v>3179</v>
      </c>
      <c r="K4004" t="s">
        <v>13623</v>
      </c>
      <c r="L4004" t="s">
        <v>3174</v>
      </c>
      <c r="M4004" t="s">
        <v>3174</v>
      </c>
    </row>
    <row r="4005" spans="1:13" x14ac:dyDescent="0.3">
      <c r="A4005" t="s">
        <v>1082</v>
      </c>
      <c r="B4005" t="s">
        <v>13296</v>
      </c>
      <c r="C4005" t="s">
        <v>3190</v>
      </c>
      <c r="D4005" t="s">
        <v>1822</v>
      </c>
      <c r="E4005" t="s">
        <v>3546</v>
      </c>
      <c r="F4005" t="s">
        <v>14498</v>
      </c>
      <c r="G4005" t="s">
        <v>14122</v>
      </c>
      <c r="H4005" t="s">
        <v>3177</v>
      </c>
      <c r="I4005" t="s">
        <v>14499</v>
      </c>
      <c r="J4005" t="s">
        <v>3179</v>
      </c>
      <c r="K4005" t="s">
        <v>14419</v>
      </c>
      <c r="L4005" t="s">
        <v>3174</v>
      </c>
      <c r="M4005" t="s">
        <v>3174</v>
      </c>
    </row>
    <row r="4006" spans="1:13" x14ac:dyDescent="0.3">
      <c r="A4006" t="s">
        <v>1082</v>
      </c>
      <c r="B4006" t="s">
        <v>2964</v>
      </c>
      <c r="C4006" t="s">
        <v>4045</v>
      </c>
      <c r="D4006" t="s">
        <v>1761</v>
      </c>
      <c r="E4006" t="s">
        <v>3546</v>
      </c>
      <c r="F4006" t="s">
        <v>14500</v>
      </c>
      <c r="G4006" t="s">
        <v>14496</v>
      </c>
      <c r="H4006" t="s">
        <v>3177</v>
      </c>
      <c r="I4006" t="s">
        <v>14501</v>
      </c>
      <c r="J4006" t="s">
        <v>3179</v>
      </c>
      <c r="K4006" t="s">
        <v>13626</v>
      </c>
      <c r="L4006" t="s">
        <v>3174</v>
      </c>
      <c r="M4006" t="s">
        <v>3174</v>
      </c>
    </row>
    <row r="4007" spans="1:13" x14ac:dyDescent="0.3">
      <c r="A4007" t="s">
        <v>1082</v>
      </c>
      <c r="B4007" t="s">
        <v>2984</v>
      </c>
      <c r="C4007" t="s">
        <v>3190</v>
      </c>
      <c r="D4007" t="s">
        <v>1822</v>
      </c>
      <c r="E4007" t="s">
        <v>3235</v>
      </c>
      <c r="F4007" t="s">
        <v>14502</v>
      </c>
      <c r="G4007" t="s">
        <v>14503</v>
      </c>
      <c r="H4007" t="s">
        <v>3177</v>
      </c>
      <c r="I4007" t="s">
        <v>14504</v>
      </c>
      <c r="J4007" t="s">
        <v>3179</v>
      </c>
      <c r="K4007" t="s">
        <v>14419</v>
      </c>
      <c r="L4007" t="s">
        <v>3174</v>
      </c>
      <c r="M4007" t="s">
        <v>3174</v>
      </c>
    </row>
    <row r="4008" spans="1:13" x14ac:dyDescent="0.3">
      <c r="A4008" t="s">
        <v>1082</v>
      </c>
      <c r="B4008" t="s">
        <v>2964</v>
      </c>
      <c r="C4008" t="s">
        <v>4045</v>
      </c>
      <c r="D4008" t="s">
        <v>1761</v>
      </c>
      <c r="E4008" t="s">
        <v>3546</v>
      </c>
      <c r="F4008" t="s">
        <v>14505</v>
      </c>
      <c r="G4008" t="s">
        <v>14496</v>
      </c>
      <c r="H4008" t="s">
        <v>3177</v>
      </c>
      <c r="I4008" t="s">
        <v>14506</v>
      </c>
      <c r="J4008" t="s">
        <v>3179</v>
      </c>
      <c r="K4008" t="s">
        <v>13629</v>
      </c>
      <c r="L4008" t="s">
        <v>3174</v>
      </c>
      <c r="M4008" t="s">
        <v>3174</v>
      </c>
    </row>
    <row r="4009" spans="1:13" x14ac:dyDescent="0.3">
      <c r="A4009" t="s">
        <v>1082</v>
      </c>
      <c r="B4009" t="s">
        <v>2964</v>
      </c>
      <c r="C4009" t="s">
        <v>4045</v>
      </c>
      <c r="D4009" t="s">
        <v>1903</v>
      </c>
      <c r="E4009" t="s">
        <v>3546</v>
      </c>
      <c r="F4009" t="s">
        <v>14507</v>
      </c>
      <c r="G4009" t="s">
        <v>14496</v>
      </c>
      <c r="H4009" t="s">
        <v>3177</v>
      </c>
      <c r="I4009" t="s">
        <v>14508</v>
      </c>
      <c r="J4009" t="s">
        <v>3179</v>
      </c>
      <c r="K4009" t="s">
        <v>14509</v>
      </c>
      <c r="L4009" t="s">
        <v>3174</v>
      </c>
      <c r="M4009" t="s">
        <v>3174</v>
      </c>
    </row>
    <row r="4010" spans="1:13" x14ac:dyDescent="0.3">
      <c r="A4010" t="s">
        <v>1082</v>
      </c>
      <c r="B4010" t="s">
        <v>7417</v>
      </c>
      <c r="C4010" t="s">
        <v>4045</v>
      </c>
      <c r="D4010" t="s">
        <v>1822</v>
      </c>
      <c r="E4010" t="s">
        <v>7639</v>
      </c>
      <c r="F4010" t="s">
        <v>14510</v>
      </c>
      <c r="G4010" t="s">
        <v>7419</v>
      </c>
      <c r="H4010" t="s">
        <v>3177</v>
      </c>
      <c r="I4010" t="s">
        <v>14511</v>
      </c>
      <c r="J4010" t="s">
        <v>3179</v>
      </c>
      <c r="K4010" t="s">
        <v>14512</v>
      </c>
      <c r="L4010" t="s">
        <v>3174</v>
      </c>
      <c r="M4010" t="s">
        <v>3174</v>
      </c>
    </row>
    <row r="4011" spans="1:13" x14ac:dyDescent="0.3">
      <c r="A4011" t="s">
        <v>1082</v>
      </c>
      <c r="B4011" t="s">
        <v>2964</v>
      </c>
      <c r="C4011" t="s">
        <v>4045</v>
      </c>
      <c r="D4011" t="s">
        <v>7922</v>
      </c>
      <c r="E4011" t="s">
        <v>3546</v>
      </c>
      <c r="F4011" t="s">
        <v>14513</v>
      </c>
      <c r="G4011" t="s">
        <v>14496</v>
      </c>
      <c r="H4011" t="s">
        <v>3177</v>
      </c>
      <c r="I4011" t="s">
        <v>14514</v>
      </c>
      <c r="J4011" t="s">
        <v>3179</v>
      </c>
      <c r="K4011" t="s">
        <v>14515</v>
      </c>
      <c r="L4011" t="s">
        <v>3174</v>
      </c>
      <c r="M4011" t="s">
        <v>3174</v>
      </c>
    </row>
    <row r="4012" spans="1:13" x14ac:dyDescent="0.3">
      <c r="A4012" t="s">
        <v>1082</v>
      </c>
      <c r="B4012" t="s">
        <v>13399</v>
      </c>
      <c r="C4012" t="s">
        <v>4045</v>
      </c>
      <c r="D4012" t="s">
        <v>1822</v>
      </c>
      <c r="E4012" t="s">
        <v>7639</v>
      </c>
      <c r="F4012" t="s">
        <v>14516</v>
      </c>
      <c r="G4012" t="s">
        <v>14517</v>
      </c>
      <c r="H4012" t="s">
        <v>3177</v>
      </c>
      <c r="I4012" t="s">
        <v>14518</v>
      </c>
      <c r="J4012" t="s">
        <v>3179</v>
      </c>
      <c r="K4012" t="s">
        <v>14512</v>
      </c>
      <c r="L4012" t="s">
        <v>3174</v>
      </c>
      <c r="M4012" t="s">
        <v>3174</v>
      </c>
    </row>
    <row r="4013" spans="1:13" x14ac:dyDescent="0.3">
      <c r="A4013" t="s">
        <v>1082</v>
      </c>
      <c r="B4013" t="s">
        <v>2964</v>
      </c>
      <c r="C4013" t="s">
        <v>4045</v>
      </c>
      <c r="D4013" t="s">
        <v>1755</v>
      </c>
      <c r="E4013" t="s">
        <v>3546</v>
      </c>
      <c r="F4013" t="s">
        <v>14519</v>
      </c>
      <c r="G4013" t="s">
        <v>14520</v>
      </c>
      <c r="H4013" t="s">
        <v>3177</v>
      </c>
      <c r="I4013" t="s">
        <v>14521</v>
      </c>
      <c r="J4013" t="s">
        <v>3179</v>
      </c>
      <c r="K4013" t="s">
        <v>14192</v>
      </c>
      <c r="L4013" t="s">
        <v>3174</v>
      </c>
      <c r="M4013" t="s">
        <v>3174</v>
      </c>
    </row>
    <row r="4014" spans="1:13" x14ac:dyDescent="0.3">
      <c r="A4014" t="s">
        <v>1082</v>
      </c>
      <c r="B4014" t="s">
        <v>2964</v>
      </c>
      <c r="C4014" t="s">
        <v>4045</v>
      </c>
      <c r="D4014" t="s">
        <v>1761</v>
      </c>
      <c r="E4014" t="s">
        <v>3546</v>
      </c>
      <c r="F4014" t="s">
        <v>14522</v>
      </c>
      <c r="G4014" t="s">
        <v>14520</v>
      </c>
      <c r="H4014" t="s">
        <v>3177</v>
      </c>
      <c r="I4014" t="s">
        <v>14523</v>
      </c>
      <c r="J4014" t="s">
        <v>3179</v>
      </c>
      <c r="K4014" t="s">
        <v>13613</v>
      </c>
      <c r="L4014" t="s">
        <v>3174</v>
      </c>
      <c r="M4014" t="s">
        <v>3174</v>
      </c>
    </row>
    <row r="4015" spans="1:13" x14ac:dyDescent="0.3">
      <c r="A4015" t="s">
        <v>1082</v>
      </c>
      <c r="B4015" t="s">
        <v>14524</v>
      </c>
      <c r="C4015" t="s">
        <v>4045</v>
      </c>
      <c r="D4015" t="s">
        <v>1822</v>
      </c>
      <c r="E4015" t="s">
        <v>3235</v>
      </c>
      <c r="F4015" t="s">
        <v>14525</v>
      </c>
      <c r="G4015" t="s">
        <v>14526</v>
      </c>
      <c r="H4015" t="s">
        <v>3177</v>
      </c>
      <c r="I4015" t="s">
        <v>14527</v>
      </c>
      <c r="J4015" t="s">
        <v>3179</v>
      </c>
      <c r="K4015" t="s">
        <v>14512</v>
      </c>
      <c r="L4015" t="s">
        <v>3174</v>
      </c>
      <c r="M4015" t="s">
        <v>3174</v>
      </c>
    </row>
    <row r="4016" spans="1:13" x14ac:dyDescent="0.3">
      <c r="A4016" t="s">
        <v>1082</v>
      </c>
      <c r="B4016" t="s">
        <v>2964</v>
      </c>
      <c r="C4016" t="s">
        <v>4045</v>
      </c>
      <c r="D4016" t="s">
        <v>1761</v>
      </c>
      <c r="E4016" t="s">
        <v>3546</v>
      </c>
      <c r="F4016" t="s">
        <v>14528</v>
      </c>
      <c r="G4016" t="s">
        <v>14520</v>
      </c>
      <c r="H4016" t="s">
        <v>3177</v>
      </c>
      <c r="I4016" t="s">
        <v>14529</v>
      </c>
      <c r="J4016" t="s">
        <v>3179</v>
      </c>
      <c r="K4016" t="s">
        <v>13616</v>
      </c>
      <c r="L4016" t="s">
        <v>3174</v>
      </c>
      <c r="M4016" t="s">
        <v>3174</v>
      </c>
    </row>
    <row r="4017" spans="1:13" x14ac:dyDescent="0.3">
      <c r="A4017" t="s">
        <v>1082</v>
      </c>
      <c r="B4017" t="s">
        <v>7841</v>
      </c>
      <c r="C4017" t="s">
        <v>4045</v>
      </c>
      <c r="D4017" t="s">
        <v>1822</v>
      </c>
      <c r="E4017" t="s">
        <v>7639</v>
      </c>
      <c r="F4017" t="s">
        <v>14530</v>
      </c>
      <c r="G4017" t="s">
        <v>7849</v>
      </c>
      <c r="H4017" t="s">
        <v>3177</v>
      </c>
      <c r="I4017" t="s">
        <v>14531</v>
      </c>
      <c r="J4017" t="s">
        <v>3179</v>
      </c>
      <c r="K4017" t="s">
        <v>14512</v>
      </c>
      <c r="L4017" t="s">
        <v>3174</v>
      </c>
      <c r="M4017" t="s">
        <v>3174</v>
      </c>
    </row>
    <row r="4018" spans="1:13" x14ac:dyDescent="0.3">
      <c r="A4018" t="s">
        <v>1082</v>
      </c>
      <c r="B4018" t="s">
        <v>2964</v>
      </c>
      <c r="C4018" t="s">
        <v>4045</v>
      </c>
      <c r="D4018" t="s">
        <v>1761</v>
      </c>
      <c r="E4018" t="s">
        <v>3546</v>
      </c>
      <c r="F4018" t="s">
        <v>14532</v>
      </c>
      <c r="G4018" t="s">
        <v>14520</v>
      </c>
      <c r="H4018" t="s">
        <v>3177</v>
      </c>
      <c r="I4018" t="s">
        <v>14533</v>
      </c>
      <c r="J4018" t="s">
        <v>3179</v>
      </c>
      <c r="K4018" t="s">
        <v>13619</v>
      </c>
      <c r="L4018" t="s">
        <v>3174</v>
      </c>
      <c r="M4018" t="s">
        <v>3174</v>
      </c>
    </row>
    <row r="4019" spans="1:13" x14ac:dyDescent="0.3">
      <c r="A4019" t="s">
        <v>1082</v>
      </c>
      <c r="B4019" t="s">
        <v>8243</v>
      </c>
      <c r="C4019" t="s">
        <v>4045</v>
      </c>
      <c r="D4019" t="s">
        <v>1822</v>
      </c>
      <c r="E4019" t="s">
        <v>7639</v>
      </c>
      <c r="F4019" t="s">
        <v>14534</v>
      </c>
      <c r="G4019" t="s">
        <v>8257</v>
      </c>
      <c r="H4019" t="s">
        <v>3177</v>
      </c>
      <c r="I4019" t="s">
        <v>14535</v>
      </c>
      <c r="J4019" t="s">
        <v>3179</v>
      </c>
      <c r="K4019" t="s">
        <v>14512</v>
      </c>
      <c r="L4019" t="s">
        <v>3174</v>
      </c>
      <c r="M4019" t="s">
        <v>3174</v>
      </c>
    </row>
    <row r="4020" spans="1:13" x14ac:dyDescent="0.3">
      <c r="A4020" t="s">
        <v>1082</v>
      </c>
      <c r="B4020" t="s">
        <v>2964</v>
      </c>
      <c r="C4020" t="s">
        <v>4045</v>
      </c>
      <c r="D4020" t="s">
        <v>1903</v>
      </c>
      <c r="E4020" t="s">
        <v>3546</v>
      </c>
      <c r="F4020" t="s">
        <v>14536</v>
      </c>
      <c r="G4020" t="s">
        <v>14520</v>
      </c>
      <c r="H4020" t="s">
        <v>3177</v>
      </c>
      <c r="I4020" t="s">
        <v>14537</v>
      </c>
      <c r="J4020" t="s">
        <v>3179</v>
      </c>
      <c r="K4020" t="s">
        <v>14085</v>
      </c>
      <c r="L4020" t="s">
        <v>3174</v>
      </c>
      <c r="M4020" t="s">
        <v>3174</v>
      </c>
    </row>
    <row r="4021" spans="1:13" x14ac:dyDescent="0.3">
      <c r="A4021" t="s">
        <v>1082</v>
      </c>
      <c r="B4021" t="s">
        <v>2964</v>
      </c>
      <c r="C4021" t="s">
        <v>4045</v>
      </c>
      <c r="D4021" t="s">
        <v>1822</v>
      </c>
      <c r="E4021" t="s">
        <v>7639</v>
      </c>
      <c r="F4021" t="s">
        <v>14538</v>
      </c>
      <c r="G4021" t="s">
        <v>14398</v>
      </c>
      <c r="H4021" t="s">
        <v>3177</v>
      </c>
      <c r="I4021" t="s">
        <v>14539</v>
      </c>
      <c r="J4021" t="s">
        <v>3179</v>
      </c>
      <c r="K4021" t="s">
        <v>14512</v>
      </c>
      <c r="L4021" t="s">
        <v>3174</v>
      </c>
      <c r="M4021" t="s">
        <v>3174</v>
      </c>
    </row>
    <row r="4022" spans="1:13" x14ac:dyDescent="0.3">
      <c r="A4022" t="s">
        <v>1082</v>
      </c>
      <c r="B4022" t="s">
        <v>2964</v>
      </c>
      <c r="C4022" t="s">
        <v>4045</v>
      </c>
      <c r="D4022" t="s">
        <v>7922</v>
      </c>
      <c r="E4022" t="s">
        <v>3546</v>
      </c>
      <c r="F4022" t="s">
        <v>14540</v>
      </c>
      <c r="G4022" t="s">
        <v>14520</v>
      </c>
      <c r="H4022" t="s">
        <v>3177</v>
      </c>
      <c r="I4022" t="s">
        <v>14541</v>
      </c>
      <c r="J4022" t="s">
        <v>3179</v>
      </c>
      <c r="K4022" t="s">
        <v>14515</v>
      </c>
      <c r="L4022" t="s">
        <v>3174</v>
      </c>
      <c r="M4022" t="s">
        <v>3174</v>
      </c>
    </row>
    <row r="4023" spans="1:13" x14ac:dyDescent="0.3">
      <c r="A4023" t="s">
        <v>1082</v>
      </c>
      <c r="B4023" t="s">
        <v>8765</v>
      </c>
      <c r="C4023" t="s">
        <v>4045</v>
      </c>
      <c r="D4023" t="s">
        <v>1822</v>
      </c>
      <c r="E4023" t="s">
        <v>3235</v>
      </c>
      <c r="F4023" t="s">
        <v>14542</v>
      </c>
      <c r="G4023" t="s">
        <v>8767</v>
      </c>
      <c r="H4023" t="s">
        <v>3177</v>
      </c>
      <c r="I4023" t="s">
        <v>14543</v>
      </c>
      <c r="J4023" t="s">
        <v>3179</v>
      </c>
      <c r="K4023" t="s">
        <v>14512</v>
      </c>
      <c r="L4023" t="s">
        <v>3174</v>
      </c>
      <c r="M4023" t="s">
        <v>3174</v>
      </c>
    </row>
    <row r="4024" spans="1:13" x14ac:dyDescent="0.3">
      <c r="A4024" t="s">
        <v>1082</v>
      </c>
      <c r="B4024" t="s">
        <v>8670</v>
      </c>
      <c r="C4024" t="s">
        <v>4045</v>
      </c>
      <c r="D4024" t="s">
        <v>1822</v>
      </c>
      <c r="E4024" t="s">
        <v>3235</v>
      </c>
      <c r="F4024" t="s">
        <v>14544</v>
      </c>
      <c r="G4024" t="s">
        <v>8738</v>
      </c>
      <c r="H4024" t="s">
        <v>3177</v>
      </c>
      <c r="I4024" t="s">
        <v>14545</v>
      </c>
      <c r="J4024" t="s">
        <v>3179</v>
      </c>
      <c r="K4024" t="s">
        <v>14512</v>
      </c>
      <c r="L4024" t="s">
        <v>3174</v>
      </c>
      <c r="M4024" t="s">
        <v>3174</v>
      </c>
    </row>
    <row r="4025" spans="1:13" x14ac:dyDescent="0.3">
      <c r="A4025" t="s">
        <v>1082</v>
      </c>
      <c r="B4025" t="s">
        <v>2964</v>
      </c>
      <c r="C4025" t="s">
        <v>4045</v>
      </c>
      <c r="D4025" t="s">
        <v>1761</v>
      </c>
      <c r="E4025" t="s">
        <v>3546</v>
      </c>
      <c r="F4025" t="s">
        <v>14546</v>
      </c>
      <c r="G4025" t="s">
        <v>14547</v>
      </c>
      <c r="H4025" t="s">
        <v>3177</v>
      </c>
      <c r="I4025" t="s">
        <v>14548</v>
      </c>
      <c r="J4025" t="s">
        <v>3179</v>
      </c>
      <c r="K4025" t="s">
        <v>14549</v>
      </c>
      <c r="L4025" t="s">
        <v>3174</v>
      </c>
      <c r="M4025" t="s">
        <v>3174</v>
      </c>
    </row>
    <row r="4026" spans="1:13" x14ac:dyDescent="0.3">
      <c r="A4026" t="s">
        <v>1082</v>
      </c>
      <c r="B4026" t="s">
        <v>3040</v>
      </c>
      <c r="C4026" t="s">
        <v>4045</v>
      </c>
      <c r="D4026" t="s">
        <v>1822</v>
      </c>
      <c r="E4026" t="s">
        <v>3235</v>
      </c>
      <c r="F4026" t="s">
        <v>14550</v>
      </c>
      <c r="G4026" t="s">
        <v>14551</v>
      </c>
      <c r="H4026" t="s">
        <v>3177</v>
      </c>
      <c r="I4026" t="s">
        <v>14552</v>
      </c>
      <c r="J4026" t="s">
        <v>3179</v>
      </c>
      <c r="K4026" t="s">
        <v>14512</v>
      </c>
      <c r="L4026" t="s">
        <v>3174</v>
      </c>
      <c r="M4026" t="s">
        <v>3174</v>
      </c>
    </row>
    <row r="4027" spans="1:13" x14ac:dyDescent="0.3">
      <c r="A4027" t="s">
        <v>1082</v>
      </c>
      <c r="B4027" t="s">
        <v>2964</v>
      </c>
      <c r="C4027" t="s">
        <v>4045</v>
      </c>
      <c r="D4027" t="s">
        <v>1761</v>
      </c>
      <c r="E4027" t="s">
        <v>3546</v>
      </c>
      <c r="F4027" t="s">
        <v>14553</v>
      </c>
      <c r="G4027" t="s">
        <v>14547</v>
      </c>
      <c r="H4027" t="s">
        <v>3177</v>
      </c>
      <c r="I4027" t="s">
        <v>14554</v>
      </c>
      <c r="J4027" t="s">
        <v>3179</v>
      </c>
      <c r="K4027" t="s">
        <v>14555</v>
      </c>
      <c r="L4027" t="s">
        <v>3174</v>
      </c>
      <c r="M4027" t="s">
        <v>3174</v>
      </c>
    </row>
    <row r="4028" spans="1:13" x14ac:dyDescent="0.3">
      <c r="A4028" t="s">
        <v>1082</v>
      </c>
      <c r="B4028" t="s">
        <v>2964</v>
      </c>
      <c r="C4028" t="s">
        <v>4045</v>
      </c>
      <c r="D4028" t="s">
        <v>1761</v>
      </c>
      <c r="E4028" t="s">
        <v>3546</v>
      </c>
      <c r="F4028" t="s">
        <v>14556</v>
      </c>
      <c r="G4028" t="s">
        <v>14547</v>
      </c>
      <c r="H4028" t="s">
        <v>3177</v>
      </c>
      <c r="I4028" t="s">
        <v>14557</v>
      </c>
      <c r="J4028" t="s">
        <v>3179</v>
      </c>
      <c r="K4028" t="s">
        <v>14558</v>
      </c>
      <c r="L4028" t="s">
        <v>3174</v>
      </c>
      <c r="M4028" t="s">
        <v>3174</v>
      </c>
    </row>
    <row r="4029" spans="1:13" x14ac:dyDescent="0.3">
      <c r="A4029" t="s">
        <v>1082</v>
      </c>
      <c r="B4029" t="s">
        <v>14040</v>
      </c>
      <c r="C4029" t="s">
        <v>3190</v>
      </c>
      <c r="D4029" t="s">
        <v>1822</v>
      </c>
      <c r="E4029" t="s">
        <v>3546</v>
      </c>
      <c r="F4029" t="s">
        <v>14559</v>
      </c>
      <c r="G4029" t="s">
        <v>14560</v>
      </c>
      <c r="H4029" t="s">
        <v>3177</v>
      </c>
      <c r="I4029" t="s">
        <v>14561</v>
      </c>
      <c r="J4029" t="s">
        <v>3179</v>
      </c>
      <c r="K4029" t="s">
        <v>14512</v>
      </c>
      <c r="L4029" t="s">
        <v>3174</v>
      </c>
      <c r="M4029" t="s">
        <v>3174</v>
      </c>
    </row>
    <row r="4030" spans="1:13" x14ac:dyDescent="0.3">
      <c r="A4030" t="s">
        <v>1082</v>
      </c>
      <c r="B4030" t="s">
        <v>2964</v>
      </c>
      <c r="C4030" t="s">
        <v>4045</v>
      </c>
      <c r="D4030" t="s">
        <v>1903</v>
      </c>
      <c r="E4030" t="s">
        <v>3546</v>
      </c>
      <c r="F4030" t="s">
        <v>14562</v>
      </c>
      <c r="G4030" t="s">
        <v>14547</v>
      </c>
      <c r="H4030" t="s">
        <v>3177</v>
      </c>
      <c r="I4030" t="s">
        <v>14563</v>
      </c>
      <c r="J4030" t="s">
        <v>3179</v>
      </c>
      <c r="K4030" t="s">
        <v>14509</v>
      </c>
      <c r="L4030" t="s">
        <v>3174</v>
      </c>
      <c r="M4030" t="s">
        <v>3174</v>
      </c>
    </row>
    <row r="4031" spans="1:13" x14ac:dyDescent="0.3">
      <c r="A4031" t="s">
        <v>1082</v>
      </c>
      <c r="B4031" t="s">
        <v>2964</v>
      </c>
      <c r="C4031" t="s">
        <v>4045</v>
      </c>
      <c r="D4031" t="s">
        <v>7922</v>
      </c>
      <c r="E4031" t="s">
        <v>3546</v>
      </c>
      <c r="F4031" t="s">
        <v>14564</v>
      </c>
      <c r="G4031" t="s">
        <v>14547</v>
      </c>
      <c r="H4031" t="s">
        <v>3177</v>
      </c>
      <c r="I4031" t="s">
        <v>14565</v>
      </c>
      <c r="J4031" t="s">
        <v>3179</v>
      </c>
      <c r="K4031" t="s">
        <v>14515</v>
      </c>
      <c r="L4031" t="s">
        <v>3174</v>
      </c>
      <c r="M4031" t="s">
        <v>3174</v>
      </c>
    </row>
    <row r="4032" spans="1:13" x14ac:dyDescent="0.3">
      <c r="A4032" t="s">
        <v>1082</v>
      </c>
      <c r="B4032" t="s">
        <v>2964</v>
      </c>
      <c r="C4032" t="s">
        <v>4045</v>
      </c>
      <c r="D4032" t="s">
        <v>1761</v>
      </c>
      <c r="E4032" t="s">
        <v>3546</v>
      </c>
      <c r="F4032" t="s">
        <v>14566</v>
      </c>
      <c r="G4032" t="s">
        <v>14567</v>
      </c>
      <c r="H4032" t="s">
        <v>3177</v>
      </c>
      <c r="I4032" t="s">
        <v>14568</v>
      </c>
      <c r="J4032" t="s">
        <v>3179</v>
      </c>
      <c r="K4032" t="s">
        <v>14569</v>
      </c>
      <c r="L4032" t="s">
        <v>3174</v>
      </c>
      <c r="M4032" t="s">
        <v>3174</v>
      </c>
    </row>
    <row r="4033" spans="1:13" x14ac:dyDescent="0.3">
      <c r="A4033" t="s">
        <v>1082</v>
      </c>
      <c r="B4033" t="s">
        <v>2964</v>
      </c>
      <c r="C4033" t="s">
        <v>4045</v>
      </c>
      <c r="D4033" t="s">
        <v>1761</v>
      </c>
      <c r="E4033" t="s">
        <v>3546</v>
      </c>
      <c r="F4033" t="s">
        <v>14570</v>
      </c>
      <c r="G4033" t="s">
        <v>14567</v>
      </c>
      <c r="H4033" t="s">
        <v>3177</v>
      </c>
      <c r="I4033" t="s">
        <v>14571</v>
      </c>
      <c r="J4033" t="s">
        <v>3179</v>
      </c>
      <c r="K4033" t="s">
        <v>14572</v>
      </c>
      <c r="L4033" t="s">
        <v>3174</v>
      </c>
      <c r="M4033" t="s">
        <v>3174</v>
      </c>
    </row>
    <row r="4034" spans="1:13" x14ac:dyDescent="0.3">
      <c r="A4034" t="s">
        <v>1082</v>
      </c>
      <c r="B4034" t="s">
        <v>2964</v>
      </c>
      <c r="C4034" t="s">
        <v>4045</v>
      </c>
      <c r="D4034" t="s">
        <v>1761</v>
      </c>
      <c r="E4034" t="s">
        <v>3546</v>
      </c>
      <c r="F4034" t="s">
        <v>14573</v>
      </c>
      <c r="G4034" t="s">
        <v>14567</v>
      </c>
      <c r="H4034" t="s">
        <v>3177</v>
      </c>
      <c r="I4034" t="s">
        <v>14574</v>
      </c>
      <c r="J4034" t="s">
        <v>3179</v>
      </c>
      <c r="K4034" t="s">
        <v>14575</v>
      </c>
      <c r="L4034" t="s">
        <v>3174</v>
      </c>
      <c r="M4034" t="s">
        <v>3174</v>
      </c>
    </row>
    <row r="4035" spans="1:13" x14ac:dyDescent="0.3">
      <c r="A4035" t="s">
        <v>1082</v>
      </c>
      <c r="B4035" t="s">
        <v>2964</v>
      </c>
      <c r="C4035" t="s">
        <v>4045</v>
      </c>
      <c r="D4035" t="s">
        <v>1903</v>
      </c>
      <c r="E4035" t="s">
        <v>3546</v>
      </c>
      <c r="F4035" t="s">
        <v>14576</v>
      </c>
      <c r="G4035" t="s">
        <v>14567</v>
      </c>
      <c r="H4035" t="s">
        <v>3177</v>
      </c>
      <c r="I4035" t="s">
        <v>14577</v>
      </c>
      <c r="J4035" t="s">
        <v>3179</v>
      </c>
      <c r="K4035" t="s">
        <v>14509</v>
      </c>
      <c r="L4035" t="s">
        <v>3174</v>
      </c>
      <c r="M4035" t="s">
        <v>3174</v>
      </c>
    </row>
    <row r="4036" spans="1:13" x14ac:dyDescent="0.3">
      <c r="A4036" t="s">
        <v>1082</v>
      </c>
      <c r="B4036" t="s">
        <v>13798</v>
      </c>
      <c r="C4036" t="s">
        <v>4045</v>
      </c>
      <c r="D4036" t="s">
        <v>1822</v>
      </c>
      <c r="E4036" t="s">
        <v>3235</v>
      </c>
      <c r="F4036" t="s">
        <v>14578</v>
      </c>
      <c r="G4036" t="s">
        <v>14402</v>
      </c>
      <c r="H4036" t="s">
        <v>3177</v>
      </c>
      <c r="I4036" t="s">
        <v>14579</v>
      </c>
      <c r="J4036" t="s">
        <v>3179</v>
      </c>
      <c r="K4036" t="s">
        <v>14580</v>
      </c>
      <c r="L4036" t="s">
        <v>3174</v>
      </c>
      <c r="M4036" t="s">
        <v>3174</v>
      </c>
    </row>
    <row r="4037" spans="1:13" x14ac:dyDescent="0.3">
      <c r="A4037" t="s">
        <v>1082</v>
      </c>
      <c r="B4037" t="s">
        <v>13798</v>
      </c>
      <c r="C4037" t="s">
        <v>4045</v>
      </c>
      <c r="D4037" t="s">
        <v>1822</v>
      </c>
      <c r="E4037" t="s">
        <v>3546</v>
      </c>
      <c r="F4037" t="s">
        <v>14581</v>
      </c>
      <c r="G4037" t="s">
        <v>14402</v>
      </c>
      <c r="H4037" t="s">
        <v>3177</v>
      </c>
      <c r="I4037" t="s">
        <v>14582</v>
      </c>
      <c r="J4037" t="s">
        <v>3179</v>
      </c>
      <c r="K4037" t="s">
        <v>14583</v>
      </c>
      <c r="L4037" t="s">
        <v>3174</v>
      </c>
      <c r="M4037" t="s">
        <v>3174</v>
      </c>
    </row>
    <row r="4038" spans="1:13" x14ac:dyDescent="0.3">
      <c r="A4038" t="s">
        <v>1082</v>
      </c>
      <c r="B4038" t="s">
        <v>13798</v>
      </c>
      <c r="C4038" t="s">
        <v>4045</v>
      </c>
      <c r="D4038" t="s">
        <v>1822</v>
      </c>
      <c r="E4038" t="s">
        <v>3546</v>
      </c>
      <c r="F4038" t="s">
        <v>14584</v>
      </c>
      <c r="G4038" t="s">
        <v>14402</v>
      </c>
      <c r="H4038" t="s">
        <v>3177</v>
      </c>
      <c r="I4038" t="s">
        <v>14585</v>
      </c>
      <c r="J4038" t="s">
        <v>3179</v>
      </c>
      <c r="K4038" t="s">
        <v>14586</v>
      </c>
      <c r="L4038" t="s">
        <v>3174</v>
      </c>
      <c r="M4038" t="s">
        <v>3174</v>
      </c>
    </row>
    <row r="4039" spans="1:13" x14ac:dyDescent="0.3">
      <c r="A4039" t="s">
        <v>1082</v>
      </c>
      <c r="B4039" t="s">
        <v>13798</v>
      </c>
      <c r="C4039" t="s">
        <v>4045</v>
      </c>
      <c r="D4039" t="s">
        <v>1822</v>
      </c>
      <c r="E4039" t="s">
        <v>3235</v>
      </c>
      <c r="F4039" t="s">
        <v>14587</v>
      </c>
      <c r="G4039" t="s">
        <v>14588</v>
      </c>
      <c r="H4039" t="s">
        <v>3177</v>
      </c>
      <c r="I4039" t="s">
        <v>14589</v>
      </c>
      <c r="J4039" t="s">
        <v>3179</v>
      </c>
      <c r="K4039" t="s">
        <v>14590</v>
      </c>
      <c r="L4039" t="s">
        <v>3174</v>
      </c>
      <c r="M4039" t="s">
        <v>3174</v>
      </c>
    </row>
    <row r="4040" spans="1:13" x14ac:dyDescent="0.3">
      <c r="A4040" t="s">
        <v>1082</v>
      </c>
      <c r="B4040" t="s">
        <v>13798</v>
      </c>
      <c r="C4040" t="s">
        <v>4045</v>
      </c>
      <c r="D4040" t="s">
        <v>1822</v>
      </c>
      <c r="E4040" t="s">
        <v>3235</v>
      </c>
      <c r="F4040" t="s">
        <v>14591</v>
      </c>
      <c r="G4040" t="s">
        <v>14588</v>
      </c>
      <c r="H4040" t="s">
        <v>3177</v>
      </c>
      <c r="I4040" t="s">
        <v>14592</v>
      </c>
      <c r="J4040" t="s">
        <v>3179</v>
      </c>
      <c r="K4040" t="s">
        <v>14593</v>
      </c>
      <c r="L4040" t="s">
        <v>3174</v>
      </c>
      <c r="M4040" t="s">
        <v>3174</v>
      </c>
    </row>
    <row r="4041" spans="1:13" x14ac:dyDescent="0.3">
      <c r="A4041" t="s">
        <v>1082</v>
      </c>
      <c r="B4041" t="s">
        <v>13798</v>
      </c>
      <c r="C4041" t="s">
        <v>4045</v>
      </c>
      <c r="D4041" t="s">
        <v>1822</v>
      </c>
      <c r="E4041" t="s">
        <v>3546</v>
      </c>
      <c r="F4041" t="s">
        <v>14594</v>
      </c>
      <c r="G4041" t="s">
        <v>14588</v>
      </c>
      <c r="H4041" t="s">
        <v>3177</v>
      </c>
      <c r="I4041" t="s">
        <v>14595</v>
      </c>
      <c r="J4041" t="s">
        <v>3179</v>
      </c>
      <c r="K4041" t="s">
        <v>14596</v>
      </c>
      <c r="L4041" t="s">
        <v>3174</v>
      </c>
      <c r="M4041" t="s">
        <v>3174</v>
      </c>
    </row>
    <row r="4042" spans="1:13" x14ac:dyDescent="0.3">
      <c r="A4042" t="s">
        <v>1082</v>
      </c>
      <c r="B4042" t="s">
        <v>13798</v>
      </c>
      <c r="C4042" t="s">
        <v>4045</v>
      </c>
      <c r="D4042" t="s">
        <v>1822</v>
      </c>
      <c r="E4042" t="s">
        <v>3546</v>
      </c>
      <c r="F4042" t="s">
        <v>14597</v>
      </c>
      <c r="G4042" t="s">
        <v>14588</v>
      </c>
      <c r="H4042" t="s">
        <v>3177</v>
      </c>
      <c r="I4042" t="s">
        <v>14598</v>
      </c>
      <c r="J4042" t="s">
        <v>3179</v>
      </c>
      <c r="K4042" t="s">
        <v>14599</v>
      </c>
      <c r="L4042" t="s">
        <v>3174</v>
      </c>
      <c r="M4042" t="s">
        <v>3174</v>
      </c>
    </row>
    <row r="4043" spans="1:13" x14ac:dyDescent="0.3">
      <c r="A4043" t="s">
        <v>1082</v>
      </c>
      <c r="B4043" t="s">
        <v>13798</v>
      </c>
      <c r="C4043" t="s">
        <v>4045</v>
      </c>
      <c r="D4043" t="s">
        <v>1822</v>
      </c>
      <c r="E4043" t="s">
        <v>3235</v>
      </c>
      <c r="F4043" t="s">
        <v>14600</v>
      </c>
      <c r="G4043" t="s">
        <v>13800</v>
      </c>
      <c r="H4043" t="s">
        <v>3177</v>
      </c>
      <c r="I4043" t="s">
        <v>14601</v>
      </c>
      <c r="J4043" t="s">
        <v>3179</v>
      </c>
      <c r="K4043" t="s">
        <v>14602</v>
      </c>
      <c r="L4043" t="s">
        <v>3174</v>
      </c>
      <c r="M4043" t="s">
        <v>3174</v>
      </c>
    </row>
    <row r="4044" spans="1:13" x14ac:dyDescent="0.3">
      <c r="A4044" t="s">
        <v>1090</v>
      </c>
      <c r="B4044" t="s">
        <v>8556</v>
      </c>
      <c r="C4044" t="s">
        <v>3173</v>
      </c>
      <c r="D4044" t="s">
        <v>1822</v>
      </c>
      <c r="E4044" t="s">
        <v>3459</v>
      </c>
      <c r="F4044" t="s">
        <v>14603</v>
      </c>
      <c r="G4044" t="s">
        <v>8558</v>
      </c>
      <c r="H4044" t="s">
        <v>3177</v>
      </c>
      <c r="I4044" t="s">
        <v>14604</v>
      </c>
      <c r="J4044" t="s">
        <v>3179</v>
      </c>
      <c r="K4044" t="s">
        <v>3174</v>
      </c>
      <c r="L4044" t="s">
        <v>3174</v>
      </c>
      <c r="M4044" t="s">
        <v>3174</v>
      </c>
    </row>
    <row r="4045" spans="1:13" x14ac:dyDescent="0.3">
      <c r="A4045" t="s">
        <v>1090</v>
      </c>
      <c r="B4045" t="s">
        <v>8556</v>
      </c>
      <c r="C4045" t="s">
        <v>3173</v>
      </c>
      <c r="D4045" t="s">
        <v>1822</v>
      </c>
      <c r="E4045" t="s">
        <v>3459</v>
      </c>
      <c r="F4045" t="s">
        <v>14605</v>
      </c>
      <c r="G4045" t="s">
        <v>14606</v>
      </c>
      <c r="H4045" t="s">
        <v>3177</v>
      </c>
      <c r="I4045" t="s">
        <v>14607</v>
      </c>
      <c r="J4045" t="s">
        <v>3179</v>
      </c>
      <c r="K4045" t="s">
        <v>3174</v>
      </c>
      <c r="L4045" t="s">
        <v>3174</v>
      </c>
      <c r="M4045" t="s">
        <v>3174</v>
      </c>
    </row>
    <row r="4046" spans="1:13" x14ac:dyDescent="0.3">
      <c r="A4046" t="s">
        <v>1090</v>
      </c>
      <c r="B4046" t="s">
        <v>8556</v>
      </c>
      <c r="C4046" t="s">
        <v>3173</v>
      </c>
      <c r="D4046" t="s">
        <v>1822</v>
      </c>
      <c r="E4046" t="s">
        <v>3459</v>
      </c>
      <c r="F4046" t="s">
        <v>14608</v>
      </c>
      <c r="G4046" t="s">
        <v>14609</v>
      </c>
      <c r="H4046" t="s">
        <v>3177</v>
      </c>
      <c r="I4046" t="s">
        <v>14610</v>
      </c>
      <c r="J4046" t="s">
        <v>3179</v>
      </c>
      <c r="K4046" t="s">
        <v>3174</v>
      </c>
      <c r="L4046" t="s">
        <v>3174</v>
      </c>
      <c r="M4046" t="s">
        <v>3174</v>
      </c>
    </row>
    <row r="4047" spans="1:13" x14ac:dyDescent="0.3">
      <c r="A4047" t="s">
        <v>1090</v>
      </c>
      <c r="B4047" t="s">
        <v>8556</v>
      </c>
      <c r="C4047" t="s">
        <v>3173</v>
      </c>
      <c r="D4047" t="s">
        <v>1822</v>
      </c>
      <c r="E4047" t="s">
        <v>3459</v>
      </c>
      <c r="F4047" t="s">
        <v>14611</v>
      </c>
      <c r="G4047" t="s">
        <v>14612</v>
      </c>
      <c r="H4047" t="s">
        <v>3177</v>
      </c>
      <c r="I4047" t="s">
        <v>14613</v>
      </c>
      <c r="J4047" t="s">
        <v>3179</v>
      </c>
      <c r="K4047" t="s">
        <v>3174</v>
      </c>
      <c r="L4047" t="s">
        <v>3174</v>
      </c>
      <c r="M4047" t="s">
        <v>3174</v>
      </c>
    </row>
    <row r="4048" spans="1:13" x14ac:dyDescent="0.3">
      <c r="A4048" t="s">
        <v>1090</v>
      </c>
      <c r="B4048" t="s">
        <v>8556</v>
      </c>
      <c r="C4048" t="s">
        <v>3173</v>
      </c>
      <c r="D4048" t="s">
        <v>1822</v>
      </c>
      <c r="E4048" t="s">
        <v>3459</v>
      </c>
      <c r="F4048" t="s">
        <v>14614</v>
      </c>
      <c r="G4048" t="s">
        <v>14615</v>
      </c>
      <c r="H4048" t="s">
        <v>3177</v>
      </c>
      <c r="I4048" t="s">
        <v>14616</v>
      </c>
      <c r="J4048" t="s">
        <v>3179</v>
      </c>
      <c r="K4048" t="s">
        <v>3174</v>
      </c>
      <c r="L4048" t="s">
        <v>3174</v>
      </c>
      <c r="M4048" t="s">
        <v>3174</v>
      </c>
    </row>
    <row r="4049" spans="1:13" x14ac:dyDescent="0.3">
      <c r="A4049" t="s">
        <v>1090</v>
      </c>
      <c r="B4049" t="s">
        <v>8556</v>
      </c>
      <c r="C4049" t="s">
        <v>3173</v>
      </c>
      <c r="D4049" t="s">
        <v>1822</v>
      </c>
      <c r="E4049" t="s">
        <v>3459</v>
      </c>
      <c r="F4049" t="s">
        <v>14617</v>
      </c>
      <c r="G4049" t="s">
        <v>14618</v>
      </c>
      <c r="H4049" t="s">
        <v>3177</v>
      </c>
      <c r="I4049" t="s">
        <v>14619</v>
      </c>
      <c r="J4049" t="s">
        <v>3179</v>
      </c>
      <c r="K4049" t="s">
        <v>3174</v>
      </c>
      <c r="L4049" t="s">
        <v>3174</v>
      </c>
      <c r="M4049" t="s">
        <v>3174</v>
      </c>
    </row>
    <row r="4050" spans="1:13" x14ac:dyDescent="0.3">
      <c r="A4050" t="s">
        <v>1090</v>
      </c>
      <c r="B4050" t="s">
        <v>8556</v>
      </c>
      <c r="C4050" t="s">
        <v>3173</v>
      </c>
      <c r="D4050" t="s">
        <v>1822</v>
      </c>
      <c r="E4050" t="s">
        <v>3459</v>
      </c>
      <c r="F4050" t="s">
        <v>14620</v>
      </c>
      <c r="G4050" t="s">
        <v>14621</v>
      </c>
      <c r="H4050" t="s">
        <v>3177</v>
      </c>
      <c r="I4050" t="s">
        <v>14622</v>
      </c>
      <c r="J4050" t="s">
        <v>3179</v>
      </c>
      <c r="K4050" t="s">
        <v>3174</v>
      </c>
      <c r="L4050" t="s">
        <v>3174</v>
      </c>
      <c r="M4050" t="s">
        <v>3174</v>
      </c>
    </row>
    <row r="4051" spans="1:13" x14ac:dyDescent="0.3">
      <c r="A4051" t="s">
        <v>1090</v>
      </c>
      <c r="B4051" t="s">
        <v>8556</v>
      </c>
      <c r="C4051" t="s">
        <v>3173</v>
      </c>
      <c r="D4051" t="s">
        <v>1822</v>
      </c>
      <c r="E4051" t="s">
        <v>3459</v>
      </c>
      <c r="F4051" t="s">
        <v>14623</v>
      </c>
      <c r="G4051" t="s">
        <v>14624</v>
      </c>
      <c r="H4051" t="s">
        <v>3177</v>
      </c>
      <c r="I4051" t="s">
        <v>14625</v>
      </c>
      <c r="J4051" t="s">
        <v>3179</v>
      </c>
      <c r="K4051" t="s">
        <v>3174</v>
      </c>
      <c r="L4051" t="s">
        <v>3174</v>
      </c>
      <c r="M4051" t="s">
        <v>3174</v>
      </c>
    </row>
    <row r="4052" spans="1:13" x14ac:dyDescent="0.3">
      <c r="A4052" t="s">
        <v>1090</v>
      </c>
      <c r="B4052" t="s">
        <v>8556</v>
      </c>
      <c r="C4052" t="s">
        <v>3173</v>
      </c>
      <c r="D4052" t="s">
        <v>1822</v>
      </c>
      <c r="E4052" t="s">
        <v>3459</v>
      </c>
      <c r="F4052" t="s">
        <v>14626</v>
      </c>
      <c r="G4052" t="s">
        <v>14627</v>
      </c>
      <c r="H4052" t="s">
        <v>3177</v>
      </c>
      <c r="I4052" t="s">
        <v>14628</v>
      </c>
      <c r="J4052" t="s">
        <v>3179</v>
      </c>
      <c r="K4052" t="s">
        <v>3174</v>
      </c>
      <c r="L4052" t="s">
        <v>3174</v>
      </c>
      <c r="M4052" t="s">
        <v>3174</v>
      </c>
    </row>
    <row r="4053" spans="1:13" x14ac:dyDescent="0.3">
      <c r="A4053" t="s">
        <v>1090</v>
      </c>
      <c r="B4053" t="s">
        <v>8556</v>
      </c>
      <c r="C4053" t="s">
        <v>3173</v>
      </c>
      <c r="D4053" t="s">
        <v>1822</v>
      </c>
      <c r="E4053" t="s">
        <v>3459</v>
      </c>
      <c r="F4053" t="s">
        <v>14629</v>
      </c>
      <c r="G4053" t="s">
        <v>5959</v>
      </c>
      <c r="H4053" t="s">
        <v>3177</v>
      </c>
      <c r="I4053" t="s">
        <v>14630</v>
      </c>
      <c r="J4053" t="s">
        <v>3179</v>
      </c>
      <c r="K4053" t="s">
        <v>3174</v>
      </c>
      <c r="L4053" t="s">
        <v>3174</v>
      </c>
      <c r="M4053" t="s">
        <v>3174</v>
      </c>
    </row>
    <row r="4054" spans="1:13" x14ac:dyDescent="0.3">
      <c r="A4054" t="s">
        <v>1090</v>
      </c>
      <c r="B4054" t="s">
        <v>8556</v>
      </c>
      <c r="C4054" t="s">
        <v>3173</v>
      </c>
      <c r="D4054" t="s">
        <v>1822</v>
      </c>
      <c r="E4054" t="s">
        <v>3459</v>
      </c>
      <c r="F4054" t="s">
        <v>14631</v>
      </c>
      <c r="G4054" t="s">
        <v>8163</v>
      </c>
      <c r="H4054" t="s">
        <v>3177</v>
      </c>
      <c r="I4054" t="s">
        <v>14632</v>
      </c>
      <c r="J4054" t="s">
        <v>3179</v>
      </c>
      <c r="K4054" t="s">
        <v>3174</v>
      </c>
      <c r="L4054" t="s">
        <v>3174</v>
      </c>
      <c r="M4054" t="s">
        <v>3174</v>
      </c>
    </row>
    <row r="4055" spans="1:13" x14ac:dyDescent="0.3">
      <c r="A4055" t="s">
        <v>1082</v>
      </c>
      <c r="B4055" t="s">
        <v>13296</v>
      </c>
      <c r="C4055" t="s">
        <v>3190</v>
      </c>
      <c r="D4055" t="s">
        <v>1822</v>
      </c>
      <c r="E4055" t="s">
        <v>3546</v>
      </c>
      <c r="F4055" t="s">
        <v>14633</v>
      </c>
      <c r="G4055" t="s">
        <v>14122</v>
      </c>
      <c r="H4055" t="s">
        <v>3177</v>
      </c>
      <c r="I4055" t="s">
        <v>14634</v>
      </c>
      <c r="J4055" t="s">
        <v>3179</v>
      </c>
      <c r="K4055" t="s">
        <v>14512</v>
      </c>
      <c r="L4055" t="s">
        <v>3174</v>
      </c>
      <c r="M4055" t="s">
        <v>3174</v>
      </c>
    </row>
    <row r="4056" spans="1:13" x14ac:dyDescent="0.3">
      <c r="A4056" t="s">
        <v>1082</v>
      </c>
      <c r="B4056" t="s">
        <v>2984</v>
      </c>
      <c r="C4056" t="s">
        <v>3190</v>
      </c>
      <c r="D4056" t="s">
        <v>7914</v>
      </c>
      <c r="E4056" t="s">
        <v>3235</v>
      </c>
      <c r="F4056" t="s">
        <v>14635</v>
      </c>
      <c r="G4056" t="s">
        <v>14503</v>
      </c>
      <c r="H4056" t="s">
        <v>3177</v>
      </c>
      <c r="I4056" t="s">
        <v>14636</v>
      </c>
      <c r="J4056" t="s">
        <v>3179</v>
      </c>
      <c r="K4056" t="s">
        <v>14637</v>
      </c>
      <c r="L4056" t="s">
        <v>3174</v>
      </c>
      <c r="M4056" t="s">
        <v>3174</v>
      </c>
    </row>
    <row r="4057" spans="1:13" x14ac:dyDescent="0.3">
      <c r="A4057" t="s">
        <v>1082</v>
      </c>
      <c r="B4057" t="s">
        <v>14638</v>
      </c>
      <c r="C4057" t="s">
        <v>3190</v>
      </c>
      <c r="D4057" t="s">
        <v>7914</v>
      </c>
      <c r="E4057" t="s">
        <v>3235</v>
      </c>
      <c r="F4057" t="s">
        <v>14639</v>
      </c>
      <c r="G4057" t="s">
        <v>14640</v>
      </c>
      <c r="H4057" t="s">
        <v>3177</v>
      </c>
      <c r="I4057" t="s">
        <v>14641</v>
      </c>
      <c r="J4057" t="s">
        <v>3179</v>
      </c>
      <c r="K4057" t="s">
        <v>14637</v>
      </c>
      <c r="L4057" t="s">
        <v>3174</v>
      </c>
      <c r="M4057" t="s">
        <v>3174</v>
      </c>
    </row>
    <row r="4058" spans="1:13" x14ac:dyDescent="0.3">
      <c r="A4058" t="s">
        <v>1082</v>
      </c>
      <c r="B4058" t="s">
        <v>13296</v>
      </c>
      <c r="C4058" t="s">
        <v>3190</v>
      </c>
      <c r="D4058" t="s">
        <v>7914</v>
      </c>
      <c r="E4058" t="s">
        <v>3546</v>
      </c>
      <c r="F4058" t="s">
        <v>14642</v>
      </c>
      <c r="G4058" t="s">
        <v>14122</v>
      </c>
      <c r="H4058" t="s">
        <v>3177</v>
      </c>
      <c r="I4058" t="s">
        <v>14643</v>
      </c>
      <c r="J4058" t="s">
        <v>3179</v>
      </c>
      <c r="K4058" t="s">
        <v>14637</v>
      </c>
      <c r="L4058" t="s">
        <v>3174</v>
      </c>
      <c r="M4058" t="s">
        <v>3174</v>
      </c>
    </row>
    <row r="4059" spans="1:13" x14ac:dyDescent="0.3">
      <c r="A4059" t="s">
        <v>1082</v>
      </c>
      <c r="B4059" t="s">
        <v>14644</v>
      </c>
      <c r="C4059" t="s">
        <v>4045</v>
      </c>
      <c r="D4059" t="s">
        <v>7914</v>
      </c>
      <c r="E4059" t="s">
        <v>3235</v>
      </c>
      <c r="F4059" t="s">
        <v>14645</v>
      </c>
      <c r="G4059" t="s">
        <v>14646</v>
      </c>
      <c r="H4059" t="s">
        <v>3177</v>
      </c>
      <c r="I4059" t="s">
        <v>14647</v>
      </c>
      <c r="J4059" t="s">
        <v>3179</v>
      </c>
      <c r="K4059" t="s">
        <v>14648</v>
      </c>
      <c r="L4059" t="s">
        <v>3174</v>
      </c>
      <c r="M4059" t="s">
        <v>3174</v>
      </c>
    </row>
    <row r="4060" spans="1:13" x14ac:dyDescent="0.3">
      <c r="A4060" t="s">
        <v>1082</v>
      </c>
      <c r="B4060" t="s">
        <v>2950</v>
      </c>
      <c r="C4060" t="s">
        <v>4045</v>
      </c>
      <c r="D4060" t="s">
        <v>7914</v>
      </c>
      <c r="E4060" t="s">
        <v>7639</v>
      </c>
      <c r="F4060" t="s">
        <v>14649</v>
      </c>
      <c r="G4060" t="s">
        <v>13851</v>
      </c>
      <c r="H4060" t="s">
        <v>3177</v>
      </c>
      <c r="I4060" t="s">
        <v>14650</v>
      </c>
      <c r="J4060" t="s">
        <v>3179</v>
      </c>
      <c r="K4060" t="s">
        <v>14648</v>
      </c>
      <c r="L4060" t="s">
        <v>3174</v>
      </c>
      <c r="M4060" t="s">
        <v>3174</v>
      </c>
    </row>
    <row r="4061" spans="1:13" x14ac:dyDescent="0.3">
      <c r="A4061" t="s">
        <v>1082</v>
      </c>
      <c r="B4061" t="s">
        <v>7809</v>
      </c>
      <c r="C4061" t="s">
        <v>4045</v>
      </c>
      <c r="D4061" t="s">
        <v>1822</v>
      </c>
      <c r="E4061" t="s">
        <v>3235</v>
      </c>
      <c r="F4061" t="s">
        <v>14651</v>
      </c>
      <c r="G4061" t="s">
        <v>14012</v>
      </c>
      <c r="H4061" t="s">
        <v>3177</v>
      </c>
      <c r="I4061" t="s">
        <v>14652</v>
      </c>
      <c r="J4061" t="s">
        <v>3179</v>
      </c>
      <c r="K4061" t="s">
        <v>14653</v>
      </c>
      <c r="L4061" t="s">
        <v>3174</v>
      </c>
      <c r="M4061" t="s">
        <v>3174</v>
      </c>
    </row>
    <row r="4062" spans="1:13" x14ac:dyDescent="0.3">
      <c r="A4062" t="s">
        <v>1082</v>
      </c>
      <c r="B4062" t="s">
        <v>2950</v>
      </c>
      <c r="C4062" t="s">
        <v>4045</v>
      </c>
      <c r="D4062" t="s">
        <v>7914</v>
      </c>
      <c r="E4062" t="s">
        <v>7639</v>
      </c>
      <c r="F4062" t="s">
        <v>14654</v>
      </c>
      <c r="G4062" t="s">
        <v>13851</v>
      </c>
      <c r="H4062" t="s">
        <v>3177</v>
      </c>
      <c r="I4062" t="s">
        <v>14655</v>
      </c>
      <c r="J4062" t="s">
        <v>3179</v>
      </c>
      <c r="K4062" t="s">
        <v>14637</v>
      </c>
      <c r="L4062" t="s">
        <v>3174</v>
      </c>
      <c r="M4062" t="s">
        <v>3174</v>
      </c>
    </row>
    <row r="4063" spans="1:13" x14ac:dyDescent="0.3">
      <c r="A4063" t="s">
        <v>1082</v>
      </c>
      <c r="B4063" t="s">
        <v>13972</v>
      </c>
      <c r="C4063" t="s">
        <v>4045</v>
      </c>
      <c r="D4063" t="s">
        <v>7914</v>
      </c>
      <c r="E4063" t="s">
        <v>3235</v>
      </c>
      <c r="F4063" t="s">
        <v>14656</v>
      </c>
      <c r="G4063" t="s">
        <v>13974</v>
      </c>
      <c r="H4063" t="s">
        <v>3177</v>
      </c>
      <c r="I4063" t="s">
        <v>14657</v>
      </c>
      <c r="J4063" t="s">
        <v>3187</v>
      </c>
      <c r="K4063" t="s">
        <v>14648</v>
      </c>
      <c r="L4063" t="s">
        <v>3174</v>
      </c>
      <c r="M4063" t="s">
        <v>3174</v>
      </c>
    </row>
    <row r="4064" spans="1:13" x14ac:dyDescent="0.3">
      <c r="A4064" t="s">
        <v>1082</v>
      </c>
      <c r="B4064" t="s">
        <v>7809</v>
      </c>
      <c r="C4064" t="s">
        <v>4045</v>
      </c>
      <c r="D4064" t="s">
        <v>1822</v>
      </c>
      <c r="E4064" t="s">
        <v>3235</v>
      </c>
      <c r="F4064" t="s">
        <v>14658</v>
      </c>
      <c r="G4064" t="s">
        <v>14012</v>
      </c>
      <c r="H4064" t="s">
        <v>3177</v>
      </c>
      <c r="I4064" t="s">
        <v>14659</v>
      </c>
      <c r="J4064" t="s">
        <v>3179</v>
      </c>
      <c r="K4064" t="s">
        <v>14660</v>
      </c>
      <c r="L4064" t="s">
        <v>3174</v>
      </c>
      <c r="M4064" t="s">
        <v>3174</v>
      </c>
    </row>
    <row r="4065" spans="1:13" x14ac:dyDescent="0.3">
      <c r="A4065" t="s">
        <v>1082</v>
      </c>
      <c r="B4065" t="s">
        <v>7809</v>
      </c>
      <c r="C4065" t="s">
        <v>4045</v>
      </c>
      <c r="D4065" t="s">
        <v>1822</v>
      </c>
      <c r="E4065" t="s">
        <v>3235</v>
      </c>
      <c r="F4065" t="s">
        <v>14661</v>
      </c>
      <c r="G4065" t="s">
        <v>14662</v>
      </c>
      <c r="H4065" t="s">
        <v>3177</v>
      </c>
      <c r="I4065" t="s">
        <v>14663</v>
      </c>
      <c r="J4065" t="s">
        <v>3179</v>
      </c>
      <c r="K4065" t="s">
        <v>14664</v>
      </c>
      <c r="L4065" t="s">
        <v>3174</v>
      </c>
      <c r="M4065" t="s">
        <v>3174</v>
      </c>
    </row>
    <row r="4066" spans="1:13" x14ac:dyDescent="0.3">
      <c r="A4066" t="s">
        <v>1082</v>
      </c>
      <c r="B4066" t="s">
        <v>7406</v>
      </c>
      <c r="C4066" t="s">
        <v>4045</v>
      </c>
      <c r="D4066" t="s">
        <v>7914</v>
      </c>
      <c r="E4066" t="s">
        <v>3235</v>
      </c>
      <c r="F4066" t="s">
        <v>14665</v>
      </c>
      <c r="G4066" t="s">
        <v>7408</v>
      </c>
      <c r="H4066" t="s">
        <v>3177</v>
      </c>
      <c r="I4066" t="s">
        <v>14666</v>
      </c>
      <c r="J4066" t="s">
        <v>3179</v>
      </c>
      <c r="K4066" t="s">
        <v>14637</v>
      </c>
      <c r="L4066" t="s">
        <v>3174</v>
      </c>
      <c r="M4066" t="s">
        <v>3174</v>
      </c>
    </row>
    <row r="4067" spans="1:13" x14ac:dyDescent="0.3">
      <c r="A4067" t="s">
        <v>1082</v>
      </c>
      <c r="B4067" t="s">
        <v>2964</v>
      </c>
      <c r="C4067" t="s">
        <v>4045</v>
      </c>
      <c r="D4067" t="s">
        <v>7922</v>
      </c>
      <c r="E4067" t="s">
        <v>3546</v>
      </c>
      <c r="F4067" t="s">
        <v>14667</v>
      </c>
      <c r="G4067" t="s">
        <v>14567</v>
      </c>
      <c r="H4067" t="s">
        <v>3177</v>
      </c>
      <c r="I4067" t="s">
        <v>14668</v>
      </c>
      <c r="J4067" t="s">
        <v>3179</v>
      </c>
      <c r="K4067" t="s">
        <v>14515</v>
      </c>
      <c r="L4067" t="s">
        <v>3174</v>
      </c>
      <c r="M4067" t="s">
        <v>3174</v>
      </c>
    </row>
    <row r="4068" spans="1:13" x14ac:dyDescent="0.3">
      <c r="A4068" t="s">
        <v>1082</v>
      </c>
      <c r="B4068" t="s">
        <v>7809</v>
      </c>
      <c r="C4068" t="s">
        <v>4045</v>
      </c>
      <c r="D4068" t="s">
        <v>1822</v>
      </c>
      <c r="E4068" t="s">
        <v>3235</v>
      </c>
      <c r="F4068" t="s">
        <v>14669</v>
      </c>
      <c r="G4068" t="s">
        <v>14662</v>
      </c>
      <c r="H4068" t="s">
        <v>3177</v>
      </c>
      <c r="I4068" t="s">
        <v>14670</v>
      </c>
      <c r="J4068" t="s">
        <v>3179</v>
      </c>
      <c r="K4068" t="s">
        <v>14671</v>
      </c>
      <c r="L4068" t="s">
        <v>3174</v>
      </c>
      <c r="M4068" t="s">
        <v>3174</v>
      </c>
    </row>
    <row r="4069" spans="1:13" x14ac:dyDescent="0.3">
      <c r="A4069" t="s">
        <v>1082</v>
      </c>
      <c r="B4069" t="s">
        <v>2964</v>
      </c>
      <c r="C4069" t="s">
        <v>4045</v>
      </c>
      <c r="D4069" t="s">
        <v>1761</v>
      </c>
      <c r="E4069" t="s">
        <v>3546</v>
      </c>
      <c r="F4069" t="s">
        <v>14672</v>
      </c>
      <c r="G4069" t="s">
        <v>14398</v>
      </c>
      <c r="H4069" t="s">
        <v>3177</v>
      </c>
      <c r="I4069" t="s">
        <v>14673</v>
      </c>
      <c r="J4069" t="s">
        <v>3179</v>
      </c>
      <c r="K4069" t="s">
        <v>14674</v>
      </c>
      <c r="L4069" t="s">
        <v>3174</v>
      </c>
      <c r="M4069" t="s">
        <v>3174</v>
      </c>
    </row>
    <row r="4070" spans="1:13" x14ac:dyDescent="0.3">
      <c r="A4070" t="s">
        <v>1082</v>
      </c>
      <c r="B4070" t="s">
        <v>7809</v>
      </c>
      <c r="C4070" t="s">
        <v>4045</v>
      </c>
      <c r="D4070" t="s">
        <v>1822</v>
      </c>
      <c r="E4070" t="s">
        <v>3235</v>
      </c>
      <c r="F4070" t="s">
        <v>14675</v>
      </c>
      <c r="G4070" t="s">
        <v>14676</v>
      </c>
      <c r="H4070" t="s">
        <v>3177</v>
      </c>
      <c r="I4070" t="s">
        <v>14677</v>
      </c>
      <c r="J4070" t="s">
        <v>3179</v>
      </c>
      <c r="K4070" t="s">
        <v>14678</v>
      </c>
      <c r="L4070" t="s">
        <v>3174</v>
      </c>
      <c r="M4070" t="s">
        <v>3174</v>
      </c>
    </row>
    <row r="4071" spans="1:13" x14ac:dyDescent="0.3">
      <c r="A4071" t="s">
        <v>1082</v>
      </c>
      <c r="B4071" t="s">
        <v>7755</v>
      </c>
      <c r="C4071" t="s">
        <v>4045</v>
      </c>
      <c r="D4071" t="s">
        <v>7914</v>
      </c>
      <c r="E4071" t="s">
        <v>7639</v>
      </c>
      <c r="F4071" t="s">
        <v>14679</v>
      </c>
      <c r="G4071" t="s">
        <v>13789</v>
      </c>
      <c r="H4071" t="s">
        <v>3177</v>
      </c>
      <c r="I4071" t="s">
        <v>14680</v>
      </c>
      <c r="J4071" t="s">
        <v>3179</v>
      </c>
      <c r="K4071" t="s">
        <v>14637</v>
      </c>
      <c r="L4071" t="s">
        <v>3174</v>
      </c>
      <c r="M4071" t="s">
        <v>3174</v>
      </c>
    </row>
    <row r="4072" spans="1:13" x14ac:dyDescent="0.3">
      <c r="A4072" t="s">
        <v>1082</v>
      </c>
      <c r="B4072" t="s">
        <v>7809</v>
      </c>
      <c r="C4072" t="s">
        <v>4045</v>
      </c>
      <c r="D4072" t="s">
        <v>1822</v>
      </c>
      <c r="E4072" t="s">
        <v>3235</v>
      </c>
      <c r="F4072" t="s">
        <v>14681</v>
      </c>
      <c r="G4072" t="s">
        <v>14676</v>
      </c>
      <c r="H4072" t="s">
        <v>3177</v>
      </c>
      <c r="I4072" t="s">
        <v>14682</v>
      </c>
      <c r="J4072" t="s">
        <v>3179</v>
      </c>
      <c r="K4072" t="s">
        <v>14683</v>
      </c>
      <c r="L4072" t="s">
        <v>3174</v>
      </c>
      <c r="M4072" t="s">
        <v>3174</v>
      </c>
    </row>
    <row r="4073" spans="1:13" x14ac:dyDescent="0.3">
      <c r="A4073" t="s">
        <v>1082</v>
      </c>
      <c r="B4073" t="s">
        <v>2964</v>
      </c>
      <c r="C4073" t="s">
        <v>4045</v>
      </c>
      <c r="D4073" t="s">
        <v>1761</v>
      </c>
      <c r="E4073" t="s">
        <v>3546</v>
      </c>
      <c r="F4073" t="s">
        <v>14684</v>
      </c>
      <c r="G4073" t="s">
        <v>14398</v>
      </c>
      <c r="H4073" t="s">
        <v>3177</v>
      </c>
      <c r="I4073" t="s">
        <v>14685</v>
      </c>
      <c r="J4073" t="s">
        <v>3179</v>
      </c>
      <c r="K4073" t="s">
        <v>14686</v>
      </c>
      <c r="L4073" t="s">
        <v>3174</v>
      </c>
      <c r="M4073" t="s">
        <v>3174</v>
      </c>
    </row>
    <row r="4074" spans="1:13" x14ac:dyDescent="0.3">
      <c r="A4074" t="s">
        <v>1082</v>
      </c>
      <c r="B4074" t="s">
        <v>14687</v>
      </c>
      <c r="C4074" t="s">
        <v>4045</v>
      </c>
      <c r="D4074" t="s">
        <v>7914</v>
      </c>
      <c r="E4074" t="s">
        <v>3235</v>
      </c>
      <c r="F4074" t="s">
        <v>14688</v>
      </c>
      <c r="G4074" t="s">
        <v>14689</v>
      </c>
      <c r="H4074" t="s">
        <v>3177</v>
      </c>
      <c r="I4074" t="s">
        <v>14690</v>
      </c>
      <c r="J4074" t="s">
        <v>3179</v>
      </c>
      <c r="K4074" t="s">
        <v>14637</v>
      </c>
      <c r="L4074" t="s">
        <v>3174</v>
      </c>
      <c r="M4074" t="s">
        <v>3174</v>
      </c>
    </row>
    <row r="4075" spans="1:13" x14ac:dyDescent="0.3">
      <c r="A4075" t="s">
        <v>1082</v>
      </c>
      <c r="B4075" t="s">
        <v>2964</v>
      </c>
      <c r="C4075" t="s">
        <v>4045</v>
      </c>
      <c r="D4075" t="s">
        <v>1903</v>
      </c>
      <c r="E4075" t="s">
        <v>3546</v>
      </c>
      <c r="F4075" t="s">
        <v>14691</v>
      </c>
      <c r="G4075" t="s">
        <v>14398</v>
      </c>
      <c r="H4075" t="s">
        <v>3177</v>
      </c>
      <c r="I4075" t="s">
        <v>14692</v>
      </c>
      <c r="J4075" t="s">
        <v>3179</v>
      </c>
      <c r="K4075" t="s">
        <v>14693</v>
      </c>
      <c r="L4075" t="s">
        <v>3174</v>
      </c>
      <c r="M4075" t="s">
        <v>3174</v>
      </c>
    </row>
    <row r="4076" spans="1:13" x14ac:dyDescent="0.3">
      <c r="A4076" t="s">
        <v>1082</v>
      </c>
      <c r="B4076" t="s">
        <v>13605</v>
      </c>
      <c r="C4076" t="s">
        <v>4045</v>
      </c>
      <c r="D4076" t="s">
        <v>7914</v>
      </c>
      <c r="E4076" t="s">
        <v>3235</v>
      </c>
      <c r="F4076" t="s">
        <v>14694</v>
      </c>
      <c r="G4076" t="s">
        <v>14482</v>
      </c>
      <c r="H4076" t="s">
        <v>3177</v>
      </c>
      <c r="I4076" t="s">
        <v>14695</v>
      </c>
      <c r="J4076" t="s">
        <v>3179</v>
      </c>
      <c r="K4076" t="s">
        <v>14648</v>
      </c>
      <c r="L4076" t="s">
        <v>3174</v>
      </c>
      <c r="M4076" t="s">
        <v>3174</v>
      </c>
    </row>
    <row r="4077" spans="1:13" x14ac:dyDescent="0.3">
      <c r="A4077" t="s">
        <v>1082</v>
      </c>
      <c r="B4077" t="s">
        <v>7809</v>
      </c>
      <c r="C4077" t="s">
        <v>4045</v>
      </c>
      <c r="D4077" t="s">
        <v>1822</v>
      </c>
      <c r="E4077" t="s">
        <v>3235</v>
      </c>
      <c r="F4077" t="s">
        <v>14696</v>
      </c>
      <c r="G4077" t="s">
        <v>14697</v>
      </c>
      <c r="H4077" t="s">
        <v>3177</v>
      </c>
      <c r="I4077" t="s">
        <v>14698</v>
      </c>
      <c r="J4077" t="s">
        <v>3179</v>
      </c>
      <c r="K4077" t="s">
        <v>14699</v>
      </c>
      <c r="L4077" t="s">
        <v>3174</v>
      </c>
      <c r="M4077" t="s">
        <v>3174</v>
      </c>
    </row>
    <row r="4078" spans="1:13" x14ac:dyDescent="0.3">
      <c r="A4078" t="s">
        <v>1082</v>
      </c>
      <c r="B4078" t="s">
        <v>2964</v>
      </c>
      <c r="C4078" t="s">
        <v>4045</v>
      </c>
      <c r="D4078" t="s">
        <v>1761</v>
      </c>
      <c r="E4078" t="s">
        <v>3546</v>
      </c>
      <c r="F4078" t="s">
        <v>14700</v>
      </c>
      <c r="G4078" t="s">
        <v>14415</v>
      </c>
      <c r="H4078" t="s">
        <v>3177</v>
      </c>
      <c r="I4078" t="s">
        <v>14701</v>
      </c>
      <c r="J4078" t="s">
        <v>3179</v>
      </c>
      <c r="K4078" t="s">
        <v>14702</v>
      </c>
      <c r="L4078" t="s">
        <v>3174</v>
      </c>
      <c r="M4078" t="s">
        <v>3174</v>
      </c>
    </row>
    <row r="4079" spans="1:13" x14ac:dyDescent="0.3">
      <c r="A4079" t="s">
        <v>1082</v>
      </c>
      <c r="B4079" t="s">
        <v>7809</v>
      </c>
      <c r="C4079" t="s">
        <v>4045</v>
      </c>
      <c r="D4079" t="s">
        <v>1822</v>
      </c>
      <c r="E4079" t="s">
        <v>3235</v>
      </c>
      <c r="F4079" t="s">
        <v>14703</v>
      </c>
      <c r="G4079" t="s">
        <v>14697</v>
      </c>
      <c r="H4079" t="s">
        <v>3177</v>
      </c>
      <c r="I4079" t="s">
        <v>14704</v>
      </c>
      <c r="J4079" t="s">
        <v>3179</v>
      </c>
      <c r="K4079" t="s">
        <v>14705</v>
      </c>
      <c r="L4079" t="s">
        <v>3174</v>
      </c>
      <c r="M4079" t="s">
        <v>3174</v>
      </c>
    </row>
    <row r="4080" spans="1:13" x14ac:dyDescent="0.3">
      <c r="A4080" t="s">
        <v>1082</v>
      </c>
      <c r="B4080" t="s">
        <v>7836</v>
      </c>
      <c r="C4080" t="s">
        <v>4045</v>
      </c>
      <c r="D4080" t="s">
        <v>7914</v>
      </c>
      <c r="E4080" t="s">
        <v>3235</v>
      </c>
      <c r="F4080" t="s">
        <v>14706</v>
      </c>
      <c r="G4080" t="s">
        <v>14491</v>
      </c>
      <c r="H4080" t="s">
        <v>3177</v>
      </c>
      <c r="I4080" t="s">
        <v>14707</v>
      </c>
      <c r="J4080" t="s">
        <v>3179</v>
      </c>
      <c r="K4080" t="s">
        <v>14648</v>
      </c>
      <c r="L4080" t="s">
        <v>3174</v>
      </c>
      <c r="M4080" t="s">
        <v>3174</v>
      </c>
    </row>
    <row r="4081" spans="1:13" x14ac:dyDescent="0.3">
      <c r="A4081" t="s">
        <v>1082</v>
      </c>
      <c r="B4081" t="s">
        <v>2964</v>
      </c>
      <c r="C4081" t="s">
        <v>4045</v>
      </c>
      <c r="D4081" t="s">
        <v>1761</v>
      </c>
      <c r="E4081" t="s">
        <v>3546</v>
      </c>
      <c r="F4081" t="s">
        <v>14708</v>
      </c>
      <c r="G4081" t="s">
        <v>14415</v>
      </c>
      <c r="H4081" t="s">
        <v>3177</v>
      </c>
      <c r="I4081" t="s">
        <v>14709</v>
      </c>
      <c r="J4081" t="s">
        <v>3179</v>
      </c>
      <c r="K4081" t="s">
        <v>14710</v>
      </c>
      <c r="L4081" t="s">
        <v>3174</v>
      </c>
      <c r="M4081" t="s">
        <v>3174</v>
      </c>
    </row>
    <row r="4082" spans="1:13" x14ac:dyDescent="0.3">
      <c r="A4082" t="s">
        <v>1082</v>
      </c>
      <c r="B4082" t="s">
        <v>7809</v>
      </c>
      <c r="C4082" t="s">
        <v>4045</v>
      </c>
      <c r="D4082" t="s">
        <v>1822</v>
      </c>
      <c r="E4082" t="s">
        <v>3235</v>
      </c>
      <c r="F4082" t="s">
        <v>14711</v>
      </c>
      <c r="G4082" t="s">
        <v>14712</v>
      </c>
      <c r="H4082" t="s">
        <v>3177</v>
      </c>
      <c r="I4082" t="s">
        <v>14713</v>
      </c>
      <c r="J4082" t="s">
        <v>3179</v>
      </c>
      <c r="K4082" t="s">
        <v>14714</v>
      </c>
      <c r="L4082" t="s">
        <v>3174</v>
      </c>
      <c r="M4082" t="s">
        <v>3174</v>
      </c>
    </row>
    <row r="4083" spans="1:13" x14ac:dyDescent="0.3">
      <c r="A4083" t="s">
        <v>1082</v>
      </c>
      <c r="B4083" t="s">
        <v>2964</v>
      </c>
      <c r="C4083" t="s">
        <v>4045</v>
      </c>
      <c r="D4083" t="s">
        <v>1761</v>
      </c>
      <c r="E4083" t="s">
        <v>3546</v>
      </c>
      <c r="F4083" t="s">
        <v>14715</v>
      </c>
      <c r="G4083" t="s">
        <v>14415</v>
      </c>
      <c r="H4083" t="s">
        <v>3177</v>
      </c>
      <c r="I4083" t="s">
        <v>14716</v>
      </c>
      <c r="J4083" t="s">
        <v>3179</v>
      </c>
      <c r="K4083" t="s">
        <v>14717</v>
      </c>
      <c r="L4083" t="s">
        <v>3174</v>
      </c>
      <c r="M4083" t="s">
        <v>3174</v>
      </c>
    </row>
    <row r="4084" spans="1:13" x14ac:dyDescent="0.3">
      <c r="A4084" t="s">
        <v>1082</v>
      </c>
      <c r="B4084" t="s">
        <v>7809</v>
      </c>
      <c r="C4084" t="s">
        <v>4045</v>
      </c>
      <c r="D4084" t="s">
        <v>1822</v>
      </c>
      <c r="E4084" t="s">
        <v>3235</v>
      </c>
      <c r="F4084" t="s">
        <v>14718</v>
      </c>
      <c r="G4084" t="s">
        <v>14712</v>
      </c>
      <c r="H4084" t="s">
        <v>3177</v>
      </c>
      <c r="I4084" t="s">
        <v>14719</v>
      </c>
      <c r="J4084" t="s">
        <v>3179</v>
      </c>
      <c r="K4084" t="s">
        <v>14720</v>
      </c>
      <c r="L4084" t="s">
        <v>3174</v>
      </c>
      <c r="M4084" t="s">
        <v>3174</v>
      </c>
    </row>
    <row r="4085" spans="1:13" x14ac:dyDescent="0.3">
      <c r="A4085" t="s">
        <v>1082</v>
      </c>
      <c r="B4085" t="s">
        <v>2964</v>
      </c>
      <c r="C4085" t="s">
        <v>4045</v>
      </c>
      <c r="D4085" t="s">
        <v>7922</v>
      </c>
      <c r="E4085" t="s">
        <v>3546</v>
      </c>
      <c r="F4085" t="s">
        <v>14721</v>
      </c>
      <c r="G4085" t="s">
        <v>14415</v>
      </c>
      <c r="H4085" t="s">
        <v>3177</v>
      </c>
      <c r="I4085" t="s">
        <v>14722</v>
      </c>
      <c r="J4085" t="s">
        <v>3179</v>
      </c>
      <c r="K4085" t="s">
        <v>14515</v>
      </c>
      <c r="L4085" t="s">
        <v>3174</v>
      </c>
      <c r="M4085" t="s">
        <v>3174</v>
      </c>
    </row>
    <row r="4086" spans="1:13" x14ac:dyDescent="0.3">
      <c r="A4086" t="s">
        <v>1082</v>
      </c>
      <c r="B4086" t="s">
        <v>7809</v>
      </c>
      <c r="C4086" t="s">
        <v>4045</v>
      </c>
      <c r="D4086" t="s">
        <v>1822</v>
      </c>
      <c r="E4086" t="s">
        <v>3235</v>
      </c>
      <c r="F4086" t="s">
        <v>14723</v>
      </c>
      <c r="G4086" t="s">
        <v>14724</v>
      </c>
      <c r="H4086" t="s">
        <v>3177</v>
      </c>
      <c r="I4086" t="s">
        <v>14725</v>
      </c>
      <c r="J4086" t="s">
        <v>3179</v>
      </c>
      <c r="K4086" t="s">
        <v>14726</v>
      </c>
      <c r="L4086" t="s">
        <v>3174</v>
      </c>
      <c r="M4086" t="s">
        <v>3174</v>
      </c>
    </row>
    <row r="4087" spans="1:13" x14ac:dyDescent="0.3">
      <c r="A4087" t="s">
        <v>1082</v>
      </c>
      <c r="B4087" t="s">
        <v>13798</v>
      </c>
      <c r="C4087" t="s">
        <v>4045</v>
      </c>
      <c r="D4087" t="s">
        <v>7914</v>
      </c>
      <c r="E4087" t="s">
        <v>3235</v>
      </c>
      <c r="F4087" t="s">
        <v>14727</v>
      </c>
      <c r="G4087" t="s">
        <v>13800</v>
      </c>
      <c r="H4087" t="s">
        <v>3177</v>
      </c>
      <c r="I4087" t="s">
        <v>14728</v>
      </c>
      <c r="J4087" t="s">
        <v>3179</v>
      </c>
      <c r="K4087" t="s">
        <v>14648</v>
      </c>
      <c r="L4087" t="s">
        <v>3174</v>
      </c>
      <c r="M4087" t="s">
        <v>3174</v>
      </c>
    </row>
    <row r="4088" spans="1:13" x14ac:dyDescent="0.3">
      <c r="A4088" t="s">
        <v>1082</v>
      </c>
      <c r="B4088" t="s">
        <v>7809</v>
      </c>
      <c r="C4088" t="s">
        <v>4045</v>
      </c>
      <c r="D4088" t="s">
        <v>1822</v>
      </c>
      <c r="E4088" t="s">
        <v>3235</v>
      </c>
      <c r="F4088" t="s">
        <v>14729</v>
      </c>
      <c r="G4088" t="s">
        <v>14724</v>
      </c>
      <c r="H4088" t="s">
        <v>3177</v>
      </c>
      <c r="I4088" t="s">
        <v>14730</v>
      </c>
      <c r="J4088" t="s">
        <v>3179</v>
      </c>
      <c r="K4088" t="s">
        <v>14731</v>
      </c>
      <c r="L4088" t="s">
        <v>3174</v>
      </c>
      <c r="M4088" t="s">
        <v>3174</v>
      </c>
    </row>
    <row r="4089" spans="1:13" x14ac:dyDescent="0.3">
      <c r="A4089" t="s">
        <v>1082</v>
      </c>
      <c r="B4089" t="s">
        <v>2964</v>
      </c>
      <c r="C4089" t="s">
        <v>4045</v>
      </c>
      <c r="D4089" t="s">
        <v>1761</v>
      </c>
      <c r="E4089" t="s">
        <v>3546</v>
      </c>
      <c r="F4089" t="s">
        <v>14732</v>
      </c>
      <c r="G4089" t="s">
        <v>14423</v>
      </c>
      <c r="H4089" t="s">
        <v>3177</v>
      </c>
      <c r="I4089" t="s">
        <v>14733</v>
      </c>
      <c r="J4089" t="s">
        <v>3179</v>
      </c>
      <c r="K4089" t="s">
        <v>14734</v>
      </c>
      <c r="L4089" t="s">
        <v>3174</v>
      </c>
      <c r="M4089" t="s">
        <v>3174</v>
      </c>
    </row>
    <row r="4090" spans="1:13" x14ac:dyDescent="0.3">
      <c r="A4090" t="s">
        <v>1082</v>
      </c>
      <c r="B4090" t="s">
        <v>14644</v>
      </c>
      <c r="C4090" t="s">
        <v>4045</v>
      </c>
      <c r="D4090" t="s">
        <v>1822</v>
      </c>
      <c r="E4090" t="s">
        <v>3235</v>
      </c>
      <c r="F4090" t="s">
        <v>14735</v>
      </c>
      <c r="G4090" t="s">
        <v>14736</v>
      </c>
      <c r="H4090" t="s">
        <v>3177</v>
      </c>
      <c r="I4090" t="s">
        <v>14737</v>
      </c>
      <c r="J4090" t="s">
        <v>3179</v>
      </c>
      <c r="K4090" t="s">
        <v>14738</v>
      </c>
      <c r="L4090" t="s">
        <v>3174</v>
      </c>
      <c r="M4090" t="s">
        <v>3174</v>
      </c>
    </row>
    <row r="4091" spans="1:13" x14ac:dyDescent="0.3">
      <c r="A4091" t="s">
        <v>1082</v>
      </c>
      <c r="B4091" t="s">
        <v>13798</v>
      </c>
      <c r="C4091" t="s">
        <v>4045</v>
      </c>
      <c r="D4091" t="s">
        <v>7914</v>
      </c>
      <c r="E4091" t="s">
        <v>3235</v>
      </c>
      <c r="F4091" t="s">
        <v>14739</v>
      </c>
      <c r="G4091" t="s">
        <v>13800</v>
      </c>
      <c r="H4091" t="s">
        <v>3177</v>
      </c>
      <c r="I4091" t="s">
        <v>14740</v>
      </c>
      <c r="J4091" t="s">
        <v>3179</v>
      </c>
      <c r="K4091" t="s">
        <v>14637</v>
      </c>
      <c r="L4091" t="s">
        <v>3174</v>
      </c>
      <c r="M4091" t="s">
        <v>3174</v>
      </c>
    </row>
    <row r="4092" spans="1:13" x14ac:dyDescent="0.3">
      <c r="A4092" t="s">
        <v>1082</v>
      </c>
      <c r="B4092" t="s">
        <v>2964</v>
      </c>
      <c r="C4092" t="s">
        <v>4045</v>
      </c>
      <c r="D4092" t="s">
        <v>1761</v>
      </c>
      <c r="E4092" t="s">
        <v>3546</v>
      </c>
      <c r="F4092" t="s">
        <v>14741</v>
      </c>
      <c r="G4092" t="s">
        <v>14423</v>
      </c>
      <c r="H4092" t="s">
        <v>3177</v>
      </c>
      <c r="I4092" t="s">
        <v>14742</v>
      </c>
      <c r="J4092" t="s">
        <v>3179</v>
      </c>
      <c r="K4092" t="s">
        <v>14743</v>
      </c>
      <c r="L4092" t="s">
        <v>3174</v>
      </c>
      <c r="M4092" t="s">
        <v>3174</v>
      </c>
    </row>
    <row r="4093" spans="1:13" x14ac:dyDescent="0.3">
      <c r="A4093" t="s">
        <v>1082</v>
      </c>
      <c r="B4093" t="s">
        <v>7809</v>
      </c>
      <c r="C4093" t="s">
        <v>4045</v>
      </c>
      <c r="D4093" t="s">
        <v>1822</v>
      </c>
      <c r="E4093" t="s">
        <v>3235</v>
      </c>
      <c r="F4093" t="s">
        <v>14744</v>
      </c>
      <c r="G4093" t="s">
        <v>14745</v>
      </c>
      <c r="H4093" t="s">
        <v>3177</v>
      </c>
      <c r="I4093" t="s">
        <v>14746</v>
      </c>
      <c r="J4093" t="s">
        <v>3179</v>
      </c>
      <c r="K4093" t="s">
        <v>14747</v>
      </c>
      <c r="L4093" t="s">
        <v>3174</v>
      </c>
      <c r="M4093" t="s">
        <v>3174</v>
      </c>
    </row>
    <row r="4094" spans="1:13" x14ac:dyDescent="0.3">
      <c r="A4094" t="s">
        <v>1082</v>
      </c>
      <c r="B4094" t="s">
        <v>2964</v>
      </c>
      <c r="C4094" t="s">
        <v>4045</v>
      </c>
      <c r="D4094" t="s">
        <v>1761</v>
      </c>
      <c r="E4094" t="s">
        <v>3546</v>
      </c>
      <c r="F4094" t="s">
        <v>14748</v>
      </c>
      <c r="G4094" t="s">
        <v>14423</v>
      </c>
      <c r="H4094" t="s">
        <v>3177</v>
      </c>
      <c r="I4094" t="s">
        <v>14749</v>
      </c>
      <c r="J4094" t="s">
        <v>3179</v>
      </c>
      <c r="K4094" t="s">
        <v>14750</v>
      </c>
      <c r="L4094" t="s">
        <v>3174</v>
      </c>
      <c r="M4094" t="s">
        <v>3174</v>
      </c>
    </row>
    <row r="4095" spans="1:13" x14ac:dyDescent="0.3">
      <c r="A4095" t="s">
        <v>1082</v>
      </c>
      <c r="B4095" t="s">
        <v>7809</v>
      </c>
      <c r="C4095" t="s">
        <v>4045</v>
      </c>
      <c r="D4095" t="s">
        <v>1822</v>
      </c>
      <c r="E4095" t="s">
        <v>3235</v>
      </c>
      <c r="F4095" t="s">
        <v>14751</v>
      </c>
      <c r="G4095" t="s">
        <v>14745</v>
      </c>
      <c r="H4095" t="s">
        <v>3177</v>
      </c>
      <c r="I4095" t="s">
        <v>14752</v>
      </c>
      <c r="J4095" t="s">
        <v>3179</v>
      </c>
      <c r="K4095" t="s">
        <v>14753</v>
      </c>
      <c r="L4095" t="s">
        <v>3174</v>
      </c>
      <c r="M4095" t="s">
        <v>3174</v>
      </c>
    </row>
    <row r="4096" spans="1:13" x14ac:dyDescent="0.3">
      <c r="A4096" t="s">
        <v>1082</v>
      </c>
      <c r="B4096" t="s">
        <v>8765</v>
      </c>
      <c r="C4096" t="s">
        <v>4045</v>
      </c>
      <c r="D4096" t="s">
        <v>7914</v>
      </c>
      <c r="E4096" t="s">
        <v>3235</v>
      </c>
      <c r="F4096" t="s">
        <v>14754</v>
      </c>
      <c r="G4096" t="s">
        <v>8767</v>
      </c>
      <c r="H4096" t="s">
        <v>3177</v>
      </c>
      <c r="I4096" t="s">
        <v>14755</v>
      </c>
      <c r="J4096" t="s">
        <v>3179</v>
      </c>
      <c r="K4096" t="s">
        <v>14637</v>
      </c>
      <c r="L4096" t="s">
        <v>3174</v>
      </c>
      <c r="M4096" t="s">
        <v>3174</v>
      </c>
    </row>
    <row r="4097" spans="1:13" x14ac:dyDescent="0.3">
      <c r="A4097" t="s">
        <v>1082</v>
      </c>
      <c r="B4097" t="s">
        <v>14644</v>
      </c>
      <c r="C4097" t="s">
        <v>4045</v>
      </c>
      <c r="D4097" t="s">
        <v>1822</v>
      </c>
      <c r="E4097" t="s">
        <v>3235</v>
      </c>
      <c r="F4097" t="s">
        <v>14756</v>
      </c>
      <c r="G4097" t="s">
        <v>14757</v>
      </c>
      <c r="H4097" t="s">
        <v>3177</v>
      </c>
      <c r="I4097" t="s">
        <v>14758</v>
      </c>
      <c r="J4097" t="s">
        <v>3179</v>
      </c>
      <c r="K4097" t="s">
        <v>14759</v>
      </c>
      <c r="L4097" t="s">
        <v>3174</v>
      </c>
      <c r="M4097" t="s">
        <v>3174</v>
      </c>
    </row>
    <row r="4098" spans="1:13" x14ac:dyDescent="0.3">
      <c r="A4098" t="s">
        <v>1082</v>
      </c>
      <c r="B4098" t="s">
        <v>2964</v>
      </c>
      <c r="C4098" t="s">
        <v>4045</v>
      </c>
      <c r="D4098" t="s">
        <v>7922</v>
      </c>
      <c r="E4098" t="s">
        <v>3546</v>
      </c>
      <c r="F4098" t="s">
        <v>14760</v>
      </c>
      <c r="G4098" t="s">
        <v>14423</v>
      </c>
      <c r="H4098" t="s">
        <v>3177</v>
      </c>
      <c r="I4098" t="s">
        <v>14761</v>
      </c>
      <c r="J4098" t="s">
        <v>3179</v>
      </c>
      <c r="K4098" t="s">
        <v>14515</v>
      </c>
      <c r="L4098" t="s">
        <v>3174</v>
      </c>
      <c r="M4098" t="s">
        <v>3174</v>
      </c>
    </row>
    <row r="4099" spans="1:13" x14ac:dyDescent="0.3">
      <c r="A4099" t="s">
        <v>1082</v>
      </c>
      <c r="B4099" t="s">
        <v>13947</v>
      </c>
      <c r="C4099" t="s">
        <v>4045</v>
      </c>
      <c r="D4099" t="s">
        <v>7914</v>
      </c>
      <c r="E4099" t="s">
        <v>3235</v>
      </c>
      <c r="F4099" t="s">
        <v>14762</v>
      </c>
      <c r="G4099" t="s">
        <v>13949</v>
      </c>
      <c r="H4099" t="s">
        <v>3177</v>
      </c>
      <c r="I4099" t="s">
        <v>14763</v>
      </c>
      <c r="J4099" t="s">
        <v>3187</v>
      </c>
      <c r="K4099" t="s">
        <v>14648</v>
      </c>
      <c r="L4099" t="s">
        <v>3174</v>
      </c>
      <c r="M4099" t="s">
        <v>3174</v>
      </c>
    </row>
    <row r="4100" spans="1:13" x14ac:dyDescent="0.3">
      <c r="A4100" t="s">
        <v>1082</v>
      </c>
      <c r="B4100" t="s">
        <v>2964</v>
      </c>
      <c r="C4100" t="s">
        <v>4045</v>
      </c>
      <c r="D4100" t="s">
        <v>1761</v>
      </c>
      <c r="E4100" t="s">
        <v>3546</v>
      </c>
      <c r="F4100" t="s">
        <v>14764</v>
      </c>
      <c r="G4100" t="s">
        <v>14431</v>
      </c>
      <c r="H4100" t="s">
        <v>3177</v>
      </c>
      <c r="I4100" t="s">
        <v>14765</v>
      </c>
      <c r="J4100" t="s">
        <v>3179</v>
      </c>
      <c r="K4100" t="s">
        <v>14766</v>
      </c>
      <c r="L4100" t="s">
        <v>3174</v>
      </c>
      <c r="M4100" t="s">
        <v>3174</v>
      </c>
    </row>
    <row r="4101" spans="1:13" x14ac:dyDescent="0.3">
      <c r="A4101" t="s">
        <v>1082</v>
      </c>
      <c r="B4101" t="s">
        <v>3040</v>
      </c>
      <c r="C4101" t="s">
        <v>4045</v>
      </c>
      <c r="D4101" t="s">
        <v>7914</v>
      </c>
      <c r="E4101" t="s">
        <v>3235</v>
      </c>
      <c r="F4101" t="s">
        <v>14767</v>
      </c>
      <c r="G4101" t="s">
        <v>14551</v>
      </c>
      <c r="H4101" t="s">
        <v>3177</v>
      </c>
      <c r="I4101" t="s">
        <v>14768</v>
      </c>
      <c r="J4101" t="s">
        <v>3179</v>
      </c>
      <c r="K4101" t="s">
        <v>14637</v>
      </c>
      <c r="L4101" t="s">
        <v>3174</v>
      </c>
      <c r="M4101" t="s">
        <v>3174</v>
      </c>
    </row>
    <row r="4102" spans="1:13" x14ac:dyDescent="0.3">
      <c r="A4102" t="s">
        <v>1082</v>
      </c>
      <c r="B4102" t="s">
        <v>2964</v>
      </c>
      <c r="C4102" t="s">
        <v>4045</v>
      </c>
      <c r="D4102" t="s">
        <v>1761</v>
      </c>
      <c r="E4102" t="s">
        <v>3546</v>
      </c>
      <c r="F4102" t="s">
        <v>14769</v>
      </c>
      <c r="G4102" t="s">
        <v>14431</v>
      </c>
      <c r="H4102" t="s">
        <v>3177</v>
      </c>
      <c r="I4102" t="s">
        <v>14770</v>
      </c>
      <c r="J4102" t="s">
        <v>3179</v>
      </c>
      <c r="K4102" t="s">
        <v>14771</v>
      </c>
      <c r="L4102" t="s">
        <v>3174</v>
      </c>
      <c r="M4102" t="s">
        <v>3174</v>
      </c>
    </row>
    <row r="4103" spans="1:13" x14ac:dyDescent="0.3">
      <c r="A4103" t="s">
        <v>1082</v>
      </c>
      <c r="B4103" t="s">
        <v>2964</v>
      </c>
      <c r="C4103" t="s">
        <v>4045</v>
      </c>
      <c r="D4103" t="s">
        <v>1761</v>
      </c>
      <c r="E4103" t="s">
        <v>3546</v>
      </c>
      <c r="F4103" t="s">
        <v>14772</v>
      </c>
      <c r="G4103" t="s">
        <v>14431</v>
      </c>
      <c r="H4103" t="s">
        <v>3177</v>
      </c>
      <c r="I4103" t="s">
        <v>14773</v>
      </c>
      <c r="J4103" t="s">
        <v>3179</v>
      </c>
      <c r="K4103" t="s">
        <v>14774</v>
      </c>
      <c r="L4103" t="s">
        <v>3174</v>
      </c>
      <c r="M4103" t="s">
        <v>3174</v>
      </c>
    </row>
    <row r="4104" spans="1:13" x14ac:dyDescent="0.3">
      <c r="A4104" t="s">
        <v>1082</v>
      </c>
      <c r="B4104" t="s">
        <v>7809</v>
      </c>
      <c r="C4104" t="s">
        <v>4045</v>
      </c>
      <c r="D4104" t="s">
        <v>1822</v>
      </c>
      <c r="E4104" t="s">
        <v>3235</v>
      </c>
      <c r="F4104" t="s">
        <v>14775</v>
      </c>
      <c r="G4104" t="s">
        <v>14109</v>
      </c>
      <c r="H4104" t="s">
        <v>3177</v>
      </c>
      <c r="I4104" t="s">
        <v>14776</v>
      </c>
      <c r="J4104" t="s">
        <v>3179</v>
      </c>
      <c r="K4104" t="s">
        <v>9265</v>
      </c>
      <c r="L4104" t="s">
        <v>3174</v>
      </c>
      <c r="M4104" t="s">
        <v>3174</v>
      </c>
    </row>
    <row r="4105" spans="1:13" x14ac:dyDescent="0.3">
      <c r="A4105" t="s">
        <v>1082</v>
      </c>
      <c r="B4105" t="s">
        <v>2964</v>
      </c>
      <c r="C4105" t="s">
        <v>4045</v>
      </c>
      <c r="D4105" t="s">
        <v>7922</v>
      </c>
      <c r="E4105" t="s">
        <v>3546</v>
      </c>
      <c r="F4105" t="s">
        <v>14777</v>
      </c>
      <c r="G4105" t="s">
        <v>14431</v>
      </c>
      <c r="H4105" t="s">
        <v>3177</v>
      </c>
      <c r="I4105" t="s">
        <v>14778</v>
      </c>
      <c r="J4105" t="s">
        <v>3179</v>
      </c>
      <c r="K4105" t="s">
        <v>14515</v>
      </c>
      <c r="L4105" t="s">
        <v>3174</v>
      </c>
      <c r="M4105" t="s">
        <v>3174</v>
      </c>
    </row>
    <row r="4106" spans="1:13" x14ac:dyDescent="0.3">
      <c r="A4106" t="s">
        <v>1082</v>
      </c>
      <c r="B4106" t="s">
        <v>2964</v>
      </c>
      <c r="C4106" t="s">
        <v>4045</v>
      </c>
      <c r="D4106" t="s">
        <v>1755</v>
      </c>
      <c r="E4106" t="s">
        <v>3546</v>
      </c>
      <c r="F4106" t="s">
        <v>14779</v>
      </c>
      <c r="G4106" t="s">
        <v>14442</v>
      </c>
      <c r="H4106" t="s">
        <v>3177</v>
      </c>
      <c r="I4106" t="s">
        <v>14780</v>
      </c>
      <c r="J4106" t="s">
        <v>3179</v>
      </c>
      <c r="K4106" t="s">
        <v>7446</v>
      </c>
      <c r="L4106" t="s">
        <v>3174</v>
      </c>
      <c r="M4106" t="s">
        <v>3174</v>
      </c>
    </row>
    <row r="4107" spans="1:13" x14ac:dyDescent="0.3">
      <c r="A4107" t="s">
        <v>1082</v>
      </c>
      <c r="B4107" t="s">
        <v>2964</v>
      </c>
      <c r="C4107" t="s">
        <v>4045</v>
      </c>
      <c r="D4107" t="s">
        <v>1761</v>
      </c>
      <c r="E4107" t="s">
        <v>3546</v>
      </c>
      <c r="F4107" t="s">
        <v>14781</v>
      </c>
      <c r="G4107" t="s">
        <v>14442</v>
      </c>
      <c r="H4107" t="s">
        <v>3177</v>
      </c>
      <c r="I4107" t="s">
        <v>14782</v>
      </c>
      <c r="J4107" t="s">
        <v>3179</v>
      </c>
      <c r="K4107" t="s">
        <v>14783</v>
      </c>
      <c r="L4107" t="s">
        <v>3174</v>
      </c>
      <c r="M4107" t="s">
        <v>3174</v>
      </c>
    </row>
    <row r="4108" spans="1:13" x14ac:dyDescent="0.3">
      <c r="A4108" t="s">
        <v>1082</v>
      </c>
      <c r="B4108" t="s">
        <v>2964</v>
      </c>
      <c r="C4108" t="s">
        <v>4045</v>
      </c>
      <c r="D4108" t="s">
        <v>1761</v>
      </c>
      <c r="E4108" t="s">
        <v>3546</v>
      </c>
      <c r="F4108" t="s">
        <v>14784</v>
      </c>
      <c r="G4108" t="s">
        <v>14442</v>
      </c>
      <c r="H4108" t="s">
        <v>3177</v>
      </c>
      <c r="I4108" t="s">
        <v>14785</v>
      </c>
      <c r="J4108" t="s">
        <v>3179</v>
      </c>
      <c r="K4108" t="s">
        <v>14786</v>
      </c>
      <c r="L4108" t="s">
        <v>3174</v>
      </c>
      <c r="M4108" t="s">
        <v>3174</v>
      </c>
    </row>
    <row r="4109" spans="1:13" x14ac:dyDescent="0.3">
      <c r="A4109" t="s">
        <v>1082</v>
      </c>
      <c r="B4109" t="s">
        <v>7809</v>
      </c>
      <c r="C4109" t="s">
        <v>4045</v>
      </c>
      <c r="D4109" t="s">
        <v>1822</v>
      </c>
      <c r="E4109" t="s">
        <v>3235</v>
      </c>
      <c r="F4109" t="s">
        <v>14787</v>
      </c>
      <c r="G4109" t="s">
        <v>7811</v>
      </c>
      <c r="H4109" t="s">
        <v>3177</v>
      </c>
      <c r="I4109" t="s">
        <v>14788</v>
      </c>
      <c r="J4109" t="s">
        <v>3179</v>
      </c>
      <c r="K4109" t="s">
        <v>14404</v>
      </c>
      <c r="L4109" t="s">
        <v>3174</v>
      </c>
      <c r="M4109" t="s">
        <v>3174</v>
      </c>
    </row>
    <row r="4110" spans="1:13" x14ac:dyDescent="0.3">
      <c r="A4110" t="s">
        <v>1082</v>
      </c>
      <c r="B4110" t="s">
        <v>2964</v>
      </c>
      <c r="C4110" t="s">
        <v>4045</v>
      </c>
      <c r="D4110" t="s">
        <v>1761</v>
      </c>
      <c r="E4110" t="s">
        <v>3546</v>
      </c>
      <c r="F4110" t="s">
        <v>14789</v>
      </c>
      <c r="G4110" t="s">
        <v>14442</v>
      </c>
      <c r="H4110" t="s">
        <v>3177</v>
      </c>
      <c r="I4110" t="s">
        <v>14790</v>
      </c>
      <c r="J4110" t="s">
        <v>3179</v>
      </c>
      <c r="K4110" t="s">
        <v>14791</v>
      </c>
      <c r="L4110" t="s">
        <v>3174</v>
      </c>
      <c r="M4110" t="s">
        <v>3174</v>
      </c>
    </row>
    <row r="4111" spans="1:13" x14ac:dyDescent="0.3">
      <c r="A4111" t="s">
        <v>1085</v>
      </c>
      <c r="B4111" t="s">
        <v>3035</v>
      </c>
      <c r="C4111" t="s">
        <v>3173</v>
      </c>
      <c r="D4111" t="s">
        <v>1755</v>
      </c>
      <c r="E4111" t="s">
        <v>3235</v>
      </c>
      <c r="F4111" t="s">
        <v>14792</v>
      </c>
      <c r="G4111" t="s">
        <v>9331</v>
      </c>
      <c r="H4111" t="s">
        <v>3177</v>
      </c>
      <c r="I4111" t="s">
        <v>14793</v>
      </c>
      <c r="J4111" t="s">
        <v>3179</v>
      </c>
      <c r="K4111" t="s">
        <v>14794</v>
      </c>
      <c r="L4111" t="s">
        <v>3174</v>
      </c>
      <c r="M4111" t="s">
        <v>3174</v>
      </c>
    </row>
    <row r="4112" spans="1:13" x14ac:dyDescent="0.3">
      <c r="A4112" t="s">
        <v>1082</v>
      </c>
      <c r="B4112" t="s">
        <v>7809</v>
      </c>
      <c r="C4112" t="s">
        <v>4045</v>
      </c>
      <c r="D4112" t="s">
        <v>1822</v>
      </c>
      <c r="E4112" t="s">
        <v>3235</v>
      </c>
      <c r="F4112" t="s">
        <v>14795</v>
      </c>
      <c r="G4112" t="s">
        <v>14109</v>
      </c>
      <c r="H4112" t="s">
        <v>3177</v>
      </c>
      <c r="I4112" t="s">
        <v>14796</v>
      </c>
      <c r="J4112" t="s">
        <v>3179</v>
      </c>
      <c r="K4112" t="s">
        <v>14797</v>
      </c>
      <c r="L4112" t="s">
        <v>3174</v>
      </c>
      <c r="M4112" t="s">
        <v>3174</v>
      </c>
    </row>
    <row r="4113" spans="1:13" x14ac:dyDescent="0.3">
      <c r="A4113" t="s">
        <v>1082</v>
      </c>
      <c r="B4113" t="s">
        <v>7809</v>
      </c>
      <c r="C4113" t="s">
        <v>4045</v>
      </c>
      <c r="D4113" t="s">
        <v>1822</v>
      </c>
      <c r="E4113" t="s">
        <v>3235</v>
      </c>
      <c r="F4113" t="s">
        <v>14798</v>
      </c>
      <c r="G4113" t="s">
        <v>14109</v>
      </c>
      <c r="H4113" t="s">
        <v>3177</v>
      </c>
      <c r="I4113" t="s">
        <v>14799</v>
      </c>
      <c r="J4113" t="s">
        <v>3179</v>
      </c>
      <c r="K4113" t="s">
        <v>8743</v>
      </c>
      <c r="L4113" t="s">
        <v>3174</v>
      </c>
      <c r="M4113" t="s">
        <v>3174</v>
      </c>
    </row>
    <row r="4114" spans="1:13" x14ac:dyDescent="0.3">
      <c r="A4114" t="s">
        <v>1082</v>
      </c>
      <c r="B4114" t="s">
        <v>7809</v>
      </c>
      <c r="C4114" t="s">
        <v>4045</v>
      </c>
      <c r="D4114" t="s">
        <v>1822</v>
      </c>
      <c r="E4114" t="s">
        <v>3235</v>
      </c>
      <c r="F4114" t="s">
        <v>14800</v>
      </c>
      <c r="G4114" t="s">
        <v>7811</v>
      </c>
      <c r="H4114" t="s">
        <v>3177</v>
      </c>
      <c r="I4114" t="s">
        <v>14801</v>
      </c>
      <c r="J4114" t="s">
        <v>3179</v>
      </c>
      <c r="K4114" t="s">
        <v>14580</v>
      </c>
      <c r="L4114" t="s">
        <v>3174</v>
      </c>
      <c r="M4114" t="s">
        <v>3174</v>
      </c>
    </row>
    <row r="4115" spans="1:13" x14ac:dyDescent="0.3">
      <c r="A4115" t="s">
        <v>1082</v>
      </c>
      <c r="B4115" t="s">
        <v>8765</v>
      </c>
      <c r="C4115" t="s">
        <v>4045</v>
      </c>
      <c r="D4115" t="s">
        <v>1761</v>
      </c>
      <c r="E4115" t="s">
        <v>3235</v>
      </c>
      <c r="F4115" t="s">
        <v>14802</v>
      </c>
      <c r="G4115" t="s">
        <v>14803</v>
      </c>
      <c r="H4115" t="s">
        <v>3177</v>
      </c>
      <c r="I4115" t="s">
        <v>14804</v>
      </c>
      <c r="J4115" t="s">
        <v>3179</v>
      </c>
      <c r="K4115" t="s">
        <v>12496</v>
      </c>
      <c r="L4115" t="s">
        <v>3174</v>
      </c>
      <c r="M4115" t="s">
        <v>3174</v>
      </c>
    </row>
    <row r="4116" spans="1:13" x14ac:dyDescent="0.3">
      <c r="A4116" t="s">
        <v>1082</v>
      </c>
      <c r="B4116" t="s">
        <v>7809</v>
      </c>
      <c r="C4116" t="s">
        <v>4045</v>
      </c>
      <c r="D4116" t="s">
        <v>1822</v>
      </c>
      <c r="E4116" t="s">
        <v>3546</v>
      </c>
      <c r="F4116" t="s">
        <v>14805</v>
      </c>
      <c r="G4116" t="s">
        <v>7811</v>
      </c>
      <c r="H4116" t="s">
        <v>3177</v>
      </c>
      <c r="I4116" t="s">
        <v>14806</v>
      </c>
      <c r="J4116" t="s">
        <v>3179</v>
      </c>
      <c r="K4116" t="s">
        <v>14586</v>
      </c>
      <c r="L4116" t="s">
        <v>3174</v>
      </c>
      <c r="M4116" t="s">
        <v>3174</v>
      </c>
    </row>
    <row r="4117" spans="1:13" x14ac:dyDescent="0.3">
      <c r="A4117" t="s">
        <v>1082</v>
      </c>
      <c r="B4117" t="s">
        <v>13947</v>
      </c>
      <c r="C4117" t="s">
        <v>4045</v>
      </c>
      <c r="D4117" t="s">
        <v>1822</v>
      </c>
      <c r="E4117" t="s">
        <v>3235</v>
      </c>
      <c r="F4117" t="s">
        <v>14807</v>
      </c>
      <c r="G4117" t="s">
        <v>13949</v>
      </c>
      <c r="H4117" t="s">
        <v>3177</v>
      </c>
      <c r="I4117" t="s">
        <v>14808</v>
      </c>
      <c r="J4117" t="s">
        <v>3179</v>
      </c>
      <c r="K4117" t="s">
        <v>14419</v>
      </c>
      <c r="L4117" t="s">
        <v>3174</v>
      </c>
      <c r="M4117" t="s">
        <v>3174</v>
      </c>
    </row>
    <row r="4118" spans="1:13" x14ac:dyDescent="0.3">
      <c r="A4118" t="s">
        <v>1082</v>
      </c>
      <c r="B4118" t="s">
        <v>8765</v>
      </c>
      <c r="C4118" t="s">
        <v>4045</v>
      </c>
      <c r="D4118" t="s">
        <v>1761</v>
      </c>
      <c r="E4118" t="s">
        <v>3235</v>
      </c>
      <c r="F4118" t="s">
        <v>14809</v>
      </c>
      <c r="G4118" t="s">
        <v>14803</v>
      </c>
      <c r="H4118" t="s">
        <v>3177</v>
      </c>
      <c r="I4118" t="s">
        <v>14810</v>
      </c>
      <c r="J4118" t="s">
        <v>3179</v>
      </c>
      <c r="K4118" t="s">
        <v>14811</v>
      </c>
      <c r="L4118" t="s">
        <v>3174</v>
      </c>
      <c r="M4118" t="s">
        <v>3174</v>
      </c>
    </row>
    <row r="4119" spans="1:13" x14ac:dyDescent="0.3">
      <c r="A4119" t="s">
        <v>1082</v>
      </c>
      <c r="B4119" t="s">
        <v>3040</v>
      </c>
      <c r="C4119" t="s">
        <v>4045</v>
      </c>
      <c r="D4119" t="s">
        <v>1822</v>
      </c>
      <c r="E4119" t="s">
        <v>3235</v>
      </c>
      <c r="F4119" t="s">
        <v>14812</v>
      </c>
      <c r="G4119" t="s">
        <v>14551</v>
      </c>
      <c r="H4119" t="s">
        <v>3177</v>
      </c>
      <c r="I4119" t="s">
        <v>14813</v>
      </c>
      <c r="J4119" t="s">
        <v>3179</v>
      </c>
      <c r="K4119" t="s">
        <v>14419</v>
      </c>
      <c r="L4119" t="s">
        <v>3174</v>
      </c>
      <c r="M4119" t="s">
        <v>3174</v>
      </c>
    </row>
    <row r="4120" spans="1:13" x14ac:dyDescent="0.3">
      <c r="A4120" t="s">
        <v>1082</v>
      </c>
      <c r="B4120" t="s">
        <v>7809</v>
      </c>
      <c r="C4120" t="s">
        <v>4045</v>
      </c>
      <c r="D4120" t="s">
        <v>1822</v>
      </c>
      <c r="E4120" t="s">
        <v>3546</v>
      </c>
      <c r="F4120" t="s">
        <v>14814</v>
      </c>
      <c r="G4120" t="s">
        <v>7811</v>
      </c>
      <c r="H4120" t="s">
        <v>3177</v>
      </c>
      <c r="I4120" t="s">
        <v>14815</v>
      </c>
      <c r="J4120" t="s">
        <v>3179</v>
      </c>
      <c r="K4120" t="s">
        <v>14583</v>
      </c>
      <c r="L4120" t="s">
        <v>3174</v>
      </c>
      <c r="M4120" t="s">
        <v>3174</v>
      </c>
    </row>
    <row r="4121" spans="1:13" x14ac:dyDescent="0.3">
      <c r="A4121" t="s">
        <v>1082</v>
      </c>
      <c r="B4121" t="s">
        <v>7809</v>
      </c>
      <c r="C4121" t="s">
        <v>4045</v>
      </c>
      <c r="D4121" t="s">
        <v>1822</v>
      </c>
      <c r="E4121" t="s">
        <v>3235</v>
      </c>
      <c r="F4121" t="s">
        <v>14816</v>
      </c>
      <c r="G4121" t="s">
        <v>14817</v>
      </c>
      <c r="H4121" t="s">
        <v>3177</v>
      </c>
      <c r="I4121" t="s">
        <v>14818</v>
      </c>
      <c r="J4121" t="s">
        <v>3179</v>
      </c>
      <c r="K4121" t="s">
        <v>14819</v>
      </c>
      <c r="L4121" t="s">
        <v>3174</v>
      </c>
      <c r="M4121" t="s">
        <v>3174</v>
      </c>
    </row>
    <row r="4122" spans="1:13" x14ac:dyDescent="0.3">
      <c r="A4122" t="s">
        <v>1082</v>
      </c>
      <c r="B4122" t="s">
        <v>7836</v>
      </c>
      <c r="C4122" t="s">
        <v>4045</v>
      </c>
      <c r="D4122" t="s">
        <v>1822</v>
      </c>
      <c r="E4122" t="s">
        <v>3235</v>
      </c>
      <c r="F4122" t="s">
        <v>14820</v>
      </c>
      <c r="G4122" t="s">
        <v>14491</v>
      </c>
      <c r="H4122" t="s">
        <v>3177</v>
      </c>
      <c r="I4122" t="s">
        <v>14821</v>
      </c>
      <c r="J4122" t="s">
        <v>3179</v>
      </c>
      <c r="K4122" t="s">
        <v>14822</v>
      </c>
      <c r="L4122" t="s">
        <v>3174</v>
      </c>
      <c r="M4122" t="s">
        <v>3174</v>
      </c>
    </row>
    <row r="4123" spans="1:13" x14ac:dyDescent="0.3">
      <c r="A4123" t="s">
        <v>1082</v>
      </c>
      <c r="B4123" t="s">
        <v>7809</v>
      </c>
      <c r="C4123" t="s">
        <v>4045</v>
      </c>
      <c r="D4123" t="s">
        <v>1822</v>
      </c>
      <c r="E4123" t="s">
        <v>3235</v>
      </c>
      <c r="F4123" t="s">
        <v>14823</v>
      </c>
      <c r="G4123" t="s">
        <v>14817</v>
      </c>
      <c r="H4123" t="s">
        <v>3177</v>
      </c>
      <c r="I4123" t="s">
        <v>14824</v>
      </c>
      <c r="J4123" t="s">
        <v>3179</v>
      </c>
      <c r="K4123" t="s">
        <v>14825</v>
      </c>
      <c r="L4123" t="s">
        <v>3174</v>
      </c>
      <c r="M4123" t="s">
        <v>3174</v>
      </c>
    </row>
    <row r="4124" spans="1:13" x14ac:dyDescent="0.3">
      <c r="A4124" t="s">
        <v>1082</v>
      </c>
      <c r="B4124" t="s">
        <v>8765</v>
      </c>
      <c r="C4124" t="s">
        <v>4045</v>
      </c>
      <c r="D4124" t="s">
        <v>1761</v>
      </c>
      <c r="E4124" t="s">
        <v>3235</v>
      </c>
      <c r="F4124" t="s">
        <v>14826</v>
      </c>
      <c r="G4124" t="s">
        <v>14803</v>
      </c>
      <c r="H4124" t="s">
        <v>3177</v>
      </c>
      <c r="I4124" t="s">
        <v>14827</v>
      </c>
      <c r="J4124" t="s">
        <v>3179</v>
      </c>
      <c r="K4124" t="s">
        <v>14053</v>
      </c>
      <c r="L4124" t="s">
        <v>3174</v>
      </c>
      <c r="M4124" t="s">
        <v>3174</v>
      </c>
    </row>
    <row r="4125" spans="1:13" x14ac:dyDescent="0.3">
      <c r="A4125" t="s">
        <v>1082</v>
      </c>
      <c r="B4125" t="s">
        <v>7809</v>
      </c>
      <c r="C4125" t="s">
        <v>4045</v>
      </c>
      <c r="D4125" t="s">
        <v>1822</v>
      </c>
      <c r="E4125" t="s">
        <v>3546</v>
      </c>
      <c r="F4125" t="s">
        <v>14828</v>
      </c>
      <c r="G4125" t="s">
        <v>14817</v>
      </c>
      <c r="H4125" t="s">
        <v>3177</v>
      </c>
      <c r="I4125" t="s">
        <v>14829</v>
      </c>
      <c r="J4125" t="s">
        <v>3179</v>
      </c>
      <c r="K4125" t="s">
        <v>14830</v>
      </c>
      <c r="L4125" t="s">
        <v>3174</v>
      </c>
      <c r="M4125" t="s">
        <v>3174</v>
      </c>
    </row>
    <row r="4126" spans="1:13" x14ac:dyDescent="0.3">
      <c r="A4126" t="s">
        <v>1082</v>
      </c>
      <c r="B4126" t="s">
        <v>8765</v>
      </c>
      <c r="C4126" t="s">
        <v>4045</v>
      </c>
      <c r="D4126" t="s">
        <v>1761</v>
      </c>
      <c r="E4126" t="s">
        <v>3235</v>
      </c>
      <c r="F4126" t="s">
        <v>14831</v>
      </c>
      <c r="G4126" t="s">
        <v>14803</v>
      </c>
      <c r="H4126" t="s">
        <v>3177</v>
      </c>
      <c r="I4126" t="s">
        <v>14832</v>
      </c>
      <c r="J4126" t="s">
        <v>3179</v>
      </c>
      <c r="K4126" t="s">
        <v>14056</v>
      </c>
      <c r="L4126" t="s">
        <v>3174</v>
      </c>
      <c r="M4126" t="s">
        <v>3174</v>
      </c>
    </row>
    <row r="4127" spans="1:13" x14ac:dyDescent="0.3">
      <c r="A4127" t="s">
        <v>1082</v>
      </c>
      <c r="B4127" t="s">
        <v>13961</v>
      </c>
      <c r="C4127" t="s">
        <v>4045</v>
      </c>
      <c r="D4127" t="s">
        <v>1822</v>
      </c>
      <c r="E4127" t="s">
        <v>3235</v>
      </c>
      <c r="F4127" t="s">
        <v>14833</v>
      </c>
      <c r="G4127" t="s">
        <v>13963</v>
      </c>
      <c r="H4127" t="s">
        <v>3177</v>
      </c>
      <c r="I4127" t="s">
        <v>14834</v>
      </c>
      <c r="J4127" t="s">
        <v>3179</v>
      </c>
      <c r="K4127" t="s">
        <v>14822</v>
      </c>
      <c r="L4127" t="s">
        <v>3174</v>
      </c>
      <c r="M4127" t="s">
        <v>3174</v>
      </c>
    </row>
    <row r="4128" spans="1:13" x14ac:dyDescent="0.3">
      <c r="A4128" t="s">
        <v>1082</v>
      </c>
      <c r="B4128" t="s">
        <v>7809</v>
      </c>
      <c r="C4128" t="s">
        <v>4045</v>
      </c>
      <c r="D4128" t="s">
        <v>1822</v>
      </c>
      <c r="E4128" t="s">
        <v>3546</v>
      </c>
      <c r="F4128" t="s">
        <v>14835</v>
      </c>
      <c r="G4128" t="s">
        <v>14817</v>
      </c>
      <c r="H4128" t="s">
        <v>3177</v>
      </c>
      <c r="I4128" t="s">
        <v>14836</v>
      </c>
      <c r="J4128" t="s">
        <v>3179</v>
      </c>
      <c r="K4128" t="s">
        <v>14837</v>
      </c>
      <c r="L4128" t="s">
        <v>3174</v>
      </c>
      <c r="M4128" t="s">
        <v>3174</v>
      </c>
    </row>
    <row r="4129" spans="1:13" x14ac:dyDescent="0.3">
      <c r="A4129" t="s">
        <v>1082</v>
      </c>
      <c r="B4129" t="s">
        <v>8765</v>
      </c>
      <c r="C4129" t="s">
        <v>4045</v>
      </c>
      <c r="D4129" t="s">
        <v>1759</v>
      </c>
      <c r="E4129" t="s">
        <v>3235</v>
      </c>
      <c r="F4129" t="s">
        <v>14838</v>
      </c>
      <c r="G4129" t="s">
        <v>14803</v>
      </c>
      <c r="H4129" t="s">
        <v>3177</v>
      </c>
      <c r="I4129" t="s">
        <v>14839</v>
      </c>
      <c r="J4129" t="s">
        <v>3179</v>
      </c>
      <c r="K4129" t="s">
        <v>14840</v>
      </c>
      <c r="L4129" t="s">
        <v>3174</v>
      </c>
      <c r="M4129" t="s">
        <v>3174</v>
      </c>
    </row>
    <row r="4130" spans="1:13" x14ac:dyDescent="0.3">
      <c r="A4130" t="s">
        <v>1082</v>
      </c>
      <c r="B4130" t="s">
        <v>8765</v>
      </c>
      <c r="C4130" t="s">
        <v>4045</v>
      </c>
      <c r="D4130" t="s">
        <v>1903</v>
      </c>
      <c r="E4130" t="s">
        <v>3235</v>
      </c>
      <c r="F4130" t="s">
        <v>14841</v>
      </c>
      <c r="G4130" t="s">
        <v>14803</v>
      </c>
      <c r="H4130" t="s">
        <v>3177</v>
      </c>
      <c r="I4130" t="s">
        <v>14842</v>
      </c>
      <c r="J4130" t="s">
        <v>3179</v>
      </c>
      <c r="K4130" t="s">
        <v>13971</v>
      </c>
      <c r="L4130" t="s">
        <v>3174</v>
      </c>
      <c r="M4130" t="s">
        <v>3174</v>
      </c>
    </row>
    <row r="4131" spans="1:13" x14ac:dyDescent="0.3">
      <c r="A4131" t="s">
        <v>1082</v>
      </c>
      <c r="B4131" t="s">
        <v>13972</v>
      </c>
      <c r="C4131" t="s">
        <v>4045</v>
      </c>
      <c r="D4131" t="s">
        <v>1822</v>
      </c>
      <c r="E4131" t="s">
        <v>3235</v>
      </c>
      <c r="F4131" t="s">
        <v>14843</v>
      </c>
      <c r="G4131" t="s">
        <v>13974</v>
      </c>
      <c r="H4131" t="s">
        <v>3177</v>
      </c>
      <c r="I4131" t="s">
        <v>14844</v>
      </c>
      <c r="J4131" t="s">
        <v>3179</v>
      </c>
      <c r="K4131" t="s">
        <v>14845</v>
      </c>
      <c r="L4131" t="s">
        <v>3174</v>
      </c>
      <c r="M4131" t="s">
        <v>3174</v>
      </c>
    </row>
    <row r="4132" spans="1:13" x14ac:dyDescent="0.3">
      <c r="A4132" t="s">
        <v>1082</v>
      </c>
      <c r="B4132" t="s">
        <v>8765</v>
      </c>
      <c r="C4132" t="s">
        <v>4045</v>
      </c>
      <c r="D4132" t="s">
        <v>1761</v>
      </c>
      <c r="E4132" t="s">
        <v>3235</v>
      </c>
      <c r="F4132" t="s">
        <v>14846</v>
      </c>
      <c r="G4132" t="s">
        <v>14847</v>
      </c>
      <c r="H4132" t="s">
        <v>3177</v>
      </c>
      <c r="I4132" t="s">
        <v>14848</v>
      </c>
      <c r="J4132" t="s">
        <v>3179</v>
      </c>
      <c r="K4132" t="s">
        <v>12485</v>
      </c>
      <c r="L4132" t="s">
        <v>3174</v>
      </c>
      <c r="M4132" t="s">
        <v>3174</v>
      </c>
    </row>
    <row r="4133" spans="1:13" x14ac:dyDescent="0.3">
      <c r="A4133" t="s">
        <v>1082</v>
      </c>
      <c r="B4133" t="s">
        <v>7809</v>
      </c>
      <c r="C4133" t="s">
        <v>4045</v>
      </c>
      <c r="D4133" t="s">
        <v>1822</v>
      </c>
      <c r="E4133" t="s">
        <v>3546</v>
      </c>
      <c r="F4133" t="s">
        <v>14849</v>
      </c>
      <c r="G4133" t="s">
        <v>14850</v>
      </c>
      <c r="H4133" t="s">
        <v>3177</v>
      </c>
      <c r="I4133" t="s">
        <v>14851</v>
      </c>
      <c r="J4133" t="s">
        <v>3179</v>
      </c>
      <c r="K4133" t="s">
        <v>14852</v>
      </c>
      <c r="L4133" t="s">
        <v>3174</v>
      </c>
      <c r="M4133" t="s">
        <v>3174</v>
      </c>
    </row>
    <row r="4134" spans="1:13" x14ac:dyDescent="0.3">
      <c r="A4134" t="s">
        <v>1085</v>
      </c>
      <c r="B4134" t="s">
        <v>6575</v>
      </c>
      <c r="C4134" t="s">
        <v>3173</v>
      </c>
      <c r="D4134" t="s">
        <v>1755</v>
      </c>
      <c r="E4134" t="s">
        <v>3235</v>
      </c>
      <c r="F4134" t="s">
        <v>14853</v>
      </c>
      <c r="G4134" t="s">
        <v>9823</v>
      </c>
      <c r="H4134" t="s">
        <v>3177</v>
      </c>
      <c r="I4134" t="s">
        <v>14854</v>
      </c>
      <c r="J4134" t="s">
        <v>3179</v>
      </c>
      <c r="K4134" t="s">
        <v>14855</v>
      </c>
      <c r="L4134" t="s">
        <v>3174</v>
      </c>
      <c r="M4134" t="s">
        <v>3174</v>
      </c>
    </row>
    <row r="4135" spans="1:13" x14ac:dyDescent="0.3">
      <c r="A4135" t="s">
        <v>1082</v>
      </c>
      <c r="B4135" t="s">
        <v>7809</v>
      </c>
      <c r="C4135" t="s">
        <v>4045</v>
      </c>
      <c r="D4135" t="s">
        <v>1822</v>
      </c>
      <c r="E4135" t="s">
        <v>3546</v>
      </c>
      <c r="F4135" t="s">
        <v>14856</v>
      </c>
      <c r="G4135" t="s">
        <v>14850</v>
      </c>
      <c r="H4135" t="s">
        <v>3177</v>
      </c>
      <c r="I4135" t="s">
        <v>14857</v>
      </c>
      <c r="J4135" t="s">
        <v>3179</v>
      </c>
      <c r="K4135" t="s">
        <v>14599</v>
      </c>
      <c r="L4135" t="s">
        <v>3174</v>
      </c>
      <c r="M4135" t="s">
        <v>3174</v>
      </c>
    </row>
    <row r="4136" spans="1:13" x14ac:dyDescent="0.3">
      <c r="A4136" t="s">
        <v>1082</v>
      </c>
      <c r="B4136" t="s">
        <v>8765</v>
      </c>
      <c r="C4136" t="s">
        <v>4045</v>
      </c>
      <c r="D4136" t="s">
        <v>1761</v>
      </c>
      <c r="E4136" t="s">
        <v>3235</v>
      </c>
      <c r="F4136" t="s">
        <v>14858</v>
      </c>
      <c r="G4136" t="s">
        <v>14847</v>
      </c>
      <c r="H4136" t="s">
        <v>3177</v>
      </c>
      <c r="I4136" t="s">
        <v>14859</v>
      </c>
      <c r="J4136" t="s">
        <v>3179</v>
      </c>
      <c r="K4136" t="s">
        <v>14860</v>
      </c>
      <c r="L4136" t="s">
        <v>3174</v>
      </c>
      <c r="M4136" t="s">
        <v>3174</v>
      </c>
    </row>
    <row r="4137" spans="1:13" x14ac:dyDescent="0.3">
      <c r="A4137" t="s">
        <v>1082</v>
      </c>
      <c r="B4137" t="s">
        <v>7841</v>
      </c>
      <c r="C4137" t="s">
        <v>4045</v>
      </c>
      <c r="D4137" t="s">
        <v>1822</v>
      </c>
      <c r="E4137" t="s">
        <v>7639</v>
      </c>
      <c r="F4137" t="s">
        <v>14861</v>
      </c>
      <c r="G4137" t="s">
        <v>7849</v>
      </c>
      <c r="H4137" t="s">
        <v>3177</v>
      </c>
      <c r="I4137" t="s">
        <v>14862</v>
      </c>
      <c r="J4137" t="s">
        <v>3179</v>
      </c>
      <c r="K4137" t="s">
        <v>14845</v>
      </c>
      <c r="L4137" t="s">
        <v>3174</v>
      </c>
      <c r="M4137" t="s">
        <v>3174</v>
      </c>
    </row>
    <row r="4138" spans="1:13" x14ac:dyDescent="0.3">
      <c r="A4138" t="s">
        <v>1082</v>
      </c>
      <c r="B4138" t="s">
        <v>7809</v>
      </c>
      <c r="C4138" t="s">
        <v>4045</v>
      </c>
      <c r="D4138" t="s">
        <v>1822</v>
      </c>
      <c r="E4138" t="s">
        <v>3546</v>
      </c>
      <c r="F4138" t="s">
        <v>14863</v>
      </c>
      <c r="G4138" t="s">
        <v>14864</v>
      </c>
      <c r="H4138" t="s">
        <v>3177</v>
      </c>
      <c r="I4138" t="s">
        <v>14865</v>
      </c>
      <c r="J4138" t="s">
        <v>3179</v>
      </c>
      <c r="K4138" t="s">
        <v>14866</v>
      </c>
      <c r="L4138" t="s">
        <v>3174</v>
      </c>
      <c r="M4138" t="s">
        <v>3174</v>
      </c>
    </row>
    <row r="4139" spans="1:13" x14ac:dyDescent="0.3">
      <c r="A4139" t="s">
        <v>1082</v>
      </c>
      <c r="B4139" t="s">
        <v>8765</v>
      </c>
      <c r="C4139" t="s">
        <v>4045</v>
      </c>
      <c r="D4139" t="s">
        <v>1761</v>
      </c>
      <c r="E4139" t="s">
        <v>3235</v>
      </c>
      <c r="F4139" t="s">
        <v>14867</v>
      </c>
      <c r="G4139" t="s">
        <v>14847</v>
      </c>
      <c r="H4139" t="s">
        <v>3177</v>
      </c>
      <c r="I4139" t="s">
        <v>14868</v>
      </c>
      <c r="J4139" t="s">
        <v>3179</v>
      </c>
      <c r="K4139" t="s">
        <v>13946</v>
      </c>
      <c r="L4139" t="s">
        <v>3174</v>
      </c>
      <c r="M4139" t="s">
        <v>3174</v>
      </c>
    </row>
    <row r="4140" spans="1:13" x14ac:dyDescent="0.3">
      <c r="A4140" t="s">
        <v>1082</v>
      </c>
      <c r="B4140" t="s">
        <v>8765</v>
      </c>
      <c r="C4140" t="s">
        <v>4045</v>
      </c>
      <c r="D4140" t="s">
        <v>1761</v>
      </c>
      <c r="E4140" t="s">
        <v>3235</v>
      </c>
      <c r="F4140" t="s">
        <v>14869</v>
      </c>
      <c r="G4140" t="s">
        <v>14847</v>
      </c>
      <c r="H4140" t="s">
        <v>3177</v>
      </c>
      <c r="I4140" t="s">
        <v>14870</v>
      </c>
      <c r="J4140" t="s">
        <v>3179</v>
      </c>
      <c r="K4140" t="s">
        <v>13957</v>
      </c>
      <c r="L4140" t="s">
        <v>3174</v>
      </c>
      <c r="M4140" t="s">
        <v>3174</v>
      </c>
    </row>
    <row r="4141" spans="1:13" x14ac:dyDescent="0.3">
      <c r="A4141" t="s">
        <v>1085</v>
      </c>
      <c r="B4141" t="s">
        <v>3027</v>
      </c>
      <c r="C4141" t="s">
        <v>3190</v>
      </c>
      <c r="D4141" t="s">
        <v>1755</v>
      </c>
      <c r="E4141" t="s">
        <v>3235</v>
      </c>
      <c r="F4141" t="s">
        <v>14871</v>
      </c>
      <c r="G4141" t="s">
        <v>3790</v>
      </c>
      <c r="H4141" t="s">
        <v>3177</v>
      </c>
      <c r="I4141" t="s">
        <v>14872</v>
      </c>
      <c r="J4141" t="s">
        <v>3187</v>
      </c>
      <c r="K4141" t="s">
        <v>14873</v>
      </c>
      <c r="L4141" t="s">
        <v>3174</v>
      </c>
      <c r="M4141" t="s">
        <v>3174</v>
      </c>
    </row>
    <row r="4142" spans="1:13" x14ac:dyDescent="0.3">
      <c r="A4142" t="s">
        <v>1082</v>
      </c>
      <c r="B4142" t="s">
        <v>8765</v>
      </c>
      <c r="C4142" t="s">
        <v>4045</v>
      </c>
      <c r="D4142" t="s">
        <v>1761</v>
      </c>
      <c r="E4142" t="s">
        <v>3235</v>
      </c>
      <c r="F4142" t="s">
        <v>14874</v>
      </c>
      <c r="G4142" t="s">
        <v>14875</v>
      </c>
      <c r="H4142" t="s">
        <v>3177</v>
      </c>
      <c r="I4142" t="s">
        <v>14876</v>
      </c>
      <c r="J4142" t="s">
        <v>3179</v>
      </c>
      <c r="K4142" t="s">
        <v>13515</v>
      </c>
      <c r="L4142" t="s">
        <v>3174</v>
      </c>
      <c r="M4142" t="s">
        <v>3174</v>
      </c>
    </row>
    <row r="4143" spans="1:13" x14ac:dyDescent="0.3">
      <c r="A4143" t="s">
        <v>1082</v>
      </c>
      <c r="B4143" t="s">
        <v>8765</v>
      </c>
      <c r="C4143" t="s">
        <v>4045</v>
      </c>
      <c r="D4143" t="s">
        <v>1761</v>
      </c>
      <c r="E4143" t="s">
        <v>3235</v>
      </c>
      <c r="F4143" t="s">
        <v>14877</v>
      </c>
      <c r="G4143" t="s">
        <v>14875</v>
      </c>
      <c r="H4143" t="s">
        <v>3177</v>
      </c>
      <c r="I4143" t="s">
        <v>14878</v>
      </c>
      <c r="J4143" t="s">
        <v>3179</v>
      </c>
      <c r="K4143" t="s">
        <v>14879</v>
      </c>
      <c r="L4143" t="s">
        <v>3174</v>
      </c>
      <c r="M4143" t="s">
        <v>3174</v>
      </c>
    </row>
    <row r="4144" spans="1:13" x14ac:dyDescent="0.3">
      <c r="A4144" t="s">
        <v>1082</v>
      </c>
      <c r="B4144" t="s">
        <v>8765</v>
      </c>
      <c r="C4144" t="s">
        <v>4045</v>
      </c>
      <c r="D4144" t="s">
        <v>1761</v>
      </c>
      <c r="E4144" t="s">
        <v>3235</v>
      </c>
      <c r="F4144" t="s">
        <v>14880</v>
      </c>
      <c r="G4144" t="s">
        <v>14875</v>
      </c>
      <c r="H4144" t="s">
        <v>3177</v>
      </c>
      <c r="I4144" t="s">
        <v>14881</v>
      </c>
      <c r="J4144" t="s">
        <v>3179</v>
      </c>
      <c r="K4144" t="s">
        <v>13986</v>
      </c>
      <c r="L4144" t="s">
        <v>3174</v>
      </c>
      <c r="M4144" t="s">
        <v>3174</v>
      </c>
    </row>
    <row r="4145" spans="1:13" x14ac:dyDescent="0.3">
      <c r="A4145" t="s">
        <v>1082</v>
      </c>
      <c r="B4145" t="s">
        <v>14040</v>
      </c>
      <c r="C4145" t="s">
        <v>3190</v>
      </c>
      <c r="D4145" t="s">
        <v>1755</v>
      </c>
      <c r="E4145" t="s">
        <v>3546</v>
      </c>
      <c r="F4145" t="s">
        <v>14882</v>
      </c>
      <c r="G4145" t="s">
        <v>14883</v>
      </c>
      <c r="H4145" t="s">
        <v>3177</v>
      </c>
      <c r="I4145" t="s">
        <v>14884</v>
      </c>
      <c r="J4145" t="s">
        <v>3179</v>
      </c>
      <c r="K4145" t="s">
        <v>14885</v>
      </c>
      <c r="L4145" t="s">
        <v>3174</v>
      </c>
      <c r="M4145" t="s">
        <v>3174</v>
      </c>
    </row>
    <row r="4146" spans="1:13" x14ac:dyDescent="0.3">
      <c r="A4146" t="s">
        <v>1082</v>
      </c>
      <c r="B4146" t="s">
        <v>14040</v>
      </c>
      <c r="C4146" t="s">
        <v>3190</v>
      </c>
      <c r="D4146" t="s">
        <v>1755</v>
      </c>
      <c r="E4146" t="s">
        <v>3546</v>
      </c>
      <c r="F4146" t="s">
        <v>14886</v>
      </c>
      <c r="G4146" t="s">
        <v>14042</v>
      </c>
      <c r="H4146" t="s">
        <v>3177</v>
      </c>
      <c r="I4146" t="s">
        <v>14887</v>
      </c>
      <c r="J4146" t="s">
        <v>3179</v>
      </c>
      <c r="K4146" t="s">
        <v>14888</v>
      </c>
      <c r="L4146" t="s">
        <v>3174</v>
      </c>
      <c r="M4146" t="s">
        <v>3174</v>
      </c>
    </row>
    <row r="4147" spans="1:13" x14ac:dyDescent="0.3">
      <c r="A4147" t="s">
        <v>1082</v>
      </c>
      <c r="B4147" t="s">
        <v>14040</v>
      </c>
      <c r="C4147" t="s">
        <v>3190</v>
      </c>
      <c r="D4147" t="s">
        <v>1755</v>
      </c>
      <c r="E4147" t="s">
        <v>3546</v>
      </c>
      <c r="F4147" t="s">
        <v>14889</v>
      </c>
      <c r="G4147" t="s">
        <v>14560</v>
      </c>
      <c r="H4147" t="s">
        <v>3177</v>
      </c>
      <c r="I4147" t="s">
        <v>14890</v>
      </c>
      <c r="J4147" t="s">
        <v>3179</v>
      </c>
      <c r="K4147" t="s">
        <v>14891</v>
      </c>
      <c r="L4147" t="s">
        <v>3174</v>
      </c>
      <c r="M4147" t="s">
        <v>3174</v>
      </c>
    </row>
    <row r="4148" spans="1:13" x14ac:dyDescent="0.3">
      <c r="A4148" t="s">
        <v>1082</v>
      </c>
      <c r="B4148" t="s">
        <v>14040</v>
      </c>
      <c r="C4148" t="s">
        <v>3190</v>
      </c>
      <c r="D4148" t="s">
        <v>1755</v>
      </c>
      <c r="E4148" t="s">
        <v>3546</v>
      </c>
      <c r="F4148" t="s">
        <v>14892</v>
      </c>
      <c r="G4148" t="s">
        <v>14893</v>
      </c>
      <c r="H4148" t="s">
        <v>3177</v>
      </c>
      <c r="I4148" t="s">
        <v>14894</v>
      </c>
      <c r="J4148" t="s">
        <v>3179</v>
      </c>
      <c r="K4148" t="s">
        <v>14895</v>
      </c>
      <c r="L4148" t="s">
        <v>3174</v>
      </c>
      <c r="M4148" t="s">
        <v>3174</v>
      </c>
    </row>
    <row r="4149" spans="1:13" x14ac:dyDescent="0.3">
      <c r="A4149" t="s">
        <v>1082</v>
      </c>
      <c r="B4149" t="s">
        <v>14040</v>
      </c>
      <c r="C4149" t="s">
        <v>3190</v>
      </c>
      <c r="D4149" t="s">
        <v>1761</v>
      </c>
      <c r="E4149" t="s">
        <v>3546</v>
      </c>
      <c r="F4149" t="s">
        <v>14896</v>
      </c>
      <c r="G4149" t="s">
        <v>14893</v>
      </c>
      <c r="H4149" t="s">
        <v>3177</v>
      </c>
      <c r="I4149" t="s">
        <v>14897</v>
      </c>
      <c r="J4149" t="s">
        <v>3179</v>
      </c>
      <c r="K4149" t="s">
        <v>14898</v>
      </c>
      <c r="L4149" t="s">
        <v>3174</v>
      </c>
      <c r="M4149" t="s">
        <v>3174</v>
      </c>
    </row>
    <row r="4150" spans="1:13" x14ac:dyDescent="0.3">
      <c r="A4150" t="s">
        <v>1082</v>
      </c>
      <c r="B4150" t="s">
        <v>14040</v>
      </c>
      <c r="C4150" t="s">
        <v>3190</v>
      </c>
      <c r="D4150" t="s">
        <v>1761</v>
      </c>
      <c r="E4150" t="s">
        <v>3546</v>
      </c>
      <c r="F4150" t="s">
        <v>14899</v>
      </c>
      <c r="G4150" t="s">
        <v>14893</v>
      </c>
      <c r="H4150" t="s">
        <v>3177</v>
      </c>
      <c r="I4150" t="s">
        <v>14900</v>
      </c>
      <c r="J4150" t="s">
        <v>3179</v>
      </c>
      <c r="K4150" t="s">
        <v>14901</v>
      </c>
      <c r="L4150" t="s">
        <v>3174</v>
      </c>
      <c r="M4150" t="s">
        <v>3174</v>
      </c>
    </row>
    <row r="4151" spans="1:13" x14ac:dyDescent="0.3">
      <c r="A4151" t="s">
        <v>1082</v>
      </c>
      <c r="B4151" t="s">
        <v>14040</v>
      </c>
      <c r="C4151" t="s">
        <v>3190</v>
      </c>
      <c r="D4151" t="s">
        <v>1761</v>
      </c>
      <c r="E4151" t="s">
        <v>3546</v>
      </c>
      <c r="F4151" t="s">
        <v>14902</v>
      </c>
      <c r="G4151" t="s">
        <v>14883</v>
      </c>
      <c r="H4151" t="s">
        <v>3177</v>
      </c>
      <c r="I4151" t="s">
        <v>14903</v>
      </c>
      <c r="J4151" t="s">
        <v>3179</v>
      </c>
      <c r="K4151" t="s">
        <v>14904</v>
      </c>
      <c r="L4151" t="s">
        <v>3174</v>
      </c>
      <c r="M4151" t="s">
        <v>3174</v>
      </c>
    </row>
    <row r="4152" spans="1:13" x14ac:dyDescent="0.3">
      <c r="A4152" t="s">
        <v>1082</v>
      </c>
      <c r="B4152" t="s">
        <v>14040</v>
      </c>
      <c r="C4152" t="s">
        <v>3190</v>
      </c>
      <c r="D4152" t="s">
        <v>1761</v>
      </c>
      <c r="E4152" t="s">
        <v>3546</v>
      </c>
      <c r="F4152" t="s">
        <v>14905</v>
      </c>
      <c r="G4152" t="s">
        <v>14883</v>
      </c>
      <c r="H4152" t="s">
        <v>3177</v>
      </c>
      <c r="I4152" t="s">
        <v>14906</v>
      </c>
      <c r="J4152" t="s">
        <v>3179</v>
      </c>
      <c r="K4152" t="s">
        <v>14907</v>
      </c>
      <c r="L4152" t="s">
        <v>3174</v>
      </c>
      <c r="M4152" t="s">
        <v>3174</v>
      </c>
    </row>
    <row r="4153" spans="1:13" x14ac:dyDescent="0.3">
      <c r="A4153" t="s">
        <v>1082</v>
      </c>
      <c r="B4153" t="s">
        <v>14040</v>
      </c>
      <c r="C4153" t="s">
        <v>3190</v>
      </c>
      <c r="D4153" t="s">
        <v>1761</v>
      </c>
      <c r="E4153" t="s">
        <v>3546</v>
      </c>
      <c r="F4153" t="s">
        <v>14908</v>
      </c>
      <c r="G4153" t="s">
        <v>14042</v>
      </c>
      <c r="H4153" t="s">
        <v>3177</v>
      </c>
      <c r="I4153" t="s">
        <v>14909</v>
      </c>
      <c r="J4153" t="s">
        <v>3179</v>
      </c>
      <c r="K4153" t="s">
        <v>14910</v>
      </c>
      <c r="L4153" t="s">
        <v>3174</v>
      </c>
      <c r="M4153" t="s">
        <v>3174</v>
      </c>
    </row>
    <row r="4154" spans="1:13" x14ac:dyDescent="0.3">
      <c r="A4154" t="s">
        <v>1082</v>
      </c>
      <c r="B4154" t="s">
        <v>14040</v>
      </c>
      <c r="C4154" t="s">
        <v>3190</v>
      </c>
      <c r="D4154" t="s">
        <v>1761</v>
      </c>
      <c r="E4154" t="s">
        <v>3546</v>
      </c>
      <c r="F4154" t="s">
        <v>14911</v>
      </c>
      <c r="G4154" t="s">
        <v>14042</v>
      </c>
      <c r="H4154" t="s">
        <v>3177</v>
      </c>
      <c r="I4154" t="s">
        <v>14912</v>
      </c>
      <c r="J4154" t="s">
        <v>3179</v>
      </c>
      <c r="K4154" t="s">
        <v>14913</v>
      </c>
      <c r="L4154" t="s">
        <v>3174</v>
      </c>
      <c r="M4154" t="s">
        <v>3174</v>
      </c>
    </row>
    <row r="4155" spans="1:13" x14ac:dyDescent="0.3">
      <c r="A4155" t="s">
        <v>1082</v>
      </c>
      <c r="B4155" t="s">
        <v>14040</v>
      </c>
      <c r="C4155" t="s">
        <v>3190</v>
      </c>
      <c r="D4155" t="s">
        <v>1761</v>
      </c>
      <c r="E4155" t="s">
        <v>3546</v>
      </c>
      <c r="F4155" t="s">
        <v>14914</v>
      </c>
      <c r="G4155" t="s">
        <v>14560</v>
      </c>
      <c r="H4155" t="s">
        <v>3177</v>
      </c>
      <c r="I4155" t="s">
        <v>14915</v>
      </c>
      <c r="J4155" t="s">
        <v>3179</v>
      </c>
      <c r="K4155" t="s">
        <v>14916</v>
      </c>
      <c r="L4155" t="s">
        <v>3174</v>
      </c>
      <c r="M4155" t="s">
        <v>3174</v>
      </c>
    </row>
    <row r="4156" spans="1:13" x14ac:dyDescent="0.3">
      <c r="A4156" t="s">
        <v>1082</v>
      </c>
      <c r="B4156" t="s">
        <v>14040</v>
      </c>
      <c r="C4156" t="s">
        <v>3190</v>
      </c>
      <c r="D4156" t="s">
        <v>1761</v>
      </c>
      <c r="E4156" t="s">
        <v>3546</v>
      </c>
      <c r="F4156" t="s">
        <v>14917</v>
      </c>
      <c r="G4156" t="s">
        <v>14560</v>
      </c>
      <c r="H4156" t="s">
        <v>3177</v>
      </c>
      <c r="I4156" t="s">
        <v>14918</v>
      </c>
      <c r="J4156" t="s">
        <v>3179</v>
      </c>
      <c r="K4156" t="s">
        <v>14919</v>
      </c>
      <c r="L4156" t="s">
        <v>3174</v>
      </c>
      <c r="M4156" t="s">
        <v>3174</v>
      </c>
    </row>
    <row r="4157" spans="1:13" x14ac:dyDescent="0.3">
      <c r="A4157" t="s">
        <v>1082</v>
      </c>
      <c r="B4157" t="s">
        <v>14040</v>
      </c>
      <c r="C4157" t="s">
        <v>3190</v>
      </c>
      <c r="D4157" t="s">
        <v>1822</v>
      </c>
      <c r="E4157" t="s">
        <v>3546</v>
      </c>
      <c r="F4157" t="s">
        <v>14920</v>
      </c>
      <c r="G4157" t="s">
        <v>14560</v>
      </c>
      <c r="H4157" t="s">
        <v>3177</v>
      </c>
      <c r="I4157" t="s">
        <v>14921</v>
      </c>
      <c r="J4157" t="s">
        <v>3179</v>
      </c>
      <c r="K4157" t="s">
        <v>13802</v>
      </c>
      <c r="L4157" t="s">
        <v>3174</v>
      </c>
      <c r="M4157" t="s">
        <v>3174</v>
      </c>
    </row>
    <row r="4158" spans="1:13" x14ac:dyDescent="0.3">
      <c r="A4158" t="s">
        <v>1082</v>
      </c>
      <c r="B4158" t="s">
        <v>14040</v>
      </c>
      <c r="C4158" t="s">
        <v>3190</v>
      </c>
      <c r="D4158" t="s">
        <v>1822</v>
      </c>
      <c r="E4158" t="s">
        <v>3546</v>
      </c>
      <c r="F4158" t="s">
        <v>14922</v>
      </c>
      <c r="G4158" t="s">
        <v>14560</v>
      </c>
      <c r="H4158" t="s">
        <v>3177</v>
      </c>
      <c r="I4158" t="s">
        <v>14923</v>
      </c>
      <c r="J4158" t="s">
        <v>3179</v>
      </c>
      <c r="K4158" t="s">
        <v>13805</v>
      </c>
      <c r="L4158" t="s">
        <v>3174</v>
      </c>
      <c r="M4158" t="s">
        <v>3174</v>
      </c>
    </row>
    <row r="4159" spans="1:13" x14ac:dyDescent="0.3">
      <c r="A4159" t="s">
        <v>1082</v>
      </c>
      <c r="B4159" t="s">
        <v>13806</v>
      </c>
      <c r="C4159" t="s">
        <v>4045</v>
      </c>
      <c r="D4159" t="s">
        <v>1822</v>
      </c>
      <c r="E4159" t="s">
        <v>3235</v>
      </c>
      <c r="F4159" t="s">
        <v>14924</v>
      </c>
      <c r="G4159" t="s">
        <v>13808</v>
      </c>
      <c r="H4159" t="s">
        <v>3177</v>
      </c>
      <c r="I4159" t="s">
        <v>14925</v>
      </c>
      <c r="J4159" t="s">
        <v>3179</v>
      </c>
      <c r="K4159" t="s">
        <v>14845</v>
      </c>
      <c r="L4159" t="s">
        <v>3174</v>
      </c>
      <c r="M4159" t="s">
        <v>3174</v>
      </c>
    </row>
    <row r="4160" spans="1:13" x14ac:dyDescent="0.3">
      <c r="A4160" t="s">
        <v>1082</v>
      </c>
      <c r="B4160" t="s">
        <v>8243</v>
      </c>
      <c r="C4160" t="s">
        <v>4045</v>
      </c>
      <c r="D4160" t="s">
        <v>1822</v>
      </c>
      <c r="E4160" t="s">
        <v>7639</v>
      </c>
      <c r="F4160" t="s">
        <v>14926</v>
      </c>
      <c r="G4160" t="s">
        <v>8257</v>
      </c>
      <c r="H4160" t="s">
        <v>3177</v>
      </c>
      <c r="I4160" t="s">
        <v>14927</v>
      </c>
      <c r="J4160" t="s">
        <v>3179</v>
      </c>
      <c r="K4160" t="s">
        <v>14845</v>
      </c>
      <c r="L4160" t="s">
        <v>3174</v>
      </c>
      <c r="M4160" t="s">
        <v>3174</v>
      </c>
    </row>
    <row r="4161" spans="1:13" x14ac:dyDescent="0.3">
      <c r="A4161" t="s">
        <v>1082</v>
      </c>
      <c r="B4161" t="s">
        <v>3009</v>
      </c>
      <c r="C4161" t="s">
        <v>4045</v>
      </c>
      <c r="D4161" t="s">
        <v>1822</v>
      </c>
      <c r="E4161" t="s">
        <v>7639</v>
      </c>
      <c r="F4161" t="s">
        <v>14928</v>
      </c>
      <c r="G4161" t="s">
        <v>14929</v>
      </c>
      <c r="H4161" t="s">
        <v>3177</v>
      </c>
      <c r="I4161" t="s">
        <v>14930</v>
      </c>
      <c r="J4161" t="s">
        <v>3179</v>
      </c>
      <c r="K4161" t="s">
        <v>14845</v>
      </c>
      <c r="L4161" t="s">
        <v>3174</v>
      </c>
      <c r="M4161" t="s">
        <v>3174</v>
      </c>
    </row>
    <row r="4162" spans="1:13" x14ac:dyDescent="0.3">
      <c r="A4162" t="s">
        <v>1082</v>
      </c>
      <c r="B4162" t="s">
        <v>7809</v>
      </c>
      <c r="C4162" t="s">
        <v>4045</v>
      </c>
      <c r="D4162" t="s">
        <v>1822</v>
      </c>
      <c r="E4162" t="s">
        <v>3546</v>
      </c>
      <c r="F4162" t="s">
        <v>14931</v>
      </c>
      <c r="G4162" t="s">
        <v>14864</v>
      </c>
      <c r="H4162" t="s">
        <v>3177</v>
      </c>
      <c r="I4162" t="s">
        <v>14932</v>
      </c>
      <c r="J4162" t="s">
        <v>3179</v>
      </c>
      <c r="K4162" t="s">
        <v>14933</v>
      </c>
      <c r="L4162" t="s">
        <v>3174</v>
      </c>
      <c r="M4162" t="s">
        <v>3174</v>
      </c>
    </row>
    <row r="4163" spans="1:13" x14ac:dyDescent="0.3">
      <c r="A4163" t="s">
        <v>1082</v>
      </c>
      <c r="B4163" t="s">
        <v>7809</v>
      </c>
      <c r="C4163" t="s">
        <v>4045</v>
      </c>
      <c r="D4163" t="s">
        <v>1822</v>
      </c>
      <c r="E4163" t="s">
        <v>3546</v>
      </c>
      <c r="F4163" t="s">
        <v>14934</v>
      </c>
      <c r="G4163" t="s">
        <v>14109</v>
      </c>
      <c r="H4163" t="s">
        <v>3177</v>
      </c>
      <c r="I4163" t="s">
        <v>14935</v>
      </c>
      <c r="J4163" t="s">
        <v>3179</v>
      </c>
      <c r="K4163" t="s">
        <v>9282</v>
      </c>
      <c r="L4163" t="s">
        <v>3174</v>
      </c>
      <c r="M4163" t="s">
        <v>3174</v>
      </c>
    </row>
    <row r="4164" spans="1:13" x14ac:dyDescent="0.3">
      <c r="A4164" t="s">
        <v>1082</v>
      </c>
      <c r="B4164" t="s">
        <v>7809</v>
      </c>
      <c r="C4164" t="s">
        <v>4045</v>
      </c>
      <c r="D4164" t="s">
        <v>1822</v>
      </c>
      <c r="E4164" t="s">
        <v>3546</v>
      </c>
      <c r="F4164" t="s">
        <v>14936</v>
      </c>
      <c r="G4164" t="s">
        <v>14109</v>
      </c>
      <c r="H4164" t="s">
        <v>3177</v>
      </c>
      <c r="I4164" t="s">
        <v>14937</v>
      </c>
      <c r="J4164" t="s">
        <v>3179</v>
      </c>
      <c r="K4164" t="s">
        <v>14938</v>
      </c>
      <c r="L4164" t="s">
        <v>3174</v>
      </c>
      <c r="M4164" t="s">
        <v>3174</v>
      </c>
    </row>
    <row r="4165" spans="1:13" x14ac:dyDescent="0.3">
      <c r="A4165" t="s">
        <v>1082</v>
      </c>
      <c r="B4165" t="s">
        <v>7406</v>
      </c>
      <c r="C4165" t="s">
        <v>4045</v>
      </c>
      <c r="D4165" t="s">
        <v>7914</v>
      </c>
      <c r="E4165" t="s">
        <v>3235</v>
      </c>
      <c r="F4165" t="s">
        <v>14939</v>
      </c>
      <c r="G4165" t="s">
        <v>7408</v>
      </c>
      <c r="H4165" t="s">
        <v>3177</v>
      </c>
      <c r="I4165" t="s">
        <v>14940</v>
      </c>
      <c r="J4165" t="s">
        <v>3179</v>
      </c>
      <c r="K4165" t="s">
        <v>14941</v>
      </c>
      <c r="L4165" t="s">
        <v>3174</v>
      </c>
      <c r="M4165" t="s">
        <v>3174</v>
      </c>
    </row>
    <row r="4166" spans="1:13" x14ac:dyDescent="0.3">
      <c r="A4166" t="s">
        <v>1082</v>
      </c>
      <c r="B4166" t="s">
        <v>7809</v>
      </c>
      <c r="C4166" t="s">
        <v>4045</v>
      </c>
      <c r="D4166" t="s">
        <v>1822</v>
      </c>
      <c r="E4166" t="s">
        <v>3546</v>
      </c>
      <c r="F4166" t="s">
        <v>14942</v>
      </c>
      <c r="G4166" t="s">
        <v>14109</v>
      </c>
      <c r="H4166" t="s">
        <v>3177</v>
      </c>
      <c r="I4166" t="s">
        <v>14943</v>
      </c>
      <c r="J4166" t="s">
        <v>3179</v>
      </c>
      <c r="K4166" t="s">
        <v>9285</v>
      </c>
      <c r="L4166" t="s">
        <v>3174</v>
      </c>
      <c r="M4166" t="s">
        <v>3174</v>
      </c>
    </row>
    <row r="4167" spans="1:13" x14ac:dyDescent="0.3">
      <c r="A4167" t="s">
        <v>1082</v>
      </c>
      <c r="B4167" t="s">
        <v>7809</v>
      </c>
      <c r="C4167" t="s">
        <v>4045</v>
      </c>
      <c r="D4167" t="s">
        <v>1822</v>
      </c>
      <c r="E4167" t="s">
        <v>3235</v>
      </c>
      <c r="F4167" t="s">
        <v>14944</v>
      </c>
      <c r="G4167" t="s">
        <v>14109</v>
      </c>
      <c r="H4167" t="s">
        <v>3177</v>
      </c>
      <c r="I4167" t="s">
        <v>14945</v>
      </c>
      <c r="J4167" t="s">
        <v>3179</v>
      </c>
      <c r="K4167" t="s">
        <v>14602</v>
      </c>
      <c r="L4167" t="s">
        <v>3174</v>
      </c>
      <c r="M4167" t="s">
        <v>3174</v>
      </c>
    </row>
    <row r="4168" spans="1:13" x14ac:dyDescent="0.3">
      <c r="A4168" t="s">
        <v>1082</v>
      </c>
      <c r="B4168" t="s">
        <v>7406</v>
      </c>
      <c r="C4168" t="s">
        <v>4045</v>
      </c>
      <c r="D4168" t="s">
        <v>7914</v>
      </c>
      <c r="E4168" t="s">
        <v>3235</v>
      </c>
      <c r="F4168" t="s">
        <v>14946</v>
      </c>
      <c r="G4168" t="s">
        <v>7408</v>
      </c>
      <c r="H4168" t="s">
        <v>3177</v>
      </c>
      <c r="I4168" t="s">
        <v>14947</v>
      </c>
      <c r="J4168" t="s">
        <v>3179</v>
      </c>
      <c r="K4168" t="s">
        <v>14948</v>
      </c>
      <c r="L4168" t="s">
        <v>3174</v>
      </c>
      <c r="M4168" t="s">
        <v>3174</v>
      </c>
    </row>
    <row r="4169" spans="1:13" x14ac:dyDescent="0.3">
      <c r="A4169" t="s">
        <v>1082</v>
      </c>
      <c r="B4169" t="s">
        <v>8765</v>
      </c>
      <c r="C4169" t="s">
        <v>4045</v>
      </c>
      <c r="D4169" t="s">
        <v>1761</v>
      </c>
      <c r="E4169" t="s">
        <v>3235</v>
      </c>
      <c r="F4169" t="s">
        <v>14949</v>
      </c>
      <c r="G4169" t="s">
        <v>14875</v>
      </c>
      <c r="H4169" t="s">
        <v>3177</v>
      </c>
      <c r="I4169" t="s">
        <v>14950</v>
      </c>
      <c r="J4169" t="s">
        <v>3179</v>
      </c>
      <c r="K4169" t="s">
        <v>13993</v>
      </c>
      <c r="L4169" t="s">
        <v>3174</v>
      </c>
      <c r="M4169" t="s">
        <v>3174</v>
      </c>
    </row>
    <row r="4170" spans="1:13" x14ac:dyDescent="0.3">
      <c r="A4170" t="s">
        <v>1082</v>
      </c>
      <c r="B4170" t="s">
        <v>8765</v>
      </c>
      <c r="C4170" t="s">
        <v>4045</v>
      </c>
      <c r="D4170" t="s">
        <v>1759</v>
      </c>
      <c r="E4170" t="s">
        <v>3235</v>
      </c>
      <c r="F4170" t="s">
        <v>14951</v>
      </c>
      <c r="G4170" t="s">
        <v>14875</v>
      </c>
      <c r="H4170" t="s">
        <v>3177</v>
      </c>
      <c r="I4170" t="s">
        <v>14952</v>
      </c>
      <c r="J4170" t="s">
        <v>3179</v>
      </c>
      <c r="K4170" t="s">
        <v>13996</v>
      </c>
      <c r="L4170" t="s">
        <v>3174</v>
      </c>
      <c r="M4170" t="s">
        <v>3174</v>
      </c>
    </row>
    <row r="4171" spans="1:13" x14ac:dyDescent="0.3">
      <c r="A4171" t="s">
        <v>1082</v>
      </c>
      <c r="B4171" t="s">
        <v>8765</v>
      </c>
      <c r="C4171" t="s">
        <v>4045</v>
      </c>
      <c r="D4171" t="s">
        <v>1903</v>
      </c>
      <c r="E4171" t="s">
        <v>3235</v>
      </c>
      <c r="F4171" t="s">
        <v>14953</v>
      </c>
      <c r="G4171" t="s">
        <v>8767</v>
      </c>
      <c r="H4171" t="s">
        <v>3177</v>
      </c>
      <c r="I4171" t="s">
        <v>14954</v>
      </c>
      <c r="J4171" t="s">
        <v>3179</v>
      </c>
      <c r="K4171" t="s">
        <v>14693</v>
      </c>
      <c r="L4171" t="s">
        <v>3174</v>
      </c>
      <c r="M4171" t="s">
        <v>3174</v>
      </c>
    </row>
    <row r="4172" spans="1:13" x14ac:dyDescent="0.3">
      <c r="A4172" t="s">
        <v>1090</v>
      </c>
      <c r="B4172" t="s">
        <v>8798</v>
      </c>
      <c r="C4172" t="s">
        <v>3173</v>
      </c>
      <c r="D4172" t="s">
        <v>1822</v>
      </c>
      <c r="E4172" t="s">
        <v>3459</v>
      </c>
      <c r="F4172" t="s">
        <v>14955</v>
      </c>
      <c r="G4172" t="s">
        <v>14956</v>
      </c>
      <c r="H4172" t="s">
        <v>3177</v>
      </c>
      <c r="I4172" t="s">
        <v>14957</v>
      </c>
      <c r="J4172" t="s">
        <v>3179</v>
      </c>
      <c r="K4172" t="s">
        <v>3174</v>
      </c>
      <c r="L4172" t="s">
        <v>3174</v>
      </c>
      <c r="M4172" t="s">
        <v>3174</v>
      </c>
    </row>
    <row r="4173" spans="1:13" x14ac:dyDescent="0.3">
      <c r="A4173" t="s">
        <v>1090</v>
      </c>
      <c r="B4173" t="s">
        <v>8798</v>
      </c>
      <c r="C4173" t="s">
        <v>3173</v>
      </c>
      <c r="D4173" t="s">
        <v>1822</v>
      </c>
      <c r="E4173" t="s">
        <v>3459</v>
      </c>
      <c r="F4173" t="s">
        <v>14958</v>
      </c>
      <c r="G4173" t="s">
        <v>14959</v>
      </c>
      <c r="H4173" t="s">
        <v>3177</v>
      </c>
      <c r="I4173" t="s">
        <v>14960</v>
      </c>
      <c r="J4173" t="s">
        <v>3179</v>
      </c>
      <c r="K4173" t="s">
        <v>3174</v>
      </c>
      <c r="L4173" t="s">
        <v>3174</v>
      </c>
      <c r="M4173" t="s">
        <v>3174</v>
      </c>
    </row>
    <row r="4174" spans="1:13" x14ac:dyDescent="0.3">
      <c r="A4174" t="s">
        <v>1090</v>
      </c>
      <c r="B4174" t="s">
        <v>3234</v>
      </c>
      <c r="C4174" t="s">
        <v>3173</v>
      </c>
      <c r="D4174" t="s">
        <v>7922</v>
      </c>
      <c r="E4174" t="s">
        <v>3235</v>
      </c>
      <c r="F4174" t="s">
        <v>14961</v>
      </c>
      <c r="G4174" t="s">
        <v>3245</v>
      </c>
      <c r="H4174" t="s">
        <v>3177</v>
      </c>
      <c r="I4174" t="s">
        <v>14962</v>
      </c>
      <c r="J4174" t="s">
        <v>3187</v>
      </c>
      <c r="K4174" t="s">
        <v>14963</v>
      </c>
      <c r="L4174" t="s">
        <v>3174</v>
      </c>
      <c r="M4174" t="s">
        <v>3174</v>
      </c>
    </row>
    <row r="4175" spans="1:13" x14ac:dyDescent="0.3">
      <c r="A4175" t="s">
        <v>1082</v>
      </c>
      <c r="B4175" t="s">
        <v>2952</v>
      </c>
      <c r="C4175" t="s">
        <v>4045</v>
      </c>
      <c r="D4175" t="s">
        <v>1822</v>
      </c>
      <c r="E4175" t="s">
        <v>3235</v>
      </c>
      <c r="F4175" t="s">
        <v>14964</v>
      </c>
      <c r="G4175" t="s">
        <v>14965</v>
      </c>
      <c r="H4175" t="s">
        <v>3177</v>
      </c>
      <c r="I4175" t="s">
        <v>14966</v>
      </c>
      <c r="J4175" t="s">
        <v>3179</v>
      </c>
      <c r="K4175" t="s">
        <v>14967</v>
      </c>
      <c r="L4175" t="s">
        <v>3174</v>
      </c>
      <c r="M4175" t="s">
        <v>3174</v>
      </c>
    </row>
    <row r="4176" spans="1:13" x14ac:dyDescent="0.3">
      <c r="A4176" t="s">
        <v>1090</v>
      </c>
      <c r="B4176" t="s">
        <v>3234</v>
      </c>
      <c r="C4176" t="s">
        <v>3173</v>
      </c>
      <c r="D4176" t="s">
        <v>7922</v>
      </c>
      <c r="E4176" t="s">
        <v>3235</v>
      </c>
      <c r="F4176" t="s">
        <v>14968</v>
      </c>
      <c r="G4176" t="s">
        <v>6773</v>
      </c>
      <c r="H4176" t="s">
        <v>3177</v>
      </c>
      <c r="I4176" t="s">
        <v>14969</v>
      </c>
      <c r="J4176" t="s">
        <v>3179</v>
      </c>
      <c r="K4176" t="s">
        <v>14970</v>
      </c>
      <c r="L4176" t="s">
        <v>3174</v>
      </c>
      <c r="M4176" t="s">
        <v>3174</v>
      </c>
    </row>
    <row r="4177" spans="1:13" x14ac:dyDescent="0.3">
      <c r="A4177" t="s">
        <v>1082</v>
      </c>
      <c r="B4177" t="s">
        <v>7809</v>
      </c>
      <c r="C4177" t="s">
        <v>4045</v>
      </c>
      <c r="D4177" t="s">
        <v>1822</v>
      </c>
      <c r="E4177" t="s">
        <v>3235</v>
      </c>
      <c r="F4177" t="s">
        <v>14971</v>
      </c>
      <c r="G4177" t="s">
        <v>14109</v>
      </c>
      <c r="H4177" t="s">
        <v>3177</v>
      </c>
      <c r="I4177" t="s">
        <v>14972</v>
      </c>
      <c r="J4177" t="s">
        <v>3179</v>
      </c>
      <c r="K4177" t="s">
        <v>14973</v>
      </c>
      <c r="L4177" t="s">
        <v>3174</v>
      </c>
      <c r="M4177" t="s">
        <v>3174</v>
      </c>
    </row>
    <row r="4178" spans="1:13" x14ac:dyDescent="0.3">
      <c r="A4178" t="s">
        <v>1090</v>
      </c>
      <c r="B4178" t="s">
        <v>3234</v>
      </c>
      <c r="C4178" t="s">
        <v>3173</v>
      </c>
      <c r="D4178" t="s">
        <v>7922</v>
      </c>
      <c r="E4178" t="s">
        <v>3235</v>
      </c>
      <c r="F4178" t="s">
        <v>14974</v>
      </c>
      <c r="G4178" t="s">
        <v>6773</v>
      </c>
      <c r="H4178" t="s">
        <v>3177</v>
      </c>
      <c r="I4178" t="s">
        <v>14975</v>
      </c>
      <c r="J4178" t="s">
        <v>3179</v>
      </c>
      <c r="K4178" t="s">
        <v>14976</v>
      </c>
      <c r="L4178" t="s">
        <v>3174</v>
      </c>
      <c r="M4178" t="s">
        <v>3174</v>
      </c>
    </row>
    <row r="4179" spans="1:13" x14ac:dyDescent="0.3">
      <c r="A4179" t="s">
        <v>1082</v>
      </c>
      <c r="B4179" t="s">
        <v>8765</v>
      </c>
      <c r="C4179" t="s">
        <v>4045</v>
      </c>
      <c r="D4179" t="s">
        <v>1755</v>
      </c>
      <c r="E4179" t="s">
        <v>3546</v>
      </c>
      <c r="F4179" t="s">
        <v>14977</v>
      </c>
      <c r="G4179" t="s">
        <v>14978</v>
      </c>
      <c r="H4179" t="s">
        <v>3177</v>
      </c>
      <c r="I4179" t="s">
        <v>14979</v>
      </c>
      <c r="J4179" t="s">
        <v>3179</v>
      </c>
      <c r="K4179" t="s">
        <v>14202</v>
      </c>
      <c r="L4179" t="s">
        <v>3174</v>
      </c>
      <c r="M4179" t="s">
        <v>3174</v>
      </c>
    </row>
    <row r="4180" spans="1:13" x14ac:dyDescent="0.3">
      <c r="A4180" t="s">
        <v>1082</v>
      </c>
      <c r="B4180" t="s">
        <v>14003</v>
      </c>
      <c r="C4180" t="s">
        <v>4045</v>
      </c>
      <c r="D4180" t="s">
        <v>1822</v>
      </c>
      <c r="E4180" t="s">
        <v>3235</v>
      </c>
      <c r="F4180" t="s">
        <v>14980</v>
      </c>
      <c r="G4180" t="s">
        <v>14981</v>
      </c>
      <c r="H4180" t="s">
        <v>3177</v>
      </c>
      <c r="I4180" t="s">
        <v>14982</v>
      </c>
      <c r="J4180" t="s">
        <v>3179</v>
      </c>
      <c r="K4180" t="s">
        <v>14983</v>
      </c>
      <c r="L4180" t="s">
        <v>3174</v>
      </c>
      <c r="M4180" t="s">
        <v>3174</v>
      </c>
    </row>
    <row r="4181" spans="1:13" x14ac:dyDescent="0.3">
      <c r="A4181" t="s">
        <v>1090</v>
      </c>
      <c r="B4181" t="s">
        <v>3234</v>
      </c>
      <c r="C4181" t="s">
        <v>3173</v>
      </c>
      <c r="D4181" t="s">
        <v>7922</v>
      </c>
      <c r="E4181" t="s">
        <v>3235</v>
      </c>
      <c r="F4181" t="s">
        <v>14984</v>
      </c>
      <c r="G4181" t="s">
        <v>6773</v>
      </c>
      <c r="H4181" t="s">
        <v>3177</v>
      </c>
      <c r="I4181" t="s">
        <v>14985</v>
      </c>
      <c r="J4181" t="s">
        <v>3179</v>
      </c>
      <c r="K4181" t="s">
        <v>14986</v>
      </c>
      <c r="L4181" t="s">
        <v>3174</v>
      </c>
      <c r="M4181" t="s">
        <v>3174</v>
      </c>
    </row>
    <row r="4182" spans="1:13" x14ac:dyDescent="0.3">
      <c r="A4182" t="s">
        <v>1082</v>
      </c>
      <c r="B4182" t="s">
        <v>14644</v>
      </c>
      <c r="C4182" t="s">
        <v>4045</v>
      </c>
      <c r="D4182" t="s">
        <v>1822</v>
      </c>
      <c r="E4182" t="s">
        <v>3235</v>
      </c>
      <c r="F4182" t="s">
        <v>14987</v>
      </c>
      <c r="G4182" t="s">
        <v>14646</v>
      </c>
      <c r="H4182" t="s">
        <v>3177</v>
      </c>
      <c r="I4182" t="s">
        <v>14988</v>
      </c>
      <c r="J4182" t="s">
        <v>3179</v>
      </c>
      <c r="K4182" t="s">
        <v>14989</v>
      </c>
      <c r="L4182" t="s">
        <v>3174</v>
      </c>
      <c r="M4182" t="s">
        <v>3174</v>
      </c>
    </row>
    <row r="4183" spans="1:13" x14ac:dyDescent="0.3">
      <c r="A4183" t="s">
        <v>1082</v>
      </c>
      <c r="B4183" t="s">
        <v>9381</v>
      </c>
      <c r="C4183" t="s">
        <v>4045</v>
      </c>
      <c r="D4183" t="s">
        <v>1822</v>
      </c>
      <c r="E4183" t="s">
        <v>3235</v>
      </c>
      <c r="F4183" t="s">
        <v>14990</v>
      </c>
      <c r="G4183" t="s">
        <v>14991</v>
      </c>
      <c r="H4183" t="s">
        <v>3177</v>
      </c>
      <c r="I4183" t="s">
        <v>14992</v>
      </c>
      <c r="J4183" t="s">
        <v>3187</v>
      </c>
      <c r="K4183" t="s">
        <v>14993</v>
      </c>
      <c r="L4183" t="s">
        <v>3174</v>
      </c>
      <c r="M4183" t="s">
        <v>3174</v>
      </c>
    </row>
    <row r="4184" spans="1:13" x14ac:dyDescent="0.3">
      <c r="A4184" t="s">
        <v>1082</v>
      </c>
      <c r="B4184" t="s">
        <v>3009</v>
      </c>
      <c r="C4184" t="s">
        <v>4045</v>
      </c>
      <c r="D4184" t="s">
        <v>1822</v>
      </c>
      <c r="E4184" t="s">
        <v>7639</v>
      </c>
      <c r="F4184" t="s">
        <v>14994</v>
      </c>
      <c r="G4184" t="s">
        <v>14929</v>
      </c>
      <c r="H4184" t="s">
        <v>3177</v>
      </c>
      <c r="I4184" t="s">
        <v>14995</v>
      </c>
      <c r="J4184" t="s">
        <v>3179</v>
      </c>
      <c r="K4184" t="s">
        <v>14996</v>
      </c>
      <c r="L4184" t="s">
        <v>3174</v>
      </c>
      <c r="M4184" t="s">
        <v>3174</v>
      </c>
    </row>
    <row r="4185" spans="1:13" x14ac:dyDescent="0.3">
      <c r="A4185" t="s">
        <v>1082</v>
      </c>
      <c r="B4185" t="s">
        <v>13296</v>
      </c>
      <c r="C4185" t="s">
        <v>3190</v>
      </c>
      <c r="D4185" t="s">
        <v>1822</v>
      </c>
      <c r="E4185" t="s">
        <v>3546</v>
      </c>
      <c r="F4185" t="s">
        <v>14997</v>
      </c>
      <c r="G4185" t="s">
        <v>14122</v>
      </c>
      <c r="H4185" t="s">
        <v>3177</v>
      </c>
      <c r="I4185" t="s">
        <v>14998</v>
      </c>
      <c r="J4185" t="s">
        <v>3179</v>
      </c>
      <c r="K4185" t="s">
        <v>14999</v>
      </c>
      <c r="L4185" t="s">
        <v>3174</v>
      </c>
      <c r="M4185" t="s">
        <v>3174</v>
      </c>
    </row>
    <row r="4186" spans="1:13" x14ac:dyDescent="0.3">
      <c r="A4186" t="s">
        <v>1085</v>
      </c>
      <c r="B4186" t="s">
        <v>3035</v>
      </c>
      <c r="C4186" t="s">
        <v>3173</v>
      </c>
      <c r="D4186" t="s">
        <v>1755</v>
      </c>
      <c r="E4186" t="s">
        <v>3235</v>
      </c>
      <c r="F4186" t="s">
        <v>15000</v>
      </c>
      <c r="G4186" t="s">
        <v>15001</v>
      </c>
      <c r="H4186" t="s">
        <v>3177</v>
      </c>
      <c r="I4186" t="s">
        <v>15002</v>
      </c>
      <c r="J4186" t="s">
        <v>3179</v>
      </c>
      <c r="K4186" t="s">
        <v>15003</v>
      </c>
      <c r="L4186" t="s">
        <v>3174</v>
      </c>
      <c r="M4186" t="s">
        <v>3174</v>
      </c>
    </row>
    <row r="4187" spans="1:13" x14ac:dyDescent="0.3">
      <c r="A4187" t="s">
        <v>1090</v>
      </c>
      <c r="B4187" t="s">
        <v>8569</v>
      </c>
      <c r="C4187" t="s">
        <v>3173</v>
      </c>
      <c r="D4187" t="s">
        <v>7922</v>
      </c>
      <c r="E4187" t="s">
        <v>3235</v>
      </c>
      <c r="F4187" t="s">
        <v>15004</v>
      </c>
      <c r="G4187" t="s">
        <v>13486</v>
      </c>
      <c r="H4187" t="s">
        <v>3177</v>
      </c>
      <c r="I4187" t="s">
        <v>15005</v>
      </c>
      <c r="J4187" t="s">
        <v>3179</v>
      </c>
      <c r="K4187" t="s">
        <v>15006</v>
      </c>
      <c r="L4187" t="s">
        <v>3174</v>
      </c>
      <c r="M4187" t="s">
        <v>3174</v>
      </c>
    </row>
    <row r="4188" spans="1:13" x14ac:dyDescent="0.3">
      <c r="A4188" t="s">
        <v>1090</v>
      </c>
      <c r="B4188" t="s">
        <v>8665</v>
      </c>
      <c r="C4188" t="s">
        <v>3173</v>
      </c>
      <c r="D4188" t="s">
        <v>7922</v>
      </c>
      <c r="E4188" t="s">
        <v>3235</v>
      </c>
      <c r="F4188" t="s">
        <v>15007</v>
      </c>
      <c r="G4188" t="s">
        <v>15008</v>
      </c>
      <c r="H4188" t="s">
        <v>3177</v>
      </c>
      <c r="I4188" t="s">
        <v>15009</v>
      </c>
      <c r="J4188" t="s">
        <v>3179</v>
      </c>
      <c r="K4188" t="s">
        <v>15010</v>
      </c>
      <c r="L4188" t="s">
        <v>3174</v>
      </c>
      <c r="M4188" t="s">
        <v>3174</v>
      </c>
    </row>
    <row r="4189" spans="1:13" x14ac:dyDescent="0.3">
      <c r="A4189" t="s">
        <v>1090</v>
      </c>
      <c r="B4189" t="s">
        <v>6360</v>
      </c>
      <c r="C4189" t="s">
        <v>3173</v>
      </c>
      <c r="D4189" t="s">
        <v>7922</v>
      </c>
      <c r="E4189" t="s">
        <v>3320</v>
      </c>
      <c r="F4189" t="s">
        <v>15011</v>
      </c>
      <c r="G4189" t="s">
        <v>15012</v>
      </c>
      <c r="H4189" t="s">
        <v>3177</v>
      </c>
      <c r="I4189" t="s">
        <v>15013</v>
      </c>
      <c r="J4189" t="s">
        <v>3179</v>
      </c>
      <c r="K4189" t="s">
        <v>15014</v>
      </c>
      <c r="L4189" t="s">
        <v>3174</v>
      </c>
      <c r="M4189" t="s">
        <v>3174</v>
      </c>
    </row>
    <row r="4190" spans="1:13" x14ac:dyDescent="0.3">
      <c r="A4190" t="s">
        <v>1090</v>
      </c>
      <c r="B4190" t="s">
        <v>6360</v>
      </c>
      <c r="C4190" t="s">
        <v>3173</v>
      </c>
      <c r="D4190" t="s">
        <v>7922</v>
      </c>
      <c r="E4190" t="s">
        <v>3320</v>
      </c>
      <c r="F4190" t="s">
        <v>15015</v>
      </c>
      <c r="G4190" t="s">
        <v>15012</v>
      </c>
      <c r="H4190" t="s">
        <v>3177</v>
      </c>
      <c r="I4190" t="s">
        <v>15016</v>
      </c>
      <c r="J4190" t="s">
        <v>3179</v>
      </c>
      <c r="K4190" t="s">
        <v>15017</v>
      </c>
      <c r="L4190" t="s">
        <v>3174</v>
      </c>
      <c r="M4190" t="s">
        <v>3174</v>
      </c>
    </row>
    <row r="4191" spans="1:13" x14ac:dyDescent="0.3">
      <c r="A4191" t="s">
        <v>1090</v>
      </c>
      <c r="B4191" t="s">
        <v>6360</v>
      </c>
      <c r="C4191" t="s">
        <v>3173</v>
      </c>
      <c r="D4191" t="s">
        <v>7922</v>
      </c>
      <c r="E4191" t="s">
        <v>3320</v>
      </c>
      <c r="F4191" t="s">
        <v>15018</v>
      </c>
      <c r="G4191" t="s">
        <v>15012</v>
      </c>
      <c r="H4191" t="s">
        <v>3177</v>
      </c>
      <c r="I4191" t="s">
        <v>15019</v>
      </c>
      <c r="J4191" t="s">
        <v>3179</v>
      </c>
      <c r="K4191" t="s">
        <v>15020</v>
      </c>
      <c r="L4191" t="s">
        <v>3174</v>
      </c>
      <c r="M4191" t="s">
        <v>3174</v>
      </c>
    </row>
    <row r="4192" spans="1:13" x14ac:dyDescent="0.3">
      <c r="A4192" t="s">
        <v>1090</v>
      </c>
      <c r="B4192" t="s">
        <v>6503</v>
      </c>
      <c r="C4192" t="s">
        <v>3173</v>
      </c>
      <c r="D4192" t="s">
        <v>7922</v>
      </c>
      <c r="E4192" t="s">
        <v>3320</v>
      </c>
      <c r="F4192" t="s">
        <v>15021</v>
      </c>
      <c r="G4192" t="s">
        <v>15022</v>
      </c>
      <c r="H4192" t="s">
        <v>3177</v>
      </c>
      <c r="I4192" t="s">
        <v>15023</v>
      </c>
      <c r="J4192" t="s">
        <v>3179</v>
      </c>
      <c r="K4192" t="s">
        <v>15024</v>
      </c>
      <c r="L4192" t="s">
        <v>3174</v>
      </c>
      <c r="M4192" t="s">
        <v>3174</v>
      </c>
    </row>
    <row r="4193" spans="1:13" x14ac:dyDescent="0.3">
      <c r="A4193" t="s">
        <v>1090</v>
      </c>
      <c r="B4193" t="s">
        <v>15025</v>
      </c>
      <c r="C4193" t="s">
        <v>3173</v>
      </c>
      <c r="D4193" t="s">
        <v>7922</v>
      </c>
      <c r="E4193" t="s">
        <v>3235</v>
      </c>
      <c r="F4193" t="s">
        <v>15026</v>
      </c>
      <c r="G4193" t="s">
        <v>15027</v>
      </c>
      <c r="H4193" t="s">
        <v>3177</v>
      </c>
      <c r="I4193" t="s">
        <v>15028</v>
      </c>
      <c r="J4193" t="s">
        <v>3179</v>
      </c>
      <c r="K4193" t="s">
        <v>15029</v>
      </c>
      <c r="L4193" t="s">
        <v>3174</v>
      </c>
      <c r="M4193" t="s">
        <v>3174</v>
      </c>
    </row>
    <row r="4194" spans="1:13" x14ac:dyDescent="0.3">
      <c r="A4194" t="s">
        <v>1090</v>
      </c>
      <c r="B4194" t="s">
        <v>15025</v>
      </c>
      <c r="C4194" t="s">
        <v>3173</v>
      </c>
      <c r="D4194" t="s">
        <v>7922</v>
      </c>
      <c r="E4194" t="s">
        <v>3235</v>
      </c>
      <c r="F4194" t="s">
        <v>15030</v>
      </c>
      <c r="G4194" t="s">
        <v>15027</v>
      </c>
      <c r="H4194" t="s">
        <v>3177</v>
      </c>
      <c r="I4194" t="s">
        <v>15031</v>
      </c>
      <c r="J4194" t="s">
        <v>3179</v>
      </c>
      <c r="K4194" t="s">
        <v>15032</v>
      </c>
      <c r="L4194" t="s">
        <v>3174</v>
      </c>
      <c r="M4194" t="s">
        <v>3174</v>
      </c>
    </row>
    <row r="4195" spans="1:13" x14ac:dyDescent="0.3">
      <c r="A4195" t="s">
        <v>1090</v>
      </c>
      <c r="B4195" t="s">
        <v>15025</v>
      </c>
      <c r="C4195" t="s">
        <v>3173</v>
      </c>
      <c r="D4195" t="s">
        <v>7922</v>
      </c>
      <c r="E4195" t="s">
        <v>3235</v>
      </c>
      <c r="F4195" t="s">
        <v>15033</v>
      </c>
      <c r="G4195" t="s">
        <v>15027</v>
      </c>
      <c r="H4195" t="s">
        <v>3177</v>
      </c>
      <c r="I4195" t="s">
        <v>15034</v>
      </c>
      <c r="J4195" t="s">
        <v>3179</v>
      </c>
      <c r="K4195" t="s">
        <v>15035</v>
      </c>
      <c r="L4195" t="s">
        <v>3174</v>
      </c>
      <c r="M4195" t="s">
        <v>3174</v>
      </c>
    </row>
    <row r="4196" spans="1:13" x14ac:dyDescent="0.3">
      <c r="A4196" t="s">
        <v>1090</v>
      </c>
      <c r="B4196" t="s">
        <v>6277</v>
      </c>
      <c r="C4196" t="s">
        <v>3173</v>
      </c>
      <c r="D4196" t="s">
        <v>7922</v>
      </c>
      <c r="E4196" t="s">
        <v>3235</v>
      </c>
      <c r="F4196" t="s">
        <v>15036</v>
      </c>
      <c r="G4196" t="s">
        <v>15037</v>
      </c>
      <c r="H4196" t="s">
        <v>3177</v>
      </c>
      <c r="I4196" t="s">
        <v>15038</v>
      </c>
      <c r="J4196" t="s">
        <v>3179</v>
      </c>
      <c r="K4196" t="s">
        <v>15039</v>
      </c>
      <c r="L4196" t="s">
        <v>3174</v>
      </c>
      <c r="M4196" t="s">
        <v>3174</v>
      </c>
    </row>
    <row r="4197" spans="1:13" x14ac:dyDescent="0.3">
      <c r="A4197" t="s">
        <v>1090</v>
      </c>
      <c r="B4197" t="s">
        <v>6277</v>
      </c>
      <c r="C4197" t="s">
        <v>3173</v>
      </c>
      <c r="D4197" t="s">
        <v>7922</v>
      </c>
      <c r="E4197" t="s">
        <v>3235</v>
      </c>
      <c r="F4197" t="s">
        <v>15040</v>
      </c>
      <c r="G4197" t="s">
        <v>15037</v>
      </c>
      <c r="H4197" t="s">
        <v>3177</v>
      </c>
      <c r="I4197" t="s">
        <v>15041</v>
      </c>
      <c r="J4197" t="s">
        <v>3179</v>
      </c>
      <c r="K4197" t="s">
        <v>15042</v>
      </c>
      <c r="L4197" t="s">
        <v>3174</v>
      </c>
      <c r="M4197" t="s">
        <v>3174</v>
      </c>
    </row>
    <row r="4198" spans="1:13" x14ac:dyDescent="0.3">
      <c r="A4198" t="s">
        <v>1090</v>
      </c>
      <c r="B4198" t="s">
        <v>6277</v>
      </c>
      <c r="C4198" t="s">
        <v>3173</v>
      </c>
      <c r="D4198" t="s">
        <v>7922</v>
      </c>
      <c r="E4198" t="s">
        <v>3235</v>
      </c>
      <c r="F4198" t="s">
        <v>15043</v>
      </c>
      <c r="G4198" t="s">
        <v>15037</v>
      </c>
      <c r="H4198" t="s">
        <v>3177</v>
      </c>
      <c r="I4198" t="s">
        <v>15044</v>
      </c>
      <c r="J4198" t="s">
        <v>3179</v>
      </c>
      <c r="K4198" t="s">
        <v>15045</v>
      </c>
      <c r="L4198" t="s">
        <v>3174</v>
      </c>
      <c r="M4198" t="s">
        <v>3174</v>
      </c>
    </row>
    <row r="4199" spans="1:13" x14ac:dyDescent="0.3">
      <c r="A4199" t="s">
        <v>1090</v>
      </c>
      <c r="B4199" t="s">
        <v>6277</v>
      </c>
      <c r="C4199" t="s">
        <v>3173</v>
      </c>
      <c r="D4199" t="s">
        <v>7922</v>
      </c>
      <c r="E4199" t="s">
        <v>3235</v>
      </c>
      <c r="F4199" t="s">
        <v>15046</v>
      </c>
      <c r="G4199" t="s">
        <v>9059</v>
      </c>
      <c r="H4199" t="s">
        <v>3177</v>
      </c>
      <c r="I4199" t="s">
        <v>15047</v>
      </c>
      <c r="J4199" t="s">
        <v>3179</v>
      </c>
      <c r="K4199" t="s">
        <v>15048</v>
      </c>
      <c r="L4199" t="s">
        <v>3174</v>
      </c>
      <c r="M4199" t="s">
        <v>3174</v>
      </c>
    </row>
    <row r="4200" spans="1:13" x14ac:dyDescent="0.3">
      <c r="A4200" t="s">
        <v>1090</v>
      </c>
      <c r="B4200" t="s">
        <v>6277</v>
      </c>
      <c r="C4200" t="s">
        <v>3173</v>
      </c>
      <c r="D4200" t="s">
        <v>7922</v>
      </c>
      <c r="E4200" t="s">
        <v>3235</v>
      </c>
      <c r="F4200" t="s">
        <v>15049</v>
      </c>
      <c r="G4200" t="s">
        <v>9059</v>
      </c>
      <c r="H4200" t="s">
        <v>3177</v>
      </c>
      <c r="I4200" t="s">
        <v>15050</v>
      </c>
      <c r="J4200" t="s">
        <v>3179</v>
      </c>
      <c r="K4200" t="s">
        <v>15051</v>
      </c>
      <c r="L4200" t="s">
        <v>3174</v>
      </c>
      <c r="M4200" t="s">
        <v>3174</v>
      </c>
    </row>
    <row r="4201" spans="1:13" x14ac:dyDescent="0.3">
      <c r="A4201" t="s">
        <v>1090</v>
      </c>
      <c r="B4201" t="s">
        <v>6277</v>
      </c>
      <c r="C4201" t="s">
        <v>3173</v>
      </c>
      <c r="D4201" t="s">
        <v>7922</v>
      </c>
      <c r="E4201" t="s">
        <v>3235</v>
      </c>
      <c r="F4201" t="s">
        <v>15052</v>
      </c>
      <c r="G4201" t="s">
        <v>9059</v>
      </c>
      <c r="H4201" t="s">
        <v>3177</v>
      </c>
      <c r="I4201" t="s">
        <v>15053</v>
      </c>
      <c r="J4201" t="s">
        <v>3179</v>
      </c>
      <c r="K4201" t="s">
        <v>15054</v>
      </c>
      <c r="L4201" t="s">
        <v>3174</v>
      </c>
      <c r="M4201" t="s">
        <v>3174</v>
      </c>
    </row>
    <row r="4202" spans="1:13" x14ac:dyDescent="0.3">
      <c r="A4202" t="s">
        <v>1085</v>
      </c>
      <c r="B4202" t="s">
        <v>15055</v>
      </c>
      <c r="C4202" t="s">
        <v>3173</v>
      </c>
      <c r="D4202" t="s">
        <v>1755</v>
      </c>
      <c r="E4202" t="s">
        <v>3183</v>
      </c>
      <c r="F4202" t="s">
        <v>15056</v>
      </c>
      <c r="G4202" t="s">
        <v>15057</v>
      </c>
      <c r="H4202" t="s">
        <v>3177</v>
      </c>
      <c r="I4202" t="s">
        <v>15058</v>
      </c>
      <c r="J4202" t="s">
        <v>3179</v>
      </c>
      <c r="K4202" t="s">
        <v>15059</v>
      </c>
      <c r="L4202" t="s">
        <v>3174</v>
      </c>
      <c r="M4202" t="s">
        <v>3174</v>
      </c>
    </row>
    <row r="4203" spans="1:13" x14ac:dyDescent="0.3">
      <c r="A4203" t="s">
        <v>1085</v>
      </c>
      <c r="B4203" t="s">
        <v>15055</v>
      </c>
      <c r="C4203" t="s">
        <v>3173</v>
      </c>
      <c r="D4203" t="s">
        <v>1755</v>
      </c>
      <c r="E4203" t="s">
        <v>3183</v>
      </c>
      <c r="F4203" t="s">
        <v>15060</v>
      </c>
      <c r="G4203" t="s">
        <v>15057</v>
      </c>
      <c r="H4203" t="s">
        <v>3177</v>
      </c>
      <c r="I4203" t="s">
        <v>15061</v>
      </c>
      <c r="J4203" t="s">
        <v>3179</v>
      </c>
      <c r="K4203" t="s">
        <v>15062</v>
      </c>
      <c r="L4203" t="s">
        <v>3174</v>
      </c>
      <c r="M4203" t="s">
        <v>3174</v>
      </c>
    </row>
    <row r="4204" spans="1:13" x14ac:dyDescent="0.3">
      <c r="A4204" t="s">
        <v>1085</v>
      </c>
      <c r="B4204" t="s">
        <v>15055</v>
      </c>
      <c r="C4204" t="s">
        <v>3173</v>
      </c>
      <c r="D4204" t="s">
        <v>1755</v>
      </c>
      <c r="E4204" t="s">
        <v>3183</v>
      </c>
      <c r="F4204" t="s">
        <v>15063</v>
      </c>
      <c r="G4204" t="s">
        <v>15057</v>
      </c>
      <c r="H4204" t="s">
        <v>3177</v>
      </c>
      <c r="I4204" t="s">
        <v>15064</v>
      </c>
      <c r="J4204" t="s">
        <v>3179</v>
      </c>
      <c r="K4204" t="s">
        <v>15065</v>
      </c>
      <c r="L4204" t="s">
        <v>3174</v>
      </c>
      <c r="M4204" t="s">
        <v>3174</v>
      </c>
    </row>
    <row r="4205" spans="1:13" x14ac:dyDescent="0.3">
      <c r="A4205" t="s">
        <v>1099</v>
      </c>
      <c r="B4205" t="s">
        <v>15066</v>
      </c>
      <c r="C4205" t="s">
        <v>3190</v>
      </c>
      <c r="D4205" t="s">
        <v>1759</v>
      </c>
      <c r="E4205" t="s">
        <v>15067</v>
      </c>
      <c r="F4205" t="s">
        <v>15068</v>
      </c>
      <c r="G4205" t="s">
        <v>15069</v>
      </c>
      <c r="H4205" t="s">
        <v>3177</v>
      </c>
      <c r="I4205" t="s">
        <v>15070</v>
      </c>
      <c r="J4205" t="s">
        <v>3179</v>
      </c>
      <c r="K4205" t="s">
        <v>15071</v>
      </c>
      <c r="L4205" t="s">
        <v>3174</v>
      </c>
      <c r="M4205" t="s">
        <v>3174</v>
      </c>
    </row>
    <row r="4206" spans="1:13" x14ac:dyDescent="0.3">
      <c r="A4206" t="s">
        <v>1082</v>
      </c>
      <c r="B4206" t="s">
        <v>7406</v>
      </c>
      <c r="C4206" t="s">
        <v>4045</v>
      </c>
      <c r="D4206" t="s">
        <v>1822</v>
      </c>
      <c r="E4206" t="s">
        <v>3235</v>
      </c>
      <c r="F4206" t="s">
        <v>15072</v>
      </c>
      <c r="G4206" t="s">
        <v>7408</v>
      </c>
      <c r="H4206" t="s">
        <v>3177</v>
      </c>
      <c r="I4206" t="s">
        <v>15073</v>
      </c>
      <c r="J4206" t="s">
        <v>3179</v>
      </c>
      <c r="K4206" t="s">
        <v>15074</v>
      </c>
      <c r="L4206" t="s">
        <v>3174</v>
      </c>
      <c r="M4206" t="s">
        <v>3174</v>
      </c>
    </row>
    <row r="4207" spans="1:13" x14ac:dyDescent="0.3">
      <c r="A4207" t="s">
        <v>1082</v>
      </c>
      <c r="B4207" t="s">
        <v>7406</v>
      </c>
      <c r="C4207" t="s">
        <v>4045</v>
      </c>
      <c r="D4207" t="s">
        <v>1822</v>
      </c>
      <c r="E4207" t="s">
        <v>3235</v>
      </c>
      <c r="F4207" t="s">
        <v>15075</v>
      </c>
      <c r="G4207" t="s">
        <v>7408</v>
      </c>
      <c r="H4207" t="s">
        <v>3177</v>
      </c>
      <c r="I4207" t="s">
        <v>15076</v>
      </c>
      <c r="J4207" t="s">
        <v>3179</v>
      </c>
      <c r="K4207" t="s">
        <v>13802</v>
      </c>
      <c r="L4207" t="s">
        <v>3174</v>
      </c>
      <c r="M4207" t="s">
        <v>3174</v>
      </c>
    </row>
    <row r="4208" spans="1:13" x14ac:dyDescent="0.3">
      <c r="A4208" t="s">
        <v>1082</v>
      </c>
      <c r="B4208" t="s">
        <v>7406</v>
      </c>
      <c r="C4208" t="s">
        <v>4045</v>
      </c>
      <c r="D4208" t="s">
        <v>1822</v>
      </c>
      <c r="E4208" t="s">
        <v>3235</v>
      </c>
      <c r="F4208" t="s">
        <v>15077</v>
      </c>
      <c r="G4208" t="s">
        <v>7408</v>
      </c>
      <c r="H4208" t="s">
        <v>3177</v>
      </c>
      <c r="I4208" t="s">
        <v>15078</v>
      </c>
      <c r="J4208" t="s">
        <v>3179</v>
      </c>
      <c r="K4208" t="s">
        <v>13805</v>
      </c>
      <c r="L4208" t="s">
        <v>3174</v>
      </c>
      <c r="M4208" t="s">
        <v>3174</v>
      </c>
    </row>
    <row r="4209" spans="1:13" x14ac:dyDescent="0.3">
      <c r="A4209" t="s">
        <v>1082</v>
      </c>
      <c r="B4209" t="s">
        <v>7406</v>
      </c>
      <c r="C4209" t="s">
        <v>4045</v>
      </c>
      <c r="D4209" t="s">
        <v>1822</v>
      </c>
      <c r="E4209" t="s">
        <v>3235</v>
      </c>
      <c r="F4209" t="s">
        <v>15079</v>
      </c>
      <c r="G4209" t="s">
        <v>7408</v>
      </c>
      <c r="H4209" t="s">
        <v>3177</v>
      </c>
      <c r="I4209" t="s">
        <v>15080</v>
      </c>
      <c r="J4209" t="s">
        <v>3179</v>
      </c>
      <c r="K4209" t="s">
        <v>13814</v>
      </c>
      <c r="L4209" t="s">
        <v>3174</v>
      </c>
      <c r="M4209" t="s">
        <v>3174</v>
      </c>
    </row>
    <row r="4210" spans="1:13" x14ac:dyDescent="0.3">
      <c r="A4210" t="s">
        <v>1082</v>
      </c>
      <c r="B4210" t="s">
        <v>7406</v>
      </c>
      <c r="C4210" t="s">
        <v>4045</v>
      </c>
      <c r="D4210" t="s">
        <v>1822</v>
      </c>
      <c r="E4210" t="s">
        <v>3235</v>
      </c>
      <c r="F4210" t="s">
        <v>15081</v>
      </c>
      <c r="G4210" t="s">
        <v>7408</v>
      </c>
      <c r="H4210" t="s">
        <v>3177</v>
      </c>
      <c r="I4210" t="s">
        <v>15082</v>
      </c>
      <c r="J4210" t="s">
        <v>3179</v>
      </c>
      <c r="K4210" t="s">
        <v>8710</v>
      </c>
      <c r="L4210" t="s">
        <v>3174</v>
      </c>
      <c r="M4210" t="s">
        <v>3174</v>
      </c>
    </row>
    <row r="4211" spans="1:13" x14ac:dyDescent="0.3">
      <c r="A4211" t="s">
        <v>1082</v>
      </c>
      <c r="B4211" t="s">
        <v>7406</v>
      </c>
      <c r="C4211" t="s">
        <v>4045</v>
      </c>
      <c r="D4211" t="s">
        <v>1822</v>
      </c>
      <c r="E4211" t="s">
        <v>3235</v>
      </c>
      <c r="F4211" t="s">
        <v>15083</v>
      </c>
      <c r="G4211" t="s">
        <v>7408</v>
      </c>
      <c r="H4211" t="s">
        <v>3177</v>
      </c>
      <c r="I4211" t="s">
        <v>15084</v>
      </c>
      <c r="J4211" t="s">
        <v>3179</v>
      </c>
      <c r="K4211" t="s">
        <v>14117</v>
      </c>
      <c r="L4211" t="s">
        <v>3174</v>
      </c>
      <c r="M4211" t="s">
        <v>3174</v>
      </c>
    </row>
    <row r="4212" spans="1:13" x14ac:dyDescent="0.3">
      <c r="A4212" t="s">
        <v>1082</v>
      </c>
      <c r="B4212" t="s">
        <v>7417</v>
      </c>
      <c r="C4212" t="s">
        <v>4045</v>
      </c>
      <c r="D4212" t="s">
        <v>7914</v>
      </c>
      <c r="E4212" t="s">
        <v>7639</v>
      </c>
      <c r="F4212" t="s">
        <v>15085</v>
      </c>
      <c r="G4212" t="s">
        <v>7419</v>
      </c>
      <c r="H4212" t="s">
        <v>3177</v>
      </c>
      <c r="I4212" t="s">
        <v>15086</v>
      </c>
      <c r="J4212" t="s">
        <v>3187</v>
      </c>
      <c r="K4212" t="s">
        <v>15087</v>
      </c>
      <c r="L4212" t="s">
        <v>3174</v>
      </c>
      <c r="M4212" t="s">
        <v>3174</v>
      </c>
    </row>
    <row r="4213" spans="1:13" x14ac:dyDescent="0.3">
      <c r="A4213" t="s">
        <v>1082</v>
      </c>
      <c r="B4213" t="s">
        <v>7417</v>
      </c>
      <c r="C4213" t="s">
        <v>4045</v>
      </c>
      <c r="D4213" t="s">
        <v>7914</v>
      </c>
      <c r="E4213" t="s">
        <v>7639</v>
      </c>
      <c r="F4213" t="s">
        <v>15088</v>
      </c>
      <c r="G4213" t="s">
        <v>7419</v>
      </c>
      <c r="H4213" t="s">
        <v>3177</v>
      </c>
      <c r="I4213" t="s">
        <v>15089</v>
      </c>
      <c r="J4213" t="s">
        <v>3187</v>
      </c>
      <c r="K4213" t="s">
        <v>15090</v>
      </c>
      <c r="L4213" t="s">
        <v>3174</v>
      </c>
      <c r="M4213" t="s">
        <v>3174</v>
      </c>
    </row>
    <row r="4214" spans="1:13" x14ac:dyDescent="0.3">
      <c r="A4214" t="s">
        <v>1090</v>
      </c>
      <c r="B4214" t="s">
        <v>8665</v>
      </c>
      <c r="C4214" t="s">
        <v>3173</v>
      </c>
      <c r="D4214" t="s">
        <v>7922</v>
      </c>
      <c r="E4214" t="s">
        <v>3235</v>
      </c>
      <c r="F4214" t="s">
        <v>15091</v>
      </c>
      <c r="G4214" t="s">
        <v>15008</v>
      </c>
      <c r="H4214" t="s">
        <v>3177</v>
      </c>
      <c r="I4214" t="s">
        <v>15092</v>
      </c>
      <c r="J4214" t="s">
        <v>3179</v>
      </c>
      <c r="K4214" t="s">
        <v>15093</v>
      </c>
      <c r="L4214" t="s">
        <v>3174</v>
      </c>
      <c r="M4214" t="s">
        <v>3174</v>
      </c>
    </row>
    <row r="4215" spans="1:13" x14ac:dyDescent="0.3">
      <c r="A4215" t="s">
        <v>1082</v>
      </c>
      <c r="B4215" t="s">
        <v>8765</v>
      </c>
      <c r="C4215" t="s">
        <v>4045</v>
      </c>
      <c r="D4215" t="s">
        <v>1761</v>
      </c>
      <c r="E4215" t="s">
        <v>3546</v>
      </c>
      <c r="F4215" t="s">
        <v>15094</v>
      </c>
      <c r="G4215" t="s">
        <v>14978</v>
      </c>
      <c r="H4215" t="s">
        <v>3177</v>
      </c>
      <c r="I4215" t="s">
        <v>15095</v>
      </c>
      <c r="J4215" t="s">
        <v>3179</v>
      </c>
      <c r="K4215" t="s">
        <v>13623</v>
      </c>
      <c r="L4215" t="s">
        <v>3174</v>
      </c>
      <c r="M4215" t="s">
        <v>3174</v>
      </c>
    </row>
    <row r="4216" spans="1:13" x14ac:dyDescent="0.3">
      <c r="A4216" t="s">
        <v>1082</v>
      </c>
      <c r="B4216" t="s">
        <v>8765</v>
      </c>
      <c r="C4216" t="s">
        <v>4045</v>
      </c>
      <c r="D4216" t="s">
        <v>1761</v>
      </c>
      <c r="E4216" t="s">
        <v>3546</v>
      </c>
      <c r="F4216" t="s">
        <v>15096</v>
      </c>
      <c r="G4216" t="s">
        <v>14978</v>
      </c>
      <c r="H4216" t="s">
        <v>3177</v>
      </c>
      <c r="I4216" t="s">
        <v>15097</v>
      </c>
      <c r="J4216" t="s">
        <v>3179</v>
      </c>
      <c r="K4216" t="s">
        <v>13626</v>
      </c>
      <c r="L4216" t="s">
        <v>3174</v>
      </c>
      <c r="M4216" t="s">
        <v>3174</v>
      </c>
    </row>
    <row r="4217" spans="1:13" x14ac:dyDescent="0.3">
      <c r="A4217" t="s">
        <v>1082</v>
      </c>
      <c r="B4217" t="s">
        <v>8765</v>
      </c>
      <c r="C4217" t="s">
        <v>4045</v>
      </c>
      <c r="D4217" t="s">
        <v>1761</v>
      </c>
      <c r="E4217" t="s">
        <v>3546</v>
      </c>
      <c r="F4217" t="s">
        <v>15098</v>
      </c>
      <c r="G4217" t="s">
        <v>14978</v>
      </c>
      <c r="H4217" t="s">
        <v>3177</v>
      </c>
      <c r="I4217" t="s">
        <v>15099</v>
      </c>
      <c r="J4217" t="s">
        <v>3179</v>
      </c>
      <c r="K4217" t="s">
        <v>13629</v>
      </c>
      <c r="L4217" t="s">
        <v>3174</v>
      </c>
      <c r="M4217" t="s">
        <v>3174</v>
      </c>
    </row>
    <row r="4218" spans="1:13" x14ac:dyDescent="0.3">
      <c r="A4218" t="s">
        <v>1082</v>
      </c>
      <c r="B4218" t="s">
        <v>8765</v>
      </c>
      <c r="C4218" t="s">
        <v>4045</v>
      </c>
      <c r="D4218" t="s">
        <v>1759</v>
      </c>
      <c r="E4218" t="s">
        <v>3546</v>
      </c>
      <c r="F4218" t="s">
        <v>15100</v>
      </c>
      <c r="G4218" t="s">
        <v>14978</v>
      </c>
      <c r="H4218" t="s">
        <v>3177</v>
      </c>
      <c r="I4218" t="s">
        <v>15101</v>
      </c>
      <c r="J4218" t="s">
        <v>3179</v>
      </c>
      <c r="K4218" t="s">
        <v>15102</v>
      </c>
      <c r="L4218" t="s">
        <v>3174</v>
      </c>
      <c r="M4218" t="s">
        <v>3174</v>
      </c>
    </row>
    <row r="4219" spans="1:13" x14ac:dyDescent="0.3">
      <c r="A4219" t="s">
        <v>1082</v>
      </c>
      <c r="B4219" t="s">
        <v>8765</v>
      </c>
      <c r="C4219" t="s">
        <v>4045</v>
      </c>
      <c r="D4219" t="s">
        <v>1903</v>
      </c>
      <c r="E4219" t="s">
        <v>3546</v>
      </c>
      <c r="F4219" t="s">
        <v>15103</v>
      </c>
      <c r="G4219" t="s">
        <v>14978</v>
      </c>
      <c r="H4219" t="s">
        <v>3177</v>
      </c>
      <c r="I4219" t="s">
        <v>15104</v>
      </c>
      <c r="J4219" t="s">
        <v>3179</v>
      </c>
      <c r="K4219" t="s">
        <v>14693</v>
      </c>
      <c r="L4219" t="s">
        <v>3174</v>
      </c>
      <c r="M4219" t="s">
        <v>3174</v>
      </c>
    </row>
    <row r="4220" spans="1:13" x14ac:dyDescent="0.3">
      <c r="A4220" t="s">
        <v>1082</v>
      </c>
      <c r="B4220" t="s">
        <v>8765</v>
      </c>
      <c r="C4220" t="s">
        <v>4045</v>
      </c>
      <c r="D4220" t="s">
        <v>1755</v>
      </c>
      <c r="E4220" t="s">
        <v>3546</v>
      </c>
      <c r="F4220" t="s">
        <v>15105</v>
      </c>
      <c r="G4220" t="s">
        <v>15106</v>
      </c>
      <c r="H4220" t="s">
        <v>3177</v>
      </c>
      <c r="I4220" t="s">
        <v>15107</v>
      </c>
      <c r="J4220" t="s">
        <v>3179</v>
      </c>
      <c r="K4220" t="s">
        <v>14186</v>
      </c>
      <c r="L4220" t="s">
        <v>3174</v>
      </c>
      <c r="M4220" t="s">
        <v>3174</v>
      </c>
    </row>
    <row r="4221" spans="1:13" x14ac:dyDescent="0.3">
      <c r="A4221" t="s">
        <v>1082</v>
      </c>
      <c r="B4221" t="s">
        <v>8765</v>
      </c>
      <c r="C4221" t="s">
        <v>4045</v>
      </c>
      <c r="D4221" t="s">
        <v>1761</v>
      </c>
      <c r="E4221" t="s">
        <v>3546</v>
      </c>
      <c r="F4221" t="s">
        <v>15108</v>
      </c>
      <c r="G4221" t="s">
        <v>15106</v>
      </c>
      <c r="H4221" t="s">
        <v>3177</v>
      </c>
      <c r="I4221" t="s">
        <v>15109</v>
      </c>
      <c r="J4221" t="s">
        <v>3179</v>
      </c>
      <c r="K4221" t="s">
        <v>15110</v>
      </c>
      <c r="L4221" t="s">
        <v>3174</v>
      </c>
      <c r="M4221" t="s">
        <v>3174</v>
      </c>
    </row>
    <row r="4222" spans="1:13" x14ac:dyDescent="0.3">
      <c r="A4222" t="s">
        <v>1082</v>
      </c>
      <c r="B4222" t="s">
        <v>8765</v>
      </c>
      <c r="C4222" t="s">
        <v>4045</v>
      </c>
      <c r="D4222" t="s">
        <v>1761</v>
      </c>
      <c r="E4222" t="s">
        <v>3546</v>
      </c>
      <c r="F4222" t="s">
        <v>15111</v>
      </c>
      <c r="G4222" t="s">
        <v>15106</v>
      </c>
      <c r="H4222" t="s">
        <v>3177</v>
      </c>
      <c r="I4222" t="s">
        <v>15112</v>
      </c>
      <c r="J4222" t="s">
        <v>3179</v>
      </c>
      <c r="K4222" t="s">
        <v>15113</v>
      </c>
      <c r="L4222" t="s">
        <v>3174</v>
      </c>
      <c r="M4222" t="s">
        <v>3174</v>
      </c>
    </row>
    <row r="4223" spans="1:13" x14ac:dyDescent="0.3">
      <c r="A4223" t="s">
        <v>1082</v>
      </c>
      <c r="B4223" t="s">
        <v>8765</v>
      </c>
      <c r="C4223" t="s">
        <v>4045</v>
      </c>
      <c r="D4223" t="s">
        <v>1761</v>
      </c>
      <c r="E4223" t="s">
        <v>3320</v>
      </c>
      <c r="F4223" t="s">
        <v>15114</v>
      </c>
      <c r="G4223" t="s">
        <v>15115</v>
      </c>
      <c r="H4223" t="s">
        <v>3177</v>
      </c>
      <c r="I4223" t="s">
        <v>15116</v>
      </c>
      <c r="J4223" t="s">
        <v>3179</v>
      </c>
      <c r="K4223" t="s">
        <v>15117</v>
      </c>
      <c r="L4223" t="s">
        <v>3174</v>
      </c>
      <c r="M4223" t="s">
        <v>3174</v>
      </c>
    </row>
    <row r="4224" spans="1:13" x14ac:dyDescent="0.3">
      <c r="A4224" t="s">
        <v>1082</v>
      </c>
      <c r="B4224" t="s">
        <v>8765</v>
      </c>
      <c r="C4224" t="s">
        <v>4045</v>
      </c>
      <c r="D4224" t="s">
        <v>1761</v>
      </c>
      <c r="E4224" t="s">
        <v>3320</v>
      </c>
      <c r="F4224" t="s">
        <v>15118</v>
      </c>
      <c r="G4224" t="s">
        <v>15115</v>
      </c>
      <c r="H4224" t="s">
        <v>3177</v>
      </c>
      <c r="I4224" t="s">
        <v>15119</v>
      </c>
      <c r="J4224" t="s">
        <v>3179</v>
      </c>
      <c r="K4224" t="s">
        <v>15120</v>
      </c>
      <c r="L4224" t="s">
        <v>3174</v>
      </c>
      <c r="M4224" t="s">
        <v>3174</v>
      </c>
    </row>
    <row r="4225" spans="1:13" x14ac:dyDescent="0.3">
      <c r="A4225" t="s">
        <v>1082</v>
      </c>
      <c r="B4225" t="s">
        <v>8765</v>
      </c>
      <c r="C4225" t="s">
        <v>4045</v>
      </c>
      <c r="D4225" t="s">
        <v>1761</v>
      </c>
      <c r="E4225" t="s">
        <v>3546</v>
      </c>
      <c r="F4225" t="s">
        <v>15121</v>
      </c>
      <c r="G4225" t="s">
        <v>15106</v>
      </c>
      <c r="H4225" t="s">
        <v>3177</v>
      </c>
      <c r="I4225" t="s">
        <v>15122</v>
      </c>
      <c r="J4225" t="s">
        <v>3179</v>
      </c>
      <c r="K4225" t="s">
        <v>15123</v>
      </c>
      <c r="L4225" t="s">
        <v>3174</v>
      </c>
      <c r="M4225" t="s">
        <v>3174</v>
      </c>
    </row>
    <row r="4226" spans="1:13" x14ac:dyDescent="0.3">
      <c r="A4226" t="s">
        <v>1090</v>
      </c>
      <c r="B4226" t="s">
        <v>2966</v>
      </c>
      <c r="C4226" t="s">
        <v>3173</v>
      </c>
      <c r="D4226" t="s">
        <v>1903</v>
      </c>
      <c r="E4226" t="s">
        <v>3320</v>
      </c>
      <c r="F4226" t="s">
        <v>15124</v>
      </c>
      <c r="G4226" t="s">
        <v>15125</v>
      </c>
      <c r="H4226" t="s">
        <v>3177</v>
      </c>
      <c r="I4226" t="s">
        <v>15126</v>
      </c>
      <c r="J4226" t="s">
        <v>3179</v>
      </c>
      <c r="K4226" t="s">
        <v>15127</v>
      </c>
      <c r="L4226" t="s">
        <v>3174</v>
      </c>
      <c r="M4226" t="s">
        <v>3174</v>
      </c>
    </row>
    <row r="4227" spans="1:13" x14ac:dyDescent="0.3">
      <c r="A4227" t="s">
        <v>1082</v>
      </c>
      <c r="B4227" t="s">
        <v>8765</v>
      </c>
      <c r="C4227" t="s">
        <v>4045</v>
      </c>
      <c r="D4227" t="s">
        <v>1761</v>
      </c>
      <c r="E4227" t="s">
        <v>3320</v>
      </c>
      <c r="F4227" t="s">
        <v>15128</v>
      </c>
      <c r="G4227" t="s">
        <v>15129</v>
      </c>
      <c r="H4227" t="s">
        <v>3177</v>
      </c>
      <c r="I4227" t="s">
        <v>15130</v>
      </c>
      <c r="J4227" t="s">
        <v>3179</v>
      </c>
      <c r="K4227" t="s">
        <v>15131</v>
      </c>
      <c r="L4227" t="s">
        <v>3174</v>
      </c>
      <c r="M4227" t="s">
        <v>3174</v>
      </c>
    </row>
    <row r="4228" spans="1:13" x14ac:dyDescent="0.3">
      <c r="A4228" t="s">
        <v>1082</v>
      </c>
      <c r="B4228" t="s">
        <v>8765</v>
      </c>
      <c r="C4228" t="s">
        <v>4045</v>
      </c>
      <c r="D4228" t="s">
        <v>1761</v>
      </c>
      <c r="E4228" t="s">
        <v>3320</v>
      </c>
      <c r="F4228" t="s">
        <v>15132</v>
      </c>
      <c r="G4228" t="s">
        <v>15129</v>
      </c>
      <c r="H4228" t="s">
        <v>3177</v>
      </c>
      <c r="I4228" t="s">
        <v>15133</v>
      </c>
      <c r="J4228" t="s">
        <v>3179</v>
      </c>
      <c r="K4228" t="s">
        <v>15134</v>
      </c>
      <c r="L4228" t="s">
        <v>3174</v>
      </c>
      <c r="M4228" t="s">
        <v>3174</v>
      </c>
    </row>
    <row r="4229" spans="1:13" x14ac:dyDescent="0.3">
      <c r="A4229" t="s">
        <v>1082</v>
      </c>
      <c r="B4229" t="s">
        <v>8765</v>
      </c>
      <c r="C4229" t="s">
        <v>4045</v>
      </c>
      <c r="D4229" t="s">
        <v>1903</v>
      </c>
      <c r="E4229" t="s">
        <v>3320</v>
      </c>
      <c r="F4229" t="s">
        <v>15135</v>
      </c>
      <c r="G4229" t="s">
        <v>8767</v>
      </c>
      <c r="H4229" t="s">
        <v>3177</v>
      </c>
      <c r="I4229" t="s">
        <v>15136</v>
      </c>
      <c r="J4229" t="s">
        <v>3179</v>
      </c>
      <c r="K4229" t="s">
        <v>14693</v>
      </c>
      <c r="L4229" t="s">
        <v>3174</v>
      </c>
      <c r="M4229" t="s">
        <v>3174</v>
      </c>
    </row>
    <row r="4230" spans="1:13" x14ac:dyDescent="0.3">
      <c r="A4230" t="s">
        <v>1082</v>
      </c>
      <c r="B4230" t="s">
        <v>8765</v>
      </c>
      <c r="C4230" t="s">
        <v>4045</v>
      </c>
      <c r="D4230" t="s">
        <v>1759</v>
      </c>
      <c r="E4230" t="s">
        <v>3546</v>
      </c>
      <c r="F4230" t="s">
        <v>15137</v>
      </c>
      <c r="G4230" t="s">
        <v>15106</v>
      </c>
      <c r="H4230" t="s">
        <v>3177</v>
      </c>
      <c r="I4230" t="s">
        <v>15138</v>
      </c>
      <c r="J4230" t="s">
        <v>3179</v>
      </c>
      <c r="K4230" t="s">
        <v>15139</v>
      </c>
      <c r="L4230" t="s">
        <v>3174</v>
      </c>
      <c r="M4230" t="s">
        <v>3174</v>
      </c>
    </row>
    <row r="4231" spans="1:13" x14ac:dyDescent="0.3">
      <c r="A4231" t="s">
        <v>1082</v>
      </c>
      <c r="B4231" t="s">
        <v>8765</v>
      </c>
      <c r="C4231" t="s">
        <v>4045</v>
      </c>
      <c r="D4231" t="s">
        <v>1903</v>
      </c>
      <c r="E4231" t="s">
        <v>3546</v>
      </c>
      <c r="F4231" t="s">
        <v>15140</v>
      </c>
      <c r="G4231" t="s">
        <v>15106</v>
      </c>
      <c r="H4231" t="s">
        <v>3177</v>
      </c>
      <c r="I4231" t="s">
        <v>15141</v>
      </c>
      <c r="J4231" t="s">
        <v>3179</v>
      </c>
      <c r="K4231" t="s">
        <v>14693</v>
      </c>
      <c r="L4231" t="s">
        <v>3174</v>
      </c>
      <c r="M4231" t="s">
        <v>3174</v>
      </c>
    </row>
    <row r="4232" spans="1:13" x14ac:dyDescent="0.3">
      <c r="A4232" t="s">
        <v>1082</v>
      </c>
      <c r="B4232" t="s">
        <v>8765</v>
      </c>
      <c r="C4232" t="s">
        <v>4045</v>
      </c>
      <c r="D4232" t="s">
        <v>1755</v>
      </c>
      <c r="E4232" t="s">
        <v>3546</v>
      </c>
      <c r="F4232" t="s">
        <v>15142</v>
      </c>
      <c r="G4232" t="s">
        <v>15143</v>
      </c>
      <c r="H4232" t="s">
        <v>3177</v>
      </c>
      <c r="I4232" t="s">
        <v>15144</v>
      </c>
      <c r="J4232" t="s">
        <v>3179</v>
      </c>
      <c r="K4232" t="s">
        <v>14192</v>
      </c>
      <c r="L4232" t="s">
        <v>3174</v>
      </c>
      <c r="M4232" t="s">
        <v>3174</v>
      </c>
    </row>
    <row r="4233" spans="1:13" x14ac:dyDescent="0.3">
      <c r="A4233" t="s">
        <v>1082</v>
      </c>
      <c r="B4233" t="s">
        <v>8765</v>
      </c>
      <c r="C4233" t="s">
        <v>4045</v>
      </c>
      <c r="D4233" t="s">
        <v>1761</v>
      </c>
      <c r="E4233" t="s">
        <v>3320</v>
      </c>
      <c r="F4233" t="s">
        <v>15145</v>
      </c>
      <c r="G4233" t="s">
        <v>15146</v>
      </c>
      <c r="H4233" t="s">
        <v>3177</v>
      </c>
      <c r="I4233" t="s">
        <v>15147</v>
      </c>
      <c r="J4233" t="s">
        <v>3179</v>
      </c>
      <c r="K4233" t="s">
        <v>15148</v>
      </c>
      <c r="L4233" t="s">
        <v>3174</v>
      </c>
      <c r="M4233" t="s">
        <v>3174</v>
      </c>
    </row>
    <row r="4234" spans="1:13" x14ac:dyDescent="0.3">
      <c r="A4234" t="s">
        <v>1082</v>
      </c>
      <c r="B4234" t="s">
        <v>8765</v>
      </c>
      <c r="C4234" t="s">
        <v>4045</v>
      </c>
      <c r="D4234" t="s">
        <v>1761</v>
      </c>
      <c r="E4234" t="s">
        <v>3546</v>
      </c>
      <c r="F4234" t="s">
        <v>15149</v>
      </c>
      <c r="G4234" t="s">
        <v>15143</v>
      </c>
      <c r="H4234" t="s">
        <v>3177</v>
      </c>
      <c r="I4234" t="s">
        <v>15150</v>
      </c>
      <c r="J4234" t="s">
        <v>3179</v>
      </c>
      <c r="K4234" t="s">
        <v>13613</v>
      </c>
      <c r="L4234" t="s">
        <v>3174</v>
      </c>
      <c r="M4234" t="s">
        <v>3174</v>
      </c>
    </row>
    <row r="4235" spans="1:13" x14ac:dyDescent="0.3">
      <c r="A4235" t="s">
        <v>1082</v>
      </c>
      <c r="B4235" t="s">
        <v>8765</v>
      </c>
      <c r="C4235" t="s">
        <v>4045</v>
      </c>
      <c r="D4235" t="s">
        <v>1761</v>
      </c>
      <c r="E4235" t="s">
        <v>3546</v>
      </c>
      <c r="F4235" t="s">
        <v>15151</v>
      </c>
      <c r="G4235" t="s">
        <v>15143</v>
      </c>
      <c r="H4235" t="s">
        <v>3177</v>
      </c>
      <c r="I4235" t="s">
        <v>15152</v>
      </c>
      <c r="J4235" t="s">
        <v>3179</v>
      </c>
      <c r="K4235" t="s">
        <v>13616</v>
      </c>
      <c r="L4235" t="s">
        <v>3174</v>
      </c>
      <c r="M4235" t="s">
        <v>3174</v>
      </c>
    </row>
    <row r="4236" spans="1:13" x14ac:dyDescent="0.3">
      <c r="A4236" t="s">
        <v>1085</v>
      </c>
      <c r="B4236" t="s">
        <v>6575</v>
      </c>
      <c r="C4236" t="s">
        <v>3173</v>
      </c>
      <c r="D4236" t="s">
        <v>1755</v>
      </c>
      <c r="E4236" t="s">
        <v>3235</v>
      </c>
      <c r="F4236" t="s">
        <v>15153</v>
      </c>
      <c r="G4236" t="s">
        <v>15154</v>
      </c>
      <c r="H4236" t="s">
        <v>3177</v>
      </c>
      <c r="I4236" t="s">
        <v>15155</v>
      </c>
      <c r="J4236" t="s">
        <v>3179</v>
      </c>
      <c r="K4236" t="s">
        <v>15156</v>
      </c>
      <c r="L4236" t="s">
        <v>3174</v>
      </c>
      <c r="M4236" t="s">
        <v>3174</v>
      </c>
    </row>
    <row r="4237" spans="1:13" x14ac:dyDescent="0.3">
      <c r="A4237" t="s">
        <v>1082</v>
      </c>
      <c r="B4237" t="s">
        <v>8765</v>
      </c>
      <c r="C4237" t="s">
        <v>4045</v>
      </c>
      <c r="D4237" t="s">
        <v>1759</v>
      </c>
      <c r="E4237" t="s">
        <v>3546</v>
      </c>
      <c r="F4237" t="s">
        <v>15157</v>
      </c>
      <c r="G4237" t="s">
        <v>15143</v>
      </c>
      <c r="H4237" t="s">
        <v>3177</v>
      </c>
      <c r="I4237" t="s">
        <v>15158</v>
      </c>
      <c r="J4237" t="s">
        <v>3179</v>
      </c>
      <c r="K4237" t="s">
        <v>15159</v>
      </c>
      <c r="L4237" t="s">
        <v>3174</v>
      </c>
      <c r="M4237" t="s">
        <v>3174</v>
      </c>
    </row>
    <row r="4238" spans="1:13" x14ac:dyDescent="0.3">
      <c r="A4238" t="s">
        <v>1090</v>
      </c>
      <c r="B4238" t="s">
        <v>8665</v>
      </c>
      <c r="C4238" t="s">
        <v>3173</v>
      </c>
      <c r="D4238" t="s">
        <v>1903</v>
      </c>
      <c r="E4238" t="s">
        <v>3235</v>
      </c>
      <c r="F4238" t="s">
        <v>15160</v>
      </c>
      <c r="G4238" t="s">
        <v>8667</v>
      </c>
      <c r="H4238" t="s">
        <v>3177</v>
      </c>
      <c r="I4238" t="s">
        <v>15161</v>
      </c>
      <c r="J4238" t="s">
        <v>3179</v>
      </c>
      <c r="K4238" t="s">
        <v>15162</v>
      </c>
      <c r="L4238" t="s">
        <v>3174</v>
      </c>
      <c r="M4238" t="s">
        <v>3174</v>
      </c>
    </row>
    <row r="4239" spans="1:13" x14ac:dyDescent="0.3">
      <c r="A4239" t="s">
        <v>1090</v>
      </c>
      <c r="B4239" t="s">
        <v>8665</v>
      </c>
      <c r="C4239" t="s">
        <v>3173</v>
      </c>
      <c r="D4239" t="s">
        <v>1903</v>
      </c>
      <c r="E4239" t="s">
        <v>3235</v>
      </c>
      <c r="F4239" t="s">
        <v>15163</v>
      </c>
      <c r="G4239" t="s">
        <v>8667</v>
      </c>
      <c r="H4239" t="s">
        <v>3177</v>
      </c>
      <c r="I4239" t="s">
        <v>15164</v>
      </c>
      <c r="J4239" t="s">
        <v>3179</v>
      </c>
      <c r="K4239" t="s">
        <v>15165</v>
      </c>
      <c r="L4239" t="s">
        <v>3174</v>
      </c>
      <c r="M4239" t="s">
        <v>3174</v>
      </c>
    </row>
    <row r="4240" spans="1:13" x14ac:dyDescent="0.3">
      <c r="A4240" t="s">
        <v>1090</v>
      </c>
      <c r="B4240" t="s">
        <v>8665</v>
      </c>
      <c r="C4240" t="s">
        <v>3173</v>
      </c>
      <c r="D4240" t="s">
        <v>1903</v>
      </c>
      <c r="E4240" t="s">
        <v>3235</v>
      </c>
      <c r="F4240" t="s">
        <v>15166</v>
      </c>
      <c r="G4240" t="s">
        <v>8667</v>
      </c>
      <c r="H4240" t="s">
        <v>3177</v>
      </c>
      <c r="I4240" t="s">
        <v>15167</v>
      </c>
      <c r="J4240" t="s">
        <v>3179</v>
      </c>
      <c r="K4240" t="s">
        <v>15168</v>
      </c>
      <c r="L4240" t="s">
        <v>3174</v>
      </c>
      <c r="M4240" t="s">
        <v>3174</v>
      </c>
    </row>
    <row r="4241" spans="1:13" x14ac:dyDescent="0.3">
      <c r="A4241" t="s">
        <v>1090</v>
      </c>
      <c r="B4241" t="s">
        <v>8665</v>
      </c>
      <c r="C4241" t="s">
        <v>3173</v>
      </c>
      <c r="D4241" t="s">
        <v>1903</v>
      </c>
      <c r="E4241" t="s">
        <v>3235</v>
      </c>
      <c r="F4241" t="s">
        <v>15169</v>
      </c>
      <c r="G4241" t="s">
        <v>8667</v>
      </c>
      <c r="H4241" t="s">
        <v>3177</v>
      </c>
      <c r="I4241" t="s">
        <v>15170</v>
      </c>
      <c r="J4241" t="s">
        <v>3179</v>
      </c>
      <c r="K4241" t="s">
        <v>15171</v>
      </c>
      <c r="L4241" t="s">
        <v>3174</v>
      </c>
      <c r="M4241" t="s">
        <v>3174</v>
      </c>
    </row>
    <row r="4242" spans="1:13" x14ac:dyDescent="0.3">
      <c r="A4242" t="s">
        <v>1090</v>
      </c>
      <c r="B4242" t="s">
        <v>8665</v>
      </c>
      <c r="C4242" t="s">
        <v>3173</v>
      </c>
      <c r="D4242" t="s">
        <v>1903</v>
      </c>
      <c r="E4242" t="s">
        <v>3235</v>
      </c>
      <c r="F4242" t="s">
        <v>15172</v>
      </c>
      <c r="G4242" t="s">
        <v>8667</v>
      </c>
      <c r="H4242" t="s">
        <v>3177</v>
      </c>
      <c r="I4242" t="s">
        <v>15173</v>
      </c>
      <c r="J4242" t="s">
        <v>3179</v>
      </c>
      <c r="K4242" t="s">
        <v>15174</v>
      </c>
      <c r="L4242" t="s">
        <v>3174</v>
      </c>
      <c r="M4242" t="s">
        <v>3174</v>
      </c>
    </row>
    <row r="4243" spans="1:13" x14ac:dyDescent="0.3">
      <c r="A4243" t="s">
        <v>1090</v>
      </c>
      <c r="B4243" t="s">
        <v>8665</v>
      </c>
      <c r="C4243" t="s">
        <v>3173</v>
      </c>
      <c r="D4243" t="s">
        <v>1903</v>
      </c>
      <c r="E4243" t="s">
        <v>3235</v>
      </c>
      <c r="F4243" t="s">
        <v>15175</v>
      </c>
      <c r="G4243" t="s">
        <v>8667</v>
      </c>
      <c r="H4243" t="s">
        <v>3177</v>
      </c>
      <c r="I4243" t="s">
        <v>15176</v>
      </c>
      <c r="J4243" t="s">
        <v>3179</v>
      </c>
      <c r="K4243" t="s">
        <v>15177</v>
      </c>
      <c r="L4243" t="s">
        <v>3174</v>
      </c>
      <c r="M4243" t="s">
        <v>3174</v>
      </c>
    </row>
    <row r="4244" spans="1:13" x14ac:dyDescent="0.3">
      <c r="A4244" t="s">
        <v>1090</v>
      </c>
      <c r="B4244" t="s">
        <v>4791</v>
      </c>
      <c r="C4244" t="s">
        <v>3173</v>
      </c>
      <c r="D4244" t="s">
        <v>1903</v>
      </c>
      <c r="E4244" t="s">
        <v>3235</v>
      </c>
      <c r="F4244" t="s">
        <v>15178</v>
      </c>
      <c r="G4244" t="s">
        <v>8834</v>
      </c>
      <c r="H4244" t="s">
        <v>3177</v>
      </c>
      <c r="I4244" t="s">
        <v>15179</v>
      </c>
      <c r="J4244" t="s">
        <v>3179</v>
      </c>
      <c r="K4244" t="s">
        <v>15180</v>
      </c>
      <c r="L4244" t="s">
        <v>3174</v>
      </c>
      <c r="M4244" t="s">
        <v>3174</v>
      </c>
    </row>
    <row r="4245" spans="1:13" x14ac:dyDescent="0.3">
      <c r="A4245" t="s">
        <v>1090</v>
      </c>
      <c r="B4245" t="s">
        <v>4791</v>
      </c>
      <c r="C4245" t="s">
        <v>3173</v>
      </c>
      <c r="D4245" t="s">
        <v>1903</v>
      </c>
      <c r="E4245" t="s">
        <v>3235</v>
      </c>
      <c r="F4245" t="s">
        <v>15181</v>
      </c>
      <c r="G4245" t="s">
        <v>8834</v>
      </c>
      <c r="H4245" t="s">
        <v>3177</v>
      </c>
      <c r="I4245" t="s">
        <v>15182</v>
      </c>
      <c r="J4245" t="s">
        <v>3179</v>
      </c>
      <c r="K4245" t="s">
        <v>15183</v>
      </c>
      <c r="L4245" t="s">
        <v>3174</v>
      </c>
      <c r="M4245" t="s">
        <v>3174</v>
      </c>
    </row>
    <row r="4246" spans="1:13" x14ac:dyDescent="0.3">
      <c r="A4246" t="s">
        <v>1090</v>
      </c>
      <c r="B4246" t="s">
        <v>4791</v>
      </c>
      <c r="C4246" t="s">
        <v>3173</v>
      </c>
      <c r="D4246" t="s">
        <v>1903</v>
      </c>
      <c r="E4246" t="s">
        <v>3235</v>
      </c>
      <c r="F4246" t="s">
        <v>15184</v>
      </c>
      <c r="G4246" t="s">
        <v>8834</v>
      </c>
      <c r="H4246" t="s">
        <v>3177</v>
      </c>
      <c r="I4246" t="s">
        <v>15185</v>
      </c>
      <c r="J4246" t="s">
        <v>3179</v>
      </c>
      <c r="K4246" t="s">
        <v>15186</v>
      </c>
      <c r="L4246" t="s">
        <v>3174</v>
      </c>
      <c r="M4246" t="s">
        <v>3174</v>
      </c>
    </row>
    <row r="4247" spans="1:13" x14ac:dyDescent="0.3">
      <c r="A4247" t="s">
        <v>1090</v>
      </c>
      <c r="B4247" t="s">
        <v>15187</v>
      </c>
      <c r="C4247" t="s">
        <v>3173</v>
      </c>
      <c r="D4247" t="s">
        <v>1761</v>
      </c>
      <c r="E4247" t="s">
        <v>3546</v>
      </c>
      <c r="F4247" t="s">
        <v>15188</v>
      </c>
      <c r="G4247" t="s">
        <v>15189</v>
      </c>
      <c r="H4247" t="s">
        <v>3177</v>
      </c>
      <c r="I4247" t="s">
        <v>15190</v>
      </c>
      <c r="J4247" t="s">
        <v>3179</v>
      </c>
      <c r="K4247" t="s">
        <v>15191</v>
      </c>
      <c r="L4247" t="s">
        <v>3174</v>
      </c>
      <c r="M4247" t="s">
        <v>3174</v>
      </c>
    </row>
    <row r="4248" spans="1:13" x14ac:dyDescent="0.3">
      <c r="A4248" t="s">
        <v>1090</v>
      </c>
      <c r="B4248" t="s">
        <v>15187</v>
      </c>
      <c r="C4248" t="s">
        <v>3173</v>
      </c>
      <c r="D4248" t="s">
        <v>1761</v>
      </c>
      <c r="E4248" t="s">
        <v>3546</v>
      </c>
      <c r="F4248" t="s">
        <v>15192</v>
      </c>
      <c r="G4248" t="s">
        <v>15189</v>
      </c>
      <c r="H4248" t="s">
        <v>3177</v>
      </c>
      <c r="I4248" t="s">
        <v>15193</v>
      </c>
      <c r="J4248" t="s">
        <v>3179</v>
      </c>
      <c r="K4248" t="s">
        <v>15194</v>
      </c>
      <c r="L4248" t="s">
        <v>3174</v>
      </c>
      <c r="M4248" t="s">
        <v>3174</v>
      </c>
    </row>
    <row r="4249" spans="1:13" x14ac:dyDescent="0.3">
      <c r="A4249" t="s">
        <v>1090</v>
      </c>
      <c r="B4249" t="s">
        <v>15187</v>
      </c>
      <c r="C4249" t="s">
        <v>3173</v>
      </c>
      <c r="D4249" t="s">
        <v>1761</v>
      </c>
      <c r="E4249" t="s">
        <v>3235</v>
      </c>
      <c r="F4249" t="s">
        <v>15195</v>
      </c>
      <c r="G4249" t="s">
        <v>15196</v>
      </c>
      <c r="H4249" t="s">
        <v>3177</v>
      </c>
      <c r="I4249" t="s">
        <v>15197</v>
      </c>
      <c r="J4249" t="s">
        <v>3179</v>
      </c>
      <c r="K4249" t="s">
        <v>15198</v>
      </c>
      <c r="L4249" t="s">
        <v>3174</v>
      </c>
      <c r="M4249" t="s">
        <v>3174</v>
      </c>
    </row>
    <row r="4250" spans="1:13" x14ac:dyDescent="0.3">
      <c r="A4250" t="s">
        <v>1090</v>
      </c>
      <c r="B4250" t="s">
        <v>15199</v>
      </c>
      <c r="C4250" t="s">
        <v>3173</v>
      </c>
      <c r="D4250" t="s">
        <v>7922</v>
      </c>
      <c r="E4250" t="s">
        <v>3235</v>
      </c>
      <c r="F4250" t="s">
        <v>15200</v>
      </c>
      <c r="G4250" t="s">
        <v>15201</v>
      </c>
      <c r="H4250" t="s">
        <v>3177</v>
      </c>
      <c r="I4250" t="s">
        <v>15202</v>
      </c>
      <c r="J4250" t="s">
        <v>3179</v>
      </c>
      <c r="K4250" t="s">
        <v>15203</v>
      </c>
      <c r="L4250" t="s">
        <v>3174</v>
      </c>
      <c r="M4250" t="s">
        <v>3174</v>
      </c>
    </row>
    <row r="4251" spans="1:13" x14ac:dyDescent="0.3">
      <c r="A4251" t="s">
        <v>1090</v>
      </c>
      <c r="B4251" t="s">
        <v>15199</v>
      </c>
      <c r="C4251" t="s">
        <v>3173</v>
      </c>
      <c r="D4251" t="s">
        <v>7922</v>
      </c>
      <c r="E4251" t="s">
        <v>3235</v>
      </c>
      <c r="F4251" t="s">
        <v>15204</v>
      </c>
      <c r="G4251" t="s">
        <v>15201</v>
      </c>
      <c r="H4251" t="s">
        <v>3177</v>
      </c>
      <c r="I4251" t="s">
        <v>15205</v>
      </c>
      <c r="J4251" t="s">
        <v>3179</v>
      </c>
      <c r="K4251" t="s">
        <v>15206</v>
      </c>
      <c r="L4251" t="s">
        <v>3174</v>
      </c>
      <c r="M4251" t="s">
        <v>3174</v>
      </c>
    </row>
    <row r="4252" spans="1:13" x14ac:dyDescent="0.3">
      <c r="A4252" t="s">
        <v>1090</v>
      </c>
      <c r="B4252" t="s">
        <v>15199</v>
      </c>
      <c r="C4252" t="s">
        <v>3173</v>
      </c>
      <c r="D4252" t="s">
        <v>7922</v>
      </c>
      <c r="E4252" t="s">
        <v>3235</v>
      </c>
      <c r="F4252" t="s">
        <v>15207</v>
      </c>
      <c r="G4252" t="s">
        <v>15201</v>
      </c>
      <c r="H4252" t="s">
        <v>3177</v>
      </c>
      <c r="I4252" t="s">
        <v>15208</v>
      </c>
      <c r="J4252" t="s">
        <v>3179</v>
      </c>
      <c r="K4252" t="s">
        <v>15209</v>
      </c>
      <c r="L4252" t="s">
        <v>3174</v>
      </c>
      <c r="M4252" t="s">
        <v>3174</v>
      </c>
    </row>
    <row r="4253" spans="1:13" x14ac:dyDescent="0.3">
      <c r="A4253" t="s">
        <v>1090</v>
      </c>
      <c r="B4253" t="s">
        <v>15187</v>
      </c>
      <c r="C4253" t="s">
        <v>3173</v>
      </c>
      <c r="D4253" t="s">
        <v>1761</v>
      </c>
      <c r="E4253" t="s">
        <v>3235</v>
      </c>
      <c r="F4253" t="s">
        <v>15210</v>
      </c>
      <c r="G4253" t="s">
        <v>15196</v>
      </c>
      <c r="H4253" t="s">
        <v>3177</v>
      </c>
      <c r="I4253" t="s">
        <v>15211</v>
      </c>
      <c r="J4253" t="s">
        <v>3179</v>
      </c>
      <c r="K4253" t="s">
        <v>15212</v>
      </c>
      <c r="L4253" t="s">
        <v>3174</v>
      </c>
      <c r="M4253" t="s">
        <v>3174</v>
      </c>
    </row>
    <row r="4254" spans="1:13" x14ac:dyDescent="0.3">
      <c r="A4254" t="s">
        <v>1090</v>
      </c>
      <c r="B4254" t="s">
        <v>7625</v>
      </c>
      <c r="C4254" t="s">
        <v>3173</v>
      </c>
      <c r="D4254" t="s">
        <v>1761</v>
      </c>
      <c r="E4254" t="s">
        <v>3235</v>
      </c>
      <c r="F4254" t="s">
        <v>15213</v>
      </c>
      <c r="G4254" t="s">
        <v>15214</v>
      </c>
      <c r="H4254" t="s">
        <v>3177</v>
      </c>
      <c r="I4254" t="s">
        <v>15215</v>
      </c>
      <c r="J4254" t="s">
        <v>3179</v>
      </c>
      <c r="K4254" t="s">
        <v>15216</v>
      </c>
      <c r="L4254" t="s">
        <v>3174</v>
      </c>
      <c r="M4254" t="s">
        <v>3174</v>
      </c>
    </row>
    <row r="4255" spans="1:13" x14ac:dyDescent="0.3">
      <c r="A4255" t="s">
        <v>1090</v>
      </c>
      <c r="B4255" t="s">
        <v>7625</v>
      </c>
      <c r="C4255" t="s">
        <v>3173</v>
      </c>
      <c r="D4255" t="s">
        <v>1761</v>
      </c>
      <c r="E4255" t="s">
        <v>3235</v>
      </c>
      <c r="F4255" t="s">
        <v>15217</v>
      </c>
      <c r="G4255" t="s">
        <v>15214</v>
      </c>
      <c r="H4255" t="s">
        <v>3177</v>
      </c>
      <c r="I4255" t="s">
        <v>15218</v>
      </c>
      <c r="J4255" t="s">
        <v>3179</v>
      </c>
      <c r="K4255" t="s">
        <v>15219</v>
      </c>
      <c r="L4255" t="s">
        <v>3174</v>
      </c>
      <c r="M4255" t="s">
        <v>3174</v>
      </c>
    </row>
    <row r="4256" spans="1:13" x14ac:dyDescent="0.3">
      <c r="A4256" t="s">
        <v>1090</v>
      </c>
      <c r="B4256" t="s">
        <v>7625</v>
      </c>
      <c r="C4256" t="s">
        <v>3173</v>
      </c>
      <c r="D4256" t="s">
        <v>1761</v>
      </c>
      <c r="E4256" t="s">
        <v>3235</v>
      </c>
      <c r="F4256" t="s">
        <v>15220</v>
      </c>
      <c r="G4256" t="s">
        <v>15214</v>
      </c>
      <c r="H4256" t="s">
        <v>3177</v>
      </c>
      <c r="I4256" t="s">
        <v>15221</v>
      </c>
      <c r="J4256" t="s">
        <v>3179</v>
      </c>
      <c r="K4256" t="s">
        <v>15222</v>
      </c>
      <c r="L4256" t="s">
        <v>3174</v>
      </c>
      <c r="M4256" t="s">
        <v>3174</v>
      </c>
    </row>
    <row r="4257" spans="1:13" x14ac:dyDescent="0.3">
      <c r="A4257" t="s">
        <v>1090</v>
      </c>
      <c r="B4257" t="s">
        <v>7625</v>
      </c>
      <c r="C4257" t="s">
        <v>3173</v>
      </c>
      <c r="D4257" t="s">
        <v>1761</v>
      </c>
      <c r="E4257" t="s">
        <v>3235</v>
      </c>
      <c r="F4257" t="s">
        <v>15223</v>
      </c>
      <c r="G4257" t="s">
        <v>15224</v>
      </c>
      <c r="H4257" t="s">
        <v>3177</v>
      </c>
      <c r="I4257" t="s">
        <v>15225</v>
      </c>
      <c r="J4257" t="s">
        <v>3179</v>
      </c>
      <c r="K4257" t="s">
        <v>15226</v>
      </c>
      <c r="L4257" t="s">
        <v>3174</v>
      </c>
      <c r="M4257" t="s">
        <v>3174</v>
      </c>
    </row>
    <row r="4258" spans="1:13" x14ac:dyDescent="0.3">
      <c r="A4258" t="s">
        <v>1090</v>
      </c>
      <c r="B4258" t="s">
        <v>6277</v>
      </c>
      <c r="C4258" t="s">
        <v>3173</v>
      </c>
      <c r="D4258" t="s">
        <v>1759</v>
      </c>
      <c r="E4258" t="s">
        <v>3459</v>
      </c>
      <c r="F4258" t="s">
        <v>15227</v>
      </c>
      <c r="G4258" t="s">
        <v>15037</v>
      </c>
      <c r="H4258" t="s">
        <v>3177</v>
      </c>
      <c r="I4258" t="s">
        <v>15228</v>
      </c>
      <c r="J4258" t="s">
        <v>3179</v>
      </c>
      <c r="K4258" t="s">
        <v>15229</v>
      </c>
      <c r="L4258" t="s">
        <v>3174</v>
      </c>
      <c r="M4258" t="s">
        <v>3174</v>
      </c>
    </row>
    <row r="4259" spans="1:13" x14ac:dyDescent="0.3">
      <c r="A4259" t="s">
        <v>1090</v>
      </c>
      <c r="B4259" t="s">
        <v>6277</v>
      </c>
      <c r="C4259" t="s">
        <v>3173</v>
      </c>
      <c r="D4259" t="s">
        <v>1759</v>
      </c>
      <c r="E4259" t="s">
        <v>3459</v>
      </c>
      <c r="F4259" t="s">
        <v>15230</v>
      </c>
      <c r="G4259" t="s">
        <v>15037</v>
      </c>
      <c r="H4259" t="s">
        <v>3177</v>
      </c>
      <c r="I4259" t="s">
        <v>15231</v>
      </c>
      <c r="J4259" t="s">
        <v>3179</v>
      </c>
      <c r="K4259" t="s">
        <v>15232</v>
      </c>
      <c r="L4259" t="s">
        <v>3174</v>
      </c>
      <c r="M4259" t="s">
        <v>3174</v>
      </c>
    </row>
    <row r="4260" spans="1:13" x14ac:dyDescent="0.3">
      <c r="A4260" t="s">
        <v>1090</v>
      </c>
      <c r="B4260" t="s">
        <v>6277</v>
      </c>
      <c r="C4260" t="s">
        <v>3173</v>
      </c>
      <c r="D4260" t="s">
        <v>1759</v>
      </c>
      <c r="E4260" t="s">
        <v>3459</v>
      </c>
      <c r="F4260" t="s">
        <v>15233</v>
      </c>
      <c r="G4260" t="s">
        <v>15037</v>
      </c>
      <c r="H4260" t="s">
        <v>3177</v>
      </c>
      <c r="I4260" t="s">
        <v>15234</v>
      </c>
      <c r="J4260" t="s">
        <v>3179</v>
      </c>
      <c r="K4260" t="s">
        <v>15235</v>
      </c>
      <c r="L4260" t="s">
        <v>3174</v>
      </c>
      <c r="M4260" t="s">
        <v>3174</v>
      </c>
    </row>
    <row r="4261" spans="1:13" x14ac:dyDescent="0.3">
      <c r="A4261" t="s">
        <v>1090</v>
      </c>
      <c r="B4261" t="s">
        <v>3234</v>
      </c>
      <c r="C4261" t="s">
        <v>3173</v>
      </c>
      <c r="D4261" t="s">
        <v>1759</v>
      </c>
      <c r="E4261" t="s">
        <v>3320</v>
      </c>
      <c r="F4261" t="s">
        <v>15236</v>
      </c>
      <c r="G4261" t="s">
        <v>15237</v>
      </c>
      <c r="H4261" t="s">
        <v>3177</v>
      </c>
      <c r="I4261" t="s">
        <v>15238</v>
      </c>
      <c r="J4261" t="s">
        <v>3187</v>
      </c>
      <c r="K4261" t="s">
        <v>15239</v>
      </c>
      <c r="L4261" t="s">
        <v>3174</v>
      </c>
      <c r="M4261" t="s">
        <v>3174</v>
      </c>
    </row>
    <row r="4262" spans="1:13" x14ac:dyDescent="0.3">
      <c r="A4262" t="s">
        <v>1090</v>
      </c>
      <c r="B4262" t="s">
        <v>3234</v>
      </c>
      <c r="C4262" t="s">
        <v>3173</v>
      </c>
      <c r="D4262" t="s">
        <v>1759</v>
      </c>
      <c r="E4262" t="s">
        <v>3320</v>
      </c>
      <c r="F4262" t="s">
        <v>15240</v>
      </c>
      <c r="G4262" t="s">
        <v>15237</v>
      </c>
      <c r="H4262" t="s">
        <v>3177</v>
      </c>
      <c r="I4262" t="s">
        <v>15241</v>
      </c>
      <c r="J4262" t="s">
        <v>3187</v>
      </c>
      <c r="K4262" t="s">
        <v>15242</v>
      </c>
      <c r="L4262" t="s">
        <v>3174</v>
      </c>
      <c r="M4262" t="s">
        <v>3174</v>
      </c>
    </row>
    <row r="4263" spans="1:13" x14ac:dyDescent="0.3">
      <c r="A4263" t="s">
        <v>1090</v>
      </c>
      <c r="B4263" t="s">
        <v>3234</v>
      </c>
      <c r="C4263" t="s">
        <v>3173</v>
      </c>
      <c r="D4263" t="s">
        <v>1759</v>
      </c>
      <c r="E4263" t="s">
        <v>3320</v>
      </c>
      <c r="F4263" t="s">
        <v>15243</v>
      </c>
      <c r="G4263" t="s">
        <v>15237</v>
      </c>
      <c r="H4263" t="s">
        <v>3177</v>
      </c>
      <c r="I4263" t="s">
        <v>15244</v>
      </c>
      <c r="J4263" t="s">
        <v>3187</v>
      </c>
      <c r="K4263" t="s">
        <v>15245</v>
      </c>
      <c r="L4263" t="s">
        <v>3174</v>
      </c>
      <c r="M4263" t="s">
        <v>3174</v>
      </c>
    </row>
    <row r="4264" spans="1:13" x14ac:dyDescent="0.3">
      <c r="A4264" t="s">
        <v>1090</v>
      </c>
      <c r="B4264" t="s">
        <v>3234</v>
      </c>
      <c r="C4264" t="s">
        <v>3173</v>
      </c>
      <c r="D4264" t="s">
        <v>1759</v>
      </c>
      <c r="E4264" t="s">
        <v>3320</v>
      </c>
      <c r="F4264" t="s">
        <v>15246</v>
      </c>
      <c r="G4264" t="s">
        <v>15247</v>
      </c>
      <c r="H4264" t="s">
        <v>3177</v>
      </c>
      <c r="I4264" t="s">
        <v>15248</v>
      </c>
      <c r="J4264" t="s">
        <v>3187</v>
      </c>
      <c r="K4264" t="s">
        <v>15249</v>
      </c>
      <c r="L4264" t="s">
        <v>3174</v>
      </c>
      <c r="M4264" t="s">
        <v>3174</v>
      </c>
    </row>
    <row r="4265" spans="1:13" x14ac:dyDescent="0.3">
      <c r="A4265" t="s">
        <v>1090</v>
      </c>
      <c r="B4265" t="s">
        <v>2999</v>
      </c>
      <c r="C4265" t="s">
        <v>3173</v>
      </c>
      <c r="D4265" t="s">
        <v>1759</v>
      </c>
      <c r="E4265" t="s">
        <v>3320</v>
      </c>
      <c r="F4265" t="s">
        <v>15250</v>
      </c>
      <c r="G4265" t="s">
        <v>15251</v>
      </c>
      <c r="H4265" t="s">
        <v>3177</v>
      </c>
      <c r="I4265" t="s">
        <v>15252</v>
      </c>
      <c r="J4265" t="s">
        <v>3187</v>
      </c>
      <c r="K4265" t="s">
        <v>15253</v>
      </c>
      <c r="L4265" t="s">
        <v>3174</v>
      </c>
      <c r="M4265" t="s">
        <v>3174</v>
      </c>
    </row>
    <row r="4266" spans="1:13" x14ac:dyDescent="0.3">
      <c r="A4266" t="s">
        <v>1090</v>
      </c>
      <c r="B4266" t="s">
        <v>2999</v>
      </c>
      <c r="C4266" t="s">
        <v>3173</v>
      </c>
      <c r="D4266" t="s">
        <v>1759</v>
      </c>
      <c r="E4266" t="s">
        <v>3320</v>
      </c>
      <c r="F4266" t="s">
        <v>15254</v>
      </c>
      <c r="G4266" t="s">
        <v>15255</v>
      </c>
      <c r="H4266" t="s">
        <v>3177</v>
      </c>
      <c r="I4266" t="s">
        <v>15256</v>
      </c>
      <c r="J4266" t="s">
        <v>3187</v>
      </c>
      <c r="K4266" t="s">
        <v>15257</v>
      </c>
      <c r="L4266" t="s">
        <v>3174</v>
      </c>
      <c r="M4266" t="s">
        <v>3174</v>
      </c>
    </row>
    <row r="4267" spans="1:13" x14ac:dyDescent="0.3">
      <c r="A4267" t="s">
        <v>1090</v>
      </c>
      <c r="B4267" t="s">
        <v>7625</v>
      </c>
      <c r="C4267" t="s">
        <v>3173</v>
      </c>
      <c r="D4267" t="s">
        <v>1761</v>
      </c>
      <c r="E4267" t="s">
        <v>3235</v>
      </c>
      <c r="F4267" t="s">
        <v>15258</v>
      </c>
      <c r="G4267" t="s">
        <v>15224</v>
      </c>
      <c r="H4267" t="s">
        <v>3177</v>
      </c>
      <c r="I4267" t="s">
        <v>15259</v>
      </c>
      <c r="J4267" t="s">
        <v>3179</v>
      </c>
      <c r="K4267" t="s">
        <v>15260</v>
      </c>
      <c r="L4267" t="s">
        <v>3174</v>
      </c>
      <c r="M4267" t="s">
        <v>3174</v>
      </c>
    </row>
    <row r="4268" spans="1:13" x14ac:dyDescent="0.3">
      <c r="A4268" t="s">
        <v>1090</v>
      </c>
      <c r="B4268" t="s">
        <v>15187</v>
      </c>
      <c r="C4268" t="s">
        <v>3173</v>
      </c>
      <c r="D4268" t="s">
        <v>1755</v>
      </c>
      <c r="E4268" t="s">
        <v>3320</v>
      </c>
      <c r="F4268" t="s">
        <v>15261</v>
      </c>
      <c r="G4268" t="s">
        <v>15262</v>
      </c>
      <c r="H4268" t="s">
        <v>3177</v>
      </c>
      <c r="I4268" t="s">
        <v>15263</v>
      </c>
      <c r="J4268" t="s">
        <v>3179</v>
      </c>
      <c r="K4268" t="s">
        <v>15264</v>
      </c>
      <c r="L4268" t="s">
        <v>3174</v>
      </c>
      <c r="M4268" t="s">
        <v>3174</v>
      </c>
    </row>
    <row r="4269" spans="1:13" x14ac:dyDescent="0.3">
      <c r="A4269" t="s">
        <v>1090</v>
      </c>
      <c r="B4269" t="s">
        <v>15187</v>
      </c>
      <c r="C4269" t="s">
        <v>3173</v>
      </c>
      <c r="D4269" t="s">
        <v>1755</v>
      </c>
      <c r="E4269" t="s">
        <v>3546</v>
      </c>
      <c r="F4269" t="s">
        <v>15265</v>
      </c>
      <c r="G4269" t="s">
        <v>15266</v>
      </c>
      <c r="H4269" t="s">
        <v>3177</v>
      </c>
      <c r="I4269" t="s">
        <v>15267</v>
      </c>
      <c r="J4269" t="s">
        <v>3179</v>
      </c>
      <c r="K4269" t="s">
        <v>15268</v>
      </c>
      <c r="L4269" t="s">
        <v>3174</v>
      </c>
      <c r="M4269" t="s">
        <v>3174</v>
      </c>
    </row>
    <row r="4270" spans="1:13" x14ac:dyDescent="0.3">
      <c r="A4270" t="s">
        <v>1090</v>
      </c>
      <c r="B4270" t="s">
        <v>15187</v>
      </c>
      <c r="C4270" t="s">
        <v>3173</v>
      </c>
      <c r="D4270" t="s">
        <v>1755</v>
      </c>
      <c r="E4270" t="s">
        <v>3546</v>
      </c>
      <c r="F4270" t="s">
        <v>15269</v>
      </c>
      <c r="G4270" t="s">
        <v>15189</v>
      </c>
      <c r="H4270" t="s">
        <v>3177</v>
      </c>
      <c r="I4270" t="s">
        <v>15270</v>
      </c>
      <c r="J4270" t="s">
        <v>3179</v>
      </c>
      <c r="K4270" t="s">
        <v>15271</v>
      </c>
      <c r="L4270" t="s">
        <v>3174</v>
      </c>
      <c r="M4270" t="s">
        <v>3174</v>
      </c>
    </row>
    <row r="4271" spans="1:13" x14ac:dyDescent="0.3">
      <c r="A4271" t="s">
        <v>1090</v>
      </c>
      <c r="B4271" t="s">
        <v>15187</v>
      </c>
      <c r="C4271" t="s">
        <v>3173</v>
      </c>
      <c r="D4271" t="s">
        <v>1755</v>
      </c>
      <c r="E4271" t="s">
        <v>3235</v>
      </c>
      <c r="F4271" t="s">
        <v>15272</v>
      </c>
      <c r="G4271" t="s">
        <v>15196</v>
      </c>
      <c r="H4271" t="s">
        <v>3177</v>
      </c>
      <c r="I4271" t="s">
        <v>15273</v>
      </c>
      <c r="J4271" t="s">
        <v>3179</v>
      </c>
      <c r="K4271" t="s">
        <v>15274</v>
      </c>
      <c r="L4271" t="s">
        <v>3174</v>
      </c>
      <c r="M4271" t="s">
        <v>3174</v>
      </c>
    </row>
    <row r="4272" spans="1:13" x14ac:dyDescent="0.3">
      <c r="A4272" t="s">
        <v>1090</v>
      </c>
      <c r="B4272" t="s">
        <v>15187</v>
      </c>
      <c r="C4272" t="s">
        <v>3173</v>
      </c>
      <c r="D4272" t="s">
        <v>1755</v>
      </c>
      <c r="E4272" t="s">
        <v>3235</v>
      </c>
      <c r="F4272" t="s">
        <v>15275</v>
      </c>
      <c r="G4272" t="s">
        <v>15276</v>
      </c>
      <c r="H4272" t="s">
        <v>3177</v>
      </c>
      <c r="I4272" t="s">
        <v>15277</v>
      </c>
      <c r="J4272" t="s">
        <v>3179</v>
      </c>
      <c r="K4272" t="s">
        <v>15278</v>
      </c>
      <c r="L4272" t="s">
        <v>3174</v>
      </c>
      <c r="M4272" t="s">
        <v>3174</v>
      </c>
    </row>
    <row r="4273" spans="1:13" x14ac:dyDescent="0.3">
      <c r="A4273" t="s">
        <v>1090</v>
      </c>
      <c r="B4273" t="s">
        <v>15187</v>
      </c>
      <c r="C4273" t="s">
        <v>3173</v>
      </c>
      <c r="D4273" t="s">
        <v>1755</v>
      </c>
      <c r="E4273" t="s">
        <v>3235</v>
      </c>
      <c r="F4273" t="s">
        <v>15279</v>
      </c>
      <c r="G4273" t="s">
        <v>15189</v>
      </c>
      <c r="H4273" t="s">
        <v>3177</v>
      </c>
      <c r="I4273" t="s">
        <v>15280</v>
      </c>
      <c r="J4273" t="s">
        <v>3179</v>
      </c>
      <c r="K4273" t="s">
        <v>15281</v>
      </c>
      <c r="L4273" t="s">
        <v>3174</v>
      </c>
      <c r="M4273" t="s">
        <v>3174</v>
      </c>
    </row>
    <row r="4274" spans="1:13" x14ac:dyDescent="0.3">
      <c r="A4274" t="s">
        <v>1090</v>
      </c>
      <c r="B4274" t="s">
        <v>15187</v>
      </c>
      <c r="C4274" t="s">
        <v>3173</v>
      </c>
      <c r="D4274" t="s">
        <v>1755</v>
      </c>
      <c r="E4274" t="s">
        <v>3235</v>
      </c>
      <c r="F4274" t="s">
        <v>15282</v>
      </c>
      <c r="G4274" t="s">
        <v>15283</v>
      </c>
      <c r="H4274" t="s">
        <v>3177</v>
      </c>
      <c r="I4274" t="s">
        <v>15284</v>
      </c>
      <c r="J4274" t="s">
        <v>3179</v>
      </c>
      <c r="K4274" t="s">
        <v>15285</v>
      </c>
      <c r="L4274" t="s">
        <v>3174</v>
      </c>
      <c r="M4274" t="s">
        <v>3174</v>
      </c>
    </row>
    <row r="4275" spans="1:13" x14ac:dyDescent="0.3">
      <c r="A4275" t="s">
        <v>1090</v>
      </c>
      <c r="B4275" t="s">
        <v>3234</v>
      </c>
      <c r="C4275" t="s">
        <v>3173</v>
      </c>
      <c r="D4275" t="s">
        <v>1755</v>
      </c>
      <c r="E4275" t="s">
        <v>3235</v>
      </c>
      <c r="F4275" t="s">
        <v>15286</v>
      </c>
      <c r="G4275" t="s">
        <v>7898</v>
      </c>
      <c r="H4275" t="s">
        <v>3177</v>
      </c>
      <c r="I4275" t="s">
        <v>15287</v>
      </c>
      <c r="J4275" t="s">
        <v>3187</v>
      </c>
      <c r="K4275" t="s">
        <v>15288</v>
      </c>
      <c r="L4275" t="s">
        <v>3174</v>
      </c>
      <c r="M4275" t="s">
        <v>3174</v>
      </c>
    </row>
    <row r="4276" spans="1:13" x14ac:dyDescent="0.3">
      <c r="A4276" t="s">
        <v>1090</v>
      </c>
      <c r="B4276" t="s">
        <v>15289</v>
      </c>
      <c r="C4276" t="s">
        <v>3173</v>
      </c>
      <c r="D4276" t="s">
        <v>1761</v>
      </c>
      <c r="E4276" t="s">
        <v>3235</v>
      </c>
      <c r="F4276" t="s">
        <v>15290</v>
      </c>
      <c r="G4276" t="s">
        <v>15291</v>
      </c>
      <c r="H4276" t="s">
        <v>3177</v>
      </c>
      <c r="I4276" t="s">
        <v>15292</v>
      </c>
      <c r="J4276" t="s">
        <v>3179</v>
      </c>
      <c r="K4276" t="s">
        <v>15293</v>
      </c>
      <c r="L4276" t="s">
        <v>3174</v>
      </c>
      <c r="M4276" t="s">
        <v>3174</v>
      </c>
    </row>
    <row r="4277" spans="1:13" x14ac:dyDescent="0.3">
      <c r="A4277" t="s">
        <v>1090</v>
      </c>
      <c r="B4277" t="s">
        <v>13284</v>
      </c>
      <c r="C4277" t="s">
        <v>3173</v>
      </c>
      <c r="D4277" t="s">
        <v>1759</v>
      </c>
      <c r="E4277" t="s">
        <v>3459</v>
      </c>
      <c r="F4277" t="s">
        <v>15294</v>
      </c>
      <c r="G4277" t="s">
        <v>15295</v>
      </c>
      <c r="H4277" t="s">
        <v>3177</v>
      </c>
      <c r="I4277" t="s">
        <v>15296</v>
      </c>
      <c r="J4277" t="s">
        <v>3179</v>
      </c>
      <c r="K4277" t="s">
        <v>15297</v>
      </c>
      <c r="L4277" t="s">
        <v>3174</v>
      </c>
      <c r="M4277" t="s">
        <v>3174</v>
      </c>
    </row>
    <row r="4278" spans="1:13" x14ac:dyDescent="0.3">
      <c r="A4278" t="s">
        <v>1090</v>
      </c>
      <c r="B4278" t="s">
        <v>13284</v>
      </c>
      <c r="C4278" t="s">
        <v>3173</v>
      </c>
      <c r="D4278" t="s">
        <v>1759</v>
      </c>
      <c r="E4278" t="s">
        <v>3459</v>
      </c>
      <c r="F4278" t="s">
        <v>15298</v>
      </c>
      <c r="G4278" t="s">
        <v>15295</v>
      </c>
      <c r="H4278" t="s">
        <v>3177</v>
      </c>
      <c r="I4278" t="s">
        <v>15299</v>
      </c>
      <c r="J4278" t="s">
        <v>3179</v>
      </c>
      <c r="K4278" t="s">
        <v>15300</v>
      </c>
      <c r="L4278" t="s">
        <v>3174</v>
      </c>
      <c r="M4278" t="s">
        <v>3174</v>
      </c>
    </row>
    <row r="4279" spans="1:13" x14ac:dyDescent="0.3">
      <c r="A4279" t="s">
        <v>1090</v>
      </c>
      <c r="B4279" t="s">
        <v>13284</v>
      </c>
      <c r="C4279" t="s">
        <v>3173</v>
      </c>
      <c r="D4279" t="s">
        <v>1759</v>
      </c>
      <c r="E4279" t="s">
        <v>3459</v>
      </c>
      <c r="F4279" t="s">
        <v>15301</v>
      </c>
      <c r="G4279" t="s">
        <v>15295</v>
      </c>
      <c r="H4279" t="s">
        <v>3177</v>
      </c>
      <c r="I4279" t="s">
        <v>15302</v>
      </c>
      <c r="J4279" t="s">
        <v>3179</v>
      </c>
      <c r="K4279" t="s">
        <v>15303</v>
      </c>
      <c r="L4279" t="s">
        <v>3174</v>
      </c>
      <c r="M4279" t="s">
        <v>3174</v>
      </c>
    </row>
    <row r="4280" spans="1:13" x14ac:dyDescent="0.3">
      <c r="A4280" t="s">
        <v>1090</v>
      </c>
      <c r="B4280" t="s">
        <v>13284</v>
      </c>
      <c r="C4280" t="s">
        <v>3173</v>
      </c>
      <c r="D4280" t="s">
        <v>1759</v>
      </c>
      <c r="E4280" t="s">
        <v>3459</v>
      </c>
      <c r="F4280" t="s">
        <v>15304</v>
      </c>
      <c r="G4280" t="s">
        <v>15305</v>
      </c>
      <c r="H4280" t="s">
        <v>3177</v>
      </c>
      <c r="I4280" t="s">
        <v>15306</v>
      </c>
      <c r="J4280" t="s">
        <v>3179</v>
      </c>
      <c r="K4280" t="s">
        <v>15307</v>
      </c>
      <c r="L4280" t="s">
        <v>3174</v>
      </c>
      <c r="M4280" t="s">
        <v>3174</v>
      </c>
    </row>
    <row r="4281" spans="1:13" x14ac:dyDescent="0.3">
      <c r="A4281" t="s">
        <v>1090</v>
      </c>
      <c r="B4281" t="s">
        <v>15187</v>
      </c>
      <c r="C4281" t="s">
        <v>3173</v>
      </c>
      <c r="D4281" t="s">
        <v>1761</v>
      </c>
      <c r="E4281" t="s">
        <v>3235</v>
      </c>
      <c r="F4281" t="s">
        <v>15308</v>
      </c>
      <c r="G4281" t="s">
        <v>15276</v>
      </c>
      <c r="H4281" t="s">
        <v>3177</v>
      </c>
      <c r="I4281" t="s">
        <v>15309</v>
      </c>
      <c r="J4281" t="s">
        <v>3179</v>
      </c>
      <c r="K4281" t="s">
        <v>15310</v>
      </c>
      <c r="L4281" t="s">
        <v>3174</v>
      </c>
      <c r="M4281" t="s">
        <v>3174</v>
      </c>
    </row>
    <row r="4282" spans="1:13" x14ac:dyDescent="0.3">
      <c r="A4282" t="s">
        <v>1090</v>
      </c>
      <c r="B4282" t="s">
        <v>13284</v>
      </c>
      <c r="C4282" t="s">
        <v>3173</v>
      </c>
      <c r="D4282" t="s">
        <v>1759</v>
      </c>
      <c r="E4282" t="s">
        <v>3459</v>
      </c>
      <c r="F4282" t="s">
        <v>15311</v>
      </c>
      <c r="G4282" t="s">
        <v>15305</v>
      </c>
      <c r="H4282" t="s">
        <v>3177</v>
      </c>
      <c r="I4282" t="s">
        <v>15312</v>
      </c>
      <c r="J4282" t="s">
        <v>3179</v>
      </c>
      <c r="K4282" t="s">
        <v>15313</v>
      </c>
      <c r="L4282" t="s">
        <v>3174</v>
      </c>
      <c r="M4282" t="s">
        <v>3174</v>
      </c>
    </row>
    <row r="4283" spans="1:13" x14ac:dyDescent="0.3">
      <c r="A4283" t="s">
        <v>1090</v>
      </c>
      <c r="B4283" t="s">
        <v>13284</v>
      </c>
      <c r="C4283" t="s">
        <v>3173</v>
      </c>
      <c r="D4283" t="s">
        <v>1759</v>
      </c>
      <c r="E4283" t="s">
        <v>3459</v>
      </c>
      <c r="F4283" t="s">
        <v>15314</v>
      </c>
      <c r="G4283" t="s">
        <v>15305</v>
      </c>
      <c r="H4283" t="s">
        <v>3177</v>
      </c>
      <c r="I4283" t="s">
        <v>15315</v>
      </c>
      <c r="J4283" t="s">
        <v>3179</v>
      </c>
      <c r="K4283" t="s">
        <v>15316</v>
      </c>
      <c r="L4283" t="s">
        <v>3174</v>
      </c>
      <c r="M4283" t="s">
        <v>3174</v>
      </c>
    </row>
    <row r="4284" spans="1:13" x14ac:dyDescent="0.3">
      <c r="A4284" t="s">
        <v>1090</v>
      </c>
      <c r="B4284" t="s">
        <v>15187</v>
      </c>
      <c r="C4284" t="s">
        <v>3173</v>
      </c>
      <c r="D4284" t="s">
        <v>1761</v>
      </c>
      <c r="E4284" t="s">
        <v>3235</v>
      </c>
      <c r="F4284" t="s">
        <v>15317</v>
      </c>
      <c r="G4284" t="s">
        <v>15276</v>
      </c>
      <c r="H4284" t="s">
        <v>3177</v>
      </c>
      <c r="I4284" t="s">
        <v>15318</v>
      </c>
      <c r="J4284" t="s">
        <v>3179</v>
      </c>
      <c r="K4284" t="s">
        <v>15319</v>
      </c>
      <c r="L4284" t="s">
        <v>3174</v>
      </c>
      <c r="M4284" t="s">
        <v>3174</v>
      </c>
    </row>
    <row r="4285" spans="1:13" x14ac:dyDescent="0.3">
      <c r="A4285" t="s">
        <v>1090</v>
      </c>
      <c r="B4285" t="s">
        <v>7625</v>
      </c>
      <c r="C4285" t="s">
        <v>3173</v>
      </c>
      <c r="D4285" t="s">
        <v>1755</v>
      </c>
      <c r="E4285" t="s">
        <v>3320</v>
      </c>
      <c r="F4285" t="s">
        <v>15320</v>
      </c>
      <c r="G4285" t="s">
        <v>15321</v>
      </c>
      <c r="H4285" t="s">
        <v>3177</v>
      </c>
      <c r="I4285" t="s">
        <v>15322</v>
      </c>
      <c r="J4285" t="s">
        <v>3179</v>
      </c>
      <c r="K4285" t="s">
        <v>15323</v>
      </c>
      <c r="L4285" t="s">
        <v>3174</v>
      </c>
      <c r="M4285" t="s">
        <v>3174</v>
      </c>
    </row>
    <row r="4286" spans="1:13" x14ac:dyDescent="0.3">
      <c r="A4286" t="s">
        <v>1090</v>
      </c>
      <c r="B4286" t="s">
        <v>7625</v>
      </c>
      <c r="C4286" t="s">
        <v>3173</v>
      </c>
      <c r="D4286" t="s">
        <v>1755</v>
      </c>
      <c r="E4286" t="s">
        <v>3320</v>
      </c>
      <c r="F4286" t="s">
        <v>15324</v>
      </c>
      <c r="G4286" t="s">
        <v>15325</v>
      </c>
      <c r="H4286" t="s">
        <v>3177</v>
      </c>
      <c r="I4286" t="s">
        <v>15326</v>
      </c>
      <c r="J4286" t="s">
        <v>3179</v>
      </c>
      <c r="K4286" t="s">
        <v>15327</v>
      </c>
      <c r="L4286" t="s">
        <v>3174</v>
      </c>
      <c r="M4286" t="s">
        <v>3174</v>
      </c>
    </row>
    <row r="4287" spans="1:13" x14ac:dyDescent="0.3">
      <c r="A4287" t="s">
        <v>1090</v>
      </c>
      <c r="B4287" t="s">
        <v>15187</v>
      </c>
      <c r="C4287" t="s">
        <v>3173</v>
      </c>
      <c r="D4287" t="s">
        <v>1761</v>
      </c>
      <c r="E4287" t="s">
        <v>3235</v>
      </c>
      <c r="F4287" t="s">
        <v>15328</v>
      </c>
      <c r="G4287" t="s">
        <v>15276</v>
      </c>
      <c r="H4287" t="s">
        <v>3177</v>
      </c>
      <c r="I4287" t="s">
        <v>15329</v>
      </c>
      <c r="J4287" t="s">
        <v>3179</v>
      </c>
      <c r="K4287" t="s">
        <v>15330</v>
      </c>
      <c r="L4287" t="s">
        <v>3174</v>
      </c>
      <c r="M4287" t="s">
        <v>3174</v>
      </c>
    </row>
    <row r="4288" spans="1:13" x14ac:dyDescent="0.3">
      <c r="A4288" t="s">
        <v>1090</v>
      </c>
      <c r="B4288" t="s">
        <v>7625</v>
      </c>
      <c r="C4288" t="s">
        <v>3173</v>
      </c>
      <c r="D4288" t="s">
        <v>1755</v>
      </c>
      <c r="E4288" t="s">
        <v>3320</v>
      </c>
      <c r="F4288" t="s">
        <v>15331</v>
      </c>
      <c r="G4288" t="s">
        <v>15332</v>
      </c>
      <c r="H4288" t="s">
        <v>3177</v>
      </c>
      <c r="I4288" t="s">
        <v>15333</v>
      </c>
      <c r="J4288" t="s">
        <v>3179</v>
      </c>
      <c r="K4288" t="s">
        <v>15334</v>
      </c>
      <c r="L4288" t="s">
        <v>3174</v>
      </c>
      <c r="M4288" t="s">
        <v>3174</v>
      </c>
    </row>
    <row r="4289" spans="1:13" x14ac:dyDescent="0.3">
      <c r="A4289" t="s">
        <v>1090</v>
      </c>
      <c r="B4289" t="s">
        <v>7625</v>
      </c>
      <c r="C4289" t="s">
        <v>3173</v>
      </c>
      <c r="D4289" t="s">
        <v>1755</v>
      </c>
      <c r="E4289" t="s">
        <v>3235</v>
      </c>
      <c r="F4289" t="s">
        <v>15335</v>
      </c>
      <c r="G4289" t="s">
        <v>7635</v>
      </c>
      <c r="H4289" t="s">
        <v>3177</v>
      </c>
      <c r="I4289" t="s">
        <v>15336</v>
      </c>
      <c r="J4289" t="s">
        <v>3179</v>
      </c>
      <c r="K4289" t="s">
        <v>15337</v>
      </c>
      <c r="L4289" t="s">
        <v>3174</v>
      </c>
      <c r="M4289" t="s">
        <v>3174</v>
      </c>
    </row>
    <row r="4290" spans="1:13" x14ac:dyDescent="0.3">
      <c r="A4290" t="s">
        <v>1090</v>
      </c>
      <c r="B4290" t="s">
        <v>7625</v>
      </c>
      <c r="C4290" t="s">
        <v>3173</v>
      </c>
      <c r="D4290" t="s">
        <v>1755</v>
      </c>
      <c r="E4290" t="s">
        <v>3235</v>
      </c>
      <c r="F4290" t="s">
        <v>15338</v>
      </c>
      <c r="G4290" t="s">
        <v>15214</v>
      </c>
      <c r="H4290" t="s">
        <v>3177</v>
      </c>
      <c r="I4290" t="s">
        <v>15339</v>
      </c>
      <c r="J4290" t="s">
        <v>3179</v>
      </c>
      <c r="K4290" t="s">
        <v>15340</v>
      </c>
      <c r="L4290" t="s">
        <v>3174</v>
      </c>
      <c r="M4290" t="s">
        <v>3174</v>
      </c>
    </row>
    <row r="4291" spans="1:13" x14ac:dyDescent="0.3">
      <c r="A4291" t="s">
        <v>1090</v>
      </c>
      <c r="B4291" t="s">
        <v>7625</v>
      </c>
      <c r="C4291" t="s">
        <v>3173</v>
      </c>
      <c r="D4291" t="s">
        <v>1755</v>
      </c>
      <c r="E4291" t="s">
        <v>3235</v>
      </c>
      <c r="F4291" t="s">
        <v>15341</v>
      </c>
      <c r="G4291" t="s">
        <v>15224</v>
      </c>
      <c r="H4291" t="s">
        <v>3177</v>
      </c>
      <c r="I4291" t="s">
        <v>15342</v>
      </c>
      <c r="J4291" t="s">
        <v>3179</v>
      </c>
      <c r="K4291" t="s">
        <v>15343</v>
      </c>
      <c r="L4291" t="s">
        <v>3174</v>
      </c>
      <c r="M4291" t="s">
        <v>3174</v>
      </c>
    </row>
    <row r="4292" spans="1:13" x14ac:dyDescent="0.3">
      <c r="A4292" t="s">
        <v>1090</v>
      </c>
      <c r="B4292" t="s">
        <v>7625</v>
      </c>
      <c r="C4292" t="s">
        <v>3173</v>
      </c>
      <c r="D4292" t="s">
        <v>1755</v>
      </c>
      <c r="E4292" t="s">
        <v>3235</v>
      </c>
      <c r="F4292" t="s">
        <v>15344</v>
      </c>
      <c r="G4292" t="s">
        <v>15325</v>
      </c>
      <c r="H4292" t="s">
        <v>3177</v>
      </c>
      <c r="I4292" t="s">
        <v>15345</v>
      </c>
      <c r="J4292" t="s">
        <v>3179</v>
      </c>
      <c r="K4292" t="s">
        <v>15346</v>
      </c>
      <c r="L4292" t="s">
        <v>3174</v>
      </c>
      <c r="M4292" t="s">
        <v>3174</v>
      </c>
    </row>
    <row r="4293" spans="1:13" x14ac:dyDescent="0.3">
      <c r="A4293" t="s">
        <v>1090</v>
      </c>
      <c r="B4293" t="s">
        <v>7625</v>
      </c>
      <c r="C4293" t="s">
        <v>3173</v>
      </c>
      <c r="D4293" t="s">
        <v>1755</v>
      </c>
      <c r="E4293" t="s">
        <v>3235</v>
      </c>
      <c r="F4293" t="s">
        <v>15347</v>
      </c>
      <c r="G4293" t="s">
        <v>15332</v>
      </c>
      <c r="H4293" t="s">
        <v>3177</v>
      </c>
      <c r="I4293" t="s">
        <v>15348</v>
      </c>
      <c r="J4293" t="s">
        <v>3179</v>
      </c>
      <c r="K4293" t="s">
        <v>15349</v>
      </c>
      <c r="L4293" t="s">
        <v>3174</v>
      </c>
      <c r="M4293" t="s">
        <v>3174</v>
      </c>
    </row>
    <row r="4294" spans="1:13" x14ac:dyDescent="0.3">
      <c r="A4294" t="s">
        <v>1090</v>
      </c>
      <c r="B4294" t="s">
        <v>8556</v>
      </c>
      <c r="C4294" t="s">
        <v>3173</v>
      </c>
      <c r="D4294" t="s">
        <v>1759</v>
      </c>
      <c r="E4294" t="s">
        <v>3459</v>
      </c>
      <c r="F4294" t="s">
        <v>15350</v>
      </c>
      <c r="G4294" t="s">
        <v>8558</v>
      </c>
      <c r="H4294" t="s">
        <v>3177</v>
      </c>
      <c r="I4294" t="s">
        <v>15351</v>
      </c>
      <c r="J4294" t="s">
        <v>3179</v>
      </c>
      <c r="K4294" t="s">
        <v>15352</v>
      </c>
      <c r="L4294" t="s">
        <v>3174</v>
      </c>
      <c r="M4294" t="s">
        <v>3174</v>
      </c>
    </row>
    <row r="4295" spans="1:13" x14ac:dyDescent="0.3">
      <c r="A4295" t="s">
        <v>1090</v>
      </c>
      <c r="B4295" t="s">
        <v>8556</v>
      </c>
      <c r="C4295" t="s">
        <v>3173</v>
      </c>
      <c r="D4295" t="s">
        <v>1759</v>
      </c>
      <c r="E4295" t="s">
        <v>3459</v>
      </c>
      <c r="F4295" t="s">
        <v>15353</v>
      </c>
      <c r="G4295" t="s">
        <v>8558</v>
      </c>
      <c r="H4295" t="s">
        <v>3177</v>
      </c>
      <c r="I4295" t="s">
        <v>15354</v>
      </c>
      <c r="J4295" t="s">
        <v>3179</v>
      </c>
      <c r="K4295" t="s">
        <v>15355</v>
      </c>
      <c r="L4295" t="s">
        <v>3174</v>
      </c>
      <c r="M4295" t="s">
        <v>3174</v>
      </c>
    </row>
    <row r="4296" spans="1:13" x14ac:dyDescent="0.3">
      <c r="A4296" t="s">
        <v>1090</v>
      </c>
      <c r="B4296" t="s">
        <v>8556</v>
      </c>
      <c r="C4296" t="s">
        <v>3173</v>
      </c>
      <c r="D4296" t="s">
        <v>1759</v>
      </c>
      <c r="E4296" t="s">
        <v>3459</v>
      </c>
      <c r="F4296" t="s">
        <v>15356</v>
      </c>
      <c r="G4296" t="s">
        <v>8558</v>
      </c>
      <c r="H4296" t="s">
        <v>3177</v>
      </c>
      <c r="I4296" t="s">
        <v>15357</v>
      </c>
      <c r="J4296" t="s">
        <v>3179</v>
      </c>
      <c r="K4296" t="s">
        <v>15358</v>
      </c>
      <c r="L4296" t="s">
        <v>3174</v>
      </c>
      <c r="M4296" t="s">
        <v>3174</v>
      </c>
    </row>
    <row r="4297" spans="1:13" x14ac:dyDescent="0.3">
      <c r="A4297" t="s">
        <v>1090</v>
      </c>
      <c r="B4297" t="s">
        <v>8556</v>
      </c>
      <c r="C4297" t="s">
        <v>3173</v>
      </c>
      <c r="D4297" t="s">
        <v>1759</v>
      </c>
      <c r="E4297" t="s">
        <v>3459</v>
      </c>
      <c r="F4297" t="s">
        <v>15359</v>
      </c>
      <c r="G4297" t="s">
        <v>8558</v>
      </c>
      <c r="H4297" t="s">
        <v>3177</v>
      </c>
      <c r="I4297" t="s">
        <v>15360</v>
      </c>
      <c r="J4297" t="s">
        <v>3179</v>
      </c>
      <c r="K4297" t="s">
        <v>15361</v>
      </c>
      <c r="L4297" t="s">
        <v>3174</v>
      </c>
      <c r="M4297" t="s">
        <v>3174</v>
      </c>
    </row>
    <row r="4298" spans="1:13" x14ac:dyDescent="0.3">
      <c r="A4298" t="s">
        <v>1090</v>
      </c>
      <c r="B4298" t="s">
        <v>8556</v>
      </c>
      <c r="C4298" t="s">
        <v>3173</v>
      </c>
      <c r="D4298" t="s">
        <v>1759</v>
      </c>
      <c r="E4298" t="s">
        <v>3459</v>
      </c>
      <c r="F4298" t="s">
        <v>15362</v>
      </c>
      <c r="G4298" t="s">
        <v>8558</v>
      </c>
      <c r="H4298" t="s">
        <v>3177</v>
      </c>
      <c r="I4298" t="s">
        <v>15363</v>
      </c>
      <c r="J4298" t="s">
        <v>3179</v>
      </c>
      <c r="K4298" t="s">
        <v>15364</v>
      </c>
      <c r="L4298" t="s">
        <v>3174</v>
      </c>
      <c r="M4298" t="s">
        <v>3174</v>
      </c>
    </row>
    <row r="4299" spans="1:13" x14ac:dyDescent="0.3">
      <c r="A4299" t="s">
        <v>1090</v>
      </c>
      <c r="B4299" t="s">
        <v>8556</v>
      </c>
      <c r="C4299" t="s">
        <v>3173</v>
      </c>
      <c r="D4299" t="s">
        <v>1759</v>
      </c>
      <c r="E4299" t="s">
        <v>3459</v>
      </c>
      <c r="F4299" t="s">
        <v>15365</v>
      </c>
      <c r="G4299" t="s">
        <v>8558</v>
      </c>
      <c r="H4299" t="s">
        <v>3177</v>
      </c>
      <c r="I4299" t="s">
        <v>15366</v>
      </c>
      <c r="J4299" t="s">
        <v>3179</v>
      </c>
      <c r="K4299" t="s">
        <v>15367</v>
      </c>
      <c r="L4299" t="s">
        <v>3174</v>
      </c>
      <c r="M4299" t="s">
        <v>3174</v>
      </c>
    </row>
    <row r="4300" spans="1:13" x14ac:dyDescent="0.3">
      <c r="A4300" t="s">
        <v>1090</v>
      </c>
      <c r="B4300" t="s">
        <v>8665</v>
      </c>
      <c r="C4300" t="s">
        <v>3173</v>
      </c>
      <c r="D4300" t="s">
        <v>1759</v>
      </c>
      <c r="E4300" t="s">
        <v>3320</v>
      </c>
      <c r="F4300" t="s">
        <v>15368</v>
      </c>
      <c r="G4300" t="s">
        <v>15369</v>
      </c>
      <c r="H4300" t="s">
        <v>3177</v>
      </c>
      <c r="I4300" t="s">
        <v>15370</v>
      </c>
      <c r="J4300" t="s">
        <v>3179</v>
      </c>
      <c r="K4300" t="s">
        <v>15371</v>
      </c>
      <c r="L4300" t="s">
        <v>3174</v>
      </c>
      <c r="M4300" t="s">
        <v>3174</v>
      </c>
    </row>
    <row r="4301" spans="1:13" x14ac:dyDescent="0.3">
      <c r="A4301" t="s">
        <v>1090</v>
      </c>
      <c r="B4301" t="s">
        <v>8665</v>
      </c>
      <c r="C4301" t="s">
        <v>3173</v>
      </c>
      <c r="D4301" t="s">
        <v>1759</v>
      </c>
      <c r="E4301" t="s">
        <v>3320</v>
      </c>
      <c r="F4301" t="s">
        <v>15372</v>
      </c>
      <c r="G4301" t="s">
        <v>15369</v>
      </c>
      <c r="H4301" t="s">
        <v>3177</v>
      </c>
      <c r="I4301" t="s">
        <v>15373</v>
      </c>
      <c r="J4301" t="s">
        <v>3179</v>
      </c>
      <c r="K4301" t="s">
        <v>15374</v>
      </c>
      <c r="L4301" t="s">
        <v>3174</v>
      </c>
      <c r="M4301" t="s">
        <v>3174</v>
      </c>
    </row>
    <row r="4302" spans="1:13" x14ac:dyDescent="0.3">
      <c r="A4302" t="s">
        <v>1090</v>
      </c>
      <c r="B4302" t="s">
        <v>8665</v>
      </c>
      <c r="C4302" t="s">
        <v>3173</v>
      </c>
      <c r="D4302" t="s">
        <v>1759</v>
      </c>
      <c r="E4302" t="s">
        <v>3320</v>
      </c>
      <c r="F4302" t="s">
        <v>15375</v>
      </c>
      <c r="G4302" t="s">
        <v>15369</v>
      </c>
      <c r="H4302" t="s">
        <v>3177</v>
      </c>
      <c r="I4302" t="s">
        <v>15376</v>
      </c>
      <c r="J4302" t="s">
        <v>3179</v>
      </c>
      <c r="K4302" t="s">
        <v>15377</v>
      </c>
      <c r="L4302" t="s">
        <v>3174</v>
      </c>
      <c r="M4302" t="s">
        <v>3174</v>
      </c>
    </row>
    <row r="4303" spans="1:13" x14ac:dyDescent="0.3">
      <c r="A4303" t="s">
        <v>1090</v>
      </c>
      <c r="B4303" t="s">
        <v>8665</v>
      </c>
      <c r="C4303" t="s">
        <v>3173</v>
      </c>
      <c r="D4303" t="s">
        <v>1759</v>
      </c>
      <c r="E4303" t="s">
        <v>3320</v>
      </c>
      <c r="F4303" t="s">
        <v>15378</v>
      </c>
      <c r="G4303" t="s">
        <v>8758</v>
      </c>
      <c r="H4303" t="s">
        <v>3177</v>
      </c>
      <c r="I4303" t="s">
        <v>15379</v>
      </c>
      <c r="J4303" t="s">
        <v>3179</v>
      </c>
      <c r="K4303" t="s">
        <v>15380</v>
      </c>
      <c r="L4303" t="s">
        <v>3174</v>
      </c>
      <c r="M4303" t="s">
        <v>3174</v>
      </c>
    </row>
    <row r="4304" spans="1:13" x14ac:dyDescent="0.3">
      <c r="A4304" t="s">
        <v>1090</v>
      </c>
      <c r="B4304" t="s">
        <v>8665</v>
      </c>
      <c r="C4304" t="s">
        <v>3173</v>
      </c>
      <c r="D4304" t="s">
        <v>1759</v>
      </c>
      <c r="E4304" t="s">
        <v>3320</v>
      </c>
      <c r="F4304" t="s">
        <v>15381</v>
      </c>
      <c r="G4304" t="s">
        <v>8758</v>
      </c>
      <c r="H4304" t="s">
        <v>3177</v>
      </c>
      <c r="I4304" t="s">
        <v>15382</v>
      </c>
      <c r="J4304" t="s">
        <v>3179</v>
      </c>
      <c r="K4304" t="s">
        <v>15383</v>
      </c>
      <c r="L4304" t="s">
        <v>3174</v>
      </c>
      <c r="M4304" t="s">
        <v>3174</v>
      </c>
    </row>
    <row r="4305" spans="1:13" x14ac:dyDescent="0.3">
      <c r="A4305" t="s">
        <v>1090</v>
      </c>
      <c r="B4305" t="s">
        <v>8665</v>
      </c>
      <c r="C4305" t="s">
        <v>3173</v>
      </c>
      <c r="D4305" t="s">
        <v>1759</v>
      </c>
      <c r="E4305" t="s">
        <v>3320</v>
      </c>
      <c r="F4305" t="s">
        <v>15384</v>
      </c>
      <c r="G4305" t="s">
        <v>8758</v>
      </c>
      <c r="H4305" t="s">
        <v>3177</v>
      </c>
      <c r="I4305" t="s">
        <v>15385</v>
      </c>
      <c r="J4305" t="s">
        <v>3179</v>
      </c>
      <c r="K4305" t="s">
        <v>15386</v>
      </c>
      <c r="L4305" t="s">
        <v>3174</v>
      </c>
      <c r="M4305" t="s">
        <v>3174</v>
      </c>
    </row>
    <row r="4306" spans="1:13" x14ac:dyDescent="0.3">
      <c r="A4306" t="s">
        <v>1090</v>
      </c>
      <c r="B4306" t="s">
        <v>8665</v>
      </c>
      <c r="C4306" t="s">
        <v>3173</v>
      </c>
      <c r="D4306" t="s">
        <v>1755</v>
      </c>
      <c r="E4306" t="s">
        <v>3320</v>
      </c>
      <c r="F4306" t="s">
        <v>15387</v>
      </c>
      <c r="G4306" t="s">
        <v>8667</v>
      </c>
      <c r="H4306" t="s">
        <v>3177</v>
      </c>
      <c r="I4306" t="s">
        <v>15388</v>
      </c>
      <c r="J4306" t="s">
        <v>3179</v>
      </c>
      <c r="K4306" t="s">
        <v>15389</v>
      </c>
      <c r="L4306" t="s">
        <v>3174</v>
      </c>
      <c r="M4306" t="s">
        <v>3174</v>
      </c>
    </row>
    <row r="4307" spans="1:13" x14ac:dyDescent="0.3">
      <c r="A4307" t="s">
        <v>1090</v>
      </c>
      <c r="B4307" t="s">
        <v>8665</v>
      </c>
      <c r="C4307" t="s">
        <v>3173</v>
      </c>
      <c r="D4307" t="s">
        <v>1755</v>
      </c>
      <c r="E4307" t="s">
        <v>3235</v>
      </c>
      <c r="F4307" t="s">
        <v>15390</v>
      </c>
      <c r="G4307" t="s">
        <v>15369</v>
      </c>
      <c r="H4307" t="s">
        <v>3177</v>
      </c>
      <c r="I4307" t="s">
        <v>15391</v>
      </c>
      <c r="J4307" t="s">
        <v>3179</v>
      </c>
      <c r="K4307" t="s">
        <v>15392</v>
      </c>
      <c r="L4307" t="s">
        <v>3174</v>
      </c>
      <c r="M4307" t="s">
        <v>3174</v>
      </c>
    </row>
    <row r="4308" spans="1:13" x14ac:dyDescent="0.3">
      <c r="A4308" t="s">
        <v>1090</v>
      </c>
      <c r="B4308" t="s">
        <v>436</v>
      </c>
      <c r="C4308" t="s">
        <v>3173</v>
      </c>
      <c r="D4308" t="s">
        <v>1755</v>
      </c>
      <c r="E4308" t="s">
        <v>3235</v>
      </c>
      <c r="F4308" t="s">
        <v>15393</v>
      </c>
      <c r="G4308" t="s">
        <v>15394</v>
      </c>
      <c r="H4308" t="s">
        <v>3177</v>
      </c>
      <c r="I4308" t="s">
        <v>15395</v>
      </c>
      <c r="J4308" t="s">
        <v>3179</v>
      </c>
      <c r="K4308" t="s">
        <v>15396</v>
      </c>
      <c r="L4308" t="s">
        <v>3174</v>
      </c>
      <c r="M4308" t="s">
        <v>3174</v>
      </c>
    </row>
    <row r="4309" spans="1:13" x14ac:dyDescent="0.3">
      <c r="A4309" t="s">
        <v>1090</v>
      </c>
      <c r="B4309" t="s">
        <v>436</v>
      </c>
      <c r="C4309" t="s">
        <v>3173</v>
      </c>
      <c r="D4309" t="s">
        <v>1755</v>
      </c>
      <c r="E4309" t="s">
        <v>3235</v>
      </c>
      <c r="F4309" t="s">
        <v>15397</v>
      </c>
      <c r="G4309" t="s">
        <v>15398</v>
      </c>
      <c r="H4309" t="s">
        <v>3177</v>
      </c>
      <c r="I4309" t="s">
        <v>15399</v>
      </c>
      <c r="J4309" t="s">
        <v>3179</v>
      </c>
      <c r="K4309" t="s">
        <v>15400</v>
      </c>
      <c r="L4309" t="s">
        <v>3174</v>
      </c>
      <c r="M4309" t="s">
        <v>3174</v>
      </c>
    </row>
    <row r="4310" spans="1:13" x14ac:dyDescent="0.3">
      <c r="A4310" t="s">
        <v>1090</v>
      </c>
      <c r="B4310" t="s">
        <v>8556</v>
      </c>
      <c r="C4310" t="s">
        <v>3173</v>
      </c>
      <c r="D4310" t="s">
        <v>1759</v>
      </c>
      <c r="E4310" t="s">
        <v>3459</v>
      </c>
      <c r="F4310" t="s">
        <v>15401</v>
      </c>
      <c r="G4310" t="s">
        <v>8558</v>
      </c>
      <c r="H4310" t="s">
        <v>3177</v>
      </c>
      <c r="I4310" t="s">
        <v>15402</v>
      </c>
      <c r="J4310" t="s">
        <v>3179</v>
      </c>
      <c r="K4310" t="s">
        <v>15403</v>
      </c>
      <c r="L4310" t="s">
        <v>3174</v>
      </c>
      <c r="M4310" t="s">
        <v>3174</v>
      </c>
    </row>
    <row r="4311" spans="1:13" x14ac:dyDescent="0.3">
      <c r="A4311" t="s">
        <v>1090</v>
      </c>
      <c r="B4311" t="s">
        <v>8556</v>
      </c>
      <c r="C4311" t="s">
        <v>3173</v>
      </c>
      <c r="D4311" t="s">
        <v>1759</v>
      </c>
      <c r="E4311" t="s">
        <v>3459</v>
      </c>
      <c r="F4311" t="s">
        <v>15404</v>
      </c>
      <c r="G4311" t="s">
        <v>8558</v>
      </c>
      <c r="H4311" t="s">
        <v>3177</v>
      </c>
      <c r="I4311" t="s">
        <v>15405</v>
      </c>
      <c r="J4311" t="s">
        <v>3179</v>
      </c>
      <c r="K4311" t="s">
        <v>15406</v>
      </c>
      <c r="L4311" t="s">
        <v>3174</v>
      </c>
      <c r="M4311" t="s">
        <v>3174</v>
      </c>
    </row>
    <row r="4312" spans="1:13" x14ac:dyDescent="0.3">
      <c r="A4312" t="s">
        <v>1090</v>
      </c>
      <c r="B4312" t="s">
        <v>8556</v>
      </c>
      <c r="C4312" t="s">
        <v>3173</v>
      </c>
      <c r="D4312" t="s">
        <v>1759</v>
      </c>
      <c r="E4312" t="s">
        <v>3459</v>
      </c>
      <c r="F4312" t="s">
        <v>15407</v>
      </c>
      <c r="G4312" t="s">
        <v>8558</v>
      </c>
      <c r="H4312" t="s">
        <v>3177</v>
      </c>
      <c r="I4312" t="s">
        <v>15408</v>
      </c>
      <c r="J4312" t="s">
        <v>3179</v>
      </c>
      <c r="K4312" t="s">
        <v>15409</v>
      </c>
      <c r="L4312" t="s">
        <v>3174</v>
      </c>
      <c r="M4312" t="s">
        <v>3174</v>
      </c>
    </row>
    <row r="4313" spans="1:13" x14ac:dyDescent="0.3">
      <c r="A4313" t="s">
        <v>1090</v>
      </c>
      <c r="B4313" t="s">
        <v>2987</v>
      </c>
      <c r="C4313" t="s">
        <v>3173</v>
      </c>
      <c r="D4313" t="s">
        <v>1755</v>
      </c>
      <c r="E4313" t="s">
        <v>3235</v>
      </c>
      <c r="F4313" t="s">
        <v>15410</v>
      </c>
      <c r="G4313" t="s">
        <v>15411</v>
      </c>
      <c r="H4313" t="s">
        <v>3177</v>
      </c>
      <c r="I4313" t="s">
        <v>15412</v>
      </c>
      <c r="J4313" t="s">
        <v>3179</v>
      </c>
      <c r="K4313" t="s">
        <v>15413</v>
      </c>
      <c r="L4313" t="s">
        <v>3174</v>
      </c>
      <c r="M4313" t="s">
        <v>3174</v>
      </c>
    </row>
    <row r="4314" spans="1:13" x14ac:dyDescent="0.3">
      <c r="A4314" t="s">
        <v>1090</v>
      </c>
      <c r="B4314" t="s">
        <v>8556</v>
      </c>
      <c r="C4314" t="s">
        <v>3173</v>
      </c>
      <c r="D4314" t="s">
        <v>1759</v>
      </c>
      <c r="E4314" t="s">
        <v>3459</v>
      </c>
      <c r="F4314" t="s">
        <v>15414</v>
      </c>
      <c r="G4314" t="s">
        <v>8558</v>
      </c>
      <c r="H4314" t="s">
        <v>3177</v>
      </c>
      <c r="I4314" t="s">
        <v>15415</v>
      </c>
      <c r="J4314" t="s">
        <v>3179</v>
      </c>
      <c r="K4314" t="s">
        <v>15416</v>
      </c>
      <c r="L4314" t="s">
        <v>3174</v>
      </c>
      <c r="M4314" t="s">
        <v>3174</v>
      </c>
    </row>
    <row r="4315" spans="1:13" x14ac:dyDescent="0.3">
      <c r="A4315" t="s">
        <v>1090</v>
      </c>
      <c r="B4315" t="s">
        <v>8556</v>
      </c>
      <c r="C4315" t="s">
        <v>3173</v>
      </c>
      <c r="D4315" t="s">
        <v>1759</v>
      </c>
      <c r="E4315" t="s">
        <v>3459</v>
      </c>
      <c r="F4315" t="s">
        <v>15417</v>
      </c>
      <c r="G4315" t="s">
        <v>8558</v>
      </c>
      <c r="H4315" t="s">
        <v>3177</v>
      </c>
      <c r="I4315" t="s">
        <v>15418</v>
      </c>
      <c r="J4315" t="s">
        <v>3179</v>
      </c>
      <c r="K4315" t="s">
        <v>15419</v>
      </c>
      <c r="L4315" t="s">
        <v>3174</v>
      </c>
      <c r="M4315" t="s">
        <v>3174</v>
      </c>
    </row>
    <row r="4316" spans="1:13" x14ac:dyDescent="0.3">
      <c r="A4316" t="s">
        <v>1090</v>
      </c>
      <c r="B4316" t="s">
        <v>8556</v>
      </c>
      <c r="C4316" t="s">
        <v>3173</v>
      </c>
      <c r="D4316" t="s">
        <v>1759</v>
      </c>
      <c r="E4316" t="s">
        <v>3459</v>
      </c>
      <c r="F4316" t="s">
        <v>15420</v>
      </c>
      <c r="G4316" t="s">
        <v>8558</v>
      </c>
      <c r="H4316" t="s">
        <v>3177</v>
      </c>
      <c r="I4316" t="s">
        <v>15421</v>
      </c>
      <c r="J4316" t="s">
        <v>3179</v>
      </c>
      <c r="K4316" t="s">
        <v>15422</v>
      </c>
      <c r="L4316" t="s">
        <v>3174</v>
      </c>
      <c r="M4316" t="s">
        <v>3174</v>
      </c>
    </row>
    <row r="4317" spans="1:13" x14ac:dyDescent="0.3">
      <c r="A4317" t="s">
        <v>1090</v>
      </c>
      <c r="B4317" t="s">
        <v>8556</v>
      </c>
      <c r="C4317" t="s">
        <v>3173</v>
      </c>
      <c r="D4317" t="s">
        <v>1759</v>
      </c>
      <c r="E4317" t="s">
        <v>3459</v>
      </c>
      <c r="F4317" t="s">
        <v>15423</v>
      </c>
      <c r="G4317" t="s">
        <v>8558</v>
      </c>
      <c r="H4317" t="s">
        <v>3177</v>
      </c>
      <c r="I4317" t="s">
        <v>15424</v>
      </c>
      <c r="J4317" t="s">
        <v>3179</v>
      </c>
      <c r="K4317" t="s">
        <v>15425</v>
      </c>
      <c r="L4317" t="s">
        <v>3174</v>
      </c>
      <c r="M4317" t="s">
        <v>3174</v>
      </c>
    </row>
    <row r="4318" spans="1:13" x14ac:dyDescent="0.3">
      <c r="A4318" t="s">
        <v>1090</v>
      </c>
      <c r="B4318" t="s">
        <v>8556</v>
      </c>
      <c r="C4318" t="s">
        <v>3173</v>
      </c>
      <c r="D4318" t="s">
        <v>1759</v>
      </c>
      <c r="E4318" t="s">
        <v>3459</v>
      </c>
      <c r="F4318" t="s">
        <v>15426</v>
      </c>
      <c r="G4318" t="s">
        <v>8558</v>
      </c>
      <c r="H4318" t="s">
        <v>3177</v>
      </c>
      <c r="I4318" t="s">
        <v>15427</v>
      </c>
      <c r="J4318" t="s">
        <v>3179</v>
      </c>
      <c r="K4318" t="s">
        <v>15428</v>
      </c>
      <c r="L4318" t="s">
        <v>3174</v>
      </c>
      <c r="M4318" t="s">
        <v>3174</v>
      </c>
    </row>
    <row r="4319" spans="1:13" x14ac:dyDescent="0.3">
      <c r="A4319" t="s">
        <v>1090</v>
      </c>
      <c r="B4319" t="s">
        <v>8556</v>
      </c>
      <c r="C4319" t="s">
        <v>3173</v>
      </c>
      <c r="D4319" t="s">
        <v>1759</v>
      </c>
      <c r="E4319" t="s">
        <v>3459</v>
      </c>
      <c r="F4319" t="s">
        <v>15429</v>
      </c>
      <c r="G4319" t="s">
        <v>8558</v>
      </c>
      <c r="H4319" t="s">
        <v>3177</v>
      </c>
      <c r="I4319" t="s">
        <v>15430</v>
      </c>
      <c r="J4319" t="s">
        <v>3179</v>
      </c>
      <c r="K4319" t="s">
        <v>15431</v>
      </c>
      <c r="L4319" t="s">
        <v>3174</v>
      </c>
      <c r="M4319" t="s">
        <v>3174</v>
      </c>
    </row>
    <row r="4320" spans="1:13" x14ac:dyDescent="0.3">
      <c r="A4320" t="s">
        <v>1090</v>
      </c>
      <c r="B4320" t="s">
        <v>8556</v>
      </c>
      <c r="C4320" t="s">
        <v>3173</v>
      </c>
      <c r="D4320" t="s">
        <v>1759</v>
      </c>
      <c r="E4320" t="s">
        <v>3459</v>
      </c>
      <c r="F4320" t="s">
        <v>15432</v>
      </c>
      <c r="G4320" t="s">
        <v>8558</v>
      </c>
      <c r="H4320" t="s">
        <v>3177</v>
      </c>
      <c r="I4320" t="s">
        <v>15433</v>
      </c>
      <c r="J4320" t="s">
        <v>3179</v>
      </c>
      <c r="K4320" t="s">
        <v>15434</v>
      </c>
      <c r="L4320" t="s">
        <v>3174</v>
      </c>
      <c r="M4320" t="s">
        <v>3174</v>
      </c>
    </row>
    <row r="4321" spans="1:13" x14ac:dyDescent="0.3">
      <c r="A4321" t="s">
        <v>1090</v>
      </c>
      <c r="B4321" t="s">
        <v>8556</v>
      </c>
      <c r="C4321" t="s">
        <v>3173</v>
      </c>
      <c r="D4321" t="s">
        <v>1759</v>
      </c>
      <c r="E4321" t="s">
        <v>3459</v>
      </c>
      <c r="F4321" t="s">
        <v>15435</v>
      </c>
      <c r="G4321" t="s">
        <v>8558</v>
      </c>
      <c r="H4321" t="s">
        <v>3177</v>
      </c>
      <c r="I4321" t="s">
        <v>15436</v>
      </c>
      <c r="J4321" t="s">
        <v>3179</v>
      </c>
      <c r="K4321" t="s">
        <v>15437</v>
      </c>
      <c r="L4321" t="s">
        <v>3174</v>
      </c>
      <c r="M4321" t="s">
        <v>3174</v>
      </c>
    </row>
    <row r="4322" spans="1:13" x14ac:dyDescent="0.3">
      <c r="A4322" t="s">
        <v>1090</v>
      </c>
      <c r="B4322" t="s">
        <v>8556</v>
      </c>
      <c r="C4322" t="s">
        <v>3173</v>
      </c>
      <c r="D4322" t="s">
        <v>1759</v>
      </c>
      <c r="E4322" t="s">
        <v>3459</v>
      </c>
      <c r="F4322" t="s">
        <v>15438</v>
      </c>
      <c r="G4322" t="s">
        <v>8558</v>
      </c>
      <c r="H4322" t="s">
        <v>3177</v>
      </c>
      <c r="I4322" t="s">
        <v>15439</v>
      </c>
      <c r="J4322" t="s">
        <v>3179</v>
      </c>
      <c r="K4322" t="s">
        <v>15440</v>
      </c>
      <c r="L4322" t="s">
        <v>3174</v>
      </c>
      <c r="M4322" t="s">
        <v>3174</v>
      </c>
    </row>
    <row r="4323" spans="1:13" x14ac:dyDescent="0.3">
      <c r="A4323" t="s">
        <v>1090</v>
      </c>
      <c r="B4323" t="s">
        <v>8556</v>
      </c>
      <c r="C4323" t="s">
        <v>3173</v>
      </c>
      <c r="D4323" t="s">
        <v>1759</v>
      </c>
      <c r="E4323" t="s">
        <v>3459</v>
      </c>
      <c r="F4323" t="s">
        <v>15441</v>
      </c>
      <c r="G4323" t="s">
        <v>8558</v>
      </c>
      <c r="H4323" t="s">
        <v>3177</v>
      </c>
      <c r="I4323" t="s">
        <v>15442</v>
      </c>
      <c r="J4323" t="s">
        <v>3179</v>
      </c>
      <c r="K4323" t="s">
        <v>15443</v>
      </c>
      <c r="L4323" t="s">
        <v>3174</v>
      </c>
      <c r="M4323" t="s">
        <v>3174</v>
      </c>
    </row>
    <row r="4324" spans="1:13" x14ac:dyDescent="0.3">
      <c r="A4324" t="s">
        <v>1090</v>
      </c>
      <c r="B4324" t="s">
        <v>8556</v>
      </c>
      <c r="C4324" t="s">
        <v>3173</v>
      </c>
      <c r="D4324" t="s">
        <v>1759</v>
      </c>
      <c r="E4324" t="s">
        <v>3459</v>
      </c>
      <c r="F4324" t="s">
        <v>15444</v>
      </c>
      <c r="G4324" t="s">
        <v>8558</v>
      </c>
      <c r="H4324" t="s">
        <v>3177</v>
      </c>
      <c r="I4324" t="s">
        <v>15445</v>
      </c>
      <c r="J4324" t="s">
        <v>3179</v>
      </c>
      <c r="K4324" t="s">
        <v>15446</v>
      </c>
      <c r="L4324" t="s">
        <v>3174</v>
      </c>
      <c r="M4324" t="s">
        <v>3174</v>
      </c>
    </row>
    <row r="4325" spans="1:13" x14ac:dyDescent="0.3">
      <c r="A4325" t="s">
        <v>1090</v>
      </c>
      <c r="B4325" t="s">
        <v>7625</v>
      </c>
      <c r="C4325" t="s">
        <v>3173</v>
      </c>
      <c r="D4325" t="s">
        <v>1761</v>
      </c>
      <c r="E4325" t="s">
        <v>3235</v>
      </c>
      <c r="F4325" t="s">
        <v>15447</v>
      </c>
      <c r="G4325" t="s">
        <v>15325</v>
      </c>
      <c r="H4325" t="s">
        <v>3177</v>
      </c>
      <c r="I4325" t="s">
        <v>15448</v>
      </c>
      <c r="J4325" t="s">
        <v>3179</v>
      </c>
      <c r="K4325" t="s">
        <v>15449</v>
      </c>
      <c r="L4325" t="s">
        <v>3174</v>
      </c>
      <c r="M4325" t="s">
        <v>3174</v>
      </c>
    </row>
    <row r="4326" spans="1:13" x14ac:dyDescent="0.3">
      <c r="A4326" t="s">
        <v>1090</v>
      </c>
      <c r="B4326" t="s">
        <v>13300</v>
      </c>
      <c r="C4326" t="s">
        <v>3173</v>
      </c>
      <c r="D4326" t="s">
        <v>7914</v>
      </c>
      <c r="E4326" t="s">
        <v>3459</v>
      </c>
      <c r="F4326" t="s">
        <v>15450</v>
      </c>
      <c r="G4326" t="s">
        <v>15451</v>
      </c>
      <c r="H4326" t="s">
        <v>3177</v>
      </c>
      <c r="I4326" t="s">
        <v>15452</v>
      </c>
      <c r="J4326" t="s">
        <v>3179</v>
      </c>
      <c r="K4326" t="s">
        <v>15453</v>
      </c>
      <c r="L4326" t="s">
        <v>3174</v>
      </c>
      <c r="M4326" t="s">
        <v>3174</v>
      </c>
    </row>
    <row r="4327" spans="1:13" x14ac:dyDescent="0.3">
      <c r="A4327" t="s">
        <v>1090</v>
      </c>
      <c r="B4327" t="s">
        <v>7625</v>
      </c>
      <c r="C4327" t="s">
        <v>3173</v>
      </c>
      <c r="D4327" t="s">
        <v>1761</v>
      </c>
      <c r="E4327" t="s">
        <v>3235</v>
      </c>
      <c r="F4327" t="s">
        <v>15454</v>
      </c>
      <c r="G4327" t="s">
        <v>15325</v>
      </c>
      <c r="H4327" t="s">
        <v>3177</v>
      </c>
      <c r="I4327" t="s">
        <v>15455</v>
      </c>
      <c r="J4327" t="s">
        <v>3179</v>
      </c>
      <c r="K4327" t="s">
        <v>15456</v>
      </c>
      <c r="L4327" t="s">
        <v>3174</v>
      </c>
      <c r="M4327" t="s">
        <v>3174</v>
      </c>
    </row>
    <row r="4328" spans="1:13" x14ac:dyDescent="0.3">
      <c r="A4328" t="s">
        <v>1090</v>
      </c>
      <c r="B4328" t="s">
        <v>7625</v>
      </c>
      <c r="C4328" t="s">
        <v>3173</v>
      </c>
      <c r="D4328" t="s">
        <v>1761</v>
      </c>
      <c r="E4328" t="s">
        <v>3235</v>
      </c>
      <c r="F4328" t="s">
        <v>15457</v>
      </c>
      <c r="G4328" t="s">
        <v>15325</v>
      </c>
      <c r="H4328" t="s">
        <v>3177</v>
      </c>
      <c r="I4328" t="s">
        <v>15458</v>
      </c>
      <c r="J4328" t="s">
        <v>3179</v>
      </c>
      <c r="K4328" t="s">
        <v>15459</v>
      </c>
      <c r="L4328" t="s">
        <v>3174</v>
      </c>
      <c r="M4328" t="s">
        <v>3174</v>
      </c>
    </row>
    <row r="4329" spans="1:13" x14ac:dyDescent="0.3">
      <c r="A4329" t="s">
        <v>1090</v>
      </c>
      <c r="B4329" t="s">
        <v>3013</v>
      </c>
      <c r="C4329" t="s">
        <v>3173</v>
      </c>
      <c r="D4329" t="s">
        <v>1822</v>
      </c>
      <c r="E4329" t="s">
        <v>3235</v>
      </c>
      <c r="F4329" t="s">
        <v>15460</v>
      </c>
      <c r="G4329" t="s">
        <v>8785</v>
      </c>
      <c r="H4329" t="s">
        <v>3177</v>
      </c>
      <c r="I4329" t="s">
        <v>15461</v>
      </c>
      <c r="J4329" t="s">
        <v>3179</v>
      </c>
      <c r="K4329" t="s">
        <v>15462</v>
      </c>
      <c r="L4329" t="s">
        <v>3174</v>
      </c>
      <c r="M4329" t="s">
        <v>3174</v>
      </c>
    </row>
    <row r="4330" spans="1:13" x14ac:dyDescent="0.3">
      <c r="A4330" t="s">
        <v>1090</v>
      </c>
      <c r="B4330" t="s">
        <v>15187</v>
      </c>
      <c r="C4330" t="s">
        <v>3173</v>
      </c>
      <c r="D4330" t="s">
        <v>1761</v>
      </c>
      <c r="E4330" t="s">
        <v>3235</v>
      </c>
      <c r="F4330" t="s">
        <v>15463</v>
      </c>
      <c r="G4330" t="s">
        <v>15189</v>
      </c>
      <c r="H4330" t="s">
        <v>3177</v>
      </c>
      <c r="I4330" t="s">
        <v>15464</v>
      </c>
      <c r="J4330" t="s">
        <v>3179</v>
      </c>
      <c r="K4330" t="s">
        <v>15465</v>
      </c>
      <c r="L4330" t="s">
        <v>3174</v>
      </c>
      <c r="M4330" t="s">
        <v>3174</v>
      </c>
    </row>
    <row r="4331" spans="1:13" x14ac:dyDescent="0.3">
      <c r="A4331" t="s">
        <v>1090</v>
      </c>
      <c r="B4331" t="s">
        <v>13665</v>
      </c>
      <c r="C4331" t="s">
        <v>3173</v>
      </c>
      <c r="D4331" t="s">
        <v>1822</v>
      </c>
      <c r="E4331" t="s">
        <v>3459</v>
      </c>
      <c r="F4331" t="s">
        <v>15466</v>
      </c>
      <c r="G4331" t="s">
        <v>13667</v>
      </c>
      <c r="H4331" t="s">
        <v>3177</v>
      </c>
      <c r="I4331" t="s">
        <v>15467</v>
      </c>
      <c r="J4331" t="s">
        <v>3179</v>
      </c>
      <c r="K4331" t="s">
        <v>15468</v>
      </c>
      <c r="L4331" t="s">
        <v>3174</v>
      </c>
      <c r="M4331" t="s">
        <v>3174</v>
      </c>
    </row>
    <row r="4332" spans="1:13" x14ac:dyDescent="0.3">
      <c r="A4332" t="s">
        <v>1090</v>
      </c>
      <c r="B4332" t="s">
        <v>13665</v>
      </c>
      <c r="C4332" t="s">
        <v>3173</v>
      </c>
      <c r="D4332" t="s">
        <v>1822</v>
      </c>
      <c r="E4332" t="s">
        <v>3459</v>
      </c>
      <c r="F4332" t="s">
        <v>15469</v>
      </c>
      <c r="G4332" t="s">
        <v>13667</v>
      </c>
      <c r="H4332" t="s">
        <v>3177</v>
      </c>
      <c r="I4332" t="s">
        <v>15470</v>
      </c>
      <c r="J4332" t="s">
        <v>3179</v>
      </c>
      <c r="K4332" t="s">
        <v>15471</v>
      </c>
      <c r="L4332" t="s">
        <v>3174</v>
      </c>
      <c r="M4332" t="s">
        <v>3174</v>
      </c>
    </row>
    <row r="4333" spans="1:13" x14ac:dyDescent="0.3">
      <c r="A4333" t="s">
        <v>1090</v>
      </c>
      <c r="B4333" t="s">
        <v>8556</v>
      </c>
      <c r="C4333" t="s">
        <v>3173</v>
      </c>
      <c r="D4333" t="s">
        <v>1759</v>
      </c>
      <c r="E4333" t="s">
        <v>3459</v>
      </c>
      <c r="F4333" t="s">
        <v>15472</v>
      </c>
      <c r="G4333" t="s">
        <v>15473</v>
      </c>
      <c r="H4333" t="s">
        <v>3177</v>
      </c>
      <c r="I4333" t="s">
        <v>15474</v>
      </c>
      <c r="J4333" t="s">
        <v>3179</v>
      </c>
      <c r="K4333" t="s">
        <v>15475</v>
      </c>
      <c r="L4333" t="s">
        <v>3174</v>
      </c>
      <c r="M4333" t="s">
        <v>3174</v>
      </c>
    </row>
    <row r="4334" spans="1:13" x14ac:dyDescent="0.3">
      <c r="A4334" t="s">
        <v>1090</v>
      </c>
      <c r="B4334" t="s">
        <v>8556</v>
      </c>
      <c r="C4334" t="s">
        <v>3173</v>
      </c>
      <c r="D4334" t="s">
        <v>1759</v>
      </c>
      <c r="E4334" t="s">
        <v>3459</v>
      </c>
      <c r="F4334" t="s">
        <v>15476</v>
      </c>
      <c r="G4334" t="s">
        <v>15473</v>
      </c>
      <c r="H4334" t="s">
        <v>3177</v>
      </c>
      <c r="I4334" t="s">
        <v>15477</v>
      </c>
      <c r="J4334" t="s">
        <v>3179</v>
      </c>
      <c r="K4334" t="s">
        <v>15478</v>
      </c>
      <c r="L4334" t="s">
        <v>3174</v>
      </c>
      <c r="M4334" t="s">
        <v>3174</v>
      </c>
    </row>
    <row r="4335" spans="1:13" x14ac:dyDescent="0.3">
      <c r="A4335" t="s">
        <v>1090</v>
      </c>
      <c r="B4335" t="s">
        <v>7625</v>
      </c>
      <c r="C4335" t="s">
        <v>3173</v>
      </c>
      <c r="D4335" t="s">
        <v>1761</v>
      </c>
      <c r="E4335" t="s">
        <v>3235</v>
      </c>
      <c r="F4335" t="s">
        <v>15479</v>
      </c>
      <c r="G4335" t="s">
        <v>15332</v>
      </c>
      <c r="H4335" t="s">
        <v>3177</v>
      </c>
      <c r="I4335" t="s">
        <v>15480</v>
      </c>
      <c r="J4335" t="s">
        <v>3179</v>
      </c>
      <c r="K4335" t="s">
        <v>15481</v>
      </c>
      <c r="L4335" t="s">
        <v>3174</v>
      </c>
      <c r="M4335" t="s">
        <v>3174</v>
      </c>
    </row>
    <row r="4336" spans="1:13" x14ac:dyDescent="0.3">
      <c r="A4336" t="s">
        <v>1090</v>
      </c>
      <c r="B4336" t="s">
        <v>15187</v>
      </c>
      <c r="C4336" t="s">
        <v>3173</v>
      </c>
      <c r="D4336" t="s">
        <v>1761</v>
      </c>
      <c r="E4336" t="s">
        <v>3235</v>
      </c>
      <c r="F4336" t="s">
        <v>15482</v>
      </c>
      <c r="G4336" t="s">
        <v>15189</v>
      </c>
      <c r="H4336" t="s">
        <v>3177</v>
      </c>
      <c r="I4336" t="s">
        <v>15483</v>
      </c>
      <c r="J4336" t="s">
        <v>3179</v>
      </c>
      <c r="K4336" t="s">
        <v>15484</v>
      </c>
      <c r="L4336" t="s">
        <v>3174</v>
      </c>
      <c r="M4336" t="s">
        <v>3174</v>
      </c>
    </row>
    <row r="4337" spans="1:13" x14ac:dyDescent="0.3">
      <c r="A4337" t="s">
        <v>1090</v>
      </c>
      <c r="B4337" t="s">
        <v>2999</v>
      </c>
      <c r="C4337" t="s">
        <v>3173</v>
      </c>
      <c r="D4337" t="s">
        <v>1761</v>
      </c>
      <c r="E4337" t="s">
        <v>3320</v>
      </c>
      <c r="F4337" t="s">
        <v>15485</v>
      </c>
      <c r="G4337" t="s">
        <v>15486</v>
      </c>
      <c r="H4337" t="s">
        <v>3177</v>
      </c>
      <c r="I4337" t="s">
        <v>15487</v>
      </c>
      <c r="J4337" t="s">
        <v>3187</v>
      </c>
      <c r="K4337" t="s">
        <v>15488</v>
      </c>
      <c r="L4337" t="s">
        <v>3174</v>
      </c>
      <c r="M4337" t="s">
        <v>3174</v>
      </c>
    </row>
    <row r="4338" spans="1:13" x14ac:dyDescent="0.3">
      <c r="A4338" t="s">
        <v>1090</v>
      </c>
      <c r="B4338" t="s">
        <v>8556</v>
      </c>
      <c r="C4338" t="s">
        <v>3173</v>
      </c>
      <c r="D4338" t="s">
        <v>1759</v>
      </c>
      <c r="E4338" t="s">
        <v>3459</v>
      </c>
      <c r="F4338" t="s">
        <v>15489</v>
      </c>
      <c r="G4338" t="s">
        <v>15473</v>
      </c>
      <c r="H4338" t="s">
        <v>3177</v>
      </c>
      <c r="I4338" t="s">
        <v>15490</v>
      </c>
      <c r="J4338" t="s">
        <v>3179</v>
      </c>
      <c r="K4338" t="s">
        <v>15491</v>
      </c>
      <c r="L4338" t="s">
        <v>3174</v>
      </c>
      <c r="M4338" t="s">
        <v>3174</v>
      </c>
    </row>
    <row r="4339" spans="1:13" x14ac:dyDescent="0.3">
      <c r="A4339" t="s">
        <v>1090</v>
      </c>
      <c r="B4339" t="s">
        <v>2999</v>
      </c>
      <c r="C4339" t="s">
        <v>3173</v>
      </c>
      <c r="D4339" t="s">
        <v>1761</v>
      </c>
      <c r="E4339" t="s">
        <v>3320</v>
      </c>
      <c r="F4339" t="s">
        <v>15492</v>
      </c>
      <c r="G4339" t="s">
        <v>15493</v>
      </c>
      <c r="H4339" t="s">
        <v>3177</v>
      </c>
      <c r="I4339" t="s">
        <v>15494</v>
      </c>
      <c r="J4339" t="s">
        <v>3187</v>
      </c>
      <c r="K4339" t="s">
        <v>15495</v>
      </c>
      <c r="L4339" t="s">
        <v>3174</v>
      </c>
      <c r="M4339" t="s">
        <v>3174</v>
      </c>
    </row>
    <row r="4340" spans="1:13" x14ac:dyDescent="0.3">
      <c r="A4340" t="s">
        <v>1090</v>
      </c>
      <c r="B4340" t="s">
        <v>7625</v>
      </c>
      <c r="C4340" t="s">
        <v>3173</v>
      </c>
      <c r="D4340" t="s">
        <v>1761</v>
      </c>
      <c r="E4340" t="s">
        <v>3235</v>
      </c>
      <c r="F4340" t="s">
        <v>15496</v>
      </c>
      <c r="G4340" t="s">
        <v>15332</v>
      </c>
      <c r="H4340" t="s">
        <v>3177</v>
      </c>
      <c r="I4340" t="s">
        <v>15497</v>
      </c>
      <c r="J4340" t="s">
        <v>3179</v>
      </c>
      <c r="K4340" t="s">
        <v>15498</v>
      </c>
      <c r="L4340" t="s">
        <v>3174</v>
      </c>
      <c r="M4340" t="s">
        <v>3174</v>
      </c>
    </row>
    <row r="4341" spans="1:13" x14ac:dyDescent="0.3">
      <c r="A4341" t="s">
        <v>1090</v>
      </c>
      <c r="B4341" t="s">
        <v>2999</v>
      </c>
      <c r="C4341" t="s">
        <v>3173</v>
      </c>
      <c r="D4341" t="s">
        <v>1761</v>
      </c>
      <c r="E4341" t="s">
        <v>3320</v>
      </c>
      <c r="F4341" t="s">
        <v>15499</v>
      </c>
      <c r="G4341" t="s">
        <v>15493</v>
      </c>
      <c r="H4341" t="s">
        <v>3177</v>
      </c>
      <c r="I4341" t="s">
        <v>15500</v>
      </c>
      <c r="J4341" t="s">
        <v>3187</v>
      </c>
      <c r="K4341" t="s">
        <v>15501</v>
      </c>
      <c r="L4341" t="s">
        <v>3174</v>
      </c>
      <c r="M4341" t="s">
        <v>3174</v>
      </c>
    </row>
    <row r="4342" spans="1:13" x14ac:dyDescent="0.3">
      <c r="A4342" t="s">
        <v>1090</v>
      </c>
      <c r="B4342" t="s">
        <v>2999</v>
      </c>
      <c r="C4342" t="s">
        <v>3173</v>
      </c>
      <c r="D4342" t="s">
        <v>1761</v>
      </c>
      <c r="E4342" t="s">
        <v>3320</v>
      </c>
      <c r="F4342" t="s">
        <v>15502</v>
      </c>
      <c r="G4342" t="s">
        <v>15493</v>
      </c>
      <c r="H4342" t="s">
        <v>3177</v>
      </c>
      <c r="I4342" t="s">
        <v>15503</v>
      </c>
      <c r="J4342" t="s">
        <v>3187</v>
      </c>
      <c r="K4342" t="s">
        <v>15504</v>
      </c>
      <c r="L4342" t="s">
        <v>3174</v>
      </c>
      <c r="M4342" t="s">
        <v>3174</v>
      </c>
    </row>
    <row r="4343" spans="1:13" x14ac:dyDescent="0.3">
      <c r="A4343" t="s">
        <v>1090</v>
      </c>
      <c r="B4343" t="s">
        <v>7625</v>
      </c>
      <c r="C4343" t="s">
        <v>3173</v>
      </c>
      <c r="D4343" t="s">
        <v>1761</v>
      </c>
      <c r="E4343" t="s">
        <v>3320</v>
      </c>
      <c r="F4343" t="s">
        <v>15505</v>
      </c>
      <c r="G4343" t="s">
        <v>15506</v>
      </c>
      <c r="H4343" t="s">
        <v>3177</v>
      </c>
      <c r="I4343" t="s">
        <v>15507</v>
      </c>
      <c r="J4343" t="s">
        <v>3179</v>
      </c>
      <c r="K4343" t="s">
        <v>15508</v>
      </c>
      <c r="L4343" t="s">
        <v>3174</v>
      </c>
      <c r="M4343" t="s">
        <v>3174</v>
      </c>
    </row>
    <row r="4344" spans="1:13" x14ac:dyDescent="0.3">
      <c r="A4344" t="s">
        <v>1090</v>
      </c>
      <c r="B4344" t="s">
        <v>7625</v>
      </c>
      <c r="C4344" t="s">
        <v>3173</v>
      </c>
      <c r="D4344" t="s">
        <v>1761</v>
      </c>
      <c r="E4344" t="s">
        <v>3235</v>
      </c>
      <c r="F4344" t="s">
        <v>15509</v>
      </c>
      <c r="G4344" t="s">
        <v>15332</v>
      </c>
      <c r="H4344" t="s">
        <v>3177</v>
      </c>
      <c r="I4344" t="s">
        <v>15510</v>
      </c>
      <c r="J4344" t="s">
        <v>3179</v>
      </c>
      <c r="K4344" t="s">
        <v>15511</v>
      </c>
      <c r="L4344" t="s">
        <v>3174</v>
      </c>
      <c r="M4344" t="s">
        <v>3174</v>
      </c>
    </row>
    <row r="4345" spans="1:13" x14ac:dyDescent="0.3">
      <c r="A4345" t="s">
        <v>1090</v>
      </c>
      <c r="B4345" t="s">
        <v>7625</v>
      </c>
      <c r="C4345" t="s">
        <v>3173</v>
      </c>
      <c r="D4345" t="s">
        <v>1761</v>
      </c>
      <c r="E4345" t="s">
        <v>3235</v>
      </c>
      <c r="F4345" t="s">
        <v>15512</v>
      </c>
      <c r="G4345" t="s">
        <v>15513</v>
      </c>
      <c r="H4345" t="s">
        <v>3177</v>
      </c>
      <c r="I4345" t="s">
        <v>15514</v>
      </c>
      <c r="J4345" t="s">
        <v>3179</v>
      </c>
      <c r="K4345" t="s">
        <v>15515</v>
      </c>
      <c r="L4345" t="s">
        <v>3174</v>
      </c>
      <c r="M4345" t="s">
        <v>3174</v>
      </c>
    </row>
    <row r="4346" spans="1:13" x14ac:dyDescent="0.3">
      <c r="A4346" t="s">
        <v>1090</v>
      </c>
      <c r="B4346" t="s">
        <v>13665</v>
      </c>
      <c r="C4346" t="s">
        <v>3173</v>
      </c>
      <c r="D4346" t="s">
        <v>1822</v>
      </c>
      <c r="E4346" t="s">
        <v>3459</v>
      </c>
      <c r="F4346" t="s">
        <v>15516</v>
      </c>
      <c r="G4346" t="s">
        <v>13667</v>
      </c>
      <c r="H4346" t="s">
        <v>3177</v>
      </c>
      <c r="I4346" t="s">
        <v>15517</v>
      </c>
      <c r="J4346" t="s">
        <v>3179</v>
      </c>
      <c r="K4346" t="s">
        <v>15518</v>
      </c>
      <c r="L4346" t="s">
        <v>3174</v>
      </c>
      <c r="M4346" t="s">
        <v>3174</v>
      </c>
    </row>
    <row r="4347" spans="1:13" x14ac:dyDescent="0.3">
      <c r="A4347" t="s">
        <v>1090</v>
      </c>
      <c r="B4347" t="s">
        <v>15187</v>
      </c>
      <c r="C4347" t="s">
        <v>3173</v>
      </c>
      <c r="D4347" t="s">
        <v>1761</v>
      </c>
      <c r="E4347" t="s">
        <v>3235</v>
      </c>
      <c r="F4347" t="s">
        <v>15519</v>
      </c>
      <c r="G4347" t="s">
        <v>15262</v>
      </c>
      <c r="H4347" t="s">
        <v>3177</v>
      </c>
      <c r="I4347" t="s">
        <v>15520</v>
      </c>
      <c r="J4347" t="s">
        <v>3179</v>
      </c>
      <c r="K4347" t="s">
        <v>15521</v>
      </c>
      <c r="L4347" t="s">
        <v>3174</v>
      </c>
      <c r="M4347" t="s">
        <v>3174</v>
      </c>
    </row>
    <row r="4348" spans="1:13" x14ac:dyDescent="0.3">
      <c r="A4348" t="s">
        <v>1090</v>
      </c>
      <c r="B4348" t="s">
        <v>4812</v>
      </c>
      <c r="C4348" t="s">
        <v>3173</v>
      </c>
      <c r="D4348" t="s">
        <v>1822</v>
      </c>
      <c r="E4348" t="s">
        <v>3459</v>
      </c>
      <c r="F4348" t="s">
        <v>15522</v>
      </c>
      <c r="G4348" t="s">
        <v>8367</v>
      </c>
      <c r="H4348" t="s">
        <v>3177</v>
      </c>
      <c r="I4348" t="s">
        <v>15523</v>
      </c>
      <c r="J4348" t="s">
        <v>3179</v>
      </c>
      <c r="K4348" t="s">
        <v>15524</v>
      </c>
      <c r="L4348" t="s">
        <v>3174</v>
      </c>
      <c r="M4348" t="s">
        <v>3174</v>
      </c>
    </row>
    <row r="4349" spans="1:13" x14ac:dyDescent="0.3">
      <c r="A4349" t="s">
        <v>1090</v>
      </c>
      <c r="B4349" t="s">
        <v>4812</v>
      </c>
      <c r="C4349" t="s">
        <v>3173</v>
      </c>
      <c r="D4349" t="s">
        <v>1822</v>
      </c>
      <c r="E4349" t="s">
        <v>3459</v>
      </c>
      <c r="F4349" t="s">
        <v>15525</v>
      </c>
      <c r="G4349" t="s">
        <v>8367</v>
      </c>
      <c r="H4349" t="s">
        <v>3177</v>
      </c>
      <c r="I4349" t="s">
        <v>15526</v>
      </c>
      <c r="J4349" t="s">
        <v>3179</v>
      </c>
      <c r="K4349" t="s">
        <v>15527</v>
      </c>
      <c r="L4349" t="s">
        <v>3174</v>
      </c>
      <c r="M4349" t="s">
        <v>3174</v>
      </c>
    </row>
    <row r="4350" spans="1:13" x14ac:dyDescent="0.3">
      <c r="A4350" t="s">
        <v>1090</v>
      </c>
      <c r="B4350" t="s">
        <v>4791</v>
      </c>
      <c r="C4350" t="s">
        <v>3173</v>
      </c>
      <c r="D4350" t="s">
        <v>1822</v>
      </c>
      <c r="E4350" t="s">
        <v>3235</v>
      </c>
      <c r="F4350" t="s">
        <v>15528</v>
      </c>
      <c r="G4350" t="s">
        <v>8834</v>
      </c>
      <c r="H4350" t="s">
        <v>3177</v>
      </c>
      <c r="I4350" t="s">
        <v>15529</v>
      </c>
      <c r="J4350" t="s">
        <v>3179</v>
      </c>
      <c r="K4350" t="s">
        <v>15530</v>
      </c>
      <c r="L4350" t="s">
        <v>3174</v>
      </c>
      <c r="M4350" t="s">
        <v>3174</v>
      </c>
    </row>
    <row r="4351" spans="1:13" x14ac:dyDescent="0.3">
      <c r="A4351" t="s">
        <v>1090</v>
      </c>
      <c r="B4351" t="s">
        <v>15187</v>
      </c>
      <c r="C4351" t="s">
        <v>3173</v>
      </c>
      <c r="D4351" t="s">
        <v>1761</v>
      </c>
      <c r="E4351" t="s">
        <v>3235</v>
      </c>
      <c r="F4351" t="s">
        <v>15531</v>
      </c>
      <c r="G4351" t="s">
        <v>15262</v>
      </c>
      <c r="H4351" t="s">
        <v>3177</v>
      </c>
      <c r="I4351" t="s">
        <v>15532</v>
      </c>
      <c r="J4351" t="s">
        <v>3179</v>
      </c>
      <c r="K4351" t="s">
        <v>15533</v>
      </c>
      <c r="L4351" t="s">
        <v>3174</v>
      </c>
      <c r="M4351" t="s">
        <v>3174</v>
      </c>
    </row>
    <row r="4352" spans="1:13" x14ac:dyDescent="0.3">
      <c r="A4352" t="s">
        <v>1090</v>
      </c>
      <c r="B4352" t="s">
        <v>7625</v>
      </c>
      <c r="C4352" t="s">
        <v>3173</v>
      </c>
      <c r="D4352" t="s">
        <v>1761</v>
      </c>
      <c r="E4352" t="s">
        <v>3320</v>
      </c>
      <c r="F4352" t="s">
        <v>15534</v>
      </c>
      <c r="G4352" t="s">
        <v>15321</v>
      </c>
      <c r="H4352" t="s">
        <v>3177</v>
      </c>
      <c r="I4352" t="s">
        <v>15535</v>
      </c>
      <c r="J4352" t="s">
        <v>3179</v>
      </c>
      <c r="K4352" t="s">
        <v>15536</v>
      </c>
      <c r="L4352" t="s">
        <v>3174</v>
      </c>
      <c r="M4352" t="s">
        <v>3174</v>
      </c>
    </row>
    <row r="4353" spans="1:13" x14ac:dyDescent="0.3">
      <c r="A4353" t="s">
        <v>1090</v>
      </c>
      <c r="B4353" t="s">
        <v>7625</v>
      </c>
      <c r="C4353" t="s">
        <v>3173</v>
      </c>
      <c r="D4353" t="s">
        <v>1761</v>
      </c>
      <c r="E4353" t="s">
        <v>3320</v>
      </c>
      <c r="F4353" t="s">
        <v>15537</v>
      </c>
      <c r="G4353" t="s">
        <v>15321</v>
      </c>
      <c r="H4353" t="s">
        <v>3177</v>
      </c>
      <c r="I4353" t="s">
        <v>15538</v>
      </c>
      <c r="J4353" t="s">
        <v>3179</v>
      </c>
      <c r="K4353" t="s">
        <v>15539</v>
      </c>
      <c r="L4353" t="s">
        <v>3174</v>
      </c>
      <c r="M4353" t="s">
        <v>3174</v>
      </c>
    </row>
    <row r="4354" spans="1:13" x14ac:dyDescent="0.3">
      <c r="A4354" t="s">
        <v>1090</v>
      </c>
      <c r="B4354" t="s">
        <v>8857</v>
      </c>
      <c r="C4354" t="s">
        <v>3173</v>
      </c>
      <c r="D4354" t="s">
        <v>1761</v>
      </c>
      <c r="E4354" t="s">
        <v>3320</v>
      </c>
      <c r="F4354" t="s">
        <v>15540</v>
      </c>
      <c r="G4354" t="s">
        <v>15541</v>
      </c>
      <c r="H4354" t="s">
        <v>3177</v>
      </c>
      <c r="I4354" t="s">
        <v>15542</v>
      </c>
      <c r="J4354" t="s">
        <v>3179</v>
      </c>
      <c r="K4354" t="s">
        <v>15543</v>
      </c>
      <c r="L4354" t="s">
        <v>3174</v>
      </c>
      <c r="M4354" t="s">
        <v>3174</v>
      </c>
    </row>
    <row r="4355" spans="1:13" x14ac:dyDescent="0.3">
      <c r="A4355" t="s">
        <v>1090</v>
      </c>
      <c r="B4355" t="s">
        <v>7625</v>
      </c>
      <c r="C4355" t="s">
        <v>3173</v>
      </c>
      <c r="D4355" t="s">
        <v>1761</v>
      </c>
      <c r="E4355" t="s">
        <v>3320</v>
      </c>
      <c r="F4355" t="s">
        <v>15544</v>
      </c>
      <c r="G4355" t="s">
        <v>15325</v>
      </c>
      <c r="H4355" t="s">
        <v>3177</v>
      </c>
      <c r="I4355" t="s">
        <v>15545</v>
      </c>
      <c r="J4355" t="s">
        <v>3179</v>
      </c>
      <c r="K4355" t="s">
        <v>15546</v>
      </c>
      <c r="L4355" t="s">
        <v>3174</v>
      </c>
      <c r="M4355" t="s">
        <v>3174</v>
      </c>
    </row>
    <row r="4356" spans="1:13" x14ac:dyDescent="0.3">
      <c r="A4356" t="s">
        <v>1090</v>
      </c>
      <c r="B4356" t="s">
        <v>7625</v>
      </c>
      <c r="C4356" t="s">
        <v>3173</v>
      </c>
      <c r="D4356" t="s">
        <v>1761</v>
      </c>
      <c r="E4356" t="s">
        <v>3320</v>
      </c>
      <c r="F4356" t="s">
        <v>15547</v>
      </c>
      <c r="G4356" t="s">
        <v>15325</v>
      </c>
      <c r="H4356" t="s">
        <v>3177</v>
      </c>
      <c r="I4356" t="s">
        <v>15548</v>
      </c>
      <c r="J4356" t="s">
        <v>3179</v>
      </c>
      <c r="K4356" t="s">
        <v>15549</v>
      </c>
      <c r="L4356" t="s">
        <v>3174</v>
      </c>
      <c r="M4356" t="s">
        <v>3174</v>
      </c>
    </row>
    <row r="4357" spans="1:13" x14ac:dyDescent="0.3">
      <c r="A4357" t="s">
        <v>1090</v>
      </c>
      <c r="B4357" t="s">
        <v>7625</v>
      </c>
      <c r="C4357" t="s">
        <v>3173</v>
      </c>
      <c r="D4357" t="s">
        <v>1761</v>
      </c>
      <c r="E4357" t="s">
        <v>3320</v>
      </c>
      <c r="F4357" t="s">
        <v>15550</v>
      </c>
      <c r="G4357" t="s">
        <v>15332</v>
      </c>
      <c r="H4357" t="s">
        <v>3177</v>
      </c>
      <c r="I4357" t="s">
        <v>15551</v>
      </c>
      <c r="J4357" t="s">
        <v>3179</v>
      </c>
      <c r="K4357" t="s">
        <v>15552</v>
      </c>
      <c r="L4357" t="s">
        <v>3174</v>
      </c>
      <c r="M4357" t="s">
        <v>3174</v>
      </c>
    </row>
    <row r="4358" spans="1:13" x14ac:dyDescent="0.3">
      <c r="A4358" t="s">
        <v>1090</v>
      </c>
      <c r="B4358" t="s">
        <v>7625</v>
      </c>
      <c r="C4358" t="s">
        <v>3173</v>
      </c>
      <c r="D4358" t="s">
        <v>1761</v>
      </c>
      <c r="E4358" t="s">
        <v>3320</v>
      </c>
      <c r="F4358" t="s">
        <v>15553</v>
      </c>
      <c r="G4358" t="s">
        <v>15332</v>
      </c>
      <c r="H4358" t="s">
        <v>3177</v>
      </c>
      <c r="I4358" t="s">
        <v>15554</v>
      </c>
      <c r="J4358" t="s">
        <v>3179</v>
      </c>
      <c r="K4358" t="s">
        <v>15555</v>
      </c>
      <c r="L4358" t="s">
        <v>3174</v>
      </c>
      <c r="M4358" t="s">
        <v>3174</v>
      </c>
    </row>
    <row r="4359" spans="1:13" x14ac:dyDescent="0.3">
      <c r="A4359" t="s">
        <v>1090</v>
      </c>
      <c r="B4359" t="s">
        <v>7625</v>
      </c>
      <c r="C4359" t="s">
        <v>3173</v>
      </c>
      <c r="D4359" t="s">
        <v>1761</v>
      </c>
      <c r="E4359" t="s">
        <v>3320</v>
      </c>
      <c r="F4359" t="s">
        <v>15556</v>
      </c>
      <c r="G4359" t="s">
        <v>15332</v>
      </c>
      <c r="H4359" t="s">
        <v>3177</v>
      </c>
      <c r="I4359" t="s">
        <v>15557</v>
      </c>
      <c r="J4359" t="s">
        <v>3179</v>
      </c>
      <c r="K4359" t="s">
        <v>15558</v>
      </c>
      <c r="L4359" t="s">
        <v>3174</v>
      </c>
      <c r="M4359" t="s">
        <v>3174</v>
      </c>
    </row>
    <row r="4360" spans="1:13" x14ac:dyDescent="0.3">
      <c r="A4360" t="s">
        <v>1090</v>
      </c>
      <c r="B4360" t="s">
        <v>15187</v>
      </c>
      <c r="C4360" t="s">
        <v>3173</v>
      </c>
      <c r="D4360" t="s">
        <v>1761</v>
      </c>
      <c r="E4360" t="s">
        <v>3320</v>
      </c>
      <c r="F4360" t="s">
        <v>15559</v>
      </c>
      <c r="G4360" t="s">
        <v>15262</v>
      </c>
      <c r="H4360" t="s">
        <v>3177</v>
      </c>
      <c r="I4360" t="s">
        <v>15560</v>
      </c>
      <c r="J4360" t="s">
        <v>3179</v>
      </c>
      <c r="K4360" t="s">
        <v>15561</v>
      </c>
      <c r="L4360" t="s">
        <v>3174</v>
      </c>
      <c r="M4360" t="s">
        <v>3174</v>
      </c>
    </row>
    <row r="4361" spans="1:13" x14ac:dyDescent="0.3">
      <c r="A4361" t="s">
        <v>1090</v>
      </c>
      <c r="B4361" t="s">
        <v>15187</v>
      </c>
      <c r="C4361" t="s">
        <v>3173</v>
      </c>
      <c r="D4361" t="s">
        <v>1761</v>
      </c>
      <c r="E4361" t="s">
        <v>3320</v>
      </c>
      <c r="F4361" t="s">
        <v>15562</v>
      </c>
      <c r="G4361" t="s">
        <v>15262</v>
      </c>
      <c r="H4361" t="s">
        <v>3177</v>
      </c>
      <c r="I4361" t="s">
        <v>15563</v>
      </c>
      <c r="J4361" t="s">
        <v>3179</v>
      </c>
      <c r="K4361" t="s">
        <v>15564</v>
      </c>
      <c r="L4361" t="s">
        <v>3174</v>
      </c>
      <c r="M4361" t="s">
        <v>3174</v>
      </c>
    </row>
    <row r="4362" spans="1:13" x14ac:dyDescent="0.3">
      <c r="A4362" t="s">
        <v>1090</v>
      </c>
      <c r="B4362" t="s">
        <v>13665</v>
      </c>
      <c r="C4362" t="s">
        <v>3173</v>
      </c>
      <c r="D4362" t="s">
        <v>7922</v>
      </c>
      <c r="E4362" t="s">
        <v>3459</v>
      </c>
      <c r="F4362" t="s">
        <v>15565</v>
      </c>
      <c r="G4362" t="s">
        <v>15566</v>
      </c>
      <c r="H4362" t="s">
        <v>3177</v>
      </c>
      <c r="I4362" t="s">
        <v>15567</v>
      </c>
      <c r="J4362" t="s">
        <v>3179</v>
      </c>
      <c r="K4362" t="s">
        <v>3174</v>
      </c>
      <c r="L4362" t="s">
        <v>3174</v>
      </c>
      <c r="M4362" t="s">
        <v>3174</v>
      </c>
    </row>
    <row r="4363" spans="1:13" x14ac:dyDescent="0.3">
      <c r="A4363" t="s">
        <v>1090</v>
      </c>
      <c r="B4363" t="s">
        <v>13665</v>
      </c>
      <c r="C4363" t="s">
        <v>3173</v>
      </c>
      <c r="D4363" t="s">
        <v>7922</v>
      </c>
      <c r="E4363" t="s">
        <v>3459</v>
      </c>
      <c r="F4363" t="s">
        <v>15568</v>
      </c>
      <c r="G4363" t="s">
        <v>15566</v>
      </c>
      <c r="H4363" t="s">
        <v>3177</v>
      </c>
      <c r="I4363" t="s">
        <v>15569</v>
      </c>
      <c r="J4363" t="s">
        <v>3179</v>
      </c>
      <c r="K4363" t="s">
        <v>3174</v>
      </c>
      <c r="L4363" t="s">
        <v>3174</v>
      </c>
      <c r="M4363" t="s">
        <v>3174</v>
      </c>
    </row>
    <row r="4364" spans="1:13" x14ac:dyDescent="0.3">
      <c r="A4364" t="s">
        <v>1090</v>
      </c>
      <c r="B4364" t="s">
        <v>6277</v>
      </c>
      <c r="C4364" t="s">
        <v>3173</v>
      </c>
      <c r="D4364" t="s">
        <v>1759</v>
      </c>
      <c r="E4364" t="s">
        <v>3459</v>
      </c>
      <c r="F4364" t="s">
        <v>15570</v>
      </c>
      <c r="G4364" t="s">
        <v>15571</v>
      </c>
      <c r="H4364" t="s">
        <v>3177</v>
      </c>
      <c r="I4364" t="s">
        <v>15572</v>
      </c>
      <c r="J4364" t="s">
        <v>3179</v>
      </c>
      <c r="K4364" t="s">
        <v>15573</v>
      </c>
      <c r="L4364" t="s">
        <v>3174</v>
      </c>
      <c r="M4364" t="s">
        <v>3174</v>
      </c>
    </row>
    <row r="4365" spans="1:13" x14ac:dyDescent="0.3">
      <c r="A4365" t="s">
        <v>1090</v>
      </c>
      <c r="B4365" t="s">
        <v>6277</v>
      </c>
      <c r="C4365" t="s">
        <v>3173</v>
      </c>
      <c r="D4365" t="s">
        <v>1759</v>
      </c>
      <c r="E4365" t="s">
        <v>3459</v>
      </c>
      <c r="F4365" t="s">
        <v>15574</v>
      </c>
      <c r="G4365" t="s">
        <v>15571</v>
      </c>
      <c r="H4365" t="s">
        <v>3177</v>
      </c>
      <c r="I4365" t="s">
        <v>15575</v>
      </c>
      <c r="J4365" t="s">
        <v>3179</v>
      </c>
      <c r="K4365" t="s">
        <v>15576</v>
      </c>
      <c r="L4365" t="s">
        <v>3174</v>
      </c>
      <c r="M4365" t="s">
        <v>3174</v>
      </c>
    </row>
    <row r="4366" spans="1:13" x14ac:dyDescent="0.3">
      <c r="A4366" t="s">
        <v>1090</v>
      </c>
      <c r="B4366" t="s">
        <v>6277</v>
      </c>
      <c r="C4366" t="s">
        <v>3173</v>
      </c>
      <c r="D4366" t="s">
        <v>1759</v>
      </c>
      <c r="E4366" t="s">
        <v>3459</v>
      </c>
      <c r="F4366" t="s">
        <v>15577</v>
      </c>
      <c r="G4366" t="s">
        <v>15571</v>
      </c>
      <c r="H4366" t="s">
        <v>3177</v>
      </c>
      <c r="I4366" t="s">
        <v>15578</v>
      </c>
      <c r="J4366" t="s">
        <v>3179</v>
      </c>
      <c r="K4366" t="s">
        <v>15579</v>
      </c>
      <c r="L4366" t="s">
        <v>3174</v>
      </c>
      <c r="M4366" t="s">
        <v>3174</v>
      </c>
    </row>
    <row r="4367" spans="1:13" x14ac:dyDescent="0.3">
      <c r="A4367" t="s">
        <v>1090</v>
      </c>
      <c r="B4367" t="s">
        <v>4812</v>
      </c>
      <c r="C4367" t="s">
        <v>3173</v>
      </c>
      <c r="D4367" t="s">
        <v>1759</v>
      </c>
      <c r="E4367" t="s">
        <v>3459</v>
      </c>
      <c r="F4367" t="s">
        <v>15580</v>
      </c>
      <c r="G4367" t="s">
        <v>8197</v>
      </c>
      <c r="H4367" t="s">
        <v>3177</v>
      </c>
      <c r="I4367" t="s">
        <v>15581</v>
      </c>
      <c r="J4367" t="s">
        <v>3179</v>
      </c>
      <c r="K4367" t="s">
        <v>15582</v>
      </c>
      <c r="L4367" t="s">
        <v>3174</v>
      </c>
      <c r="M4367" t="s">
        <v>3174</v>
      </c>
    </row>
    <row r="4368" spans="1:13" x14ac:dyDescent="0.3">
      <c r="A4368" t="s">
        <v>1090</v>
      </c>
      <c r="B4368" t="s">
        <v>4812</v>
      </c>
      <c r="C4368" t="s">
        <v>3173</v>
      </c>
      <c r="D4368" t="s">
        <v>1759</v>
      </c>
      <c r="E4368" t="s">
        <v>3459</v>
      </c>
      <c r="F4368" t="s">
        <v>15583</v>
      </c>
      <c r="G4368" t="s">
        <v>8192</v>
      </c>
      <c r="H4368" t="s">
        <v>3177</v>
      </c>
      <c r="I4368" t="s">
        <v>15584</v>
      </c>
      <c r="J4368" t="s">
        <v>3179</v>
      </c>
      <c r="K4368" t="s">
        <v>15585</v>
      </c>
      <c r="L4368" t="s">
        <v>3174</v>
      </c>
      <c r="M4368" t="s">
        <v>3174</v>
      </c>
    </row>
    <row r="4369" spans="1:13" x14ac:dyDescent="0.3">
      <c r="A4369" t="s">
        <v>1090</v>
      </c>
      <c r="B4369" t="s">
        <v>4812</v>
      </c>
      <c r="C4369" t="s">
        <v>3173</v>
      </c>
      <c r="D4369" t="s">
        <v>1759</v>
      </c>
      <c r="E4369" t="s">
        <v>3459</v>
      </c>
      <c r="F4369" t="s">
        <v>15586</v>
      </c>
      <c r="G4369" t="s">
        <v>8192</v>
      </c>
      <c r="H4369" t="s">
        <v>3177</v>
      </c>
      <c r="I4369" t="s">
        <v>15587</v>
      </c>
      <c r="J4369" t="s">
        <v>3179</v>
      </c>
      <c r="K4369" t="s">
        <v>15588</v>
      </c>
      <c r="L4369" t="s">
        <v>3174</v>
      </c>
      <c r="M4369" t="s">
        <v>3174</v>
      </c>
    </row>
    <row r="4370" spans="1:13" x14ac:dyDescent="0.3">
      <c r="A4370" t="s">
        <v>1090</v>
      </c>
      <c r="B4370" t="s">
        <v>15187</v>
      </c>
      <c r="C4370" t="s">
        <v>3173</v>
      </c>
      <c r="D4370" t="s">
        <v>1761</v>
      </c>
      <c r="E4370" t="s">
        <v>3235</v>
      </c>
      <c r="F4370" t="s">
        <v>15589</v>
      </c>
      <c r="G4370" t="s">
        <v>15189</v>
      </c>
      <c r="H4370" t="s">
        <v>3177</v>
      </c>
      <c r="I4370" t="s">
        <v>15590</v>
      </c>
      <c r="J4370" t="s">
        <v>3179</v>
      </c>
      <c r="K4370" t="s">
        <v>15591</v>
      </c>
      <c r="L4370" t="s">
        <v>3174</v>
      </c>
      <c r="M4370" t="s">
        <v>3174</v>
      </c>
    </row>
    <row r="4371" spans="1:13" x14ac:dyDescent="0.3">
      <c r="A4371" t="s">
        <v>1090</v>
      </c>
      <c r="B4371" t="s">
        <v>15187</v>
      </c>
      <c r="C4371" t="s">
        <v>3173</v>
      </c>
      <c r="D4371" t="s">
        <v>1761</v>
      </c>
      <c r="E4371" t="s">
        <v>3235</v>
      </c>
      <c r="F4371" t="s">
        <v>15592</v>
      </c>
      <c r="G4371" t="s">
        <v>15262</v>
      </c>
      <c r="H4371" t="s">
        <v>3177</v>
      </c>
      <c r="I4371" t="s">
        <v>15593</v>
      </c>
      <c r="J4371" t="s">
        <v>3179</v>
      </c>
      <c r="K4371" t="s">
        <v>15594</v>
      </c>
      <c r="L4371" t="s">
        <v>3174</v>
      </c>
      <c r="M4371" t="s">
        <v>3174</v>
      </c>
    </row>
    <row r="4372" spans="1:13" x14ac:dyDescent="0.3">
      <c r="A4372" t="s">
        <v>1090</v>
      </c>
      <c r="B4372" t="s">
        <v>15187</v>
      </c>
      <c r="C4372" t="s">
        <v>3173</v>
      </c>
      <c r="D4372" t="s">
        <v>1761</v>
      </c>
      <c r="E4372" t="s">
        <v>3235</v>
      </c>
      <c r="F4372" t="s">
        <v>15595</v>
      </c>
      <c r="G4372" t="s">
        <v>15283</v>
      </c>
      <c r="H4372" t="s">
        <v>3177</v>
      </c>
      <c r="I4372" t="s">
        <v>15596</v>
      </c>
      <c r="J4372" t="s">
        <v>3179</v>
      </c>
      <c r="K4372" t="s">
        <v>15597</v>
      </c>
      <c r="L4372" t="s">
        <v>3174</v>
      </c>
      <c r="M4372" t="s">
        <v>3174</v>
      </c>
    </row>
    <row r="4373" spans="1:13" x14ac:dyDescent="0.3">
      <c r="A4373" t="s">
        <v>1090</v>
      </c>
      <c r="B4373" t="s">
        <v>15187</v>
      </c>
      <c r="C4373" t="s">
        <v>3173</v>
      </c>
      <c r="D4373" t="s">
        <v>1761</v>
      </c>
      <c r="E4373" t="s">
        <v>3235</v>
      </c>
      <c r="F4373" t="s">
        <v>15598</v>
      </c>
      <c r="G4373" t="s">
        <v>15283</v>
      </c>
      <c r="H4373" t="s">
        <v>3177</v>
      </c>
      <c r="I4373" t="s">
        <v>15599</v>
      </c>
      <c r="J4373" t="s">
        <v>3179</v>
      </c>
      <c r="K4373" t="s">
        <v>15600</v>
      </c>
      <c r="L4373" t="s">
        <v>3174</v>
      </c>
      <c r="M4373" t="s">
        <v>3174</v>
      </c>
    </row>
    <row r="4374" spans="1:13" x14ac:dyDescent="0.3">
      <c r="A4374" t="s">
        <v>1090</v>
      </c>
      <c r="B4374" t="s">
        <v>13665</v>
      </c>
      <c r="C4374" t="s">
        <v>3173</v>
      </c>
      <c r="D4374" t="s">
        <v>1759</v>
      </c>
      <c r="E4374" t="s">
        <v>3459</v>
      </c>
      <c r="F4374" t="s">
        <v>15601</v>
      </c>
      <c r="G4374" t="s">
        <v>5990</v>
      </c>
      <c r="H4374" t="s">
        <v>3177</v>
      </c>
      <c r="I4374" t="s">
        <v>15602</v>
      </c>
      <c r="J4374" t="s">
        <v>3179</v>
      </c>
      <c r="K4374" t="s">
        <v>15603</v>
      </c>
      <c r="L4374" t="s">
        <v>3174</v>
      </c>
      <c r="M4374" t="s">
        <v>3174</v>
      </c>
    </row>
    <row r="4375" spans="1:13" x14ac:dyDescent="0.3">
      <c r="A4375" t="s">
        <v>1090</v>
      </c>
      <c r="B4375" t="s">
        <v>13665</v>
      </c>
      <c r="C4375" t="s">
        <v>3173</v>
      </c>
      <c r="D4375" t="s">
        <v>1759</v>
      </c>
      <c r="E4375" t="s">
        <v>3459</v>
      </c>
      <c r="F4375" t="s">
        <v>15604</v>
      </c>
      <c r="G4375" t="s">
        <v>5990</v>
      </c>
      <c r="H4375" t="s">
        <v>3177</v>
      </c>
      <c r="I4375" t="s">
        <v>15605</v>
      </c>
      <c r="J4375" t="s">
        <v>3179</v>
      </c>
      <c r="K4375" t="s">
        <v>15606</v>
      </c>
      <c r="L4375" t="s">
        <v>3174</v>
      </c>
      <c r="M4375" t="s">
        <v>3174</v>
      </c>
    </row>
    <row r="4376" spans="1:13" x14ac:dyDescent="0.3">
      <c r="A4376" t="s">
        <v>1090</v>
      </c>
      <c r="B4376" t="s">
        <v>13665</v>
      </c>
      <c r="C4376" t="s">
        <v>3173</v>
      </c>
      <c r="D4376" t="s">
        <v>1759</v>
      </c>
      <c r="E4376" t="s">
        <v>3459</v>
      </c>
      <c r="F4376" t="s">
        <v>15607</v>
      </c>
      <c r="G4376" t="s">
        <v>5990</v>
      </c>
      <c r="H4376" t="s">
        <v>3177</v>
      </c>
      <c r="I4376" t="s">
        <v>15608</v>
      </c>
      <c r="J4376" t="s">
        <v>3179</v>
      </c>
      <c r="K4376" t="s">
        <v>15609</v>
      </c>
      <c r="L4376" t="s">
        <v>3174</v>
      </c>
      <c r="M4376" t="s">
        <v>3174</v>
      </c>
    </row>
    <row r="4377" spans="1:13" x14ac:dyDescent="0.3">
      <c r="A4377" t="s">
        <v>1090</v>
      </c>
      <c r="B4377" t="s">
        <v>13665</v>
      </c>
      <c r="C4377" t="s">
        <v>3173</v>
      </c>
      <c r="D4377" t="s">
        <v>1759</v>
      </c>
      <c r="E4377" t="s">
        <v>3459</v>
      </c>
      <c r="F4377" t="s">
        <v>15610</v>
      </c>
      <c r="G4377" t="s">
        <v>15611</v>
      </c>
      <c r="H4377" t="s">
        <v>3177</v>
      </c>
      <c r="I4377" t="s">
        <v>15612</v>
      </c>
      <c r="J4377" t="s">
        <v>3179</v>
      </c>
      <c r="K4377" t="s">
        <v>15613</v>
      </c>
      <c r="L4377" t="s">
        <v>3174</v>
      </c>
      <c r="M4377" t="s">
        <v>3174</v>
      </c>
    </row>
    <row r="4378" spans="1:13" x14ac:dyDescent="0.3">
      <c r="A4378" t="s">
        <v>1090</v>
      </c>
      <c r="B4378" t="s">
        <v>13665</v>
      </c>
      <c r="C4378" t="s">
        <v>3173</v>
      </c>
      <c r="D4378" t="s">
        <v>1759</v>
      </c>
      <c r="E4378" t="s">
        <v>3459</v>
      </c>
      <c r="F4378" t="s">
        <v>15614</v>
      </c>
      <c r="G4378" t="s">
        <v>15611</v>
      </c>
      <c r="H4378" t="s">
        <v>3177</v>
      </c>
      <c r="I4378" t="s">
        <v>15615</v>
      </c>
      <c r="J4378" t="s">
        <v>3179</v>
      </c>
      <c r="K4378" t="s">
        <v>15616</v>
      </c>
      <c r="L4378" t="s">
        <v>3174</v>
      </c>
      <c r="M4378" t="s">
        <v>3174</v>
      </c>
    </row>
    <row r="4379" spans="1:13" x14ac:dyDescent="0.3">
      <c r="A4379" t="s">
        <v>1090</v>
      </c>
      <c r="B4379" t="s">
        <v>13665</v>
      </c>
      <c r="C4379" t="s">
        <v>3173</v>
      </c>
      <c r="D4379" t="s">
        <v>1759</v>
      </c>
      <c r="E4379" t="s">
        <v>3459</v>
      </c>
      <c r="F4379" t="s">
        <v>15617</v>
      </c>
      <c r="G4379" t="s">
        <v>15611</v>
      </c>
      <c r="H4379" t="s">
        <v>3177</v>
      </c>
      <c r="I4379" t="s">
        <v>15618</v>
      </c>
      <c r="J4379" t="s">
        <v>3179</v>
      </c>
      <c r="K4379" t="s">
        <v>15619</v>
      </c>
      <c r="L4379" t="s">
        <v>3174</v>
      </c>
      <c r="M4379" t="s">
        <v>3174</v>
      </c>
    </row>
    <row r="4380" spans="1:13" x14ac:dyDescent="0.3">
      <c r="A4380" t="s">
        <v>1090</v>
      </c>
      <c r="B4380" t="s">
        <v>7625</v>
      </c>
      <c r="C4380" t="s">
        <v>3173</v>
      </c>
      <c r="D4380" t="s">
        <v>1761</v>
      </c>
      <c r="E4380" t="s">
        <v>3320</v>
      </c>
      <c r="F4380" t="s">
        <v>15620</v>
      </c>
      <c r="G4380" t="s">
        <v>15325</v>
      </c>
      <c r="H4380" t="s">
        <v>3177</v>
      </c>
      <c r="I4380" t="s">
        <v>15621</v>
      </c>
      <c r="J4380" t="s">
        <v>3179</v>
      </c>
      <c r="K4380" t="s">
        <v>15622</v>
      </c>
      <c r="L4380" t="s">
        <v>3174</v>
      </c>
      <c r="M4380" t="s">
        <v>3174</v>
      </c>
    </row>
    <row r="4381" spans="1:13" x14ac:dyDescent="0.3">
      <c r="A4381" t="s">
        <v>1090</v>
      </c>
      <c r="B4381" t="s">
        <v>13665</v>
      </c>
      <c r="C4381" t="s">
        <v>3173</v>
      </c>
      <c r="D4381" t="s">
        <v>7922</v>
      </c>
      <c r="E4381" t="s">
        <v>3459</v>
      </c>
      <c r="F4381" t="s">
        <v>15623</v>
      </c>
      <c r="G4381" t="s">
        <v>15566</v>
      </c>
      <c r="H4381" t="s">
        <v>3177</v>
      </c>
      <c r="I4381" t="s">
        <v>15624</v>
      </c>
      <c r="J4381" t="s">
        <v>3179</v>
      </c>
      <c r="K4381" t="s">
        <v>3174</v>
      </c>
      <c r="L4381" t="s">
        <v>3174</v>
      </c>
      <c r="M4381" t="s">
        <v>3174</v>
      </c>
    </row>
    <row r="4382" spans="1:13" x14ac:dyDescent="0.3">
      <c r="A4382" t="s">
        <v>1090</v>
      </c>
      <c r="B4382" t="s">
        <v>15187</v>
      </c>
      <c r="C4382" t="s">
        <v>3173</v>
      </c>
      <c r="D4382" t="s">
        <v>1761</v>
      </c>
      <c r="E4382" t="s">
        <v>3546</v>
      </c>
      <c r="F4382" t="s">
        <v>15625</v>
      </c>
      <c r="G4382" t="s">
        <v>15266</v>
      </c>
      <c r="H4382" t="s">
        <v>3177</v>
      </c>
      <c r="I4382" t="s">
        <v>15626</v>
      </c>
      <c r="J4382" t="s">
        <v>3179</v>
      </c>
      <c r="K4382" t="s">
        <v>15627</v>
      </c>
      <c r="L4382" t="s">
        <v>3174</v>
      </c>
      <c r="M4382" t="s">
        <v>3174</v>
      </c>
    </row>
    <row r="4383" spans="1:13" x14ac:dyDescent="0.3">
      <c r="A4383" t="s">
        <v>1090</v>
      </c>
      <c r="B4383" t="s">
        <v>15187</v>
      </c>
      <c r="C4383" t="s">
        <v>3173</v>
      </c>
      <c r="D4383" t="s">
        <v>1761</v>
      </c>
      <c r="E4383" t="s">
        <v>3546</v>
      </c>
      <c r="F4383" t="s">
        <v>15628</v>
      </c>
      <c r="G4383" t="s">
        <v>15266</v>
      </c>
      <c r="H4383" t="s">
        <v>3177</v>
      </c>
      <c r="I4383" t="s">
        <v>15629</v>
      </c>
      <c r="J4383" t="s">
        <v>3179</v>
      </c>
      <c r="K4383" t="s">
        <v>15630</v>
      </c>
      <c r="L4383" t="s">
        <v>3174</v>
      </c>
      <c r="M4383" t="s">
        <v>3174</v>
      </c>
    </row>
    <row r="4384" spans="1:13" x14ac:dyDescent="0.3">
      <c r="A4384" t="s">
        <v>1090</v>
      </c>
      <c r="B4384" t="s">
        <v>15187</v>
      </c>
      <c r="C4384" t="s">
        <v>3173</v>
      </c>
      <c r="D4384" t="s">
        <v>1761</v>
      </c>
      <c r="E4384" t="s">
        <v>3235</v>
      </c>
      <c r="F4384" t="s">
        <v>15631</v>
      </c>
      <c r="G4384" t="s">
        <v>15283</v>
      </c>
      <c r="H4384" t="s">
        <v>3177</v>
      </c>
      <c r="I4384" t="s">
        <v>15632</v>
      </c>
      <c r="J4384" t="s">
        <v>3179</v>
      </c>
      <c r="K4384" t="s">
        <v>15633</v>
      </c>
      <c r="L4384" t="s">
        <v>3174</v>
      </c>
      <c r="M4384" t="s">
        <v>3174</v>
      </c>
    </row>
    <row r="4385" spans="1:13" x14ac:dyDescent="0.3">
      <c r="A4385" t="s">
        <v>1090</v>
      </c>
      <c r="B4385" t="s">
        <v>13665</v>
      </c>
      <c r="C4385" t="s">
        <v>3173</v>
      </c>
      <c r="D4385" t="s">
        <v>1759</v>
      </c>
      <c r="E4385" t="s">
        <v>3459</v>
      </c>
      <c r="F4385" t="s">
        <v>15634</v>
      </c>
      <c r="G4385" t="s">
        <v>8158</v>
      </c>
      <c r="H4385" t="s">
        <v>3177</v>
      </c>
      <c r="I4385" t="s">
        <v>15635</v>
      </c>
      <c r="J4385" t="s">
        <v>3179</v>
      </c>
      <c r="K4385" t="s">
        <v>15636</v>
      </c>
      <c r="L4385" t="s">
        <v>3174</v>
      </c>
      <c r="M4385" t="s">
        <v>3174</v>
      </c>
    </row>
    <row r="4386" spans="1:13" x14ac:dyDescent="0.3">
      <c r="A4386" t="s">
        <v>1090</v>
      </c>
      <c r="B4386" t="s">
        <v>13665</v>
      </c>
      <c r="C4386" t="s">
        <v>3173</v>
      </c>
      <c r="D4386" t="s">
        <v>1759</v>
      </c>
      <c r="E4386" t="s">
        <v>3459</v>
      </c>
      <c r="F4386" t="s">
        <v>15637</v>
      </c>
      <c r="G4386" t="s">
        <v>8158</v>
      </c>
      <c r="H4386" t="s">
        <v>3177</v>
      </c>
      <c r="I4386" t="s">
        <v>15638</v>
      </c>
      <c r="J4386" t="s">
        <v>3179</v>
      </c>
      <c r="K4386" t="s">
        <v>15639</v>
      </c>
      <c r="L4386" t="s">
        <v>3174</v>
      </c>
      <c r="M4386" t="s">
        <v>3174</v>
      </c>
    </row>
    <row r="4387" spans="1:13" x14ac:dyDescent="0.3">
      <c r="A4387" t="s">
        <v>1090</v>
      </c>
      <c r="B4387" t="s">
        <v>13665</v>
      </c>
      <c r="C4387" t="s">
        <v>3173</v>
      </c>
      <c r="D4387" t="s">
        <v>1759</v>
      </c>
      <c r="E4387" t="s">
        <v>3459</v>
      </c>
      <c r="F4387" t="s">
        <v>15640</v>
      </c>
      <c r="G4387" t="s">
        <v>8158</v>
      </c>
      <c r="H4387" t="s">
        <v>3177</v>
      </c>
      <c r="I4387" t="s">
        <v>15641</v>
      </c>
      <c r="J4387" t="s">
        <v>3179</v>
      </c>
      <c r="K4387" t="s">
        <v>15642</v>
      </c>
      <c r="L4387" t="s">
        <v>3174</v>
      </c>
      <c r="M4387" t="s">
        <v>3174</v>
      </c>
    </row>
    <row r="4388" spans="1:13" x14ac:dyDescent="0.3">
      <c r="A4388" t="s">
        <v>1090</v>
      </c>
      <c r="B4388" t="s">
        <v>13665</v>
      </c>
      <c r="C4388" t="s">
        <v>3173</v>
      </c>
      <c r="D4388" t="s">
        <v>1759</v>
      </c>
      <c r="E4388" t="s">
        <v>3459</v>
      </c>
      <c r="F4388" t="s">
        <v>15643</v>
      </c>
      <c r="G4388" t="s">
        <v>15644</v>
      </c>
      <c r="H4388" t="s">
        <v>3177</v>
      </c>
      <c r="I4388" t="s">
        <v>15645</v>
      </c>
      <c r="J4388" t="s">
        <v>3179</v>
      </c>
      <c r="K4388" t="s">
        <v>15646</v>
      </c>
      <c r="L4388" t="s">
        <v>3174</v>
      </c>
      <c r="M4388" t="s">
        <v>3174</v>
      </c>
    </row>
    <row r="4389" spans="1:13" x14ac:dyDescent="0.3">
      <c r="A4389" t="s">
        <v>1090</v>
      </c>
      <c r="B4389" t="s">
        <v>13665</v>
      </c>
      <c r="C4389" t="s">
        <v>3173</v>
      </c>
      <c r="D4389" t="s">
        <v>1759</v>
      </c>
      <c r="E4389" t="s">
        <v>3459</v>
      </c>
      <c r="F4389" t="s">
        <v>15647</v>
      </c>
      <c r="G4389" t="s">
        <v>15644</v>
      </c>
      <c r="H4389" t="s">
        <v>3177</v>
      </c>
      <c r="I4389" t="s">
        <v>15648</v>
      </c>
      <c r="J4389" t="s">
        <v>3179</v>
      </c>
      <c r="K4389" t="s">
        <v>15649</v>
      </c>
      <c r="L4389" t="s">
        <v>3174</v>
      </c>
      <c r="M4389" t="s">
        <v>3174</v>
      </c>
    </row>
    <row r="4390" spans="1:13" x14ac:dyDescent="0.3">
      <c r="A4390" t="s">
        <v>1090</v>
      </c>
      <c r="B4390" t="s">
        <v>8556</v>
      </c>
      <c r="C4390" t="s">
        <v>3173</v>
      </c>
      <c r="D4390" t="s">
        <v>1759</v>
      </c>
      <c r="E4390" t="s">
        <v>3459</v>
      </c>
      <c r="F4390" t="s">
        <v>15650</v>
      </c>
      <c r="G4390" t="s">
        <v>14606</v>
      </c>
      <c r="H4390" t="s">
        <v>3177</v>
      </c>
      <c r="I4390" t="s">
        <v>15651</v>
      </c>
      <c r="J4390" t="s">
        <v>3179</v>
      </c>
      <c r="K4390" t="s">
        <v>15652</v>
      </c>
      <c r="L4390" t="s">
        <v>3174</v>
      </c>
      <c r="M4390" t="s">
        <v>3174</v>
      </c>
    </row>
    <row r="4391" spans="1:13" x14ac:dyDescent="0.3">
      <c r="A4391" t="s">
        <v>1090</v>
      </c>
      <c r="B4391" t="s">
        <v>8556</v>
      </c>
      <c r="C4391" t="s">
        <v>3173</v>
      </c>
      <c r="D4391" t="s">
        <v>1759</v>
      </c>
      <c r="E4391" t="s">
        <v>3459</v>
      </c>
      <c r="F4391" t="s">
        <v>15653</v>
      </c>
      <c r="G4391" t="s">
        <v>14606</v>
      </c>
      <c r="H4391" t="s">
        <v>3177</v>
      </c>
      <c r="I4391" t="s">
        <v>15654</v>
      </c>
      <c r="J4391" t="s">
        <v>3179</v>
      </c>
      <c r="K4391" t="s">
        <v>15655</v>
      </c>
      <c r="L4391" t="s">
        <v>3174</v>
      </c>
      <c r="M4391" t="s">
        <v>3174</v>
      </c>
    </row>
    <row r="4392" spans="1:13" x14ac:dyDescent="0.3">
      <c r="A4392" t="s">
        <v>1090</v>
      </c>
      <c r="B4392" t="s">
        <v>8556</v>
      </c>
      <c r="C4392" t="s">
        <v>3173</v>
      </c>
      <c r="D4392" t="s">
        <v>1759</v>
      </c>
      <c r="E4392" t="s">
        <v>3459</v>
      </c>
      <c r="F4392" t="s">
        <v>15656</v>
      </c>
      <c r="G4392" t="s">
        <v>14606</v>
      </c>
      <c r="H4392" t="s">
        <v>3177</v>
      </c>
      <c r="I4392" t="s">
        <v>15657</v>
      </c>
      <c r="J4392" t="s">
        <v>3179</v>
      </c>
      <c r="K4392" t="s">
        <v>15658</v>
      </c>
      <c r="L4392" t="s">
        <v>3174</v>
      </c>
      <c r="M4392" t="s">
        <v>3174</v>
      </c>
    </row>
    <row r="4393" spans="1:13" x14ac:dyDescent="0.3">
      <c r="A4393" t="s">
        <v>1090</v>
      </c>
      <c r="B4393" t="s">
        <v>7625</v>
      </c>
      <c r="C4393" t="s">
        <v>3173</v>
      </c>
      <c r="D4393" t="s">
        <v>1761</v>
      </c>
      <c r="E4393" t="s">
        <v>3320</v>
      </c>
      <c r="F4393" t="s">
        <v>15659</v>
      </c>
      <c r="G4393" t="s">
        <v>15321</v>
      </c>
      <c r="H4393" t="s">
        <v>3177</v>
      </c>
      <c r="I4393" t="s">
        <v>15660</v>
      </c>
      <c r="J4393" t="s">
        <v>3179</v>
      </c>
      <c r="K4393" t="s">
        <v>15661</v>
      </c>
      <c r="L4393" t="s">
        <v>3174</v>
      </c>
      <c r="M4393" t="s">
        <v>3174</v>
      </c>
    </row>
    <row r="4394" spans="1:13" x14ac:dyDescent="0.3">
      <c r="A4394" t="s">
        <v>1090</v>
      </c>
      <c r="B4394" t="s">
        <v>8556</v>
      </c>
      <c r="C4394" t="s">
        <v>3173</v>
      </c>
      <c r="D4394" t="s">
        <v>1759</v>
      </c>
      <c r="E4394" t="s">
        <v>3459</v>
      </c>
      <c r="F4394" t="s">
        <v>15662</v>
      </c>
      <c r="G4394" t="s">
        <v>14618</v>
      </c>
      <c r="H4394" t="s">
        <v>3177</v>
      </c>
      <c r="I4394" t="s">
        <v>15663</v>
      </c>
      <c r="J4394" t="s">
        <v>3179</v>
      </c>
      <c r="K4394" t="s">
        <v>15664</v>
      </c>
      <c r="L4394" t="s">
        <v>3174</v>
      </c>
      <c r="M4394" t="s">
        <v>3174</v>
      </c>
    </row>
    <row r="4395" spans="1:13" x14ac:dyDescent="0.3">
      <c r="A4395" t="s">
        <v>1090</v>
      </c>
      <c r="B4395" t="s">
        <v>8556</v>
      </c>
      <c r="C4395" t="s">
        <v>3173</v>
      </c>
      <c r="D4395" t="s">
        <v>1759</v>
      </c>
      <c r="E4395" t="s">
        <v>3459</v>
      </c>
      <c r="F4395" t="s">
        <v>15665</v>
      </c>
      <c r="G4395" t="s">
        <v>14618</v>
      </c>
      <c r="H4395" t="s">
        <v>3177</v>
      </c>
      <c r="I4395" t="s">
        <v>15666</v>
      </c>
      <c r="J4395" t="s">
        <v>3179</v>
      </c>
      <c r="K4395" t="s">
        <v>15667</v>
      </c>
      <c r="L4395" t="s">
        <v>3174</v>
      </c>
      <c r="M4395" t="s">
        <v>3174</v>
      </c>
    </row>
    <row r="4396" spans="1:13" x14ac:dyDescent="0.3">
      <c r="A4396" t="s">
        <v>1090</v>
      </c>
      <c r="B4396" t="s">
        <v>8556</v>
      </c>
      <c r="C4396" t="s">
        <v>3173</v>
      </c>
      <c r="D4396" t="s">
        <v>1759</v>
      </c>
      <c r="E4396" t="s">
        <v>3459</v>
      </c>
      <c r="F4396" t="s">
        <v>15668</v>
      </c>
      <c r="G4396" t="s">
        <v>14621</v>
      </c>
      <c r="H4396" t="s">
        <v>3177</v>
      </c>
      <c r="I4396" t="s">
        <v>15669</v>
      </c>
      <c r="J4396" t="s">
        <v>3179</v>
      </c>
      <c r="K4396" t="s">
        <v>15670</v>
      </c>
      <c r="L4396" t="s">
        <v>3174</v>
      </c>
      <c r="M4396" t="s">
        <v>3174</v>
      </c>
    </row>
    <row r="4397" spans="1:13" x14ac:dyDescent="0.3">
      <c r="A4397" t="s">
        <v>1090</v>
      </c>
      <c r="B4397" t="s">
        <v>8556</v>
      </c>
      <c r="C4397" t="s">
        <v>3173</v>
      </c>
      <c r="D4397" t="s">
        <v>1759</v>
      </c>
      <c r="E4397" t="s">
        <v>3459</v>
      </c>
      <c r="F4397" t="s">
        <v>15671</v>
      </c>
      <c r="G4397" t="s">
        <v>14621</v>
      </c>
      <c r="H4397" t="s">
        <v>3177</v>
      </c>
      <c r="I4397" t="s">
        <v>15672</v>
      </c>
      <c r="J4397" t="s">
        <v>3179</v>
      </c>
      <c r="K4397" t="s">
        <v>15673</v>
      </c>
      <c r="L4397" t="s">
        <v>3174</v>
      </c>
      <c r="M4397" t="s">
        <v>3174</v>
      </c>
    </row>
    <row r="4398" spans="1:13" x14ac:dyDescent="0.3">
      <c r="A4398" t="s">
        <v>1090</v>
      </c>
      <c r="B4398" t="s">
        <v>8556</v>
      </c>
      <c r="C4398" t="s">
        <v>3173</v>
      </c>
      <c r="D4398" t="s">
        <v>1759</v>
      </c>
      <c r="E4398" t="s">
        <v>3459</v>
      </c>
      <c r="F4398" t="s">
        <v>15674</v>
      </c>
      <c r="G4398" t="s">
        <v>14621</v>
      </c>
      <c r="H4398" t="s">
        <v>3177</v>
      </c>
      <c r="I4398" t="s">
        <v>15675</v>
      </c>
      <c r="J4398" t="s">
        <v>3179</v>
      </c>
      <c r="K4398" t="s">
        <v>15676</v>
      </c>
      <c r="L4398" t="s">
        <v>3174</v>
      </c>
      <c r="M4398" t="s">
        <v>3174</v>
      </c>
    </row>
    <row r="4399" spans="1:13" x14ac:dyDescent="0.3">
      <c r="A4399" t="s">
        <v>1090</v>
      </c>
      <c r="B4399" t="s">
        <v>8556</v>
      </c>
      <c r="C4399" t="s">
        <v>3173</v>
      </c>
      <c r="D4399" t="s">
        <v>1759</v>
      </c>
      <c r="E4399" t="s">
        <v>3459</v>
      </c>
      <c r="F4399" t="s">
        <v>15677</v>
      </c>
      <c r="G4399" t="s">
        <v>15678</v>
      </c>
      <c r="H4399" t="s">
        <v>3177</v>
      </c>
      <c r="I4399" t="s">
        <v>15679</v>
      </c>
      <c r="J4399" t="s">
        <v>3179</v>
      </c>
      <c r="K4399" t="s">
        <v>15680</v>
      </c>
      <c r="L4399" t="s">
        <v>3174</v>
      </c>
      <c r="M4399" t="s">
        <v>3174</v>
      </c>
    </row>
    <row r="4400" spans="1:13" x14ac:dyDescent="0.3">
      <c r="A4400" t="s">
        <v>1090</v>
      </c>
      <c r="B4400" t="s">
        <v>8556</v>
      </c>
      <c r="C4400" t="s">
        <v>3173</v>
      </c>
      <c r="D4400" t="s">
        <v>1759</v>
      </c>
      <c r="E4400" t="s">
        <v>3459</v>
      </c>
      <c r="F4400" t="s">
        <v>15681</v>
      </c>
      <c r="G4400" t="s">
        <v>15678</v>
      </c>
      <c r="H4400" t="s">
        <v>3177</v>
      </c>
      <c r="I4400" t="s">
        <v>15682</v>
      </c>
      <c r="J4400" t="s">
        <v>3179</v>
      </c>
      <c r="K4400" t="s">
        <v>15683</v>
      </c>
      <c r="L4400" t="s">
        <v>3174</v>
      </c>
      <c r="M4400" t="s">
        <v>3174</v>
      </c>
    </row>
    <row r="4401" spans="1:13" x14ac:dyDescent="0.3">
      <c r="A4401" t="s">
        <v>1090</v>
      </c>
      <c r="B4401" t="s">
        <v>8556</v>
      </c>
      <c r="C4401" t="s">
        <v>3173</v>
      </c>
      <c r="D4401" t="s">
        <v>1759</v>
      </c>
      <c r="E4401" t="s">
        <v>3459</v>
      </c>
      <c r="F4401" t="s">
        <v>15684</v>
      </c>
      <c r="G4401" t="s">
        <v>15678</v>
      </c>
      <c r="H4401" t="s">
        <v>3177</v>
      </c>
      <c r="I4401" t="s">
        <v>15685</v>
      </c>
      <c r="J4401" t="s">
        <v>3179</v>
      </c>
      <c r="K4401" t="s">
        <v>15686</v>
      </c>
      <c r="L4401" t="s">
        <v>3174</v>
      </c>
      <c r="M4401" t="s">
        <v>3174</v>
      </c>
    </row>
    <row r="4402" spans="1:13" x14ac:dyDescent="0.3">
      <c r="A4402" t="s">
        <v>1090</v>
      </c>
      <c r="B4402" t="s">
        <v>4812</v>
      </c>
      <c r="C4402" t="s">
        <v>3173</v>
      </c>
      <c r="D4402" t="s">
        <v>1759</v>
      </c>
      <c r="E4402" t="s">
        <v>3459</v>
      </c>
      <c r="F4402" t="s">
        <v>15687</v>
      </c>
      <c r="G4402" t="s">
        <v>8192</v>
      </c>
      <c r="H4402" t="s">
        <v>3177</v>
      </c>
      <c r="I4402" t="s">
        <v>15688</v>
      </c>
      <c r="J4402" t="s">
        <v>3179</v>
      </c>
      <c r="K4402" t="s">
        <v>15689</v>
      </c>
      <c r="L4402" t="s">
        <v>3174</v>
      </c>
      <c r="M4402" t="s">
        <v>3174</v>
      </c>
    </row>
    <row r="4403" spans="1:13" x14ac:dyDescent="0.3">
      <c r="A4403" t="s">
        <v>1090</v>
      </c>
      <c r="B4403" t="s">
        <v>8200</v>
      </c>
      <c r="C4403" t="s">
        <v>3173</v>
      </c>
      <c r="D4403" t="s">
        <v>7914</v>
      </c>
      <c r="E4403" t="s">
        <v>3174</v>
      </c>
      <c r="F4403" t="s">
        <v>15690</v>
      </c>
      <c r="G4403" t="s">
        <v>8202</v>
      </c>
      <c r="H4403" t="s">
        <v>3177</v>
      </c>
      <c r="I4403" t="s">
        <v>15691</v>
      </c>
      <c r="J4403" t="s">
        <v>3179</v>
      </c>
      <c r="K4403" t="s">
        <v>15692</v>
      </c>
      <c r="L4403" t="s">
        <v>3174</v>
      </c>
      <c r="M4403" t="s">
        <v>3174</v>
      </c>
    </row>
    <row r="4404" spans="1:13" x14ac:dyDescent="0.3">
      <c r="A4404" t="s">
        <v>1090</v>
      </c>
      <c r="B4404" t="s">
        <v>15693</v>
      </c>
      <c r="C4404" t="s">
        <v>3173</v>
      </c>
      <c r="D4404" t="s">
        <v>7914</v>
      </c>
      <c r="E4404" t="s">
        <v>3174</v>
      </c>
      <c r="F4404" t="s">
        <v>15694</v>
      </c>
      <c r="G4404" t="s">
        <v>3176</v>
      </c>
      <c r="H4404" t="s">
        <v>3177</v>
      </c>
      <c r="I4404" t="s">
        <v>15695</v>
      </c>
      <c r="J4404" t="s">
        <v>3179</v>
      </c>
      <c r="K4404" t="s">
        <v>15696</v>
      </c>
      <c r="L4404" t="s">
        <v>3174</v>
      </c>
      <c r="M4404" t="s">
        <v>3174</v>
      </c>
    </row>
    <row r="4405" spans="1:13" x14ac:dyDescent="0.3">
      <c r="A4405" t="s">
        <v>1090</v>
      </c>
      <c r="B4405" t="s">
        <v>15697</v>
      </c>
      <c r="C4405" t="s">
        <v>3173</v>
      </c>
      <c r="D4405" t="s">
        <v>7914</v>
      </c>
      <c r="E4405" t="s">
        <v>3174</v>
      </c>
      <c r="F4405" t="s">
        <v>15698</v>
      </c>
      <c r="G4405" t="s">
        <v>6021</v>
      </c>
      <c r="H4405" t="s">
        <v>3177</v>
      </c>
      <c r="I4405" t="s">
        <v>15699</v>
      </c>
      <c r="J4405" t="s">
        <v>3179</v>
      </c>
      <c r="K4405" t="s">
        <v>15700</v>
      </c>
      <c r="L4405" t="s">
        <v>3174</v>
      </c>
      <c r="M4405" t="s">
        <v>3174</v>
      </c>
    </row>
    <row r="4406" spans="1:13" x14ac:dyDescent="0.3">
      <c r="A4406" t="s">
        <v>1090</v>
      </c>
      <c r="B4406" t="s">
        <v>15697</v>
      </c>
      <c r="C4406" t="s">
        <v>3173</v>
      </c>
      <c r="D4406" t="s">
        <v>7914</v>
      </c>
      <c r="E4406" t="s">
        <v>3174</v>
      </c>
      <c r="F4406" t="s">
        <v>15701</v>
      </c>
      <c r="G4406" t="s">
        <v>6021</v>
      </c>
      <c r="H4406" t="s">
        <v>3177</v>
      </c>
      <c r="I4406" t="s">
        <v>15702</v>
      </c>
      <c r="J4406" t="s">
        <v>3179</v>
      </c>
      <c r="K4406" t="s">
        <v>15703</v>
      </c>
      <c r="L4406" t="s">
        <v>3174</v>
      </c>
      <c r="M4406" t="s">
        <v>3174</v>
      </c>
    </row>
    <row r="4407" spans="1:13" x14ac:dyDescent="0.3">
      <c r="A4407" t="s">
        <v>1090</v>
      </c>
      <c r="B4407" t="s">
        <v>15704</v>
      </c>
      <c r="C4407" t="s">
        <v>3173</v>
      </c>
      <c r="D4407" t="s">
        <v>7914</v>
      </c>
      <c r="E4407" t="s">
        <v>3174</v>
      </c>
      <c r="F4407" t="s">
        <v>15705</v>
      </c>
      <c r="G4407" t="s">
        <v>15706</v>
      </c>
      <c r="H4407" t="s">
        <v>3177</v>
      </c>
      <c r="I4407" t="s">
        <v>15707</v>
      </c>
      <c r="J4407" t="s">
        <v>3179</v>
      </c>
      <c r="K4407" t="s">
        <v>15708</v>
      </c>
      <c r="L4407" t="s">
        <v>3174</v>
      </c>
      <c r="M4407" t="s">
        <v>3174</v>
      </c>
    </row>
    <row r="4408" spans="1:13" x14ac:dyDescent="0.3">
      <c r="A4408" t="s">
        <v>1090</v>
      </c>
      <c r="B4408" t="s">
        <v>15704</v>
      </c>
      <c r="C4408" t="s">
        <v>3173</v>
      </c>
      <c r="D4408" t="s">
        <v>7914</v>
      </c>
      <c r="E4408" t="s">
        <v>3174</v>
      </c>
      <c r="F4408" t="s">
        <v>15709</v>
      </c>
      <c r="G4408" t="s">
        <v>15706</v>
      </c>
      <c r="H4408" t="s">
        <v>3177</v>
      </c>
      <c r="I4408" t="s">
        <v>15710</v>
      </c>
      <c r="J4408" t="s">
        <v>3179</v>
      </c>
      <c r="K4408" t="s">
        <v>15711</v>
      </c>
      <c r="L4408" t="s">
        <v>3174</v>
      </c>
      <c r="M4408" t="s">
        <v>3174</v>
      </c>
    </row>
    <row r="4409" spans="1:13" x14ac:dyDescent="0.3">
      <c r="A4409" t="s">
        <v>1090</v>
      </c>
      <c r="B4409" t="s">
        <v>15704</v>
      </c>
      <c r="C4409" t="s">
        <v>3173</v>
      </c>
      <c r="D4409" t="s">
        <v>7914</v>
      </c>
      <c r="E4409" t="s">
        <v>3174</v>
      </c>
      <c r="F4409" t="s">
        <v>15712</v>
      </c>
      <c r="G4409" t="s">
        <v>15706</v>
      </c>
      <c r="H4409" t="s">
        <v>3177</v>
      </c>
      <c r="I4409" t="s">
        <v>15713</v>
      </c>
      <c r="J4409" t="s">
        <v>3179</v>
      </c>
      <c r="K4409" t="s">
        <v>15714</v>
      </c>
      <c r="L4409" t="s">
        <v>3174</v>
      </c>
      <c r="M4409" t="s">
        <v>3174</v>
      </c>
    </row>
    <row r="4410" spans="1:13" x14ac:dyDescent="0.3">
      <c r="A4410" t="s">
        <v>1090</v>
      </c>
      <c r="B4410" t="s">
        <v>15704</v>
      </c>
      <c r="C4410" t="s">
        <v>3173</v>
      </c>
      <c r="D4410" t="s">
        <v>7914</v>
      </c>
      <c r="E4410" t="s">
        <v>3174</v>
      </c>
      <c r="F4410" t="s">
        <v>15715</v>
      </c>
      <c r="G4410" t="s">
        <v>15706</v>
      </c>
      <c r="H4410" t="s">
        <v>3177</v>
      </c>
      <c r="I4410" t="s">
        <v>15716</v>
      </c>
      <c r="J4410" t="s">
        <v>3179</v>
      </c>
      <c r="K4410" t="s">
        <v>15717</v>
      </c>
      <c r="L4410" t="s">
        <v>3174</v>
      </c>
      <c r="M4410" t="s">
        <v>3174</v>
      </c>
    </row>
    <row r="4411" spans="1:13" x14ac:dyDescent="0.3">
      <c r="A4411" t="s">
        <v>1090</v>
      </c>
      <c r="B4411" t="s">
        <v>15704</v>
      </c>
      <c r="C4411" t="s">
        <v>3173</v>
      </c>
      <c r="D4411" t="s">
        <v>7914</v>
      </c>
      <c r="E4411" t="s">
        <v>3174</v>
      </c>
      <c r="F4411" t="s">
        <v>15718</v>
      </c>
      <c r="G4411" t="s">
        <v>15706</v>
      </c>
      <c r="H4411" t="s">
        <v>3177</v>
      </c>
      <c r="I4411" t="s">
        <v>15719</v>
      </c>
      <c r="J4411" t="s">
        <v>3179</v>
      </c>
      <c r="K4411" t="s">
        <v>15720</v>
      </c>
      <c r="L4411" t="s">
        <v>3174</v>
      </c>
      <c r="M4411" t="s">
        <v>3174</v>
      </c>
    </row>
    <row r="4412" spans="1:13" x14ac:dyDescent="0.3">
      <c r="A4412" t="s">
        <v>1090</v>
      </c>
      <c r="B4412" t="s">
        <v>15721</v>
      </c>
      <c r="C4412" t="s">
        <v>3173</v>
      </c>
      <c r="D4412" t="s">
        <v>7914</v>
      </c>
      <c r="E4412" t="s">
        <v>3174</v>
      </c>
      <c r="F4412" t="s">
        <v>15722</v>
      </c>
      <c r="G4412" t="s">
        <v>15723</v>
      </c>
      <c r="H4412" t="s">
        <v>3177</v>
      </c>
      <c r="I4412" t="s">
        <v>15724</v>
      </c>
      <c r="J4412" t="s">
        <v>3179</v>
      </c>
      <c r="K4412" t="s">
        <v>15725</v>
      </c>
      <c r="L4412" t="s">
        <v>3174</v>
      </c>
      <c r="M4412" t="s">
        <v>3174</v>
      </c>
    </row>
    <row r="4413" spans="1:13" x14ac:dyDescent="0.3">
      <c r="A4413" t="s">
        <v>1090</v>
      </c>
      <c r="B4413" t="s">
        <v>15721</v>
      </c>
      <c r="C4413" t="s">
        <v>3173</v>
      </c>
      <c r="D4413" t="s">
        <v>7914</v>
      </c>
      <c r="E4413" t="s">
        <v>3174</v>
      </c>
      <c r="F4413" t="s">
        <v>15726</v>
      </c>
      <c r="G4413" t="s">
        <v>15723</v>
      </c>
      <c r="H4413" t="s">
        <v>3177</v>
      </c>
      <c r="I4413" t="s">
        <v>15727</v>
      </c>
      <c r="J4413" t="s">
        <v>3179</v>
      </c>
      <c r="K4413" t="s">
        <v>15728</v>
      </c>
      <c r="L4413" t="s">
        <v>3174</v>
      </c>
      <c r="M4413" t="s">
        <v>3174</v>
      </c>
    </row>
    <row r="4414" spans="1:13" x14ac:dyDescent="0.3">
      <c r="A4414" t="s">
        <v>1090</v>
      </c>
      <c r="B4414" t="s">
        <v>15721</v>
      </c>
      <c r="C4414" t="s">
        <v>3173</v>
      </c>
      <c r="D4414" t="s">
        <v>7914</v>
      </c>
      <c r="E4414" t="s">
        <v>3174</v>
      </c>
      <c r="F4414" t="s">
        <v>15729</v>
      </c>
      <c r="G4414" t="s">
        <v>15723</v>
      </c>
      <c r="H4414" t="s">
        <v>3177</v>
      </c>
      <c r="I4414" t="s">
        <v>15730</v>
      </c>
      <c r="J4414" t="s">
        <v>3179</v>
      </c>
      <c r="K4414" t="s">
        <v>15731</v>
      </c>
      <c r="L4414" t="s">
        <v>3174</v>
      </c>
      <c r="M4414" t="s">
        <v>3174</v>
      </c>
    </row>
    <row r="4415" spans="1:13" x14ac:dyDescent="0.3">
      <c r="A4415" t="s">
        <v>1090</v>
      </c>
      <c r="B4415" t="s">
        <v>15721</v>
      </c>
      <c r="C4415" t="s">
        <v>3173</v>
      </c>
      <c r="D4415" t="s">
        <v>7914</v>
      </c>
      <c r="E4415" t="s">
        <v>3174</v>
      </c>
      <c r="F4415" t="s">
        <v>15732</v>
      </c>
      <c r="G4415" t="s">
        <v>15723</v>
      </c>
      <c r="H4415" t="s">
        <v>3177</v>
      </c>
      <c r="I4415" t="s">
        <v>15733</v>
      </c>
      <c r="J4415" t="s">
        <v>3179</v>
      </c>
      <c r="K4415" t="s">
        <v>15734</v>
      </c>
      <c r="L4415" t="s">
        <v>3174</v>
      </c>
      <c r="M4415" t="s">
        <v>3174</v>
      </c>
    </row>
    <row r="4416" spans="1:13" x14ac:dyDescent="0.3">
      <c r="A4416" t="s">
        <v>1090</v>
      </c>
      <c r="B4416" t="s">
        <v>15721</v>
      </c>
      <c r="C4416" t="s">
        <v>3173</v>
      </c>
      <c r="D4416" t="s">
        <v>7914</v>
      </c>
      <c r="E4416" t="s">
        <v>3174</v>
      </c>
      <c r="F4416" t="s">
        <v>15735</v>
      </c>
      <c r="G4416" t="s">
        <v>15723</v>
      </c>
      <c r="H4416" t="s">
        <v>3177</v>
      </c>
      <c r="I4416" t="s">
        <v>15736</v>
      </c>
      <c r="J4416" t="s">
        <v>3179</v>
      </c>
      <c r="K4416" t="s">
        <v>15737</v>
      </c>
      <c r="L4416" t="s">
        <v>3174</v>
      </c>
      <c r="M4416" t="s">
        <v>3174</v>
      </c>
    </row>
    <row r="4417" spans="1:13" x14ac:dyDescent="0.3">
      <c r="A4417" t="s">
        <v>1090</v>
      </c>
      <c r="B4417" t="s">
        <v>15721</v>
      </c>
      <c r="C4417" t="s">
        <v>3173</v>
      </c>
      <c r="D4417" t="s">
        <v>7914</v>
      </c>
      <c r="E4417" t="s">
        <v>3174</v>
      </c>
      <c r="F4417" t="s">
        <v>15738</v>
      </c>
      <c r="G4417" t="s">
        <v>15723</v>
      </c>
      <c r="H4417" t="s">
        <v>3177</v>
      </c>
      <c r="I4417" t="s">
        <v>15739</v>
      </c>
      <c r="J4417" t="s">
        <v>3179</v>
      </c>
      <c r="K4417" t="s">
        <v>15740</v>
      </c>
      <c r="L4417" t="s">
        <v>3174</v>
      </c>
      <c r="M4417" t="s">
        <v>3174</v>
      </c>
    </row>
    <row r="4418" spans="1:13" x14ac:dyDescent="0.3">
      <c r="A4418" t="s">
        <v>1090</v>
      </c>
      <c r="B4418" t="s">
        <v>15721</v>
      </c>
      <c r="C4418" t="s">
        <v>3173</v>
      </c>
      <c r="D4418" t="s">
        <v>7914</v>
      </c>
      <c r="E4418" t="s">
        <v>3174</v>
      </c>
      <c r="F4418" t="s">
        <v>15741</v>
      </c>
      <c r="G4418" t="s">
        <v>15723</v>
      </c>
      <c r="H4418" t="s">
        <v>3177</v>
      </c>
      <c r="I4418" t="s">
        <v>15742</v>
      </c>
      <c r="J4418" t="s">
        <v>3179</v>
      </c>
      <c r="K4418" t="s">
        <v>15743</v>
      </c>
      <c r="L4418" t="s">
        <v>3174</v>
      </c>
      <c r="M4418" t="s">
        <v>3174</v>
      </c>
    </row>
    <row r="4419" spans="1:13" x14ac:dyDescent="0.3">
      <c r="A4419" t="s">
        <v>1090</v>
      </c>
      <c r="B4419" t="s">
        <v>15744</v>
      </c>
      <c r="C4419" t="s">
        <v>3173</v>
      </c>
      <c r="D4419" t="s">
        <v>7914</v>
      </c>
      <c r="E4419" t="s">
        <v>3174</v>
      </c>
      <c r="F4419" t="s">
        <v>15745</v>
      </c>
      <c r="G4419" t="s">
        <v>15746</v>
      </c>
      <c r="H4419" t="s">
        <v>3177</v>
      </c>
      <c r="I4419" t="s">
        <v>15747</v>
      </c>
      <c r="J4419" t="s">
        <v>3179</v>
      </c>
      <c r="K4419" t="s">
        <v>15748</v>
      </c>
      <c r="L4419" t="s">
        <v>3174</v>
      </c>
      <c r="M4419" t="s">
        <v>3174</v>
      </c>
    </row>
    <row r="4420" spans="1:13" x14ac:dyDescent="0.3">
      <c r="A4420" t="s">
        <v>1090</v>
      </c>
      <c r="B4420" t="s">
        <v>15744</v>
      </c>
      <c r="C4420" t="s">
        <v>3173</v>
      </c>
      <c r="D4420" t="s">
        <v>7914</v>
      </c>
      <c r="E4420" t="s">
        <v>3174</v>
      </c>
      <c r="F4420" t="s">
        <v>15749</v>
      </c>
      <c r="G4420" t="s">
        <v>15746</v>
      </c>
      <c r="H4420" t="s">
        <v>3177</v>
      </c>
      <c r="I4420" t="s">
        <v>15750</v>
      </c>
      <c r="J4420" t="s">
        <v>3179</v>
      </c>
      <c r="K4420" t="s">
        <v>15751</v>
      </c>
      <c r="L4420" t="s">
        <v>3174</v>
      </c>
      <c r="M4420" t="s">
        <v>3174</v>
      </c>
    </row>
    <row r="4421" spans="1:13" x14ac:dyDescent="0.3">
      <c r="A4421" t="s">
        <v>1090</v>
      </c>
      <c r="B4421" t="s">
        <v>15744</v>
      </c>
      <c r="C4421" t="s">
        <v>3173</v>
      </c>
      <c r="D4421" t="s">
        <v>7914</v>
      </c>
      <c r="E4421" t="s">
        <v>3174</v>
      </c>
      <c r="F4421" t="s">
        <v>15752</v>
      </c>
      <c r="G4421" t="s">
        <v>15746</v>
      </c>
      <c r="H4421" t="s">
        <v>3177</v>
      </c>
      <c r="I4421" t="s">
        <v>15753</v>
      </c>
      <c r="J4421" t="s">
        <v>3179</v>
      </c>
      <c r="K4421" t="s">
        <v>15754</v>
      </c>
      <c r="L4421" t="s">
        <v>3174</v>
      </c>
      <c r="M4421" t="s">
        <v>3174</v>
      </c>
    </row>
    <row r="4422" spans="1:13" x14ac:dyDescent="0.3">
      <c r="A4422" t="s">
        <v>1090</v>
      </c>
      <c r="B4422" t="s">
        <v>15721</v>
      </c>
      <c r="C4422" t="s">
        <v>3173</v>
      </c>
      <c r="D4422" t="s">
        <v>7914</v>
      </c>
      <c r="E4422" t="s">
        <v>3174</v>
      </c>
      <c r="F4422" t="s">
        <v>15755</v>
      </c>
      <c r="G4422" t="s">
        <v>15723</v>
      </c>
      <c r="H4422" t="s">
        <v>3177</v>
      </c>
      <c r="I4422" t="s">
        <v>15756</v>
      </c>
      <c r="J4422" t="s">
        <v>3179</v>
      </c>
      <c r="K4422" t="s">
        <v>15757</v>
      </c>
      <c r="L4422" t="s">
        <v>3174</v>
      </c>
      <c r="M4422" t="s">
        <v>3174</v>
      </c>
    </row>
    <row r="4423" spans="1:13" x14ac:dyDescent="0.3">
      <c r="A4423" t="s">
        <v>1090</v>
      </c>
      <c r="B4423" t="s">
        <v>15758</v>
      </c>
      <c r="C4423" t="s">
        <v>3173</v>
      </c>
      <c r="D4423" t="s">
        <v>7914</v>
      </c>
      <c r="E4423" t="s">
        <v>3174</v>
      </c>
      <c r="F4423" t="s">
        <v>15759</v>
      </c>
      <c r="G4423" t="s">
        <v>15760</v>
      </c>
      <c r="H4423" t="s">
        <v>3177</v>
      </c>
      <c r="I4423" t="s">
        <v>15761</v>
      </c>
      <c r="J4423" t="s">
        <v>3179</v>
      </c>
      <c r="K4423" t="s">
        <v>15762</v>
      </c>
      <c r="L4423" t="s">
        <v>3174</v>
      </c>
      <c r="M4423" t="s">
        <v>3174</v>
      </c>
    </row>
    <row r="4424" spans="1:13" x14ac:dyDescent="0.3">
      <c r="A4424" t="s">
        <v>1090</v>
      </c>
      <c r="B4424" t="s">
        <v>15763</v>
      </c>
      <c r="C4424" t="s">
        <v>3173</v>
      </c>
      <c r="D4424" t="s">
        <v>7914</v>
      </c>
      <c r="E4424" t="s">
        <v>3174</v>
      </c>
      <c r="F4424" t="s">
        <v>15764</v>
      </c>
      <c r="G4424" t="s">
        <v>9129</v>
      </c>
      <c r="H4424" t="s">
        <v>3177</v>
      </c>
      <c r="I4424" t="s">
        <v>15765</v>
      </c>
      <c r="J4424" t="s">
        <v>3179</v>
      </c>
      <c r="K4424" t="s">
        <v>15766</v>
      </c>
      <c r="L4424" t="s">
        <v>3174</v>
      </c>
      <c r="M4424" t="s">
        <v>3174</v>
      </c>
    </row>
    <row r="4425" spans="1:13" x14ac:dyDescent="0.3">
      <c r="A4425" t="s">
        <v>1090</v>
      </c>
      <c r="B4425" t="s">
        <v>15763</v>
      </c>
      <c r="C4425" t="s">
        <v>3173</v>
      </c>
      <c r="D4425" t="s">
        <v>7914</v>
      </c>
      <c r="E4425" t="s">
        <v>3174</v>
      </c>
      <c r="F4425" t="s">
        <v>15767</v>
      </c>
      <c r="G4425" t="s">
        <v>9129</v>
      </c>
      <c r="H4425" t="s">
        <v>3177</v>
      </c>
      <c r="I4425" t="s">
        <v>15768</v>
      </c>
      <c r="J4425" t="s">
        <v>3179</v>
      </c>
      <c r="K4425" t="s">
        <v>15769</v>
      </c>
      <c r="L4425" t="s">
        <v>3174</v>
      </c>
      <c r="M4425" t="s">
        <v>3174</v>
      </c>
    </row>
    <row r="4426" spans="1:13" x14ac:dyDescent="0.3">
      <c r="A4426" t="s">
        <v>1090</v>
      </c>
      <c r="B4426" t="s">
        <v>3319</v>
      </c>
      <c r="C4426" t="s">
        <v>3173</v>
      </c>
      <c r="D4426" t="s">
        <v>1822</v>
      </c>
      <c r="E4426" t="s">
        <v>3320</v>
      </c>
      <c r="F4426" t="s">
        <v>15770</v>
      </c>
      <c r="G4426" t="s">
        <v>15771</v>
      </c>
      <c r="H4426" t="s">
        <v>3177</v>
      </c>
      <c r="I4426" t="s">
        <v>15772</v>
      </c>
      <c r="J4426" t="s">
        <v>3187</v>
      </c>
      <c r="K4426" t="s">
        <v>15773</v>
      </c>
      <c r="L4426" t="s">
        <v>3174</v>
      </c>
      <c r="M4426" t="s">
        <v>3174</v>
      </c>
    </row>
    <row r="4427" spans="1:13" x14ac:dyDescent="0.3">
      <c r="A4427" t="s">
        <v>1090</v>
      </c>
      <c r="B4427" t="s">
        <v>8205</v>
      </c>
      <c r="C4427" t="s">
        <v>3173</v>
      </c>
      <c r="D4427" t="s">
        <v>7914</v>
      </c>
      <c r="E4427" t="s">
        <v>3174</v>
      </c>
      <c r="F4427" t="s">
        <v>15774</v>
      </c>
      <c r="G4427" t="s">
        <v>8207</v>
      </c>
      <c r="H4427" t="s">
        <v>3177</v>
      </c>
      <c r="I4427" t="s">
        <v>15775</v>
      </c>
      <c r="J4427" t="s">
        <v>3179</v>
      </c>
      <c r="K4427" t="s">
        <v>15776</v>
      </c>
      <c r="L4427" t="s">
        <v>3174</v>
      </c>
      <c r="M4427" t="s">
        <v>3174</v>
      </c>
    </row>
    <row r="4428" spans="1:13" x14ac:dyDescent="0.3">
      <c r="A4428" t="s">
        <v>1090</v>
      </c>
      <c r="B4428" t="s">
        <v>3319</v>
      </c>
      <c r="C4428" t="s">
        <v>3173</v>
      </c>
      <c r="D4428" t="s">
        <v>1822</v>
      </c>
      <c r="E4428" t="s">
        <v>3320</v>
      </c>
      <c r="F4428" t="s">
        <v>15777</v>
      </c>
      <c r="G4428" t="s">
        <v>15778</v>
      </c>
      <c r="H4428" t="s">
        <v>3177</v>
      </c>
      <c r="I4428" t="s">
        <v>15779</v>
      </c>
      <c r="J4428" t="s">
        <v>3187</v>
      </c>
      <c r="K4428" t="s">
        <v>15780</v>
      </c>
      <c r="L4428" t="s">
        <v>3174</v>
      </c>
      <c r="M4428" t="s">
        <v>3174</v>
      </c>
    </row>
    <row r="4429" spans="1:13" x14ac:dyDescent="0.3">
      <c r="A4429" t="s">
        <v>1090</v>
      </c>
      <c r="B4429" t="s">
        <v>3319</v>
      </c>
      <c r="C4429" t="s">
        <v>3173</v>
      </c>
      <c r="D4429" t="s">
        <v>1822</v>
      </c>
      <c r="E4429" t="s">
        <v>3320</v>
      </c>
      <c r="F4429" t="s">
        <v>15781</v>
      </c>
      <c r="G4429" t="s">
        <v>15782</v>
      </c>
      <c r="H4429" t="s">
        <v>3177</v>
      </c>
      <c r="I4429" t="s">
        <v>15783</v>
      </c>
      <c r="J4429" t="s">
        <v>3187</v>
      </c>
      <c r="K4429" t="s">
        <v>15784</v>
      </c>
      <c r="L4429" t="s">
        <v>3174</v>
      </c>
      <c r="M4429" t="s">
        <v>3174</v>
      </c>
    </row>
    <row r="4430" spans="1:13" x14ac:dyDescent="0.3">
      <c r="A4430" t="s">
        <v>1090</v>
      </c>
      <c r="B4430" t="s">
        <v>8205</v>
      </c>
      <c r="C4430" t="s">
        <v>3173</v>
      </c>
      <c r="D4430" t="s">
        <v>7914</v>
      </c>
      <c r="E4430" t="s">
        <v>3174</v>
      </c>
      <c r="F4430" t="s">
        <v>15785</v>
      </c>
      <c r="G4430" t="s">
        <v>8207</v>
      </c>
      <c r="H4430" t="s">
        <v>3177</v>
      </c>
      <c r="I4430" t="s">
        <v>15786</v>
      </c>
      <c r="J4430" t="s">
        <v>3179</v>
      </c>
      <c r="K4430" t="s">
        <v>15787</v>
      </c>
      <c r="L4430" t="s">
        <v>3174</v>
      </c>
      <c r="M4430" t="s">
        <v>3174</v>
      </c>
    </row>
    <row r="4431" spans="1:13" x14ac:dyDescent="0.3">
      <c r="A4431" t="s">
        <v>1090</v>
      </c>
      <c r="B4431" t="s">
        <v>8205</v>
      </c>
      <c r="C4431" t="s">
        <v>3173</v>
      </c>
      <c r="D4431" t="s">
        <v>7914</v>
      </c>
      <c r="E4431" t="s">
        <v>3174</v>
      </c>
      <c r="F4431" t="s">
        <v>15788</v>
      </c>
      <c r="G4431" t="s">
        <v>8207</v>
      </c>
      <c r="H4431" t="s">
        <v>3177</v>
      </c>
      <c r="I4431" t="s">
        <v>15789</v>
      </c>
      <c r="J4431" t="s">
        <v>3179</v>
      </c>
      <c r="K4431" t="s">
        <v>15790</v>
      </c>
      <c r="L4431" t="s">
        <v>3174</v>
      </c>
      <c r="M4431" t="s">
        <v>3174</v>
      </c>
    </row>
    <row r="4432" spans="1:13" x14ac:dyDescent="0.3">
      <c r="A4432" t="s">
        <v>1090</v>
      </c>
      <c r="B4432" t="s">
        <v>8205</v>
      </c>
      <c r="C4432" t="s">
        <v>3173</v>
      </c>
      <c r="D4432" t="s">
        <v>7914</v>
      </c>
      <c r="E4432" t="s">
        <v>3174</v>
      </c>
      <c r="F4432" t="s">
        <v>15791</v>
      </c>
      <c r="G4432" t="s">
        <v>8207</v>
      </c>
      <c r="H4432" t="s">
        <v>3177</v>
      </c>
      <c r="I4432" t="s">
        <v>15792</v>
      </c>
      <c r="J4432" t="s">
        <v>3187</v>
      </c>
      <c r="K4432" t="s">
        <v>15793</v>
      </c>
      <c r="L4432" t="s">
        <v>3174</v>
      </c>
      <c r="M4432" t="s">
        <v>3174</v>
      </c>
    </row>
    <row r="4433" spans="1:13" x14ac:dyDescent="0.3">
      <c r="A4433" t="s">
        <v>1090</v>
      </c>
      <c r="B4433" t="s">
        <v>2999</v>
      </c>
      <c r="C4433" t="s">
        <v>3173</v>
      </c>
      <c r="D4433" t="s">
        <v>1822</v>
      </c>
      <c r="E4433" t="s">
        <v>3235</v>
      </c>
      <c r="F4433" t="s">
        <v>15794</v>
      </c>
      <c r="G4433" t="s">
        <v>15795</v>
      </c>
      <c r="H4433" t="s">
        <v>3177</v>
      </c>
      <c r="I4433" t="s">
        <v>15796</v>
      </c>
      <c r="J4433" t="s">
        <v>3187</v>
      </c>
      <c r="K4433" t="s">
        <v>15797</v>
      </c>
      <c r="L4433" t="s">
        <v>3174</v>
      </c>
      <c r="M4433" t="s">
        <v>3174</v>
      </c>
    </row>
    <row r="4434" spans="1:13" x14ac:dyDescent="0.3">
      <c r="A4434" t="s">
        <v>1090</v>
      </c>
      <c r="B4434" t="s">
        <v>8205</v>
      </c>
      <c r="C4434" t="s">
        <v>3173</v>
      </c>
      <c r="D4434" t="s">
        <v>7914</v>
      </c>
      <c r="E4434" t="s">
        <v>3174</v>
      </c>
      <c r="F4434" t="s">
        <v>15798</v>
      </c>
      <c r="G4434" t="s">
        <v>8207</v>
      </c>
      <c r="H4434" t="s">
        <v>3177</v>
      </c>
      <c r="I4434" t="s">
        <v>15799</v>
      </c>
      <c r="J4434" t="s">
        <v>3187</v>
      </c>
      <c r="K4434" t="s">
        <v>15800</v>
      </c>
      <c r="L4434" t="s">
        <v>3174</v>
      </c>
      <c r="M4434" t="s">
        <v>3174</v>
      </c>
    </row>
    <row r="4435" spans="1:13" x14ac:dyDescent="0.3">
      <c r="A4435" t="s">
        <v>1090</v>
      </c>
      <c r="B4435" t="s">
        <v>2999</v>
      </c>
      <c r="C4435" t="s">
        <v>3173</v>
      </c>
      <c r="D4435" t="s">
        <v>1822</v>
      </c>
      <c r="E4435" t="s">
        <v>3235</v>
      </c>
      <c r="F4435" t="s">
        <v>15801</v>
      </c>
      <c r="G4435" t="s">
        <v>15795</v>
      </c>
      <c r="H4435" t="s">
        <v>3177</v>
      </c>
      <c r="I4435" t="s">
        <v>15802</v>
      </c>
      <c r="J4435" t="s">
        <v>3187</v>
      </c>
      <c r="K4435" t="s">
        <v>15803</v>
      </c>
      <c r="L4435" t="s">
        <v>3174</v>
      </c>
      <c r="M4435" t="s">
        <v>3174</v>
      </c>
    </row>
    <row r="4436" spans="1:13" x14ac:dyDescent="0.3">
      <c r="A4436" t="s">
        <v>1090</v>
      </c>
      <c r="B4436" t="s">
        <v>8205</v>
      </c>
      <c r="C4436" t="s">
        <v>3173</v>
      </c>
      <c r="D4436" t="s">
        <v>7914</v>
      </c>
      <c r="E4436" t="s">
        <v>3174</v>
      </c>
      <c r="F4436" t="s">
        <v>15804</v>
      </c>
      <c r="G4436" t="s">
        <v>8207</v>
      </c>
      <c r="H4436" t="s">
        <v>3177</v>
      </c>
      <c r="I4436" t="s">
        <v>15805</v>
      </c>
      <c r="J4436" t="s">
        <v>3187</v>
      </c>
      <c r="K4436" t="s">
        <v>15806</v>
      </c>
      <c r="L4436" t="s">
        <v>3174</v>
      </c>
      <c r="M4436" t="s">
        <v>3174</v>
      </c>
    </row>
    <row r="4437" spans="1:13" x14ac:dyDescent="0.3">
      <c r="A4437" t="s">
        <v>1090</v>
      </c>
      <c r="B4437" t="s">
        <v>8205</v>
      </c>
      <c r="C4437" t="s">
        <v>3173</v>
      </c>
      <c r="D4437" t="s">
        <v>7914</v>
      </c>
      <c r="E4437" t="s">
        <v>3174</v>
      </c>
      <c r="F4437" t="s">
        <v>15807</v>
      </c>
      <c r="G4437" t="s">
        <v>8207</v>
      </c>
      <c r="H4437" t="s">
        <v>3177</v>
      </c>
      <c r="I4437" t="s">
        <v>15808</v>
      </c>
      <c r="J4437" t="s">
        <v>3187</v>
      </c>
      <c r="K4437" t="s">
        <v>15809</v>
      </c>
      <c r="L4437" t="s">
        <v>3174</v>
      </c>
      <c r="M4437" t="s">
        <v>3174</v>
      </c>
    </row>
    <row r="4438" spans="1:13" x14ac:dyDescent="0.3">
      <c r="A4438" t="s">
        <v>1090</v>
      </c>
      <c r="B4438" t="s">
        <v>13665</v>
      </c>
      <c r="C4438" t="s">
        <v>3173</v>
      </c>
      <c r="D4438" t="s">
        <v>1759</v>
      </c>
      <c r="E4438" t="s">
        <v>3459</v>
      </c>
      <c r="F4438" t="s">
        <v>15810</v>
      </c>
      <c r="G4438" t="s">
        <v>15644</v>
      </c>
      <c r="H4438" t="s">
        <v>3177</v>
      </c>
      <c r="I4438" t="s">
        <v>15811</v>
      </c>
      <c r="J4438" t="s">
        <v>3179</v>
      </c>
      <c r="K4438" t="s">
        <v>15812</v>
      </c>
      <c r="L4438" t="s">
        <v>3174</v>
      </c>
      <c r="M4438" t="s">
        <v>3174</v>
      </c>
    </row>
    <row r="4439" spans="1:13" x14ac:dyDescent="0.3">
      <c r="A4439" t="s">
        <v>1090</v>
      </c>
      <c r="B4439" t="s">
        <v>8205</v>
      </c>
      <c r="C4439" t="s">
        <v>3173</v>
      </c>
      <c r="D4439" t="s">
        <v>7914</v>
      </c>
      <c r="E4439" t="s">
        <v>3174</v>
      </c>
      <c r="F4439" t="s">
        <v>15813</v>
      </c>
      <c r="G4439" t="s">
        <v>8207</v>
      </c>
      <c r="H4439" t="s">
        <v>3177</v>
      </c>
      <c r="I4439" t="s">
        <v>15814</v>
      </c>
      <c r="J4439" t="s">
        <v>3187</v>
      </c>
      <c r="K4439" t="s">
        <v>15815</v>
      </c>
      <c r="L4439" t="s">
        <v>3174</v>
      </c>
      <c r="M4439" t="s">
        <v>3174</v>
      </c>
    </row>
    <row r="4440" spans="1:13" x14ac:dyDescent="0.3">
      <c r="A4440" t="s">
        <v>1090</v>
      </c>
      <c r="B4440" t="s">
        <v>8205</v>
      </c>
      <c r="C4440" t="s">
        <v>3173</v>
      </c>
      <c r="D4440" t="s">
        <v>7914</v>
      </c>
      <c r="E4440" t="s">
        <v>3174</v>
      </c>
      <c r="F4440" t="s">
        <v>15816</v>
      </c>
      <c r="G4440" t="s">
        <v>8207</v>
      </c>
      <c r="H4440" t="s">
        <v>3177</v>
      </c>
      <c r="I4440" t="s">
        <v>15817</v>
      </c>
      <c r="J4440" t="s">
        <v>3187</v>
      </c>
      <c r="K4440" t="s">
        <v>15818</v>
      </c>
      <c r="L4440" t="s">
        <v>3174</v>
      </c>
      <c r="M4440" t="s">
        <v>3174</v>
      </c>
    </row>
    <row r="4441" spans="1:13" x14ac:dyDescent="0.3">
      <c r="A4441" t="s">
        <v>1090</v>
      </c>
      <c r="B4441" t="s">
        <v>8205</v>
      </c>
      <c r="C4441" t="s">
        <v>3173</v>
      </c>
      <c r="D4441" t="s">
        <v>7914</v>
      </c>
      <c r="E4441" t="s">
        <v>3174</v>
      </c>
      <c r="F4441" t="s">
        <v>15819</v>
      </c>
      <c r="G4441" t="s">
        <v>8207</v>
      </c>
      <c r="H4441" t="s">
        <v>3177</v>
      </c>
      <c r="I4441" t="s">
        <v>15820</v>
      </c>
      <c r="J4441" t="s">
        <v>3187</v>
      </c>
      <c r="K4441" t="s">
        <v>15821</v>
      </c>
      <c r="L4441" t="s">
        <v>3174</v>
      </c>
      <c r="M4441" t="s">
        <v>3174</v>
      </c>
    </row>
    <row r="4442" spans="1:13" x14ac:dyDescent="0.3">
      <c r="A4442" t="s">
        <v>1090</v>
      </c>
      <c r="B4442" t="s">
        <v>8205</v>
      </c>
      <c r="C4442" t="s">
        <v>3173</v>
      </c>
      <c r="D4442" t="s">
        <v>7914</v>
      </c>
      <c r="E4442" t="s">
        <v>3174</v>
      </c>
      <c r="F4442" t="s">
        <v>15822</v>
      </c>
      <c r="G4442" t="s">
        <v>8207</v>
      </c>
      <c r="H4442" t="s">
        <v>3177</v>
      </c>
      <c r="I4442" t="s">
        <v>15823</v>
      </c>
      <c r="J4442" t="s">
        <v>3187</v>
      </c>
      <c r="K4442" t="s">
        <v>15824</v>
      </c>
      <c r="L4442" t="s">
        <v>3174</v>
      </c>
      <c r="M4442" t="s">
        <v>3174</v>
      </c>
    </row>
    <row r="4443" spans="1:13" x14ac:dyDescent="0.3">
      <c r="A4443" t="s">
        <v>1090</v>
      </c>
      <c r="B4443" t="s">
        <v>8205</v>
      </c>
      <c r="C4443" t="s">
        <v>3173</v>
      </c>
      <c r="D4443" t="s">
        <v>7914</v>
      </c>
      <c r="E4443" t="s">
        <v>3174</v>
      </c>
      <c r="F4443" t="s">
        <v>15825</v>
      </c>
      <c r="G4443" t="s">
        <v>8207</v>
      </c>
      <c r="H4443" t="s">
        <v>3177</v>
      </c>
      <c r="I4443" t="s">
        <v>15826</v>
      </c>
      <c r="J4443" t="s">
        <v>3187</v>
      </c>
      <c r="K4443" t="s">
        <v>15827</v>
      </c>
      <c r="L4443" t="s">
        <v>3174</v>
      </c>
      <c r="M4443" t="s">
        <v>3174</v>
      </c>
    </row>
    <row r="4444" spans="1:13" x14ac:dyDescent="0.3">
      <c r="A4444" t="s">
        <v>1090</v>
      </c>
      <c r="B4444" t="s">
        <v>8205</v>
      </c>
      <c r="C4444" t="s">
        <v>3173</v>
      </c>
      <c r="D4444" t="s">
        <v>7914</v>
      </c>
      <c r="E4444" t="s">
        <v>3174</v>
      </c>
      <c r="F4444" t="s">
        <v>15828</v>
      </c>
      <c r="G4444" t="s">
        <v>8207</v>
      </c>
      <c r="H4444" t="s">
        <v>3177</v>
      </c>
      <c r="I4444" t="s">
        <v>15829</v>
      </c>
      <c r="J4444" t="s">
        <v>3187</v>
      </c>
      <c r="K4444" t="s">
        <v>15830</v>
      </c>
      <c r="L4444" t="s">
        <v>3174</v>
      </c>
      <c r="M4444" t="s">
        <v>3174</v>
      </c>
    </row>
    <row r="4445" spans="1:13" x14ac:dyDescent="0.3">
      <c r="A4445" t="s">
        <v>1090</v>
      </c>
      <c r="B4445" t="s">
        <v>8205</v>
      </c>
      <c r="C4445" t="s">
        <v>3173</v>
      </c>
      <c r="D4445" t="s">
        <v>7914</v>
      </c>
      <c r="E4445" t="s">
        <v>3174</v>
      </c>
      <c r="F4445" t="s">
        <v>15831</v>
      </c>
      <c r="G4445" t="s">
        <v>8207</v>
      </c>
      <c r="H4445" t="s">
        <v>3177</v>
      </c>
      <c r="I4445" t="s">
        <v>15832</v>
      </c>
      <c r="J4445" t="s">
        <v>3187</v>
      </c>
      <c r="K4445" t="s">
        <v>15833</v>
      </c>
      <c r="L4445" t="s">
        <v>3174</v>
      </c>
      <c r="M4445" t="s">
        <v>3174</v>
      </c>
    </row>
    <row r="4446" spans="1:13" x14ac:dyDescent="0.3">
      <c r="A4446" t="s">
        <v>1090</v>
      </c>
      <c r="B4446" t="s">
        <v>15834</v>
      </c>
      <c r="C4446" t="s">
        <v>3173</v>
      </c>
      <c r="D4446" t="s">
        <v>7914</v>
      </c>
      <c r="E4446" t="s">
        <v>3174</v>
      </c>
      <c r="F4446" t="s">
        <v>15835</v>
      </c>
      <c r="G4446" t="s">
        <v>8207</v>
      </c>
      <c r="H4446" t="s">
        <v>3177</v>
      </c>
      <c r="I4446" t="s">
        <v>15836</v>
      </c>
      <c r="J4446" t="s">
        <v>3187</v>
      </c>
      <c r="K4446" t="s">
        <v>15837</v>
      </c>
      <c r="L4446" t="s">
        <v>3174</v>
      </c>
      <c r="M4446" t="s">
        <v>3174</v>
      </c>
    </row>
    <row r="4447" spans="1:13" x14ac:dyDescent="0.3">
      <c r="A4447" t="s">
        <v>1090</v>
      </c>
      <c r="B4447" t="s">
        <v>8205</v>
      </c>
      <c r="C4447" t="s">
        <v>3173</v>
      </c>
      <c r="D4447" t="s">
        <v>7914</v>
      </c>
      <c r="E4447" t="s">
        <v>3174</v>
      </c>
      <c r="F4447" t="s">
        <v>15838</v>
      </c>
      <c r="G4447" t="s">
        <v>8207</v>
      </c>
      <c r="H4447" t="s">
        <v>3177</v>
      </c>
      <c r="I4447" t="s">
        <v>15839</v>
      </c>
      <c r="J4447" t="s">
        <v>3187</v>
      </c>
      <c r="K4447" t="s">
        <v>15840</v>
      </c>
      <c r="L4447" t="s">
        <v>3174</v>
      </c>
      <c r="M4447" t="s">
        <v>3174</v>
      </c>
    </row>
    <row r="4448" spans="1:13" x14ac:dyDescent="0.3">
      <c r="A4448" t="s">
        <v>1090</v>
      </c>
      <c r="B4448" t="s">
        <v>8205</v>
      </c>
      <c r="C4448" t="s">
        <v>3173</v>
      </c>
      <c r="D4448" t="s">
        <v>7914</v>
      </c>
      <c r="E4448" t="s">
        <v>3174</v>
      </c>
      <c r="F4448" t="s">
        <v>15841</v>
      </c>
      <c r="G4448" t="s">
        <v>8207</v>
      </c>
      <c r="H4448" t="s">
        <v>3177</v>
      </c>
      <c r="I4448" t="s">
        <v>15842</v>
      </c>
      <c r="J4448" t="s">
        <v>3187</v>
      </c>
      <c r="K4448" t="s">
        <v>15843</v>
      </c>
      <c r="L4448" t="s">
        <v>3174</v>
      </c>
      <c r="M4448" t="s">
        <v>3174</v>
      </c>
    </row>
    <row r="4449" spans="1:13" x14ac:dyDescent="0.3">
      <c r="A4449" t="s">
        <v>1090</v>
      </c>
      <c r="B4449" t="s">
        <v>8205</v>
      </c>
      <c r="C4449" t="s">
        <v>3173</v>
      </c>
      <c r="D4449" t="s">
        <v>7914</v>
      </c>
      <c r="E4449" t="s">
        <v>3174</v>
      </c>
      <c r="F4449" t="s">
        <v>15844</v>
      </c>
      <c r="G4449" t="s">
        <v>8207</v>
      </c>
      <c r="H4449" t="s">
        <v>3177</v>
      </c>
      <c r="I4449" t="s">
        <v>15845</v>
      </c>
      <c r="J4449" t="s">
        <v>3187</v>
      </c>
      <c r="K4449" t="s">
        <v>15846</v>
      </c>
      <c r="L4449" t="s">
        <v>3174</v>
      </c>
      <c r="M4449" t="s">
        <v>3174</v>
      </c>
    </row>
    <row r="4450" spans="1:13" x14ac:dyDescent="0.3">
      <c r="A4450" t="s">
        <v>1090</v>
      </c>
      <c r="B4450" t="s">
        <v>8205</v>
      </c>
      <c r="C4450" t="s">
        <v>3173</v>
      </c>
      <c r="D4450" t="s">
        <v>7914</v>
      </c>
      <c r="E4450" t="s">
        <v>3174</v>
      </c>
      <c r="F4450" t="s">
        <v>15847</v>
      </c>
      <c r="G4450" t="s">
        <v>8207</v>
      </c>
      <c r="H4450" t="s">
        <v>3177</v>
      </c>
      <c r="I4450" t="s">
        <v>15848</v>
      </c>
      <c r="J4450" t="s">
        <v>3187</v>
      </c>
      <c r="K4450" t="s">
        <v>15849</v>
      </c>
      <c r="L4450" t="s">
        <v>3174</v>
      </c>
      <c r="M4450" t="s">
        <v>3174</v>
      </c>
    </row>
    <row r="4451" spans="1:13" x14ac:dyDescent="0.3">
      <c r="A4451" t="s">
        <v>1090</v>
      </c>
      <c r="B4451" t="s">
        <v>8205</v>
      </c>
      <c r="C4451" t="s">
        <v>3173</v>
      </c>
      <c r="D4451" t="s">
        <v>7914</v>
      </c>
      <c r="E4451" t="s">
        <v>3174</v>
      </c>
      <c r="F4451" t="s">
        <v>15850</v>
      </c>
      <c r="G4451" t="s">
        <v>8207</v>
      </c>
      <c r="H4451" t="s">
        <v>3177</v>
      </c>
      <c r="I4451" t="s">
        <v>15851</v>
      </c>
      <c r="J4451" t="s">
        <v>3187</v>
      </c>
      <c r="K4451" t="s">
        <v>15852</v>
      </c>
      <c r="L4451" t="s">
        <v>3174</v>
      </c>
      <c r="M4451" t="s">
        <v>3174</v>
      </c>
    </row>
    <row r="4452" spans="1:13" x14ac:dyDescent="0.3">
      <c r="A4452" t="s">
        <v>1090</v>
      </c>
      <c r="B4452" t="s">
        <v>8205</v>
      </c>
      <c r="C4452" t="s">
        <v>3173</v>
      </c>
      <c r="D4452" t="s">
        <v>7914</v>
      </c>
      <c r="E4452" t="s">
        <v>3174</v>
      </c>
      <c r="F4452" t="s">
        <v>15853</v>
      </c>
      <c r="G4452" t="s">
        <v>8207</v>
      </c>
      <c r="H4452" t="s">
        <v>3177</v>
      </c>
      <c r="I4452" t="s">
        <v>15854</v>
      </c>
      <c r="J4452" t="s">
        <v>3187</v>
      </c>
      <c r="K4452" t="s">
        <v>15855</v>
      </c>
      <c r="L4452" t="s">
        <v>3174</v>
      </c>
      <c r="M4452" t="s">
        <v>3174</v>
      </c>
    </row>
    <row r="4453" spans="1:13" x14ac:dyDescent="0.3">
      <c r="A4453" t="s">
        <v>1090</v>
      </c>
      <c r="B4453" t="s">
        <v>8205</v>
      </c>
      <c r="C4453" t="s">
        <v>3173</v>
      </c>
      <c r="D4453" t="s">
        <v>7914</v>
      </c>
      <c r="E4453" t="s">
        <v>3174</v>
      </c>
      <c r="F4453" t="s">
        <v>15856</v>
      </c>
      <c r="G4453" t="s">
        <v>8207</v>
      </c>
      <c r="H4453" t="s">
        <v>3177</v>
      </c>
      <c r="I4453" t="s">
        <v>15857</v>
      </c>
      <c r="J4453" t="s">
        <v>3187</v>
      </c>
      <c r="K4453" t="s">
        <v>15858</v>
      </c>
      <c r="L4453" t="s">
        <v>3174</v>
      </c>
      <c r="M4453" t="s">
        <v>3174</v>
      </c>
    </row>
    <row r="4454" spans="1:13" x14ac:dyDescent="0.3">
      <c r="A4454" t="s">
        <v>1090</v>
      </c>
      <c r="B4454" t="s">
        <v>8205</v>
      </c>
      <c r="C4454" t="s">
        <v>3173</v>
      </c>
      <c r="D4454" t="s">
        <v>7914</v>
      </c>
      <c r="E4454" t="s">
        <v>3174</v>
      </c>
      <c r="F4454" t="s">
        <v>15859</v>
      </c>
      <c r="G4454" t="s">
        <v>8207</v>
      </c>
      <c r="H4454" t="s">
        <v>3177</v>
      </c>
      <c r="I4454" t="s">
        <v>15860</v>
      </c>
      <c r="J4454" t="s">
        <v>3187</v>
      </c>
      <c r="K4454" t="s">
        <v>15861</v>
      </c>
      <c r="L4454" t="s">
        <v>3174</v>
      </c>
      <c r="M4454" t="s">
        <v>3174</v>
      </c>
    </row>
    <row r="4455" spans="1:13" x14ac:dyDescent="0.3">
      <c r="A4455" t="s">
        <v>1090</v>
      </c>
      <c r="B4455" t="s">
        <v>8205</v>
      </c>
      <c r="C4455" t="s">
        <v>3173</v>
      </c>
      <c r="D4455" t="s">
        <v>7914</v>
      </c>
      <c r="E4455" t="s">
        <v>3174</v>
      </c>
      <c r="F4455" t="s">
        <v>15862</v>
      </c>
      <c r="G4455" t="s">
        <v>8207</v>
      </c>
      <c r="H4455" t="s">
        <v>3177</v>
      </c>
      <c r="I4455" t="s">
        <v>15863</v>
      </c>
      <c r="J4455" t="s">
        <v>3187</v>
      </c>
      <c r="K4455" t="s">
        <v>15864</v>
      </c>
      <c r="L4455" t="s">
        <v>3174</v>
      </c>
      <c r="M4455" t="s">
        <v>3174</v>
      </c>
    </row>
    <row r="4456" spans="1:13" x14ac:dyDescent="0.3">
      <c r="A4456" t="s">
        <v>1090</v>
      </c>
      <c r="B4456" t="s">
        <v>8205</v>
      </c>
      <c r="C4456" t="s">
        <v>3173</v>
      </c>
      <c r="D4456" t="s">
        <v>7914</v>
      </c>
      <c r="E4456" t="s">
        <v>3174</v>
      </c>
      <c r="F4456" t="s">
        <v>15865</v>
      </c>
      <c r="G4456" t="s">
        <v>8207</v>
      </c>
      <c r="H4456" t="s">
        <v>3177</v>
      </c>
      <c r="I4456" t="s">
        <v>15866</v>
      </c>
      <c r="J4456" t="s">
        <v>3187</v>
      </c>
      <c r="K4456" t="s">
        <v>15867</v>
      </c>
      <c r="L4456" t="s">
        <v>3174</v>
      </c>
      <c r="M4456" t="s">
        <v>3174</v>
      </c>
    </row>
    <row r="4457" spans="1:13" x14ac:dyDescent="0.3">
      <c r="A4457" t="s">
        <v>1090</v>
      </c>
      <c r="B4457" t="s">
        <v>8205</v>
      </c>
      <c r="C4457" t="s">
        <v>3173</v>
      </c>
      <c r="D4457" t="s">
        <v>7914</v>
      </c>
      <c r="E4457" t="s">
        <v>3174</v>
      </c>
      <c r="F4457" t="s">
        <v>15868</v>
      </c>
      <c r="G4457" t="s">
        <v>8207</v>
      </c>
      <c r="H4457" t="s">
        <v>3177</v>
      </c>
      <c r="I4457" t="s">
        <v>15869</v>
      </c>
      <c r="J4457" t="s">
        <v>3187</v>
      </c>
      <c r="K4457" t="s">
        <v>15870</v>
      </c>
      <c r="L4457" t="s">
        <v>3174</v>
      </c>
      <c r="M4457" t="s">
        <v>3174</v>
      </c>
    </row>
    <row r="4458" spans="1:13" x14ac:dyDescent="0.3">
      <c r="A4458" t="s">
        <v>1090</v>
      </c>
      <c r="B4458" t="s">
        <v>8205</v>
      </c>
      <c r="C4458" t="s">
        <v>3173</v>
      </c>
      <c r="D4458" t="s">
        <v>7914</v>
      </c>
      <c r="E4458" t="s">
        <v>3174</v>
      </c>
      <c r="F4458" t="s">
        <v>15871</v>
      </c>
      <c r="G4458" t="s">
        <v>8207</v>
      </c>
      <c r="H4458" t="s">
        <v>3177</v>
      </c>
      <c r="I4458" t="s">
        <v>15872</v>
      </c>
      <c r="J4458" t="s">
        <v>3187</v>
      </c>
      <c r="K4458" t="s">
        <v>15873</v>
      </c>
      <c r="L4458" t="s">
        <v>3174</v>
      </c>
      <c r="M4458" t="s">
        <v>3174</v>
      </c>
    </row>
    <row r="4459" spans="1:13" x14ac:dyDescent="0.3">
      <c r="A4459" t="s">
        <v>1090</v>
      </c>
      <c r="B4459" t="s">
        <v>8205</v>
      </c>
      <c r="C4459" t="s">
        <v>3173</v>
      </c>
      <c r="D4459" t="s">
        <v>7914</v>
      </c>
      <c r="E4459" t="s">
        <v>3174</v>
      </c>
      <c r="F4459" t="s">
        <v>15874</v>
      </c>
      <c r="G4459" t="s">
        <v>8207</v>
      </c>
      <c r="H4459" t="s">
        <v>3177</v>
      </c>
      <c r="I4459" t="s">
        <v>15875</v>
      </c>
      <c r="J4459" t="s">
        <v>3187</v>
      </c>
      <c r="K4459" t="s">
        <v>15876</v>
      </c>
      <c r="L4459" t="s">
        <v>3174</v>
      </c>
      <c r="M4459" t="s">
        <v>3174</v>
      </c>
    </row>
    <row r="4460" spans="1:13" x14ac:dyDescent="0.3">
      <c r="A4460" t="s">
        <v>1090</v>
      </c>
      <c r="B4460" t="s">
        <v>8205</v>
      </c>
      <c r="C4460" t="s">
        <v>3173</v>
      </c>
      <c r="D4460" t="s">
        <v>7914</v>
      </c>
      <c r="E4460" t="s">
        <v>3174</v>
      </c>
      <c r="F4460" t="s">
        <v>15877</v>
      </c>
      <c r="G4460" t="s">
        <v>8207</v>
      </c>
      <c r="H4460" t="s">
        <v>3177</v>
      </c>
      <c r="I4460" t="s">
        <v>15878</v>
      </c>
      <c r="J4460" t="s">
        <v>3187</v>
      </c>
      <c r="K4460" t="s">
        <v>15879</v>
      </c>
      <c r="L4460" t="s">
        <v>3174</v>
      </c>
      <c r="M4460" t="s">
        <v>3174</v>
      </c>
    </row>
    <row r="4461" spans="1:13" x14ac:dyDescent="0.3">
      <c r="A4461" t="s">
        <v>1090</v>
      </c>
      <c r="B4461" t="s">
        <v>8205</v>
      </c>
      <c r="C4461" t="s">
        <v>3173</v>
      </c>
      <c r="D4461" t="s">
        <v>7914</v>
      </c>
      <c r="E4461" t="s">
        <v>3174</v>
      </c>
      <c r="F4461" t="s">
        <v>15880</v>
      </c>
      <c r="G4461" t="s">
        <v>8207</v>
      </c>
      <c r="H4461" t="s">
        <v>3177</v>
      </c>
      <c r="I4461" t="s">
        <v>15881</v>
      </c>
      <c r="J4461" t="s">
        <v>3187</v>
      </c>
      <c r="K4461" t="s">
        <v>15882</v>
      </c>
      <c r="L4461" t="s">
        <v>3174</v>
      </c>
      <c r="M4461" t="s">
        <v>3174</v>
      </c>
    </row>
    <row r="4462" spans="1:13" x14ac:dyDescent="0.3">
      <c r="A4462" t="s">
        <v>1090</v>
      </c>
      <c r="B4462" t="s">
        <v>8205</v>
      </c>
      <c r="C4462" t="s">
        <v>3173</v>
      </c>
      <c r="D4462" t="s">
        <v>7914</v>
      </c>
      <c r="E4462" t="s">
        <v>3174</v>
      </c>
      <c r="F4462" t="s">
        <v>15883</v>
      </c>
      <c r="G4462" t="s">
        <v>8207</v>
      </c>
      <c r="H4462" t="s">
        <v>3177</v>
      </c>
      <c r="I4462" t="s">
        <v>15884</v>
      </c>
      <c r="J4462" t="s">
        <v>3187</v>
      </c>
      <c r="K4462" t="s">
        <v>15885</v>
      </c>
      <c r="L4462" t="s">
        <v>3174</v>
      </c>
      <c r="M4462" t="s">
        <v>3174</v>
      </c>
    </row>
    <row r="4463" spans="1:13" x14ac:dyDescent="0.3">
      <c r="A4463" t="s">
        <v>1090</v>
      </c>
      <c r="B4463" t="s">
        <v>8205</v>
      </c>
      <c r="C4463" t="s">
        <v>3173</v>
      </c>
      <c r="D4463" t="s">
        <v>7914</v>
      </c>
      <c r="E4463" t="s">
        <v>3174</v>
      </c>
      <c r="F4463" t="s">
        <v>15886</v>
      </c>
      <c r="G4463" t="s">
        <v>8207</v>
      </c>
      <c r="H4463" t="s">
        <v>3177</v>
      </c>
      <c r="I4463" t="s">
        <v>15887</v>
      </c>
      <c r="J4463" t="s">
        <v>3187</v>
      </c>
      <c r="K4463" t="s">
        <v>15888</v>
      </c>
      <c r="L4463" t="s">
        <v>3174</v>
      </c>
      <c r="M4463" t="s">
        <v>3174</v>
      </c>
    </row>
    <row r="4464" spans="1:13" x14ac:dyDescent="0.3">
      <c r="A4464" t="s">
        <v>1090</v>
      </c>
      <c r="B4464" t="s">
        <v>8205</v>
      </c>
      <c r="C4464" t="s">
        <v>3173</v>
      </c>
      <c r="D4464" t="s">
        <v>7914</v>
      </c>
      <c r="E4464" t="s">
        <v>3174</v>
      </c>
      <c r="F4464" t="s">
        <v>15889</v>
      </c>
      <c r="G4464" t="s">
        <v>8207</v>
      </c>
      <c r="H4464" t="s">
        <v>3177</v>
      </c>
      <c r="I4464" t="s">
        <v>15890</v>
      </c>
      <c r="J4464" t="s">
        <v>3187</v>
      </c>
      <c r="K4464" t="s">
        <v>15891</v>
      </c>
      <c r="L4464" t="s">
        <v>3174</v>
      </c>
      <c r="M4464" t="s">
        <v>3174</v>
      </c>
    </row>
    <row r="4465" spans="1:13" x14ac:dyDescent="0.3">
      <c r="A4465" t="s">
        <v>1090</v>
      </c>
      <c r="B4465" t="s">
        <v>8205</v>
      </c>
      <c r="C4465" t="s">
        <v>3173</v>
      </c>
      <c r="D4465" t="s">
        <v>7914</v>
      </c>
      <c r="E4465" t="s">
        <v>3174</v>
      </c>
      <c r="F4465" t="s">
        <v>15892</v>
      </c>
      <c r="G4465" t="s">
        <v>8207</v>
      </c>
      <c r="H4465" t="s">
        <v>3177</v>
      </c>
      <c r="I4465" t="s">
        <v>15893</v>
      </c>
      <c r="J4465" t="s">
        <v>3187</v>
      </c>
      <c r="K4465" t="s">
        <v>15894</v>
      </c>
      <c r="L4465" t="s">
        <v>3174</v>
      </c>
      <c r="M4465" t="s">
        <v>3174</v>
      </c>
    </row>
    <row r="4466" spans="1:13" x14ac:dyDescent="0.3">
      <c r="A4466" t="s">
        <v>1090</v>
      </c>
      <c r="B4466" t="s">
        <v>8205</v>
      </c>
      <c r="C4466" t="s">
        <v>3173</v>
      </c>
      <c r="D4466" t="s">
        <v>7914</v>
      </c>
      <c r="E4466" t="s">
        <v>3174</v>
      </c>
      <c r="F4466" t="s">
        <v>15895</v>
      </c>
      <c r="G4466" t="s">
        <v>8207</v>
      </c>
      <c r="H4466" t="s">
        <v>3177</v>
      </c>
      <c r="I4466" t="s">
        <v>15896</v>
      </c>
      <c r="J4466" t="s">
        <v>3187</v>
      </c>
      <c r="K4466" t="s">
        <v>15897</v>
      </c>
      <c r="L4466" t="s">
        <v>3174</v>
      </c>
      <c r="M4466" t="s">
        <v>3174</v>
      </c>
    </row>
    <row r="4467" spans="1:13" x14ac:dyDescent="0.3">
      <c r="A4467" t="s">
        <v>1090</v>
      </c>
      <c r="B4467" t="s">
        <v>8205</v>
      </c>
      <c r="C4467" t="s">
        <v>3173</v>
      </c>
      <c r="D4467" t="s">
        <v>7914</v>
      </c>
      <c r="E4467" t="s">
        <v>3174</v>
      </c>
      <c r="F4467" t="s">
        <v>15898</v>
      </c>
      <c r="G4467" t="s">
        <v>8207</v>
      </c>
      <c r="H4467" t="s">
        <v>3177</v>
      </c>
      <c r="I4467" t="s">
        <v>15899</v>
      </c>
      <c r="J4467" t="s">
        <v>3187</v>
      </c>
      <c r="K4467" t="s">
        <v>15900</v>
      </c>
      <c r="L4467" t="s">
        <v>3174</v>
      </c>
      <c r="M4467" t="s">
        <v>3174</v>
      </c>
    </row>
    <row r="4468" spans="1:13" x14ac:dyDescent="0.3">
      <c r="A4468" t="s">
        <v>1090</v>
      </c>
      <c r="B4468" t="s">
        <v>8205</v>
      </c>
      <c r="C4468" t="s">
        <v>3173</v>
      </c>
      <c r="D4468" t="s">
        <v>7914</v>
      </c>
      <c r="E4468" t="s">
        <v>3174</v>
      </c>
      <c r="F4468" t="s">
        <v>15901</v>
      </c>
      <c r="G4468" t="s">
        <v>8207</v>
      </c>
      <c r="H4468" t="s">
        <v>3177</v>
      </c>
      <c r="I4468" t="s">
        <v>15902</v>
      </c>
      <c r="J4468" t="s">
        <v>3187</v>
      </c>
      <c r="K4468" t="s">
        <v>15903</v>
      </c>
      <c r="L4468" t="s">
        <v>3174</v>
      </c>
      <c r="M4468" t="s">
        <v>3174</v>
      </c>
    </row>
    <row r="4469" spans="1:13" x14ac:dyDescent="0.3">
      <c r="A4469" t="s">
        <v>1090</v>
      </c>
      <c r="B4469" t="s">
        <v>8205</v>
      </c>
      <c r="C4469" t="s">
        <v>3173</v>
      </c>
      <c r="D4469" t="s">
        <v>7914</v>
      </c>
      <c r="E4469" t="s">
        <v>3174</v>
      </c>
      <c r="F4469" t="s">
        <v>15904</v>
      </c>
      <c r="G4469" t="s">
        <v>8207</v>
      </c>
      <c r="H4469" t="s">
        <v>3177</v>
      </c>
      <c r="I4469" t="s">
        <v>15905</v>
      </c>
      <c r="J4469" t="s">
        <v>3187</v>
      </c>
      <c r="K4469" t="s">
        <v>15906</v>
      </c>
      <c r="L4469" t="s">
        <v>3174</v>
      </c>
      <c r="M4469" t="s">
        <v>3174</v>
      </c>
    </row>
    <row r="4470" spans="1:13" x14ac:dyDescent="0.3">
      <c r="A4470" t="s">
        <v>1090</v>
      </c>
      <c r="B4470" t="s">
        <v>8205</v>
      </c>
      <c r="C4470" t="s">
        <v>3173</v>
      </c>
      <c r="D4470" t="s">
        <v>7914</v>
      </c>
      <c r="E4470" t="s">
        <v>3174</v>
      </c>
      <c r="F4470" t="s">
        <v>15907</v>
      </c>
      <c r="G4470" t="s">
        <v>8207</v>
      </c>
      <c r="H4470" t="s">
        <v>3177</v>
      </c>
      <c r="I4470" t="s">
        <v>15908</v>
      </c>
      <c r="J4470" t="s">
        <v>3187</v>
      </c>
      <c r="K4470" t="s">
        <v>15909</v>
      </c>
      <c r="L4470" t="s">
        <v>3174</v>
      </c>
      <c r="M4470" t="s">
        <v>3174</v>
      </c>
    </row>
    <row r="4471" spans="1:13" x14ac:dyDescent="0.3">
      <c r="A4471" t="s">
        <v>1090</v>
      </c>
      <c r="B4471" t="s">
        <v>8205</v>
      </c>
      <c r="C4471" t="s">
        <v>3173</v>
      </c>
      <c r="D4471" t="s">
        <v>7914</v>
      </c>
      <c r="E4471" t="s">
        <v>3174</v>
      </c>
      <c r="F4471" t="s">
        <v>15910</v>
      </c>
      <c r="G4471" t="s">
        <v>8207</v>
      </c>
      <c r="H4471" t="s">
        <v>3177</v>
      </c>
      <c r="I4471" t="s">
        <v>15911</v>
      </c>
      <c r="J4471" t="s">
        <v>3187</v>
      </c>
      <c r="K4471" t="s">
        <v>15912</v>
      </c>
      <c r="L4471" t="s">
        <v>3174</v>
      </c>
      <c r="M4471" t="s">
        <v>3174</v>
      </c>
    </row>
    <row r="4472" spans="1:13" x14ac:dyDescent="0.3">
      <c r="A4472" t="s">
        <v>1090</v>
      </c>
      <c r="B4472" t="s">
        <v>8205</v>
      </c>
      <c r="C4472" t="s">
        <v>3173</v>
      </c>
      <c r="D4472" t="s">
        <v>7914</v>
      </c>
      <c r="E4472" t="s">
        <v>3174</v>
      </c>
      <c r="F4472" t="s">
        <v>15913</v>
      </c>
      <c r="G4472" t="s">
        <v>8207</v>
      </c>
      <c r="H4472" t="s">
        <v>3177</v>
      </c>
      <c r="I4472" t="s">
        <v>15914</v>
      </c>
      <c r="J4472" t="s">
        <v>3187</v>
      </c>
      <c r="K4472" t="s">
        <v>15915</v>
      </c>
      <c r="L4472" t="s">
        <v>3174</v>
      </c>
      <c r="M4472" t="s">
        <v>3174</v>
      </c>
    </row>
    <row r="4473" spans="1:13" x14ac:dyDescent="0.3">
      <c r="A4473" t="s">
        <v>1090</v>
      </c>
      <c r="B4473" t="s">
        <v>8205</v>
      </c>
      <c r="C4473" t="s">
        <v>3173</v>
      </c>
      <c r="D4473" t="s">
        <v>7914</v>
      </c>
      <c r="E4473" t="s">
        <v>3174</v>
      </c>
      <c r="F4473" t="s">
        <v>15916</v>
      </c>
      <c r="G4473" t="s">
        <v>8207</v>
      </c>
      <c r="H4473" t="s">
        <v>3177</v>
      </c>
      <c r="I4473" t="s">
        <v>15917</v>
      </c>
      <c r="J4473" t="s">
        <v>3187</v>
      </c>
      <c r="K4473" t="s">
        <v>15918</v>
      </c>
      <c r="L4473" t="s">
        <v>3174</v>
      </c>
      <c r="M4473" t="s">
        <v>3174</v>
      </c>
    </row>
    <row r="4474" spans="1:13" x14ac:dyDescent="0.3">
      <c r="A4474" t="s">
        <v>1090</v>
      </c>
      <c r="B4474" t="s">
        <v>8205</v>
      </c>
      <c r="C4474" t="s">
        <v>3173</v>
      </c>
      <c r="D4474" t="s">
        <v>7914</v>
      </c>
      <c r="E4474" t="s">
        <v>3174</v>
      </c>
      <c r="F4474" t="s">
        <v>15919</v>
      </c>
      <c r="G4474" t="s">
        <v>8207</v>
      </c>
      <c r="H4474" t="s">
        <v>3177</v>
      </c>
      <c r="I4474" t="s">
        <v>15920</v>
      </c>
      <c r="J4474" t="s">
        <v>3187</v>
      </c>
      <c r="K4474" t="s">
        <v>15921</v>
      </c>
      <c r="L4474" t="s">
        <v>3174</v>
      </c>
      <c r="M4474" t="s">
        <v>3174</v>
      </c>
    </row>
    <row r="4475" spans="1:13" x14ac:dyDescent="0.3">
      <c r="A4475" t="s">
        <v>1090</v>
      </c>
      <c r="B4475" t="s">
        <v>8205</v>
      </c>
      <c r="C4475" t="s">
        <v>3173</v>
      </c>
      <c r="D4475" t="s">
        <v>7914</v>
      </c>
      <c r="E4475" t="s">
        <v>3174</v>
      </c>
      <c r="F4475" t="s">
        <v>15922</v>
      </c>
      <c r="G4475" t="s">
        <v>8207</v>
      </c>
      <c r="H4475" t="s">
        <v>3177</v>
      </c>
      <c r="I4475" t="s">
        <v>15923</v>
      </c>
      <c r="J4475" t="s">
        <v>3187</v>
      </c>
      <c r="K4475" t="s">
        <v>15924</v>
      </c>
      <c r="L4475" t="s">
        <v>3174</v>
      </c>
      <c r="M4475" t="s">
        <v>3174</v>
      </c>
    </row>
    <row r="4476" spans="1:13" x14ac:dyDescent="0.3">
      <c r="A4476" t="s">
        <v>1090</v>
      </c>
      <c r="B4476" t="s">
        <v>8205</v>
      </c>
      <c r="C4476" t="s">
        <v>3173</v>
      </c>
      <c r="D4476" t="s">
        <v>7914</v>
      </c>
      <c r="E4476" t="s">
        <v>3174</v>
      </c>
      <c r="F4476" t="s">
        <v>15925</v>
      </c>
      <c r="G4476" t="s">
        <v>8207</v>
      </c>
      <c r="H4476" t="s">
        <v>3177</v>
      </c>
      <c r="I4476" t="s">
        <v>15926</v>
      </c>
      <c r="J4476" t="s">
        <v>3187</v>
      </c>
      <c r="K4476" t="s">
        <v>15927</v>
      </c>
      <c r="L4476" t="s">
        <v>3174</v>
      </c>
      <c r="M4476" t="s">
        <v>3174</v>
      </c>
    </row>
    <row r="4477" spans="1:13" x14ac:dyDescent="0.3">
      <c r="A4477" t="s">
        <v>1090</v>
      </c>
      <c r="B4477" t="s">
        <v>8205</v>
      </c>
      <c r="C4477" t="s">
        <v>3173</v>
      </c>
      <c r="D4477" t="s">
        <v>7914</v>
      </c>
      <c r="E4477" t="s">
        <v>3174</v>
      </c>
      <c r="F4477" t="s">
        <v>15928</v>
      </c>
      <c r="G4477" t="s">
        <v>8207</v>
      </c>
      <c r="H4477" t="s">
        <v>3177</v>
      </c>
      <c r="I4477" t="s">
        <v>15929</v>
      </c>
      <c r="J4477" t="s">
        <v>3187</v>
      </c>
      <c r="K4477" t="s">
        <v>15930</v>
      </c>
      <c r="L4477" t="s">
        <v>3174</v>
      </c>
      <c r="M4477" t="s">
        <v>3174</v>
      </c>
    </row>
    <row r="4478" spans="1:13" x14ac:dyDescent="0.3">
      <c r="A4478" t="s">
        <v>1090</v>
      </c>
      <c r="B4478" t="s">
        <v>8205</v>
      </c>
      <c r="C4478" t="s">
        <v>3173</v>
      </c>
      <c r="D4478" t="s">
        <v>7914</v>
      </c>
      <c r="E4478" t="s">
        <v>3174</v>
      </c>
      <c r="F4478" t="s">
        <v>15931</v>
      </c>
      <c r="G4478" t="s">
        <v>8207</v>
      </c>
      <c r="H4478" t="s">
        <v>3177</v>
      </c>
      <c r="I4478" t="s">
        <v>15932</v>
      </c>
      <c r="J4478" t="s">
        <v>3187</v>
      </c>
      <c r="K4478" t="s">
        <v>15933</v>
      </c>
      <c r="L4478" t="s">
        <v>3174</v>
      </c>
      <c r="M4478" t="s">
        <v>3174</v>
      </c>
    </row>
    <row r="4479" spans="1:13" x14ac:dyDescent="0.3">
      <c r="A4479" t="s">
        <v>1090</v>
      </c>
      <c r="B4479" t="s">
        <v>8205</v>
      </c>
      <c r="C4479" t="s">
        <v>3173</v>
      </c>
      <c r="D4479" t="s">
        <v>7914</v>
      </c>
      <c r="E4479" t="s">
        <v>3174</v>
      </c>
      <c r="F4479" t="s">
        <v>15934</v>
      </c>
      <c r="G4479" t="s">
        <v>8207</v>
      </c>
      <c r="H4479" t="s">
        <v>3177</v>
      </c>
      <c r="I4479" t="s">
        <v>15935</v>
      </c>
      <c r="J4479" t="s">
        <v>3187</v>
      </c>
      <c r="K4479" t="s">
        <v>15936</v>
      </c>
      <c r="L4479" t="s">
        <v>3174</v>
      </c>
      <c r="M4479" t="s">
        <v>3174</v>
      </c>
    </row>
    <row r="4480" spans="1:13" x14ac:dyDescent="0.3">
      <c r="A4480" t="s">
        <v>1090</v>
      </c>
      <c r="B4480" t="s">
        <v>8205</v>
      </c>
      <c r="C4480" t="s">
        <v>3173</v>
      </c>
      <c r="D4480" t="s">
        <v>7914</v>
      </c>
      <c r="E4480" t="s">
        <v>3174</v>
      </c>
      <c r="F4480" t="s">
        <v>15937</v>
      </c>
      <c r="G4480" t="s">
        <v>8207</v>
      </c>
      <c r="H4480" t="s">
        <v>3177</v>
      </c>
      <c r="I4480" t="s">
        <v>15938</v>
      </c>
      <c r="J4480" t="s">
        <v>3187</v>
      </c>
      <c r="K4480" t="s">
        <v>15939</v>
      </c>
      <c r="L4480" t="s">
        <v>3174</v>
      </c>
      <c r="M4480" t="s">
        <v>3174</v>
      </c>
    </row>
    <row r="4481" spans="1:13" x14ac:dyDescent="0.3">
      <c r="A4481" t="s">
        <v>1090</v>
      </c>
      <c r="B4481" t="s">
        <v>8205</v>
      </c>
      <c r="C4481" t="s">
        <v>3173</v>
      </c>
      <c r="D4481" t="s">
        <v>7914</v>
      </c>
      <c r="E4481" t="s">
        <v>3174</v>
      </c>
      <c r="F4481" t="s">
        <v>15940</v>
      </c>
      <c r="G4481" t="s">
        <v>8207</v>
      </c>
      <c r="H4481" t="s">
        <v>3177</v>
      </c>
      <c r="I4481" t="s">
        <v>15941</v>
      </c>
      <c r="J4481" t="s">
        <v>3187</v>
      </c>
      <c r="K4481" t="s">
        <v>15942</v>
      </c>
      <c r="L4481" t="s">
        <v>3174</v>
      </c>
      <c r="M4481" t="s">
        <v>3174</v>
      </c>
    </row>
    <row r="4482" spans="1:13" x14ac:dyDescent="0.3">
      <c r="A4482" t="s">
        <v>1090</v>
      </c>
      <c r="B4482" t="s">
        <v>8205</v>
      </c>
      <c r="C4482" t="s">
        <v>3173</v>
      </c>
      <c r="D4482" t="s">
        <v>7914</v>
      </c>
      <c r="E4482" t="s">
        <v>3174</v>
      </c>
      <c r="F4482" t="s">
        <v>15943</v>
      </c>
      <c r="G4482" t="s">
        <v>8207</v>
      </c>
      <c r="H4482" t="s">
        <v>3177</v>
      </c>
      <c r="I4482" t="s">
        <v>15944</v>
      </c>
      <c r="J4482" t="s">
        <v>3187</v>
      </c>
      <c r="K4482" t="s">
        <v>15945</v>
      </c>
      <c r="L4482" t="s">
        <v>3174</v>
      </c>
      <c r="M4482" t="s">
        <v>3174</v>
      </c>
    </row>
    <row r="4483" spans="1:13" x14ac:dyDescent="0.3">
      <c r="A4483" t="s">
        <v>1090</v>
      </c>
      <c r="B4483" t="s">
        <v>8205</v>
      </c>
      <c r="C4483" t="s">
        <v>3173</v>
      </c>
      <c r="D4483" t="s">
        <v>7914</v>
      </c>
      <c r="E4483" t="s">
        <v>3174</v>
      </c>
      <c r="F4483" t="s">
        <v>15946</v>
      </c>
      <c r="G4483" t="s">
        <v>8207</v>
      </c>
      <c r="H4483" t="s">
        <v>3177</v>
      </c>
      <c r="I4483" t="s">
        <v>15947</v>
      </c>
      <c r="J4483" t="s">
        <v>3187</v>
      </c>
      <c r="K4483" t="s">
        <v>15948</v>
      </c>
      <c r="L4483" t="s">
        <v>3174</v>
      </c>
      <c r="M4483" t="s">
        <v>3174</v>
      </c>
    </row>
    <row r="4484" spans="1:13" x14ac:dyDescent="0.3">
      <c r="A4484" t="s">
        <v>1090</v>
      </c>
      <c r="B4484" t="s">
        <v>8205</v>
      </c>
      <c r="C4484" t="s">
        <v>3173</v>
      </c>
      <c r="D4484" t="s">
        <v>7914</v>
      </c>
      <c r="E4484" t="s">
        <v>3174</v>
      </c>
      <c r="F4484" t="s">
        <v>15949</v>
      </c>
      <c r="G4484" t="s">
        <v>8207</v>
      </c>
      <c r="H4484" t="s">
        <v>3177</v>
      </c>
      <c r="I4484" t="s">
        <v>15950</v>
      </c>
      <c r="J4484" t="s">
        <v>3187</v>
      </c>
      <c r="K4484" t="s">
        <v>15951</v>
      </c>
      <c r="L4484" t="s">
        <v>3174</v>
      </c>
      <c r="M4484" t="s">
        <v>3174</v>
      </c>
    </row>
    <row r="4485" spans="1:13" x14ac:dyDescent="0.3">
      <c r="A4485" t="s">
        <v>1090</v>
      </c>
      <c r="B4485" t="s">
        <v>8205</v>
      </c>
      <c r="C4485" t="s">
        <v>3173</v>
      </c>
      <c r="D4485" t="s">
        <v>7914</v>
      </c>
      <c r="E4485" t="s">
        <v>3174</v>
      </c>
      <c r="F4485" t="s">
        <v>15952</v>
      </c>
      <c r="G4485" t="s">
        <v>8207</v>
      </c>
      <c r="H4485" t="s">
        <v>3177</v>
      </c>
      <c r="I4485" t="s">
        <v>15953</v>
      </c>
      <c r="J4485" t="s">
        <v>3187</v>
      </c>
      <c r="K4485" t="s">
        <v>15954</v>
      </c>
      <c r="L4485" t="s">
        <v>3174</v>
      </c>
      <c r="M4485" t="s">
        <v>3174</v>
      </c>
    </row>
    <row r="4486" spans="1:13" x14ac:dyDescent="0.3">
      <c r="A4486" t="s">
        <v>1090</v>
      </c>
      <c r="B4486" t="s">
        <v>8205</v>
      </c>
      <c r="C4486" t="s">
        <v>3173</v>
      </c>
      <c r="D4486" t="s">
        <v>7914</v>
      </c>
      <c r="E4486" t="s">
        <v>3174</v>
      </c>
      <c r="F4486" t="s">
        <v>15955</v>
      </c>
      <c r="G4486" t="s">
        <v>8207</v>
      </c>
      <c r="H4486" t="s">
        <v>3177</v>
      </c>
      <c r="I4486" t="s">
        <v>15956</v>
      </c>
      <c r="J4486" t="s">
        <v>3187</v>
      </c>
      <c r="K4486" t="s">
        <v>15957</v>
      </c>
      <c r="L4486" t="s">
        <v>3174</v>
      </c>
      <c r="M4486" t="s">
        <v>3174</v>
      </c>
    </row>
    <row r="4487" spans="1:13" x14ac:dyDescent="0.3">
      <c r="A4487" t="s">
        <v>1082</v>
      </c>
      <c r="B4487" t="s">
        <v>8765</v>
      </c>
      <c r="C4487" t="s">
        <v>4045</v>
      </c>
      <c r="D4487" t="s">
        <v>1755</v>
      </c>
      <c r="E4487" t="s">
        <v>3546</v>
      </c>
      <c r="F4487" t="s">
        <v>15958</v>
      </c>
      <c r="G4487" t="s">
        <v>15959</v>
      </c>
      <c r="H4487" t="s">
        <v>3177</v>
      </c>
      <c r="I4487" t="s">
        <v>15960</v>
      </c>
      <c r="J4487" t="s">
        <v>3179</v>
      </c>
      <c r="K4487" t="s">
        <v>14206</v>
      </c>
      <c r="L4487" t="s">
        <v>3174</v>
      </c>
      <c r="M4487" t="s">
        <v>3174</v>
      </c>
    </row>
    <row r="4488" spans="1:13" x14ac:dyDescent="0.3">
      <c r="A4488" t="s">
        <v>1082</v>
      </c>
      <c r="B4488" t="s">
        <v>8765</v>
      </c>
      <c r="C4488" t="s">
        <v>4045</v>
      </c>
      <c r="D4488" t="s">
        <v>1761</v>
      </c>
      <c r="E4488" t="s">
        <v>3546</v>
      </c>
      <c r="F4488" t="s">
        <v>15961</v>
      </c>
      <c r="G4488" t="s">
        <v>15959</v>
      </c>
      <c r="H4488" t="s">
        <v>3177</v>
      </c>
      <c r="I4488" t="s">
        <v>15962</v>
      </c>
      <c r="J4488" t="s">
        <v>3179</v>
      </c>
      <c r="K4488" t="s">
        <v>14702</v>
      </c>
      <c r="L4488" t="s">
        <v>3174</v>
      </c>
      <c r="M4488" t="s">
        <v>3174</v>
      </c>
    </row>
    <row r="4489" spans="1:13" x14ac:dyDescent="0.3">
      <c r="A4489" t="s">
        <v>1082</v>
      </c>
      <c r="B4489" t="s">
        <v>8765</v>
      </c>
      <c r="C4489" t="s">
        <v>4045</v>
      </c>
      <c r="D4489" t="s">
        <v>1761</v>
      </c>
      <c r="E4489" t="s">
        <v>3546</v>
      </c>
      <c r="F4489" t="s">
        <v>15963</v>
      </c>
      <c r="G4489" t="s">
        <v>15959</v>
      </c>
      <c r="H4489" t="s">
        <v>3177</v>
      </c>
      <c r="I4489" t="s">
        <v>15964</v>
      </c>
      <c r="J4489" t="s">
        <v>3179</v>
      </c>
      <c r="K4489" t="s">
        <v>14710</v>
      </c>
      <c r="L4489" t="s">
        <v>3174</v>
      </c>
      <c r="M4489" t="s">
        <v>3174</v>
      </c>
    </row>
    <row r="4490" spans="1:13" x14ac:dyDescent="0.3">
      <c r="A4490" t="s">
        <v>1082</v>
      </c>
      <c r="B4490" t="s">
        <v>8765</v>
      </c>
      <c r="C4490" t="s">
        <v>4045</v>
      </c>
      <c r="D4490" t="s">
        <v>1759</v>
      </c>
      <c r="E4490" t="s">
        <v>3546</v>
      </c>
      <c r="F4490" t="s">
        <v>15965</v>
      </c>
      <c r="G4490" t="s">
        <v>15959</v>
      </c>
      <c r="H4490" t="s">
        <v>3177</v>
      </c>
      <c r="I4490" t="s">
        <v>15966</v>
      </c>
      <c r="J4490" t="s">
        <v>3179</v>
      </c>
      <c r="K4490" t="s">
        <v>15967</v>
      </c>
      <c r="L4490" t="s">
        <v>3174</v>
      </c>
      <c r="M4490" t="s">
        <v>3174</v>
      </c>
    </row>
    <row r="4491" spans="1:13" x14ac:dyDescent="0.3">
      <c r="A4491" t="s">
        <v>1082</v>
      </c>
      <c r="B4491" t="s">
        <v>8765</v>
      </c>
      <c r="C4491" t="s">
        <v>4045</v>
      </c>
      <c r="D4491" t="s">
        <v>1761</v>
      </c>
      <c r="E4491" t="s">
        <v>3546</v>
      </c>
      <c r="F4491" t="s">
        <v>15968</v>
      </c>
      <c r="G4491" t="s">
        <v>15969</v>
      </c>
      <c r="H4491" t="s">
        <v>3177</v>
      </c>
      <c r="I4491" t="s">
        <v>15970</v>
      </c>
      <c r="J4491" t="s">
        <v>3179</v>
      </c>
      <c r="K4491" t="s">
        <v>14766</v>
      </c>
      <c r="L4491" t="s">
        <v>3174</v>
      </c>
      <c r="M4491" t="s">
        <v>3174</v>
      </c>
    </row>
    <row r="4492" spans="1:13" x14ac:dyDescent="0.3">
      <c r="A4492" t="s">
        <v>1082</v>
      </c>
      <c r="B4492" t="s">
        <v>8765</v>
      </c>
      <c r="C4492" t="s">
        <v>4045</v>
      </c>
      <c r="D4492" t="s">
        <v>1761</v>
      </c>
      <c r="E4492" t="s">
        <v>3546</v>
      </c>
      <c r="F4492" t="s">
        <v>15971</v>
      </c>
      <c r="G4492" t="s">
        <v>15969</v>
      </c>
      <c r="H4492" t="s">
        <v>3177</v>
      </c>
      <c r="I4492" t="s">
        <v>15972</v>
      </c>
      <c r="J4492" t="s">
        <v>3179</v>
      </c>
      <c r="K4492" t="s">
        <v>14771</v>
      </c>
      <c r="L4492" t="s">
        <v>3174</v>
      </c>
      <c r="M4492" t="s">
        <v>3174</v>
      </c>
    </row>
    <row r="4493" spans="1:13" x14ac:dyDescent="0.3">
      <c r="A4493" t="s">
        <v>1082</v>
      </c>
      <c r="B4493" t="s">
        <v>8765</v>
      </c>
      <c r="C4493" t="s">
        <v>4045</v>
      </c>
      <c r="D4493" t="s">
        <v>1761</v>
      </c>
      <c r="E4493" t="s">
        <v>3546</v>
      </c>
      <c r="F4493" t="s">
        <v>15973</v>
      </c>
      <c r="G4493" t="s">
        <v>15969</v>
      </c>
      <c r="H4493" t="s">
        <v>3177</v>
      </c>
      <c r="I4493" t="s">
        <v>15974</v>
      </c>
      <c r="J4493" t="s">
        <v>3179</v>
      </c>
      <c r="K4493" t="s">
        <v>14774</v>
      </c>
      <c r="L4493" t="s">
        <v>3174</v>
      </c>
      <c r="M4493" t="s">
        <v>3174</v>
      </c>
    </row>
    <row r="4494" spans="1:13" x14ac:dyDescent="0.3">
      <c r="A4494" t="s">
        <v>1082</v>
      </c>
      <c r="B4494" t="s">
        <v>8765</v>
      </c>
      <c r="C4494" t="s">
        <v>4045</v>
      </c>
      <c r="D4494" t="s">
        <v>1759</v>
      </c>
      <c r="E4494" t="s">
        <v>3546</v>
      </c>
      <c r="F4494" t="s">
        <v>15975</v>
      </c>
      <c r="G4494" t="s">
        <v>15969</v>
      </c>
      <c r="H4494" t="s">
        <v>3177</v>
      </c>
      <c r="I4494" t="s">
        <v>15976</v>
      </c>
      <c r="J4494" t="s">
        <v>3179</v>
      </c>
      <c r="K4494" t="s">
        <v>15977</v>
      </c>
      <c r="L4494" t="s">
        <v>3174</v>
      </c>
      <c r="M4494" t="s">
        <v>3174</v>
      </c>
    </row>
    <row r="4495" spans="1:13" x14ac:dyDescent="0.3">
      <c r="A4495" t="s">
        <v>1082</v>
      </c>
      <c r="B4495" t="s">
        <v>8765</v>
      </c>
      <c r="C4495" t="s">
        <v>4045</v>
      </c>
      <c r="D4495" t="s">
        <v>1761</v>
      </c>
      <c r="E4495" t="s">
        <v>3546</v>
      </c>
      <c r="F4495" t="s">
        <v>15978</v>
      </c>
      <c r="G4495" t="s">
        <v>8767</v>
      </c>
      <c r="H4495" t="s">
        <v>3177</v>
      </c>
      <c r="I4495" t="s">
        <v>15979</v>
      </c>
      <c r="J4495" t="s">
        <v>3179</v>
      </c>
      <c r="K4495" t="s">
        <v>15980</v>
      </c>
      <c r="L4495" t="s">
        <v>3174</v>
      </c>
      <c r="M4495" t="s">
        <v>3174</v>
      </c>
    </row>
    <row r="4496" spans="1:13" x14ac:dyDescent="0.3">
      <c r="A4496" t="s">
        <v>1082</v>
      </c>
      <c r="B4496" t="s">
        <v>8765</v>
      </c>
      <c r="C4496" t="s">
        <v>4045</v>
      </c>
      <c r="D4496" t="s">
        <v>1761</v>
      </c>
      <c r="E4496" t="s">
        <v>3546</v>
      </c>
      <c r="F4496" t="s">
        <v>15981</v>
      </c>
      <c r="G4496" t="s">
        <v>8767</v>
      </c>
      <c r="H4496" t="s">
        <v>3177</v>
      </c>
      <c r="I4496" t="s">
        <v>15982</v>
      </c>
      <c r="J4496" t="s">
        <v>3179</v>
      </c>
      <c r="K4496" t="s">
        <v>15983</v>
      </c>
      <c r="L4496" t="s">
        <v>3174</v>
      </c>
      <c r="M4496" t="s">
        <v>3174</v>
      </c>
    </row>
    <row r="4497" spans="1:13" x14ac:dyDescent="0.3">
      <c r="A4497" t="s">
        <v>1085</v>
      </c>
      <c r="B4497" t="s">
        <v>5148</v>
      </c>
      <c r="C4497" t="s">
        <v>3173</v>
      </c>
      <c r="D4497" t="s">
        <v>1822</v>
      </c>
      <c r="E4497" t="s">
        <v>3235</v>
      </c>
      <c r="F4497" t="s">
        <v>15984</v>
      </c>
      <c r="G4497" t="s">
        <v>5866</v>
      </c>
      <c r="H4497" t="s">
        <v>3177</v>
      </c>
      <c r="I4497" t="s">
        <v>15985</v>
      </c>
      <c r="J4497" t="s">
        <v>3179</v>
      </c>
      <c r="K4497" t="s">
        <v>15986</v>
      </c>
      <c r="L4497" t="s">
        <v>3174</v>
      </c>
      <c r="M4497" t="s">
        <v>3174</v>
      </c>
    </row>
    <row r="4498" spans="1:13" x14ac:dyDescent="0.3">
      <c r="A4498" t="s">
        <v>1085</v>
      </c>
      <c r="B4498" t="s">
        <v>2997</v>
      </c>
      <c r="C4498" t="s">
        <v>3173</v>
      </c>
      <c r="D4498" t="s">
        <v>1755</v>
      </c>
      <c r="E4498" t="s">
        <v>3320</v>
      </c>
      <c r="F4498" t="s">
        <v>15987</v>
      </c>
      <c r="G4498" t="s">
        <v>15988</v>
      </c>
      <c r="H4498" t="s">
        <v>3177</v>
      </c>
      <c r="I4498" t="s">
        <v>15989</v>
      </c>
      <c r="J4498" t="s">
        <v>3187</v>
      </c>
      <c r="K4498" t="s">
        <v>15990</v>
      </c>
      <c r="L4498" t="s">
        <v>3174</v>
      </c>
      <c r="M4498" t="s">
        <v>3174</v>
      </c>
    </row>
    <row r="4499" spans="1:13" x14ac:dyDescent="0.3">
      <c r="A4499" t="s">
        <v>1085</v>
      </c>
      <c r="B4499" t="s">
        <v>2997</v>
      </c>
      <c r="C4499" t="s">
        <v>3173</v>
      </c>
      <c r="D4499" t="s">
        <v>1755</v>
      </c>
      <c r="E4499" t="s">
        <v>3320</v>
      </c>
      <c r="F4499" t="s">
        <v>15991</v>
      </c>
      <c r="G4499" t="s">
        <v>15992</v>
      </c>
      <c r="H4499" t="s">
        <v>3177</v>
      </c>
      <c r="I4499" t="s">
        <v>15993</v>
      </c>
      <c r="J4499" t="s">
        <v>3187</v>
      </c>
      <c r="K4499" t="s">
        <v>15994</v>
      </c>
      <c r="L4499" t="s">
        <v>3174</v>
      </c>
      <c r="M4499" t="s">
        <v>3174</v>
      </c>
    </row>
    <row r="4500" spans="1:13" x14ac:dyDescent="0.3">
      <c r="A4500" t="s">
        <v>1085</v>
      </c>
      <c r="B4500" t="s">
        <v>3655</v>
      </c>
      <c r="C4500" t="s">
        <v>3173</v>
      </c>
      <c r="D4500" t="s">
        <v>1755</v>
      </c>
      <c r="E4500" t="s">
        <v>3320</v>
      </c>
      <c r="F4500" t="s">
        <v>15995</v>
      </c>
      <c r="G4500" t="s">
        <v>5232</v>
      </c>
      <c r="H4500" t="s">
        <v>3177</v>
      </c>
      <c r="I4500" t="s">
        <v>15996</v>
      </c>
      <c r="J4500" t="s">
        <v>3187</v>
      </c>
      <c r="K4500" t="s">
        <v>15997</v>
      </c>
      <c r="L4500" t="s">
        <v>3174</v>
      </c>
      <c r="M4500" t="s">
        <v>3174</v>
      </c>
    </row>
    <row r="4501" spans="1:13" x14ac:dyDescent="0.3">
      <c r="A4501" t="s">
        <v>1082</v>
      </c>
      <c r="B4501" t="s">
        <v>15998</v>
      </c>
      <c r="C4501" t="s">
        <v>4045</v>
      </c>
      <c r="D4501" t="s">
        <v>1822</v>
      </c>
      <c r="E4501" t="s">
        <v>7639</v>
      </c>
      <c r="F4501" t="s">
        <v>15999</v>
      </c>
      <c r="G4501" t="s">
        <v>16000</v>
      </c>
      <c r="H4501" t="s">
        <v>3177</v>
      </c>
      <c r="I4501" t="s">
        <v>16001</v>
      </c>
      <c r="J4501" t="s">
        <v>3179</v>
      </c>
      <c r="K4501" t="s">
        <v>16002</v>
      </c>
      <c r="L4501" t="s">
        <v>3174</v>
      </c>
      <c r="M4501" t="s">
        <v>3174</v>
      </c>
    </row>
    <row r="4502" spans="1:13" x14ac:dyDescent="0.3">
      <c r="A4502" t="s">
        <v>1082</v>
      </c>
      <c r="B4502" t="s">
        <v>7755</v>
      </c>
      <c r="C4502" t="s">
        <v>4045</v>
      </c>
      <c r="D4502" t="s">
        <v>1822</v>
      </c>
      <c r="E4502" t="s">
        <v>7639</v>
      </c>
      <c r="F4502" t="s">
        <v>16003</v>
      </c>
      <c r="G4502" t="s">
        <v>13789</v>
      </c>
      <c r="H4502" t="s">
        <v>3177</v>
      </c>
      <c r="I4502" t="s">
        <v>16004</v>
      </c>
      <c r="J4502" t="s">
        <v>3179</v>
      </c>
      <c r="K4502" t="s">
        <v>16005</v>
      </c>
      <c r="L4502" t="s">
        <v>3174</v>
      </c>
      <c r="M4502" t="s">
        <v>3174</v>
      </c>
    </row>
    <row r="4503" spans="1:13" x14ac:dyDescent="0.3">
      <c r="A4503" t="s">
        <v>1082</v>
      </c>
      <c r="B4503" t="s">
        <v>8377</v>
      </c>
      <c r="C4503" t="s">
        <v>4045</v>
      </c>
      <c r="D4503" t="s">
        <v>1822</v>
      </c>
      <c r="E4503" t="s">
        <v>7639</v>
      </c>
      <c r="F4503" t="s">
        <v>16006</v>
      </c>
      <c r="G4503" t="s">
        <v>8503</v>
      </c>
      <c r="H4503" t="s">
        <v>3177</v>
      </c>
      <c r="I4503" t="s">
        <v>16007</v>
      </c>
      <c r="J4503" t="s">
        <v>3179</v>
      </c>
      <c r="K4503" t="s">
        <v>16005</v>
      </c>
      <c r="L4503" t="s">
        <v>3174</v>
      </c>
      <c r="M4503" t="s">
        <v>3174</v>
      </c>
    </row>
    <row r="4504" spans="1:13" x14ac:dyDescent="0.3">
      <c r="A4504" t="s">
        <v>1082</v>
      </c>
      <c r="B4504" t="s">
        <v>8377</v>
      </c>
      <c r="C4504" t="s">
        <v>4045</v>
      </c>
      <c r="D4504" t="s">
        <v>1822</v>
      </c>
      <c r="E4504" t="s">
        <v>7639</v>
      </c>
      <c r="F4504" t="s">
        <v>16008</v>
      </c>
      <c r="G4504" t="s">
        <v>8503</v>
      </c>
      <c r="H4504" t="s">
        <v>3177</v>
      </c>
      <c r="I4504" t="s">
        <v>16009</v>
      </c>
      <c r="J4504" t="s">
        <v>3179</v>
      </c>
      <c r="K4504" t="s">
        <v>16002</v>
      </c>
      <c r="L4504" t="s">
        <v>3174</v>
      </c>
      <c r="M4504" t="s">
        <v>3174</v>
      </c>
    </row>
    <row r="4505" spans="1:13" x14ac:dyDescent="0.3">
      <c r="A4505" t="s">
        <v>1082</v>
      </c>
      <c r="B4505" t="s">
        <v>8377</v>
      </c>
      <c r="C4505" t="s">
        <v>4045</v>
      </c>
      <c r="D4505" t="s">
        <v>1822</v>
      </c>
      <c r="E4505" t="s">
        <v>7639</v>
      </c>
      <c r="F4505" t="s">
        <v>16010</v>
      </c>
      <c r="G4505" t="s">
        <v>8503</v>
      </c>
      <c r="H4505" t="s">
        <v>3177</v>
      </c>
      <c r="I4505" t="s">
        <v>16011</v>
      </c>
      <c r="J4505" t="s">
        <v>3179</v>
      </c>
      <c r="K4505" t="s">
        <v>16012</v>
      </c>
      <c r="L4505" t="s">
        <v>3174</v>
      </c>
      <c r="M4505" t="s">
        <v>3174</v>
      </c>
    </row>
    <row r="4506" spans="1:13" x14ac:dyDescent="0.3">
      <c r="A4506" t="s">
        <v>1082</v>
      </c>
      <c r="B4506" t="s">
        <v>8377</v>
      </c>
      <c r="C4506" t="s">
        <v>4045</v>
      </c>
      <c r="D4506" t="s">
        <v>1822</v>
      </c>
      <c r="E4506" t="s">
        <v>7639</v>
      </c>
      <c r="F4506" t="s">
        <v>16013</v>
      </c>
      <c r="G4506" t="s">
        <v>8503</v>
      </c>
      <c r="H4506" t="s">
        <v>3177</v>
      </c>
      <c r="I4506" t="s">
        <v>16014</v>
      </c>
      <c r="J4506" t="s">
        <v>3179</v>
      </c>
      <c r="K4506" t="s">
        <v>16015</v>
      </c>
      <c r="L4506" t="s">
        <v>3174</v>
      </c>
      <c r="M4506" t="s">
        <v>3174</v>
      </c>
    </row>
    <row r="4507" spans="1:13" x14ac:dyDescent="0.3">
      <c r="A4507" t="s">
        <v>1085</v>
      </c>
      <c r="B4507" t="s">
        <v>3655</v>
      </c>
      <c r="C4507" t="s">
        <v>3173</v>
      </c>
      <c r="D4507" t="s">
        <v>1755</v>
      </c>
      <c r="E4507" t="s">
        <v>3320</v>
      </c>
      <c r="F4507" t="s">
        <v>16016</v>
      </c>
      <c r="G4507" t="s">
        <v>16017</v>
      </c>
      <c r="H4507" t="s">
        <v>3177</v>
      </c>
      <c r="I4507" t="s">
        <v>16018</v>
      </c>
      <c r="J4507" t="s">
        <v>3187</v>
      </c>
      <c r="K4507" t="s">
        <v>16019</v>
      </c>
      <c r="L4507" t="s">
        <v>3174</v>
      </c>
      <c r="M4507" t="s">
        <v>3174</v>
      </c>
    </row>
    <row r="4508" spans="1:13" x14ac:dyDescent="0.3">
      <c r="A4508" t="s">
        <v>1082</v>
      </c>
      <c r="B4508" t="s">
        <v>16020</v>
      </c>
      <c r="C4508" t="s">
        <v>4045</v>
      </c>
      <c r="D4508" t="s">
        <v>1822</v>
      </c>
      <c r="E4508" t="s">
        <v>3235</v>
      </c>
      <c r="F4508" t="s">
        <v>16021</v>
      </c>
      <c r="G4508" t="s">
        <v>16022</v>
      </c>
      <c r="H4508" t="s">
        <v>3177</v>
      </c>
      <c r="I4508" t="s">
        <v>16023</v>
      </c>
      <c r="J4508" t="s">
        <v>3179</v>
      </c>
      <c r="K4508" t="s">
        <v>16002</v>
      </c>
      <c r="L4508" t="s">
        <v>3174</v>
      </c>
      <c r="M4508" t="s">
        <v>3174</v>
      </c>
    </row>
    <row r="4509" spans="1:13" x14ac:dyDescent="0.3">
      <c r="A4509" t="s">
        <v>1085</v>
      </c>
      <c r="B4509" t="s">
        <v>3655</v>
      </c>
      <c r="C4509" t="s">
        <v>3173</v>
      </c>
      <c r="D4509" t="s">
        <v>1755</v>
      </c>
      <c r="E4509" t="s">
        <v>3320</v>
      </c>
      <c r="F4509" t="s">
        <v>16024</v>
      </c>
      <c r="G4509" t="s">
        <v>16025</v>
      </c>
      <c r="H4509" t="s">
        <v>3177</v>
      </c>
      <c r="I4509" t="s">
        <v>16026</v>
      </c>
      <c r="J4509" t="s">
        <v>3187</v>
      </c>
      <c r="K4509" t="s">
        <v>16019</v>
      </c>
      <c r="L4509" t="s">
        <v>3174</v>
      </c>
      <c r="M4509" t="s">
        <v>3174</v>
      </c>
    </row>
    <row r="4510" spans="1:13" x14ac:dyDescent="0.3">
      <c r="A4510" t="s">
        <v>1085</v>
      </c>
      <c r="B4510" t="s">
        <v>3655</v>
      </c>
      <c r="C4510" t="s">
        <v>3173</v>
      </c>
      <c r="D4510" t="s">
        <v>1755</v>
      </c>
      <c r="E4510" t="s">
        <v>3320</v>
      </c>
      <c r="F4510" t="s">
        <v>16027</v>
      </c>
      <c r="G4510" t="s">
        <v>16028</v>
      </c>
      <c r="H4510" t="s">
        <v>3177</v>
      </c>
      <c r="I4510" t="s">
        <v>16029</v>
      </c>
      <c r="J4510" t="s">
        <v>3187</v>
      </c>
      <c r="K4510" t="s">
        <v>16030</v>
      </c>
      <c r="L4510" t="s">
        <v>3174</v>
      </c>
      <c r="M4510" t="s">
        <v>3174</v>
      </c>
    </row>
    <row r="4511" spans="1:13" x14ac:dyDescent="0.3">
      <c r="A4511" t="s">
        <v>1082</v>
      </c>
      <c r="B4511" t="s">
        <v>16031</v>
      </c>
      <c r="C4511" t="s">
        <v>4045</v>
      </c>
      <c r="D4511" t="s">
        <v>1822</v>
      </c>
      <c r="E4511" t="s">
        <v>3235</v>
      </c>
      <c r="F4511" t="s">
        <v>16032</v>
      </c>
      <c r="G4511" t="s">
        <v>16033</v>
      </c>
      <c r="H4511" t="s">
        <v>3177</v>
      </c>
      <c r="I4511" t="s">
        <v>16034</v>
      </c>
      <c r="J4511" t="s">
        <v>3179</v>
      </c>
      <c r="K4511" t="s">
        <v>16005</v>
      </c>
      <c r="L4511" t="s">
        <v>3174</v>
      </c>
      <c r="M4511" t="s">
        <v>3174</v>
      </c>
    </row>
    <row r="4512" spans="1:13" x14ac:dyDescent="0.3">
      <c r="A4512" t="s">
        <v>1082</v>
      </c>
      <c r="B4512" t="s">
        <v>16031</v>
      </c>
      <c r="C4512" t="s">
        <v>4045</v>
      </c>
      <c r="D4512" t="s">
        <v>1822</v>
      </c>
      <c r="E4512" t="s">
        <v>3235</v>
      </c>
      <c r="F4512" t="s">
        <v>16035</v>
      </c>
      <c r="G4512" t="s">
        <v>16033</v>
      </c>
      <c r="H4512" t="s">
        <v>3177</v>
      </c>
      <c r="I4512" t="s">
        <v>16036</v>
      </c>
      <c r="J4512" t="s">
        <v>3179</v>
      </c>
      <c r="K4512" t="s">
        <v>16002</v>
      </c>
      <c r="L4512" t="s">
        <v>3174</v>
      </c>
      <c r="M4512" t="s">
        <v>3174</v>
      </c>
    </row>
    <row r="4513" spans="1:13" x14ac:dyDescent="0.3">
      <c r="A4513" t="s">
        <v>1082</v>
      </c>
      <c r="B4513" t="s">
        <v>7836</v>
      </c>
      <c r="C4513" t="s">
        <v>4045</v>
      </c>
      <c r="D4513" t="s">
        <v>1822</v>
      </c>
      <c r="E4513" t="s">
        <v>3235</v>
      </c>
      <c r="F4513" t="s">
        <v>16037</v>
      </c>
      <c r="G4513" t="s">
        <v>14491</v>
      </c>
      <c r="H4513" t="s">
        <v>3177</v>
      </c>
      <c r="I4513" t="s">
        <v>16038</v>
      </c>
      <c r="J4513" t="s">
        <v>3179</v>
      </c>
      <c r="K4513" t="s">
        <v>16005</v>
      </c>
      <c r="L4513" t="s">
        <v>3174</v>
      </c>
      <c r="M4513" t="s">
        <v>3174</v>
      </c>
    </row>
    <row r="4514" spans="1:13" x14ac:dyDescent="0.3">
      <c r="A4514" t="s">
        <v>1082</v>
      </c>
      <c r="B4514" t="s">
        <v>7836</v>
      </c>
      <c r="C4514" t="s">
        <v>4045</v>
      </c>
      <c r="D4514" t="s">
        <v>1822</v>
      </c>
      <c r="E4514" t="s">
        <v>3235</v>
      </c>
      <c r="F4514" t="s">
        <v>16039</v>
      </c>
      <c r="G4514" t="s">
        <v>14491</v>
      </c>
      <c r="H4514" t="s">
        <v>3177</v>
      </c>
      <c r="I4514" t="s">
        <v>16040</v>
      </c>
      <c r="J4514" t="s">
        <v>3179</v>
      </c>
      <c r="K4514" t="s">
        <v>16002</v>
      </c>
      <c r="L4514" t="s">
        <v>3174</v>
      </c>
      <c r="M4514" t="s">
        <v>3174</v>
      </c>
    </row>
    <row r="4515" spans="1:13" x14ac:dyDescent="0.3">
      <c r="A4515" t="s">
        <v>1090</v>
      </c>
      <c r="B4515" t="s">
        <v>4181</v>
      </c>
      <c r="C4515" t="s">
        <v>3173</v>
      </c>
      <c r="D4515" t="s">
        <v>1761</v>
      </c>
      <c r="E4515" t="s">
        <v>3546</v>
      </c>
      <c r="F4515" t="s">
        <v>16041</v>
      </c>
      <c r="G4515" t="s">
        <v>16042</v>
      </c>
      <c r="H4515" t="s">
        <v>3177</v>
      </c>
      <c r="I4515" t="s">
        <v>16043</v>
      </c>
      <c r="J4515" t="s">
        <v>3187</v>
      </c>
      <c r="K4515" t="s">
        <v>16044</v>
      </c>
      <c r="L4515" t="s">
        <v>3174</v>
      </c>
      <c r="M4515" t="s">
        <v>3174</v>
      </c>
    </row>
    <row r="4516" spans="1:13" x14ac:dyDescent="0.3">
      <c r="A4516" t="s">
        <v>1090</v>
      </c>
      <c r="B4516" t="s">
        <v>4181</v>
      </c>
      <c r="C4516" t="s">
        <v>3173</v>
      </c>
      <c r="D4516" t="s">
        <v>1761</v>
      </c>
      <c r="E4516" t="s">
        <v>3235</v>
      </c>
      <c r="F4516" t="s">
        <v>16045</v>
      </c>
      <c r="G4516" t="s">
        <v>16046</v>
      </c>
      <c r="H4516" t="s">
        <v>3177</v>
      </c>
      <c r="I4516" t="s">
        <v>16047</v>
      </c>
      <c r="J4516" t="s">
        <v>3187</v>
      </c>
      <c r="K4516" t="s">
        <v>16048</v>
      </c>
      <c r="L4516" t="s">
        <v>3174</v>
      </c>
      <c r="M4516" t="s">
        <v>3174</v>
      </c>
    </row>
    <row r="4517" spans="1:13" x14ac:dyDescent="0.3">
      <c r="A4517" t="s">
        <v>1090</v>
      </c>
      <c r="B4517" t="s">
        <v>4181</v>
      </c>
      <c r="C4517" t="s">
        <v>3173</v>
      </c>
      <c r="D4517" t="s">
        <v>1761</v>
      </c>
      <c r="E4517" t="s">
        <v>3235</v>
      </c>
      <c r="F4517" t="s">
        <v>16049</v>
      </c>
      <c r="G4517" t="s">
        <v>16046</v>
      </c>
      <c r="H4517" t="s">
        <v>3177</v>
      </c>
      <c r="I4517" t="s">
        <v>16050</v>
      </c>
      <c r="J4517" t="s">
        <v>3187</v>
      </c>
      <c r="K4517" t="s">
        <v>16051</v>
      </c>
      <c r="L4517" t="s">
        <v>3174</v>
      </c>
      <c r="M4517" t="s">
        <v>3174</v>
      </c>
    </row>
    <row r="4518" spans="1:13" x14ac:dyDescent="0.3">
      <c r="A4518" t="s">
        <v>1090</v>
      </c>
      <c r="B4518" t="s">
        <v>15744</v>
      </c>
      <c r="C4518" t="s">
        <v>3173</v>
      </c>
      <c r="D4518" t="s">
        <v>7914</v>
      </c>
      <c r="E4518" t="s">
        <v>3174</v>
      </c>
      <c r="F4518" t="s">
        <v>16052</v>
      </c>
      <c r="G4518" t="s">
        <v>15746</v>
      </c>
      <c r="H4518" t="s">
        <v>3177</v>
      </c>
      <c r="I4518" t="s">
        <v>16053</v>
      </c>
      <c r="J4518" t="s">
        <v>3179</v>
      </c>
      <c r="K4518" t="s">
        <v>16054</v>
      </c>
      <c r="L4518" t="s">
        <v>3174</v>
      </c>
      <c r="M4518" t="s">
        <v>3174</v>
      </c>
    </row>
    <row r="4519" spans="1:13" x14ac:dyDescent="0.3">
      <c r="A4519" t="s">
        <v>1090</v>
      </c>
      <c r="B4519" t="s">
        <v>2999</v>
      </c>
      <c r="C4519" t="s">
        <v>3173</v>
      </c>
      <c r="D4519" t="s">
        <v>1761</v>
      </c>
      <c r="E4519" t="s">
        <v>3235</v>
      </c>
      <c r="F4519" t="s">
        <v>16055</v>
      </c>
      <c r="G4519" t="s">
        <v>16056</v>
      </c>
      <c r="H4519" t="s">
        <v>3177</v>
      </c>
      <c r="I4519" t="s">
        <v>16057</v>
      </c>
      <c r="J4519" t="s">
        <v>3187</v>
      </c>
      <c r="K4519" t="s">
        <v>16058</v>
      </c>
      <c r="L4519" t="s">
        <v>3174</v>
      </c>
      <c r="M4519" t="s">
        <v>3174</v>
      </c>
    </row>
    <row r="4520" spans="1:13" x14ac:dyDescent="0.3">
      <c r="A4520" t="s">
        <v>1090</v>
      </c>
      <c r="B4520" t="s">
        <v>2999</v>
      </c>
      <c r="C4520" t="s">
        <v>3173</v>
      </c>
      <c r="D4520" t="s">
        <v>1761</v>
      </c>
      <c r="E4520" t="s">
        <v>3235</v>
      </c>
      <c r="F4520" t="s">
        <v>16059</v>
      </c>
      <c r="G4520" t="s">
        <v>16060</v>
      </c>
      <c r="H4520" t="s">
        <v>3177</v>
      </c>
      <c r="I4520" t="s">
        <v>16061</v>
      </c>
      <c r="J4520" t="s">
        <v>3187</v>
      </c>
      <c r="K4520" t="s">
        <v>16062</v>
      </c>
      <c r="L4520" t="s">
        <v>3174</v>
      </c>
      <c r="M4520" t="s">
        <v>3174</v>
      </c>
    </row>
    <row r="4521" spans="1:13" x14ac:dyDescent="0.3">
      <c r="A4521" t="s">
        <v>1090</v>
      </c>
      <c r="B4521" t="s">
        <v>2999</v>
      </c>
      <c r="C4521" t="s">
        <v>3173</v>
      </c>
      <c r="D4521" t="s">
        <v>1761</v>
      </c>
      <c r="E4521" t="s">
        <v>3235</v>
      </c>
      <c r="F4521" t="s">
        <v>16063</v>
      </c>
      <c r="G4521" t="s">
        <v>16064</v>
      </c>
      <c r="H4521" t="s">
        <v>3177</v>
      </c>
      <c r="I4521" t="s">
        <v>16065</v>
      </c>
      <c r="J4521" t="s">
        <v>3187</v>
      </c>
      <c r="K4521" t="s">
        <v>16066</v>
      </c>
      <c r="L4521" t="s">
        <v>3174</v>
      </c>
      <c r="M4521" t="s">
        <v>3174</v>
      </c>
    </row>
    <row r="4522" spans="1:13" x14ac:dyDescent="0.3">
      <c r="A4522" t="s">
        <v>1090</v>
      </c>
      <c r="B4522" t="s">
        <v>2999</v>
      </c>
      <c r="C4522" t="s">
        <v>3173</v>
      </c>
      <c r="D4522" t="s">
        <v>1761</v>
      </c>
      <c r="E4522" t="s">
        <v>3235</v>
      </c>
      <c r="F4522" t="s">
        <v>16067</v>
      </c>
      <c r="G4522" t="s">
        <v>16064</v>
      </c>
      <c r="H4522" t="s">
        <v>3177</v>
      </c>
      <c r="I4522" t="s">
        <v>16068</v>
      </c>
      <c r="J4522" t="s">
        <v>3187</v>
      </c>
      <c r="K4522" t="s">
        <v>16069</v>
      </c>
      <c r="L4522" t="s">
        <v>3174</v>
      </c>
      <c r="M4522" t="s">
        <v>3174</v>
      </c>
    </row>
    <row r="4523" spans="1:13" x14ac:dyDescent="0.3">
      <c r="A4523" t="s">
        <v>1090</v>
      </c>
      <c r="B4523" t="s">
        <v>2999</v>
      </c>
      <c r="C4523" t="s">
        <v>3173</v>
      </c>
      <c r="D4523" t="s">
        <v>1761</v>
      </c>
      <c r="E4523" t="s">
        <v>3235</v>
      </c>
      <c r="F4523" t="s">
        <v>16070</v>
      </c>
      <c r="G4523" t="s">
        <v>16064</v>
      </c>
      <c r="H4523" t="s">
        <v>3177</v>
      </c>
      <c r="I4523" t="s">
        <v>16071</v>
      </c>
      <c r="J4523" t="s">
        <v>3187</v>
      </c>
      <c r="K4523" t="s">
        <v>16072</v>
      </c>
      <c r="L4523" t="s">
        <v>3174</v>
      </c>
      <c r="M4523" t="s">
        <v>3174</v>
      </c>
    </row>
    <row r="4524" spans="1:13" x14ac:dyDescent="0.3">
      <c r="A4524" t="s">
        <v>1090</v>
      </c>
      <c r="B4524" t="s">
        <v>2999</v>
      </c>
      <c r="C4524" t="s">
        <v>3173</v>
      </c>
      <c r="D4524" t="s">
        <v>1761</v>
      </c>
      <c r="E4524" t="s">
        <v>3235</v>
      </c>
      <c r="F4524" t="s">
        <v>16073</v>
      </c>
      <c r="G4524" t="s">
        <v>15493</v>
      </c>
      <c r="H4524" t="s">
        <v>3177</v>
      </c>
      <c r="I4524" t="s">
        <v>16074</v>
      </c>
      <c r="J4524" t="s">
        <v>3187</v>
      </c>
      <c r="K4524" t="s">
        <v>16075</v>
      </c>
      <c r="L4524" t="s">
        <v>3174</v>
      </c>
      <c r="M4524" t="s">
        <v>3174</v>
      </c>
    </row>
    <row r="4525" spans="1:13" x14ac:dyDescent="0.3">
      <c r="A4525" t="s">
        <v>1090</v>
      </c>
      <c r="B4525" t="s">
        <v>2999</v>
      </c>
      <c r="C4525" t="s">
        <v>3173</v>
      </c>
      <c r="D4525" t="s">
        <v>1761</v>
      </c>
      <c r="E4525" t="s">
        <v>3235</v>
      </c>
      <c r="F4525" t="s">
        <v>16076</v>
      </c>
      <c r="G4525" t="s">
        <v>15493</v>
      </c>
      <c r="H4525" t="s">
        <v>3177</v>
      </c>
      <c r="I4525" t="s">
        <v>16077</v>
      </c>
      <c r="J4525" t="s">
        <v>3187</v>
      </c>
      <c r="K4525" t="s">
        <v>16078</v>
      </c>
      <c r="L4525" t="s">
        <v>3174</v>
      </c>
      <c r="M4525" t="s">
        <v>3174</v>
      </c>
    </row>
    <row r="4526" spans="1:13" x14ac:dyDescent="0.3">
      <c r="A4526" t="s">
        <v>1090</v>
      </c>
      <c r="B4526" t="s">
        <v>2999</v>
      </c>
      <c r="C4526" t="s">
        <v>3173</v>
      </c>
      <c r="D4526" t="s">
        <v>1761</v>
      </c>
      <c r="E4526" t="s">
        <v>3235</v>
      </c>
      <c r="F4526" t="s">
        <v>16079</v>
      </c>
      <c r="G4526" t="s">
        <v>15493</v>
      </c>
      <c r="H4526" t="s">
        <v>3177</v>
      </c>
      <c r="I4526" t="s">
        <v>16080</v>
      </c>
      <c r="J4526" t="s">
        <v>3187</v>
      </c>
      <c r="K4526" t="s">
        <v>16081</v>
      </c>
      <c r="L4526" t="s">
        <v>3174</v>
      </c>
      <c r="M4526" t="s">
        <v>3174</v>
      </c>
    </row>
    <row r="4527" spans="1:13" x14ac:dyDescent="0.3">
      <c r="A4527" t="s">
        <v>1090</v>
      </c>
      <c r="B4527" t="s">
        <v>8205</v>
      </c>
      <c r="C4527" t="s">
        <v>3173</v>
      </c>
      <c r="D4527" t="s">
        <v>7914</v>
      </c>
      <c r="E4527" t="s">
        <v>3174</v>
      </c>
      <c r="F4527" t="s">
        <v>16082</v>
      </c>
      <c r="G4527" t="s">
        <v>8207</v>
      </c>
      <c r="H4527" t="s">
        <v>3177</v>
      </c>
      <c r="I4527" t="s">
        <v>16083</v>
      </c>
      <c r="J4527" t="s">
        <v>3187</v>
      </c>
      <c r="K4527" t="s">
        <v>16084</v>
      </c>
      <c r="L4527" t="s">
        <v>3174</v>
      </c>
      <c r="M4527" t="s">
        <v>3174</v>
      </c>
    </row>
    <row r="4528" spans="1:13" x14ac:dyDescent="0.3">
      <c r="A4528" t="s">
        <v>1090</v>
      </c>
      <c r="B4528" t="s">
        <v>8205</v>
      </c>
      <c r="C4528" t="s">
        <v>3173</v>
      </c>
      <c r="D4528" t="s">
        <v>7914</v>
      </c>
      <c r="E4528" t="s">
        <v>3174</v>
      </c>
      <c r="F4528" t="s">
        <v>16085</v>
      </c>
      <c r="G4528" t="s">
        <v>8207</v>
      </c>
      <c r="H4528" t="s">
        <v>3177</v>
      </c>
      <c r="I4528" t="s">
        <v>16086</v>
      </c>
      <c r="J4528" t="s">
        <v>3187</v>
      </c>
      <c r="K4528" t="s">
        <v>16087</v>
      </c>
      <c r="L4528" t="s">
        <v>3174</v>
      </c>
      <c r="M4528" t="s">
        <v>3174</v>
      </c>
    </row>
    <row r="4529" spans="1:13" x14ac:dyDescent="0.3">
      <c r="A4529" t="s">
        <v>1090</v>
      </c>
      <c r="B4529" t="s">
        <v>8205</v>
      </c>
      <c r="C4529" t="s">
        <v>3173</v>
      </c>
      <c r="D4529" t="s">
        <v>7914</v>
      </c>
      <c r="E4529" t="s">
        <v>3174</v>
      </c>
      <c r="F4529" t="s">
        <v>16088</v>
      </c>
      <c r="G4529" t="s">
        <v>8207</v>
      </c>
      <c r="H4529" t="s">
        <v>3177</v>
      </c>
      <c r="I4529" t="s">
        <v>16089</v>
      </c>
      <c r="J4529" t="s">
        <v>3187</v>
      </c>
      <c r="K4529" t="s">
        <v>16090</v>
      </c>
      <c r="L4529" t="s">
        <v>3174</v>
      </c>
      <c r="M4529" t="s">
        <v>3174</v>
      </c>
    </row>
    <row r="4530" spans="1:13" x14ac:dyDescent="0.3">
      <c r="A4530" t="s">
        <v>1090</v>
      </c>
      <c r="B4530" t="s">
        <v>8205</v>
      </c>
      <c r="C4530" t="s">
        <v>3173</v>
      </c>
      <c r="D4530" t="s">
        <v>7914</v>
      </c>
      <c r="E4530" t="s">
        <v>3174</v>
      </c>
      <c r="F4530" t="s">
        <v>16091</v>
      </c>
      <c r="G4530" t="s">
        <v>8207</v>
      </c>
      <c r="H4530" t="s">
        <v>3177</v>
      </c>
      <c r="I4530" t="s">
        <v>16092</v>
      </c>
      <c r="J4530" t="s">
        <v>3187</v>
      </c>
      <c r="K4530" t="s">
        <v>16093</v>
      </c>
      <c r="L4530" t="s">
        <v>3174</v>
      </c>
      <c r="M4530" t="s">
        <v>3174</v>
      </c>
    </row>
    <row r="4531" spans="1:13" x14ac:dyDescent="0.3">
      <c r="A4531" t="s">
        <v>1090</v>
      </c>
      <c r="B4531" t="s">
        <v>8205</v>
      </c>
      <c r="C4531" t="s">
        <v>3173</v>
      </c>
      <c r="D4531" t="s">
        <v>7914</v>
      </c>
      <c r="E4531" t="s">
        <v>3174</v>
      </c>
      <c r="F4531" t="s">
        <v>16094</v>
      </c>
      <c r="G4531" t="s">
        <v>8207</v>
      </c>
      <c r="H4531" t="s">
        <v>3177</v>
      </c>
      <c r="I4531" t="s">
        <v>16095</v>
      </c>
      <c r="J4531" t="s">
        <v>3187</v>
      </c>
      <c r="K4531" t="s">
        <v>16096</v>
      </c>
      <c r="L4531" t="s">
        <v>3174</v>
      </c>
      <c r="M4531" t="s">
        <v>3174</v>
      </c>
    </row>
    <row r="4532" spans="1:13" x14ac:dyDescent="0.3">
      <c r="A4532" t="s">
        <v>1090</v>
      </c>
      <c r="B4532" t="s">
        <v>8205</v>
      </c>
      <c r="C4532" t="s">
        <v>3173</v>
      </c>
      <c r="D4532" t="s">
        <v>7914</v>
      </c>
      <c r="E4532" t="s">
        <v>3174</v>
      </c>
      <c r="F4532" t="s">
        <v>16097</v>
      </c>
      <c r="G4532" t="s">
        <v>8207</v>
      </c>
      <c r="H4532" t="s">
        <v>3177</v>
      </c>
      <c r="I4532" t="s">
        <v>16098</v>
      </c>
      <c r="J4532" t="s">
        <v>3187</v>
      </c>
      <c r="K4532" t="s">
        <v>16099</v>
      </c>
      <c r="L4532" t="s">
        <v>3174</v>
      </c>
      <c r="M4532" t="s">
        <v>3174</v>
      </c>
    </row>
    <row r="4533" spans="1:13" x14ac:dyDescent="0.3">
      <c r="A4533" t="s">
        <v>1090</v>
      </c>
      <c r="B4533" t="s">
        <v>8205</v>
      </c>
      <c r="C4533" t="s">
        <v>3173</v>
      </c>
      <c r="D4533" t="s">
        <v>7914</v>
      </c>
      <c r="E4533" t="s">
        <v>3174</v>
      </c>
      <c r="F4533" t="s">
        <v>16100</v>
      </c>
      <c r="G4533" t="s">
        <v>8207</v>
      </c>
      <c r="H4533" t="s">
        <v>3177</v>
      </c>
      <c r="I4533" t="s">
        <v>16101</v>
      </c>
      <c r="J4533" t="s">
        <v>3187</v>
      </c>
      <c r="K4533" t="s">
        <v>16102</v>
      </c>
      <c r="L4533" t="s">
        <v>3174</v>
      </c>
      <c r="M4533" t="s">
        <v>3174</v>
      </c>
    </row>
    <row r="4534" spans="1:13" x14ac:dyDescent="0.3">
      <c r="A4534" t="s">
        <v>1090</v>
      </c>
      <c r="B4534" t="s">
        <v>8205</v>
      </c>
      <c r="C4534" t="s">
        <v>3173</v>
      </c>
      <c r="D4534" t="s">
        <v>7914</v>
      </c>
      <c r="E4534" t="s">
        <v>3174</v>
      </c>
      <c r="F4534" t="s">
        <v>16103</v>
      </c>
      <c r="G4534" t="s">
        <v>8207</v>
      </c>
      <c r="H4534" t="s">
        <v>3177</v>
      </c>
      <c r="I4534" t="s">
        <v>16104</v>
      </c>
      <c r="J4534" t="s">
        <v>3187</v>
      </c>
      <c r="K4534" t="s">
        <v>16105</v>
      </c>
      <c r="L4534" t="s">
        <v>3174</v>
      </c>
      <c r="M4534" t="s">
        <v>3174</v>
      </c>
    </row>
    <row r="4535" spans="1:13" x14ac:dyDescent="0.3">
      <c r="A4535" t="s">
        <v>1082</v>
      </c>
      <c r="B4535" t="s">
        <v>13296</v>
      </c>
      <c r="C4535" t="s">
        <v>3190</v>
      </c>
      <c r="D4535" t="s">
        <v>1822</v>
      </c>
      <c r="E4535" t="s">
        <v>3546</v>
      </c>
      <c r="F4535" t="s">
        <v>16106</v>
      </c>
      <c r="G4535" t="s">
        <v>14122</v>
      </c>
      <c r="H4535" t="s">
        <v>3177</v>
      </c>
      <c r="I4535" t="s">
        <v>16107</v>
      </c>
      <c r="J4535" t="s">
        <v>3179</v>
      </c>
      <c r="K4535" t="s">
        <v>16015</v>
      </c>
      <c r="L4535" t="s">
        <v>3174</v>
      </c>
      <c r="M4535" t="s">
        <v>3174</v>
      </c>
    </row>
    <row r="4536" spans="1:13" x14ac:dyDescent="0.3">
      <c r="A4536" t="s">
        <v>1082</v>
      </c>
      <c r="B4536" t="s">
        <v>16020</v>
      </c>
      <c r="C4536" t="s">
        <v>4045</v>
      </c>
      <c r="D4536" t="s">
        <v>1822</v>
      </c>
      <c r="E4536" t="s">
        <v>3235</v>
      </c>
      <c r="F4536" t="s">
        <v>16108</v>
      </c>
      <c r="G4536" t="s">
        <v>16022</v>
      </c>
      <c r="H4536" t="s">
        <v>3177</v>
      </c>
      <c r="I4536" t="s">
        <v>16109</v>
      </c>
      <c r="J4536" t="s">
        <v>3179</v>
      </c>
      <c r="K4536" t="s">
        <v>16015</v>
      </c>
      <c r="L4536" t="s">
        <v>3174</v>
      </c>
      <c r="M4536" t="s">
        <v>3174</v>
      </c>
    </row>
    <row r="4537" spans="1:13" x14ac:dyDescent="0.3">
      <c r="A4537" t="s">
        <v>1085</v>
      </c>
      <c r="B4537" t="s">
        <v>6575</v>
      </c>
      <c r="C4537" t="s">
        <v>3173</v>
      </c>
      <c r="D4537" t="s">
        <v>1755</v>
      </c>
      <c r="E4537" t="s">
        <v>3235</v>
      </c>
      <c r="F4537" t="s">
        <v>16110</v>
      </c>
      <c r="G4537" t="s">
        <v>9909</v>
      </c>
      <c r="H4537" t="s">
        <v>3177</v>
      </c>
      <c r="I4537" t="s">
        <v>16111</v>
      </c>
      <c r="J4537" t="s">
        <v>3179</v>
      </c>
      <c r="K4537" t="s">
        <v>16112</v>
      </c>
      <c r="L4537" t="s">
        <v>3174</v>
      </c>
      <c r="M4537" t="s">
        <v>3174</v>
      </c>
    </row>
    <row r="4538" spans="1:13" x14ac:dyDescent="0.3">
      <c r="A4538" t="s">
        <v>1085</v>
      </c>
      <c r="B4538" t="s">
        <v>6575</v>
      </c>
      <c r="C4538" t="s">
        <v>3173</v>
      </c>
      <c r="D4538" t="s">
        <v>1755</v>
      </c>
      <c r="E4538" t="s">
        <v>3235</v>
      </c>
      <c r="F4538" t="s">
        <v>16113</v>
      </c>
      <c r="G4538" t="s">
        <v>16114</v>
      </c>
      <c r="H4538" t="s">
        <v>3177</v>
      </c>
      <c r="I4538" t="s">
        <v>16115</v>
      </c>
      <c r="J4538" t="s">
        <v>3179</v>
      </c>
      <c r="K4538" t="s">
        <v>16116</v>
      </c>
      <c r="L4538" t="s">
        <v>3174</v>
      </c>
      <c r="M4538" t="s">
        <v>3174</v>
      </c>
    </row>
    <row r="4539" spans="1:13" x14ac:dyDescent="0.3">
      <c r="A4539" t="s">
        <v>1090</v>
      </c>
      <c r="B4539" t="s">
        <v>8161</v>
      </c>
      <c r="C4539" t="s">
        <v>3173</v>
      </c>
      <c r="D4539" t="s">
        <v>1822</v>
      </c>
      <c r="E4539" t="s">
        <v>3174</v>
      </c>
      <c r="F4539" t="s">
        <v>16117</v>
      </c>
      <c r="G4539" t="s">
        <v>8163</v>
      </c>
      <c r="H4539" t="s">
        <v>3177</v>
      </c>
      <c r="I4539" t="s">
        <v>16118</v>
      </c>
      <c r="J4539" t="s">
        <v>3179</v>
      </c>
      <c r="K4539" t="s">
        <v>16119</v>
      </c>
      <c r="L4539" t="s">
        <v>3174</v>
      </c>
      <c r="M4539" t="s">
        <v>3174</v>
      </c>
    </row>
    <row r="4540" spans="1:13" x14ac:dyDescent="0.3">
      <c r="A4540" t="s">
        <v>1090</v>
      </c>
      <c r="B4540" t="s">
        <v>8161</v>
      </c>
      <c r="C4540" t="s">
        <v>3173</v>
      </c>
      <c r="D4540" t="s">
        <v>1822</v>
      </c>
      <c r="E4540" t="s">
        <v>3174</v>
      </c>
      <c r="F4540" t="s">
        <v>16120</v>
      </c>
      <c r="G4540" t="s">
        <v>8163</v>
      </c>
      <c r="H4540" t="s">
        <v>3177</v>
      </c>
      <c r="I4540" t="s">
        <v>16121</v>
      </c>
      <c r="J4540" t="s">
        <v>3179</v>
      </c>
      <c r="K4540" t="s">
        <v>16119</v>
      </c>
      <c r="L4540" t="s">
        <v>3174</v>
      </c>
      <c r="M4540" t="s">
        <v>3174</v>
      </c>
    </row>
    <row r="4541" spans="1:13" x14ac:dyDescent="0.3">
      <c r="A4541" t="s">
        <v>1085</v>
      </c>
      <c r="B4541" t="s">
        <v>6579</v>
      </c>
      <c r="C4541" t="s">
        <v>3173</v>
      </c>
      <c r="D4541" t="s">
        <v>1755</v>
      </c>
      <c r="E4541" t="s">
        <v>3235</v>
      </c>
      <c r="F4541" t="s">
        <v>16122</v>
      </c>
      <c r="G4541" t="s">
        <v>9839</v>
      </c>
      <c r="H4541" t="s">
        <v>3177</v>
      </c>
      <c r="I4541" t="s">
        <v>16123</v>
      </c>
      <c r="J4541" t="s">
        <v>3179</v>
      </c>
      <c r="K4541" t="s">
        <v>16124</v>
      </c>
      <c r="L4541" t="s">
        <v>3174</v>
      </c>
      <c r="M4541" t="s">
        <v>3174</v>
      </c>
    </row>
    <row r="4542" spans="1:13" x14ac:dyDescent="0.3">
      <c r="A4542" t="s">
        <v>1090</v>
      </c>
      <c r="B4542" t="s">
        <v>8161</v>
      </c>
      <c r="C4542" t="s">
        <v>3173</v>
      </c>
      <c r="D4542" t="s">
        <v>1822</v>
      </c>
      <c r="E4542" t="s">
        <v>3174</v>
      </c>
      <c r="F4542" t="s">
        <v>16125</v>
      </c>
      <c r="G4542" t="s">
        <v>8163</v>
      </c>
      <c r="H4542" t="s">
        <v>3177</v>
      </c>
      <c r="I4542" t="s">
        <v>16126</v>
      </c>
      <c r="J4542" t="s">
        <v>3179</v>
      </c>
      <c r="K4542" t="s">
        <v>16127</v>
      </c>
      <c r="L4542" t="s">
        <v>3174</v>
      </c>
      <c r="M4542" t="s">
        <v>3174</v>
      </c>
    </row>
    <row r="4543" spans="1:13" x14ac:dyDescent="0.3">
      <c r="A4543" t="s">
        <v>1090</v>
      </c>
      <c r="B4543" t="s">
        <v>8161</v>
      </c>
      <c r="C4543" t="s">
        <v>3173</v>
      </c>
      <c r="D4543" t="s">
        <v>1822</v>
      </c>
      <c r="E4543" t="s">
        <v>3174</v>
      </c>
      <c r="F4543" t="s">
        <v>16128</v>
      </c>
      <c r="G4543" t="s">
        <v>8163</v>
      </c>
      <c r="H4543" t="s">
        <v>3177</v>
      </c>
      <c r="I4543" t="s">
        <v>16129</v>
      </c>
      <c r="J4543" t="s">
        <v>3179</v>
      </c>
      <c r="K4543" t="s">
        <v>16130</v>
      </c>
      <c r="L4543" t="s">
        <v>3174</v>
      </c>
      <c r="M4543" t="s">
        <v>3174</v>
      </c>
    </row>
    <row r="4544" spans="1:13" x14ac:dyDescent="0.3">
      <c r="A4544" t="s">
        <v>1082</v>
      </c>
      <c r="B4544" t="s">
        <v>16131</v>
      </c>
      <c r="C4544" t="s">
        <v>4045</v>
      </c>
      <c r="D4544" t="s">
        <v>1822</v>
      </c>
      <c r="E4544" t="s">
        <v>3235</v>
      </c>
      <c r="F4544" t="s">
        <v>16132</v>
      </c>
      <c r="G4544" t="s">
        <v>16133</v>
      </c>
      <c r="H4544" t="s">
        <v>3177</v>
      </c>
      <c r="I4544" t="s">
        <v>16134</v>
      </c>
      <c r="J4544" t="s">
        <v>3179</v>
      </c>
      <c r="K4544" t="s">
        <v>16012</v>
      </c>
      <c r="L4544" t="s">
        <v>3174</v>
      </c>
      <c r="M4544" t="s">
        <v>3174</v>
      </c>
    </row>
    <row r="4545" spans="1:13" x14ac:dyDescent="0.3">
      <c r="A4545" t="s">
        <v>1082</v>
      </c>
      <c r="B4545" t="s">
        <v>16131</v>
      </c>
      <c r="C4545" t="s">
        <v>4045</v>
      </c>
      <c r="D4545" t="s">
        <v>1822</v>
      </c>
      <c r="E4545" t="s">
        <v>3235</v>
      </c>
      <c r="F4545" t="s">
        <v>16135</v>
      </c>
      <c r="G4545" t="s">
        <v>16133</v>
      </c>
      <c r="H4545" t="s">
        <v>3177</v>
      </c>
      <c r="I4545" t="s">
        <v>16136</v>
      </c>
      <c r="J4545" t="s">
        <v>3179</v>
      </c>
      <c r="K4545" t="s">
        <v>16015</v>
      </c>
      <c r="L4545" t="s">
        <v>3174</v>
      </c>
      <c r="M4545" t="s">
        <v>3174</v>
      </c>
    </row>
    <row r="4546" spans="1:13" x14ac:dyDescent="0.3">
      <c r="A4546" t="s">
        <v>1082</v>
      </c>
      <c r="B4546" t="s">
        <v>13605</v>
      </c>
      <c r="C4546" t="s">
        <v>4045</v>
      </c>
      <c r="D4546" t="s">
        <v>1822</v>
      </c>
      <c r="E4546" t="s">
        <v>3235</v>
      </c>
      <c r="F4546" t="s">
        <v>16137</v>
      </c>
      <c r="G4546" t="s">
        <v>14482</v>
      </c>
      <c r="H4546" t="s">
        <v>3177</v>
      </c>
      <c r="I4546" t="s">
        <v>16138</v>
      </c>
      <c r="J4546" t="s">
        <v>3179</v>
      </c>
      <c r="K4546" t="s">
        <v>16012</v>
      </c>
      <c r="L4546" t="s">
        <v>3174</v>
      </c>
      <c r="M4546" t="s">
        <v>3174</v>
      </c>
    </row>
    <row r="4547" spans="1:13" x14ac:dyDescent="0.3">
      <c r="A4547" t="s">
        <v>1090</v>
      </c>
      <c r="B4547" t="s">
        <v>16139</v>
      </c>
      <c r="C4547" t="s">
        <v>3173</v>
      </c>
      <c r="D4547" t="s">
        <v>1822</v>
      </c>
      <c r="E4547" t="s">
        <v>3174</v>
      </c>
      <c r="F4547" t="s">
        <v>16140</v>
      </c>
      <c r="G4547" t="s">
        <v>16141</v>
      </c>
      <c r="H4547" t="s">
        <v>3177</v>
      </c>
      <c r="I4547" t="s">
        <v>16142</v>
      </c>
      <c r="J4547" t="s">
        <v>3179</v>
      </c>
      <c r="K4547" t="s">
        <v>16143</v>
      </c>
      <c r="L4547" t="s">
        <v>3174</v>
      </c>
      <c r="M4547" t="s">
        <v>3174</v>
      </c>
    </row>
    <row r="4548" spans="1:13" x14ac:dyDescent="0.3">
      <c r="A4548" t="s">
        <v>1090</v>
      </c>
      <c r="B4548" t="s">
        <v>16139</v>
      </c>
      <c r="C4548" t="s">
        <v>3173</v>
      </c>
      <c r="D4548" t="s">
        <v>1822</v>
      </c>
      <c r="E4548" t="s">
        <v>3174</v>
      </c>
      <c r="F4548" t="s">
        <v>16144</v>
      </c>
      <c r="G4548" t="s">
        <v>16141</v>
      </c>
      <c r="H4548" t="s">
        <v>3177</v>
      </c>
      <c r="I4548" t="s">
        <v>16145</v>
      </c>
      <c r="J4548" t="s">
        <v>3179</v>
      </c>
      <c r="K4548" t="s">
        <v>16146</v>
      </c>
      <c r="L4548" t="s">
        <v>3174</v>
      </c>
      <c r="M4548" t="s">
        <v>3174</v>
      </c>
    </row>
    <row r="4549" spans="1:13" x14ac:dyDescent="0.3">
      <c r="A4549" t="s">
        <v>1082</v>
      </c>
      <c r="B4549" t="s">
        <v>13605</v>
      </c>
      <c r="C4549" t="s">
        <v>4045</v>
      </c>
      <c r="D4549" t="s">
        <v>1822</v>
      </c>
      <c r="E4549" t="s">
        <v>3235</v>
      </c>
      <c r="F4549" t="s">
        <v>16147</v>
      </c>
      <c r="G4549" t="s">
        <v>14482</v>
      </c>
      <c r="H4549" t="s">
        <v>3177</v>
      </c>
      <c r="I4549" t="s">
        <v>16148</v>
      </c>
      <c r="J4549" t="s">
        <v>3179</v>
      </c>
      <c r="K4549" t="s">
        <v>16015</v>
      </c>
      <c r="L4549" t="s">
        <v>3174</v>
      </c>
      <c r="M4549" t="s">
        <v>3174</v>
      </c>
    </row>
    <row r="4550" spans="1:13" x14ac:dyDescent="0.3">
      <c r="A4550" t="s">
        <v>1085</v>
      </c>
      <c r="B4550" t="s">
        <v>6579</v>
      </c>
      <c r="C4550" t="s">
        <v>3173</v>
      </c>
      <c r="D4550" t="s">
        <v>1755</v>
      </c>
      <c r="E4550" t="s">
        <v>3235</v>
      </c>
      <c r="F4550" t="s">
        <v>16149</v>
      </c>
      <c r="G4550" t="s">
        <v>9835</v>
      </c>
      <c r="H4550" t="s">
        <v>3177</v>
      </c>
      <c r="I4550" t="s">
        <v>16150</v>
      </c>
      <c r="J4550" t="s">
        <v>3179</v>
      </c>
      <c r="K4550" t="s">
        <v>16151</v>
      </c>
      <c r="L4550" t="s">
        <v>3174</v>
      </c>
      <c r="M4550" t="s">
        <v>3174</v>
      </c>
    </row>
    <row r="4551" spans="1:13" x14ac:dyDescent="0.3">
      <c r="A4551" t="s">
        <v>1090</v>
      </c>
      <c r="B4551" t="s">
        <v>16152</v>
      </c>
      <c r="C4551" t="s">
        <v>3173</v>
      </c>
      <c r="D4551" t="s">
        <v>1822</v>
      </c>
      <c r="E4551" t="s">
        <v>3174</v>
      </c>
      <c r="F4551" t="s">
        <v>16153</v>
      </c>
      <c r="G4551" t="s">
        <v>16154</v>
      </c>
      <c r="H4551" t="s">
        <v>3177</v>
      </c>
      <c r="I4551" t="s">
        <v>16155</v>
      </c>
      <c r="J4551" t="s">
        <v>3179</v>
      </c>
      <c r="K4551" t="s">
        <v>16156</v>
      </c>
      <c r="L4551" t="s">
        <v>3174</v>
      </c>
      <c r="M4551" t="s">
        <v>3174</v>
      </c>
    </row>
    <row r="4552" spans="1:13" x14ac:dyDescent="0.3">
      <c r="A4552" t="s">
        <v>1090</v>
      </c>
      <c r="B4552" t="s">
        <v>16139</v>
      </c>
      <c r="C4552" t="s">
        <v>3173</v>
      </c>
      <c r="D4552" t="s">
        <v>1822</v>
      </c>
      <c r="E4552" t="s">
        <v>3174</v>
      </c>
      <c r="F4552" t="s">
        <v>16157</v>
      </c>
      <c r="G4552" t="s">
        <v>16141</v>
      </c>
      <c r="H4552" t="s">
        <v>3177</v>
      </c>
      <c r="I4552" t="s">
        <v>16158</v>
      </c>
      <c r="J4552" t="s">
        <v>3179</v>
      </c>
      <c r="K4552" t="s">
        <v>16159</v>
      </c>
      <c r="L4552" t="s">
        <v>3174</v>
      </c>
      <c r="M4552" t="s">
        <v>3174</v>
      </c>
    </row>
    <row r="4553" spans="1:13" x14ac:dyDescent="0.3">
      <c r="A4553" t="s">
        <v>1090</v>
      </c>
      <c r="B4553" t="s">
        <v>16139</v>
      </c>
      <c r="C4553" t="s">
        <v>3173</v>
      </c>
      <c r="D4553" t="s">
        <v>1822</v>
      </c>
      <c r="E4553" t="s">
        <v>3174</v>
      </c>
      <c r="F4553" t="s">
        <v>16160</v>
      </c>
      <c r="G4553" t="s">
        <v>16141</v>
      </c>
      <c r="H4553" t="s">
        <v>3177</v>
      </c>
      <c r="I4553" t="s">
        <v>16161</v>
      </c>
      <c r="J4553" t="s">
        <v>3179</v>
      </c>
      <c r="K4553" t="s">
        <v>16143</v>
      </c>
      <c r="L4553" t="s">
        <v>3174</v>
      </c>
      <c r="M4553" t="s">
        <v>3174</v>
      </c>
    </row>
    <row r="4554" spans="1:13" x14ac:dyDescent="0.3">
      <c r="A4554" t="s">
        <v>1082</v>
      </c>
      <c r="B4554" t="s">
        <v>7836</v>
      </c>
      <c r="C4554" t="s">
        <v>4045</v>
      </c>
      <c r="D4554" t="s">
        <v>1822</v>
      </c>
      <c r="E4554" t="s">
        <v>3235</v>
      </c>
      <c r="F4554" t="s">
        <v>16162</v>
      </c>
      <c r="G4554" t="s">
        <v>14491</v>
      </c>
      <c r="H4554" t="s">
        <v>3177</v>
      </c>
      <c r="I4554" t="s">
        <v>16163</v>
      </c>
      <c r="J4554" t="s">
        <v>3179</v>
      </c>
      <c r="K4554" t="s">
        <v>16012</v>
      </c>
      <c r="L4554" t="s">
        <v>3174</v>
      </c>
      <c r="M4554" t="s">
        <v>3174</v>
      </c>
    </row>
    <row r="4555" spans="1:13" x14ac:dyDescent="0.3">
      <c r="A4555" t="s">
        <v>1090</v>
      </c>
      <c r="B4555" t="s">
        <v>16164</v>
      </c>
      <c r="C4555" t="s">
        <v>3173</v>
      </c>
      <c r="D4555" t="s">
        <v>1822</v>
      </c>
      <c r="E4555" t="s">
        <v>3174</v>
      </c>
      <c r="F4555" t="s">
        <v>16165</v>
      </c>
      <c r="G4555" t="s">
        <v>6074</v>
      </c>
      <c r="H4555" t="s">
        <v>3177</v>
      </c>
      <c r="I4555" t="s">
        <v>16166</v>
      </c>
      <c r="J4555" t="s">
        <v>3179</v>
      </c>
      <c r="K4555" t="s">
        <v>16167</v>
      </c>
      <c r="L4555" t="s">
        <v>3174</v>
      </c>
      <c r="M4555" t="s">
        <v>3174</v>
      </c>
    </row>
    <row r="4556" spans="1:13" x14ac:dyDescent="0.3">
      <c r="A4556" t="s">
        <v>1090</v>
      </c>
      <c r="B4556" t="s">
        <v>16139</v>
      </c>
      <c r="C4556" t="s">
        <v>3173</v>
      </c>
      <c r="D4556" t="s">
        <v>1822</v>
      </c>
      <c r="E4556" t="s">
        <v>3174</v>
      </c>
      <c r="F4556" t="s">
        <v>16168</v>
      </c>
      <c r="G4556" t="s">
        <v>16141</v>
      </c>
      <c r="H4556" t="s">
        <v>3177</v>
      </c>
      <c r="I4556" t="s">
        <v>16169</v>
      </c>
      <c r="J4556" t="s">
        <v>3179</v>
      </c>
      <c r="K4556" t="s">
        <v>16146</v>
      </c>
      <c r="L4556" t="s">
        <v>3174</v>
      </c>
      <c r="M4556" t="s">
        <v>3174</v>
      </c>
    </row>
    <row r="4557" spans="1:13" x14ac:dyDescent="0.3">
      <c r="A4557" t="s">
        <v>1090</v>
      </c>
      <c r="B4557" t="s">
        <v>16139</v>
      </c>
      <c r="C4557" t="s">
        <v>3173</v>
      </c>
      <c r="D4557" t="s">
        <v>1822</v>
      </c>
      <c r="E4557" t="s">
        <v>3174</v>
      </c>
      <c r="F4557" t="s">
        <v>16170</v>
      </c>
      <c r="G4557" t="s">
        <v>16141</v>
      </c>
      <c r="H4557" t="s">
        <v>3177</v>
      </c>
      <c r="I4557" t="s">
        <v>16171</v>
      </c>
      <c r="J4557" t="s">
        <v>3179</v>
      </c>
      <c r="K4557" t="s">
        <v>16159</v>
      </c>
      <c r="L4557" t="s">
        <v>3174</v>
      </c>
      <c r="M4557" t="s">
        <v>3174</v>
      </c>
    </row>
    <row r="4558" spans="1:13" x14ac:dyDescent="0.3">
      <c r="A4558" t="s">
        <v>1082</v>
      </c>
      <c r="B4558" t="s">
        <v>7836</v>
      </c>
      <c r="C4558" t="s">
        <v>4045</v>
      </c>
      <c r="D4558" t="s">
        <v>1822</v>
      </c>
      <c r="E4558" t="s">
        <v>3235</v>
      </c>
      <c r="F4558" t="s">
        <v>16172</v>
      </c>
      <c r="G4558" t="s">
        <v>14491</v>
      </c>
      <c r="H4558" t="s">
        <v>3177</v>
      </c>
      <c r="I4558" t="s">
        <v>16173</v>
      </c>
      <c r="J4558" t="s">
        <v>3179</v>
      </c>
      <c r="K4558" t="s">
        <v>16015</v>
      </c>
      <c r="L4558" t="s">
        <v>3174</v>
      </c>
      <c r="M4558" t="s">
        <v>3174</v>
      </c>
    </row>
    <row r="4559" spans="1:13" x14ac:dyDescent="0.3">
      <c r="A4559" t="s">
        <v>1090</v>
      </c>
      <c r="B4559" t="s">
        <v>16174</v>
      </c>
      <c r="C4559" t="s">
        <v>3173</v>
      </c>
      <c r="D4559" t="s">
        <v>1822</v>
      </c>
      <c r="E4559" t="s">
        <v>3174</v>
      </c>
      <c r="F4559" t="s">
        <v>16175</v>
      </c>
      <c r="G4559" t="s">
        <v>16176</v>
      </c>
      <c r="H4559" t="s">
        <v>3177</v>
      </c>
      <c r="I4559" t="s">
        <v>16177</v>
      </c>
      <c r="J4559" t="s">
        <v>3179</v>
      </c>
      <c r="K4559" t="s">
        <v>16178</v>
      </c>
      <c r="L4559" t="s">
        <v>3174</v>
      </c>
      <c r="M4559" t="s">
        <v>3174</v>
      </c>
    </row>
    <row r="4560" spans="1:13" x14ac:dyDescent="0.3">
      <c r="A4560" t="s">
        <v>1090</v>
      </c>
      <c r="B4560" t="s">
        <v>16139</v>
      </c>
      <c r="C4560" t="s">
        <v>3173</v>
      </c>
      <c r="D4560" t="s">
        <v>1822</v>
      </c>
      <c r="E4560" t="s">
        <v>3174</v>
      </c>
      <c r="F4560" t="s">
        <v>16179</v>
      </c>
      <c r="G4560" t="s">
        <v>16141</v>
      </c>
      <c r="H4560" t="s">
        <v>3177</v>
      </c>
      <c r="I4560" t="s">
        <v>16180</v>
      </c>
      <c r="J4560" t="s">
        <v>3179</v>
      </c>
      <c r="K4560" t="s">
        <v>16181</v>
      </c>
      <c r="L4560" t="s">
        <v>3174</v>
      </c>
      <c r="M4560" t="s">
        <v>3174</v>
      </c>
    </row>
    <row r="4561" spans="1:13" x14ac:dyDescent="0.3">
      <c r="A4561" t="s">
        <v>1090</v>
      </c>
      <c r="B4561" t="s">
        <v>16182</v>
      </c>
      <c r="C4561" t="s">
        <v>3173</v>
      </c>
      <c r="D4561" t="s">
        <v>1822</v>
      </c>
      <c r="E4561" t="s">
        <v>3174</v>
      </c>
      <c r="F4561" t="s">
        <v>16183</v>
      </c>
      <c r="G4561" t="s">
        <v>13528</v>
      </c>
      <c r="H4561" t="s">
        <v>3177</v>
      </c>
      <c r="I4561" t="s">
        <v>16184</v>
      </c>
      <c r="J4561" t="s">
        <v>3179</v>
      </c>
      <c r="K4561" t="s">
        <v>16185</v>
      </c>
      <c r="L4561" t="s">
        <v>3174</v>
      </c>
      <c r="M4561" t="s">
        <v>3174</v>
      </c>
    </row>
    <row r="4562" spans="1:13" x14ac:dyDescent="0.3">
      <c r="A4562" t="s">
        <v>1082</v>
      </c>
      <c r="B4562" t="s">
        <v>7836</v>
      </c>
      <c r="C4562" t="s">
        <v>4045</v>
      </c>
      <c r="D4562" t="s">
        <v>1822</v>
      </c>
      <c r="E4562" t="s">
        <v>3235</v>
      </c>
      <c r="F4562" t="s">
        <v>16186</v>
      </c>
      <c r="G4562" t="s">
        <v>14491</v>
      </c>
      <c r="H4562" t="s">
        <v>3177</v>
      </c>
      <c r="I4562" t="s">
        <v>16187</v>
      </c>
      <c r="J4562" t="s">
        <v>3179</v>
      </c>
      <c r="K4562" t="s">
        <v>16012</v>
      </c>
      <c r="L4562" t="s">
        <v>3174</v>
      </c>
      <c r="M4562" t="s">
        <v>3174</v>
      </c>
    </row>
    <row r="4563" spans="1:13" x14ac:dyDescent="0.3">
      <c r="A4563" t="s">
        <v>1090</v>
      </c>
      <c r="B4563" t="s">
        <v>16188</v>
      </c>
      <c r="C4563" t="s">
        <v>3173</v>
      </c>
      <c r="D4563" t="s">
        <v>1822</v>
      </c>
      <c r="E4563" t="s">
        <v>3174</v>
      </c>
      <c r="F4563" t="s">
        <v>16189</v>
      </c>
      <c r="G4563" t="s">
        <v>16190</v>
      </c>
      <c r="H4563" t="s">
        <v>3177</v>
      </c>
      <c r="I4563" t="s">
        <v>16191</v>
      </c>
      <c r="J4563" t="s">
        <v>3179</v>
      </c>
      <c r="K4563" t="s">
        <v>16192</v>
      </c>
      <c r="L4563" t="s">
        <v>3174</v>
      </c>
      <c r="M4563" t="s">
        <v>3174</v>
      </c>
    </row>
    <row r="4564" spans="1:13" x14ac:dyDescent="0.3">
      <c r="A4564" t="s">
        <v>1090</v>
      </c>
      <c r="B4564" t="s">
        <v>16152</v>
      </c>
      <c r="C4564" t="s">
        <v>3173</v>
      </c>
      <c r="D4564" t="s">
        <v>1822</v>
      </c>
      <c r="E4564" t="s">
        <v>3174</v>
      </c>
      <c r="F4564" t="s">
        <v>16193</v>
      </c>
      <c r="G4564" t="s">
        <v>16154</v>
      </c>
      <c r="H4564" t="s">
        <v>3177</v>
      </c>
      <c r="I4564" t="s">
        <v>16194</v>
      </c>
      <c r="J4564" t="s">
        <v>3179</v>
      </c>
      <c r="K4564" t="s">
        <v>16195</v>
      </c>
      <c r="L4564" t="s">
        <v>3174</v>
      </c>
      <c r="M4564" t="s">
        <v>3174</v>
      </c>
    </row>
    <row r="4565" spans="1:13" x14ac:dyDescent="0.3">
      <c r="A4565" t="s">
        <v>1090</v>
      </c>
      <c r="B4565" t="s">
        <v>16188</v>
      </c>
      <c r="C4565" t="s">
        <v>3173</v>
      </c>
      <c r="D4565" t="s">
        <v>1822</v>
      </c>
      <c r="E4565" t="s">
        <v>3174</v>
      </c>
      <c r="F4565" t="s">
        <v>16196</v>
      </c>
      <c r="G4565" t="s">
        <v>16190</v>
      </c>
      <c r="H4565" t="s">
        <v>3177</v>
      </c>
      <c r="I4565" t="s">
        <v>16197</v>
      </c>
      <c r="J4565" t="s">
        <v>3179</v>
      </c>
      <c r="K4565" t="s">
        <v>16192</v>
      </c>
      <c r="L4565" t="s">
        <v>3174</v>
      </c>
      <c r="M4565" t="s">
        <v>3174</v>
      </c>
    </row>
    <row r="4566" spans="1:13" x14ac:dyDescent="0.3">
      <c r="A4566" t="s">
        <v>1090</v>
      </c>
      <c r="B4566" t="s">
        <v>16152</v>
      </c>
      <c r="C4566" t="s">
        <v>3173</v>
      </c>
      <c r="D4566" t="s">
        <v>1822</v>
      </c>
      <c r="E4566" t="s">
        <v>3174</v>
      </c>
      <c r="F4566" t="s">
        <v>16198</v>
      </c>
      <c r="G4566" t="s">
        <v>16199</v>
      </c>
      <c r="H4566" t="s">
        <v>3177</v>
      </c>
      <c r="I4566" t="s">
        <v>16200</v>
      </c>
      <c r="J4566" t="s">
        <v>3179</v>
      </c>
      <c r="K4566" t="s">
        <v>16201</v>
      </c>
      <c r="L4566" t="s">
        <v>3174</v>
      </c>
      <c r="M4566" t="s">
        <v>3174</v>
      </c>
    </row>
    <row r="4567" spans="1:13" x14ac:dyDescent="0.3">
      <c r="A4567" t="s">
        <v>1090</v>
      </c>
      <c r="B4567" t="s">
        <v>16182</v>
      </c>
      <c r="C4567" t="s">
        <v>3173</v>
      </c>
      <c r="D4567" t="s">
        <v>1822</v>
      </c>
      <c r="E4567" t="s">
        <v>3174</v>
      </c>
      <c r="F4567" t="s">
        <v>16202</v>
      </c>
      <c r="G4567" t="s">
        <v>13528</v>
      </c>
      <c r="H4567" t="s">
        <v>3177</v>
      </c>
      <c r="I4567" t="s">
        <v>16203</v>
      </c>
      <c r="J4567" t="s">
        <v>3179</v>
      </c>
      <c r="K4567" t="s">
        <v>16204</v>
      </c>
      <c r="L4567" t="s">
        <v>3174</v>
      </c>
      <c r="M4567" t="s">
        <v>3174</v>
      </c>
    </row>
    <row r="4568" spans="1:13" x14ac:dyDescent="0.3">
      <c r="A4568" t="s">
        <v>1090</v>
      </c>
      <c r="B4568" t="s">
        <v>16188</v>
      </c>
      <c r="C4568" t="s">
        <v>3173</v>
      </c>
      <c r="D4568" t="s">
        <v>1822</v>
      </c>
      <c r="E4568" t="s">
        <v>3174</v>
      </c>
      <c r="F4568" t="s">
        <v>16205</v>
      </c>
      <c r="G4568" t="s">
        <v>16190</v>
      </c>
      <c r="H4568" t="s">
        <v>3177</v>
      </c>
      <c r="I4568" t="s">
        <v>16206</v>
      </c>
      <c r="J4568" t="s">
        <v>3179</v>
      </c>
      <c r="K4568" t="s">
        <v>16207</v>
      </c>
      <c r="L4568" t="s">
        <v>3174</v>
      </c>
      <c r="M4568" t="s">
        <v>3174</v>
      </c>
    </row>
    <row r="4569" spans="1:13" x14ac:dyDescent="0.3">
      <c r="A4569" t="s">
        <v>1090</v>
      </c>
      <c r="B4569" t="s">
        <v>16152</v>
      </c>
      <c r="C4569" t="s">
        <v>3173</v>
      </c>
      <c r="D4569" t="s">
        <v>1822</v>
      </c>
      <c r="E4569" t="s">
        <v>3174</v>
      </c>
      <c r="F4569" t="s">
        <v>16208</v>
      </c>
      <c r="G4569" t="s">
        <v>16199</v>
      </c>
      <c r="H4569" t="s">
        <v>3177</v>
      </c>
      <c r="I4569" t="s">
        <v>16209</v>
      </c>
      <c r="J4569" t="s">
        <v>3179</v>
      </c>
      <c r="K4569" t="s">
        <v>16210</v>
      </c>
      <c r="L4569" t="s">
        <v>3174</v>
      </c>
      <c r="M4569" t="s">
        <v>3174</v>
      </c>
    </row>
    <row r="4570" spans="1:13" x14ac:dyDescent="0.3">
      <c r="A4570" t="s">
        <v>1090</v>
      </c>
      <c r="B4570" t="s">
        <v>16188</v>
      </c>
      <c r="C4570" t="s">
        <v>3173</v>
      </c>
      <c r="D4570" t="s">
        <v>1822</v>
      </c>
      <c r="E4570" t="s">
        <v>3174</v>
      </c>
      <c r="F4570" t="s">
        <v>16211</v>
      </c>
      <c r="G4570" t="s">
        <v>16190</v>
      </c>
      <c r="H4570" t="s">
        <v>3177</v>
      </c>
      <c r="I4570" t="s">
        <v>16212</v>
      </c>
      <c r="J4570" t="s">
        <v>3179</v>
      </c>
      <c r="K4570" t="s">
        <v>16213</v>
      </c>
      <c r="L4570" t="s">
        <v>3174</v>
      </c>
      <c r="M4570" t="s">
        <v>3174</v>
      </c>
    </row>
    <row r="4571" spans="1:13" x14ac:dyDescent="0.3">
      <c r="A4571" t="s">
        <v>1090</v>
      </c>
      <c r="B4571" t="s">
        <v>16152</v>
      </c>
      <c r="C4571" t="s">
        <v>3173</v>
      </c>
      <c r="D4571" t="s">
        <v>1822</v>
      </c>
      <c r="E4571" t="s">
        <v>3174</v>
      </c>
      <c r="F4571" t="s">
        <v>16214</v>
      </c>
      <c r="G4571" t="s">
        <v>16199</v>
      </c>
      <c r="H4571" t="s">
        <v>3177</v>
      </c>
      <c r="I4571" t="s">
        <v>16215</v>
      </c>
      <c r="J4571" t="s">
        <v>3179</v>
      </c>
      <c r="K4571" t="s">
        <v>16216</v>
      </c>
      <c r="L4571" t="s">
        <v>3174</v>
      </c>
      <c r="M4571" t="s">
        <v>3174</v>
      </c>
    </row>
    <row r="4572" spans="1:13" x14ac:dyDescent="0.3">
      <c r="A4572" t="s">
        <v>1090</v>
      </c>
      <c r="B4572" t="s">
        <v>16182</v>
      </c>
      <c r="C4572" t="s">
        <v>3173</v>
      </c>
      <c r="D4572" t="s">
        <v>1822</v>
      </c>
      <c r="E4572" t="s">
        <v>3174</v>
      </c>
      <c r="F4572" t="s">
        <v>16217</v>
      </c>
      <c r="G4572" t="s">
        <v>13528</v>
      </c>
      <c r="H4572" t="s">
        <v>3177</v>
      </c>
      <c r="I4572" t="s">
        <v>16218</v>
      </c>
      <c r="J4572" t="s">
        <v>3179</v>
      </c>
      <c r="K4572" t="s">
        <v>16219</v>
      </c>
      <c r="L4572" t="s">
        <v>3174</v>
      </c>
      <c r="M4572" t="s">
        <v>3174</v>
      </c>
    </row>
    <row r="4573" spans="1:13" x14ac:dyDescent="0.3">
      <c r="A4573" t="s">
        <v>1090</v>
      </c>
      <c r="B4573" t="s">
        <v>16188</v>
      </c>
      <c r="C4573" t="s">
        <v>3173</v>
      </c>
      <c r="D4573" t="s">
        <v>1822</v>
      </c>
      <c r="E4573" t="s">
        <v>3174</v>
      </c>
      <c r="F4573" t="s">
        <v>16220</v>
      </c>
      <c r="G4573" t="s">
        <v>16190</v>
      </c>
      <c r="H4573" t="s">
        <v>3177</v>
      </c>
      <c r="I4573" t="s">
        <v>16221</v>
      </c>
      <c r="J4573" t="s">
        <v>3179</v>
      </c>
      <c r="K4573" t="s">
        <v>16222</v>
      </c>
      <c r="L4573" t="s">
        <v>3174</v>
      </c>
      <c r="M4573" t="s">
        <v>3174</v>
      </c>
    </row>
    <row r="4574" spans="1:13" x14ac:dyDescent="0.3">
      <c r="A4574" t="s">
        <v>1090</v>
      </c>
      <c r="B4574" t="s">
        <v>16152</v>
      </c>
      <c r="C4574" t="s">
        <v>3173</v>
      </c>
      <c r="D4574" t="s">
        <v>1822</v>
      </c>
      <c r="E4574" t="s">
        <v>3174</v>
      </c>
      <c r="F4574" t="s">
        <v>16223</v>
      </c>
      <c r="G4574" t="s">
        <v>16199</v>
      </c>
      <c r="H4574" t="s">
        <v>3177</v>
      </c>
      <c r="I4574" t="s">
        <v>16224</v>
      </c>
      <c r="J4574" t="s">
        <v>3179</v>
      </c>
      <c r="K4574" t="s">
        <v>16225</v>
      </c>
      <c r="L4574" t="s">
        <v>3174</v>
      </c>
      <c r="M4574" t="s">
        <v>3174</v>
      </c>
    </row>
    <row r="4575" spans="1:13" x14ac:dyDescent="0.3">
      <c r="A4575" t="s">
        <v>1090</v>
      </c>
      <c r="B4575" t="s">
        <v>16182</v>
      </c>
      <c r="C4575" t="s">
        <v>3173</v>
      </c>
      <c r="D4575" t="s">
        <v>1822</v>
      </c>
      <c r="E4575" t="s">
        <v>3174</v>
      </c>
      <c r="F4575" t="s">
        <v>16226</v>
      </c>
      <c r="G4575" t="s">
        <v>13528</v>
      </c>
      <c r="H4575" t="s">
        <v>3177</v>
      </c>
      <c r="I4575" t="s">
        <v>16227</v>
      </c>
      <c r="J4575" t="s">
        <v>3179</v>
      </c>
      <c r="K4575" t="s">
        <v>16228</v>
      </c>
      <c r="L4575" t="s">
        <v>3174</v>
      </c>
      <c r="M4575" t="s">
        <v>3174</v>
      </c>
    </row>
    <row r="4576" spans="1:13" x14ac:dyDescent="0.3">
      <c r="A4576" t="s">
        <v>1090</v>
      </c>
      <c r="B4576" t="s">
        <v>16152</v>
      </c>
      <c r="C4576" t="s">
        <v>3173</v>
      </c>
      <c r="D4576" t="s">
        <v>1822</v>
      </c>
      <c r="E4576" t="s">
        <v>3174</v>
      </c>
      <c r="F4576" t="s">
        <v>16229</v>
      </c>
      <c r="G4576" t="s">
        <v>16199</v>
      </c>
      <c r="H4576" t="s">
        <v>3177</v>
      </c>
      <c r="I4576" t="s">
        <v>16230</v>
      </c>
      <c r="J4576" t="s">
        <v>3179</v>
      </c>
      <c r="K4576" t="s">
        <v>16231</v>
      </c>
      <c r="L4576" t="s">
        <v>3174</v>
      </c>
      <c r="M4576" t="s">
        <v>3174</v>
      </c>
    </row>
    <row r="4577" spans="1:13" x14ac:dyDescent="0.3">
      <c r="A4577" t="s">
        <v>1090</v>
      </c>
      <c r="B4577" t="s">
        <v>16182</v>
      </c>
      <c r="C4577" t="s">
        <v>3173</v>
      </c>
      <c r="D4577" t="s">
        <v>1822</v>
      </c>
      <c r="E4577" t="s">
        <v>3174</v>
      </c>
      <c r="F4577" t="s">
        <v>16232</v>
      </c>
      <c r="G4577" t="s">
        <v>13528</v>
      </c>
      <c r="H4577" t="s">
        <v>3177</v>
      </c>
      <c r="I4577" t="s">
        <v>16233</v>
      </c>
      <c r="J4577" t="s">
        <v>3179</v>
      </c>
      <c r="K4577" t="s">
        <v>16234</v>
      </c>
      <c r="L4577" t="s">
        <v>3174</v>
      </c>
      <c r="M4577" t="s">
        <v>3174</v>
      </c>
    </row>
    <row r="4578" spans="1:13" x14ac:dyDescent="0.3">
      <c r="A4578" t="s">
        <v>1090</v>
      </c>
      <c r="B4578" t="s">
        <v>16235</v>
      </c>
      <c r="C4578" t="s">
        <v>3173</v>
      </c>
      <c r="D4578" t="s">
        <v>1822</v>
      </c>
      <c r="E4578" t="s">
        <v>3174</v>
      </c>
      <c r="F4578" t="s">
        <v>16236</v>
      </c>
      <c r="G4578" t="s">
        <v>16237</v>
      </c>
      <c r="H4578" t="s">
        <v>3177</v>
      </c>
      <c r="I4578" t="s">
        <v>16238</v>
      </c>
      <c r="J4578" t="s">
        <v>3179</v>
      </c>
      <c r="K4578" t="s">
        <v>16239</v>
      </c>
      <c r="L4578" t="s">
        <v>3174</v>
      </c>
      <c r="M4578" t="s">
        <v>3174</v>
      </c>
    </row>
    <row r="4579" spans="1:13" x14ac:dyDescent="0.3">
      <c r="A4579" t="s">
        <v>1090</v>
      </c>
      <c r="B4579" t="s">
        <v>16182</v>
      </c>
      <c r="C4579" t="s">
        <v>3173</v>
      </c>
      <c r="D4579" t="s">
        <v>1822</v>
      </c>
      <c r="E4579" t="s">
        <v>3174</v>
      </c>
      <c r="F4579" t="s">
        <v>16240</v>
      </c>
      <c r="G4579" t="s">
        <v>13528</v>
      </c>
      <c r="H4579" t="s">
        <v>3177</v>
      </c>
      <c r="I4579" t="s">
        <v>16241</v>
      </c>
      <c r="J4579" t="s">
        <v>3179</v>
      </c>
      <c r="K4579" t="s">
        <v>16242</v>
      </c>
      <c r="L4579" t="s">
        <v>3174</v>
      </c>
      <c r="M4579" t="s">
        <v>3174</v>
      </c>
    </row>
    <row r="4580" spans="1:13" x14ac:dyDescent="0.3">
      <c r="A4580" t="s">
        <v>1090</v>
      </c>
      <c r="B4580" t="s">
        <v>16235</v>
      </c>
      <c r="C4580" t="s">
        <v>3173</v>
      </c>
      <c r="D4580" t="s">
        <v>1822</v>
      </c>
      <c r="E4580" t="s">
        <v>3174</v>
      </c>
      <c r="F4580" t="s">
        <v>16243</v>
      </c>
      <c r="G4580" t="s">
        <v>16244</v>
      </c>
      <c r="H4580" t="s">
        <v>3177</v>
      </c>
      <c r="I4580" t="s">
        <v>16245</v>
      </c>
      <c r="J4580" t="s">
        <v>3179</v>
      </c>
      <c r="K4580" t="s">
        <v>16246</v>
      </c>
      <c r="L4580" t="s">
        <v>3174</v>
      </c>
      <c r="M4580" t="s">
        <v>3174</v>
      </c>
    </row>
    <row r="4581" spans="1:13" x14ac:dyDescent="0.3">
      <c r="A4581" t="s">
        <v>1090</v>
      </c>
      <c r="B4581" t="s">
        <v>16182</v>
      </c>
      <c r="C4581" t="s">
        <v>3173</v>
      </c>
      <c r="D4581" t="s">
        <v>1822</v>
      </c>
      <c r="E4581" t="s">
        <v>3174</v>
      </c>
      <c r="F4581" t="s">
        <v>16247</v>
      </c>
      <c r="G4581" t="s">
        <v>13528</v>
      </c>
      <c r="H4581" t="s">
        <v>3177</v>
      </c>
      <c r="I4581" t="s">
        <v>16248</v>
      </c>
      <c r="J4581" t="s">
        <v>3179</v>
      </c>
      <c r="K4581" t="s">
        <v>16249</v>
      </c>
      <c r="L4581" t="s">
        <v>3174</v>
      </c>
      <c r="M4581" t="s">
        <v>3174</v>
      </c>
    </row>
    <row r="4582" spans="1:13" x14ac:dyDescent="0.3">
      <c r="A4582" t="s">
        <v>1090</v>
      </c>
      <c r="B4582" t="s">
        <v>16235</v>
      </c>
      <c r="C4582" t="s">
        <v>3173</v>
      </c>
      <c r="D4582" t="s">
        <v>1822</v>
      </c>
      <c r="E4582" t="s">
        <v>3174</v>
      </c>
      <c r="F4582" t="s">
        <v>16250</v>
      </c>
      <c r="G4582" t="s">
        <v>16251</v>
      </c>
      <c r="H4582" t="s">
        <v>3177</v>
      </c>
      <c r="I4582" t="s">
        <v>16252</v>
      </c>
      <c r="J4582" t="s">
        <v>3179</v>
      </c>
      <c r="K4582" t="s">
        <v>16253</v>
      </c>
      <c r="L4582" t="s">
        <v>3174</v>
      </c>
      <c r="M4582" t="s">
        <v>3174</v>
      </c>
    </row>
    <row r="4583" spans="1:13" x14ac:dyDescent="0.3">
      <c r="A4583" t="s">
        <v>1090</v>
      </c>
      <c r="B4583" t="s">
        <v>16254</v>
      </c>
      <c r="C4583" t="s">
        <v>3173</v>
      </c>
      <c r="D4583" t="s">
        <v>1822</v>
      </c>
      <c r="E4583" t="s">
        <v>3174</v>
      </c>
      <c r="F4583" t="s">
        <v>16255</v>
      </c>
      <c r="G4583" t="s">
        <v>16256</v>
      </c>
      <c r="H4583" t="s">
        <v>3177</v>
      </c>
      <c r="I4583" t="s">
        <v>16257</v>
      </c>
      <c r="J4583" t="s">
        <v>3179</v>
      </c>
      <c r="K4583" t="s">
        <v>16258</v>
      </c>
      <c r="L4583" t="s">
        <v>3174</v>
      </c>
      <c r="M4583" t="s">
        <v>3174</v>
      </c>
    </row>
    <row r="4584" spans="1:13" x14ac:dyDescent="0.3">
      <c r="A4584" t="s">
        <v>1090</v>
      </c>
      <c r="B4584" t="s">
        <v>16259</v>
      </c>
      <c r="C4584" t="s">
        <v>3173</v>
      </c>
      <c r="D4584" t="s">
        <v>1822</v>
      </c>
      <c r="E4584" t="s">
        <v>3174</v>
      </c>
      <c r="F4584" t="s">
        <v>16260</v>
      </c>
      <c r="G4584" t="s">
        <v>13544</v>
      </c>
      <c r="H4584" t="s">
        <v>3177</v>
      </c>
      <c r="I4584" t="s">
        <v>16261</v>
      </c>
      <c r="J4584" t="s">
        <v>3179</v>
      </c>
      <c r="K4584" t="s">
        <v>16262</v>
      </c>
      <c r="L4584" t="s">
        <v>3174</v>
      </c>
      <c r="M4584" t="s">
        <v>3174</v>
      </c>
    </row>
    <row r="4585" spans="1:13" x14ac:dyDescent="0.3">
      <c r="A4585" t="s">
        <v>1090</v>
      </c>
      <c r="B4585" t="s">
        <v>16263</v>
      </c>
      <c r="C4585" t="s">
        <v>3173</v>
      </c>
      <c r="D4585" t="s">
        <v>1822</v>
      </c>
      <c r="E4585" t="s">
        <v>3174</v>
      </c>
      <c r="F4585" t="s">
        <v>16264</v>
      </c>
      <c r="G4585" t="s">
        <v>16265</v>
      </c>
      <c r="H4585" t="s">
        <v>3177</v>
      </c>
      <c r="I4585" t="s">
        <v>16266</v>
      </c>
      <c r="J4585" t="s">
        <v>3179</v>
      </c>
      <c r="K4585" t="s">
        <v>16267</v>
      </c>
      <c r="L4585" t="s">
        <v>3174</v>
      </c>
      <c r="M4585" t="s">
        <v>3174</v>
      </c>
    </row>
    <row r="4586" spans="1:13" x14ac:dyDescent="0.3">
      <c r="A4586" t="s">
        <v>1090</v>
      </c>
      <c r="B4586" t="s">
        <v>16254</v>
      </c>
      <c r="C4586" t="s">
        <v>3173</v>
      </c>
      <c r="D4586" t="s">
        <v>1822</v>
      </c>
      <c r="E4586" t="s">
        <v>3174</v>
      </c>
      <c r="F4586" t="s">
        <v>16268</v>
      </c>
      <c r="G4586" t="s">
        <v>16269</v>
      </c>
      <c r="H4586" t="s">
        <v>3177</v>
      </c>
      <c r="I4586" t="s">
        <v>16270</v>
      </c>
      <c r="J4586" t="s">
        <v>3179</v>
      </c>
      <c r="K4586" t="s">
        <v>16271</v>
      </c>
      <c r="L4586" t="s">
        <v>3174</v>
      </c>
      <c r="M4586" t="s">
        <v>3174</v>
      </c>
    </row>
    <row r="4587" spans="1:13" x14ac:dyDescent="0.3">
      <c r="A4587" t="s">
        <v>1090</v>
      </c>
      <c r="B4587" t="s">
        <v>16259</v>
      </c>
      <c r="C4587" t="s">
        <v>3173</v>
      </c>
      <c r="D4587" t="s">
        <v>1822</v>
      </c>
      <c r="E4587" t="s">
        <v>3174</v>
      </c>
      <c r="F4587" t="s">
        <v>16272</v>
      </c>
      <c r="G4587" t="s">
        <v>13544</v>
      </c>
      <c r="H4587" t="s">
        <v>3177</v>
      </c>
      <c r="I4587" t="s">
        <v>16273</v>
      </c>
      <c r="J4587" t="s">
        <v>3179</v>
      </c>
      <c r="K4587" t="s">
        <v>16274</v>
      </c>
      <c r="L4587" t="s">
        <v>3174</v>
      </c>
      <c r="M4587" t="s">
        <v>3174</v>
      </c>
    </row>
    <row r="4588" spans="1:13" x14ac:dyDescent="0.3">
      <c r="A4588" t="s">
        <v>1090</v>
      </c>
      <c r="B4588" t="s">
        <v>16263</v>
      </c>
      <c r="C4588" t="s">
        <v>3173</v>
      </c>
      <c r="D4588" t="s">
        <v>1822</v>
      </c>
      <c r="E4588" t="s">
        <v>3174</v>
      </c>
      <c r="F4588" t="s">
        <v>16275</v>
      </c>
      <c r="G4588" t="s">
        <v>16276</v>
      </c>
      <c r="H4588" t="s">
        <v>3177</v>
      </c>
      <c r="I4588" t="s">
        <v>16277</v>
      </c>
      <c r="J4588" t="s">
        <v>3179</v>
      </c>
      <c r="K4588" t="s">
        <v>16278</v>
      </c>
      <c r="L4588" t="s">
        <v>3174</v>
      </c>
      <c r="M4588" t="s">
        <v>3174</v>
      </c>
    </row>
    <row r="4589" spans="1:13" x14ac:dyDescent="0.3">
      <c r="A4589" t="s">
        <v>1090</v>
      </c>
      <c r="B4589" t="s">
        <v>8227</v>
      </c>
      <c r="C4589" t="s">
        <v>3173</v>
      </c>
      <c r="D4589" t="s">
        <v>1822</v>
      </c>
      <c r="E4589" t="s">
        <v>3174</v>
      </c>
      <c r="F4589" t="s">
        <v>16279</v>
      </c>
      <c r="G4589" t="s">
        <v>8229</v>
      </c>
      <c r="H4589" t="s">
        <v>3177</v>
      </c>
      <c r="I4589" t="s">
        <v>16280</v>
      </c>
      <c r="J4589" t="s">
        <v>3179</v>
      </c>
      <c r="K4589" t="s">
        <v>16281</v>
      </c>
      <c r="L4589" t="s">
        <v>3174</v>
      </c>
      <c r="M4589" t="s">
        <v>3174</v>
      </c>
    </row>
    <row r="4590" spans="1:13" x14ac:dyDescent="0.3">
      <c r="A4590" t="s">
        <v>1090</v>
      </c>
      <c r="B4590" t="s">
        <v>16259</v>
      </c>
      <c r="C4590" t="s">
        <v>3173</v>
      </c>
      <c r="D4590" t="s">
        <v>1822</v>
      </c>
      <c r="E4590" t="s">
        <v>3174</v>
      </c>
      <c r="F4590" t="s">
        <v>16282</v>
      </c>
      <c r="G4590" t="s">
        <v>13544</v>
      </c>
      <c r="H4590" t="s">
        <v>3177</v>
      </c>
      <c r="I4590" t="s">
        <v>16283</v>
      </c>
      <c r="J4590" t="s">
        <v>3179</v>
      </c>
      <c r="K4590" t="s">
        <v>16284</v>
      </c>
      <c r="L4590" t="s">
        <v>3174</v>
      </c>
      <c r="M4590" t="s">
        <v>3174</v>
      </c>
    </row>
    <row r="4591" spans="1:13" x14ac:dyDescent="0.3">
      <c r="A4591" t="s">
        <v>1090</v>
      </c>
      <c r="B4591" t="s">
        <v>16263</v>
      </c>
      <c r="C4591" t="s">
        <v>3173</v>
      </c>
      <c r="D4591" t="s">
        <v>1822</v>
      </c>
      <c r="E4591" t="s">
        <v>3174</v>
      </c>
      <c r="F4591" t="s">
        <v>16285</v>
      </c>
      <c r="G4591" t="s">
        <v>16286</v>
      </c>
      <c r="H4591" t="s">
        <v>3177</v>
      </c>
      <c r="I4591" t="s">
        <v>16287</v>
      </c>
      <c r="J4591" t="s">
        <v>3179</v>
      </c>
      <c r="K4591" t="s">
        <v>16288</v>
      </c>
      <c r="L4591" t="s">
        <v>3174</v>
      </c>
      <c r="M4591" t="s">
        <v>3174</v>
      </c>
    </row>
    <row r="4592" spans="1:13" x14ac:dyDescent="0.3">
      <c r="A4592" t="s">
        <v>1090</v>
      </c>
      <c r="B4592" t="s">
        <v>8227</v>
      </c>
      <c r="C4592" t="s">
        <v>3173</v>
      </c>
      <c r="D4592" t="s">
        <v>1822</v>
      </c>
      <c r="E4592" t="s">
        <v>3174</v>
      </c>
      <c r="F4592" t="s">
        <v>16289</v>
      </c>
      <c r="G4592" t="s">
        <v>16290</v>
      </c>
      <c r="H4592" t="s">
        <v>3177</v>
      </c>
      <c r="I4592" t="s">
        <v>16291</v>
      </c>
      <c r="J4592" t="s">
        <v>3179</v>
      </c>
      <c r="K4592" t="s">
        <v>16292</v>
      </c>
      <c r="L4592" t="s">
        <v>3174</v>
      </c>
      <c r="M4592" t="s">
        <v>3174</v>
      </c>
    </row>
    <row r="4593" spans="1:13" x14ac:dyDescent="0.3">
      <c r="A4593" t="s">
        <v>1090</v>
      </c>
      <c r="B4593" t="s">
        <v>8195</v>
      </c>
      <c r="C4593" t="s">
        <v>3173</v>
      </c>
      <c r="D4593" t="s">
        <v>1822</v>
      </c>
      <c r="E4593" t="s">
        <v>3174</v>
      </c>
      <c r="F4593" t="s">
        <v>16293</v>
      </c>
      <c r="G4593" t="s">
        <v>8197</v>
      </c>
      <c r="H4593" t="s">
        <v>3177</v>
      </c>
      <c r="I4593" t="s">
        <v>16294</v>
      </c>
      <c r="J4593" t="s">
        <v>3179</v>
      </c>
      <c r="K4593" t="s">
        <v>16295</v>
      </c>
      <c r="L4593" t="s">
        <v>3174</v>
      </c>
      <c r="M4593" t="s">
        <v>3174</v>
      </c>
    </row>
    <row r="4594" spans="1:13" x14ac:dyDescent="0.3">
      <c r="A4594" t="s">
        <v>1090</v>
      </c>
      <c r="B4594" t="s">
        <v>16296</v>
      </c>
      <c r="C4594" t="s">
        <v>3173</v>
      </c>
      <c r="D4594" t="s">
        <v>1822</v>
      </c>
      <c r="E4594" t="s">
        <v>3174</v>
      </c>
      <c r="F4594" t="s">
        <v>16297</v>
      </c>
      <c r="G4594" t="s">
        <v>16298</v>
      </c>
      <c r="H4594" t="s">
        <v>3177</v>
      </c>
      <c r="I4594" t="s">
        <v>16299</v>
      </c>
      <c r="J4594" t="s">
        <v>3179</v>
      </c>
      <c r="K4594" t="s">
        <v>16300</v>
      </c>
      <c r="L4594" t="s">
        <v>3174</v>
      </c>
      <c r="M4594" t="s">
        <v>3174</v>
      </c>
    </row>
    <row r="4595" spans="1:13" x14ac:dyDescent="0.3">
      <c r="A4595" t="s">
        <v>1090</v>
      </c>
      <c r="B4595" t="s">
        <v>16296</v>
      </c>
      <c r="C4595" t="s">
        <v>3173</v>
      </c>
      <c r="D4595" t="s">
        <v>1822</v>
      </c>
      <c r="E4595" t="s">
        <v>3174</v>
      </c>
      <c r="F4595" t="s">
        <v>16301</v>
      </c>
      <c r="G4595" t="s">
        <v>16298</v>
      </c>
      <c r="H4595" t="s">
        <v>3177</v>
      </c>
      <c r="I4595" t="s">
        <v>16302</v>
      </c>
      <c r="J4595" t="s">
        <v>3179</v>
      </c>
      <c r="K4595" t="s">
        <v>16303</v>
      </c>
      <c r="L4595" t="s">
        <v>3174</v>
      </c>
      <c r="M4595" t="s">
        <v>3174</v>
      </c>
    </row>
    <row r="4596" spans="1:13" x14ac:dyDescent="0.3">
      <c r="A4596" t="s">
        <v>1090</v>
      </c>
      <c r="B4596" t="s">
        <v>8205</v>
      </c>
      <c r="C4596" t="s">
        <v>3173</v>
      </c>
      <c r="D4596" t="s">
        <v>1822</v>
      </c>
      <c r="E4596" t="s">
        <v>3174</v>
      </c>
      <c r="F4596" t="s">
        <v>16304</v>
      </c>
      <c r="G4596" t="s">
        <v>16305</v>
      </c>
      <c r="H4596" t="s">
        <v>3177</v>
      </c>
      <c r="I4596" t="s">
        <v>16306</v>
      </c>
      <c r="J4596" t="s">
        <v>3179</v>
      </c>
      <c r="K4596" t="s">
        <v>16307</v>
      </c>
      <c r="L4596" t="s">
        <v>3174</v>
      </c>
      <c r="M4596" t="s">
        <v>3174</v>
      </c>
    </row>
    <row r="4597" spans="1:13" x14ac:dyDescent="0.3">
      <c r="A4597" t="s">
        <v>1085</v>
      </c>
      <c r="B4597" t="s">
        <v>3754</v>
      </c>
      <c r="C4597" t="s">
        <v>3173</v>
      </c>
      <c r="D4597" t="s">
        <v>1755</v>
      </c>
      <c r="E4597" t="s">
        <v>3320</v>
      </c>
      <c r="F4597" t="s">
        <v>16308</v>
      </c>
      <c r="G4597" t="s">
        <v>16309</v>
      </c>
      <c r="H4597" t="s">
        <v>3177</v>
      </c>
      <c r="I4597" t="s">
        <v>16310</v>
      </c>
      <c r="J4597" t="s">
        <v>3179</v>
      </c>
      <c r="K4597" t="s">
        <v>16311</v>
      </c>
      <c r="L4597" t="s">
        <v>3174</v>
      </c>
      <c r="M4597" t="s">
        <v>3174</v>
      </c>
    </row>
    <row r="4598" spans="1:13" x14ac:dyDescent="0.3">
      <c r="A4598" t="s">
        <v>1090</v>
      </c>
      <c r="B4598" t="s">
        <v>16296</v>
      </c>
      <c r="C4598" t="s">
        <v>3173</v>
      </c>
      <c r="D4598" t="s">
        <v>1822</v>
      </c>
      <c r="E4598" t="s">
        <v>3174</v>
      </c>
      <c r="F4598" t="s">
        <v>16312</v>
      </c>
      <c r="G4598" t="s">
        <v>16298</v>
      </c>
      <c r="H4598" t="s">
        <v>3177</v>
      </c>
      <c r="I4598" t="s">
        <v>16313</v>
      </c>
      <c r="J4598" t="s">
        <v>3179</v>
      </c>
      <c r="K4598" t="s">
        <v>16314</v>
      </c>
      <c r="L4598" t="s">
        <v>3174</v>
      </c>
      <c r="M4598" t="s">
        <v>3174</v>
      </c>
    </row>
    <row r="4599" spans="1:13" x14ac:dyDescent="0.3">
      <c r="A4599" t="s">
        <v>1090</v>
      </c>
      <c r="B4599" t="s">
        <v>8205</v>
      </c>
      <c r="C4599" t="s">
        <v>3173</v>
      </c>
      <c r="D4599" t="s">
        <v>1822</v>
      </c>
      <c r="E4599" t="s">
        <v>3174</v>
      </c>
      <c r="F4599" t="s">
        <v>16315</v>
      </c>
      <c r="G4599" t="s">
        <v>16305</v>
      </c>
      <c r="H4599" t="s">
        <v>3177</v>
      </c>
      <c r="I4599" t="s">
        <v>16316</v>
      </c>
      <c r="J4599" t="s">
        <v>3179</v>
      </c>
      <c r="K4599" t="s">
        <v>16317</v>
      </c>
      <c r="L4599" t="s">
        <v>3174</v>
      </c>
      <c r="M4599" t="s">
        <v>3174</v>
      </c>
    </row>
    <row r="4600" spans="1:13" x14ac:dyDescent="0.3">
      <c r="A4600" t="s">
        <v>1090</v>
      </c>
      <c r="B4600" t="s">
        <v>16296</v>
      </c>
      <c r="C4600" t="s">
        <v>3173</v>
      </c>
      <c r="D4600" t="s">
        <v>1822</v>
      </c>
      <c r="E4600" t="s">
        <v>3174</v>
      </c>
      <c r="F4600" t="s">
        <v>16318</v>
      </c>
      <c r="G4600" t="s">
        <v>16298</v>
      </c>
      <c r="H4600" t="s">
        <v>3177</v>
      </c>
      <c r="I4600" t="s">
        <v>16319</v>
      </c>
      <c r="J4600" t="s">
        <v>3179</v>
      </c>
      <c r="K4600" t="s">
        <v>16320</v>
      </c>
      <c r="L4600" t="s">
        <v>3174</v>
      </c>
      <c r="M4600" t="s">
        <v>3174</v>
      </c>
    </row>
    <row r="4601" spans="1:13" x14ac:dyDescent="0.3">
      <c r="A4601" t="s">
        <v>1090</v>
      </c>
      <c r="B4601" t="s">
        <v>8205</v>
      </c>
      <c r="C4601" t="s">
        <v>3173</v>
      </c>
      <c r="D4601" t="s">
        <v>1822</v>
      </c>
      <c r="E4601" t="s">
        <v>3174</v>
      </c>
      <c r="F4601" t="s">
        <v>16321</v>
      </c>
      <c r="G4601" t="s">
        <v>16305</v>
      </c>
      <c r="H4601" t="s">
        <v>3177</v>
      </c>
      <c r="I4601" t="s">
        <v>16322</v>
      </c>
      <c r="J4601" t="s">
        <v>3179</v>
      </c>
      <c r="K4601" t="s">
        <v>16323</v>
      </c>
      <c r="L4601" t="s">
        <v>3174</v>
      </c>
      <c r="M4601" t="s">
        <v>3174</v>
      </c>
    </row>
    <row r="4602" spans="1:13" x14ac:dyDescent="0.3">
      <c r="A4602" t="s">
        <v>1090</v>
      </c>
      <c r="B4602" t="s">
        <v>8200</v>
      </c>
      <c r="C4602" t="s">
        <v>3173</v>
      </c>
      <c r="D4602" t="s">
        <v>1822</v>
      </c>
      <c r="E4602" t="s">
        <v>3174</v>
      </c>
      <c r="F4602" t="s">
        <v>16324</v>
      </c>
      <c r="G4602" t="s">
        <v>8202</v>
      </c>
      <c r="H4602" t="s">
        <v>3177</v>
      </c>
      <c r="I4602" t="s">
        <v>16325</v>
      </c>
      <c r="J4602" t="s">
        <v>3179</v>
      </c>
      <c r="K4602" t="s">
        <v>16326</v>
      </c>
      <c r="L4602" t="s">
        <v>3174</v>
      </c>
      <c r="M4602" t="s">
        <v>3174</v>
      </c>
    </row>
    <row r="4603" spans="1:13" x14ac:dyDescent="0.3">
      <c r="A4603" t="s">
        <v>1090</v>
      </c>
      <c r="B4603" t="s">
        <v>16296</v>
      </c>
      <c r="C4603" t="s">
        <v>3173</v>
      </c>
      <c r="D4603" t="s">
        <v>1822</v>
      </c>
      <c r="E4603" t="s">
        <v>3174</v>
      </c>
      <c r="F4603" t="s">
        <v>16327</v>
      </c>
      <c r="G4603" t="s">
        <v>16298</v>
      </c>
      <c r="H4603" t="s">
        <v>3177</v>
      </c>
      <c r="I4603" t="s">
        <v>16328</v>
      </c>
      <c r="J4603" t="s">
        <v>3179</v>
      </c>
      <c r="K4603" t="s">
        <v>16329</v>
      </c>
      <c r="L4603" t="s">
        <v>3174</v>
      </c>
      <c r="M4603" t="s">
        <v>3174</v>
      </c>
    </row>
    <row r="4604" spans="1:13" x14ac:dyDescent="0.3">
      <c r="A4604" t="s">
        <v>1090</v>
      </c>
      <c r="B4604" t="s">
        <v>8205</v>
      </c>
      <c r="C4604" t="s">
        <v>3173</v>
      </c>
      <c r="D4604" t="s">
        <v>1822</v>
      </c>
      <c r="E4604" t="s">
        <v>3174</v>
      </c>
      <c r="F4604" t="s">
        <v>16330</v>
      </c>
      <c r="G4604" t="s">
        <v>16305</v>
      </c>
      <c r="H4604" t="s">
        <v>3177</v>
      </c>
      <c r="I4604" t="s">
        <v>16331</v>
      </c>
      <c r="J4604" t="s">
        <v>3179</v>
      </c>
      <c r="K4604" t="s">
        <v>16332</v>
      </c>
      <c r="L4604" t="s">
        <v>3174</v>
      </c>
      <c r="M4604" t="s">
        <v>3174</v>
      </c>
    </row>
    <row r="4605" spans="1:13" x14ac:dyDescent="0.3">
      <c r="A4605" t="s">
        <v>1090</v>
      </c>
      <c r="B4605" t="s">
        <v>8200</v>
      </c>
      <c r="C4605" t="s">
        <v>3173</v>
      </c>
      <c r="D4605" t="s">
        <v>1822</v>
      </c>
      <c r="E4605" t="s">
        <v>3174</v>
      </c>
      <c r="F4605" t="s">
        <v>16333</v>
      </c>
      <c r="G4605" t="s">
        <v>8202</v>
      </c>
      <c r="H4605" t="s">
        <v>3177</v>
      </c>
      <c r="I4605" t="s">
        <v>16334</v>
      </c>
      <c r="J4605" t="s">
        <v>3179</v>
      </c>
      <c r="K4605" t="s">
        <v>16326</v>
      </c>
      <c r="L4605" t="s">
        <v>3174</v>
      </c>
      <c r="M4605" t="s">
        <v>3174</v>
      </c>
    </row>
    <row r="4606" spans="1:13" x14ac:dyDescent="0.3">
      <c r="A4606" t="s">
        <v>1090</v>
      </c>
      <c r="B4606" t="s">
        <v>16296</v>
      </c>
      <c r="C4606" t="s">
        <v>3173</v>
      </c>
      <c r="D4606" t="s">
        <v>1822</v>
      </c>
      <c r="E4606" t="s">
        <v>3174</v>
      </c>
      <c r="F4606" t="s">
        <v>16335</v>
      </c>
      <c r="G4606" t="s">
        <v>16298</v>
      </c>
      <c r="H4606" t="s">
        <v>3177</v>
      </c>
      <c r="I4606" t="s">
        <v>16336</v>
      </c>
      <c r="J4606" t="s">
        <v>3179</v>
      </c>
      <c r="K4606" t="s">
        <v>16337</v>
      </c>
      <c r="L4606" t="s">
        <v>3174</v>
      </c>
      <c r="M4606" t="s">
        <v>3174</v>
      </c>
    </row>
    <row r="4607" spans="1:13" x14ac:dyDescent="0.3">
      <c r="A4607" t="s">
        <v>1090</v>
      </c>
      <c r="B4607" t="s">
        <v>16338</v>
      </c>
      <c r="C4607" t="s">
        <v>3173</v>
      </c>
      <c r="D4607" t="s">
        <v>1822</v>
      </c>
      <c r="E4607" t="s">
        <v>3174</v>
      </c>
      <c r="F4607" t="s">
        <v>16339</v>
      </c>
      <c r="G4607" t="s">
        <v>7882</v>
      </c>
      <c r="H4607" t="s">
        <v>3177</v>
      </c>
      <c r="I4607" t="s">
        <v>16340</v>
      </c>
      <c r="J4607" t="s">
        <v>3179</v>
      </c>
      <c r="K4607" t="s">
        <v>16341</v>
      </c>
      <c r="L4607" t="s">
        <v>3174</v>
      </c>
      <c r="M4607" t="s">
        <v>3174</v>
      </c>
    </row>
    <row r="4608" spans="1:13" x14ac:dyDescent="0.3">
      <c r="A4608" t="s">
        <v>1090</v>
      </c>
      <c r="B4608" t="s">
        <v>16296</v>
      </c>
      <c r="C4608" t="s">
        <v>3173</v>
      </c>
      <c r="D4608" t="s">
        <v>1822</v>
      </c>
      <c r="E4608" t="s">
        <v>3174</v>
      </c>
      <c r="F4608" t="s">
        <v>16342</v>
      </c>
      <c r="G4608" t="s">
        <v>16298</v>
      </c>
      <c r="H4608" t="s">
        <v>3177</v>
      </c>
      <c r="I4608" t="s">
        <v>16343</v>
      </c>
      <c r="J4608" t="s">
        <v>3179</v>
      </c>
      <c r="K4608" t="s">
        <v>16344</v>
      </c>
      <c r="L4608" t="s">
        <v>3174</v>
      </c>
      <c r="M4608" t="s">
        <v>3174</v>
      </c>
    </row>
    <row r="4609" spans="1:13" x14ac:dyDescent="0.3">
      <c r="A4609" t="s">
        <v>1090</v>
      </c>
      <c r="B4609" t="s">
        <v>16338</v>
      </c>
      <c r="C4609" t="s">
        <v>3173</v>
      </c>
      <c r="D4609" t="s">
        <v>1822</v>
      </c>
      <c r="E4609" t="s">
        <v>3174</v>
      </c>
      <c r="F4609" t="s">
        <v>16345</v>
      </c>
      <c r="G4609" t="s">
        <v>7882</v>
      </c>
      <c r="H4609" t="s">
        <v>3177</v>
      </c>
      <c r="I4609" t="s">
        <v>16346</v>
      </c>
      <c r="J4609" t="s">
        <v>3179</v>
      </c>
      <c r="K4609" t="s">
        <v>16347</v>
      </c>
      <c r="L4609" t="s">
        <v>3174</v>
      </c>
      <c r="M4609" t="s">
        <v>3174</v>
      </c>
    </row>
    <row r="4610" spans="1:13" x14ac:dyDescent="0.3">
      <c r="A4610" t="s">
        <v>1090</v>
      </c>
      <c r="B4610" t="s">
        <v>16296</v>
      </c>
      <c r="C4610" t="s">
        <v>3173</v>
      </c>
      <c r="D4610" t="s">
        <v>1822</v>
      </c>
      <c r="E4610" t="s">
        <v>3174</v>
      </c>
      <c r="F4610" t="s">
        <v>16348</v>
      </c>
      <c r="G4610" t="s">
        <v>16298</v>
      </c>
      <c r="H4610" t="s">
        <v>3177</v>
      </c>
      <c r="I4610" t="s">
        <v>16349</v>
      </c>
      <c r="J4610" t="s">
        <v>3179</v>
      </c>
      <c r="K4610" t="s">
        <v>16350</v>
      </c>
      <c r="L4610" t="s">
        <v>3174</v>
      </c>
      <c r="M4610" t="s">
        <v>3174</v>
      </c>
    </row>
    <row r="4611" spans="1:13" x14ac:dyDescent="0.3">
      <c r="A4611" t="s">
        <v>1090</v>
      </c>
      <c r="B4611" t="s">
        <v>16338</v>
      </c>
      <c r="C4611" t="s">
        <v>3173</v>
      </c>
      <c r="D4611" t="s">
        <v>1822</v>
      </c>
      <c r="E4611" t="s">
        <v>3174</v>
      </c>
      <c r="F4611" t="s">
        <v>16351</v>
      </c>
      <c r="G4611" t="s">
        <v>7882</v>
      </c>
      <c r="H4611" t="s">
        <v>3177</v>
      </c>
      <c r="I4611" t="s">
        <v>16352</v>
      </c>
      <c r="J4611" t="s">
        <v>3179</v>
      </c>
      <c r="K4611" t="s">
        <v>16353</v>
      </c>
      <c r="L4611" t="s">
        <v>3174</v>
      </c>
      <c r="M4611" t="s">
        <v>3174</v>
      </c>
    </row>
    <row r="4612" spans="1:13" x14ac:dyDescent="0.3">
      <c r="A4612" t="s">
        <v>1090</v>
      </c>
      <c r="B4612" t="s">
        <v>16296</v>
      </c>
      <c r="C4612" t="s">
        <v>3173</v>
      </c>
      <c r="D4612" t="s">
        <v>1822</v>
      </c>
      <c r="E4612" t="s">
        <v>3174</v>
      </c>
      <c r="F4612" t="s">
        <v>16354</v>
      </c>
      <c r="G4612" t="s">
        <v>16298</v>
      </c>
      <c r="H4612" t="s">
        <v>3177</v>
      </c>
      <c r="I4612" t="s">
        <v>16355</v>
      </c>
      <c r="J4612" t="s">
        <v>3179</v>
      </c>
      <c r="K4612" t="s">
        <v>16356</v>
      </c>
      <c r="L4612" t="s">
        <v>3174</v>
      </c>
      <c r="M4612" t="s">
        <v>3174</v>
      </c>
    </row>
    <row r="4613" spans="1:13" x14ac:dyDescent="0.3">
      <c r="A4613" t="s">
        <v>1090</v>
      </c>
      <c r="B4613" t="s">
        <v>16338</v>
      </c>
      <c r="C4613" t="s">
        <v>3173</v>
      </c>
      <c r="D4613" t="s">
        <v>1822</v>
      </c>
      <c r="E4613" t="s">
        <v>3174</v>
      </c>
      <c r="F4613" t="s">
        <v>16357</v>
      </c>
      <c r="G4613" t="s">
        <v>16358</v>
      </c>
      <c r="H4613" t="s">
        <v>3177</v>
      </c>
      <c r="I4613" t="s">
        <v>16359</v>
      </c>
      <c r="J4613" t="s">
        <v>3179</v>
      </c>
      <c r="K4613" t="s">
        <v>16360</v>
      </c>
      <c r="L4613" t="s">
        <v>3174</v>
      </c>
      <c r="M4613" t="s">
        <v>3174</v>
      </c>
    </row>
    <row r="4614" spans="1:13" x14ac:dyDescent="0.3">
      <c r="A4614" t="s">
        <v>1090</v>
      </c>
      <c r="B4614" t="s">
        <v>16338</v>
      </c>
      <c r="C4614" t="s">
        <v>3173</v>
      </c>
      <c r="D4614" t="s">
        <v>1822</v>
      </c>
      <c r="E4614" t="s">
        <v>3174</v>
      </c>
      <c r="F4614" t="s">
        <v>16361</v>
      </c>
      <c r="G4614" t="s">
        <v>16358</v>
      </c>
      <c r="H4614" t="s">
        <v>3177</v>
      </c>
      <c r="I4614" t="s">
        <v>16362</v>
      </c>
      <c r="J4614" t="s">
        <v>3179</v>
      </c>
      <c r="K4614" t="s">
        <v>16363</v>
      </c>
      <c r="L4614" t="s">
        <v>3174</v>
      </c>
      <c r="M4614" t="s">
        <v>3174</v>
      </c>
    </row>
    <row r="4615" spans="1:13" x14ac:dyDescent="0.3">
      <c r="A4615" t="s">
        <v>1090</v>
      </c>
      <c r="B4615" t="s">
        <v>16364</v>
      </c>
      <c r="C4615" t="s">
        <v>3173</v>
      </c>
      <c r="D4615" t="s">
        <v>1822</v>
      </c>
      <c r="E4615" t="s">
        <v>3174</v>
      </c>
      <c r="F4615" t="s">
        <v>16365</v>
      </c>
      <c r="G4615" t="s">
        <v>16366</v>
      </c>
      <c r="H4615" t="s">
        <v>3177</v>
      </c>
      <c r="I4615" t="s">
        <v>16367</v>
      </c>
      <c r="J4615" t="s">
        <v>3179</v>
      </c>
      <c r="K4615" t="s">
        <v>16368</v>
      </c>
      <c r="L4615" t="s">
        <v>3174</v>
      </c>
      <c r="M4615" t="s">
        <v>3174</v>
      </c>
    </row>
    <row r="4616" spans="1:13" x14ac:dyDescent="0.3">
      <c r="A4616" t="s">
        <v>1085</v>
      </c>
      <c r="B4616" t="s">
        <v>2997</v>
      </c>
      <c r="C4616" t="s">
        <v>3173</v>
      </c>
      <c r="D4616" t="s">
        <v>1822</v>
      </c>
      <c r="E4616" t="s">
        <v>3459</v>
      </c>
      <c r="F4616" t="s">
        <v>16369</v>
      </c>
      <c r="G4616" t="s">
        <v>3904</v>
      </c>
      <c r="H4616" t="s">
        <v>3177</v>
      </c>
      <c r="I4616" t="s">
        <v>16370</v>
      </c>
      <c r="J4616" t="s">
        <v>3187</v>
      </c>
      <c r="K4616" t="s">
        <v>16371</v>
      </c>
      <c r="L4616" t="s">
        <v>3174</v>
      </c>
      <c r="M4616" t="s">
        <v>3174</v>
      </c>
    </row>
    <row r="4617" spans="1:13" x14ac:dyDescent="0.3">
      <c r="A4617" t="s">
        <v>1090</v>
      </c>
      <c r="B4617" t="s">
        <v>16372</v>
      </c>
      <c r="C4617" t="s">
        <v>3173</v>
      </c>
      <c r="D4617" t="s">
        <v>1822</v>
      </c>
      <c r="E4617" t="s">
        <v>3174</v>
      </c>
      <c r="F4617" t="s">
        <v>16373</v>
      </c>
      <c r="G4617" t="s">
        <v>16374</v>
      </c>
      <c r="H4617" t="s">
        <v>3177</v>
      </c>
      <c r="I4617" t="s">
        <v>16375</v>
      </c>
      <c r="J4617" t="s">
        <v>3179</v>
      </c>
      <c r="K4617" t="s">
        <v>16376</v>
      </c>
      <c r="L4617" t="s">
        <v>3174</v>
      </c>
      <c r="M4617" t="s">
        <v>3174</v>
      </c>
    </row>
    <row r="4618" spans="1:13" x14ac:dyDescent="0.3">
      <c r="A4618" t="s">
        <v>1090</v>
      </c>
      <c r="B4618" t="s">
        <v>16364</v>
      </c>
      <c r="C4618" t="s">
        <v>3173</v>
      </c>
      <c r="D4618" t="s">
        <v>1822</v>
      </c>
      <c r="E4618" t="s">
        <v>3174</v>
      </c>
      <c r="F4618" t="s">
        <v>16377</v>
      </c>
      <c r="G4618" t="s">
        <v>16366</v>
      </c>
      <c r="H4618" t="s">
        <v>3177</v>
      </c>
      <c r="I4618" t="s">
        <v>16378</v>
      </c>
      <c r="J4618" t="s">
        <v>3179</v>
      </c>
      <c r="K4618" t="s">
        <v>16379</v>
      </c>
      <c r="L4618" t="s">
        <v>3174</v>
      </c>
      <c r="M4618" t="s">
        <v>3174</v>
      </c>
    </row>
    <row r="4619" spans="1:13" x14ac:dyDescent="0.3">
      <c r="A4619" t="s">
        <v>1090</v>
      </c>
      <c r="B4619" t="s">
        <v>16364</v>
      </c>
      <c r="C4619" t="s">
        <v>3173</v>
      </c>
      <c r="D4619" t="s">
        <v>1822</v>
      </c>
      <c r="E4619" t="s">
        <v>3174</v>
      </c>
      <c r="F4619" t="s">
        <v>16380</v>
      </c>
      <c r="G4619" t="s">
        <v>16366</v>
      </c>
      <c r="H4619" t="s">
        <v>3177</v>
      </c>
      <c r="I4619" t="s">
        <v>16381</v>
      </c>
      <c r="J4619" t="s">
        <v>3179</v>
      </c>
      <c r="K4619" t="s">
        <v>16382</v>
      </c>
      <c r="L4619" t="s">
        <v>3174</v>
      </c>
      <c r="M4619" t="s">
        <v>3174</v>
      </c>
    </row>
    <row r="4620" spans="1:13" x14ac:dyDescent="0.3">
      <c r="A4620" t="s">
        <v>1090</v>
      </c>
      <c r="B4620" t="s">
        <v>8185</v>
      </c>
      <c r="C4620" t="s">
        <v>3173</v>
      </c>
      <c r="D4620" t="s">
        <v>1822</v>
      </c>
      <c r="E4620" t="s">
        <v>3174</v>
      </c>
      <c r="F4620" t="s">
        <v>16383</v>
      </c>
      <c r="G4620" t="s">
        <v>16384</v>
      </c>
      <c r="H4620" t="s">
        <v>3177</v>
      </c>
      <c r="I4620" t="s">
        <v>16385</v>
      </c>
      <c r="J4620" t="s">
        <v>3179</v>
      </c>
      <c r="K4620" t="s">
        <v>16386</v>
      </c>
      <c r="L4620" t="s">
        <v>3174</v>
      </c>
      <c r="M4620" t="s">
        <v>3174</v>
      </c>
    </row>
    <row r="4621" spans="1:13" x14ac:dyDescent="0.3">
      <c r="A4621" t="s">
        <v>1090</v>
      </c>
      <c r="B4621" t="s">
        <v>16387</v>
      </c>
      <c r="C4621" t="s">
        <v>3173</v>
      </c>
      <c r="D4621" t="s">
        <v>1822</v>
      </c>
      <c r="E4621" t="s">
        <v>3174</v>
      </c>
      <c r="F4621" t="s">
        <v>16388</v>
      </c>
      <c r="G4621" t="s">
        <v>16389</v>
      </c>
      <c r="H4621" t="s">
        <v>3177</v>
      </c>
      <c r="I4621" t="s">
        <v>16390</v>
      </c>
      <c r="J4621" t="s">
        <v>3179</v>
      </c>
      <c r="K4621" t="s">
        <v>16391</v>
      </c>
      <c r="L4621" t="s">
        <v>3174</v>
      </c>
      <c r="M4621" t="s">
        <v>3174</v>
      </c>
    </row>
    <row r="4622" spans="1:13" x14ac:dyDescent="0.3">
      <c r="A4622" t="s">
        <v>1090</v>
      </c>
      <c r="B4622" t="s">
        <v>8185</v>
      </c>
      <c r="C4622" t="s">
        <v>3173</v>
      </c>
      <c r="D4622" t="s">
        <v>1822</v>
      </c>
      <c r="E4622" t="s">
        <v>3174</v>
      </c>
      <c r="F4622" t="s">
        <v>16392</v>
      </c>
      <c r="G4622" t="s">
        <v>16384</v>
      </c>
      <c r="H4622" t="s">
        <v>3177</v>
      </c>
      <c r="I4622" t="s">
        <v>16393</v>
      </c>
      <c r="J4622" t="s">
        <v>3179</v>
      </c>
      <c r="K4622" t="s">
        <v>16394</v>
      </c>
      <c r="L4622" t="s">
        <v>3174</v>
      </c>
      <c r="M4622" t="s">
        <v>3174</v>
      </c>
    </row>
    <row r="4623" spans="1:13" x14ac:dyDescent="0.3">
      <c r="A4623" t="s">
        <v>1090</v>
      </c>
      <c r="B4623" t="s">
        <v>16387</v>
      </c>
      <c r="C4623" t="s">
        <v>3173</v>
      </c>
      <c r="D4623" t="s">
        <v>1822</v>
      </c>
      <c r="E4623" t="s">
        <v>3174</v>
      </c>
      <c r="F4623" t="s">
        <v>16395</v>
      </c>
      <c r="G4623" t="s">
        <v>16389</v>
      </c>
      <c r="H4623" t="s">
        <v>3177</v>
      </c>
      <c r="I4623" t="s">
        <v>16396</v>
      </c>
      <c r="J4623" t="s">
        <v>3179</v>
      </c>
      <c r="K4623" t="s">
        <v>16397</v>
      </c>
      <c r="L4623" t="s">
        <v>3174</v>
      </c>
      <c r="M4623" t="s">
        <v>3174</v>
      </c>
    </row>
    <row r="4624" spans="1:13" x14ac:dyDescent="0.3">
      <c r="A4624" t="s">
        <v>1090</v>
      </c>
      <c r="B4624" t="s">
        <v>16387</v>
      </c>
      <c r="C4624" t="s">
        <v>3173</v>
      </c>
      <c r="D4624" t="s">
        <v>1822</v>
      </c>
      <c r="E4624" t="s">
        <v>3174</v>
      </c>
      <c r="F4624" t="s">
        <v>16398</v>
      </c>
      <c r="G4624" t="s">
        <v>16389</v>
      </c>
      <c r="H4624" t="s">
        <v>3177</v>
      </c>
      <c r="I4624" t="s">
        <v>16399</v>
      </c>
      <c r="J4624" t="s">
        <v>3179</v>
      </c>
      <c r="K4624" t="s">
        <v>16400</v>
      </c>
      <c r="L4624" t="s">
        <v>3174</v>
      </c>
      <c r="M4624" t="s">
        <v>3174</v>
      </c>
    </row>
    <row r="4625" spans="1:13" x14ac:dyDescent="0.3">
      <c r="A4625" t="s">
        <v>1090</v>
      </c>
      <c r="B4625" t="s">
        <v>16401</v>
      </c>
      <c r="C4625" t="s">
        <v>3173</v>
      </c>
      <c r="D4625" t="s">
        <v>1822</v>
      </c>
      <c r="E4625" t="s">
        <v>3174</v>
      </c>
      <c r="F4625" t="s">
        <v>16402</v>
      </c>
      <c r="G4625" t="s">
        <v>7879</v>
      </c>
      <c r="H4625" t="s">
        <v>3177</v>
      </c>
      <c r="I4625" t="s">
        <v>16403</v>
      </c>
      <c r="J4625" t="s">
        <v>3179</v>
      </c>
      <c r="K4625" t="s">
        <v>16404</v>
      </c>
      <c r="L4625" t="s">
        <v>3174</v>
      </c>
      <c r="M4625" t="s">
        <v>3174</v>
      </c>
    </row>
    <row r="4626" spans="1:13" x14ac:dyDescent="0.3">
      <c r="A4626" t="s">
        <v>1090</v>
      </c>
      <c r="B4626" t="s">
        <v>16401</v>
      </c>
      <c r="C4626" t="s">
        <v>3173</v>
      </c>
      <c r="D4626" t="s">
        <v>1822</v>
      </c>
      <c r="E4626" t="s">
        <v>3174</v>
      </c>
      <c r="F4626" t="s">
        <v>16405</v>
      </c>
      <c r="G4626" t="s">
        <v>7879</v>
      </c>
      <c r="H4626" t="s">
        <v>3177</v>
      </c>
      <c r="I4626" t="s">
        <v>16406</v>
      </c>
      <c r="J4626" t="s">
        <v>3179</v>
      </c>
      <c r="K4626" t="s">
        <v>16407</v>
      </c>
      <c r="L4626" t="s">
        <v>3174</v>
      </c>
      <c r="M4626" t="s">
        <v>3174</v>
      </c>
    </row>
    <row r="4627" spans="1:13" x14ac:dyDescent="0.3">
      <c r="A4627" t="s">
        <v>1090</v>
      </c>
      <c r="B4627" t="s">
        <v>16401</v>
      </c>
      <c r="C4627" t="s">
        <v>3173</v>
      </c>
      <c r="D4627" t="s">
        <v>1822</v>
      </c>
      <c r="E4627" t="s">
        <v>3174</v>
      </c>
      <c r="F4627" t="s">
        <v>16408</v>
      </c>
      <c r="G4627" t="s">
        <v>7879</v>
      </c>
      <c r="H4627" t="s">
        <v>3177</v>
      </c>
      <c r="I4627" t="s">
        <v>16409</v>
      </c>
      <c r="J4627" t="s">
        <v>3179</v>
      </c>
      <c r="K4627" t="s">
        <v>16410</v>
      </c>
      <c r="L4627" t="s">
        <v>3174</v>
      </c>
      <c r="M4627" t="s">
        <v>3174</v>
      </c>
    </row>
    <row r="4628" spans="1:13" x14ac:dyDescent="0.3">
      <c r="A4628" t="s">
        <v>1090</v>
      </c>
      <c r="B4628" t="s">
        <v>16401</v>
      </c>
      <c r="C4628" t="s">
        <v>3173</v>
      </c>
      <c r="D4628" t="s">
        <v>1822</v>
      </c>
      <c r="E4628" t="s">
        <v>3174</v>
      </c>
      <c r="F4628" t="s">
        <v>16411</v>
      </c>
      <c r="G4628" t="s">
        <v>7879</v>
      </c>
      <c r="H4628" t="s">
        <v>3177</v>
      </c>
      <c r="I4628" t="s">
        <v>16412</v>
      </c>
      <c r="J4628" t="s">
        <v>3179</v>
      </c>
      <c r="K4628" t="s">
        <v>16413</v>
      </c>
      <c r="L4628" t="s">
        <v>3174</v>
      </c>
      <c r="M4628" t="s">
        <v>3174</v>
      </c>
    </row>
    <row r="4629" spans="1:13" x14ac:dyDescent="0.3">
      <c r="A4629" t="s">
        <v>1090</v>
      </c>
      <c r="B4629" t="s">
        <v>8185</v>
      </c>
      <c r="C4629" t="s">
        <v>3173</v>
      </c>
      <c r="D4629" t="s">
        <v>1822</v>
      </c>
      <c r="E4629" t="s">
        <v>3174</v>
      </c>
      <c r="F4629" t="s">
        <v>16414</v>
      </c>
      <c r="G4629" t="s">
        <v>8187</v>
      </c>
      <c r="H4629" t="s">
        <v>3177</v>
      </c>
      <c r="I4629" t="s">
        <v>16415</v>
      </c>
      <c r="J4629" t="s">
        <v>3179</v>
      </c>
      <c r="K4629" t="s">
        <v>16416</v>
      </c>
      <c r="L4629" t="s">
        <v>3174</v>
      </c>
      <c r="M4629" t="s">
        <v>3174</v>
      </c>
    </row>
    <row r="4630" spans="1:13" x14ac:dyDescent="0.3">
      <c r="A4630" t="s">
        <v>1090</v>
      </c>
      <c r="B4630" t="s">
        <v>16401</v>
      </c>
      <c r="C4630" t="s">
        <v>3173</v>
      </c>
      <c r="D4630" t="s">
        <v>1822</v>
      </c>
      <c r="E4630" t="s">
        <v>3174</v>
      </c>
      <c r="F4630" t="s">
        <v>16417</v>
      </c>
      <c r="G4630" t="s">
        <v>7879</v>
      </c>
      <c r="H4630" t="s">
        <v>3177</v>
      </c>
      <c r="I4630" t="s">
        <v>16418</v>
      </c>
      <c r="J4630" t="s">
        <v>3179</v>
      </c>
      <c r="K4630" t="s">
        <v>16419</v>
      </c>
      <c r="L4630" t="s">
        <v>3174</v>
      </c>
      <c r="M4630" t="s">
        <v>3174</v>
      </c>
    </row>
    <row r="4631" spans="1:13" x14ac:dyDescent="0.3">
      <c r="A4631" t="s">
        <v>1090</v>
      </c>
      <c r="B4631" t="s">
        <v>8185</v>
      </c>
      <c r="C4631" t="s">
        <v>3173</v>
      </c>
      <c r="D4631" t="s">
        <v>1822</v>
      </c>
      <c r="E4631" t="s">
        <v>3174</v>
      </c>
      <c r="F4631" t="s">
        <v>16420</v>
      </c>
      <c r="G4631" t="s">
        <v>8187</v>
      </c>
      <c r="H4631" t="s">
        <v>3177</v>
      </c>
      <c r="I4631" t="s">
        <v>16421</v>
      </c>
      <c r="J4631" t="s">
        <v>3179</v>
      </c>
      <c r="K4631" t="s">
        <v>16422</v>
      </c>
      <c r="L4631" t="s">
        <v>3174</v>
      </c>
      <c r="M4631" t="s">
        <v>3174</v>
      </c>
    </row>
    <row r="4632" spans="1:13" x14ac:dyDescent="0.3">
      <c r="A4632" t="s">
        <v>1090</v>
      </c>
      <c r="B4632" t="s">
        <v>16401</v>
      </c>
      <c r="C4632" t="s">
        <v>3173</v>
      </c>
      <c r="D4632" t="s">
        <v>1822</v>
      </c>
      <c r="E4632" t="s">
        <v>3174</v>
      </c>
      <c r="F4632" t="s">
        <v>16423</v>
      </c>
      <c r="G4632" t="s">
        <v>7879</v>
      </c>
      <c r="H4632" t="s">
        <v>3177</v>
      </c>
      <c r="I4632" t="s">
        <v>16424</v>
      </c>
      <c r="J4632" t="s">
        <v>3179</v>
      </c>
      <c r="K4632" t="s">
        <v>16425</v>
      </c>
      <c r="L4632" t="s">
        <v>3174</v>
      </c>
      <c r="M4632" t="s">
        <v>3174</v>
      </c>
    </row>
    <row r="4633" spans="1:13" x14ac:dyDescent="0.3">
      <c r="A4633" t="s">
        <v>1090</v>
      </c>
      <c r="B4633" t="s">
        <v>8185</v>
      </c>
      <c r="C4633" t="s">
        <v>3173</v>
      </c>
      <c r="D4633" t="s">
        <v>1822</v>
      </c>
      <c r="E4633" t="s">
        <v>3174</v>
      </c>
      <c r="F4633" t="s">
        <v>16426</v>
      </c>
      <c r="G4633" t="s">
        <v>8187</v>
      </c>
      <c r="H4633" t="s">
        <v>3177</v>
      </c>
      <c r="I4633" t="s">
        <v>16427</v>
      </c>
      <c r="J4633" t="s">
        <v>3179</v>
      </c>
      <c r="K4633" t="s">
        <v>16428</v>
      </c>
      <c r="L4633" t="s">
        <v>3174</v>
      </c>
      <c r="M4633" t="s">
        <v>3174</v>
      </c>
    </row>
    <row r="4634" spans="1:13" x14ac:dyDescent="0.3">
      <c r="A4634" t="s">
        <v>1090</v>
      </c>
      <c r="B4634" t="s">
        <v>8190</v>
      </c>
      <c r="C4634" t="s">
        <v>3173</v>
      </c>
      <c r="D4634" t="s">
        <v>1822</v>
      </c>
      <c r="E4634" t="s">
        <v>3174</v>
      </c>
      <c r="F4634" t="s">
        <v>16429</v>
      </c>
      <c r="G4634" t="s">
        <v>8192</v>
      </c>
      <c r="H4634" t="s">
        <v>3177</v>
      </c>
      <c r="I4634" t="s">
        <v>16430</v>
      </c>
      <c r="J4634" t="s">
        <v>3179</v>
      </c>
      <c r="K4634" t="s">
        <v>16431</v>
      </c>
      <c r="L4634" t="s">
        <v>3174</v>
      </c>
      <c r="M4634" t="s">
        <v>3174</v>
      </c>
    </row>
    <row r="4635" spans="1:13" x14ac:dyDescent="0.3">
      <c r="A4635" t="s">
        <v>1090</v>
      </c>
      <c r="B4635" t="s">
        <v>8185</v>
      </c>
      <c r="C4635" t="s">
        <v>3173</v>
      </c>
      <c r="D4635" t="s">
        <v>1822</v>
      </c>
      <c r="E4635" t="s">
        <v>3174</v>
      </c>
      <c r="F4635" t="s">
        <v>16432</v>
      </c>
      <c r="G4635" t="s">
        <v>8187</v>
      </c>
      <c r="H4635" t="s">
        <v>3177</v>
      </c>
      <c r="I4635" t="s">
        <v>16433</v>
      </c>
      <c r="J4635" t="s">
        <v>3179</v>
      </c>
      <c r="K4635" t="s">
        <v>16434</v>
      </c>
      <c r="L4635" t="s">
        <v>3174</v>
      </c>
      <c r="M4635" t="s">
        <v>3174</v>
      </c>
    </row>
    <row r="4636" spans="1:13" x14ac:dyDescent="0.3">
      <c r="A4636" t="s">
        <v>1090</v>
      </c>
      <c r="B4636" t="s">
        <v>16435</v>
      </c>
      <c r="C4636" t="s">
        <v>3173</v>
      </c>
      <c r="D4636" t="s">
        <v>1822</v>
      </c>
      <c r="E4636" t="s">
        <v>3174</v>
      </c>
      <c r="F4636" t="s">
        <v>16436</v>
      </c>
      <c r="G4636" t="s">
        <v>16437</v>
      </c>
      <c r="H4636" t="s">
        <v>3177</v>
      </c>
      <c r="I4636" t="s">
        <v>16438</v>
      </c>
      <c r="J4636" t="s">
        <v>3179</v>
      </c>
      <c r="K4636" t="s">
        <v>16439</v>
      </c>
      <c r="L4636" t="s">
        <v>3174</v>
      </c>
      <c r="M4636" t="s">
        <v>3174</v>
      </c>
    </row>
    <row r="4637" spans="1:13" x14ac:dyDescent="0.3">
      <c r="A4637" t="s">
        <v>1090</v>
      </c>
      <c r="B4637" t="s">
        <v>8185</v>
      </c>
      <c r="C4637" t="s">
        <v>3173</v>
      </c>
      <c r="D4637" t="s">
        <v>1822</v>
      </c>
      <c r="E4637" t="s">
        <v>3174</v>
      </c>
      <c r="F4637" t="s">
        <v>16440</v>
      </c>
      <c r="G4637" t="s">
        <v>8187</v>
      </c>
      <c r="H4637" t="s">
        <v>3177</v>
      </c>
      <c r="I4637" t="s">
        <v>16441</v>
      </c>
      <c r="J4637" t="s">
        <v>3179</v>
      </c>
      <c r="K4637" t="s">
        <v>16442</v>
      </c>
      <c r="L4637" t="s">
        <v>3174</v>
      </c>
      <c r="M4637" t="s">
        <v>3174</v>
      </c>
    </row>
    <row r="4638" spans="1:13" x14ac:dyDescent="0.3">
      <c r="A4638" t="s">
        <v>1090</v>
      </c>
      <c r="B4638" t="s">
        <v>16435</v>
      </c>
      <c r="C4638" t="s">
        <v>3173</v>
      </c>
      <c r="D4638" t="s">
        <v>1822</v>
      </c>
      <c r="E4638" t="s">
        <v>3174</v>
      </c>
      <c r="F4638" t="s">
        <v>16443</v>
      </c>
      <c r="G4638" t="s">
        <v>16437</v>
      </c>
      <c r="H4638" t="s">
        <v>3177</v>
      </c>
      <c r="I4638" t="s">
        <v>16444</v>
      </c>
      <c r="J4638" t="s">
        <v>3179</v>
      </c>
      <c r="K4638" t="s">
        <v>16445</v>
      </c>
      <c r="L4638" t="s">
        <v>3174</v>
      </c>
      <c r="M4638" t="s">
        <v>3174</v>
      </c>
    </row>
    <row r="4639" spans="1:13" x14ac:dyDescent="0.3">
      <c r="A4639" t="s">
        <v>1090</v>
      </c>
      <c r="B4639" t="s">
        <v>8185</v>
      </c>
      <c r="C4639" t="s">
        <v>3173</v>
      </c>
      <c r="D4639" t="s">
        <v>1822</v>
      </c>
      <c r="E4639" t="s">
        <v>3174</v>
      </c>
      <c r="F4639" t="s">
        <v>16446</v>
      </c>
      <c r="G4639" t="s">
        <v>8187</v>
      </c>
      <c r="H4639" t="s">
        <v>3177</v>
      </c>
      <c r="I4639" t="s">
        <v>16447</v>
      </c>
      <c r="J4639" t="s">
        <v>3179</v>
      </c>
      <c r="K4639" t="s">
        <v>16448</v>
      </c>
      <c r="L4639" t="s">
        <v>3174</v>
      </c>
      <c r="M4639" t="s">
        <v>3174</v>
      </c>
    </row>
    <row r="4640" spans="1:13" x14ac:dyDescent="0.3">
      <c r="A4640" t="s">
        <v>1090</v>
      </c>
      <c r="B4640" t="s">
        <v>16435</v>
      </c>
      <c r="C4640" t="s">
        <v>3173</v>
      </c>
      <c r="D4640" t="s">
        <v>1822</v>
      </c>
      <c r="E4640" t="s">
        <v>3174</v>
      </c>
      <c r="F4640" t="s">
        <v>16449</v>
      </c>
      <c r="G4640" t="s">
        <v>16437</v>
      </c>
      <c r="H4640" t="s">
        <v>3177</v>
      </c>
      <c r="I4640" t="s">
        <v>16450</v>
      </c>
      <c r="J4640" t="s">
        <v>3179</v>
      </c>
      <c r="K4640" t="s">
        <v>16451</v>
      </c>
      <c r="L4640" t="s">
        <v>3174</v>
      </c>
      <c r="M4640" t="s">
        <v>3174</v>
      </c>
    </row>
    <row r="4641" spans="1:13" x14ac:dyDescent="0.3">
      <c r="A4641" t="s">
        <v>1090</v>
      </c>
      <c r="B4641" t="s">
        <v>8185</v>
      </c>
      <c r="C4641" t="s">
        <v>3173</v>
      </c>
      <c r="D4641" t="s">
        <v>1822</v>
      </c>
      <c r="E4641" t="s">
        <v>3174</v>
      </c>
      <c r="F4641" t="s">
        <v>16452</v>
      </c>
      <c r="G4641" t="s">
        <v>8187</v>
      </c>
      <c r="H4641" t="s">
        <v>3177</v>
      </c>
      <c r="I4641" t="s">
        <v>16453</v>
      </c>
      <c r="J4641" t="s">
        <v>3179</v>
      </c>
      <c r="K4641" t="s">
        <v>16454</v>
      </c>
      <c r="L4641" t="s">
        <v>3174</v>
      </c>
      <c r="M4641" t="s">
        <v>3174</v>
      </c>
    </row>
    <row r="4642" spans="1:13" x14ac:dyDescent="0.3">
      <c r="A4642" t="s">
        <v>1090</v>
      </c>
      <c r="B4642" t="s">
        <v>16435</v>
      </c>
      <c r="C4642" t="s">
        <v>3173</v>
      </c>
      <c r="D4642" t="s">
        <v>1822</v>
      </c>
      <c r="E4642" t="s">
        <v>3174</v>
      </c>
      <c r="F4642" t="s">
        <v>16455</v>
      </c>
      <c r="G4642" t="s">
        <v>16437</v>
      </c>
      <c r="H4642" t="s">
        <v>3177</v>
      </c>
      <c r="I4642" t="s">
        <v>16456</v>
      </c>
      <c r="J4642" t="s">
        <v>3179</v>
      </c>
      <c r="K4642" t="s">
        <v>16457</v>
      </c>
      <c r="L4642" t="s">
        <v>3174</v>
      </c>
      <c r="M4642" t="s">
        <v>3174</v>
      </c>
    </row>
    <row r="4643" spans="1:13" x14ac:dyDescent="0.3">
      <c r="A4643" t="s">
        <v>1090</v>
      </c>
      <c r="B4643" t="s">
        <v>15697</v>
      </c>
      <c r="C4643" t="s">
        <v>3173</v>
      </c>
      <c r="D4643" t="s">
        <v>1822</v>
      </c>
      <c r="E4643" t="s">
        <v>3174</v>
      </c>
      <c r="F4643" t="s">
        <v>16458</v>
      </c>
      <c r="G4643" t="s">
        <v>6021</v>
      </c>
      <c r="H4643" t="s">
        <v>3177</v>
      </c>
      <c r="I4643" t="s">
        <v>16459</v>
      </c>
      <c r="J4643" t="s">
        <v>3179</v>
      </c>
      <c r="K4643" t="s">
        <v>16460</v>
      </c>
      <c r="L4643" t="s">
        <v>3174</v>
      </c>
      <c r="M4643" t="s">
        <v>3174</v>
      </c>
    </row>
    <row r="4644" spans="1:13" x14ac:dyDescent="0.3">
      <c r="A4644" t="s">
        <v>1090</v>
      </c>
      <c r="B4644" t="s">
        <v>16461</v>
      </c>
      <c r="C4644" t="s">
        <v>3173</v>
      </c>
      <c r="D4644" t="s">
        <v>1822</v>
      </c>
      <c r="E4644" t="s">
        <v>3174</v>
      </c>
      <c r="F4644" t="s">
        <v>16462</v>
      </c>
      <c r="G4644" t="s">
        <v>16463</v>
      </c>
      <c r="H4644" t="s">
        <v>3177</v>
      </c>
      <c r="I4644" t="s">
        <v>16464</v>
      </c>
      <c r="J4644" t="s">
        <v>3179</v>
      </c>
      <c r="K4644" t="s">
        <v>16465</v>
      </c>
      <c r="L4644" t="s">
        <v>3174</v>
      </c>
      <c r="M4644" t="s">
        <v>3174</v>
      </c>
    </row>
    <row r="4645" spans="1:13" x14ac:dyDescent="0.3">
      <c r="A4645" t="s">
        <v>1090</v>
      </c>
      <c r="B4645" t="s">
        <v>15697</v>
      </c>
      <c r="C4645" t="s">
        <v>3173</v>
      </c>
      <c r="D4645" t="s">
        <v>1822</v>
      </c>
      <c r="E4645" t="s">
        <v>3174</v>
      </c>
      <c r="F4645" t="s">
        <v>16466</v>
      </c>
      <c r="G4645" t="s">
        <v>6021</v>
      </c>
      <c r="H4645" t="s">
        <v>3177</v>
      </c>
      <c r="I4645" t="s">
        <v>16467</v>
      </c>
      <c r="J4645" t="s">
        <v>3179</v>
      </c>
      <c r="K4645" t="s">
        <v>16468</v>
      </c>
      <c r="L4645" t="s">
        <v>3174</v>
      </c>
      <c r="M4645" t="s">
        <v>3174</v>
      </c>
    </row>
    <row r="4646" spans="1:13" x14ac:dyDescent="0.3">
      <c r="A4646" t="s">
        <v>1090</v>
      </c>
      <c r="B4646" t="s">
        <v>15697</v>
      </c>
      <c r="C4646" t="s">
        <v>3173</v>
      </c>
      <c r="D4646" t="s">
        <v>1822</v>
      </c>
      <c r="E4646" t="s">
        <v>3174</v>
      </c>
      <c r="F4646" t="s">
        <v>16469</v>
      </c>
      <c r="G4646" t="s">
        <v>6021</v>
      </c>
      <c r="H4646" t="s">
        <v>3177</v>
      </c>
      <c r="I4646" t="s">
        <v>16470</v>
      </c>
      <c r="J4646" t="s">
        <v>3179</v>
      </c>
      <c r="K4646" t="s">
        <v>16471</v>
      </c>
      <c r="L4646" t="s">
        <v>3174</v>
      </c>
      <c r="M4646" t="s">
        <v>3174</v>
      </c>
    </row>
    <row r="4647" spans="1:13" x14ac:dyDescent="0.3">
      <c r="A4647" t="s">
        <v>1090</v>
      </c>
      <c r="B4647" t="s">
        <v>16461</v>
      </c>
      <c r="C4647" t="s">
        <v>3173</v>
      </c>
      <c r="D4647" t="s">
        <v>1822</v>
      </c>
      <c r="E4647" t="s">
        <v>3174</v>
      </c>
      <c r="F4647" t="s">
        <v>16472</v>
      </c>
      <c r="G4647" t="s">
        <v>16473</v>
      </c>
      <c r="H4647" t="s">
        <v>3177</v>
      </c>
      <c r="I4647" t="s">
        <v>16474</v>
      </c>
      <c r="J4647" t="s">
        <v>3179</v>
      </c>
      <c r="K4647" t="s">
        <v>16475</v>
      </c>
      <c r="L4647" t="s">
        <v>3174</v>
      </c>
      <c r="M4647" t="s">
        <v>3174</v>
      </c>
    </row>
    <row r="4648" spans="1:13" x14ac:dyDescent="0.3">
      <c r="A4648" t="s">
        <v>1090</v>
      </c>
      <c r="B4648" t="s">
        <v>15697</v>
      </c>
      <c r="C4648" t="s">
        <v>3173</v>
      </c>
      <c r="D4648" t="s">
        <v>1822</v>
      </c>
      <c r="E4648" t="s">
        <v>3174</v>
      </c>
      <c r="F4648" t="s">
        <v>16476</v>
      </c>
      <c r="G4648" t="s">
        <v>6021</v>
      </c>
      <c r="H4648" t="s">
        <v>3177</v>
      </c>
      <c r="I4648" t="s">
        <v>16477</v>
      </c>
      <c r="J4648" t="s">
        <v>3179</v>
      </c>
      <c r="K4648" t="s">
        <v>16478</v>
      </c>
      <c r="L4648" t="s">
        <v>3174</v>
      </c>
      <c r="M4648" t="s">
        <v>3174</v>
      </c>
    </row>
    <row r="4649" spans="1:13" x14ac:dyDescent="0.3">
      <c r="A4649" t="s">
        <v>1090</v>
      </c>
      <c r="B4649" t="s">
        <v>15697</v>
      </c>
      <c r="C4649" t="s">
        <v>3173</v>
      </c>
      <c r="D4649" t="s">
        <v>1822</v>
      </c>
      <c r="E4649" t="s">
        <v>3174</v>
      </c>
      <c r="F4649" t="s">
        <v>16479</v>
      </c>
      <c r="G4649" t="s">
        <v>6021</v>
      </c>
      <c r="H4649" t="s">
        <v>3177</v>
      </c>
      <c r="I4649" t="s">
        <v>16480</v>
      </c>
      <c r="J4649" t="s">
        <v>3179</v>
      </c>
      <c r="K4649" t="s">
        <v>16481</v>
      </c>
      <c r="L4649" t="s">
        <v>3174</v>
      </c>
      <c r="M4649" t="s">
        <v>3174</v>
      </c>
    </row>
    <row r="4650" spans="1:13" x14ac:dyDescent="0.3">
      <c r="A4650" t="s">
        <v>1090</v>
      </c>
      <c r="B4650" t="s">
        <v>15697</v>
      </c>
      <c r="C4650" t="s">
        <v>3173</v>
      </c>
      <c r="D4650" t="s">
        <v>1822</v>
      </c>
      <c r="E4650" t="s">
        <v>3174</v>
      </c>
      <c r="F4650" t="s">
        <v>16482</v>
      </c>
      <c r="G4650" t="s">
        <v>6021</v>
      </c>
      <c r="H4650" t="s">
        <v>3177</v>
      </c>
      <c r="I4650" t="s">
        <v>16483</v>
      </c>
      <c r="J4650" t="s">
        <v>3179</v>
      </c>
      <c r="K4650" t="s">
        <v>16484</v>
      </c>
      <c r="L4650" t="s">
        <v>3174</v>
      </c>
      <c r="M4650" t="s">
        <v>3174</v>
      </c>
    </row>
    <row r="4651" spans="1:13" x14ac:dyDescent="0.3">
      <c r="A4651" t="s">
        <v>1090</v>
      </c>
      <c r="B4651" t="s">
        <v>8130</v>
      </c>
      <c r="C4651" t="s">
        <v>3173</v>
      </c>
      <c r="D4651" t="s">
        <v>1822</v>
      </c>
      <c r="E4651" t="s">
        <v>3174</v>
      </c>
      <c r="F4651" t="s">
        <v>16485</v>
      </c>
      <c r="G4651" t="s">
        <v>8132</v>
      </c>
      <c r="H4651" t="s">
        <v>3177</v>
      </c>
      <c r="I4651" t="s">
        <v>16486</v>
      </c>
      <c r="J4651" t="s">
        <v>3179</v>
      </c>
      <c r="K4651" t="s">
        <v>16487</v>
      </c>
      <c r="L4651" t="s">
        <v>3174</v>
      </c>
      <c r="M4651" t="s">
        <v>3174</v>
      </c>
    </row>
    <row r="4652" spans="1:13" x14ac:dyDescent="0.3">
      <c r="A4652" t="s">
        <v>1090</v>
      </c>
      <c r="B4652" t="s">
        <v>15697</v>
      </c>
      <c r="C4652" t="s">
        <v>3173</v>
      </c>
      <c r="D4652" t="s">
        <v>1822</v>
      </c>
      <c r="E4652" t="s">
        <v>3174</v>
      </c>
      <c r="F4652" t="s">
        <v>16488</v>
      </c>
      <c r="G4652" t="s">
        <v>6021</v>
      </c>
      <c r="H4652" t="s">
        <v>3177</v>
      </c>
      <c r="I4652" t="s">
        <v>16489</v>
      </c>
      <c r="J4652" t="s">
        <v>3179</v>
      </c>
      <c r="K4652" t="s">
        <v>16490</v>
      </c>
      <c r="L4652" t="s">
        <v>3174</v>
      </c>
      <c r="M4652" t="s">
        <v>3174</v>
      </c>
    </row>
    <row r="4653" spans="1:13" x14ac:dyDescent="0.3">
      <c r="A4653" t="s">
        <v>1090</v>
      </c>
      <c r="B4653" t="s">
        <v>15704</v>
      </c>
      <c r="C4653" t="s">
        <v>3173</v>
      </c>
      <c r="D4653" t="s">
        <v>1822</v>
      </c>
      <c r="E4653" t="s">
        <v>3174</v>
      </c>
      <c r="F4653" t="s">
        <v>16491</v>
      </c>
      <c r="G4653" t="s">
        <v>15706</v>
      </c>
      <c r="H4653" t="s">
        <v>3177</v>
      </c>
      <c r="I4653" t="s">
        <v>16492</v>
      </c>
      <c r="J4653" t="s">
        <v>3179</v>
      </c>
      <c r="K4653" t="s">
        <v>16493</v>
      </c>
      <c r="L4653" t="s">
        <v>3174</v>
      </c>
      <c r="M4653" t="s">
        <v>3174</v>
      </c>
    </row>
    <row r="4654" spans="1:13" x14ac:dyDescent="0.3">
      <c r="A4654" t="s">
        <v>1090</v>
      </c>
      <c r="B4654" t="s">
        <v>16494</v>
      </c>
      <c r="C4654" t="s">
        <v>3173</v>
      </c>
      <c r="D4654" t="s">
        <v>1822</v>
      </c>
      <c r="E4654" t="s">
        <v>3174</v>
      </c>
      <c r="F4654" t="s">
        <v>16495</v>
      </c>
      <c r="G4654" t="s">
        <v>5990</v>
      </c>
      <c r="H4654" t="s">
        <v>3177</v>
      </c>
      <c r="I4654" t="s">
        <v>16496</v>
      </c>
      <c r="J4654" t="s">
        <v>3179</v>
      </c>
      <c r="K4654" t="s">
        <v>16497</v>
      </c>
      <c r="L4654" t="s">
        <v>3174</v>
      </c>
      <c r="M4654" t="s">
        <v>3174</v>
      </c>
    </row>
    <row r="4655" spans="1:13" x14ac:dyDescent="0.3">
      <c r="A4655" t="s">
        <v>1090</v>
      </c>
      <c r="B4655" t="s">
        <v>16498</v>
      </c>
      <c r="C4655" t="s">
        <v>3173</v>
      </c>
      <c r="D4655" t="s">
        <v>1822</v>
      </c>
      <c r="E4655" t="s">
        <v>3174</v>
      </c>
      <c r="F4655" t="s">
        <v>16499</v>
      </c>
      <c r="G4655" t="s">
        <v>8158</v>
      </c>
      <c r="H4655" t="s">
        <v>3177</v>
      </c>
      <c r="I4655" t="s">
        <v>16500</v>
      </c>
      <c r="J4655" t="s">
        <v>3179</v>
      </c>
      <c r="K4655" t="s">
        <v>16501</v>
      </c>
      <c r="L4655" t="s">
        <v>3174</v>
      </c>
      <c r="M4655" t="s">
        <v>3174</v>
      </c>
    </row>
    <row r="4656" spans="1:13" x14ac:dyDescent="0.3">
      <c r="A4656" t="s">
        <v>1090</v>
      </c>
      <c r="B4656" t="s">
        <v>8130</v>
      </c>
      <c r="C4656" t="s">
        <v>3173</v>
      </c>
      <c r="D4656" t="s">
        <v>1822</v>
      </c>
      <c r="E4656" t="s">
        <v>3174</v>
      </c>
      <c r="F4656" t="s">
        <v>16502</v>
      </c>
      <c r="G4656" t="s">
        <v>13369</v>
      </c>
      <c r="H4656" t="s">
        <v>3177</v>
      </c>
      <c r="I4656" t="s">
        <v>16503</v>
      </c>
      <c r="J4656" t="s">
        <v>3179</v>
      </c>
      <c r="K4656" t="s">
        <v>16504</v>
      </c>
      <c r="L4656" t="s">
        <v>3174</v>
      </c>
      <c r="M4656" t="s">
        <v>3174</v>
      </c>
    </row>
    <row r="4657" spans="1:13" x14ac:dyDescent="0.3">
      <c r="A4657" t="s">
        <v>1090</v>
      </c>
      <c r="B4657" t="s">
        <v>16494</v>
      </c>
      <c r="C4657" t="s">
        <v>3173</v>
      </c>
      <c r="D4657" t="s">
        <v>1822</v>
      </c>
      <c r="E4657" t="s">
        <v>3174</v>
      </c>
      <c r="F4657" t="s">
        <v>16505</v>
      </c>
      <c r="G4657" t="s">
        <v>5990</v>
      </c>
      <c r="H4657" t="s">
        <v>3177</v>
      </c>
      <c r="I4657" t="s">
        <v>16506</v>
      </c>
      <c r="J4657" t="s">
        <v>3179</v>
      </c>
      <c r="K4657" t="s">
        <v>16507</v>
      </c>
      <c r="L4657" t="s">
        <v>3174</v>
      </c>
      <c r="M4657" t="s">
        <v>3174</v>
      </c>
    </row>
    <row r="4658" spans="1:13" x14ac:dyDescent="0.3">
      <c r="A4658" t="s">
        <v>1090</v>
      </c>
      <c r="B4658" t="s">
        <v>8178</v>
      </c>
      <c r="C4658" t="s">
        <v>3173</v>
      </c>
      <c r="D4658" t="s">
        <v>1822</v>
      </c>
      <c r="E4658" t="s">
        <v>3174</v>
      </c>
      <c r="F4658" t="s">
        <v>16508</v>
      </c>
      <c r="G4658" t="s">
        <v>8180</v>
      </c>
      <c r="H4658" t="s">
        <v>3177</v>
      </c>
      <c r="I4658" t="s">
        <v>16509</v>
      </c>
      <c r="J4658" t="s">
        <v>3179</v>
      </c>
      <c r="K4658" t="s">
        <v>16510</v>
      </c>
      <c r="L4658" t="s">
        <v>3174</v>
      </c>
      <c r="M4658" t="s">
        <v>3174</v>
      </c>
    </row>
    <row r="4659" spans="1:13" x14ac:dyDescent="0.3">
      <c r="A4659" t="s">
        <v>1085</v>
      </c>
      <c r="B4659" t="s">
        <v>2997</v>
      </c>
      <c r="C4659" t="s">
        <v>3173</v>
      </c>
      <c r="D4659" t="s">
        <v>1822</v>
      </c>
      <c r="E4659" t="s">
        <v>3459</v>
      </c>
      <c r="F4659" t="s">
        <v>16511</v>
      </c>
      <c r="G4659" t="s">
        <v>3940</v>
      </c>
      <c r="H4659" t="s">
        <v>3177</v>
      </c>
      <c r="I4659" t="s">
        <v>16512</v>
      </c>
      <c r="J4659" t="s">
        <v>3179</v>
      </c>
      <c r="K4659" t="s">
        <v>16513</v>
      </c>
      <c r="L4659" t="s">
        <v>3174</v>
      </c>
      <c r="M4659" t="s">
        <v>3174</v>
      </c>
    </row>
    <row r="4660" spans="1:13" x14ac:dyDescent="0.3">
      <c r="A4660" t="s">
        <v>1090</v>
      </c>
      <c r="B4660" t="s">
        <v>8130</v>
      </c>
      <c r="C4660" t="s">
        <v>3173</v>
      </c>
      <c r="D4660" t="s">
        <v>1822</v>
      </c>
      <c r="E4660" t="s">
        <v>3174</v>
      </c>
      <c r="F4660" t="s">
        <v>16514</v>
      </c>
      <c r="G4660" t="s">
        <v>13369</v>
      </c>
      <c r="H4660" t="s">
        <v>3177</v>
      </c>
      <c r="I4660" t="s">
        <v>16515</v>
      </c>
      <c r="J4660" t="s">
        <v>3179</v>
      </c>
      <c r="K4660" t="s">
        <v>16516</v>
      </c>
      <c r="L4660" t="s">
        <v>3174</v>
      </c>
      <c r="M4660" t="s">
        <v>3174</v>
      </c>
    </row>
    <row r="4661" spans="1:13" x14ac:dyDescent="0.3">
      <c r="A4661" t="s">
        <v>1090</v>
      </c>
      <c r="B4661" t="s">
        <v>16517</v>
      </c>
      <c r="C4661" t="s">
        <v>3173</v>
      </c>
      <c r="D4661" t="s">
        <v>1822</v>
      </c>
      <c r="E4661" t="s">
        <v>3174</v>
      </c>
      <c r="F4661" t="s">
        <v>16518</v>
      </c>
      <c r="G4661" t="s">
        <v>16519</v>
      </c>
      <c r="H4661" t="s">
        <v>3177</v>
      </c>
      <c r="I4661" t="s">
        <v>16520</v>
      </c>
      <c r="J4661" t="s">
        <v>3179</v>
      </c>
      <c r="K4661" t="s">
        <v>16521</v>
      </c>
      <c r="L4661" t="s">
        <v>3174</v>
      </c>
      <c r="M4661" t="s">
        <v>3174</v>
      </c>
    </row>
    <row r="4662" spans="1:13" x14ac:dyDescent="0.3">
      <c r="A4662" t="s">
        <v>1090</v>
      </c>
      <c r="B4662" t="s">
        <v>8138</v>
      </c>
      <c r="C4662" t="s">
        <v>3173</v>
      </c>
      <c r="D4662" t="s">
        <v>1822</v>
      </c>
      <c r="E4662" t="s">
        <v>3174</v>
      </c>
      <c r="F4662" t="s">
        <v>16522</v>
      </c>
      <c r="G4662" t="s">
        <v>6008</v>
      </c>
      <c r="H4662" t="s">
        <v>3177</v>
      </c>
      <c r="I4662" t="s">
        <v>16523</v>
      </c>
      <c r="J4662" t="s">
        <v>3179</v>
      </c>
      <c r="K4662" t="s">
        <v>16524</v>
      </c>
      <c r="L4662" t="s">
        <v>3174</v>
      </c>
      <c r="M4662" t="s">
        <v>3174</v>
      </c>
    </row>
    <row r="4663" spans="1:13" x14ac:dyDescent="0.3">
      <c r="A4663" t="s">
        <v>1090</v>
      </c>
      <c r="B4663" t="s">
        <v>16525</v>
      </c>
      <c r="C4663" t="s">
        <v>3173</v>
      </c>
      <c r="D4663" t="s">
        <v>1822</v>
      </c>
      <c r="E4663" t="s">
        <v>3174</v>
      </c>
      <c r="F4663" t="s">
        <v>16526</v>
      </c>
      <c r="G4663" t="s">
        <v>16527</v>
      </c>
      <c r="H4663" t="s">
        <v>3177</v>
      </c>
      <c r="I4663" t="s">
        <v>16528</v>
      </c>
      <c r="J4663" t="s">
        <v>3179</v>
      </c>
      <c r="K4663" t="s">
        <v>16529</v>
      </c>
      <c r="L4663" t="s">
        <v>3174</v>
      </c>
      <c r="M4663" t="s">
        <v>3174</v>
      </c>
    </row>
    <row r="4664" spans="1:13" x14ac:dyDescent="0.3">
      <c r="A4664" t="s">
        <v>1090</v>
      </c>
      <c r="B4664" t="s">
        <v>16517</v>
      </c>
      <c r="C4664" t="s">
        <v>3173</v>
      </c>
      <c r="D4664" t="s">
        <v>1822</v>
      </c>
      <c r="E4664" t="s">
        <v>3174</v>
      </c>
      <c r="F4664" t="s">
        <v>16530</v>
      </c>
      <c r="G4664" t="s">
        <v>16519</v>
      </c>
      <c r="H4664" t="s">
        <v>3177</v>
      </c>
      <c r="I4664" t="s">
        <v>16531</v>
      </c>
      <c r="J4664" t="s">
        <v>3179</v>
      </c>
      <c r="K4664" t="s">
        <v>16532</v>
      </c>
      <c r="L4664" t="s">
        <v>3174</v>
      </c>
      <c r="M4664" t="s">
        <v>3174</v>
      </c>
    </row>
    <row r="4665" spans="1:13" x14ac:dyDescent="0.3">
      <c r="A4665" t="s">
        <v>1090</v>
      </c>
      <c r="B4665" t="s">
        <v>8138</v>
      </c>
      <c r="C4665" t="s">
        <v>3173</v>
      </c>
      <c r="D4665" t="s">
        <v>1822</v>
      </c>
      <c r="E4665" t="s">
        <v>3174</v>
      </c>
      <c r="F4665" t="s">
        <v>16533</v>
      </c>
      <c r="G4665" t="s">
        <v>6008</v>
      </c>
      <c r="H4665" t="s">
        <v>3177</v>
      </c>
      <c r="I4665" t="s">
        <v>16534</v>
      </c>
      <c r="J4665" t="s">
        <v>3179</v>
      </c>
      <c r="K4665" t="s">
        <v>16535</v>
      </c>
      <c r="L4665" t="s">
        <v>3174</v>
      </c>
      <c r="M4665" t="s">
        <v>3174</v>
      </c>
    </row>
    <row r="4666" spans="1:13" x14ac:dyDescent="0.3">
      <c r="A4666" t="s">
        <v>1090</v>
      </c>
      <c r="B4666" t="s">
        <v>16536</v>
      </c>
      <c r="C4666" t="s">
        <v>3173</v>
      </c>
      <c r="D4666" t="s">
        <v>1822</v>
      </c>
      <c r="E4666" t="s">
        <v>3174</v>
      </c>
      <c r="F4666" t="s">
        <v>16537</v>
      </c>
      <c r="G4666" t="s">
        <v>16538</v>
      </c>
      <c r="H4666" t="s">
        <v>3177</v>
      </c>
      <c r="I4666" t="s">
        <v>16539</v>
      </c>
      <c r="J4666" t="s">
        <v>3179</v>
      </c>
      <c r="K4666" t="s">
        <v>16540</v>
      </c>
      <c r="L4666" t="s">
        <v>3174</v>
      </c>
      <c r="M4666" t="s">
        <v>3174</v>
      </c>
    </row>
    <row r="4667" spans="1:13" x14ac:dyDescent="0.3">
      <c r="A4667" t="s">
        <v>1085</v>
      </c>
      <c r="B4667" t="s">
        <v>2997</v>
      </c>
      <c r="C4667" t="s">
        <v>3173</v>
      </c>
      <c r="D4667" t="s">
        <v>1822</v>
      </c>
      <c r="E4667" t="s">
        <v>3459</v>
      </c>
      <c r="F4667" t="s">
        <v>16541</v>
      </c>
      <c r="G4667" t="s">
        <v>4110</v>
      </c>
      <c r="H4667" t="s">
        <v>3177</v>
      </c>
      <c r="I4667" t="s">
        <v>16542</v>
      </c>
      <c r="J4667" t="s">
        <v>3179</v>
      </c>
      <c r="K4667" t="s">
        <v>16543</v>
      </c>
      <c r="L4667" t="s">
        <v>3174</v>
      </c>
      <c r="M4667" t="s">
        <v>3174</v>
      </c>
    </row>
    <row r="4668" spans="1:13" x14ac:dyDescent="0.3">
      <c r="A4668" t="s">
        <v>1090</v>
      </c>
      <c r="B4668" t="s">
        <v>16544</v>
      </c>
      <c r="C4668" t="s">
        <v>3173</v>
      </c>
      <c r="D4668" t="s">
        <v>1822</v>
      </c>
      <c r="E4668" t="s">
        <v>3174</v>
      </c>
      <c r="F4668" t="s">
        <v>16545</v>
      </c>
      <c r="G4668" t="s">
        <v>16064</v>
      </c>
      <c r="H4668" t="s">
        <v>3177</v>
      </c>
      <c r="I4668" t="s">
        <v>16546</v>
      </c>
      <c r="J4668" t="s">
        <v>3179</v>
      </c>
      <c r="K4668" t="s">
        <v>16547</v>
      </c>
      <c r="L4668" t="s">
        <v>3174</v>
      </c>
      <c r="M4668" t="s">
        <v>3174</v>
      </c>
    </row>
    <row r="4669" spans="1:13" x14ac:dyDescent="0.3">
      <c r="A4669" t="s">
        <v>1090</v>
      </c>
      <c r="B4669" t="s">
        <v>8232</v>
      </c>
      <c r="C4669" t="s">
        <v>3173</v>
      </c>
      <c r="D4669" t="s">
        <v>1822</v>
      </c>
      <c r="E4669" t="s">
        <v>3174</v>
      </c>
      <c r="F4669" t="s">
        <v>16548</v>
      </c>
      <c r="G4669" t="s">
        <v>5589</v>
      </c>
      <c r="H4669" t="s">
        <v>3177</v>
      </c>
      <c r="I4669" t="s">
        <v>16549</v>
      </c>
      <c r="J4669" t="s">
        <v>3179</v>
      </c>
      <c r="K4669" t="s">
        <v>16550</v>
      </c>
      <c r="L4669" t="s">
        <v>3174</v>
      </c>
      <c r="M4669" t="s">
        <v>3174</v>
      </c>
    </row>
    <row r="4670" spans="1:13" x14ac:dyDescent="0.3">
      <c r="A4670" t="s">
        <v>1090</v>
      </c>
      <c r="B4670" t="s">
        <v>16544</v>
      </c>
      <c r="C4670" t="s">
        <v>3173</v>
      </c>
      <c r="D4670" t="s">
        <v>1822</v>
      </c>
      <c r="E4670" t="s">
        <v>3174</v>
      </c>
      <c r="F4670" t="s">
        <v>16551</v>
      </c>
      <c r="G4670" t="s">
        <v>16064</v>
      </c>
      <c r="H4670" t="s">
        <v>3177</v>
      </c>
      <c r="I4670" t="s">
        <v>16552</v>
      </c>
      <c r="J4670" t="s">
        <v>3179</v>
      </c>
      <c r="K4670" t="s">
        <v>16553</v>
      </c>
      <c r="L4670" t="s">
        <v>3174</v>
      </c>
      <c r="M4670" t="s">
        <v>3174</v>
      </c>
    </row>
    <row r="4671" spans="1:13" x14ac:dyDescent="0.3">
      <c r="A4671" t="s">
        <v>1090</v>
      </c>
      <c r="B4671" t="s">
        <v>8232</v>
      </c>
      <c r="C4671" t="s">
        <v>3173</v>
      </c>
      <c r="D4671" t="s">
        <v>1822</v>
      </c>
      <c r="E4671" t="s">
        <v>3174</v>
      </c>
      <c r="F4671" t="s">
        <v>16554</v>
      </c>
      <c r="G4671" t="s">
        <v>5589</v>
      </c>
      <c r="H4671" t="s">
        <v>3177</v>
      </c>
      <c r="I4671" t="s">
        <v>16555</v>
      </c>
      <c r="J4671" t="s">
        <v>3179</v>
      </c>
      <c r="K4671" t="s">
        <v>16556</v>
      </c>
      <c r="L4671" t="s">
        <v>3174</v>
      </c>
      <c r="M4671" t="s">
        <v>3174</v>
      </c>
    </row>
    <row r="4672" spans="1:13" x14ac:dyDescent="0.3">
      <c r="A4672" t="s">
        <v>1090</v>
      </c>
      <c r="B4672" t="s">
        <v>16557</v>
      </c>
      <c r="C4672" t="s">
        <v>3173</v>
      </c>
      <c r="D4672" t="s">
        <v>1822</v>
      </c>
      <c r="E4672" t="s">
        <v>3174</v>
      </c>
      <c r="F4672" t="s">
        <v>16558</v>
      </c>
      <c r="G4672" t="s">
        <v>16559</v>
      </c>
      <c r="H4672" t="s">
        <v>3177</v>
      </c>
      <c r="I4672" t="s">
        <v>16560</v>
      </c>
      <c r="J4672" t="s">
        <v>3179</v>
      </c>
      <c r="K4672" t="s">
        <v>16561</v>
      </c>
      <c r="L4672" t="s">
        <v>3174</v>
      </c>
      <c r="M4672" t="s">
        <v>3174</v>
      </c>
    </row>
    <row r="4673" spans="1:13" x14ac:dyDescent="0.3">
      <c r="A4673" t="s">
        <v>1090</v>
      </c>
      <c r="B4673" t="s">
        <v>8232</v>
      </c>
      <c r="C4673" t="s">
        <v>3173</v>
      </c>
      <c r="D4673" t="s">
        <v>1822</v>
      </c>
      <c r="E4673" t="s">
        <v>3174</v>
      </c>
      <c r="F4673" t="s">
        <v>16562</v>
      </c>
      <c r="G4673" t="s">
        <v>5589</v>
      </c>
      <c r="H4673" t="s">
        <v>3177</v>
      </c>
      <c r="I4673" t="s">
        <v>16563</v>
      </c>
      <c r="J4673" t="s">
        <v>3179</v>
      </c>
      <c r="K4673" t="s">
        <v>16564</v>
      </c>
      <c r="L4673" t="s">
        <v>3174</v>
      </c>
      <c r="M4673" t="s">
        <v>3174</v>
      </c>
    </row>
    <row r="4674" spans="1:13" x14ac:dyDescent="0.3">
      <c r="A4674" t="s">
        <v>1090</v>
      </c>
      <c r="B4674" t="s">
        <v>16557</v>
      </c>
      <c r="C4674" t="s">
        <v>3173</v>
      </c>
      <c r="D4674" t="s">
        <v>1822</v>
      </c>
      <c r="E4674" t="s">
        <v>3174</v>
      </c>
      <c r="F4674" t="s">
        <v>16565</v>
      </c>
      <c r="G4674" t="s">
        <v>16559</v>
      </c>
      <c r="H4674" t="s">
        <v>3177</v>
      </c>
      <c r="I4674" t="s">
        <v>16566</v>
      </c>
      <c r="J4674" t="s">
        <v>3179</v>
      </c>
      <c r="K4674" t="s">
        <v>16567</v>
      </c>
      <c r="L4674" t="s">
        <v>3174</v>
      </c>
      <c r="M4674" t="s">
        <v>3174</v>
      </c>
    </row>
    <row r="4675" spans="1:13" x14ac:dyDescent="0.3">
      <c r="A4675" t="s">
        <v>1085</v>
      </c>
      <c r="B4675" t="s">
        <v>2997</v>
      </c>
      <c r="C4675" t="s">
        <v>3173</v>
      </c>
      <c r="D4675" t="s">
        <v>1822</v>
      </c>
      <c r="E4675" t="s">
        <v>3459</v>
      </c>
      <c r="F4675" t="s">
        <v>16568</v>
      </c>
      <c r="G4675" t="s">
        <v>3680</v>
      </c>
      <c r="H4675" t="s">
        <v>3177</v>
      </c>
      <c r="I4675" t="s">
        <v>16569</v>
      </c>
      <c r="J4675" t="s">
        <v>3187</v>
      </c>
      <c r="K4675" t="s">
        <v>16570</v>
      </c>
      <c r="L4675" t="s">
        <v>3174</v>
      </c>
      <c r="M4675" t="s">
        <v>3174</v>
      </c>
    </row>
    <row r="4676" spans="1:13" x14ac:dyDescent="0.3">
      <c r="A4676" t="s">
        <v>1090</v>
      </c>
      <c r="B4676" t="s">
        <v>8232</v>
      </c>
      <c r="C4676" t="s">
        <v>3173</v>
      </c>
      <c r="D4676" t="s">
        <v>1822</v>
      </c>
      <c r="E4676" t="s">
        <v>3174</v>
      </c>
      <c r="F4676" t="s">
        <v>16571</v>
      </c>
      <c r="G4676" t="s">
        <v>5589</v>
      </c>
      <c r="H4676" t="s">
        <v>3177</v>
      </c>
      <c r="I4676" t="s">
        <v>16572</v>
      </c>
      <c r="J4676" t="s">
        <v>3179</v>
      </c>
      <c r="K4676" t="s">
        <v>16573</v>
      </c>
      <c r="L4676" t="s">
        <v>3174</v>
      </c>
      <c r="M4676" t="s">
        <v>3174</v>
      </c>
    </row>
    <row r="4677" spans="1:13" x14ac:dyDescent="0.3">
      <c r="A4677" t="s">
        <v>1090</v>
      </c>
      <c r="B4677" t="s">
        <v>16557</v>
      </c>
      <c r="C4677" t="s">
        <v>3173</v>
      </c>
      <c r="D4677" t="s">
        <v>1822</v>
      </c>
      <c r="E4677" t="s">
        <v>3174</v>
      </c>
      <c r="F4677" t="s">
        <v>16574</v>
      </c>
      <c r="G4677" t="s">
        <v>16559</v>
      </c>
      <c r="H4677" t="s">
        <v>3177</v>
      </c>
      <c r="I4677" t="s">
        <v>16575</v>
      </c>
      <c r="J4677" t="s">
        <v>3179</v>
      </c>
      <c r="K4677" t="s">
        <v>16576</v>
      </c>
      <c r="L4677" t="s">
        <v>3174</v>
      </c>
      <c r="M4677" t="s">
        <v>3174</v>
      </c>
    </row>
    <row r="4678" spans="1:13" x14ac:dyDescent="0.3">
      <c r="A4678" t="s">
        <v>1090</v>
      </c>
      <c r="B4678" t="s">
        <v>8232</v>
      </c>
      <c r="C4678" t="s">
        <v>3173</v>
      </c>
      <c r="D4678" t="s">
        <v>1822</v>
      </c>
      <c r="E4678" t="s">
        <v>3174</v>
      </c>
      <c r="F4678" t="s">
        <v>16577</v>
      </c>
      <c r="G4678" t="s">
        <v>5589</v>
      </c>
      <c r="H4678" t="s">
        <v>3177</v>
      </c>
      <c r="I4678" t="s">
        <v>16578</v>
      </c>
      <c r="J4678" t="s">
        <v>3179</v>
      </c>
      <c r="K4678" t="s">
        <v>16579</v>
      </c>
      <c r="L4678" t="s">
        <v>3174</v>
      </c>
      <c r="M4678" t="s">
        <v>3174</v>
      </c>
    </row>
    <row r="4679" spans="1:13" x14ac:dyDescent="0.3">
      <c r="A4679" t="s">
        <v>1090</v>
      </c>
      <c r="B4679" t="s">
        <v>8232</v>
      </c>
      <c r="C4679" t="s">
        <v>3173</v>
      </c>
      <c r="D4679" t="s">
        <v>1822</v>
      </c>
      <c r="E4679" t="s">
        <v>3174</v>
      </c>
      <c r="F4679" t="s">
        <v>16580</v>
      </c>
      <c r="G4679" t="s">
        <v>5589</v>
      </c>
      <c r="H4679" t="s">
        <v>3177</v>
      </c>
      <c r="I4679" t="s">
        <v>16581</v>
      </c>
      <c r="J4679" t="s">
        <v>3179</v>
      </c>
      <c r="K4679" t="s">
        <v>16582</v>
      </c>
      <c r="L4679" t="s">
        <v>3174</v>
      </c>
      <c r="M4679" t="s">
        <v>3174</v>
      </c>
    </row>
    <row r="4680" spans="1:13" x14ac:dyDescent="0.3">
      <c r="A4680" t="s">
        <v>1090</v>
      </c>
      <c r="B4680" t="s">
        <v>16583</v>
      </c>
      <c r="C4680" t="s">
        <v>3173</v>
      </c>
      <c r="D4680" t="s">
        <v>1822</v>
      </c>
      <c r="E4680" t="s">
        <v>3174</v>
      </c>
      <c r="F4680" t="s">
        <v>16584</v>
      </c>
      <c r="G4680" t="s">
        <v>3176</v>
      </c>
      <c r="H4680" t="s">
        <v>3177</v>
      </c>
      <c r="I4680" t="s">
        <v>16585</v>
      </c>
      <c r="J4680" t="s">
        <v>3179</v>
      </c>
      <c r="K4680" t="s">
        <v>16586</v>
      </c>
      <c r="L4680" t="s">
        <v>3174</v>
      </c>
      <c r="M4680" t="s">
        <v>3174</v>
      </c>
    </row>
    <row r="4681" spans="1:13" x14ac:dyDescent="0.3">
      <c r="A4681" t="s">
        <v>1090</v>
      </c>
      <c r="B4681" t="s">
        <v>8232</v>
      </c>
      <c r="C4681" t="s">
        <v>3173</v>
      </c>
      <c r="D4681" t="s">
        <v>1822</v>
      </c>
      <c r="E4681" t="s">
        <v>3174</v>
      </c>
      <c r="F4681" t="s">
        <v>16587</v>
      </c>
      <c r="G4681" t="s">
        <v>5589</v>
      </c>
      <c r="H4681" t="s">
        <v>3177</v>
      </c>
      <c r="I4681" t="s">
        <v>16588</v>
      </c>
      <c r="J4681" t="s">
        <v>3179</v>
      </c>
      <c r="K4681" t="s">
        <v>16589</v>
      </c>
      <c r="L4681" t="s">
        <v>3174</v>
      </c>
      <c r="M4681" t="s">
        <v>3174</v>
      </c>
    </row>
    <row r="4682" spans="1:13" x14ac:dyDescent="0.3">
      <c r="A4682" t="s">
        <v>1090</v>
      </c>
      <c r="B4682" t="s">
        <v>8232</v>
      </c>
      <c r="C4682" t="s">
        <v>3173</v>
      </c>
      <c r="D4682" t="s">
        <v>1822</v>
      </c>
      <c r="E4682" t="s">
        <v>3174</v>
      </c>
      <c r="F4682" t="s">
        <v>16590</v>
      </c>
      <c r="G4682" t="s">
        <v>5589</v>
      </c>
      <c r="H4682" t="s">
        <v>3177</v>
      </c>
      <c r="I4682" t="s">
        <v>16591</v>
      </c>
      <c r="J4682" t="s">
        <v>3179</v>
      </c>
      <c r="K4682" t="s">
        <v>16592</v>
      </c>
      <c r="L4682" t="s">
        <v>3174</v>
      </c>
      <c r="M4682" t="s">
        <v>3174</v>
      </c>
    </row>
    <row r="4683" spans="1:13" x14ac:dyDescent="0.3">
      <c r="A4683" t="s">
        <v>1090</v>
      </c>
      <c r="B4683" t="s">
        <v>15721</v>
      </c>
      <c r="C4683" t="s">
        <v>3173</v>
      </c>
      <c r="D4683" t="s">
        <v>1822</v>
      </c>
      <c r="E4683" t="s">
        <v>3174</v>
      </c>
      <c r="F4683" t="s">
        <v>16593</v>
      </c>
      <c r="G4683" t="s">
        <v>15723</v>
      </c>
      <c r="H4683" t="s">
        <v>3177</v>
      </c>
      <c r="I4683" t="s">
        <v>16594</v>
      </c>
      <c r="J4683" t="s">
        <v>3179</v>
      </c>
      <c r="K4683" t="s">
        <v>16595</v>
      </c>
      <c r="L4683" t="s">
        <v>3174</v>
      </c>
      <c r="M4683" t="s">
        <v>3174</v>
      </c>
    </row>
    <row r="4684" spans="1:13" x14ac:dyDescent="0.3">
      <c r="A4684" t="s">
        <v>1090</v>
      </c>
      <c r="B4684" t="s">
        <v>16596</v>
      </c>
      <c r="C4684" t="s">
        <v>3173</v>
      </c>
      <c r="D4684" t="s">
        <v>1822</v>
      </c>
      <c r="E4684" t="s">
        <v>3174</v>
      </c>
      <c r="F4684" t="s">
        <v>16597</v>
      </c>
      <c r="G4684" t="s">
        <v>13494</v>
      </c>
      <c r="H4684" t="s">
        <v>3177</v>
      </c>
      <c r="I4684" t="s">
        <v>16598</v>
      </c>
      <c r="J4684" t="s">
        <v>3179</v>
      </c>
      <c r="K4684" t="s">
        <v>16599</v>
      </c>
      <c r="L4684" t="s">
        <v>3174</v>
      </c>
      <c r="M4684" t="s">
        <v>3174</v>
      </c>
    </row>
    <row r="4685" spans="1:13" x14ac:dyDescent="0.3">
      <c r="A4685" t="s">
        <v>1090</v>
      </c>
      <c r="B4685" t="s">
        <v>15758</v>
      </c>
      <c r="C4685" t="s">
        <v>3173</v>
      </c>
      <c r="D4685" t="s">
        <v>1822</v>
      </c>
      <c r="E4685" t="s">
        <v>3174</v>
      </c>
      <c r="F4685" t="s">
        <v>16600</v>
      </c>
      <c r="G4685" t="s">
        <v>15760</v>
      </c>
      <c r="H4685" t="s">
        <v>3177</v>
      </c>
      <c r="I4685" t="s">
        <v>16601</v>
      </c>
      <c r="J4685" t="s">
        <v>3179</v>
      </c>
      <c r="K4685" t="s">
        <v>16602</v>
      </c>
      <c r="L4685" t="s">
        <v>3174</v>
      </c>
      <c r="M4685" t="s">
        <v>3174</v>
      </c>
    </row>
    <row r="4686" spans="1:13" x14ac:dyDescent="0.3">
      <c r="A4686" t="s">
        <v>1090</v>
      </c>
      <c r="B4686" t="s">
        <v>16603</v>
      </c>
      <c r="C4686" t="s">
        <v>3173</v>
      </c>
      <c r="D4686" t="s">
        <v>1822</v>
      </c>
      <c r="E4686" t="s">
        <v>3174</v>
      </c>
      <c r="F4686" t="s">
        <v>16604</v>
      </c>
      <c r="G4686" t="s">
        <v>16605</v>
      </c>
      <c r="H4686" t="s">
        <v>3177</v>
      </c>
      <c r="I4686" t="s">
        <v>16606</v>
      </c>
      <c r="J4686" t="s">
        <v>3179</v>
      </c>
      <c r="K4686" t="s">
        <v>16607</v>
      </c>
      <c r="L4686" t="s">
        <v>3174</v>
      </c>
      <c r="M4686" t="s">
        <v>3174</v>
      </c>
    </row>
    <row r="4687" spans="1:13" x14ac:dyDescent="0.3">
      <c r="A4687" t="s">
        <v>1090</v>
      </c>
      <c r="B4687" t="s">
        <v>16608</v>
      </c>
      <c r="C4687" t="s">
        <v>3173</v>
      </c>
      <c r="D4687" t="s">
        <v>1822</v>
      </c>
      <c r="E4687" t="s">
        <v>3174</v>
      </c>
      <c r="F4687" t="s">
        <v>16609</v>
      </c>
      <c r="G4687" t="s">
        <v>16610</v>
      </c>
      <c r="H4687" t="s">
        <v>3177</v>
      </c>
      <c r="I4687" t="s">
        <v>16611</v>
      </c>
      <c r="J4687" t="s">
        <v>3179</v>
      </c>
      <c r="K4687" t="s">
        <v>16612</v>
      </c>
      <c r="L4687" t="s">
        <v>3174</v>
      </c>
      <c r="M4687" t="s">
        <v>3174</v>
      </c>
    </row>
    <row r="4688" spans="1:13" x14ac:dyDescent="0.3">
      <c r="A4688" t="s">
        <v>1090</v>
      </c>
      <c r="B4688" t="s">
        <v>15744</v>
      </c>
      <c r="C4688" t="s">
        <v>3173</v>
      </c>
      <c r="D4688" t="s">
        <v>1822</v>
      </c>
      <c r="E4688" t="s">
        <v>3174</v>
      </c>
      <c r="F4688" t="s">
        <v>16613</v>
      </c>
      <c r="G4688" t="s">
        <v>15746</v>
      </c>
      <c r="H4688" t="s">
        <v>3177</v>
      </c>
      <c r="I4688" t="s">
        <v>16614</v>
      </c>
      <c r="J4688" t="s">
        <v>3179</v>
      </c>
      <c r="K4688" t="s">
        <v>16615</v>
      </c>
      <c r="L4688" t="s">
        <v>3174</v>
      </c>
      <c r="M4688" t="s">
        <v>3174</v>
      </c>
    </row>
    <row r="4689" spans="1:13" x14ac:dyDescent="0.3">
      <c r="A4689" t="s">
        <v>1090</v>
      </c>
      <c r="B4689" t="s">
        <v>16616</v>
      </c>
      <c r="C4689" t="s">
        <v>3173</v>
      </c>
      <c r="D4689" t="s">
        <v>1822</v>
      </c>
      <c r="E4689" t="s">
        <v>3174</v>
      </c>
      <c r="F4689" t="s">
        <v>16617</v>
      </c>
      <c r="G4689" t="s">
        <v>16618</v>
      </c>
      <c r="H4689" t="s">
        <v>3177</v>
      </c>
      <c r="I4689" t="s">
        <v>16619</v>
      </c>
      <c r="J4689" t="s">
        <v>3179</v>
      </c>
      <c r="K4689" t="s">
        <v>16620</v>
      </c>
      <c r="L4689" t="s">
        <v>3174</v>
      </c>
      <c r="M4689" t="s">
        <v>3174</v>
      </c>
    </row>
    <row r="4690" spans="1:13" x14ac:dyDescent="0.3">
      <c r="A4690" t="s">
        <v>1090</v>
      </c>
      <c r="B4690" t="s">
        <v>16608</v>
      </c>
      <c r="C4690" t="s">
        <v>3173</v>
      </c>
      <c r="D4690" t="s">
        <v>1822</v>
      </c>
      <c r="E4690" t="s">
        <v>3174</v>
      </c>
      <c r="F4690" t="s">
        <v>16621</v>
      </c>
      <c r="G4690" t="s">
        <v>16610</v>
      </c>
      <c r="H4690" t="s">
        <v>3177</v>
      </c>
      <c r="I4690" t="s">
        <v>16622</v>
      </c>
      <c r="J4690" t="s">
        <v>3179</v>
      </c>
      <c r="K4690" t="s">
        <v>16623</v>
      </c>
      <c r="L4690" t="s">
        <v>3174</v>
      </c>
      <c r="M4690" t="s">
        <v>3174</v>
      </c>
    </row>
    <row r="4691" spans="1:13" x14ac:dyDescent="0.3">
      <c r="A4691" t="s">
        <v>1090</v>
      </c>
      <c r="B4691" t="s">
        <v>16608</v>
      </c>
      <c r="C4691" t="s">
        <v>3173</v>
      </c>
      <c r="D4691" t="s">
        <v>1822</v>
      </c>
      <c r="E4691" t="s">
        <v>3174</v>
      </c>
      <c r="F4691" t="s">
        <v>16624</v>
      </c>
      <c r="G4691" t="s">
        <v>16610</v>
      </c>
      <c r="H4691" t="s">
        <v>3177</v>
      </c>
      <c r="I4691" t="s">
        <v>16625</v>
      </c>
      <c r="J4691" t="s">
        <v>3179</v>
      </c>
      <c r="K4691" t="s">
        <v>16626</v>
      </c>
      <c r="L4691" t="s">
        <v>3174</v>
      </c>
      <c r="M4691" t="s">
        <v>3174</v>
      </c>
    </row>
    <row r="4692" spans="1:13" x14ac:dyDescent="0.3">
      <c r="A4692" t="s">
        <v>1090</v>
      </c>
      <c r="B4692" t="s">
        <v>8161</v>
      </c>
      <c r="C4692" t="s">
        <v>3173</v>
      </c>
      <c r="D4692" t="s">
        <v>1822</v>
      </c>
      <c r="E4692" t="s">
        <v>3174</v>
      </c>
      <c r="F4692" t="s">
        <v>16627</v>
      </c>
      <c r="G4692" t="s">
        <v>8163</v>
      </c>
      <c r="H4692" t="s">
        <v>3177</v>
      </c>
      <c r="I4692" t="s">
        <v>16628</v>
      </c>
      <c r="J4692" t="s">
        <v>3179</v>
      </c>
      <c r="K4692" t="s">
        <v>16119</v>
      </c>
      <c r="L4692" t="s">
        <v>3174</v>
      </c>
      <c r="M4692" t="s">
        <v>3174</v>
      </c>
    </row>
    <row r="4693" spans="1:13" x14ac:dyDescent="0.3">
      <c r="A4693" t="s">
        <v>1090</v>
      </c>
      <c r="B4693" t="s">
        <v>16629</v>
      </c>
      <c r="C4693" t="s">
        <v>3173</v>
      </c>
      <c r="D4693" t="s">
        <v>1822</v>
      </c>
      <c r="E4693" t="s">
        <v>3174</v>
      </c>
      <c r="F4693" t="s">
        <v>16630</v>
      </c>
      <c r="G4693" t="s">
        <v>16631</v>
      </c>
      <c r="H4693" t="s">
        <v>3177</v>
      </c>
      <c r="I4693" t="s">
        <v>16632</v>
      </c>
      <c r="J4693" t="s">
        <v>3179</v>
      </c>
      <c r="K4693" t="s">
        <v>16633</v>
      </c>
      <c r="L4693" t="s">
        <v>3174</v>
      </c>
      <c r="M4693" t="s">
        <v>3174</v>
      </c>
    </row>
    <row r="4694" spans="1:13" x14ac:dyDescent="0.3">
      <c r="A4694" t="s">
        <v>1090</v>
      </c>
      <c r="B4694" t="s">
        <v>16629</v>
      </c>
      <c r="C4694" t="s">
        <v>3173</v>
      </c>
      <c r="D4694" t="s">
        <v>1822</v>
      </c>
      <c r="E4694" t="s">
        <v>3174</v>
      </c>
      <c r="F4694" t="s">
        <v>16634</v>
      </c>
      <c r="G4694" t="s">
        <v>16631</v>
      </c>
      <c r="H4694" t="s">
        <v>3177</v>
      </c>
      <c r="I4694" t="s">
        <v>16635</v>
      </c>
      <c r="J4694" t="s">
        <v>3179</v>
      </c>
      <c r="K4694" t="s">
        <v>16636</v>
      </c>
      <c r="L4694" t="s">
        <v>3174</v>
      </c>
      <c r="M4694" t="s">
        <v>3174</v>
      </c>
    </row>
    <row r="4695" spans="1:13" x14ac:dyDescent="0.3">
      <c r="A4695" t="s">
        <v>1090</v>
      </c>
      <c r="B4695" t="s">
        <v>16338</v>
      </c>
      <c r="C4695" t="s">
        <v>3173</v>
      </c>
      <c r="D4695" t="s">
        <v>1822</v>
      </c>
      <c r="E4695" t="s">
        <v>3174</v>
      </c>
      <c r="F4695" t="s">
        <v>16637</v>
      </c>
      <c r="G4695" t="s">
        <v>16358</v>
      </c>
      <c r="H4695" t="s">
        <v>3177</v>
      </c>
      <c r="I4695" t="s">
        <v>16638</v>
      </c>
      <c r="J4695" t="s">
        <v>3179</v>
      </c>
      <c r="K4695" t="s">
        <v>16360</v>
      </c>
      <c r="L4695" t="s">
        <v>3174</v>
      </c>
      <c r="M4695" t="s">
        <v>3174</v>
      </c>
    </row>
    <row r="4696" spans="1:13" x14ac:dyDescent="0.3">
      <c r="A4696" t="s">
        <v>1090</v>
      </c>
      <c r="B4696" t="s">
        <v>16639</v>
      </c>
      <c r="C4696" t="s">
        <v>3173</v>
      </c>
      <c r="D4696" t="s">
        <v>1822</v>
      </c>
      <c r="E4696" t="s">
        <v>3174</v>
      </c>
      <c r="F4696" t="s">
        <v>16640</v>
      </c>
      <c r="G4696" t="s">
        <v>16641</v>
      </c>
      <c r="H4696" t="s">
        <v>3177</v>
      </c>
      <c r="I4696" t="s">
        <v>16642</v>
      </c>
      <c r="J4696" t="s">
        <v>3179</v>
      </c>
      <c r="K4696" t="s">
        <v>16643</v>
      </c>
      <c r="L4696" t="s">
        <v>3174</v>
      </c>
      <c r="M4696" t="s">
        <v>3174</v>
      </c>
    </row>
    <row r="4697" spans="1:13" x14ac:dyDescent="0.3">
      <c r="A4697" t="s">
        <v>1090</v>
      </c>
      <c r="B4697" t="s">
        <v>16629</v>
      </c>
      <c r="C4697" t="s">
        <v>3173</v>
      </c>
      <c r="D4697" t="s">
        <v>1822</v>
      </c>
      <c r="E4697" t="s">
        <v>3174</v>
      </c>
      <c r="F4697" t="s">
        <v>16644</v>
      </c>
      <c r="G4697" t="s">
        <v>16631</v>
      </c>
      <c r="H4697" t="s">
        <v>3177</v>
      </c>
      <c r="I4697" t="s">
        <v>16645</v>
      </c>
      <c r="J4697" t="s">
        <v>3179</v>
      </c>
      <c r="K4697" t="s">
        <v>16646</v>
      </c>
      <c r="L4697" t="s">
        <v>3174</v>
      </c>
      <c r="M4697" t="s">
        <v>3174</v>
      </c>
    </row>
    <row r="4698" spans="1:13" x14ac:dyDescent="0.3">
      <c r="A4698" t="s">
        <v>1090</v>
      </c>
      <c r="B4698" t="s">
        <v>15697</v>
      </c>
      <c r="C4698" t="s">
        <v>3173</v>
      </c>
      <c r="D4698" t="s">
        <v>1822</v>
      </c>
      <c r="E4698" t="s">
        <v>3174</v>
      </c>
      <c r="F4698" t="s">
        <v>16647</v>
      </c>
      <c r="G4698" t="s">
        <v>6021</v>
      </c>
      <c r="H4698" t="s">
        <v>3177</v>
      </c>
      <c r="I4698" t="s">
        <v>16648</v>
      </c>
      <c r="J4698" t="s">
        <v>3179</v>
      </c>
      <c r="K4698" t="s">
        <v>16460</v>
      </c>
      <c r="L4698" t="s">
        <v>3174</v>
      </c>
      <c r="M4698" t="s">
        <v>3174</v>
      </c>
    </row>
    <row r="4699" spans="1:13" x14ac:dyDescent="0.3">
      <c r="A4699" t="s">
        <v>1090</v>
      </c>
      <c r="B4699" t="s">
        <v>16649</v>
      </c>
      <c r="C4699" t="s">
        <v>3173</v>
      </c>
      <c r="D4699" t="s">
        <v>1822</v>
      </c>
      <c r="E4699" t="s">
        <v>3174</v>
      </c>
      <c r="F4699" t="s">
        <v>16650</v>
      </c>
      <c r="G4699" t="s">
        <v>16651</v>
      </c>
      <c r="H4699" t="s">
        <v>3177</v>
      </c>
      <c r="I4699" t="s">
        <v>16652</v>
      </c>
      <c r="J4699" t="s">
        <v>3179</v>
      </c>
      <c r="K4699" t="s">
        <v>16653</v>
      </c>
      <c r="L4699" t="s">
        <v>3174</v>
      </c>
      <c r="M4699" t="s">
        <v>3174</v>
      </c>
    </row>
    <row r="4700" spans="1:13" x14ac:dyDescent="0.3">
      <c r="A4700" t="s">
        <v>1090</v>
      </c>
      <c r="B4700" t="s">
        <v>16629</v>
      </c>
      <c r="C4700" t="s">
        <v>3173</v>
      </c>
      <c r="D4700" t="s">
        <v>1822</v>
      </c>
      <c r="E4700" t="s">
        <v>3174</v>
      </c>
      <c r="F4700" t="s">
        <v>16654</v>
      </c>
      <c r="G4700" t="s">
        <v>16631</v>
      </c>
      <c r="H4700" t="s">
        <v>3177</v>
      </c>
      <c r="I4700" t="s">
        <v>16655</v>
      </c>
      <c r="J4700" t="s">
        <v>3179</v>
      </c>
      <c r="K4700" t="s">
        <v>16656</v>
      </c>
      <c r="L4700" t="s">
        <v>3174</v>
      </c>
      <c r="M4700" t="s">
        <v>3174</v>
      </c>
    </row>
    <row r="4701" spans="1:13" x14ac:dyDescent="0.3">
      <c r="A4701" t="s">
        <v>1090</v>
      </c>
      <c r="B4701" t="s">
        <v>16649</v>
      </c>
      <c r="C4701" t="s">
        <v>3173</v>
      </c>
      <c r="D4701" t="s">
        <v>1822</v>
      </c>
      <c r="E4701" t="s">
        <v>3174</v>
      </c>
      <c r="F4701" t="s">
        <v>16657</v>
      </c>
      <c r="G4701" t="s">
        <v>16658</v>
      </c>
      <c r="H4701" t="s">
        <v>3177</v>
      </c>
      <c r="I4701" t="s">
        <v>16659</v>
      </c>
      <c r="J4701" t="s">
        <v>3179</v>
      </c>
      <c r="K4701" t="s">
        <v>16660</v>
      </c>
      <c r="L4701" t="s">
        <v>3174</v>
      </c>
      <c r="M4701" t="s">
        <v>3174</v>
      </c>
    </row>
    <row r="4702" spans="1:13" x14ac:dyDescent="0.3">
      <c r="A4702" t="s">
        <v>1090</v>
      </c>
      <c r="B4702" t="s">
        <v>16629</v>
      </c>
      <c r="C4702" t="s">
        <v>3173</v>
      </c>
      <c r="D4702" t="s">
        <v>1822</v>
      </c>
      <c r="E4702" t="s">
        <v>3174</v>
      </c>
      <c r="F4702" t="s">
        <v>16661</v>
      </c>
      <c r="G4702" t="s">
        <v>16631</v>
      </c>
      <c r="H4702" t="s">
        <v>3177</v>
      </c>
      <c r="I4702" t="s">
        <v>16662</v>
      </c>
      <c r="J4702" t="s">
        <v>3179</v>
      </c>
      <c r="K4702" t="s">
        <v>16663</v>
      </c>
      <c r="L4702" t="s">
        <v>3174</v>
      </c>
      <c r="M4702" t="s">
        <v>3174</v>
      </c>
    </row>
    <row r="4703" spans="1:13" x14ac:dyDescent="0.3">
      <c r="A4703" t="s">
        <v>1090</v>
      </c>
      <c r="B4703" t="s">
        <v>16152</v>
      </c>
      <c r="C4703" t="s">
        <v>3173</v>
      </c>
      <c r="D4703" t="s">
        <v>1822</v>
      </c>
      <c r="E4703" t="s">
        <v>3174</v>
      </c>
      <c r="F4703" t="s">
        <v>16664</v>
      </c>
      <c r="G4703" t="s">
        <v>16154</v>
      </c>
      <c r="H4703" t="s">
        <v>3177</v>
      </c>
      <c r="I4703" t="s">
        <v>16665</v>
      </c>
      <c r="J4703" t="s">
        <v>3179</v>
      </c>
      <c r="K4703" t="s">
        <v>16666</v>
      </c>
      <c r="L4703" t="s">
        <v>3174</v>
      </c>
      <c r="M4703" t="s">
        <v>3174</v>
      </c>
    </row>
    <row r="4704" spans="1:13" x14ac:dyDescent="0.3">
      <c r="A4704" t="s">
        <v>1090</v>
      </c>
      <c r="B4704" t="s">
        <v>16629</v>
      </c>
      <c r="C4704" t="s">
        <v>3173</v>
      </c>
      <c r="D4704" t="s">
        <v>1822</v>
      </c>
      <c r="E4704" t="s">
        <v>3174</v>
      </c>
      <c r="F4704" t="s">
        <v>16667</v>
      </c>
      <c r="G4704" t="s">
        <v>16631</v>
      </c>
      <c r="H4704" t="s">
        <v>3177</v>
      </c>
      <c r="I4704" t="s">
        <v>16668</v>
      </c>
      <c r="J4704" t="s">
        <v>3179</v>
      </c>
      <c r="K4704" t="s">
        <v>16669</v>
      </c>
      <c r="L4704" t="s">
        <v>3174</v>
      </c>
      <c r="M4704" t="s">
        <v>3174</v>
      </c>
    </row>
    <row r="4705" spans="1:13" x14ac:dyDescent="0.3">
      <c r="A4705" t="s">
        <v>1090</v>
      </c>
      <c r="B4705" t="s">
        <v>16152</v>
      </c>
      <c r="C4705" t="s">
        <v>3173</v>
      </c>
      <c r="D4705" t="s">
        <v>1822</v>
      </c>
      <c r="E4705" t="s">
        <v>3174</v>
      </c>
      <c r="F4705" t="s">
        <v>16670</v>
      </c>
      <c r="G4705" t="s">
        <v>16154</v>
      </c>
      <c r="H4705" t="s">
        <v>3177</v>
      </c>
      <c r="I4705" t="s">
        <v>16671</v>
      </c>
      <c r="J4705" t="s">
        <v>3179</v>
      </c>
      <c r="K4705" t="s">
        <v>16672</v>
      </c>
      <c r="L4705" t="s">
        <v>3174</v>
      </c>
      <c r="M4705" t="s">
        <v>3174</v>
      </c>
    </row>
    <row r="4706" spans="1:13" x14ac:dyDescent="0.3">
      <c r="A4706" t="s">
        <v>1090</v>
      </c>
      <c r="B4706" t="s">
        <v>16629</v>
      </c>
      <c r="C4706" t="s">
        <v>3173</v>
      </c>
      <c r="D4706" t="s">
        <v>1822</v>
      </c>
      <c r="E4706" t="s">
        <v>3174</v>
      </c>
      <c r="F4706" t="s">
        <v>16673</v>
      </c>
      <c r="G4706" t="s">
        <v>16631</v>
      </c>
      <c r="H4706" t="s">
        <v>3177</v>
      </c>
      <c r="I4706" t="s">
        <v>16674</v>
      </c>
      <c r="J4706" t="s">
        <v>3179</v>
      </c>
      <c r="K4706" t="s">
        <v>16675</v>
      </c>
      <c r="L4706" t="s">
        <v>3174</v>
      </c>
      <c r="M4706" t="s">
        <v>3174</v>
      </c>
    </row>
    <row r="4707" spans="1:13" x14ac:dyDescent="0.3">
      <c r="A4707" t="s">
        <v>1090</v>
      </c>
      <c r="B4707" t="s">
        <v>16296</v>
      </c>
      <c r="C4707" t="s">
        <v>3173</v>
      </c>
      <c r="D4707" t="s">
        <v>1822</v>
      </c>
      <c r="E4707" t="s">
        <v>3174</v>
      </c>
      <c r="F4707" t="s">
        <v>16676</v>
      </c>
      <c r="G4707" t="s">
        <v>16298</v>
      </c>
      <c r="H4707" t="s">
        <v>3177</v>
      </c>
      <c r="I4707" t="s">
        <v>16677</v>
      </c>
      <c r="J4707" t="s">
        <v>3179</v>
      </c>
      <c r="K4707" t="s">
        <v>16300</v>
      </c>
      <c r="L4707" t="s">
        <v>3174</v>
      </c>
      <c r="M4707" t="s">
        <v>3174</v>
      </c>
    </row>
    <row r="4708" spans="1:13" x14ac:dyDescent="0.3">
      <c r="A4708" t="s">
        <v>1090</v>
      </c>
      <c r="B4708" t="s">
        <v>8185</v>
      </c>
      <c r="C4708" t="s">
        <v>3173</v>
      </c>
      <c r="D4708" t="s">
        <v>1822</v>
      </c>
      <c r="E4708" t="s">
        <v>3174</v>
      </c>
      <c r="F4708" t="s">
        <v>16678</v>
      </c>
      <c r="G4708" t="s">
        <v>8187</v>
      </c>
      <c r="H4708" t="s">
        <v>3177</v>
      </c>
      <c r="I4708" t="s">
        <v>16679</v>
      </c>
      <c r="J4708" t="s">
        <v>3179</v>
      </c>
      <c r="K4708" t="s">
        <v>16416</v>
      </c>
      <c r="L4708" t="s">
        <v>3174</v>
      </c>
      <c r="M4708" t="s">
        <v>3174</v>
      </c>
    </row>
    <row r="4709" spans="1:13" x14ac:dyDescent="0.3">
      <c r="A4709" t="s">
        <v>1090</v>
      </c>
      <c r="B4709" t="s">
        <v>15763</v>
      </c>
      <c r="C4709" t="s">
        <v>3173</v>
      </c>
      <c r="D4709" t="s">
        <v>1822</v>
      </c>
      <c r="E4709" t="s">
        <v>3174</v>
      </c>
      <c r="F4709" t="s">
        <v>16680</v>
      </c>
      <c r="G4709" t="s">
        <v>9129</v>
      </c>
      <c r="H4709" t="s">
        <v>3177</v>
      </c>
      <c r="I4709" t="s">
        <v>16681</v>
      </c>
      <c r="J4709" t="s">
        <v>3179</v>
      </c>
      <c r="K4709" t="s">
        <v>16682</v>
      </c>
      <c r="L4709" t="s">
        <v>3174</v>
      </c>
      <c r="M4709" t="s">
        <v>3174</v>
      </c>
    </row>
    <row r="4710" spans="1:13" x14ac:dyDescent="0.3">
      <c r="A4710" t="s">
        <v>1090</v>
      </c>
      <c r="B4710" t="s">
        <v>8205</v>
      </c>
      <c r="C4710" t="s">
        <v>3173</v>
      </c>
      <c r="D4710" t="s">
        <v>1822</v>
      </c>
      <c r="E4710" t="s">
        <v>3174</v>
      </c>
      <c r="F4710" t="s">
        <v>16683</v>
      </c>
      <c r="G4710" t="s">
        <v>8207</v>
      </c>
      <c r="H4710" t="s">
        <v>3177</v>
      </c>
      <c r="I4710" t="s">
        <v>16684</v>
      </c>
      <c r="J4710" t="s">
        <v>3187</v>
      </c>
      <c r="K4710" t="s">
        <v>16685</v>
      </c>
      <c r="L4710" t="s">
        <v>3174</v>
      </c>
      <c r="M4710" t="s">
        <v>3174</v>
      </c>
    </row>
    <row r="4711" spans="1:13" x14ac:dyDescent="0.3">
      <c r="A4711" t="s">
        <v>1090</v>
      </c>
      <c r="B4711" t="s">
        <v>8205</v>
      </c>
      <c r="C4711" t="s">
        <v>3173</v>
      </c>
      <c r="D4711" t="s">
        <v>1822</v>
      </c>
      <c r="E4711" t="s">
        <v>3174</v>
      </c>
      <c r="F4711" t="s">
        <v>16686</v>
      </c>
      <c r="G4711" t="s">
        <v>8207</v>
      </c>
      <c r="H4711" t="s">
        <v>3177</v>
      </c>
      <c r="I4711" t="s">
        <v>16687</v>
      </c>
      <c r="J4711" t="s">
        <v>3187</v>
      </c>
      <c r="K4711" t="s">
        <v>16688</v>
      </c>
      <c r="L4711" t="s">
        <v>3174</v>
      </c>
      <c r="M4711" t="s">
        <v>3174</v>
      </c>
    </row>
    <row r="4712" spans="1:13" x14ac:dyDescent="0.3">
      <c r="A4712" t="s">
        <v>1090</v>
      </c>
      <c r="B4712" t="s">
        <v>15763</v>
      </c>
      <c r="C4712" t="s">
        <v>3173</v>
      </c>
      <c r="D4712" t="s">
        <v>1822</v>
      </c>
      <c r="E4712" t="s">
        <v>3174</v>
      </c>
      <c r="F4712" t="s">
        <v>16689</v>
      </c>
      <c r="G4712" t="s">
        <v>9129</v>
      </c>
      <c r="H4712" t="s">
        <v>3177</v>
      </c>
      <c r="I4712" t="s">
        <v>16690</v>
      </c>
      <c r="J4712" t="s">
        <v>3179</v>
      </c>
      <c r="K4712" t="s">
        <v>16691</v>
      </c>
      <c r="L4712" t="s">
        <v>3174</v>
      </c>
      <c r="M4712" t="s">
        <v>3174</v>
      </c>
    </row>
    <row r="4713" spans="1:13" x14ac:dyDescent="0.3">
      <c r="A4713" t="s">
        <v>1090</v>
      </c>
      <c r="B4713" t="s">
        <v>16164</v>
      </c>
      <c r="C4713" t="s">
        <v>3173</v>
      </c>
      <c r="D4713" t="s">
        <v>1822</v>
      </c>
      <c r="E4713" t="s">
        <v>3174</v>
      </c>
      <c r="F4713" t="s">
        <v>16692</v>
      </c>
      <c r="G4713" t="s">
        <v>6074</v>
      </c>
      <c r="H4713" t="s">
        <v>3177</v>
      </c>
      <c r="I4713" t="s">
        <v>16693</v>
      </c>
      <c r="J4713" t="s">
        <v>3179</v>
      </c>
      <c r="K4713" t="s">
        <v>16694</v>
      </c>
      <c r="L4713" t="s">
        <v>3174</v>
      </c>
      <c r="M4713" t="s">
        <v>3174</v>
      </c>
    </row>
    <row r="4714" spans="1:13" x14ac:dyDescent="0.3">
      <c r="A4714" t="s">
        <v>1090</v>
      </c>
      <c r="B4714" t="s">
        <v>16583</v>
      </c>
      <c r="C4714" t="s">
        <v>3173</v>
      </c>
      <c r="D4714" t="s">
        <v>1822</v>
      </c>
      <c r="E4714" t="s">
        <v>3174</v>
      </c>
      <c r="F4714" t="s">
        <v>16695</v>
      </c>
      <c r="G4714" t="s">
        <v>3176</v>
      </c>
      <c r="H4714" t="s">
        <v>3177</v>
      </c>
      <c r="I4714" t="s">
        <v>16696</v>
      </c>
      <c r="J4714" t="s">
        <v>3179</v>
      </c>
      <c r="K4714" t="s">
        <v>16586</v>
      </c>
      <c r="L4714" t="s">
        <v>3174</v>
      </c>
      <c r="M4714" t="s">
        <v>3174</v>
      </c>
    </row>
    <row r="4715" spans="1:13" x14ac:dyDescent="0.3">
      <c r="A4715" t="s">
        <v>1090</v>
      </c>
      <c r="B4715" t="s">
        <v>16164</v>
      </c>
      <c r="C4715" t="s">
        <v>3173</v>
      </c>
      <c r="D4715" t="s">
        <v>1822</v>
      </c>
      <c r="E4715" t="s">
        <v>3174</v>
      </c>
      <c r="F4715" t="s">
        <v>16697</v>
      </c>
      <c r="G4715" t="s">
        <v>6074</v>
      </c>
      <c r="H4715" t="s">
        <v>3177</v>
      </c>
      <c r="I4715" t="s">
        <v>16698</v>
      </c>
      <c r="J4715" t="s">
        <v>3179</v>
      </c>
      <c r="K4715" t="s">
        <v>16699</v>
      </c>
      <c r="L4715" t="s">
        <v>3174</v>
      </c>
      <c r="M4715" t="s">
        <v>3174</v>
      </c>
    </row>
    <row r="4716" spans="1:13" x14ac:dyDescent="0.3">
      <c r="A4716" t="s">
        <v>1090</v>
      </c>
      <c r="B4716" t="s">
        <v>16164</v>
      </c>
      <c r="C4716" t="s">
        <v>3173</v>
      </c>
      <c r="D4716" t="s">
        <v>1822</v>
      </c>
      <c r="E4716" t="s">
        <v>3174</v>
      </c>
      <c r="F4716" t="s">
        <v>16700</v>
      </c>
      <c r="G4716" t="s">
        <v>6074</v>
      </c>
      <c r="H4716" t="s">
        <v>3177</v>
      </c>
      <c r="I4716" t="s">
        <v>16701</v>
      </c>
      <c r="J4716" t="s">
        <v>3179</v>
      </c>
      <c r="K4716" t="s">
        <v>16702</v>
      </c>
      <c r="L4716" t="s">
        <v>3174</v>
      </c>
      <c r="M4716" t="s">
        <v>3174</v>
      </c>
    </row>
    <row r="4717" spans="1:13" x14ac:dyDescent="0.3">
      <c r="A4717" t="s">
        <v>1090</v>
      </c>
      <c r="B4717" t="s">
        <v>16174</v>
      </c>
      <c r="C4717" t="s">
        <v>3173</v>
      </c>
      <c r="D4717" t="s">
        <v>1822</v>
      </c>
      <c r="E4717" t="s">
        <v>3174</v>
      </c>
      <c r="F4717" t="s">
        <v>16703</v>
      </c>
      <c r="G4717" t="s">
        <v>16176</v>
      </c>
      <c r="H4717" t="s">
        <v>3177</v>
      </c>
      <c r="I4717" t="s">
        <v>16704</v>
      </c>
      <c r="J4717" t="s">
        <v>3179</v>
      </c>
      <c r="K4717" t="s">
        <v>16178</v>
      </c>
      <c r="L4717" t="s">
        <v>3174</v>
      </c>
      <c r="M4717" t="s">
        <v>3174</v>
      </c>
    </row>
    <row r="4718" spans="1:13" x14ac:dyDescent="0.3">
      <c r="A4718" t="s">
        <v>1090</v>
      </c>
      <c r="B4718" t="s">
        <v>16164</v>
      </c>
      <c r="C4718" t="s">
        <v>3173</v>
      </c>
      <c r="D4718" t="s">
        <v>1822</v>
      </c>
      <c r="E4718" t="s">
        <v>3174</v>
      </c>
      <c r="F4718" t="s">
        <v>16705</v>
      </c>
      <c r="G4718" t="s">
        <v>6074</v>
      </c>
      <c r="H4718" t="s">
        <v>3177</v>
      </c>
      <c r="I4718" t="s">
        <v>16706</v>
      </c>
      <c r="J4718" t="s">
        <v>3179</v>
      </c>
      <c r="K4718" t="s">
        <v>16707</v>
      </c>
      <c r="L4718" t="s">
        <v>3174</v>
      </c>
      <c r="M4718" t="s">
        <v>3174</v>
      </c>
    </row>
    <row r="4719" spans="1:13" x14ac:dyDescent="0.3">
      <c r="A4719" t="s">
        <v>1090</v>
      </c>
      <c r="B4719" t="s">
        <v>16164</v>
      </c>
      <c r="C4719" t="s">
        <v>3173</v>
      </c>
      <c r="D4719" t="s">
        <v>1822</v>
      </c>
      <c r="E4719" t="s">
        <v>3174</v>
      </c>
      <c r="F4719" t="s">
        <v>16708</v>
      </c>
      <c r="G4719" t="s">
        <v>6074</v>
      </c>
      <c r="H4719" t="s">
        <v>3177</v>
      </c>
      <c r="I4719" t="s">
        <v>16709</v>
      </c>
      <c r="J4719" t="s">
        <v>3179</v>
      </c>
      <c r="K4719" t="s">
        <v>16710</v>
      </c>
      <c r="L4719" t="s">
        <v>3174</v>
      </c>
      <c r="M4719" t="s">
        <v>3174</v>
      </c>
    </row>
    <row r="4720" spans="1:13" x14ac:dyDescent="0.3">
      <c r="A4720" t="s">
        <v>1090</v>
      </c>
      <c r="B4720" t="s">
        <v>16596</v>
      </c>
      <c r="C4720" t="s">
        <v>3173</v>
      </c>
      <c r="D4720" t="s">
        <v>1822</v>
      </c>
      <c r="E4720" t="s">
        <v>3174</v>
      </c>
      <c r="F4720" t="s">
        <v>16711</v>
      </c>
      <c r="G4720" t="s">
        <v>13498</v>
      </c>
      <c r="H4720" t="s">
        <v>3177</v>
      </c>
      <c r="I4720" t="s">
        <v>16712</v>
      </c>
      <c r="J4720" t="s">
        <v>3179</v>
      </c>
      <c r="K4720" t="s">
        <v>16713</v>
      </c>
      <c r="L4720" t="s">
        <v>3174</v>
      </c>
      <c r="M4720" t="s">
        <v>3174</v>
      </c>
    </row>
    <row r="4721" spans="1:13" x14ac:dyDescent="0.3">
      <c r="A4721" t="s">
        <v>1090</v>
      </c>
      <c r="B4721" t="s">
        <v>16461</v>
      </c>
      <c r="C4721" t="s">
        <v>3173</v>
      </c>
      <c r="D4721" t="s">
        <v>1822</v>
      </c>
      <c r="E4721" t="s">
        <v>3174</v>
      </c>
      <c r="F4721" t="s">
        <v>16714</v>
      </c>
      <c r="G4721" t="s">
        <v>16473</v>
      </c>
      <c r="H4721" t="s">
        <v>3177</v>
      </c>
      <c r="I4721" t="s">
        <v>16715</v>
      </c>
      <c r="J4721" t="s">
        <v>3179</v>
      </c>
      <c r="K4721" t="s">
        <v>16716</v>
      </c>
      <c r="L4721" t="s">
        <v>3174</v>
      </c>
      <c r="M4721" t="s">
        <v>3174</v>
      </c>
    </row>
    <row r="4722" spans="1:13" x14ac:dyDescent="0.3">
      <c r="A4722" t="s">
        <v>1085</v>
      </c>
      <c r="B4722" t="s">
        <v>3754</v>
      </c>
      <c r="C4722" t="s">
        <v>3173</v>
      </c>
      <c r="D4722" t="s">
        <v>1822</v>
      </c>
      <c r="E4722" t="s">
        <v>3459</v>
      </c>
      <c r="F4722" t="s">
        <v>16717</v>
      </c>
      <c r="G4722" t="s">
        <v>3756</v>
      </c>
      <c r="H4722" t="s">
        <v>3177</v>
      </c>
      <c r="I4722" t="s">
        <v>16718</v>
      </c>
      <c r="J4722" t="s">
        <v>3187</v>
      </c>
      <c r="K4722" t="s">
        <v>16719</v>
      </c>
      <c r="L4722" t="s">
        <v>3174</v>
      </c>
      <c r="M4722" t="s">
        <v>3174</v>
      </c>
    </row>
    <row r="4723" spans="1:13" x14ac:dyDescent="0.3">
      <c r="A4723" t="s">
        <v>1082</v>
      </c>
      <c r="B4723" t="s">
        <v>13806</v>
      </c>
      <c r="C4723" t="s">
        <v>4045</v>
      </c>
      <c r="D4723" t="s">
        <v>1822</v>
      </c>
      <c r="E4723" t="s">
        <v>3235</v>
      </c>
      <c r="F4723" t="s">
        <v>16720</v>
      </c>
      <c r="G4723" t="s">
        <v>13808</v>
      </c>
      <c r="H4723" t="s">
        <v>3177</v>
      </c>
      <c r="I4723" t="s">
        <v>16721</v>
      </c>
      <c r="J4723" t="s">
        <v>3179</v>
      </c>
      <c r="K4723" t="s">
        <v>16005</v>
      </c>
      <c r="L4723" t="s">
        <v>3174</v>
      </c>
      <c r="M4723" t="s">
        <v>3174</v>
      </c>
    </row>
    <row r="4724" spans="1:13" x14ac:dyDescent="0.3">
      <c r="A4724" t="s">
        <v>1082</v>
      </c>
      <c r="B4724" t="s">
        <v>13806</v>
      </c>
      <c r="C4724" t="s">
        <v>4045</v>
      </c>
      <c r="D4724" t="s">
        <v>1822</v>
      </c>
      <c r="E4724" t="s">
        <v>3235</v>
      </c>
      <c r="F4724" t="s">
        <v>16722</v>
      </c>
      <c r="G4724" t="s">
        <v>13808</v>
      </c>
      <c r="H4724" t="s">
        <v>3177</v>
      </c>
      <c r="I4724" t="s">
        <v>16723</v>
      </c>
      <c r="J4724" t="s">
        <v>3179</v>
      </c>
      <c r="K4724" t="s">
        <v>16002</v>
      </c>
      <c r="L4724" t="s">
        <v>3174</v>
      </c>
      <c r="M4724" t="s">
        <v>3174</v>
      </c>
    </row>
    <row r="4725" spans="1:13" x14ac:dyDescent="0.3">
      <c r="A4725" t="s">
        <v>1082</v>
      </c>
      <c r="B4725" t="s">
        <v>13806</v>
      </c>
      <c r="C4725" t="s">
        <v>4045</v>
      </c>
      <c r="D4725" t="s">
        <v>1822</v>
      </c>
      <c r="E4725" t="s">
        <v>3235</v>
      </c>
      <c r="F4725" t="s">
        <v>16724</v>
      </c>
      <c r="G4725" t="s">
        <v>13808</v>
      </c>
      <c r="H4725" t="s">
        <v>3177</v>
      </c>
      <c r="I4725" t="s">
        <v>16725</v>
      </c>
      <c r="J4725" t="s">
        <v>3179</v>
      </c>
      <c r="K4725" t="s">
        <v>16012</v>
      </c>
      <c r="L4725" t="s">
        <v>3174</v>
      </c>
      <c r="M4725" t="s">
        <v>3174</v>
      </c>
    </row>
    <row r="4726" spans="1:13" x14ac:dyDescent="0.3">
      <c r="A4726" t="s">
        <v>1082</v>
      </c>
      <c r="B4726" t="s">
        <v>13806</v>
      </c>
      <c r="C4726" t="s">
        <v>4045</v>
      </c>
      <c r="D4726" t="s">
        <v>1822</v>
      </c>
      <c r="E4726" t="s">
        <v>3235</v>
      </c>
      <c r="F4726" t="s">
        <v>16726</v>
      </c>
      <c r="G4726" t="s">
        <v>13808</v>
      </c>
      <c r="H4726" t="s">
        <v>3177</v>
      </c>
      <c r="I4726" t="s">
        <v>16727</v>
      </c>
      <c r="J4726" t="s">
        <v>3179</v>
      </c>
      <c r="K4726" t="s">
        <v>16015</v>
      </c>
      <c r="L4726" t="s">
        <v>3174</v>
      </c>
      <c r="M4726" t="s">
        <v>3174</v>
      </c>
    </row>
    <row r="4727" spans="1:13" x14ac:dyDescent="0.3">
      <c r="A4727" t="s">
        <v>1090</v>
      </c>
      <c r="B4727" t="s">
        <v>16728</v>
      </c>
      <c r="C4727" t="s">
        <v>3173</v>
      </c>
      <c r="D4727" t="s">
        <v>1822</v>
      </c>
      <c r="E4727" t="s">
        <v>3235</v>
      </c>
      <c r="F4727" t="s">
        <v>16729</v>
      </c>
      <c r="G4727" t="s">
        <v>16730</v>
      </c>
      <c r="H4727" t="s">
        <v>3177</v>
      </c>
      <c r="I4727" t="s">
        <v>16731</v>
      </c>
      <c r="J4727" t="s">
        <v>3179</v>
      </c>
      <c r="K4727" t="s">
        <v>16732</v>
      </c>
      <c r="L4727" t="s">
        <v>3174</v>
      </c>
      <c r="M4727" t="s">
        <v>3174</v>
      </c>
    </row>
    <row r="4728" spans="1:13" x14ac:dyDescent="0.3">
      <c r="A4728" t="s">
        <v>1090</v>
      </c>
      <c r="B4728" t="s">
        <v>3319</v>
      </c>
      <c r="C4728" t="s">
        <v>3173</v>
      </c>
      <c r="D4728" t="s">
        <v>1822</v>
      </c>
      <c r="E4728" t="s">
        <v>3320</v>
      </c>
      <c r="F4728" t="s">
        <v>16733</v>
      </c>
      <c r="G4728" t="s">
        <v>16734</v>
      </c>
      <c r="H4728" t="s">
        <v>3177</v>
      </c>
      <c r="I4728" t="s">
        <v>16735</v>
      </c>
      <c r="J4728" t="s">
        <v>3187</v>
      </c>
      <c r="K4728" t="s">
        <v>16736</v>
      </c>
      <c r="L4728" t="s">
        <v>3174</v>
      </c>
      <c r="M4728" t="s">
        <v>3174</v>
      </c>
    </row>
    <row r="4729" spans="1:13" x14ac:dyDescent="0.3">
      <c r="A4729" t="s">
        <v>1090</v>
      </c>
      <c r="B4729" t="s">
        <v>3319</v>
      </c>
      <c r="C4729" t="s">
        <v>3173</v>
      </c>
      <c r="D4729" t="s">
        <v>1822</v>
      </c>
      <c r="E4729" t="s">
        <v>3320</v>
      </c>
      <c r="F4729" t="s">
        <v>16737</v>
      </c>
      <c r="G4729" t="s">
        <v>16738</v>
      </c>
      <c r="H4729" t="s">
        <v>3177</v>
      </c>
      <c r="I4729" t="s">
        <v>16739</v>
      </c>
      <c r="J4729" t="s">
        <v>3187</v>
      </c>
      <c r="K4729" t="s">
        <v>16740</v>
      </c>
      <c r="L4729" t="s">
        <v>3174</v>
      </c>
      <c r="M4729" t="s">
        <v>3174</v>
      </c>
    </row>
    <row r="4730" spans="1:13" x14ac:dyDescent="0.3">
      <c r="A4730" t="s">
        <v>1090</v>
      </c>
      <c r="B4730" t="s">
        <v>3319</v>
      </c>
      <c r="C4730" t="s">
        <v>3173</v>
      </c>
      <c r="D4730" t="s">
        <v>1822</v>
      </c>
      <c r="E4730" t="s">
        <v>3320</v>
      </c>
      <c r="F4730" t="s">
        <v>16741</v>
      </c>
      <c r="G4730" t="s">
        <v>16742</v>
      </c>
      <c r="H4730" t="s">
        <v>3177</v>
      </c>
      <c r="I4730" t="s">
        <v>16743</v>
      </c>
      <c r="J4730" t="s">
        <v>3187</v>
      </c>
      <c r="K4730" t="s">
        <v>16744</v>
      </c>
      <c r="L4730" t="s">
        <v>3174</v>
      </c>
      <c r="M4730" t="s">
        <v>3174</v>
      </c>
    </row>
    <row r="4731" spans="1:13" x14ac:dyDescent="0.3">
      <c r="A4731" t="s">
        <v>1090</v>
      </c>
      <c r="B4731" t="s">
        <v>3319</v>
      </c>
      <c r="C4731" t="s">
        <v>3173</v>
      </c>
      <c r="D4731" t="s">
        <v>1822</v>
      </c>
      <c r="E4731" t="s">
        <v>3320</v>
      </c>
      <c r="F4731" t="s">
        <v>16745</v>
      </c>
      <c r="G4731" t="s">
        <v>16746</v>
      </c>
      <c r="H4731" t="s">
        <v>3177</v>
      </c>
      <c r="I4731" t="s">
        <v>16747</v>
      </c>
      <c r="J4731" t="s">
        <v>3187</v>
      </c>
      <c r="K4731" t="s">
        <v>16748</v>
      </c>
      <c r="L4731" t="s">
        <v>3174</v>
      </c>
      <c r="M4731" t="s">
        <v>3174</v>
      </c>
    </row>
    <row r="4732" spans="1:13" x14ac:dyDescent="0.3">
      <c r="A4732" t="s">
        <v>1085</v>
      </c>
      <c r="B4732" t="s">
        <v>3825</v>
      </c>
      <c r="C4732" t="s">
        <v>3173</v>
      </c>
      <c r="D4732" t="s">
        <v>1755</v>
      </c>
      <c r="E4732" t="s">
        <v>3235</v>
      </c>
      <c r="F4732" t="s">
        <v>16749</v>
      </c>
      <c r="G4732" t="s">
        <v>5201</v>
      </c>
      <c r="H4732" t="s">
        <v>3177</v>
      </c>
      <c r="I4732" t="s">
        <v>16750</v>
      </c>
      <c r="J4732" t="s">
        <v>3179</v>
      </c>
      <c r="K4732" t="s">
        <v>16751</v>
      </c>
      <c r="L4732" t="s">
        <v>3174</v>
      </c>
      <c r="M4732" t="s">
        <v>3174</v>
      </c>
    </row>
    <row r="4733" spans="1:13" x14ac:dyDescent="0.3">
      <c r="A4733" t="s">
        <v>1085</v>
      </c>
      <c r="B4733" t="s">
        <v>3825</v>
      </c>
      <c r="C4733" t="s">
        <v>3173</v>
      </c>
      <c r="D4733" t="s">
        <v>1755</v>
      </c>
      <c r="E4733" t="s">
        <v>3235</v>
      </c>
      <c r="F4733" t="s">
        <v>16752</v>
      </c>
      <c r="G4733" t="s">
        <v>16753</v>
      </c>
      <c r="H4733" t="s">
        <v>3177</v>
      </c>
      <c r="I4733" t="s">
        <v>16754</v>
      </c>
      <c r="J4733" t="s">
        <v>3179</v>
      </c>
      <c r="K4733" t="s">
        <v>16755</v>
      </c>
      <c r="L4733" t="s">
        <v>3174</v>
      </c>
      <c r="M4733" t="s">
        <v>3174</v>
      </c>
    </row>
    <row r="4734" spans="1:13" x14ac:dyDescent="0.3">
      <c r="A4734" t="s">
        <v>1085</v>
      </c>
      <c r="B4734" t="s">
        <v>3825</v>
      </c>
      <c r="C4734" t="s">
        <v>3173</v>
      </c>
      <c r="D4734" t="s">
        <v>1755</v>
      </c>
      <c r="E4734" t="s">
        <v>3235</v>
      </c>
      <c r="F4734" t="s">
        <v>16756</v>
      </c>
      <c r="G4734" t="s">
        <v>4831</v>
      </c>
      <c r="H4734" t="s">
        <v>3177</v>
      </c>
      <c r="I4734" t="s">
        <v>16757</v>
      </c>
      <c r="J4734" t="s">
        <v>3179</v>
      </c>
      <c r="K4734" t="s">
        <v>16758</v>
      </c>
      <c r="L4734" t="s">
        <v>3174</v>
      </c>
      <c r="M4734" t="s">
        <v>3174</v>
      </c>
    </row>
    <row r="4735" spans="1:13" x14ac:dyDescent="0.3">
      <c r="A4735" t="s">
        <v>1085</v>
      </c>
      <c r="B4735" t="s">
        <v>3825</v>
      </c>
      <c r="C4735" t="s">
        <v>3173</v>
      </c>
      <c r="D4735" t="s">
        <v>1755</v>
      </c>
      <c r="E4735" t="s">
        <v>3235</v>
      </c>
      <c r="F4735" t="s">
        <v>16759</v>
      </c>
      <c r="G4735" t="s">
        <v>16760</v>
      </c>
      <c r="H4735" t="s">
        <v>3177</v>
      </c>
      <c r="I4735" t="s">
        <v>16761</v>
      </c>
      <c r="J4735" t="s">
        <v>3179</v>
      </c>
      <c r="K4735" t="s">
        <v>16762</v>
      </c>
      <c r="L4735" t="s">
        <v>3174</v>
      </c>
      <c r="M4735" t="s">
        <v>3174</v>
      </c>
    </row>
    <row r="4736" spans="1:13" x14ac:dyDescent="0.3">
      <c r="A4736" t="s">
        <v>1085</v>
      </c>
      <c r="B4736" t="s">
        <v>3035</v>
      </c>
      <c r="C4736" t="s">
        <v>3173</v>
      </c>
      <c r="D4736" t="s">
        <v>1755</v>
      </c>
      <c r="E4736" t="s">
        <v>3235</v>
      </c>
      <c r="F4736" t="s">
        <v>16763</v>
      </c>
      <c r="G4736" t="s">
        <v>3808</v>
      </c>
      <c r="H4736" t="s">
        <v>3177</v>
      </c>
      <c r="I4736" t="s">
        <v>16764</v>
      </c>
      <c r="J4736" t="s">
        <v>3179</v>
      </c>
      <c r="K4736" t="s">
        <v>16765</v>
      </c>
      <c r="L4736" t="s">
        <v>3174</v>
      </c>
      <c r="M4736" t="s">
        <v>3174</v>
      </c>
    </row>
    <row r="4737" spans="1:13" x14ac:dyDescent="0.3">
      <c r="A4737" t="s">
        <v>1085</v>
      </c>
      <c r="B4737" t="s">
        <v>3035</v>
      </c>
      <c r="C4737" t="s">
        <v>3173</v>
      </c>
      <c r="D4737" t="s">
        <v>1755</v>
      </c>
      <c r="E4737" t="s">
        <v>3235</v>
      </c>
      <c r="F4737" t="s">
        <v>16766</v>
      </c>
      <c r="G4737" t="s">
        <v>3942</v>
      </c>
      <c r="H4737" t="s">
        <v>3177</v>
      </c>
      <c r="I4737" t="s">
        <v>16767</v>
      </c>
      <c r="J4737" t="s">
        <v>3179</v>
      </c>
      <c r="K4737" t="s">
        <v>16768</v>
      </c>
      <c r="L4737" t="s">
        <v>3174</v>
      </c>
      <c r="M4737" t="s">
        <v>3174</v>
      </c>
    </row>
    <row r="4738" spans="1:13" x14ac:dyDescent="0.3">
      <c r="A4738" t="s">
        <v>1085</v>
      </c>
      <c r="B4738" t="s">
        <v>3035</v>
      </c>
      <c r="C4738" t="s">
        <v>3173</v>
      </c>
      <c r="D4738" t="s">
        <v>1755</v>
      </c>
      <c r="E4738" t="s">
        <v>3235</v>
      </c>
      <c r="F4738" t="s">
        <v>16769</v>
      </c>
      <c r="G4738" t="s">
        <v>3944</v>
      </c>
      <c r="H4738" t="s">
        <v>3177</v>
      </c>
      <c r="I4738" t="s">
        <v>16770</v>
      </c>
      <c r="J4738" t="s">
        <v>3179</v>
      </c>
      <c r="K4738" t="s">
        <v>16771</v>
      </c>
      <c r="L4738" t="s">
        <v>3174</v>
      </c>
      <c r="M4738" t="s">
        <v>3174</v>
      </c>
    </row>
    <row r="4739" spans="1:13" x14ac:dyDescent="0.3">
      <c r="A4739" t="s">
        <v>1085</v>
      </c>
      <c r="B4739" t="s">
        <v>3035</v>
      </c>
      <c r="C4739" t="s">
        <v>3173</v>
      </c>
      <c r="D4739" t="s">
        <v>1755</v>
      </c>
      <c r="E4739" t="s">
        <v>3235</v>
      </c>
      <c r="F4739" t="s">
        <v>16772</v>
      </c>
      <c r="G4739" t="s">
        <v>4292</v>
      </c>
      <c r="H4739" t="s">
        <v>3177</v>
      </c>
      <c r="I4739" t="s">
        <v>16773</v>
      </c>
      <c r="J4739" t="s">
        <v>3179</v>
      </c>
      <c r="K4739" t="s">
        <v>16774</v>
      </c>
      <c r="L4739" t="s">
        <v>3174</v>
      </c>
      <c r="M4739" t="s">
        <v>3174</v>
      </c>
    </row>
    <row r="4740" spans="1:13" x14ac:dyDescent="0.3">
      <c r="A4740" t="s">
        <v>1085</v>
      </c>
      <c r="B4740" t="s">
        <v>3035</v>
      </c>
      <c r="C4740" t="s">
        <v>3173</v>
      </c>
      <c r="D4740" t="s">
        <v>1755</v>
      </c>
      <c r="E4740" t="s">
        <v>3235</v>
      </c>
      <c r="F4740" t="s">
        <v>16775</v>
      </c>
      <c r="G4740" t="s">
        <v>4295</v>
      </c>
      <c r="H4740" t="s">
        <v>3177</v>
      </c>
      <c r="I4740" t="s">
        <v>16776</v>
      </c>
      <c r="J4740" t="s">
        <v>3179</v>
      </c>
      <c r="K4740" t="s">
        <v>16777</v>
      </c>
      <c r="L4740" t="s">
        <v>3174</v>
      </c>
      <c r="M4740" t="s">
        <v>3174</v>
      </c>
    </row>
    <row r="4741" spans="1:13" x14ac:dyDescent="0.3">
      <c r="A4741" t="s">
        <v>1085</v>
      </c>
      <c r="B4741" t="s">
        <v>2997</v>
      </c>
      <c r="C4741" t="s">
        <v>3173</v>
      </c>
      <c r="D4741" t="s">
        <v>1755</v>
      </c>
      <c r="E4741" t="s">
        <v>3235</v>
      </c>
      <c r="F4741" t="s">
        <v>16778</v>
      </c>
      <c r="G4741" t="s">
        <v>4757</v>
      </c>
      <c r="H4741" t="s">
        <v>3177</v>
      </c>
      <c r="I4741" t="s">
        <v>16779</v>
      </c>
      <c r="J4741" t="s">
        <v>3179</v>
      </c>
      <c r="K4741" t="s">
        <v>16780</v>
      </c>
      <c r="L4741" t="s">
        <v>3174</v>
      </c>
      <c r="M4741" t="s">
        <v>3174</v>
      </c>
    </row>
    <row r="4742" spans="1:13" x14ac:dyDescent="0.3">
      <c r="A4742" t="s">
        <v>1085</v>
      </c>
      <c r="B4742" t="s">
        <v>3825</v>
      </c>
      <c r="C4742" t="s">
        <v>3173</v>
      </c>
      <c r="D4742" t="s">
        <v>1755</v>
      </c>
      <c r="E4742" t="s">
        <v>3235</v>
      </c>
      <c r="F4742" t="s">
        <v>16781</v>
      </c>
      <c r="G4742" t="s">
        <v>4871</v>
      </c>
      <c r="H4742" t="s">
        <v>3177</v>
      </c>
      <c r="I4742" t="s">
        <v>16782</v>
      </c>
      <c r="J4742" t="s">
        <v>3179</v>
      </c>
      <c r="K4742" t="s">
        <v>16783</v>
      </c>
      <c r="L4742" t="s">
        <v>3174</v>
      </c>
      <c r="M4742" t="s">
        <v>3174</v>
      </c>
    </row>
    <row r="4743" spans="1:13" x14ac:dyDescent="0.3">
      <c r="A4743" t="s">
        <v>1085</v>
      </c>
      <c r="B4743" t="s">
        <v>3754</v>
      </c>
      <c r="C4743" t="s">
        <v>3173</v>
      </c>
      <c r="D4743" t="s">
        <v>1755</v>
      </c>
      <c r="E4743" t="s">
        <v>3320</v>
      </c>
      <c r="F4743" t="s">
        <v>16784</v>
      </c>
      <c r="G4743" t="s">
        <v>16785</v>
      </c>
      <c r="H4743" t="s">
        <v>3177</v>
      </c>
      <c r="I4743" t="s">
        <v>16786</v>
      </c>
      <c r="J4743" t="s">
        <v>3179</v>
      </c>
      <c r="K4743" t="s">
        <v>16787</v>
      </c>
      <c r="L4743" t="s">
        <v>3174</v>
      </c>
      <c r="M4743" t="s">
        <v>3174</v>
      </c>
    </row>
    <row r="4744" spans="1:13" x14ac:dyDescent="0.3">
      <c r="A4744" t="s">
        <v>1099</v>
      </c>
      <c r="B4744" t="s">
        <v>5128</v>
      </c>
      <c r="C4744" t="s">
        <v>3190</v>
      </c>
      <c r="D4744" t="s">
        <v>1822</v>
      </c>
      <c r="E4744" t="s">
        <v>3459</v>
      </c>
      <c r="F4744" t="s">
        <v>16788</v>
      </c>
      <c r="G4744" t="s">
        <v>5130</v>
      </c>
      <c r="H4744" t="s">
        <v>3177</v>
      </c>
      <c r="I4744" t="s">
        <v>16789</v>
      </c>
      <c r="J4744" t="s">
        <v>3179</v>
      </c>
      <c r="K4744" t="s">
        <v>11711</v>
      </c>
      <c r="L4744" t="s">
        <v>3174</v>
      </c>
      <c r="M4744" t="s">
        <v>3174</v>
      </c>
    </row>
    <row r="4745" spans="1:13" x14ac:dyDescent="0.3">
      <c r="A4745" t="s">
        <v>1099</v>
      </c>
      <c r="B4745" t="s">
        <v>5128</v>
      </c>
      <c r="C4745" t="s">
        <v>3190</v>
      </c>
      <c r="D4745" t="s">
        <v>1822</v>
      </c>
      <c r="E4745" t="s">
        <v>3459</v>
      </c>
      <c r="F4745" t="s">
        <v>16790</v>
      </c>
      <c r="G4745" t="s">
        <v>5130</v>
      </c>
      <c r="H4745" t="s">
        <v>3177</v>
      </c>
      <c r="I4745" t="s">
        <v>16791</v>
      </c>
      <c r="J4745" t="s">
        <v>3179</v>
      </c>
      <c r="K4745" t="s">
        <v>16792</v>
      </c>
      <c r="L4745" t="s">
        <v>3174</v>
      </c>
      <c r="M4745" t="s">
        <v>3174</v>
      </c>
    </row>
    <row r="4746" spans="1:13" x14ac:dyDescent="0.3">
      <c r="A4746" t="s">
        <v>1099</v>
      </c>
      <c r="B4746" t="s">
        <v>5128</v>
      </c>
      <c r="C4746" t="s">
        <v>3190</v>
      </c>
      <c r="D4746" t="s">
        <v>1822</v>
      </c>
      <c r="E4746" t="s">
        <v>3459</v>
      </c>
      <c r="F4746" t="s">
        <v>16793</v>
      </c>
      <c r="G4746" t="s">
        <v>5130</v>
      </c>
      <c r="H4746" t="s">
        <v>3177</v>
      </c>
      <c r="I4746" t="s">
        <v>16794</v>
      </c>
      <c r="J4746" t="s">
        <v>3179</v>
      </c>
      <c r="K4746" t="s">
        <v>16795</v>
      </c>
      <c r="L4746" t="s">
        <v>3174</v>
      </c>
      <c r="M4746" t="s">
        <v>3174</v>
      </c>
    </row>
    <row r="4747" spans="1:13" x14ac:dyDescent="0.3">
      <c r="A4747" t="s">
        <v>1099</v>
      </c>
      <c r="B4747" t="s">
        <v>5128</v>
      </c>
      <c r="C4747" t="s">
        <v>3190</v>
      </c>
      <c r="D4747" t="s">
        <v>1822</v>
      </c>
      <c r="E4747" t="s">
        <v>3459</v>
      </c>
      <c r="F4747" t="s">
        <v>16796</v>
      </c>
      <c r="G4747" t="s">
        <v>5130</v>
      </c>
      <c r="H4747" t="s">
        <v>3177</v>
      </c>
      <c r="I4747" t="s">
        <v>16797</v>
      </c>
      <c r="J4747" t="s">
        <v>3179</v>
      </c>
      <c r="K4747" t="s">
        <v>16798</v>
      </c>
      <c r="L4747" t="s">
        <v>3174</v>
      </c>
      <c r="M4747" t="s">
        <v>3174</v>
      </c>
    </row>
    <row r="4748" spans="1:13" x14ac:dyDescent="0.3">
      <c r="A4748" t="s">
        <v>1099</v>
      </c>
      <c r="B4748" t="s">
        <v>5128</v>
      </c>
      <c r="C4748" t="s">
        <v>3190</v>
      </c>
      <c r="D4748" t="s">
        <v>1822</v>
      </c>
      <c r="E4748" t="s">
        <v>3459</v>
      </c>
      <c r="F4748" t="s">
        <v>16799</v>
      </c>
      <c r="G4748" t="s">
        <v>5130</v>
      </c>
      <c r="H4748" t="s">
        <v>3177</v>
      </c>
      <c r="I4748" t="s">
        <v>16800</v>
      </c>
      <c r="J4748" t="s">
        <v>3179</v>
      </c>
      <c r="K4748" t="s">
        <v>11699</v>
      </c>
      <c r="L4748" t="s">
        <v>3174</v>
      </c>
      <c r="M4748" t="s">
        <v>3174</v>
      </c>
    </row>
    <row r="4749" spans="1:13" x14ac:dyDescent="0.3">
      <c r="A4749" t="s">
        <v>1099</v>
      </c>
      <c r="B4749" t="s">
        <v>5128</v>
      </c>
      <c r="C4749" t="s">
        <v>3190</v>
      </c>
      <c r="D4749" t="s">
        <v>1822</v>
      </c>
      <c r="E4749" t="s">
        <v>3459</v>
      </c>
      <c r="F4749" t="s">
        <v>16801</v>
      </c>
      <c r="G4749" t="s">
        <v>5130</v>
      </c>
      <c r="H4749" t="s">
        <v>3177</v>
      </c>
      <c r="I4749" t="s">
        <v>16802</v>
      </c>
      <c r="J4749" t="s">
        <v>3179</v>
      </c>
      <c r="K4749" t="s">
        <v>16803</v>
      </c>
      <c r="L4749" t="s">
        <v>3174</v>
      </c>
      <c r="M4749" t="s">
        <v>3174</v>
      </c>
    </row>
    <row r="4750" spans="1:13" x14ac:dyDescent="0.3">
      <c r="A4750" t="s">
        <v>1099</v>
      </c>
      <c r="B4750" t="s">
        <v>5128</v>
      </c>
      <c r="C4750" t="s">
        <v>3190</v>
      </c>
      <c r="D4750" t="s">
        <v>1822</v>
      </c>
      <c r="E4750" t="s">
        <v>3459</v>
      </c>
      <c r="F4750" t="s">
        <v>16804</v>
      </c>
      <c r="G4750" t="s">
        <v>5130</v>
      </c>
      <c r="H4750" t="s">
        <v>3177</v>
      </c>
      <c r="I4750" t="s">
        <v>16805</v>
      </c>
      <c r="J4750" t="s">
        <v>3179</v>
      </c>
      <c r="K4750" t="s">
        <v>16806</v>
      </c>
      <c r="L4750" t="s">
        <v>3174</v>
      </c>
      <c r="M4750" t="s">
        <v>3174</v>
      </c>
    </row>
    <row r="4751" spans="1:13" x14ac:dyDescent="0.3">
      <c r="A4751" t="s">
        <v>1099</v>
      </c>
      <c r="B4751" t="s">
        <v>5128</v>
      </c>
      <c r="C4751" t="s">
        <v>3190</v>
      </c>
      <c r="D4751" t="s">
        <v>1822</v>
      </c>
      <c r="E4751" t="s">
        <v>3459</v>
      </c>
      <c r="F4751" t="s">
        <v>16807</v>
      </c>
      <c r="G4751" t="s">
        <v>5130</v>
      </c>
      <c r="H4751" t="s">
        <v>3177</v>
      </c>
      <c r="I4751" t="s">
        <v>16808</v>
      </c>
      <c r="J4751" t="s">
        <v>3179</v>
      </c>
      <c r="K4751" t="s">
        <v>16809</v>
      </c>
      <c r="L4751" t="s">
        <v>3174</v>
      </c>
      <c r="M4751" t="s">
        <v>3174</v>
      </c>
    </row>
    <row r="4752" spans="1:13" x14ac:dyDescent="0.3">
      <c r="A4752" t="s">
        <v>1099</v>
      </c>
      <c r="B4752" t="s">
        <v>5128</v>
      </c>
      <c r="C4752" t="s">
        <v>3190</v>
      </c>
      <c r="D4752" t="s">
        <v>1822</v>
      </c>
      <c r="E4752" t="s">
        <v>3459</v>
      </c>
      <c r="F4752" t="s">
        <v>16810</v>
      </c>
      <c r="G4752" t="s">
        <v>5130</v>
      </c>
      <c r="H4752" t="s">
        <v>3177</v>
      </c>
      <c r="I4752" t="s">
        <v>16811</v>
      </c>
      <c r="J4752" t="s">
        <v>3179</v>
      </c>
      <c r="K4752" t="s">
        <v>16812</v>
      </c>
      <c r="L4752" t="s">
        <v>3174</v>
      </c>
      <c r="M4752" t="s">
        <v>3174</v>
      </c>
    </row>
    <row r="4753" spans="1:13" x14ac:dyDescent="0.3">
      <c r="A4753" t="s">
        <v>1099</v>
      </c>
      <c r="B4753" t="s">
        <v>5128</v>
      </c>
      <c r="C4753" t="s">
        <v>3190</v>
      </c>
      <c r="D4753" t="s">
        <v>1822</v>
      </c>
      <c r="E4753" t="s">
        <v>3459</v>
      </c>
      <c r="F4753" t="s">
        <v>16813</v>
      </c>
      <c r="G4753" t="s">
        <v>5130</v>
      </c>
      <c r="H4753" t="s">
        <v>3177</v>
      </c>
      <c r="I4753" t="s">
        <v>16814</v>
      </c>
      <c r="J4753" t="s">
        <v>3179</v>
      </c>
      <c r="K4753" t="s">
        <v>16815</v>
      </c>
      <c r="L4753" t="s">
        <v>3174</v>
      </c>
      <c r="M4753" t="s">
        <v>3174</v>
      </c>
    </row>
    <row r="4754" spans="1:13" x14ac:dyDescent="0.3">
      <c r="A4754" t="s">
        <v>1099</v>
      </c>
      <c r="B4754" t="s">
        <v>5128</v>
      </c>
      <c r="C4754" t="s">
        <v>3190</v>
      </c>
      <c r="D4754" t="s">
        <v>1822</v>
      </c>
      <c r="E4754" t="s">
        <v>3459</v>
      </c>
      <c r="F4754" t="s">
        <v>16816</v>
      </c>
      <c r="G4754" t="s">
        <v>5130</v>
      </c>
      <c r="H4754" t="s">
        <v>3177</v>
      </c>
      <c r="I4754" t="s">
        <v>16817</v>
      </c>
      <c r="J4754" t="s">
        <v>3179</v>
      </c>
      <c r="K4754" t="s">
        <v>16818</v>
      </c>
      <c r="L4754" t="s">
        <v>3174</v>
      </c>
      <c r="M4754" t="s">
        <v>3174</v>
      </c>
    </row>
    <row r="4755" spans="1:13" x14ac:dyDescent="0.3">
      <c r="A4755" t="s">
        <v>1099</v>
      </c>
      <c r="B4755" t="s">
        <v>5128</v>
      </c>
      <c r="C4755" t="s">
        <v>3190</v>
      </c>
      <c r="D4755" t="s">
        <v>1822</v>
      </c>
      <c r="E4755" t="s">
        <v>3459</v>
      </c>
      <c r="F4755" t="s">
        <v>16819</v>
      </c>
      <c r="G4755" t="s">
        <v>5130</v>
      </c>
      <c r="H4755" t="s">
        <v>3177</v>
      </c>
      <c r="I4755" t="s">
        <v>16820</v>
      </c>
      <c r="J4755" t="s">
        <v>3179</v>
      </c>
      <c r="K4755" t="s">
        <v>16821</v>
      </c>
      <c r="L4755" t="s">
        <v>3174</v>
      </c>
      <c r="M4755" t="s">
        <v>3174</v>
      </c>
    </row>
    <row r="4756" spans="1:13" x14ac:dyDescent="0.3">
      <c r="A4756" t="s">
        <v>1099</v>
      </c>
      <c r="B4756" t="s">
        <v>5128</v>
      </c>
      <c r="C4756" t="s">
        <v>3190</v>
      </c>
      <c r="D4756" t="s">
        <v>1822</v>
      </c>
      <c r="E4756" t="s">
        <v>3459</v>
      </c>
      <c r="F4756" t="s">
        <v>16822</v>
      </c>
      <c r="G4756" t="s">
        <v>5130</v>
      </c>
      <c r="H4756" t="s">
        <v>3177</v>
      </c>
      <c r="I4756" t="s">
        <v>16823</v>
      </c>
      <c r="J4756" t="s">
        <v>3179</v>
      </c>
      <c r="K4756" t="s">
        <v>11765</v>
      </c>
      <c r="L4756" t="s">
        <v>3174</v>
      </c>
      <c r="M4756" t="s">
        <v>3174</v>
      </c>
    </row>
    <row r="4757" spans="1:13" x14ac:dyDescent="0.3">
      <c r="A4757" t="s">
        <v>1099</v>
      </c>
      <c r="B4757" t="s">
        <v>5128</v>
      </c>
      <c r="C4757" t="s">
        <v>3190</v>
      </c>
      <c r="D4757" t="s">
        <v>1822</v>
      </c>
      <c r="E4757" t="s">
        <v>3459</v>
      </c>
      <c r="F4757" t="s">
        <v>16824</v>
      </c>
      <c r="G4757" t="s">
        <v>5130</v>
      </c>
      <c r="H4757" t="s">
        <v>3177</v>
      </c>
      <c r="I4757" t="s">
        <v>16825</v>
      </c>
      <c r="J4757" t="s">
        <v>3179</v>
      </c>
      <c r="K4757" t="s">
        <v>16826</v>
      </c>
      <c r="L4757" t="s">
        <v>3174</v>
      </c>
      <c r="M4757" t="s">
        <v>3174</v>
      </c>
    </row>
    <row r="4758" spans="1:13" x14ac:dyDescent="0.3">
      <c r="A4758" t="s">
        <v>1099</v>
      </c>
      <c r="B4758" t="s">
        <v>5128</v>
      </c>
      <c r="C4758" t="s">
        <v>3190</v>
      </c>
      <c r="D4758" t="s">
        <v>1822</v>
      </c>
      <c r="E4758" t="s">
        <v>3459</v>
      </c>
      <c r="F4758" t="s">
        <v>16827</v>
      </c>
      <c r="G4758" t="s">
        <v>5130</v>
      </c>
      <c r="H4758" t="s">
        <v>3177</v>
      </c>
      <c r="I4758" t="s">
        <v>16828</v>
      </c>
      <c r="J4758" t="s">
        <v>3179</v>
      </c>
      <c r="K4758" t="s">
        <v>16829</v>
      </c>
      <c r="L4758" t="s">
        <v>3174</v>
      </c>
      <c r="M4758" t="s">
        <v>3174</v>
      </c>
    </row>
    <row r="4759" spans="1:13" x14ac:dyDescent="0.3">
      <c r="A4759" t="s">
        <v>1099</v>
      </c>
      <c r="B4759" t="s">
        <v>5128</v>
      </c>
      <c r="C4759" t="s">
        <v>3190</v>
      </c>
      <c r="D4759" t="s">
        <v>1822</v>
      </c>
      <c r="E4759" t="s">
        <v>3459</v>
      </c>
      <c r="F4759" t="s">
        <v>16830</v>
      </c>
      <c r="G4759" t="s">
        <v>5130</v>
      </c>
      <c r="H4759" t="s">
        <v>3177</v>
      </c>
      <c r="I4759" t="s">
        <v>16831</v>
      </c>
      <c r="J4759" t="s">
        <v>3179</v>
      </c>
      <c r="K4759" t="s">
        <v>16832</v>
      </c>
      <c r="L4759" t="s">
        <v>3174</v>
      </c>
      <c r="M4759" t="s">
        <v>3174</v>
      </c>
    </row>
    <row r="4760" spans="1:13" x14ac:dyDescent="0.3">
      <c r="A4760" t="s">
        <v>1099</v>
      </c>
      <c r="B4760" t="s">
        <v>5128</v>
      </c>
      <c r="C4760" t="s">
        <v>3190</v>
      </c>
      <c r="D4760" t="s">
        <v>1822</v>
      </c>
      <c r="E4760" t="s">
        <v>3459</v>
      </c>
      <c r="F4760" t="s">
        <v>16833</v>
      </c>
      <c r="G4760" t="s">
        <v>5130</v>
      </c>
      <c r="H4760" t="s">
        <v>3177</v>
      </c>
      <c r="I4760" t="s">
        <v>16834</v>
      </c>
      <c r="J4760" t="s">
        <v>3179</v>
      </c>
      <c r="K4760" t="s">
        <v>16835</v>
      </c>
      <c r="L4760" t="s">
        <v>3174</v>
      </c>
      <c r="M4760" t="s">
        <v>3174</v>
      </c>
    </row>
    <row r="4761" spans="1:13" x14ac:dyDescent="0.3">
      <c r="A4761" t="s">
        <v>1099</v>
      </c>
      <c r="B4761" t="s">
        <v>5128</v>
      </c>
      <c r="C4761" t="s">
        <v>3190</v>
      </c>
      <c r="D4761" t="s">
        <v>1822</v>
      </c>
      <c r="E4761" t="s">
        <v>3459</v>
      </c>
      <c r="F4761" t="s">
        <v>16836</v>
      </c>
      <c r="G4761" t="s">
        <v>5130</v>
      </c>
      <c r="H4761" t="s">
        <v>3177</v>
      </c>
      <c r="I4761" t="s">
        <v>16837</v>
      </c>
      <c r="J4761" t="s">
        <v>3179</v>
      </c>
      <c r="K4761" t="s">
        <v>16838</v>
      </c>
      <c r="L4761" t="s">
        <v>3174</v>
      </c>
      <c r="M4761" t="s">
        <v>3174</v>
      </c>
    </row>
    <row r="4762" spans="1:13" x14ac:dyDescent="0.3">
      <c r="A4762" t="s">
        <v>1099</v>
      </c>
      <c r="B4762" t="s">
        <v>5128</v>
      </c>
      <c r="C4762" t="s">
        <v>3190</v>
      </c>
      <c r="D4762" t="s">
        <v>1822</v>
      </c>
      <c r="E4762" t="s">
        <v>3459</v>
      </c>
      <c r="F4762" t="s">
        <v>16839</v>
      </c>
      <c r="G4762" t="s">
        <v>5130</v>
      </c>
      <c r="H4762" t="s">
        <v>3177</v>
      </c>
      <c r="I4762" t="s">
        <v>16840</v>
      </c>
      <c r="J4762" t="s">
        <v>3179</v>
      </c>
      <c r="K4762" t="s">
        <v>16841</v>
      </c>
      <c r="L4762" t="s">
        <v>3174</v>
      </c>
      <c r="M4762" t="s">
        <v>3174</v>
      </c>
    </row>
    <row r="4763" spans="1:13" x14ac:dyDescent="0.3">
      <c r="A4763" t="s">
        <v>1099</v>
      </c>
      <c r="B4763" t="s">
        <v>5128</v>
      </c>
      <c r="C4763" t="s">
        <v>3190</v>
      </c>
      <c r="D4763" t="s">
        <v>1822</v>
      </c>
      <c r="E4763" t="s">
        <v>3459</v>
      </c>
      <c r="F4763" t="s">
        <v>16842</v>
      </c>
      <c r="G4763" t="s">
        <v>5130</v>
      </c>
      <c r="H4763" t="s">
        <v>3177</v>
      </c>
      <c r="I4763" t="s">
        <v>16843</v>
      </c>
      <c r="J4763" t="s">
        <v>3179</v>
      </c>
      <c r="K4763" t="s">
        <v>16844</v>
      </c>
      <c r="L4763" t="s">
        <v>3174</v>
      </c>
      <c r="M4763" t="s">
        <v>3174</v>
      </c>
    </row>
    <row r="4764" spans="1:13" x14ac:dyDescent="0.3">
      <c r="A4764" t="s">
        <v>1099</v>
      </c>
      <c r="B4764" t="s">
        <v>5128</v>
      </c>
      <c r="C4764" t="s">
        <v>3190</v>
      </c>
      <c r="D4764" t="s">
        <v>1822</v>
      </c>
      <c r="E4764" t="s">
        <v>3459</v>
      </c>
      <c r="F4764" t="s">
        <v>16845</v>
      </c>
      <c r="G4764" t="s">
        <v>5130</v>
      </c>
      <c r="H4764" t="s">
        <v>3177</v>
      </c>
      <c r="I4764" t="s">
        <v>16846</v>
      </c>
      <c r="J4764" t="s">
        <v>3179</v>
      </c>
      <c r="K4764" t="s">
        <v>16847</v>
      </c>
      <c r="L4764" t="s">
        <v>3174</v>
      </c>
      <c r="M4764" t="s">
        <v>3174</v>
      </c>
    </row>
    <row r="4765" spans="1:13" x14ac:dyDescent="0.3">
      <c r="A4765" t="s">
        <v>1099</v>
      </c>
      <c r="B4765" t="s">
        <v>5128</v>
      </c>
      <c r="C4765" t="s">
        <v>3190</v>
      </c>
      <c r="D4765" t="s">
        <v>1822</v>
      </c>
      <c r="E4765" t="s">
        <v>3459</v>
      </c>
      <c r="F4765" t="s">
        <v>16848</v>
      </c>
      <c r="G4765" t="s">
        <v>5130</v>
      </c>
      <c r="H4765" t="s">
        <v>3177</v>
      </c>
      <c r="I4765" t="s">
        <v>16849</v>
      </c>
      <c r="J4765" t="s">
        <v>3179</v>
      </c>
      <c r="K4765" t="s">
        <v>16850</v>
      </c>
      <c r="L4765" t="s">
        <v>3174</v>
      </c>
      <c r="M4765" t="s">
        <v>3174</v>
      </c>
    </row>
    <row r="4766" spans="1:13" x14ac:dyDescent="0.3">
      <c r="A4766" t="s">
        <v>1099</v>
      </c>
      <c r="B4766" t="s">
        <v>5128</v>
      </c>
      <c r="C4766" t="s">
        <v>3190</v>
      </c>
      <c r="D4766" t="s">
        <v>1822</v>
      </c>
      <c r="E4766" t="s">
        <v>3459</v>
      </c>
      <c r="F4766" t="s">
        <v>16851</v>
      </c>
      <c r="G4766" t="s">
        <v>5130</v>
      </c>
      <c r="H4766" t="s">
        <v>3177</v>
      </c>
      <c r="I4766" t="s">
        <v>16852</v>
      </c>
      <c r="J4766" t="s">
        <v>3179</v>
      </c>
      <c r="K4766" t="s">
        <v>16853</v>
      </c>
      <c r="L4766" t="s">
        <v>3174</v>
      </c>
      <c r="M4766" t="s">
        <v>3174</v>
      </c>
    </row>
    <row r="4767" spans="1:13" x14ac:dyDescent="0.3">
      <c r="A4767" t="s">
        <v>1099</v>
      </c>
      <c r="B4767" t="s">
        <v>5128</v>
      </c>
      <c r="C4767" t="s">
        <v>3190</v>
      </c>
      <c r="D4767" t="s">
        <v>1822</v>
      </c>
      <c r="E4767" t="s">
        <v>3459</v>
      </c>
      <c r="F4767" t="s">
        <v>16854</v>
      </c>
      <c r="G4767" t="s">
        <v>5130</v>
      </c>
      <c r="H4767" t="s">
        <v>3177</v>
      </c>
      <c r="I4767" t="s">
        <v>16855</v>
      </c>
      <c r="J4767" t="s">
        <v>3179</v>
      </c>
      <c r="K4767" t="s">
        <v>16856</v>
      </c>
      <c r="L4767" t="s">
        <v>3174</v>
      </c>
      <c r="M4767" t="s">
        <v>3174</v>
      </c>
    </row>
    <row r="4768" spans="1:13" x14ac:dyDescent="0.3">
      <c r="A4768" t="s">
        <v>1099</v>
      </c>
      <c r="B4768" t="s">
        <v>5128</v>
      </c>
      <c r="C4768" t="s">
        <v>3190</v>
      </c>
      <c r="D4768" t="s">
        <v>1822</v>
      </c>
      <c r="E4768" t="s">
        <v>3459</v>
      </c>
      <c r="F4768" t="s">
        <v>16857</v>
      </c>
      <c r="G4768" t="s">
        <v>5130</v>
      </c>
      <c r="H4768" t="s">
        <v>3177</v>
      </c>
      <c r="I4768" t="s">
        <v>16858</v>
      </c>
      <c r="J4768" t="s">
        <v>3179</v>
      </c>
      <c r="K4768" t="s">
        <v>16859</v>
      </c>
      <c r="L4768" t="s">
        <v>3174</v>
      </c>
      <c r="M4768" t="s">
        <v>3174</v>
      </c>
    </row>
    <row r="4769" spans="1:13" x14ac:dyDescent="0.3">
      <c r="A4769" t="s">
        <v>1099</v>
      </c>
      <c r="B4769" t="s">
        <v>5128</v>
      </c>
      <c r="C4769" t="s">
        <v>3190</v>
      </c>
      <c r="D4769" t="s">
        <v>1822</v>
      </c>
      <c r="E4769" t="s">
        <v>3459</v>
      </c>
      <c r="F4769" t="s">
        <v>16860</v>
      </c>
      <c r="G4769" t="s">
        <v>5130</v>
      </c>
      <c r="H4769" t="s">
        <v>3177</v>
      </c>
      <c r="I4769" t="s">
        <v>16861</v>
      </c>
      <c r="J4769" t="s">
        <v>3179</v>
      </c>
      <c r="K4769" t="s">
        <v>16862</v>
      </c>
      <c r="L4769" t="s">
        <v>3174</v>
      </c>
      <c r="M4769" t="s">
        <v>3174</v>
      </c>
    </row>
    <row r="4770" spans="1:13" x14ac:dyDescent="0.3">
      <c r="A4770" t="s">
        <v>1099</v>
      </c>
      <c r="B4770" t="s">
        <v>5128</v>
      </c>
      <c r="C4770" t="s">
        <v>3190</v>
      </c>
      <c r="D4770" t="s">
        <v>1822</v>
      </c>
      <c r="E4770" t="s">
        <v>3459</v>
      </c>
      <c r="F4770" t="s">
        <v>16863</v>
      </c>
      <c r="G4770" t="s">
        <v>5130</v>
      </c>
      <c r="H4770" t="s">
        <v>3177</v>
      </c>
      <c r="I4770" t="s">
        <v>16864</v>
      </c>
      <c r="J4770" t="s">
        <v>3179</v>
      </c>
      <c r="K4770" t="s">
        <v>16865</v>
      </c>
      <c r="L4770" t="s">
        <v>3174</v>
      </c>
      <c r="M4770" t="s">
        <v>3174</v>
      </c>
    </row>
    <row r="4771" spans="1:13" x14ac:dyDescent="0.3">
      <c r="A4771" t="s">
        <v>1099</v>
      </c>
      <c r="B4771" t="s">
        <v>5128</v>
      </c>
      <c r="C4771" t="s">
        <v>3190</v>
      </c>
      <c r="D4771" t="s">
        <v>1822</v>
      </c>
      <c r="E4771" t="s">
        <v>3459</v>
      </c>
      <c r="F4771" t="s">
        <v>16866</v>
      </c>
      <c r="G4771" t="s">
        <v>5130</v>
      </c>
      <c r="H4771" t="s">
        <v>3177</v>
      </c>
      <c r="I4771" t="s">
        <v>16867</v>
      </c>
      <c r="J4771" t="s">
        <v>3179</v>
      </c>
      <c r="K4771" t="s">
        <v>16868</v>
      </c>
      <c r="L4771" t="s">
        <v>3174</v>
      </c>
      <c r="M4771" t="s">
        <v>3174</v>
      </c>
    </row>
    <row r="4772" spans="1:13" x14ac:dyDescent="0.3">
      <c r="A4772" t="s">
        <v>1099</v>
      </c>
      <c r="B4772" t="s">
        <v>5128</v>
      </c>
      <c r="C4772" t="s">
        <v>3190</v>
      </c>
      <c r="D4772" t="s">
        <v>1822</v>
      </c>
      <c r="E4772" t="s">
        <v>3459</v>
      </c>
      <c r="F4772" t="s">
        <v>16869</v>
      </c>
      <c r="G4772" t="s">
        <v>5130</v>
      </c>
      <c r="H4772" t="s">
        <v>3177</v>
      </c>
      <c r="I4772" t="s">
        <v>16870</v>
      </c>
      <c r="J4772" t="s">
        <v>3179</v>
      </c>
      <c r="K4772" t="s">
        <v>16871</v>
      </c>
      <c r="L4772" t="s">
        <v>3174</v>
      </c>
      <c r="M4772" t="s">
        <v>3174</v>
      </c>
    </row>
    <row r="4773" spans="1:13" x14ac:dyDescent="0.3">
      <c r="A4773" t="s">
        <v>1099</v>
      </c>
      <c r="B4773" t="s">
        <v>5128</v>
      </c>
      <c r="C4773" t="s">
        <v>3190</v>
      </c>
      <c r="D4773" t="s">
        <v>1822</v>
      </c>
      <c r="E4773" t="s">
        <v>3459</v>
      </c>
      <c r="F4773" t="s">
        <v>16872</v>
      </c>
      <c r="G4773" t="s">
        <v>5130</v>
      </c>
      <c r="H4773" t="s">
        <v>3177</v>
      </c>
      <c r="I4773" t="s">
        <v>16873</v>
      </c>
      <c r="J4773" t="s">
        <v>3179</v>
      </c>
      <c r="K4773" t="s">
        <v>16874</v>
      </c>
      <c r="L4773" t="s">
        <v>3174</v>
      </c>
      <c r="M4773" t="s">
        <v>3174</v>
      </c>
    </row>
    <row r="4774" spans="1:13" x14ac:dyDescent="0.3">
      <c r="A4774" t="s">
        <v>1099</v>
      </c>
      <c r="B4774" t="s">
        <v>5128</v>
      </c>
      <c r="C4774" t="s">
        <v>3190</v>
      </c>
      <c r="D4774" t="s">
        <v>1822</v>
      </c>
      <c r="E4774" t="s">
        <v>3459</v>
      </c>
      <c r="F4774" t="s">
        <v>16875</v>
      </c>
      <c r="G4774" t="s">
        <v>5130</v>
      </c>
      <c r="H4774" t="s">
        <v>3177</v>
      </c>
      <c r="I4774" t="s">
        <v>16876</v>
      </c>
      <c r="J4774" t="s">
        <v>3179</v>
      </c>
      <c r="K4774" t="s">
        <v>16877</v>
      </c>
      <c r="L4774" t="s">
        <v>3174</v>
      </c>
      <c r="M4774" t="s">
        <v>3174</v>
      </c>
    </row>
    <row r="4775" spans="1:13" x14ac:dyDescent="0.3">
      <c r="A4775" t="s">
        <v>1099</v>
      </c>
      <c r="B4775" t="s">
        <v>5128</v>
      </c>
      <c r="C4775" t="s">
        <v>3190</v>
      </c>
      <c r="D4775" t="s">
        <v>1822</v>
      </c>
      <c r="E4775" t="s">
        <v>3459</v>
      </c>
      <c r="F4775" t="s">
        <v>16878</v>
      </c>
      <c r="G4775" t="s">
        <v>5130</v>
      </c>
      <c r="H4775" t="s">
        <v>3177</v>
      </c>
      <c r="I4775" t="s">
        <v>16879</v>
      </c>
      <c r="J4775" t="s">
        <v>3179</v>
      </c>
      <c r="K4775" t="s">
        <v>16880</v>
      </c>
      <c r="L4775" t="s">
        <v>3174</v>
      </c>
      <c r="M4775" t="s">
        <v>3174</v>
      </c>
    </row>
    <row r="4776" spans="1:13" x14ac:dyDescent="0.3">
      <c r="A4776" t="s">
        <v>1099</v>
      </c>
      <c r="B4776" t="s">
        <v>5128</v>
      </c>
      <c r="C4776" t="s">
        <v>3190</v>
      </c>
      <c r="D4776" t="s">
        <v>1822</v>
      </c>
      <c r="E4776" t="s">
        <v>3459</v>
      </c>
      <c r="F4776" t="s">
        <v>16881</v>
      </c>
      <c r="G4776" t="s">
        <v>5130</v>
      </c>
      <c r="H4776" t="s">
        <v>3177</v>
      </c>
      <c r="I4776" t="s">
        <v>16882</v>
      </c>
      <c r="J4776" t="s">
        <v>3179</v>
      </c>
      <c r="K4776" t="s">
        <v>16883</v>
      </c>
      <c r="L4776" t="s">
        <v>3174</v>
      </c>
      <c r="M4776" t="s">
        <v>3174</v>
      </c>
    </row>
    <row r="4777" spans="1:13" x14ac:dyDescent="0.3">
      <c r="A4777" t="s">
        <v>1099</v>
      </c>
      <c r="B4777" t="s">
        <v>5128</v>
      </c>
      <c r="C4777" t="s">
        <v>3190</v>
      </c>
      <c r="D4777" t="s">
        <v>1822</v>
      </c>
      <c r="E4777" t="s">
        <v>3459</v>
      </c>
      <c r="F4777" t="s">
        <v>16884</v>
      </c>
      <c r="G4777" t="s">
        <v>5130</v>
      </c>
      <c r="H4777" t="s">
        <v>3177</v>
      </c>
      <c r="I4777" t="s">
        <v>16885</v>
      </c>
      <c r="J4777" t="s">
        <v>3179</v>
      </c>
      <c r="K4777" t="s">
        <v>16886</v>
      </c>
      <c r="L4777" t="s">
        <v>3174</v>
      </c>
      <c r="M4777" t="s">
        <v>3174</v>
      </c>
    </row>
    <row r="4778" spans="1:13" x14ac:dyDescent="0.3">
      <c r="A4778" t="s">
        <v>1099</v>
      </c>
      <c r="B4778" t="s">
        <v>5128</v>
      </c>
      <c r="C4778" t="s">
        <v>3190</v>
      </c>
      <c r="D4778" t="s">
        <v>1822</v>
      </c>
      <c r="E4778" t="s">
        <v>3459</v>
      </c>
      <c r="F4778" t="s">
        <v>16887</v>
      </c>
      <c r="G4778" t="s">
        <v>5130</v>
      </c>
      <c r="H4778" t="s">
        <v>3177</v>
      </c>
      <c r="I4778" t="s">
        <v>16888</v>
      </c>
      <c r="J4778" t="s">
        <v>3179</v>
      </c>
      <c r="K4778" t="s">
        <v>16889</v>
      </c>
      <c r="L4778" t="s">
        <v>3174</v>
      </c>
      <c r="M4778" t="s">
        <v>3174</v>
      </c>
    </row>
    <row r="4779" spans="1:13" x14ac:dyDescent="0.3">
      <c r="A4779" t="s">
        <v>1099</v>
      </c>
      <c r="B4779" t="s">
        <v>5128</v>
      </c>
      <c r="C4779" t="s">
        <v>3190</v>
      </c>
      <c r="D4779" t="s">
        <v>1822</v>
      </c>
      <c r="E4779" t="s">
        <v>3459</v>
      </c>
      <c r="F4779" t="s">
        <v>16890</v>
      </c>
      <c r="G4779" t="s">
        <v>5130</v>
      </c>
      <c r="H4779" t="s">
        <v>3177</v>
      </c>
      <c r="I4779" t="s">
        <v>16891</v>
      </c>
      <c r="J4779" t="s">
        <v>3179</v>
      </c>
      <c r="K4779" t="s">
        <v>16892</v>
      </c>
      <c r="L4779" t="s">
        <v>3174</v>
      </c>
      <c r="M4779" t="s">
        <v>3174</v>
      </c>
    </row>
    <row r="4780" spans="1:13" x14ac:dyDescent="0.3">
      <c r="A4780" t="s">
        <v>1099</v>
      </c>
      <c r="B4780" t="s">
        <v>5128</v>
      </c>
      <c r="C4780" t="s">
        <v>3190</v>
      </c>
      <c r="D4780" t="s">
        <v>1822</v>
      </c>
      <c r="E4780" t="s">
        <v>3459</v>
      </c>
      <c r="F4780" t="s">
        <v>16893</v>
      </c>
      <c r="G4780" t="s">
        <v>5130</v>
      </c>
      <c r="H4780" t="s">
        <v>3177</v>
      </c>
      <c r="I4780" t="s">
        <v>16894</v>
      </c>
      <c r="J4780" t="s">
        <v>3179</v>
      </c>
      <c r="K4780" t="s">
        <v>16895</v>
      </c>
      <c r="L4780" t="s">
        <v>3174</v>
      </c>
      <c r="M4780" t="s">
        <v>3174</v>
      </c>
    </row>
    <row r="4781" spans="1:13" x14ac:dyDescent="0.3">
      <c r="A4781" t="s">
        <v>1099</v>
      </c>
      <c r="B4781" t="s">
        <v>5128</v>
      </c>
      <c r="C4781" t="s">
        <v>3190</v>
      </c>
      <c r="D4781" t="s">
        <v>1822</v>
      </c>
      <c r="E4781" t="s">
        <v>3459</v>
      </c>
      <c r="F4781" t="s">
        <v>16896</v>
      </c>
      <c r="G4781" t="s">
        <v>5130</v>
      </c>
      <c r="H4781" t="s">
        <v>3177</v>
      </c>
      <c r="I4781" t="s">
        <v>16897</v>
      </c>
      <c r="J4781" t="s">
        <v>3179</v>
      </c>
      <c r="K4781" t="s">
        <v>11891</v>
      </c>
      <c r="L4781" t="s">
        <v>3174</v>
      </c>
      <c r="M4781" t="s">
        <v>3174</v>
      </c>
    </row>
    <row r="4782" spans="1:13" x14ac:dyDescent="0.3">
      <c r="A4782" t="s">
        <v>1090</v>
      </c>
      <c r="B4782" t="s">
        <v>4812</v>
      </c>
      <c r="C4782" t="s">
        <v>3173</v>
      </c>
      <c r="D4782" t="s">
        <v>1822</v>
      </c>
      <c r="E4782" t="s">
        <v>3459</v>
      </c>
      <c r="F4782" t="s">
        <v>16898</v>
      </c>
      <c r="G4782" t="s">
        <v>16899</v>
      </c>
      <c r="H4782" t="s">
        <v>3177</v>
      </c>
      <c r="I4782" t="s">
        <v>16900</v>
      </c>
      <c r="J4782" t="s">
        <v>3179</v>
      </c>
      <c r="K4782" t="s">
        <v>16901</v>
      </c>
      <c r="L4782" t="s">
        <v>3174</v>
      </c>
      <c r="M4782" t="s">
        <v>3174</v>
      </c>
    </row>
    <row r="4783" spans="1:13" x14ac:dyDescent="0.3">
      <c r="A4783" t="s">
        <v>1099</v>
      </c>
      <c r="B4783" t="s">
        <v>5128</v>
      </c>
      <c r="C4783" t="s">
        <v>3190</v>
      </c>
      <c r="D4783" t="s">
        <v>1822</v>
      </c>
      <c r="E4783" t="s">
        <v>3459</v>
      </c>
      <c r="F4783" t="s">
        <v>16902</v>
      </c>
      <c r="G4783" t="s">
        <v>5130</v>
      </c>
      <c r="H4783" t="s">
        <v>3177</v>
      </c>
      <c r="I4783" t="s">
        <v>16903</v>
      </c>
      <c r="J4783" t="s">
        <v>3179</v>
      </c>
      <c r="K4783" t="s">
        <v>16904</v>
      </c>
      <c r="L4783" t="s">
        <v>3174</v>
      </c>
      <c r="M4783" t="s">
        <v>3174</v>
      </c>
    </row>
    <row r="4784" spans="1:13" x14ac:dyDescent="0.3">
      <c r="A4784" t="s">
        <v>1099</v>
      </c>
      <c r="B4784" t="s">
        <v>5128</v>
      </c>
      <c r="C4784" t="s">
        <v>3190</v>
      </c>
      <c r="D4784" t="s">
        <v>1822</v>
      </c>
      <c r="E4784" t="s">
        <v>3459</v>
      </c>
      <c r="F4784" t="s">
        <v>16905</v>
      </c>
      <c r="G4784" t="s">
        <v>5130</v>
      </c>
      <c r="H4784" t="s">
        <v>3177</v>
      </c>
      <c r="I4784" t="s">
        <v>16906</v>
      </c>
      <c r="J4784" t="s">
        <v>3179</v>
      </c>
      <c r="K4784" t="s">
        <v>16907</v>
      </c>
      <c r="L4784" t="s">
        <v>3174</v>
      </c>
      <c r="M4784" t="s">
        <v>3174</v>
      </c>
    </row>
    <row r="4785" spans="1:13" x14ac:dyDescent="0.3">
      <c r="A4785" t="s">
        <v>1099</v>
      </c>
      <c r="B4785" t="s">
        <v>5128</v>
      </c>
      <c r="C4785" t="s">
        <v>3190</v>
      </c>
      <c r="D4785" t="s">
        <v>1822</v>
      </c>
      <c r="E4785" t="s">
        <v>3459</v>
      </c>
      <c r="F4785" t="s">
        <v>16908</v>
      </c>
      <c r="G4785" t="s">
        <v>5130</v>
      </c>
      <c r="H4785" t="s">
        <v>3177</v>
      </c>
      <c r="I4785" t="s">
        <v>16909</v>
      </c>
      <c r="J4785" t="s">
        <v>3179</v>
      </c>
      <c r="K4785" t="s">
        <v>16910</v>
      </c>
      <c r="L4785" t="s">
        <v>3174</v>
      </c>
      <c r="M4785" t="s">
        <v>3174</v>
      </c>
    </row>
    <row r="4786" spans="1:13" x14ac:dyDescent="0.3">
      <c r="A4786" t="s">
        <v>1090</v>
      </c>
      <c r="B4786" t="s">
        <v>16911</v>
      </c>
      <c r="C4786" t="s">
        <v>3173</v>
      </c>
      <c r="D4786" t="s">
        <v>1822</v>
      </c>
      <c r="E4786" t="s">
        <v>3235</v>
      </c>
      <c r="F4786" t="s">
        <v>16912</v>
      </c>
      <c r="G4786" t="s">
        <v>16913</v>
      </c>
      <c r="H4786" t="s">
        <v>3177</v>
      </c>
      <c r="I4786" t="s">
        <v>16914</v>
      </c>
      <c r="J4786" t="s">
        <v>3179</v>
      </c>
      <c r="K4786" t="s">
        <v>16915</v>
      </c>
      <c r="L4786" t="s">
        <v>3174</v>
      </c>
      <c r="M4786" t="s">
        <v>3174</v>
      </c>
    </row>
    <row r="4787" spans="1:13" x14ac:dyDescent="0.3">
      <c r="A4787" t="s">
        <v>1099</v>
      </c>
      <c r="B4787" t="s">
        <v>5128</v>
      </c>
      <c r="C4787" t="s">
        <v>3190</v>
      </c>
      <c r="D4787" t="s">
        <v>1822</v>
      </c>
      <c r="E4787" t="s">
        <v>3459</v>
      </c>
      <c r="F4787" t="s">
        <v>16916</v>
      </c>
      <c r="G4787" t="s">
        <v>5130</v>
      </c>
      <c r="H4787" t="s">
        <v>3177</v>
      </c>
      <c r="I4787" t="s">
        <v>16917</v>
      </c>
      <c r="J4787" t="s">
        <v>3179</v>
      </c>
      <c r="K4787" t="s">
        <v>16918</v>
      </c>
      <c r="L4787" t="s">
        <v>3174</v>
      </c>
      <c r="M4787" t="s">
        <v>3174</v>
      </c>
    </row>
    <row r="4788" spans="1:13" x14ac:dyDescent="0.3">
      <c r="A4788" t="s">
        <v>1099</v>
      </c>
      <c r="B4788" t="s">
        <v>5128</v>
      </c>
      <c r="C4788" t="s">
        <v>3190</v>
      </c>
      <c r="D4788" t="s">
        <v>1822</v>
      </c>
      <c r="E4788" t="s">
        <v>3459</v>
      </c>
      <c r="F4788" t="s">
        <v>16919</v>
      </c>
      <c r="G4788" t="s">
        <v>5130</v>
      </c>
      <c r="H4788" t="s">
        <v>3177</v>
      </c>
      <c r="I4788" t="s">
        <v>16920</v>
      </c>
      <c r="J4788" t="s">
        <v>3179</v>
      </c>
      <c r="K4788" t="s">
        <v>16921</v>
      </c>
      <c r="L4788" t="s">
        <v>3174</v>
      </c>
      <c r="M4788" t="s">
        <v>3174</v>
      </c>
    </row>
    <row r="4789" spans="1:13" x14ac:dyDescent="0.3">
      <c r="A4789" t="s">
        <v>1099</v>
      </c>
      <c r="B4789" t="s">
        <v>5128</v>
      </c>
      <c r="C4789" t="s">
        <v>3190</v>
      </c>
      <c r="D4789" t="s">
        <v>1822</v>
      </c>
      <c r="E4789" t="s">
        <v>3459</v>
      </c>
      <c r="F4789" t="s">
        <v>16922</v>
      </c>
      <c r="G4789" t="s">
        <v>5130</v>
      </c>
      <c r="H4789" t="s">
        <v>3177</v>
      </c>
      <c r="I4789" t="s">
        <v>16923</v>
      </c>
      <c r="J4789" t="s">
        <v>3179</v>
      </c>
      <c r="K4789" t="s">
        <v>16924</v>
      </c>
      <c r="L4789" t="s">
        <v>3174</v>
      </c>
      <c r="M4789" t="s">
        <v>3174</v>
      </c>
    </row>
    <row r="4790" spans="1:13" x14ac:dyDescent="0.3">
      <c r="A4790" t="s">
        <v>1099</v>
      </c>
      <c r="B4790" t="s">
        <v>5128</v>
      </c>
      <c r="C4790" t="s">
        <v>3190</v>
      </c>
      <c r="D4790" t="s">
        <v>1822</v>
      </c>
      <c r="E4790" t="s">
        <v>3459</v>
      </c>
      <c r="F4790" t="s">
        <v>16925</v>
      </c>
      <c r="G4790" t="s">
        <v>5130</v>
      </c>
      <c r="H4790" t="s">
        <v>3177</v>
      </c>
      <c r="I4790" t="s">
        <v>16926</v>
      </c>
      <c r="J4790" t="s">
        <v>3179</v>
      </c>
      <c r="K4790" t="s">
        <v>16927</v>
      </c>
      <c r="L4790" t="s">
        <v>3174</v>
      </c>
      <c r="M4790" t="s">
        <v>3174</v>
      </c>
    </row>
    <row r="4791" spans="1:13" x14ac:dyDescent="0.3">
      <c r="A4791" t="s">
        <v>1099</v>
      </c>
      <c r="B4791" t="s">
        <v>5128</v>
      </c>
      <c r="C4791" t="s">
        <v>3190</v>
      </c>
      <c r="D4791" t="s">
        <v>1822</v>
      </c>
      <c r="E4791" t="s">
        <v>3459</v>
      </c>
      <c r="F4791" t="s">
        <v>16928</v>
      </c>
      <c r="G4791" t="s">
        <v>5130</v>
      </c>
      <c r="H4791" t="s">
        <v>3177</v>
      </c>
      <c r="I4791" t="s">
        <v>16929</v>
      </c>
      <c r="J4791" t="s">
        <v>3179</v>
      </c>
      <c r="K4791" t="s">
        <v>16930</v>
      </c>
      <c r="L4791" t="s">
        <v>3174</v>
      </c>
      <c r="M4791" t="s">
        <v>3174</v>
      </c>
    </row>
    <row r="4792" spans="1:13" x14ac:dyDescent="0.3">
      <c r="A4792" t="s">
        <v>1090</v>
      </c>
      <c r="B4792" t="s">
        <v>3319</v>
      </c>
      <c r="C4792" t="s">
        <v>3173</v>
      </c>
      <c r="D4792" t="s">
        <v>1822</v>
      </c>
      <c r="E4792" t="s">
        <v>3320</v>
      </c>
      <c r="F4792" t="s">
        <v>16931</v>
      </c>
      <c r="G4792" t="s">
        <v>16932</v>
      </c>
      <c r="H4792" t="s">
        <v>3177</v>
      </c>
      <c r="I4792" t="s">
        <v>16933</v>
      </c>
      <c r="J4792" t="s">
        <v>3187</v>
      </c>
      <c r="K4792" t="s">
        <v>16934</v>
      </c>
      <c r="L4792" t="s">
        <v>3174</v>
      </c>
      <c r="M4792" t="s">
        <v>3174</v>
      </c>
    </row>
    <row r="4793" spans="1:13" x14ac:dyDescent="0.3">
      <c r="A4793" t="s">
        <v>1099</v>
      </c>
      <c r="B4793" t="s">
        <v>5128</v>
      </c>
      <c r="C4793" t="s">
        <v>3190</v>
      </c>
      <c r="D4793" t="s">
        <v>1822</v>
      </c>
      <c r="E4793" t="s">
        <v>3459</v>
      </c>
      <c r="F4793" t="s">
        <v>16935</v>
      </c>
      <c r="G4793" t="s">
        <v>5130</v>
      </c>
      <c r="H4793" t="s">
        <v>3177</v>
      </c>
      <c r="I4793" t="s">
        <v>16936</v>
      </c>
      <c r="J4793" t="s">
        <v>3179</v>
      </c>
      <c r="K4793" t="s">
        <v>16937</v>
      </c>
      <c r="L4793" t="s">
        <v>3174</v>
      </c>
      <c r="M4793" t="s">
        <v>3174</v>
      </c>
    </row>
    <row r="4794" spans="1:13" x14ac:dyDescent="0.3">
      <c r="A4794" t="s">
        <v>1099</v>
      </c>
      <c r="B4794" t="s">
        <v>5128</v>
      </c>
      <c r="C4794" t="s">
        <v>3190</v>
      </c>
      <c r="D4794" t="s">
        <v>1822</v>
      </c>
      <c r="E4794" t="s">
        <v>3459</v>
      </c>
      <c r="F4794" t="s">
        <v>16938</v>
      </c>
      <c r="G4794" t="s">
        <v>5130</v>
      </c>
      <c r="H4794" t="s">
        <v>3177</v>
      </c>
      <c r="I4794" t="s">
        <v>16939</v>
      </c>
      <c r="J4794" t="s">
        <v>3179</v>
      </c>
      <c r="K4794" t="s">
        <v>16940</v>
      </c>
      <c r="L4794" t="s">
        <v>3174</v>
      </c>
      <c r="M4794" t="s">
        <v>3174</v>
      </c>
    </row>
    <row r="4795" spans="1:13" x14ac:dyDescent="0.3">
      <c r="A4795" t="s">
        <v>1099</v>
      </c>
      <c r="B4795" t="s">
        <v>5128</v>
      </c>
      <c r="C4795" t="s">
        <v>3190</v>
      </c>
      <c r="D4795" t="s">
        <v>1822</v>
      </c>
      <c r="E4795" t="s">
        <v>3459</v>
      </c>
      <c r="F4795" t="s">
        <v>16941</v>
      </c>
      <c r="G4795" t="s">
        <v>5130</v>
      </c>
      <c r="H4795" t="s">
        <v>3177</v>
      </c>
      <c r="I4795" t="s">
        <v>16942</v>
      </c>
      <c r="J4795" t="s">
        <v>3179</v>
      </c>
      <c r="K4795" t="s">
        <v>16943</v>
      </c>
      <c r="L4795" t="s">
        <v>3174</v>
      </c>
      <c r="M4795" t="s">
        <v>3174</v>
      </c>
    </row>
    <row r="4796" spans="1:13" x14ac:dyDescent="0.3">
      <c r="A4796" t="s">
        <v>1099</v>
      </c>
      <c r="B4796" t="s">
        <v>5128</v>
      </c>
      <c r="C4796" t="s">
        <v>3190</v>
      </c>
      <c r="D4796" t="s">
        <v>1822</v>
      </c>
      <c r="E4796" t="s">
        <v>3459</v>
      </c>
      <c r="F4796" t="s">
        <v>16944</v>
      </c>
      <c r="G4796" t="s">
        <v>5130</v>
      </c>
      <c r="H4796" t="s">
        <v>3177</v>
      </c>
      <c r="I4796" t="s">
        <v>16945</v>
      </c>
      <c r="J4796" t="s">
        <v>3179</v>
      </c>
      <c r="K4796" t="s">
        <v>16946</v>
      </c>
      <c r="L4796" t="s">
        <v>3174</v>
      </c>
      <c r="M4796" t="s">
        <v>3174</v>
      </c>
    </row>
    <row r="4797" spans="1:13" x14ac:dyDescent="0.3">
      <c r="A4797" t="s">
        <v>1099</v>
      </c>
      <c r="B4797" t="s">
        <v>5128</v>
      </c>
      <c r="C4797" t="s">
        <v>3190</v>
      </c>
      <c r="D4797" t="s">
        <v>1822</v>
      </c>
      <c r="E4797" t="s">
        <v>3459</v>
      </c>
      <c r="F4797" t="s">
        <v>16947</v>
      </c>
      <c r="G4797" t="s">
        <v>5130</v>
      </c>
      <c r="H4797" t="s">
        <v>3177</v>
      </c>
      <c r="I4797" t="s">
        <v>16948</v>
      </c>
      <c r="J4797" t="s">
        <v>3179</v>
      </c>
      <c r="K4797" t="s">
        <v>16949</v>
      </c>
      <c r="L4797" t="s">
        <v>3174</v>
      </c>
      <c r="M4797" t="s">
        <v>3174</v>
      </c>
    </row>
    <row r="4798" spans="1:13" x14ac:dyDescent="0.3">
      <c r="A4798" t="s">
        <v>1099</v>
      </c>
      <c r="B4798" t="s">
        <v>5128</v>
      </c>
      <c r="C4798" t="s">
        <v>3190</v>
      </c>
      <c r="D4798" t="s">
        <v>1822</v>
      </c>
      <c r="E4798" t="s">
        <v>3459</v>
      </c>
      <c r="F4798" t="s">
        <v>16950</v>
      </c>
      <c r="G4798" t="s">
        <v>5130</v>
      </c>
      <c r="H4798" t="s">
        <v>3177</v>
      </c>
      <c r="I4798" t="s">
        <v>16951</v>
      </c>
      <c r="J4798" t="s">
        <v>3179</v>
      </c>
      <c r="K4798" t="s">
        <v>16952</v>
      </c>
      <c r="L4798" t="s">
        <v>3174</v>
      </c>
      <c r="M4798" t="s">
        <v>3174</v>
      </c>
    </row>
    <row r="4799" spans="1:13" x14ac:dyDescent="0.3">
      <c r="A4799" t="s">
        <v>1099</v>
      </c>
      <c r="B4799" t="s">
        <v>5128</v>
      </c>
      <c r="C4799" t="s">
        <v>3190</v>
      </c>
      <c r="D4799" t="s">
        <v>1822</v>
      </c>
      <c r="E4799" t="s">
        <v>3459</v>
      </c>
      <c r="F4799" t="s">
        <v>16953</v>
      </c>
      <c r="G4799" t="s">
        <v>5130</v>
      </c>
      <c r="H4799" t="s">
        <v>3177</v>
      </c>
      <c r="I4799" t="s">
        <v>16954</v>
      </c>
      <c r="J4799" t="s">
        <v>3179</v>
      </c>
      <c r="K4799" t="s">
        <v>16955</v>
      </c>
      <c r="L4799" t="s">
        <v>3174</v>
      </c>
      <c r="M4799" t="s">
        <v>3174</v>
      </c>
    </row>
    <row r="4800" spans="1:13" x14ac:dyDescent="0.3">
      <c r="A4800" t="s">
        <v>1099</v>
      </c>
      <c r="B4800" t="s">
        <v>5128</v>
      </c>
      <c r="C4800" t="s">
        <v>3190</v>
      </c>
      <c r="D4800" t="s">
        <v>1822</v>
      </c>
      <c r="E4800" t="s">
        <v>3459</v>
      </c>
      <c r="F4800" t="s">
        <v>16956</v>
      </c>
      <c r="G4800" t="s">
        <v>5130</v>
      </c>
      <c r="H4800" t="s">
        <v>3177</v>
      </c>
      <c r="I4800" t="s">
        <v>16957</v>
      </c>
      <c r="J4800" t="s">
        <v>3179</v>
      </c>
      <c r="K4800" t="s">
        <v>16958</v>
      </c>
      <c r="L4800" t="s">
        <v>3174</v>
      </c>
      <c r="M4800" t="s">
        <v>3174</v>
      </c>
    </row>
    <row r="4801" spans="1:13" x14ac:dyDescent="0.3">
      <c r="A4801" t="s">
        <v>1099</v>
      </c>
      <c r="B4801" t="s">
        <v>5128</v>
      </c>
      <c r="C4801" t="s">
        <v>3190</v>
      </c>
      <c r="D4801" t="s">
        <v>1822</v>
      </c>
      <c r="E4801" t="s">
        <v>3459</v>
      </c>
      <c r="F4801" t="s">
        <v>16959</v>
      </c>
      <c r="G4801" t="s">
        <v>5130</v>
      </c>
      <c r="H4801" t="s">
        <v>3177</v>
      </c>
      <c r="I4801" t="s">
        <v>16960</v>
      </c>
      <c r="J4801" t="s">
        <v>3179</v>
      </c>
      <c r="K4801" t="s">
        <v>16961</v>
      </c>
      <c r="L4801" t="s">
        <v>3174</v>
      </c>
      <c r="M4801" t="s">
        <v>3174</v>
      </c>
    </row>
    <row r="4802" spans="1:13" x14ac:dyDescent="0.3">
      <c r="A4802" t="s">
        <v>1085</v>
      </c>
      <c r="B4802" t="s">
        <v>3754</v>
      </c>
      <c r="C4802" t="s">
        <v>3173</v>
      </c>
      <c r="D4802" t="s">
        <v>1755</v>
      </c>
      <c r="E4802" t="s">
        <v>3183</v>
      </c>
      <c r="F4802" t="s">
        <v>16962</v>
      </c>
      <c r="G4802" t="s">
        <v>4836</v>
      </c>
      <c r="H4802" t="s">
        <v>3177</v>
      </c>
      <c r="I4802" t="s">
        <v>16963</v>
      </c>
      <c r="J4802" t="s">
        <v>3187</v>
      </c>
      <c r="K4802" t="s">
        <v>16964</v>
      </c>
      <c r="L4802" t="s">
        <v>3174</v>
      </c>
      <c r="M4802" t="s">
        <v>3174</v>
      </c>
    </row>
    <row r="4803" spans="1:13" x14ac:dyDescent="0.3">
      <c r="A4803" t="s">
        <v>1085</v>
      </c>
      <c r="B4803" t="s">
        <v>3754</v>
      </c>
      <c r="C4803" t="s">
        <v>3173</v>
      </c>
      <c r="D4803" t="s">
        <v>1755</v>
      </c>
      <c r="E4803" t="s">
        <v>3183</v>
      </c>
      <c r="F4803" t="s">
        <v>16965</v>
      </c>
      <c r="G4803" t="s">
        <v>4836</v>
      </c>
      <c r="H4803" t="s">
        <v>3177</v>
      </c>
      <c r="I4803" t="s">
        <v>16966</v>
      </c>
      <c r="J4803" t="s">
        <v>3187</v>
      </c>
      <c r="K4803" t="s">
        <v>16967</v>
      </c>
      <c r="L4803" t="s">
        <v>3174</v>
      </c>
      <c r="M4803" t="s">
        <v>3174</v>
      </c>
    </row>
    <row r="4804" spans="1:13" x14ac:dyDescent="0.3">
      <c r="A4804" t="s">
        <v>1082</v>
      </c>
      <c r="B4804" t="s">
        <v>16968</v>
      </c>
      <c r="C4804" t="s">
        <v>4045</v>
      </c>
      <c r="D4804" t="s">
        <v>1822</v>
      </c>
      <c r="E4804" t="s">
        <v>3174</v>
      </c>
      <c r="F4804" t="s">
        <v>16969</v>
      </c>
      <c r="G4804" t="s">
        <v>16968</v>
      </c>
      <c r="H4804" t="s">
        <v>3177</v>
      </c>
      <c r="I4804" t="s">
        <v>16970</v>
      </c>
      <c r="J4804" t="s">
        <v>3179</v>
      </c>
      <c r="K4804" t="s">
        <v>16971</v>
      </c>
      <c r="L4804" t="s">
        <v>3174</v>
      </c>
      <c r="M4804" t="s">
        <v>3174</v>
      </c>
    </row>
    <row r="4805" spans="1:13" x14ac:dyDescent="0.3">
      <c r="A4805" t="s">
        <v>1085</v>
      </c>
      <c r="B4805" t="s">
        <v>6575</v>
      </c>
      <c r="C4805" t="s">
        <v>3173</v>
      </c>
      <c r="D4805" t="s">
        <v>1759</v>
      </c>
      <c r="E4805" t="s">
        <v>3183</v>
      </c>
      <c r="F4805" t="s">
        <v>16972</v>
      </c>
      <c r="G4805" t="s">
        <v>16973</v>
      </c>
      <c r="H4805" t="s">
        <v>3177</v>
      </c>
      <c r="I4805" t="s">
        <v>16974</v>
      </c>
      <c r="J4805" t="s">
        <v>3187</v>
      </c>
      <c r="K4805" t="s">
        <v>16975</v>
      </c>
      <c r="L4805" t="s">
        <v>3174</v>
      </c>
      <c r="M4805" t="s">
        <v>3174</v>
      </c>
    </row>
    <row r="4806" spans="1:13" x14ac:dyDescent="0.3">
      <c r="A4806" t="s">
        <v>1099</v>
      </c>
      <c r="B4806" t="s">
        <v>3004</v>
      </c>
      <c r="C4806" t="s">
        <v>4045</v>
      </c>
      <c r="D4806" t="s">
        <v>1822</v>
      </c>
      <c r="E4806" t="s">
        <v>4035</v>
      </c>
      <c r="F4806" t="s">
        <v>16976</v>
      </c>
      <c r="G4806" t="s">
        <v>10488</v>
      </c>
      <c r="H4806" t="s">
        <v>3177</v>
      </c>
      <c r="I4806" t="s">
        <v>16977</v>
      </c>
      <c r="J4806" t="s">
        <v>3179</v>
      </c>
      <c r="K4806" t="s">
        <v>7540</v>
      </c>
      <c r="L4806" t="s">
        <v>3174</v>
      </c>
      <c r="M4806" t="s">
        <v>3174</v>
      </c>
    </row>
    <row r="4807" spans="1:13" x14ac:dyDescent="0.3">
      <c r="A4807" t="s">
        <v>1099</v>
      </c>
      <c r="B4807" t="s">
        <v>4034</v>
      </c>
      <c r="C4807" t="s">
        <v>3190</v>
      </c>
      <c r="D4807" t="s">
        <v>1822</v>
      </c>
      <c r="E4807" t="s">
        <v>4035</v>
      </c>
      <c r="F4807" t="s">
        <v>16976</v>
      </c>
      <c r="G4807" t="s">
        <v>10286</v>
      </c>
      <c r="H4807" t="s">
        <v>3177</v>
      </c>
      <c r="I4807" t="s">
        <v>16978</v>
      </c>
      <c r="J4807" t="s">
        <v>3179</v>
      </c>
      <c r="K4807" t="s">
        <v>7540</v>
      </c>
      <c r="L4807" t="s">
        <v>3174</v>
      </c>
      <c r="M4807" t="s">
        <v>3174</v>
      </c>
    </row>
    <row r="4808" spans="1:13" x14ac:dyDescent="0.3">
      <c r="A4808" t="s">
        <v>1085</v>
      </c>
      <c r="B4808" t="s">
        <v>3033</v>
      </c>
      <c r="C4808" t="s">
        <v>3173</v>
      </c>
      <c r="D4808" t="s">
        <v>1755</v>
      </c>
      <c r="E4808" t="s">
        <v>3320</v>
      </c>
      <c r="F4808" t="s">
        <v>16979</v>
      </c>
      <c r="G4808" t="s">
        <v>3801</v>
      </c>
      <c r="H4808" t="s">
        <v>3177</v>
      </c>
      <c r="I4808" t="s">
        <v>16980</v>
      </c>
      <c r="J4808" t="s">
        <v>3179</v>
      </c>
      <c r="K4808" t="s">
        <v>16981</v>
      </c>
      <c r="L4808" t="s">
        <v>3174</v>
      </c>
      <c r="M4808" t="s">
        <v>3174</v>
      </c>
    </row>
    <row r="4809" spans="1:13" x14ac:dyDescent="0.3">
      <c r="A4809" t="s">
        <v>1085</v>
      </c>
      <c r="B4809" t="s">
        <v>3754</v>
      </c>
      <c r="C4809" t="s">
        <v>3173</v>
      </c>
      <c r="D4809" t="s">
        <v>1761</v>
      </c>
      <c r="E4809" t="s">
        <v>3459</v>
      </c>
      <c r="F4809" t="s">
        <v>16982</v>
      </c>
      <c r="G4809" t="s">
        <v>3756</v>
      </c>
      <c r="H4809" t="s">
        <v>3177</v>
      </c>
      <c r="I4809" t="s">
        <v>16983</v>
      </c>
      <c r="J4809" t="s">
        <v>3179</v>
      </c>
      <c r="K4809" t="s">
        <v>16984</v>
      </c>
      <c r="L4809" t="s">
        <v>3174</v>
      </c>
      <c r="M4809" t="s">
        <v>3174</v>
      </c>
    </row>
    <row r="4810" spans="1:13" x14ac:dyDescent="0.3">
      <c r="A4810" t="s">
        <v>1085</v>
      </c>
      <c r="B4810" t="s">
        <v>3655</v>
      </c>
      <c r="C4810" t="s">
        <v>3173</v>
      </c>
      <c r="D4810" t="s">
        <v>1759</v>
      </c>
      <c r="E4810" t="s">
        <v>3459</v>
      </c>
      <c r="F4810" t="s">
        <v>16985</v>
      </c>
      <c r="G4810" t="s">
        <v>3902</v>
      </c>
      <c r="H4810" t="s">
        <v>3177</v>
      </c>
      <c r="I4810" t="s">
        <v>16986</v>
      </c>
      <c r="J4810" t="s">
        <v>3179</v>
      </c>
      <c r="K4810" t="s">
        <v>16987</v>
      </c>
      <c r="L4810" t="s">
        <v>3174</v>
      </c>
      <c r="M4810" t="s">
        <v>3174</v>
      </c>
    </row>
    <row r="4811" spans="1:13" x14ac:dyDescent="0.3">
      <c r="A4811" t="s">
        <v>1085</v>
      </c>
      <c r="B4811" t="s">
        <v>3655</v>
      </c>
      <c r="C4811" t="s">
        <v>3173</v>
      </c>
      <c r="D4811" t="s">
        <v>1759</v>
      </c>
      <c r="E4811" t="s">
        <v>3459</v>
      </c>
      <c r="F4811" t="s">
        <v>16988</v>
      </c>
      <c r="G4811" t="s">
        <v>4072</v>
      </c>
      <c r="H4811" t="s">
        <v>3177</v>
      </c>
      <c r="I4811" t="s">
        <v>16989</v>
      </c>
      <c r="J4811" t="s">
        <v>3179</v>
      </c>
      <c r="K4811" t="s">
        <v>16990</v>
      </c>
      <c r="L4811" t="s">
        <v>3174</v>
      </c>
      <c r="M4811" t="s">
        <v>3174</v>
      </c>
    </row>
    <row r="4812" spans="1:13" x14ac:dyDescent="0.3">
      <c r="A4812" t="s">
        <v>1085</v>
      </c>
      <c r="B4812" t="s">
        <v>3035</v>
      </c>
      <c r="C4812" t="s">
        <v>3173</v>
      </c>
      <c r="D4812" t="s">
        <v>1755</v>
      </c>
      <c r="E4812" t="s">
        <v>3235</v>
      </c>
      <c r="F4812" t="s">
        <v>16991</v>
      </c>
      <c r="G4812" t="s">
        <v>9331</v>
      </c>
      <c r="H4812" t="s">
        <v>3177</v>
      </c>
      <c r="I4812" t="s">
        <v>16992</v>
      </c>
      <c r="J4812" t="s">
        <v>3187</v>
      </c>
      <c r="K4812" t="s">
        <v>16993</v>
      </c>
      <c r="L4812" t="s">
        <v>3174</v>
      </c>
      <c r="M4812" t="s">
        <v>3174</v>
      </c>
    </row>
    <row r="4813" spans="1:13" x14ac:dyDescent="0.3">
      <c r="A4813" t="s">
        <v>1085</v>
      </c>
      <c r="B4813" t="s">
        <v>3289</v>
      </c>
      <c r="C4813" t="s">
        <v>3190</v>
      </c>
      <c r="D4813" t="s">
        <v>13688</v>
      </c>
      <c r="E4813" t="s">
        <v>3235</v>
      </c>
      <c r="F4813" t="s">
        <v>16994</v>
      </c>
      <c r="G4813" t="s">
        <v>16995</v>
      </c>
      <c r="H4813" t="s">
        <v>3177</v>
      </c>
      <c r="I4813" t="s">
        <v>16996</v>
      </c>
      <c r="J4813" t="s">
        <v>3187</v>
      </c>
      <c r="K4813" t="s">
        <v>16997</v>
      </c>
      <c r="L4813" t="s">
        <v>3174</v>
      </c>
      <c r="M4813" t="s">
        <v>3174</v>
      </c>
    </row>
    <row r="4814" spans="1:13" x14ac:dyDescent="0.3">
      <c r="A4814" t="s">
        <v>1090</v>
      </c>
      <c r="B4814" t="s">
        <v>8200</v>
      </c>
      <c r="C4814" t="s">
        <v>3173</v>
      </c>
      <c r="D4814" t="s">
        <v>1822</v>
      </c>
      <c r="E4814" t="s">
        <v>3174</v>
      </c>
      <c r="F4814" t="s">
        <v>16998</v>
      </c>
      <c r="G4814" t="s">
        <v>8202</v>
      </c>
      <c r="H4814" t="s">
        <v>3177</v>
      </c>
      <c r="I4814" t="s">
        <v>16999</v>
      </c>
      <c r="J4814" t="s">
        <v>3179</v>
      </c>
      <c r="K4814" t="s">
        <v>17000</v>
      </c>
      <c r="L4814" t="s">
        <v>3174</v>
      </c>
      <c r="M4814" t="s">
        <v>3174</v>
      </c>
    </row>
    <row r="4815" spans="1:13" x14ac:dyDescent="0.3">
      <c r="A4815" t="s">
        <v>1085</v>
      </c>
      <c r="B4815" t="s">
        <v>3754</v>
      </c>
      <c r="C4815" t="s">
        <v>3173</v>
      </c>
      <c r="D4815" t="s">
        <v>1761</v>
      </c>
      <c r="E4815" t="s">
        <v>3459</v>
      </c>
      <c r="F4815" t="s">
        <v>17001</v>
      </c>
      <c r="G4815" t="s">
        <v>3907</v>
      </c>
      <c r="H4815" t="s">
        <v>3177</v>
      </c>
      <c r="I4815" t="s">
        <v>17002</v>
      </c>
      <c r="J4815" t="s">
        <v>3179</v>
      </c>
      <c r="K4815" t="s">
        <v>17003</v>
      </c>
      <c r="L4815" t="s">
        <v>3174</v>
      </c>
      <c r="M4815" t="s">
        <v>3174</v>
      </c>
    </row>
    <row r="4816" spans="1:13" x14ac:dyDescent="0.3">
      <c r="A4816" t="s">
        <v>1090</v>
      </c>
      <c r="B4816" t="s">
        <v>15758</v>
      </c>
      <c r="C4816" t="s">
        <v>3173</v>
      </c>
      <c r="D4816" t="s">
        <v>1822</v>
      </c>
      <c r="E4816" t="s">
        <v>3174</v>
      </c>
      <c r="F4816" t="s">
        <v>17004</v>
      </c>
      <c r="G4816" t="s">
        <v>15760</v>
      </c>
      <c r="H4816" t="s">
        <v>3177</v>
      </c>
      <c r="I4816" t="s">
        <v>17005</v>
      </c>
      <c r="J4816" t="s">
        <v>3179</v>
      </c>
      <c r="K4816" t="s">
        <v>17006</v>
      </c>
      <c r="L4816" t="s">
        <v>3174</v>
      </c>
      <c r="M4816" t="s">
        <v>3174</v>
      </c>
    </row>
    <row r="4817" spans="1:13" x14ac:dyDescent="0.3">
      <c r="A4817" t="s">
        <v>1085</v>
      </c>
      <c r="B4817" t="s">
        <v>3754</v>
      </c>
      <c r="C4817" t="s">
        <v>3173</v>
      </c>
      <c r="D4817" t="s">
        <v>1761</v>
      </c>
      <c r="E4817" t="s">
        <v>3459</v>
      </c>
      <c r="F4817" t="s">
        <v>17007</v>
      </c>
      <c r="G4817" t="s">
        <v>3907</v>
      </c>
      <c r="H4817" t="s">
        <v>3177</v>
      </c>
      <c r="I4817" t="s">
        <v>17008</v>
      </c>
      <c r="J4817" t="s">
        <v>3179</v>
      </c>
      <c r="K4817" t="s">
        <v>17009</v>
      </c>
      <c r="L4817" t="s">
        <v>3174</v>
      </c>
      <c r="M4817" t="s">
        <v>3174</v>
      </c>
    </row>
    <row r="4818" spans="1:13" x14ac:dyDescent="0.3">
      <c r="A4818" t="s">
        <v>1090</v>
      </c>
      <c r="B4818" t="s">
        <v>15704</v>
      </c>
      <c r="C4818" t="s">
        <v>3173</v>
      </c>
      <c r="D4818" t="s">
        <v>1822</v>
      </c>
      <c r="E4818" t="s">
        <v>3174</v>
      </c>
      <c r="F4818" t="s">
        <v>17010</v>
      </c>
      <c r="G4818" t="s">
        <v>15706</v>
      </c>
      <c r="H4818" t="s">
        <v>3177</v>
      </c>
      <c r="I4818" t="s">
        <v>17011</v>
      </c>
      <c r="J4818" t="s">
        <v>3179</v>
      </c>
      <c r="K4818" t="s">
        <v>17012</v>
      </c>
      <c r="L4818" t="s">
        <v>3174</v>
      </c>
      <c r="M4818" t="s">
        <v>3174</v>
      </c>
    </row>
    <row r="4819" spans="1:13" x14ac:dyDescent="0.3">
      <c r="A4819" t="s">
        <v>1090</v>
      </c>
      <c r="B4819" t="s">
        <v>15744</v>
      </c>
      <c r="C4819" t="s">
        <v>3173</v>
      </c>
      <c r="D4819" t="s">
        <v>1822</v>
      </c>
      <c r="E4819" t="s">
        <v>3174</v>
      </c>
      <c r="F4819" t="s">
        <v>17013</v>
      </c>
      <c r="G4819" t="s">
        <v>15746</v>
      </c>
      <c r="H4819" t="s">
        <v>3177</v>
      </c>
      <c r="I4819" t="s">
        <v>17014</v>
      </c>
      <c r="J4819" t="s">
        <v>3179</v>
      </c>
      <c r="K4819" t="s">
        <v>17015</v>
      </c>
      <c r="L4819" t="s">
        <v>3174</v>
      </c>
      <c r="M4819" t="s">
        <v>3174</v>
      </c>
    </row>
    <row r="4820" spans="1:13" x14ac:dyDescent="0.3">
      <c r="A4820" t="s">
        <v>1085</v>
      </c>
      <c r="B4820" t="s">
        <v>3035</v>
      </c>
      <c r="C4820" t="s">
        <v>3173</v>
      </c>
      <c r="D4820" t="s">
        <v>1822</v>
      </c>
      <c r="E4820" t="s">
        <v>3183</v>
      </c>
      <c r="F4820" t="s">
        <v>17016</v>
      </c>
      <c r="G4820" t="s">
        <v>3942</v>
      </c>
      <c r="H4820" t="s">
        <v>3177</v>
      </c>
      <c r="I4820" t="s">
        <v>17017</v>
      </c>
      <c r="J4820" t="s">
        <v>3187</v>
      </c>
      <c r="K4820" t="s">
        <v>17018</v>
      </c>
      <c r="L4820" t="s">
        <v>3174</v>
      </c>
      <c r="M4820" t="s">
        <v>3174</v>
      </c>
    </row>
    <row r="4821" spans="1:13" x14ac:dyDescent="0.3">
      <c r="A4821" t="s">
        <v>1085</v>
      </c>
      <c r="B4821" t="s">
        <v>2997</v>
      </c>
      <c r="C4821" t="s">
        <v>3173</v>
      </c>
      <c r="D4821" t="s">
        <v>1761</v>
      </c>
      <c r="E4821" t="s">
        <v>3459</v>
      </c>
      <c r="F4821" t="s">
        <v>17019</v>
      </c>
      <c r="G4821" t="s">
        <v>3986</v>
      </c>
      <c r="H4821" t="s">
        <v>3177</v>
      </c>
      <c r="I4821" t="s">
        <v>17020</v>
      </c>
      <c r="J4821" t="s">
        <v>3179</v>
      </c>
      <c r="K4821" t="s">
        <v>17021</v>
      </c>
      <c r="L4821" t="s">
        <v>3174</v>
      </c>
      <c r="M4821" t="s">
        <v>3174</v>
      </c>
    </row>
    <row r="4822" spans="1:13" x14ac:dyDescent="0.3">
      <c r="A4822" t="s">
        <v>1085</v>
      </c>
      <c r="B4822" t="s">
        <v>3035</v>
      </c>
      <c r="C4822" t="s">
        <v>3173</v>
      </c>
      <c r="D4822" t="s">
        <v>1822</v>
      </c>
      <c r="E4822" t="s">
        <v>3459</v>
      </c>
      <c r="F4822" t="s">
        <v>17022</v>
      </c>
      <c r="G4822" t="s">
        <v>3942</v>
      </c>
      <c r="H4822" t="s">
        <v>3177</v>
      </c>
      <c r="I4822" t="s">
        <v>17023</v>
      </c>
      <c r="J4822" t="s">
        <v>3179</v>
      </c>
      <c r="K4822" t="s">
        <v>17024</v>
      </c>
      <c r="L4822" t="s">
        <v>3174</v>
      </c>
      <c r="M4822" t="s">
        <v>3174</v>
      </c>
    </row>
    <row r="4823" spans="1:13" x14ac:dyDescent="0.3">
      <c r="A4823" t="s">
        <v>1085</v>
      </c>
      <c r="B4823" t="s">
        <v>3035</v>
      </c>
      <c r="C4823" t="s">
        <v>3173</v>
      </c>
      <c r="D4823" t="s">
        <v>1822</v>
      </c>
      <c r="E4823" t="s">
        <v>3459</v>
      </c>
      <c r="F4823" t="s">
        <v>17025</v>
      </c>
      <c r="G4823" t="s">
        <v>3942</v>
      </c>
      <c r="H4823" t="s">
        <v>3177</v>
      </c>
      <c r="I4823" t="s">
        <v>17026</v>
      </c>
      <c r="J4823" t="s">
        <v>3179</v>
      </c>
      <c r="K4823" t="s">
        <v>3174</v>
      </c>
      <c r="L4823" t="s">
        <v>3174</v>
      </c>
      <c r="M4823" t="s">
        <v>3174</v>
      </c>
    </row>
    <row r="4824" spans="1:13" x14ac:dyDescent="0.3">
      <c r="A4824" t="s">
        <v>1085</v>
      </c>
      <c r="B4824" t="s">
        <v>3035</v>
      </c>
      <c r="C4824" t="s">
        <v>3173</v>
      </c>
      <c r="D4824" t="s">
        <v>1822</v>
      </c>
      <c r="E4824" t="s">
        <v>3459</v>
      </c>
      <c r="F4824" t="s">
        <v>17027</v>
      </c>
      <c r="G4824" t="s">
        <v>3942</v>
      </c>
      <c r="H4824" t="s">
        <v>3177</v>
      </c>
      <c r="I4824" t="s">
        <v>17028</v>
      </c>
      <c r="J4824" t="s">
        <v>3179</v>
      </c>
      <c r="K4824" t="s">
        <v>3174</v>
      </c>
      <c r="L4824" t="s">
        <v>3174</v>
      </c>
      <c r="M4824" t="s">
        <v>3174</v>
      </c>
    </row>
    <row r="4825" spans="1:13" x14ac:dyDescent="0.3">
      <c r="A4825" t="s">
        <v>1085</v>
      </c>
      <c r="B4825" t="s">
        <v>3655</v>
      </c>
      <c r="C4825" t="s">
        <v>3173</v>
      </c>
      <c r="D4825" t="s">
        <v>1761</v>
      </c>
      <c r="E4825" t="s">
        <v>3459</v>
      </c>
      <c r="F4825" t="s">
        <v>17029</v>
      </c>
      <c r="G4825" t="s">
        <v>17030</v>
      </c>
      <c r="H4825" t="s">
        <v>3177</v>
      </c>
      <c r="I4825" t="s">
        <v>17031</v>
      </c>
      <c r="J4825" t="s">
        <v>3179</v>
      </c>
      <c r="K4825" t="s">
        <v>17032</v>
      </c>
      <c r="L4825" t="s">
        <v>3174</v>
      </c>
      <c r="M4825" t="s">
        <v>3174</v>
      </c>
    </row>
    <row r="4826" spans="1:13" x14ac:dyDescent="0.3">
      <c r="A4826" t="s">
        <v>1090</v>
      </c>
      <c r="B4826" t="s">
        <v>4239</v>
      </c>
      <c r="C4826" t="s">
        <v>3173</v>
      </c>
      <c r="D4826" t="s">
        <v>1822</v>
      </c>
      <c r="E4826" t="s">
        <v>3235</v>
      </c>
      <c r="F4826" t="s">
        <v>17033</v>
      </c>
      <c r="G4826" t="s">
        <v>17034</v>
      </c>
      <c r="H4826" t="s">
        <v>3177</v>
      </c>
      <c r="I4826" t="s">
        <v>17035</v>
      </c>
      <c r="J4826" t="s">
        <v>3179</v>
      </c>
      <c r="K4826" t="s">
        <v>17036</v>
      </c>
      <c r="L4826" t="s">
        <v>3174</v>
      </c>
      <c r="M4826" t="s">
        <v>3174</v>
      </c>
    </row>
    <row r="4827" spans="1:13" x14ac:dyDescent="0.3">
      <c r="A4827" t="s">
        <v>1090</v>
      </c>
      <c r="B4827" t="s">
        <v>4239</v>
      </c>
      <c r="C4827" t="s">
        <v>3173</v>
      </c>
      <c r="D4827" t="s">
        <v>1822</v>
      </c>
      <c r="E4827" t="s">
        <v>3235</v>
      </c>
      <c r="F4827" t="s">
        <v>17037</v>
      </c>
      <c r="G4827" t="s">
        <v>17038</v>
      </c>
      <c r="H4827" t="s">
        <v>3177</v>
      </c>
      <c r="I4827" t="s">
        <v>17039</v>
      </c>
      <c r="J4827" t="s">
        <v>3179</v>
      </c>
      <c r="K4827" t="s">
        <v>17040</v>
      </c>
      <c r="L4827" t="s">
        <v>3174</v>
      </c>
      <c r="M4827" t="s">
        <v>3174</v>
      </c>
    </row>
    <row r="4828" spans="1:13" x14ac:dyDescent="0.3">
      <c r="A4828" t="s">
        <v>1090</v>
      </c>
      <c r="B4828" t="s">
        <v>15721</v>
      </c>
      <c r="C4828" t="s">
        <v>3173</v>
      </c>
      <c r="D4828" t="s">
        <v>1822</v>
      </c>
      <c r="E4828" t="s">
        <v>3174</v>
      </c>
      <c r="F4828" t="s">
        <v>17041</v>
      </c>
      <c r="G4828" t="s">
        <v>15723</v>
      </c>
      <c r="H4828" t="s">
        <v>3177</v>
      </c>
      <c r="I4828" t="s">
        <v>17042</v>
      </c>
      <c r="J4828" t="s">
        <v>3179</v>
      </c>
      <c r="K4828" t="s">
        <v>17043</v>
      </c>
      <c r="L4828" t="s">
        <v>3174</v>
      </c>
      <c r="M4828" t="s">
        <v>3174</v>
      </c>
    </row>
    <row r="4829" spans="1:13" x14ac:dyDescent="0.3">
      <c r="A4829" t="s">
        <v>1090</v>
      </c>
      <c r="B4829" t="s">
        <v>13674</v>
      </c>
      <c r="C4829" t="s">
        <v>3173</v>
      </c>
      <c r="D4829" t="s">
        <v>1822</v>
      </c>
      <c r="E4829" t="s">
        <v>3235</v>
      </c>
      <c r="F4829" t="s">
        <v>17044</v>
      </c>
      <c r="G4829" t="s">
        <v>17038</v>
      </c>
      <c r="H4829" t="s">
        <v>3177</v>
      </c>
      <c r="I4829" t="s">
        <v>17045</v>
      </c>
      <c r="J4829" t="s">
        <v>3179</v>
      </c>
      <c r="K4829" t="s">
        <v>17046</v>
      </c>
      <c r="L4829" t="s">
        <v>3174</v>
      </c>
      <c r="M4829" t="s">
        <v>3174</v>
      </c>
    </row>
    <row r="4830" spans="1:13" x14ac:dyDescent="0.3">
      <c r="A4830" t="s">
        <v>1090</v>
      </c>
      <c r="B4830" t="s">
        <v>17047</v>
      </c>
      <c r="C4830" t="s">
        <v>3173</v>
      </c>
      <c r="D4830" t="s">
        <v>1822</v>
      </c>
      <c r="E4830" t="s">
        <v>3235</v>
      </c>
      <c r="F4830" t="s">
        <v>17048</v>
      </c>
      <c r="G4830" t="s">
        <v>17034</v>
      </c>
      <c r="H4830" t="s">
        <v>3177</v>
      </c>
      <c r="I4830" t="s">
        <v>17049</v>
      </c>
      <c r="J4830" t="s">
        <v>3179</v>
      </c>
      <c r="K4830" t="s">
        <v>17050</v>
      </c>
      <c r="L4830" t="s">
        <v>3174</v>
      </c>
      <c r="M4830" t="s">
        <v>3174</v>
      </c>
    </row>
    <row r="4831" spans="1:13" x14ac:dyDescent="0.3">
      <c r="A4831" t="s">
        <v>1085</v>
      </c>
      <c r="B4831" t="s">
        <v>3035</v>
      </c>
      <c r="C4831" t="s">
        <v>3173</v>
      </c>
      <c r="D4831" t="s">
        <v>7475</v>
      </c>
      <c r="E4831" t="s">
        <v>3183</v>
      </c>
      <c r="F4831" t="s">
        <v>17051</v>
      </c>
      <c r="G4831" t="s">
        <v>17052</v>
      </c>
      <c r="H4831" t="s">
        <v>3177</v>
      </c>
      <c r="I4831" t="s">
        <v>17053</v>
      </c>
      <c r="J4831" t="s">
        <v>3179</v>
      </c>
      <c r="K4831" t="s">
        <v>17054</v>
      </c>
      <c r="L4831" t="s">
        <v>3174</v>
      </c>
      <c r="M4831" t="s">
        <v>3174</v>
      </c>
    </row>
    <row r="4832" spans="1:13" x14ac:dyDescent="0.3">
      <c r="A4832" t="s">
        <v>1085</v>
      </c>
      <c r="B4832" t="s">
        <v>3754</v>
      </c>
      <c r="C4832" t="s">
        <v>3173</v>
      </c>
      <c r="D4832" t="s">
        <v>1755</v>
      </c>
      <c r="E4832" t="s">
        <v>3183</v>
      </c>
      <c r="F4832" t="s">
        <v>17055</v>
      </c>
      <c r="G4832" t="s">
        <v>4836</v>
      </c>
      <c r="H4832" t="s">
        <v>3177</v>
      </c>
      <c r="I4832" t="s">
        <v>17056</v>
      </c>
      <c r="J4832" t="s">
        <v>3187</v>
      </c>
      <c r="K4832" t="s">
        <v>17057</v>
      </c>
      <c r="L4832" t="s">
        <v>3174</v>
      </c>
      <c r="M4832" t="s">
        <v>3174</v>
      </c>
    </row>
    <row r="4833" spans="1:13" x14ac:dyDescent="0.3">
      <c r="A4833" t="s">
        <v>1085</v>
      </c>
      <c r="B4833" t="s">
        <v>2997</v>
      </c>
      <c r="C4833" t="s">
        <v>3173</v>
      </c>
      <c r="D4833" t="s">
        <v>1761</v>
      </c>
      <c r="E4833" t="s">
        <v>3459</v>
      </c>
      <c r="F4833" t="s">
        <v>17058</v>
      </c>
      <c r="G4833" t="s">
        <v>3904</v>
      </c>
      <c r="H4833" t="s">
        <v>3177</v>
      </c>
      <c r="I4833" t="s">
        <v>17059</v>
      </c>
      <c r="J4833" t="s">
        <v>3179</v>
      </c>
      <c r="K4833" t="s">
        <v>17060</v>
      </c>
      <c r="L4833" t="s">
        <v>3174</v>
      </c>
      <c r="M4833" t="s">
        <v>3174</v>
      </c>
    </row>
    <row r="4834" spans="1:13" x14ac:dyDescent="0.3">
      <c r="A4834" t="s">
        <v>1085</v>
      </c>
      <c r="B4834" t="s">
        <v>3035</v>
      </c>
      <c r="C4834" t="s">
        <v>3173</v>
      </c>
      <c r="D4834" t="s">
        <v>1822</v>
      </c>
      <c r="E4834" t="s">
        <v>3235</v>
      </c>
      <c r="F4834" t="s">
        <v>17061</v>
      </c>
      <c r="G4834" t="s">
        <v>3808</v>
      </c>
      <c r="H4834" t="s">
        <v>3177</v>
      </c>
      <c r="I4834" t="s">
        <v>17062</v>
      </c>
      <c r="J4834" t="s">
        <v>3187</v>
      </c>
      <c r="K4834" t="s">
        <v>17063</v>
      </c>
      <c r="L4834" t="s">
        <v>3174</v>
      </c>
      <c r="M4834" t="s">
        <v>3174</v>
      </c>
    </row>
    <row r="4835" spans="1:13" x14ac:dyDescent="0.3">
      <c r="A4835" t="s">
        <v>1085</v>
      </c>
      <c r="B4835" t="s">
        <v>3035</v>
      </c>
      <c r="C4835" t="s">
        <v>3173</v>
      </c>
      <c r="D4835" t="s">
        <v>1822</v>
      </c>
      <c r="E4835" t="s">
        <v>3235</v>
      </c>
      <c r="F4835" t="s">
        <v>17064</v>
      </c>
      <c r="G4835" t="s">
        <v>3808</v>
      </c>
      <c r="H4835" t="s">
        <v>3177</v>
      </c>
      <c r="I4835" t="s">
        <v>17065</v>
      </c>
      <c r="J4835" t="s">
        <v>3187</v>
      </c>
      <c r="K4835" t="s">
        <v>17066</v>
      </c>
      <c r="L4835" t="s">
        <v>3174</v>
      </c>
      <c r="M4835" t="s">
        <v>3174</v>
      </c>
    </row>
    <row r="4836" spans="1:13" x14ac:dyDescent="0.3">
      <c r="A4836" t="s">
        <v>1085</v>
      </c>
      <c r="B4836" t="s">
        <v>3725</v>
      </c>
      <c r="C4836" t="s">
        <v>3190</v>
      </c>
      <c r="D4836" t="s">
        <v>1822</v>
      </c>
      <c r="E4836" t="s">
        <v>3235</v>
      </c>
      <c r="F4836" t="s">
        <v>17067</v>
      </c>
      <c r="G4836" t="s">
        <v>8645</v>
      </c>
      <c r="H4836" t="s">
        <v>3177</v>
      </c>
      <c r="I4836" t="s">
        <v>17068</v>
      </c>
      <c r="J4836" t="s">
        <v>3179</v>
      </c>
      <c r="K4836" t="s">
        <v>17069</v>
      </c>
      <c r="L4836" t="s">
        <v>3174</v>
      </c>
      <c r="M4836" t="s">
        <v>3174</v>
      </c>
    </row>
    <row r="4837" spans="1:13" x14ac:dyDescent="0.3">
      <c r="A4837" t="s">
        <v>1085</v>
      </c>
      <c r="B4837" t="s">
        <v>3725</v>
      </c>
      <c r="C4837" t="s">
        <v>3190</v>
      </c>
      <c r="D4837" t="s">
        <v>1822</v>
      </c>
      <c r="E4837" t="s">
        <v>3235</v>
      </c>
      <c r="F4837" t="s">
        <v>17070</v>
      </c>
      <c r="G4837" t="s">
        <v>17071</v>
      </c>
      <c r="H4837" t="s">
        <v>3177</v>
      </c>
      <c r="I4837" t="s">
        <v>17072</v>
      </c>
      <c r="J4837" t="s">
        <v>3179</v>
      </c>
      <c r="K4837" t="s">
        <v>17073</v>
      </c>
      <c r="L4837" t="s">
        <v>3174</v>
      </c>
      <c r="M4837" t="s">
        <v>3174</v>
      </c>
    </row>
    <row r="4838" spans="1:13" x14ac:dyDescent="0.3">
      <c r="A4838" t="s">
        <v>1085</v>
      </c>
      <c r="B4838" t="s">
        <v>3655</v>
      </c>
      <c r="C4838" t="s">
        <v>3173</v>
      </c>
      <c r="D4838" t="s">
        <v>1761</v>
      </c>
      <c r="E4838" t="s">
        <v>3459</v>
      </c>
      <c r="F4838" t="s">
        <v>17074</v>
      </c>
      <c r="G4838" t="s">
        <v>3904</v>
      </c>
      <c r="H4838" t="s">
        <v>3177</v>
      </c>
      <c r="I4838" t="s">
        <v>17075</v>
      </c>
      <c r="J4838" t="s">
        <v>3179</v>
      </c>
      <c r="K4838" t="s">
        <v>17076</v>
      </c>
      <c r="L4838" t="s">
        <v>3174</v>
      </c>
      <c r="M4838" t="s">
        <v>3174</v>
      </c>
    </row>
    <row r="4839" spans="1:13" x14ac:dyDescent="0.3">
      <c r="A4839" t="s">
        <v>1085</v>
      </c>
      <c r="B4839" t="s">
        <v>2997</v>
      </c>
      <c r="C4839" t="s">
        <v>3173</v>
      </c>
      <c r="D4839" t="s">
        <v>1759</v>
      </c>
      <c r="E4839" t="s">
        <v>3459</v>
      </c>
      <c r="F4839" t="s">
        <v>17077</v>
      </c>
      <c r="G4839" t="s">
        <v>3986</v>
      </c>
      <c r="H4839" t="s">
        <v>3177</v>
      </c>
      <c r="I4839" t="s">
        <v>17078</v>
      </c>
      <c r="J4839" t="s">
        <v>3187</v>
      </c>
      <c r="K4839" t="s">
        <v>17079</v>
      </c>
      <c r="L4839" t="s">
        <v>3174</v>
      </c>
      <c r="M4839" t="s">
        <v>3174</v>
      </c>
    </row>
    <row r="4840" spans="1:13" x14ac:dyDescent="0.3">
      <c r="A4840" t="s">
        <v>1099</v>
      </c>
      <c r="B4840" t="s">
        <v>3004</v>
      </c>
      <c r="C4840" t="s">
        <v>4045</v>
      </c>
      <c r="D4840" t="s">
        <v>1761</v>
      </c>
      <c r="E4840" t="s">
        <v>4035</v>
      </c>
      <c r="F4840" t="s">
        <v>17080</v>
      </c>
      <c r="G4840" t="s">
        <v>4694</v>
      </c>
      <c r="H4840" t="s">
        <v>3177</v>
      </c>
      <c r="I4840" t="s">
        <v>17081</v>
      </c>
      <c r="J4840" t="s">
        <v>3179</v>
      </c>
      <c r="K4840" t="s">
        <v>17082</v>
      </c>
      <c r="L4840" t="s">
        <v>3188</v>
      </c>
      <c r="M4840" t="s">
        <v>3174</v>
      </c>
    </row>
    <row r="4841" spans="1:13" x14ac:dyDescent="0.3">
      <c r="A4841" t="s">
        <v>1099</v>
      </c>
      <c r="B4841" t="s">
        <v>3297</v>
      </c>
      <c r="C4841" t="s">
        <v>3190</v>
      </c>
      <c r="D4841" t="s">
        <v>1761</v>
      </c>
      <c r="E4841" t="s">
        <v>4035</v>
      </c>
      <c r="F4841" t="s">
        <v>17083</v>
      </c>
      <c r="G4841" t="s">
        <v>8083</v>
      </c>
      <c r="H4841" t="s">
        <v>3177</v>
      </c>
      <c r="I4841" t="s">
        <v>17084</v>
      </c>
      <c r="J4841" t="s">
        <v>3179</v>
      </c>
      <c r="K4841" t="s">
        <v>10269</v>
      </c>
      <c r="L4841" t="s">
        <v>3188</v>
      </c>
      <c r="M4841" t="s">
        <v>3174</v>
      </c>
    </row>
    <row r="4842" spans="1:13" x14ac:dyDescent="0.3">
      <c r="A4842" t="s">
        <v>1099</v>
      </c>
      <c r="B4842" t="s">
        <v>3297</v>
      </c>
      <c r="C4842" t="s">
        <v>3190</v>
      </c>
      <c r="D4842" t="s">
        <v>1761</v>
      </c>
      <c r="E4842" t="s">
        <v>4035</v>
      </c>
      <c r="F4842" t="s">
        <v>17085</v>
      </c>
      <c r="G4842" t="s">
        <v>11122</v>
      </c>
      <c r="H4842" t="s">
        <v>3177</v>
      </c>
      <c r="I4842" t="s">
        <v>17086</v>
      </c>
      <c r="J4842" t="s">
        <v>3179</v>
      </c>
      <c r="K4842" t="s">
        <v>17087</v>
      </c>
      <c r="L4842" t="s">
        <v>3188</v>
      </c>
      <c r="M4842" t="s">
        <v>3174</v>
      </c>
    </row>
    <row r="4843" spans="1:13" x14ac:dyDescent="0.3">
      <c r="A4843" t="s">
        <v>1099</v>
      </c>
      <c r="B4843" t="s">
        <v>4034</v>
      </c>
      <c r="C4843" t="s">
        <v>3190</v>
      </c>
      <c r="D4843" t="s">
        <v>1761</v>
      </c>
      <c r="E4843" t="s">
        <v>4035</v>
      </c>
      <c r="F4843" t="s">
        <v>17088</v>
      </c>
      <c r="G4843" t="s">
        <v>10286</v>
      </c>
      <c r="H4843" t="s">
        <v>3177</v>
      </c>
      <c r="I4843" t="s">
        <v>17089</v>
      </c>
      <c r="J4843" t="s">
        <v>3179</v>
      </c>
      <c r="K4843" t="s">
        <v>17090</v>
      </c>
      <c r="L4843" t="s">
        <v>3188</v>
      </c>
      <c r="M4843" t="s">
        <v>3174</v>
      </c>
    </row>
    <row r="4844" spans="1:13" x14ac:dyDescent="0.3">
      <c r="A4844" t="s">
        <v>1099</v>
      </c>
      <c r="B4844" t="s">
        <v>4034</v>
      </c>
      <c r="C4844" t="s">
        <v>3190</v>
      </c>
      <c r="D4844" t="s">
        <v>1761</v>
      </c>
      <c r="E4844" t="s">
        <v>4035</v>
      </c>
      <c r="F4844" t="s">
        <v>17091</v>
      </c>
      <c r="G4844" t="s">
        <v>10286</v>
      </c>
      <c r="H4844" t="s">
        <v>3177</v>
      </c>
      <c r="I4844" t="s">
        <v>17092</v>
      </c>
      <c r="J4844" t="s">
        <v>3179</v>
      </c>
      <c r="K4844" t="s">
        <v>17093</v>
      </c>
      <c r="L4844" t="s">
        <v>3188</v>
      </c>
      <c r="M4844" t="s">
        <v>3174</v>
      </c>
    </row>
    <row r="4845" spans="1:13" x14ac:dyDescent="0.3">
      <c r="A4845" t="s">
        <v>1099</v>
      </c>
      <c r="B4845" t="s">
        <v>4034</v>
      </c>
      <c r="C4845" t="s">
        <v>3190</v>
      </c>
      <c r="D4845" t="s">
        <v>1761</v>
      </c>
      <c r="E4845" t="s">
        <v>4035</v>
      </c>
      <c r="F4845" t="s">
        <v>17094</v>
      </c>
      <c r="G4845" t="s">
        <v>10286</v>
      </c>
      <c r="H4845" t="s">
        <v>3177</v>
      </c>
      <c r="I4845" t="s">
        <v>17095</v>
      </c>
      <c r="J4845" t="s">
        <v>3179</v>
      </c>
      <c r="K4845" t="s">
        <v>17096</v>
      </c>
      <c r="L4845" t="s">
        <v>3188</v>
      </c>
      <c r="M4845" t="s">
        <v>3174</v>
      </c>
    </row>
    <row r="4846" spans="1:13" x14ac:dyDescent="0.3">
      <c r="A4846" t="s">
        <v>1099</v>
      </c>
      <c r="B4846" t="s">
        <v>4034</v>
      </c>
      <c r="C4846" t="s">
        <v>3190</v>
      </c>
      <c r="D4846" t="s">
        <v>1761</v>
      </c>
      <c r="E4846" t="s">
        <v>4035</v>
      </c>
      <c r="F4846" t="s">
        <v>17097</v>
      </c>
      <c r="G4846" t="s">
        <v>10286</v>
      </c>
      <c r="H4846" t="s">
        <v>3177</v>
      </c>
      <c r="I4846" t="s">
        <v>17098</v>
      </c>
      <c r="J4846" t="s">
        <v>3179</v>
      </c>
      <c r="K4846" t="s">
        <v>17099</v>
      </c>
      <c r="L4846" t="s">
        <v>3188</v>
      </c>
      <c r="M4846" t="s">
        <v>3174</v>
      </c>
    </row>
    <row r="4847" spans="1:13" x14ac:dyDescent="0.3">
      <c r="A4847" t="s">
        <v>1099</v>
      </c>
      <c r="B4847" t="s">
        <v>4034</v>
      </c>
      <c r="C4847" t="s">
        <v>3190</v>
      </c>
      <c r="D4847" t="s">
        <v>1755</v>
      </c>
      <c r="E4847" t="s">
        <v>4035</v>
      </c>
      <c r="F4847" t="s">
        <v>17100</v>
      </c>
      <c r="G4847" t="s">
        <v>10286</v>
      </c>
      <c r="H4847" t="s">
        <v>3177</v>
      </c>
      <c r="I4847" t="s">
        <v>17101</v>
      </c>
      <c r="J4847" t="s">
        <v>3179</v>
      </c>
      <c r="K4847" t="s">
        <v>17102</v>
      </c>
      <c r="L4847" t="s">
        <v>3188</v>
      </c>
      <c r="M4847" t="s">
        <v>3174</v>
      </c>
    </row>
    <row r="4848" spans="1:13" x14ac:dyDescent="0.3">
      <c r="A4848" t="s">
        <v>1099</v>
      </c>
      <c r="B4848" t="s">
        <v>4034</v>
      </c>
      <c r="C4848" t="s">
        <v>3190</v>
      </c>
      <c r="D4848" t="s">
        <v>1755</v>
      </c>
      <c r="E4848" t="s">
        <v>4035</v>
      </c>
      <c r="F4848" t="s">
        <v>17103</v>
      </c>
      <c r="G4848" t="s">
        <v>10286</v>
      </c>
      <c r="H4848" t="s">
        <v>3177</v>
      </c>
      <c r="I4848" t="s">
        <v>17104</v>
      </c>
      <c r="J4848" t="s">
        <v>3179</v>
      </c>
      <c r="K4848" t="s">
        <v>17105</v>
      </c>
      <c r="L4848" t="s">
        <v>3188</v>
      </c>
      <c r="M4848" t="s">
        <v>3174</v>
      </c>
    </row>
    <row r="4849" spans="1:13" x14ac:dyDescent="0.3">
      <c r="A4849" t="s">
        <v>1099</v>
      </c>
      <c r="B4849" t="s">
        <v>4034</v>
      </c>
      <c r="C4849" t="s">
        <v>3190</v>
      </c>
      <c r="D4849" t="s">
        <v>1759</v>
      </c>
      <c r="E4849" t="s">
        <v>4035</v>
      </c>
      <c r="F4849" t="s">
        <v>17106</v>
      </c>
      <c r="G4849" t="s">
        <v>10286</v>
      </c>
      <c r="H4849" t="s">
        <v>3177</v>
      </c>
      <c r="I4849" t="s">
        <v>17107</v>
      </c>
      <c r="J4849" t="s">
        <v>3179</v>
      </c>
      <c r="K4849" t="s">
        <v>17108</v>
      </c>
      <c r="L4849" t="s">
        <v>3188</v>
      </c>
      <c r="M4849" t="s">
        <v>3174</v>
      </c>
    </row>
    <row r="4850" spans="1:13" x14ac:dyDescent="0.3">
      <c r="A4850" t="s">
        <v>1099</v>
      </c>
      <c r="B4850" t="s">
        <v>4034</v>
      </c>
      <c r="C4850" t="s">
        <v>3190</v>
      </c>
      <c r="D4850" t="s">
        <v>1759</v>
      </c>
      <c r="E4850" t="s">
        <v>4035</v>
      </c>
      <c r="F4850" t="s">
        <v>17109</v>
      </c>
      <c r="G4850" t="s">
        <v>10286</v>
      </c>
      <c r="H4850" t="s">
        <v>3177</v>
      </c>
      <c r="I4850" t="s">
        <v>17110</v>
      </c>
      <c r="J4850" t="s">
        <v>3179</v>
      </c>
      <c r="K4850" t="s">
        <v>17111</v>
      </c>
      <c r="L4850" t="s">
        <v>3188</v>
      </c>
      <c r="M4850" t="s">
        <v>3174</v>
      </c>
    </row>
    <row r="4851" spans="1:13" x14ac:dyDescent="0.3">
      <c r="A4851" t="s">
        <v>1099</v>
      </c>
      <c r="B4851" t="s">
        <v>4034</v>
      </c>
      <c r="C4851" t="s">
        <v>3190</v>
      </c>
      <c r="D4851" t="s">
        <v>1759</v>
      </c>
      <c r="E4851" t="s">
        <v>4035</v>
      </c>
      <c r="F4851" t="s">
        <v>17112</v>
      </c>
      <c r="G4851" t="s">
        <v>10286</v>
      </c>
      <c r="H4851" t="s">
        <v>3177</v>
      </c>
      <c r="I4851" t="s">
        <v>17113</v>
      </c>
      <c r="J4851" t="s">
        <v>3179</v>
      </c>
      <c r="K4851" t="s">
        <v>17114</v>
      </c>
      <c r="L4851" t="s">
        <v>3188</v>
      </c>
      <c r="M4851" t="s">
        <v>3174</v>
      </c>
    </row>
    <row r="4852" spans="1:13" x14ac:dyDescent="0.3">
      <c r="A4852" t="s">
        <v>1099</v>
      </c>
      <c r="B4852" t="s">
        <v>4034</v>
      </c>
      <c r="C4852" t="s">
        <v>3190</v>
      </c>
      <c r="D4852" t="s">
        <v>1759</v>
      </c>
      <c r="E4852" t="s">
        <v>4035</v>
      </c>
      <c r="F4852" t="s">
        <v>17115</v>
      </c>
      <c r="G4852" t="s">
        <v>10286</v>
      </c>
      <c r="H4852" t="s">
        <v>3177</v>
      </c>
      <c r="I4852" t="s">
        <v>17116</v>
      </c>
      <c r="J4852" t="s">
        <v>3179</v>
      </c>
      <c r="K4852" t="s">
        <v>17117</v>
      </c>
      <c r="L4852" t="s">
        <v>3188</v>
      </c>
      <c r="M4852" t="s">
        <v>3174</v>
      </c>
    </row>
    <row r="4853" spans="1:13" x14ac:dyDescent="0.3">
      <c r="A4853" t="s">
        <v>1099</v>
      </c>
      <c r="B4853" t="s">
        <v>4034</v>
      </c>
      <c r="C4853" t="s">
        <v>3190</v>
      </c>
      <c r="D4853" t="s">
        <v>1759</v>
      </c>
      <c r="E4853" t="s">
        <v>4035</v>
      </c>
      <c r="F4853" t="s">
        <v>17118</v>
      </c>
      <c r="G4853" t="s">
        <v>10286</v>
      </c>
      <c r="H4853" t="s">
        <v>3177</v>
      </c>
      <c r="I4853" t="s">
        <v>17119</v>
      </c>
      <c r="J4853" t="s">
        <v>3179</v>
      </c>
      <c r="K4853" t="s">
        <v>17120</v>
      </c>
      <c r="L4853" t="s">
        <v>3188</v>
      </c>
      <c r="M4853" t="s">
        <v>3174</v>
      </c>
    </row>
    <row r="4854" spans="1:13" x14ac:dyDescent="0.3">
      <c r="A4854" t="s">
        <v>1099</v>
      </c>
      <c r="B4854" t="s">
        <v>4034</v>
      </c>
      <c r="C4854" t="s">
        <v>3190</v>
      </c>
      <c r="D4854" t="s">
        <v>1759</v>
      </c>
      <c r="E4854" t="s">
        <v>4035</v>
      </c>
      <c r="F4854" t="s">
        <v>17121</v>
      </c>
      <c r="G4854" t="s">
        <v>10286</v>
      </c>
      <c r="H4854" t="s">
        <v>3177</v>
      </c>
      <c r="I4854" t="s">
        <v>17122</v>
      </c>
      <c r="J4854" t="s">
        <v>3179</v>
      </c>
      <c r="K4854" t="s">
        <v>17123</v>
      </c>
      <c r="L4854" t="s">
        <v>3188</v>
      </c>
      <c r="M4854" t="s">
        <v>3174</v>
      </c>
    </row>
    <row r="4855" spans="1:13" x14ac:dyDescent="0.3">
      <c r="A4855" t="s">
        <v>1099</v>
      </c>
      <c r="B4855" t="s">
        <v>4034</v>
      </c>
      <c r="C4855" t="s">
        <v>3190</v>
      </c>
      <c r="D4855" t="s">
        <v>1759</v>
      </c>
      <c r="E4855" t="s">
        <v>4035</v>
      </c>
      <c r="F4855" t="s">
        <v>17124</v>
      </c>
      <c r="G4855" t="s">
        <v>10286</v>
      </c>
      <c r="H4855" t="s">
        <v>3177</v>
      </c>
      <c r="I4855" t="s">
        <v>17125</v>
      </c>
      <c r="J4855" t="s">
        <v>3179</v>
      </c>
      <c r="K4855" t="s">
        <v>17126</v>
      </c>
      <c r="L4855" t="s">
        <v>3188</v>
      </c>
      <c r="M4855" t="s">
        <v>3174</v>
      </c>
    </row>
    <row r="4856" spans="1:13" x14ac:dyDescent="0.3">
      <c r="A4856" t="s">
        <v>1099</v>
      </c>
      <c r="B4856" t="s">
        <v>4034</v>
      </c>
      <c r="C4856" t="s">
        <v>3190</v>
      </c>
      <c r="D4856" t="s">
        <v>1759</v>
      </c>
      <c r="E4856" t="s">
        <v>4035</v>
      </c>
      <c r="F4856" t="s">
        <v>17127</v>
      </c>
      <c r="G4856" t="s">
        <v>10286</v>
      </c>
      <c r="H4856" t="s">
        <v>3177</v>
      </c>
      <c r="I4856" t="s">
        <v>17128</v>
      </c>
      <c r="J4856" t="s">
        <v>3179</v>
      </c>
      <c r="K4856" t="s">
        <v>17129</v>
      </c>
      <c r="L4856" t="s">
        <v>3188</v>
      </c>
      <c r="M4856" t="s">
        <v>3174</v>
      </c>
    </row>
    <row r="4857" spans="1:13" x14ac:dyDescent="0.3">
      <c r="A4857" t="s">
        <v>1099</v>
      </c>
      <c r="B4857" t="s">
        <v>4034</v>
      </c>
      <c r="C4857" t="s">
        <v>3190</v>
      </c>
      <c r="D4857" t="s">
        <v>1759</v>
      </c>
      <c r="E4857" t="s">
        <v>4035</v>
      </c>
      <c r="F4857" t="s">
        <v>17130</v>
      </c>
      <c r="G4857" t="s">
        <v>10286</v>
      </c>
      <c r="H4857" t="s">
        <v>3177</v>
      </c>
      <c r="I4857" t="s">
        <v>17131</v>
      </c>
      <c r="J4857" t="s">
        <v>3179</v>
      </c>
      <c r="K4857" t="s">
        <v>17132</v>
      </c>
      <c r="L4857" t="s">
        <v>3188</v>
      </c>
      <c r="M4857" t="s">
        <v>3174</v>
      </c>
    </row>
    <row r="4858" spans="1:13" x14ac:dyDescent="0.3">
      <c r="A4858" t="s">
        <v>1099</v>
      </c>
      <c r="B4858" t="s">
        <v>3004</v>
      </c>
      <c r="C4858" t="s">
        <v>4045</v>
      </c>
      <c r="D4858" t="s">
        <v>1761</v>
      </c>
      <c r="E4858" t="s">
        <v>4035</v>
      </c>
      <c r="F4858" t="s">
        <v>17133</v>
      </c>
      <c r="G4858" t="s">
        <v>10488</v>
      </c>
      <c r="H4858" t="s">
        <v>3177</v>
      </c>
      <c r="I4858" t="s">
        <v>17134</v>
      </c>
      <c r="J4858" t="s">
        <v>3179</v>
      </c>
      <c r="K4858" t="s">
        <v>10288</v>
      </c>
      <c r="L4858" t="s">
        <v>3188</v>
      </c>
      <c r="M4858" t="s">
        <v>3174</v>
      </c>
    </row>
    <row r="4859" spans="1:13" x14ac:dyDescent="0.3">
      <c r="A4859" t="s">
        <v>1099</v>
      </c>
      <c r="B4859" t="s">
        <v>3004</v>
      </c>
      <c r="C4859" t="s">
        <v>4045</v>
      </c>
      <c r="D4859" t="s">
        <v>1761</v>
      </c>
      <c r="E4859" t="s">
        <v>4035</v>
      </c>
      <c r="F4859" t="s">
        <v>17091</v>
      </c>
      <c r="G4859" t="s">
        <v>10488</v>
      </c>
      <c r="H4859" t="s">
        <v>3177</v>
      </c>
      <c r="I4859" t="s">
        <v>17135</v>
      </c>
      <c r="J4859" t="s">
        <v>3179</v>
      </c>
      <c r="K4859" t="s">
        <v>17093</v>
      </c>
      <c r="L4859" t="s">
        <v>3188</v>
      </c>
      <c r="M4859" t="s">
        <v>3174</v>
      </c>
    </row>
    <row r="4860" spans="1:13" x14ac:dyDescent="0.3">
      <c r="A4860" t="s">
        <v>1099</v>
      </c>
      <c r="B4860" t="s">
        <v>3004</v>
      </c>
      <c r="C4860" t="s">
        <v>4045</v>
      </c>
      <c r="D4860" t="s">
        <v>1761</v>
      </c>
      <c r="E4860" t="s">
        <v>4035</v>
      </c>
      <c r="F4860" t="s">
        <v>17088</v>
      </c>
      <c r="G4860" t="s">
        <v>10488</v>
      </c>
      <c r="H4860" t="s">
        <v>3177</v>
      </c>
      <c r="I4860" t="s">
        <v>17136</v>
      </c>
      <c r="J4860" t="s">
        <v>3179</v>
      </c>
      <c r="K4860" t="s">
        <v>17090</v>
      </c>
      <c r="L4860" t="s">
        <v>3188</v>
      </c>
      <c r="M4860" t="s">
        <v>3174</v>
      </c>
    </row>
    <row r="4861" spans="1:13" x14ac:dyDescent="0.3">
      <c r="A4861" t="s">
        <v>1099</v>
      </c>
      <c r="B4861" t="s">
        <v>3004</v>
      </c>
      <c r="C4861" t="s">
        <v>4045</v>
      </c>
      <c r="D4861" t="s">
        <v>1755</v>
      </c>
      <c r="E4861" t="s">
        <v>4035</v>
      </c>
      <c r="F4861" t="s">
        <v>17137</v>
      </c>
      <c r="G4861" t="s">
        <v>10488</v>
      </c>
      <c r="H4861" t="s">
        <v>3177</v>
      </c>
      <c r="I4861" t="s">
        <v>17138</v>
      </c>
      <c r="J4861" t="s">
        <v>3179</v>
      </c>
      <c r="K4861" t="s">
        <v>17139</v>
      </c>
      <c r="L4861" t="s">
        <v>3188</v>
      </c>
      <c r="M4861" t="s">
        <v>3174</v>
      </c>
    </row>
    <row r="4862" spans="1:13" x14ac:dyDescent="0.3">
      <c r="A4862" t="s">
        <v>1099</v>
      </c>
      <c r="B4862" t="s">
        <v>3004</v>
      </c>
      <c r="C4862" t="s">
        <v>4045</v>
      </c>
      <c r="D4862" t="s">
        <v>1755</v>
      </c>
      <c r="E4862" t="s">
        <v>4035</v>
      </c>
      <c r="F4862" t="s">
        <v>17140</v>
      </c>
      <c r="G4862" t="s">
        <v>10488</v>
      </c>
      <c r="H4862" t="s">
        <v>3177</v>
      </c>
      <c r="I4862" t="s">
        <v>17141</v>
      </c>
      <c r="J4862" t="s">
        <v>3179</v>
      </c>
      <c r="K4862" t="s">
        <v>17142</v>
      </c>
      <c r="L4862" t="s">
        <v>3188</v>
      </c>
      <c r="M4862" t="s">
        <v>3174</v>
      </c>
    </row>
    <row r="4863" spans="1:13" x14ac:dyDescent="0.3">
      <c r="A4863" t="s">
        <v>1099</v>
      </c>
      <c r="B4863" t="s">
        <v>3004</v>
      </c>
      <c r="C4863" t="s">
        <v>4045</v>
      </c>
      <c r="D4863" t="s">
        <v>1759</v>
      </c>
      <c r="E4863" t="s">
        <v>4035</v>
      </c>
      <c r="F4863" t="s">
        <v>17143</v>
      </c>
      <c r="G4863" t="s">
        <v>10488</v>
      </c>
      <c r="H4863" t="s">
        <v>3177</v>
      </c>
      <c r="I4863" t="s">
        <v>17144</v>
      </c>
      <c r="J4863" t="s">
        <v>3179</v>
      </c>
      <c r="K4863" t="s">
        <v>17145</v>
      </c>
      <c r="L4863" t="s">
        <v>3188</v>
      </c>
      <c r="M4863" t="s">
        <v>3174</v>
      </c>
    </row>
    <row r="4864" spans="1:13" x14ac:dyDescent="0.3">
      <c r="A4864" t="s">
        <v>1099</v>
      </c>
      <c r="B4864" t="s">
        <v>3004</v>
      </c>
      <c r="C4864" t="s">
        <v>4045</v>
      </c>
      <c r="D4864" t="s">
        <v>1759</v>
      </c>
      <c r="E4864" t="s">
        <v>4035</v>
      </c>
      <c r="F4864" t="s">
        <v>17146</v>
      </c>
      <c r="G4864" t="s">
        <v>10488</v>
      </c>
      <c r="H4864" t="s">
        <v>3177</v>
      </c>
      <c r="I4864" t="s">
        <v>17147</v>
      </c>
      <c r="J4864" t="s">
        <v>3179</v>
      </c>
      <c r="K4864" t="s">
        <v>17148</v>
      </c>
      <c r="L4864" t="s">
        <v>3188</v>
      </c>
      <c r="M4864" t="s">
        <v>3174</v>
      </c>
    </row>
    <row r="4865" spans="1:13" x14ac:dyDescent="0.3">
      <c r="A4865" t="s">
        <v>1099</v>
      </c>
      <c r="B4865" t="s">
        <v>3004</v>
      </c>
      <c r="C4865" t="s">
        <v>4045</v>
      </c>
      <c r="D4865" t="s">
        <v>1759</v>
      </c>
      <c r="E4865" t="s">
        <v>4035</v>
      </c>
      <c r="F4865" t="s">
        <v>17149</v>
      </c>
      <c r="G4865" t="s">
        <v>10488</v>
      </c>
      <c r="H4865" t="s">
        <v>3177</v>
      </c>
      <c r="I4865" t="s">
        <v>17150</v>
      </c>
      <c r="J4865" t="s">
        <v>3179</v>
      </c>
      <c r="K4865" t="s">
        <v>17151</v>
      </c>
      <c r="L4865" t="s">
        <v>3188</v>
      </c>
      <c r="M4865" t="s">
        <v>3174</v>
      </c>
    </row>
    <row r="4866" spans="1:13" x14ac:dyDescent="0.3">
      <c r="A4866" t="s">
        <v>1099</v>
      </c>
      <c r="B4866" t="s">
        <v>3004</v>
      </c>
      <c r="C4866" t="s">
        <v>4045</v>
      </c>
      <c r="D4866" t="s">
        <v>1759</v>
      </c>
      <c r="E4866" t="s">
        <v>4035</v>
      </c>
      <c r="F4866" t="s">
        <v>17152</v>
      </c>
      <c r="G4866" t="s">
        <v>10488</v>
      </c>
      <c r="H4866" t="s">
        <v>3177</v>
      </c>
      <c r="I4866" t="s">
        <v>17153</v>
      </c>
      <c r="J4866" t="s">
        <v>3179</v>
      </c>
      <c r="K4866" t="s">
        <v>17154</v>
      </c>
      <c r="L4866" t="s">
        <v>3188</v>
      </c>
      <c r="M4866" t="s">
        <v>3174</v>
      </c>
    </row>
    <row r="4867" spans="1:13" x14ac:dyDescent="0.3">
      <c r="A4867" t="s">
        <v>1099</v>
      </c>
      <c r="B4867" t="s">
        <v>3004</v>
      </c>
      <c r="C4867" t="s">
        <v>4045</v>
      </c>
      <c r="D4867" t="s">
        <v>1759</v>
      </c>
      <c r="E4867" t="s">
        <v>4035</v>
      </c>
      <c r="F4867" t="s">
        <v>17155</v>
      </c>
      <c r="G4867" t="s">
        <v>10488</v>
      </c>
      <c r="H4867" t="s">
        <v>3177</v>
      </c>
      <c r="I4867" t="s">
        <v>17156</v>
      </c>
      <c r="J4867" t="s">
        <v>3179</v>
      </c>
      <c r="K4867" t="s">
        <v>17157</v>
      </c>
      <c r="L4867" t="s">
        <v>3188</v>
      </c>
      <c r="M4867" t="s">
        <v>3174</v>
      </c>
    </row>
    <row r="4868" spans="1:13" x14ac:dyDescent="0.3">
      <c r="A4868" t="s">
        <v>1099</v>
      </c>
      <c r="B4868" t="s">
        <v>3004</v>
      </c>
      <c r="C4868" t="s">
        <v>4045</v>
      </c>
      <c r="D4868" t="s">
        <v>1759</v>
      </c>
      <c r="E4868" t="s">
        <v>4035</v>
      </c>
      <c r="F4868" t="s">
        <v>17158</v>
      </c>
      <c r="G4868" t="s">
        <v>10488</v>
      </c>
      <c r="H4868" t="s">
        <v>3177</v>
      </c>
      <c r="I4868" t="s">
        <v>17159</v>
      </c>
      <c r="J4868" t="s">
        <v>3179</v>
      </c>
      <c r="K4868" t="s">
        <v>17160</v>
      </c>
      <c r="L4868" t="s">
        <v>3188</v>
      </c>
      <c r="M4868" t="s">
        <v>3174</v>
      </c>
    </row>
    <row r="4869" spans="1:13" x14ac:dyDescent="0.3">
      <c r="A4869" t="s">
        <v>1085</v>
      </c>
      <c r="B4869" t="s">
        <v>3655</v>
      </c>
      <c r="C4869" t="s">
        <v>3173</v>
      </c>
      <c r="D4869" t="s">
        <v>1822</v>
      </c>
      <c r="E4869" t="s">
        <v>3459</v>
      </c>
      <c r="F4869" t="s">
        <v>17161</v>
      </c>
      <c r="G4869" t="s">
        <v>5432</v>
      </c>
      <c r="H4869" t="s">
        <v>3177</v>
      </c>
      <c r="I4869" t="s">
        <v>17162</v>
      </c>
      <c r="J4869" t="s">
        <v>3179</v>
      </c>
      <c r="K4869" t="s">
        <v>3174</v>
      </c>
      <c r="L4869" t="s">
        <v>3174</v>
      </c>
      <c r="M4869" t="s">
        <v>3174</v>
      </c>
    </row>
    <row r="4870" spans="1:13" x14ac:dyDescent="0.3">
      <c r="A4870" t="s">
        <v>1082</v>
      </c>
      <c r="B4870" t="s">
        <v>13798</v>
      </c>
      <c r="C4870" t="s">
        <v>4045</v>
      </c>
      <c r="D4870" t="s">
        <v>1822</v>
      </c>
      <c r="E4870" t="s">
        <v>3235</v>
      </c>
      <c r="F4870" t="s">
        <v>17163</v>
      </c>
      <c r="G4870" t="s">
        <v>13800</v>
      </c>
      <c r="H4870" t="s">
        <v>3177</v>
      </c>
      <c r="I4870" t="s">
        <v>17164</v>
      </c>
      <c r="J4870" t="s">
        <v>3179</v>
      </c>
      <c r="K4870" t="s">
        <v>14131</v>
      </c>
      <c r="L4870" t="s">
        <v>3174</v>
      </c>
      <c r="M4870" t="s">
        <v>3174</v>
      </c>
    </row>
    <row r="4871" spans="1:13" x14ac:dyDescent="0.3">
      <c r="A4871" t="s">
        <v>1082</v>
      </c>
      <c r="B4871" t="s">
        <v>7809</v>
      </c>
      <c r="C4871" t="s">
        <v>4045</v>
      </c>
      <c r="D4871" t="s">
        <v>1822</v>
      </c>
      <c r="E4871" t="s">
        <v>3235</v>
      </c>
      <c r="F4871" t="s">
        <v>17165</v>
      </c>
      <c r="G4871" t="s">
        <v>14109</v>
      </c>
      <c r="H4871" t="s">
        <v>3177</v>
      </c>
      <c r="I4871" t="s">
        <v>17166</v>
      </c>
      <c r="J4871" t="s">
        <v>3179</v>
      </c>
      <c r="K4871" t="s">
        <v>8743</v>
      </c>
      <c r="L4871" t="s">
        <v>3174</v>
      </c>
      <c r="M4871" t="s">
        <v>3174</v>
      </c>
    </row>
    <row r="4872" spans="1:13" x14ac:dyDescent="0.3">
      <c r="A4872" t="s">
        <v>1099</v>
      </c>
      <c r="B4872" t="s">
        <v>11500</v>
      </c>
      <c r="C4872" t="s">
        <v>3190</v>
      </c>
      <c r="D4872" t="s">
        <v>1822</v>
      </c>
      <c r="E4872" t="s">
        <v>3546</v>
      </c>
      <c r="F4872" t="s">
        <v>17167</v>
      </c>
      <c r="G4872" t="s">
        <v>11505</v>
      </c>
      <c r="H4872" t="s">
        <v>3177</v>
      </c>
      <c r="I4872" t="s">
        <v>17168</v>
      </c>
      <c r="J4872" t="s">
        <v>3179</v>
      </c>
      <c r="K4872" t="s">
        <v>7540</v>
      </c>
      <c r="L4872" t="s">
        <v>3174</v>
      </c>
      <c r="M4872" t="s">
        <v>3174</v>
      </c>
    </row>
    <row r="4873" spans="1:13" x14ac:dyDescent="0.3">
      <c r="A4873" t="s">
        <v>1099</v>
      </c>
      <c r="B4873" t="s">
        <v>11500</v>
      </c>
      <c r="C4873" t="s">
        <v>3190</v>
      </c>
      <c r="D4873" t="s">
        <v>1822</v>
      </c>
      <c r="E4873" t="s">
        <v>3546</v>
      </c>
      <c r="F4873" t="s">
        <v>17169</v>
      </c>
      <c r="G4873" t="s">
        <v>17170</v>
      </c>
      <c r="H4873" t="s">
        <v>3177</v>
      </c>
      <c r="I4873" t="s">
        <v>17171</v>
      </c>
      <c r="J4873" t="s">
        <v>3179</v>
      </c>
      <c r="K4873" t="s">
        <v>7540</v>
      </c>
      <c r="L4873" t="s">
        <v>3174</v>
      </c>
      <c r="M4873" t="s">
        <v>3174</v>
      </c>
    </row>
    <row r="4874" spans="1:13" x14ac:dyDescent="0.3">
      <c r="A4874" t="s">
        <v>1099</v>
      </c>
      <c r="B4874" t="s">
        <v>11500</v>
      </c>
      <c r="C4874" t="s">
        <v>3190</v>
      </c>
      <c r="D4874" t="s">
        <v>1822</v>
      </c>
      <c r="E4874" t="s">
        <v>3546</v>
      </c>
      <c r="F4874" t="s">
        <v>17172</v>
      </c>
      <c r="G4874" t="s">
        <v>17173</v>
      </c>
      <c r="H4874" t="s">
        <v>3177</v>
      </c>
      <c r="I4874" t="s">
        <v>17174</v>
      </c>
      <c r="J4874" t="s">
        <v>3179</v>
      </c>
      <c r="K4874" t="s">
        <v>7540</v>
      </c>
      <c r="L4874" t="s">
        <v>3174</v>
      </c>
      <c r="M4874" t="s">
        <v>3174</v>
      </c>
    </row>
    <row r="4875" spans="1:13" x14ac:dyDescent="0.3">
      <c r="A4875" t="s">
        <v>1099</v>
      </c>
      <c r="B4875" t="s">
        <v>11500</v>
      </c>
      <c r="C4875" t="s">
        <v>3190</v>
      </c>
      <c r="D4875" t="s">
        <v>1822</v>
      </c>
      <c r="E4875" t="s">
        <v>3546</v>
      </c>
      <c r="F4875" t="s">
        <v>17175</v>
      </c>
      <c r="G4875" t="s">
        <v>17176</v>
      </c>
      <c r="H4875" t="s">
        <v>3177</v>
      </c>
      <c r="I4875" t="s">
        <v>17177</v>
      </c>
      <c r="J4875" t="s">
        <v>3179</v>
      </c>
      <c r="K4875" t="s">
        <v>7540</v>
      </c>
      <c r="L4875" t="s">
        <v>3174</v>
      </c>
      <c r="M4875" t="s">
        <v>3174</v>
      </c>
    </row>
    <row r="4876" spans="1:13" x14ac:dyDescent="0.3">
      <c r="A4876" t="s">
        <v>1099</v>
      </c>
      <c r="B4876" t="s">
        <v>11500</v>
      </c>
      <c r="C4876" t="s">
        <v>3190</v>
      </c>
      <c r="D4876" t="s">
        <v>1822</v>
      </c>
      <c r="E4876" t="s">
        <v>3546</v>
      </c>
      <c r="F4876" t="s">
        <v>17178</v>
      </c>
      <c r="G4876" t="s">
        <v>17179</v>
      </c>
      <c r="H4876" t="s">
        <v>3177</v>
      </c>
      <c r="I4876" t="s">
        <v>17180</v>
      </c>
      <c r="J4876" t="s">
        <v>3179</v>
      </c>
      <c r="K4876" t="s">
        <v>7540</v>
      </c>
      <c r="L4876" t="s">
        <v>3174</v>
      </c>
      <c r="M4876" t="s">
        <v>3174</v>
      </c>
    </row>
    <row r="4877" spans="1:13" x14ac:dyDescent="0.3">
      <c r="A4877" t="s">
        <v>1099</v>
      </c>
      <c r="B4877" t="s">
        <v>11500</v>
      </c>
      <c r="C4877" t="s">
        <v>3190</v>
      </c>
      <c r="D4877" t="s">
        <v>1822</v>
      </c>
      <c r="E4877" t="s">
        <v>3546</v>
      </c>
      <c r="F4877" t="s">
        <v>17181</v>
      </c>
      <c r="G4877" t="s">
        <v>12090</v>
      </c>
      <c r="H4877" t="s">
        <v>3177</v>
      </c>
      <c r="I4877" t="s">
        <v>17182</v>
      </c>
      <c r="J4877" t="s">
        <v>3179</v>
      </c>
      <c r="K4877" t="s">
        <v>7540</v>
      </c>
      <c r="L4877" t="s">
        <v>3174</v>
      </c>
      <c r="M4877" t="s">
        <v>3174</v>
      </c>
    </row>
    <row r="4878" spans="1:13" x14ac:dyDescent="0.3">
      <c r="A4878" t="s">
        <v>1099</v>
      </c>
      <c r="B4878" t="s">
        <v>11500</v>
      </c>
      <c r="C4878" t="s">
        <v>3190</v>
      </c>
      <c r="D4878" t="s">
        <v>1822</v>
      </c>
      <c r="E4878" t="s">
        <v>3546</v>
      </c>
      <c r="F4878" t="s">
        <v>17183</v>
      </c>
      <c r="G4878" t="s">
        <v>12047</v>
      </c>
      <c r="H4878" t="s">
        <v>3177</v>
      </c>
      <c r="I4878" t="s">
        <v>17184</v>
      </c>
      <c r="J4878" t="s">
        <v>3179</v>
      </c>
      <c r="K4878" t="s">
        <v>7540</v>
      </c>
      <c r="L4878" t="s">
        <v>3174</v>
      </c>
      <c r="M4878" t="s">
        <v>3174</v>
      </c>
    </row>
    <row r="4879" spans="1:13" x14ac:dyDescent="0.3">
      <c r="A4879" t="s">
        <v>1099</v>
      </c>
      <c r="B4879" t="s">
        <v>11500</v>
      </c>
      <c r="C4879" t="s">
        <v>3190</v>
      </c>
      <c r="D4879" t="s">
        <v>1822</v>
      </c>
      <c r="E4879" t="s">
        <v>3546</v>
      </c>
      <c r="F4879" t="s">
        <v>17185</v>
      </c>
      <c r="G4879" t="s">
        <v>17186</v>
      </c>
      <c r="H4879" t="s">
        <v>3177</v>
      </c>
      <c r="I4879" t="s">
        <v>17187</v>
      </c>
      <c r="J4879" t="s">
        <v>3179</v>
      </c>
      <c r="K4879" t="s">
        <v>7540</v>
      </c>
      <c r="L4879" t="s">
        <v>3174</v>
      </c>
      <c r="M4879" t="s">
        <v>3174</v>
      </c>
    </row>
    <row r="4880" spans="1:13" x14ac:dyDescent="0.3">
      <c r="A4880" t="s">
        <v>1099</v>
      </c>
      <c r="B4880" t="s">
        <v>2995</v>
      </c>
      <c r="C4880" t="s">
        <v>3190</v>
      </c>
      <c r="D4880" t="s">
        <v>1822</v>
      </c>
      <c r="E4880" t="s">
        <v>17188</v>
      </c>
      <c r="F4880" t="s">
        <v>17189</v>
      </c>
      <c r="G4880" t="s">
        <v>17190</v>
      </c>
      <c r="H4880" t="s">
        <v>3177</v>
      </c>
      <c r="I4880" t="s">
        <v>17191</v>
      </c>
      <c r="J4880" t="s">
        <v>3179</v>
      </c>
      <c r="K4880" t="s">
        <v>3174</v>
      </c>
      <c r="L4880" t="s">
        <v>3174</v>
      </c>
      <c r="M4880" t="s">
        <v>3174</v>
      </c>
    </row>
    <row r="4881" spans="1:13" x14ac:dyDescent="0.3">
      <c r="A4881" t="s">
        <v>1099</v>
      </c>
      <c r="B4881" t="s">
        <v>2995</v>
      </c>
      <c r="C4881" t="s">
        <v>3190</v>
      </c>
      <c r="D4881" t="s">
        <v>1822</v>
      </c>
      <c r="E4881" t="s">
        <v>17188</v>
      </c>
      <c r="F4881" t="s">
        <v>17192</v>
      </c>
      <c r="G4881" t="s">
        <v>17193</v>
      </c>
      <c r="H4881" t="s">
        <v>3177</v>
      </c>
      <c r="I4881" t="s">
        <v>17194</v>
      </c>
      <c r="J4881" t="s">
        <v>3179</v>
      </c>
      <c r="K4881" t="s">
        <v>3174</v>
      </c>
      <c r="L4881" t="s">
        <v>3174</v>
      </c>
      <c r="M4881" t="s">
        <v>3174</v>
      </c>
    </row>
    <row r="4882" spans="1:13" x14ac:dyDescent="0.3">
      <c r="A4882" t="s">
        <v>1099</v>
      </c>
      <c r="B4882" t="s">
        <v>2995</v>
      </c>
      <c r="C4882" t="s">
        <v>3190</v>
      </c>
      <c r="D4882" t="s">
        <v>1822</v>
      </c>
      <c r="E4882" t="s">
        <v>17188</v>
      </c>
      <c r="F4882" t="s">
        <v>17195</v>
      </c>
      <c r="G4882" t="s">
        <v>17196</v>
      </c>
      <c r="H4882" t="s">
        <v>3177</v>
      </c>
      <c r="I4882" t="s">
        <v>17197</v>
      </c>
      <c r="J4882" t="s">
        <v>3179</v>
      </c>
      <c r="K4882" t="s">
        <v>3174</v>
      </c>
      <c r="L4882" t="s">
        <v>3174</v>
      </c>
      <c r="M4882" t="s">
        <v>3174</v>
      </c>
    </row>
    <row r="4883" spans="1:13" x14ac:dyDescent="0.3">
      <c r="A4883" t="s">
        <v>1099</v>
      </c>
      <c r="B4883" t="s">
        <v>2995</v>
      </c>
      <c r="C4883" t="s">
        <v>3190</v>
      </c>
      <c r="D4883" t="s">
        <v>1822</v>
      </c>
      <c r="E4883" t="s">
        <v>17188</v>
      </c>
      <c r="F4883" t="s">
        <v>17198</v>
      </c>
      <c r="G4883" t="s">
        <v>17199</v>
      </c>
      <c r="H4883" t="s">
        <v>3177</v>
      </c>
      <c r="I4883" t="s">
        <v>17200</v>
      </c>
      <c r="J4883" t="s">
        <v>3179</v>
      </c>
      <c r="K4883" t="s">
        <v>3174</v>
      </c>
      <c r="L4883" t="s">
        <v>3174</v>
      </c>
      <c r="M4883" t="s">
        <v>3174</v>
      </c>
    </row>
    <row r="4884" spans="1:13" x14ac:dyDescent="0.3">
      <c r="A4884" t="s">
        <v>1099</v>
      </c>
      <c r="B4884" t="s">
        <v>2995</v>
      </c>
      <c r="C4884" t="s">
        <v>3190</v>
      </c>
      <c r="D4884" t="s">
        <v>1822</v>
      </c>
      <c r="E4884" t="s">
        <v>17188</v>
      </c>
      <c r="F4884" t="s">
        <v>17201</v>
      </c>
      <c r="G4884" t="s">
        <v>17202</v>
      </c>
      <c r="H4884" t="s">
        <v>3177</v>
      </c>
      <c r="I4884" t="s">
        <v>17203</v>
      </c>
      <c r="J4884" t="s">
        <v>3179</v>
      </c>
      <c r="K4884" t="s">
        <v>3174</v>
      </c>
      <c r="L4884" t="s">
        <v>3174</v>
      </c>
      <c r="M4884" t="s">
        <v>3174</v>
      </c>
    </row>
    <row r="4885" spans="1:13" x14ac:dyDescent="0.3">
      <c r="A4885" t="s">
        <v>1099</v>
      </c>
      <c r="B4885" t="s">
        <v>2995</v>
      </c>
      <c r="C4885" t="s">
        <v>3190</v>
      </c>
      <c r="D4885" t="s">
        <v>1822</v>
      </c>
      <c r="E4885" t="s">
        <v>17188</v>
      </c>
      <c r="F4885" t="s">
        <v>17204</v>
      </c>
      <c r="G4885" t="s">
        <v>17205</v>
      </c>
      <c r="H4885" t="s">
        <v>3177</v>
      </c>
      <c r="I4885" t="s">
        <v>17206</v>
      </c>
      <c r="J4885" t="s">
        <v>3179</v>
      </c>
      <c r="K4885" t="s">
        <v>3174</v>
      </c>
      <c r="L4885" t="s">
        <v>3174</v>
      </c>
      <c r="M4885" t="s">
        <v>3174</v>
      </c>
    </row>
    <row r="4886" spans="1:13" x14ac:dyDescent="0.3">
      <c r="A4886" t="s">
        <v>1099</v>
      </c>
      <c r="B4886" t="s">
        <v>2995</v>
      </c>
      <c r="C4886" t="s">
        <v>3190</v>
      </c>
      <c r="D4886" t="s">
        <v>1822</v>
      </c>
      <c r="E4886" t="s">
        <v>17188</v>
      </c>
      <c r="F4886" t="s">
        <v>17207</v>
      </c>
      <c r="G4886" t="s">
        <v>17208</v>
      </c>
      <c r="H4886" t="s">
        <v>3177</v>
      </c>
      <c r="I4886" t="s">
        <v>17209</v>
      </c>
      <c r="J4886" t="s">
        <v>3179</v>
      </c>
      <c r="K4886" t="s">
        <v>3174</v>
      </c>
      <c r="L4886" t="s">
        <v>3174</v>
      </c>
      <c r="M4886" t="s">
        <v>3174</v>
      </c>
    </row>
    <row r="4887" spans="1:13" x14ac:dyDescent="0.3">
      <c r="A4887" t="s">
        <v>1099</v>
      </c>
      <c r="B4887" t="s">
        <v>2995</v>
      </c>
      <c r="C4887" t="s">
        <v>3190</v>
      </c>
      <c r="D4887" t="s">
        <v>1822</v>
      </c>
      <c r="E4887" t="s">
        <v>17188</v>
      </c>
      <c r="F4887" t="s">
        <v>17210</v>
      </c>
      <c r="G4887" t="s">
        <v>17211</v>
      </c>
      <c r="H4887" t="s">
        <v>3177</v>
      </c>
      <c r="I4887" t="s">
        <v>17212</v>
      </c>
      <c r="J4887" t="s">
        <v>3179</v>
      </c>
      <c r="K4887" t="s">
        <v>3174</v>
      </c>
      <c r="L4887" t="s">
        <v>3174</v>
      </c>
      <c r="M4887" t="s">
        <v>3174</v>
      </c>
    </row>
    <row r="4888" spans="1:13" x14ac:dyDescent="0.3">
      <c r="A4888" t="s">
        <v>1099</v>
      </c>
      <c r="B4888" t="s">
        <v>11266</v>
      </c>
      <c r="C4888" t="s">
        <v>4045</v>
      </c>
      <c r="D4888" t="s">
        <v>1822</v>
      </c>
      <c r="E4888" t="s">
        <v>17188</v>
      </c>
      <c r="F4888" t="s">
        <v>17189</v>
      </c>
      <c r="G4888" t="s">
        <v>17213</v>
      </c>
      <c r="H4888" t="s">
        <v>3177</v>
      </c>
      <c r="I4888" t="s">
        <v>17214</v>
      </c>
      <c r="J4888" t="s">
        <v>3179</v>
      </c>
      <c r="K4888" t="s">
        <v>3174</v>
      </c>
      <c r="L4888" t="s">
        <v>3174</v>
      </c>
      <c r="M4888" t="s">
        <v>3174</v>
      </c>
    </row>
    <row r="4889" spans="1:13" x14ac:dyDescent="0.3">
      <c r="A4889" t="s">
        <v>1099</v>
      </c>
      <c r="B4889" t="s">
        <v>11266</v>
      </c>
      <c r="C4889" t="s">
        <v>4045</v>
      </c>
      <c r="D4889" t="s">
        <v>1822</v>
      </c>
      <c r="E4889" t="s">
        <v>17188</v>
      </c>
      <c r="F4889" t="s">
        <v>17192</v>
      </c>
      <c r="G4889" t="s">
        <v>17215</v>
      </c>
      <c r="H4889" t="s">
        <v>3177</v>
      </c>
      <c r="I4889" t="s">
        <v>17216</v>
      </c>
      <c r="J4889" t="s">
        <v>3179</v>
      </c>
      <c r="K4889" t="s">
        <v>3174</v>
      </c>
      <c r="L4889" t="s">
        <v>3174</v>
      </c>
      <c r="M4889" t="s">
        <v>3174</v>
      </c>
    </row>
    <row r="4890" spans="1:13" x14ac:dyDescent="0.3">
      <c r="A4890" t="s">
        <v>1099</v>
      </c>
      <c r="B4890" t="s">
        <v>11266</v>
      </c>
      <c r="C4890" t="s">
        <v>4045</v>
      </c>
      <c r="D4890" t="s">
        <v>1822</v>
      </c>
      <c r="E4890" t="s">
        <v>17188</v>
      </c>
      <c r="F4890" t="s">
        <v>17217</v>
      </c>
      <c r="G4890" t="s">
        <v>17218</v>
      </c>
      <c r="H4890" t="s">
        <v>3177</v>
      </c>
      <c r="I4890" t="s">
        <v>17219</v>
      </c>
      <c r="J4890" t="s">
        <v>3179</v>
      </c>
      <c r="K4890" t="s">
        <v>3174</v>
      </c>
      <c r="L4890" t="s">
        <v>3174</v>
      </c>
      <c r="M4890" t="s">
        <v>3174</v>
      </c>
    </row>
    <row r="4891" spans="1:13" x14ac:dyDescent="0.3">
      <c r="A4891" t="s">
        <v>1099</v>
      </c>
      <c r="B4891" t="s">
        <v>11266</v>
      </c>
      <c r="C4891" t="s">
        <v>4045</v>
      </c>
      <c r="D4891" t="s">
        <v>1822</v>
      </c>
      <c r="E4891" t="s">
        <v>17188</v>
      </c>
      <c r="F4891" t="s">
        <v>17220</v>
      </c>
      <c r="G4891" t="s">
        <v>17221</v>
      </c>
      <c r="H4891" t="s">
        <v>3177</v>
      </c>
      <c r="I4891" t="s">
        <v>17222</v>
      </c>
      <c r="J4891" t="s">
        <v>3179</v>
      </c>
      <c r="K4891" t="s">
        <v>3174</v>
      </c>
      <c r="L4891" t="s">
        <v>3174</v>
      </c>
      <c r="M4891" t="s">
        <v>3174</v>
      </c>
    </row>
    <row r="4892" spans="1:13" x14ac:dyDescent="0.3">
      <c r="A4892" t="s">
        <v>1099</v>
      </c>
      <c r="B4892" t="s">
        <v>11266</v>
      </c>
      <c r="C4892" t="s">
        <v>4045</v>
      </c>
      <c r="D4892" t="s">
        <v>1822</v>
      </c>
      <c r="E4892" t="s">
        <v>17188</v>
      </c>
      <c r="F4892" t="s">
        <v>17223</v>
      </c>
      <c r="G4892" t="s">
        <v>17224</v>
      </c>
      <c r="H4892" t="s">
        <v>3177</v>
      </c>
      <c r="I4892" t="s">
        <v>17225</v>
      </c>
      <c r="J4892" t="s">
        <v>3179</v>
      </c>
      <c r="K4892" t="s">
        <v>3174</v>
      </c>
      <c r="L4892" t="s">
        <v>3174</v>
      </c>
      <c r="M4892" t="s">
        <v>3174</v>
      </c>
    </row>
    <row r="4893" spans="1:13" x14ac:dyDescent="0.3">
      <c r="A4893" t="s">
        <v>1099</v>
      </c>
      <c r="B4893" t="s">
        <v>11266</v>
      </c>
      <c r="C4893" t="s">
        <v>4045</v>
      </c>
      <c r="D4893" t="s">
        <v>1822</v>
      </c>
      <c r="E4893" t="s">
        <v>17188</v>
      </c>
      <c r="F4893" t="s">
        <v>17204</v>
      </c>
      <c r="G4893" t="s">
        <v>17226</v>
      </c>
      <c r="H4893" t="s">
        <v>3177</v>
      </c>
      <c r="I4893" t="s">
        <v>17227</v>
      </c>
      <c r="J4893" t="s">
        <v>3179</v>
      </c>
      <c r="K4893" t="s">
        <v>3174</v>
      </c>
      <c r="L4893" t="s">
        <v>3174</v>
      </c>
      <c r="M4893" t="s">
        <v>3174</v>
      </c>
    </row>
    <row r="4894" spans="1:13" x14ac:dyDescent="0.3">
      <c r="A4894" t="s">
        <v>1099</v>
      </c>
      <c r="B4894" t="s">
        <v>11266</v>
      </c>
      <c r="C4894" t="s">
        <v>4045</v>
      </c>
      <c r="D4894" t="s">
        <v>1822</v>
      </c>
      <c r="E4894" t="s">
        <v>17188</v>
      </c>
      <c r="F4894" t="s">
        <v>17207</v>
      </c>
      <c r="G4894" t="s">
        <v>17228</v>
      </c>
      <c r="H4894" t="s">
        <v>3177</v>
      </c>
      <c r="I4894" t="s">
        <v>17229</v>
      </c>
      <c r="J4894" t="s">
        <v>3179</v>
      </c>
      <c r="K4894" t="s">
        <v>3174</v>
      </c>
      <c r="L4894" t="s">
        <v>3174</v>
      </c>
      <c r="M4894" t="s">
        <v>3174</v>
      </c>
    </row>
    <row r="4895" spans="1:13" x14ac:dyDescent="0.3">
      <c r="A4895" t="s">
        <v>1099</v>
      </c>
      <c r="B4895" t="s">
        <v>11266</v>
      </c>
      <c r="C4895" t="s">
        <v>4045</v>
      </c>
      <c r="D4895" t="s">
        <v>1822</v>
      </c>
      <c r="E4895" t="s">
        <v>17188</v>
      </c>
      <c r="F4895" t="s">
        <v>17210</v>
      </c>
      <c r="G4895" t="s">
        <v>17230</v>
      </c>
      <c r="H4895" t="s">
        <v>3177</v>
      </c>
      <c r="I4895" t="s">
        <v>17231</v>
      </c>
      <c r="J4895" t="s">
        <v>3179</v>
      </c>
      <c r="K4895" t="s">
        <v>3174</v>
      </c>
      <c r="L4895" t="s">
        <v>3174</v>
      </c>
      <c r="M4895" t="s">
        <v>3174</v>
      </c>
    </row>
    <row r="4896" spans="1:13" x14ac:dyDescent="0.3">
      <c r="A4896" t="s">
        <v>1099</v>
      </c>
      <c r="B4896" t="s">
        <v>3021</v>
      </c>
      <c r="C4896" t="s">
        <v>3190</v>
      </c>
      <c r="D4896" t="s">
        <v>1784</v>
      </c>
      <c r="E4896" t="s">
        <v>3298</v>
      </c>
      <c r="F4896" t="s">
        <v>17232</v>
      </c>
      <c r="G4896" t="s">
        <v>17233</v>
      </c>
      <c r="H4896" t="s">
        <v>3177</v>
      </c>
      <c r="I4896" t="s">
        <v>17234</v>
      </c>
      <c r="J4896" t="s">
        <v>3179</v>
      </c>
      <c r="K4896" t="s">
        <v>17235</v>
      </c>
      <c r="L4896" t="s">
        <v>3174</v>
      </c>
      <c r="M4896" t="s">
        <v>3174</v>
      </c>
    </row>
    <row r="4897" spans="1:13" x14ac:dyDescent="0.3">
      <c r="A4897" t="s">
        <v>1099</v>
      </c>
      <c r="B4897" t="s">
        <v>3004</v>
      </c>
      <c r="C4897" t="s">
        <v>4045</v>
      </c>
      <c r="D4897" t="s">
        <v>1784</v>
      </c>
      <c r="E4897" t="s">
        <v>7639</v>
      </c>
      <c r="F4897" t="s">
        <v>17236</v>
      </c>
      <c r="G4897" t="s">
        <v>12634</v>
      </c>
      <c r="H4897" t="s">
        <v>3177</v>
      </c>
      <c r="I4897" t="s">
        <v>17237</v>
      </c>
      <c r="J4897" t="s">
        <v>3179</v>
      </c>
      <c r="K4897" t="s">
        <v>17238</v>
      </c>
      <c r="L4897" t="s">
        <v>3174</v>
      </c>
      <c r="M4897" t="s">
        <v>3174</v>
      </c>
    </row>
    <row r="4898" spans="1:13" x14ac:dyDescent="0.3">
      <c r="A4898" t="s">
        <v>1099</v>
      </c>
      <c r="B4898" t="s">
        <v>3297</v>
      </c>
      <c r="C4898" t="s">
        <v>3190</v>
      </c>
      <c r="D4898" t="s">
        <v>1784</v>
      </c>
      <c r="E4898" t="s">
        <v>4035</v>
      </c>
      <c r="F4898" t="s">
        <v>17239</v>
      </c>
      <c r="G4898" t="s">
        <v>10658</v>
      </c>
      <c r="H4898" t="s">
        <v>3177</v>
      </c>
      <c r="I4898" t="s">
        <v>17240</v>
      </c>
      <c r="J4898" t="s">
        <v>3179</v>
      </c>
      <c r="K4898" t="s">
        <v>17241</v>
      </c>
      <c r="L4898" t="s">
        <v>3174</v>
      </c>
      <c r="M4898" t="s">
        <v>3174</v>
      </c>
    </row>
    <row r="4899" spans="1:13" x14ac:dyDescent="0.3">
      <c r="A4899" t="s">
        <v>1099</v>
      </c>
      <c r="B4899" t="s">
        <v>3297</v>
      </c>
      <c r="C4899" t="s">
        <v>3190</v>
      </c>
      <c r="D4899" t="s">
        <v>1784</v>
      </c>
      <c r="E4899" t="s">
        <v>4035</v>
      </c>
      <c r="F4899" t="s">
        <v>17242</v>
      </c>
      <c r="G4899" t="s">
        <v>3378</v>
      </c>
      <c r="H4899" t="s">
        <v>3177</v>
      </c>
      <c r="I4899" t="s">
        <v>17243</v>
      </c>
      <c r="J4899" t="s">
        <v>3179</v>
      </c>
      <c r="K4899" t="s">
        <v>17244</v>
      </c>
      <c r="L4899" t="s">
        <v>3174</v>
      </c>
      <c r="M4899" t="s">
        <v>3174</v>
      </c>
    </row>
    <row r="4900" spans="1:13" x14ac:dyDescent="0.3">
      <c r="A4900" t="s">
        <v>1099</v>
      </c>
      <c r="B4900" t="s">
        <v>3297</v>
      </c>
      <c r="C4900" t="s">
        <v>3190</v>
      </c>
      <c r="D4900" t="s">
        <v>1784</v>
      </c>
      <c r="E4900" t="s">
        <v>4035</v>
      </c>
      <c r="F4900" t="s">
        <v>17245</v>
      </c>
      <c r="G4900" t="s">
        <v>3300</v>
      </c>
      <c r="H4900" t="s">
        <v>3177</v>
      </c>
      <c r="I4900" t="s">
        <v>17246</v>
      </c>
      <c r="J4900" t="s">
        <v>3179</v>
      </c>
      <c r="K4900" t="s">
        <v>17247</v>
      </c>
      <c r="L4900" t="s">
        <v>3174</v>
      </c>
      <c r="M4900" t="s">
        <v>3174</v>
      </c>
    </row>
    <row r="4901" spans="1:13" x14ac:dyDescent="0.3">
      <c r="A4901" t="s">
        <v>1099</v>
      </c>
      <c r="B4901" t="s">
        <v>3297</v>
      </c>
      <c r="C4901" t="s">
        <v>3190</v>
      </c>
      <c r="D4901" t="s">
        <v>1784</v>
      </c>
      <c r="E4901" t="s">
        <v>4035</v>
      </c>
      <c r="F4901" t="s">
        <v>17248</v>
      </c>
      <c r="G4901" t="s">
        <v>3304</v>
      </c>
      <c r="H4901" t="s">
        <v>3177</v>
      </c>
      <c r="I4901" t="s">
        <v>17249</v>
      </c>
      <c r="J4901" t="s">
        <v>3179</v>
      </c>
      <c r="K4901" t="s">
        <v>17250</v>
      </c>
      <c r="L4901" t="s">
        <v>3174</v>
      </c>
      <c r="M4901" t="s">
        <v>3174</v>
      </c>
    </row>
    <row r="4902" spans="1:13" x14ac:dyDescent="0.3">
      <c r="A4902" t="s">
        <v>1099</v>
      </c>
      <c r="B4902" t="s">
        <v>3297</v>
      </c>
      <c r="C4902" t="s">
        <v>3190</v>
      </c>
      <c r="D4902" t="s">
        <v>1784</v>
      </c>
      <c r="E4902" t="s">
        <v>3459</v>
      </c>
      <c r="F4902" t="s">
        <v>17251</v>
      </c>
      <c r="G4902" t="s">
        <v>17252</v>
      </c>
      <c r="H4902" t="s">
        <v>3177</v>
      </c>
      <c r="I4902" t="s">
        <v>17253</v>
      </c>
      <c r="J4902" t="s">
        <v>3179</v>
      </c>
      <c r="K4902" t="s">
        <v>17254</v>
      </c>
      <c r="L4902" t="s">
        <v>3174</v>
      </c>
      <c r="M4902" t="s">
        <v>3174</v>
      </c>
    </row>
    <row r="4903" spans="1:13" x14ac:dyDescent="0.3">
      <c r="A4903" t="s">
        <v>1099</v>
      </c>
      <c r="B4903" t="s">
        <v>3297</v>
      </c>
      <c r="C4903" t="s">
        <v>3190</v>
      </c>
      <c r="D4903" t="s">
        <v>1784</v>
      </c>
      <c r="E4903" t="s">
        <v>3459</v>
      </c>
      <c r="F4903" t="s">
        <v>17255</v>
      </c>
      <c r="G4903" t="s">
        <v>17252</v>
      </c>
      <c r="H4903" t="s">
        <v>3177</v>
      </c>
      <c r="I4903" t="s">
        <v>17256</v>
      </c>
      <c r="J4903" t="s">
        <v>3179</v>
      </c>
      <c r="K4903" t="s">
        <v>17257</v>
      </c>
      <c r="L4903" t="s">
        <v>3174</v>
      </c>
      <c r="M4903" t="s">
        <v>3174</v>
      </c>
    </row>
    <row r="4904" spans="1:13" x14ac:dyDescent="0.3">
      <c r="A4904" t="s">
        <v>1099</v>
      </c>
      <c r="B4904" t="s">
        <v>3297</v>
      </c>
      <c r="C4904" t="s">
        <v>3190</v>
      </c>
      <c r="D4904" t="s">
        <v>1784</v>
      </c>
      <c r="E4904" t="s">
        <v>3459</v>
      </c>
      <c r="F4904" t="s">
        <v>17258</v>
      </c>
      <c r="G4904" t="s">
        <v>17252</v>
      </c>
      <c r="H4904" t="s">
        <v>3177</v>
      </c>
      <c r="I4904" t="s">
        <v>17259</v>
      </c>
      <c r="J4904" t="s">
        <v>3179</v>
      </c>
      <c r="K4904" t="s">
        <v>17260</v>
      </c>
      <c r="L4904" t="s">
        <v>3174</v>
      </c>
      <c r="M4904" t="s">
        <v>3174</v>
      </c>
    </row>
    <row r="4905" spans="1:13" x14ac:dyDescent="0.3">
      <c r="A4905" t="s">
        <v>1099</v>
      </c>
      <c r="B4905" t="s">
        <v>3297</v>
      </c>
      <c r="C4905" t="s">
        <v>3190</v>
      </c>
      <c r="D4905" t="s">
        <v>1784</v>
      </c>
      <c r="E4905" t="s">
        <v>3459</v>
      </c>
      <c r="F4905" t="s">
        <v>17261</v>
      </c>
      <c r="G4905" t="s">
        <v>17262</v>
      </c>
      <c r="H4905" t="s">
        <v>3177</v>
      </c>
      <c r="I4905" t="s">
        <v>17263</v>
      </c>
      <c r="J4905" t="s">
        <v>3179</v>
      </c>
      <c r="K4905" t="s">
        <v>17264</v>
      </c>
      <c r="L4905" t="s">
        <v>3174</v>
      </c>
      <c r="M4905" t="s">
        <v>3174</v>
      </c>
    </row>
    <row r="4906" spans="1:13" x14ac:dyDescent="0.3">
      <c r="A4906" t="s">
        <v>1099</v>
      </c>
      <c r="B4906" t="s">
        <v>3297</v>
      </c>
      <c r="C4906" t="s">
        <v>3190</v>
      </c>
      <c r="D4906" t="s">
        <v>1784</v>
      </c>
      <c r="E4906" t="s">
        <v>3459</v>
      </c>
      <c r="F4906" t="s">
        <v>17265</v>
      </c>
      <c r="G4906" t="s">
        <v>17262</v>
      </c>
      <c r="H4906" t="s">
        <v>3177</v>
      </c>
      <c r="I4906" t="s">
        <v>17266</v>
      </c>
      <c r="J4906" t="s">
        <v>3179</v>
      </c>
      <c r="K4906" t="s">
        <v>17267</v>
      </c>
      <c r="L4906" t="s">
        <v>3174</v>
      </c>
      <c r="M4906" t="s">
        <v>3174</v>
      </c>
    </row>
    <row r="4907" spans="1:13" x14ac:dyDescent="0.3">
      <c r="A4907" t="s">
        <v>1099</v>
      </c>
      <c r="B4907" t="s">
        <v>3297</v>
      </c>
      <c r="C4907" t="s">
        <v>3190</v>
      </c>
      <c r="D4907" t="s">
        <v>1784</v>
      </c>
      <c r="E4907" t="s">
        <v>3459</v>
      </c>
      <c r="F4907" t="s">
        <v>17268</v>
      </c>
      <c r="G4907" t="s">
        <v>17262</v>
      </c>
      <c r="H4907" t="s">
        <v>3177</v>
      </c>
      <c r="I4907" t="s">
        <v>17269</v>
      </c>
      <c r="J4907" t="s">
        <v>3179</v>
      </c>
      <c r="K4907" t="s">
        <v>17270</v>
      </c>
      <c r="L4907" t="s">
        <v>3174</v>
      </c>
      <c r="M4907" t="s">
        <v>3174</v>
      </c>
    </row>
    <row r="4908" spans="1:13" x14ac:dyDescent="0.3">
      <c r="A4908" t="s">
        <v>1099</v>
      </c>
      <c r="B4908" t="s">
        <v>3297</v>
      </c>
      <c r="C4908" t="s">
        <v>3190</v>
      </c>
      <c r="D4908" t="s">
        <v>1784</v>
      </c>
      <c r="E4908" t="s">
        <v>3459</v>
      </c>
      <c r="F4908" t="s">
        <v>17271</v>
      </c>
      <c r="G4908" t="s">
        <v>10553</v>
      </c>
      <c r="H4908" t="s">
        <v>3177</v>
      </c>
      <c r="I4908" t="s">
        <v>17272</v>
      </c>
      <c r="J4908" t="s">
        <v>3179</v>
      </c>
      <c r="K4908" t="s">
        <v>17273</v>
      </c>
      <c r="L4908" t="s">
        <v>3174</v>
      </c>
      <c r="M4908" t="s">
        <v>3174</v>
      </c>
    </row>
    <row r="4909" spans="1:13" x14ac:dyDescent="0.3">
      <c r="A4909" t="s">
        <v>1099</v>
      </c>
      <c r="B4909" t="s">
        <v>3297</v>
      </c>
      <c r="C4909" t="s">
        <v>3190</v>
      </c>
      <c r="D4909" t="s">
        <v>1784</v>
      </c>
      <c r="E4909" t="s">
        <v>3459</v>
      </c>
      <c r="F4909" t="s">
        <v>17274</v>
      </c>
      <c r="G4909" t="s">
        <v>10553</v>
      </c>
      <c r="H4909" t="s">
        <v>3177</v>
      </c>
      <c r="I4909" t="s">
        <v>17275</v>
      </c>
      <c r="J4909" t="s">
        <v>3179</v>
      </c>
      <c r="K4909" t="s">
        <v>17276</v>
      </c>
      <c r="L4909" t="s">
        <v>3174</v>
      </c>
      <c r="M4909" t="s">
        <v>3174</v>
      </c>
    </row>
    <row r="4910" spans="1:13" x14ac:dyDescent="0.3">
      <c r="A4910" t="s">
        <v>1099</v>
      </c>
      <c r="B4910" t="s">
        <v>3297</v>
      </c>
      <c r="C4910" t="s">
        <v>3190</v>
      </c>
      <c r="D4910" t="s">
        <v>1784</v>
      </c>
      <c r="E4910" t="s">
        <v>3459</v>
      </c>
      <c r="F4910" t="s">
        <v>17277</v>
      </c>
      <c r="G4910" t="s">
        <v>10553</v>
      </c>
      <c r="H4910" t="s">
        <v>3177</v>
      </c>
      <c r="I4910" t="s">
        <v>17278</v>
      </c>
      <c r="J4910" t="s">
        <v>3179</v>
      </c>
      <c r="K4910" t="s">
        <v>17279</v>
      </c>
      <c r="L4910" t="s">
        <v>3174</v>
      </c>
      <c r="M4910" t="s">
        <v>3174</v>
      </c>
    </row>
    <row r="4911" spans="1:13" x14ac:dyDescent="0.3">
      <c r="A4911" t="s">
        <v>1099</v>
      </c>
      <c r="B4911" t="s">
        <v>3297</v>
      </c>
      <c r="C4911" t="s">
        <v>3190</v>
      </c>
      <c r="D4911" t="s">
        <v>1784</v>
      </c>
      <c r="E4911" t="s">
        <v>3459</v>
      </c>
      <c r="F4911" t="s">
        <v>17280</v>
      </c>
      <c r="G4911" t="s">
        <v>10553</v>
      </c>
      <c r="H4911" t="s">
        <v>3177</v>
      </c>
      <c r="I4911" t="s">
        <v>17281</v>
      </c>
      <c r="J4911" t="s">
        <v>3179</v>
      </c>
      <c r="K4911" t="s">
        <v>17282</v>
      </c>
      <c r="L4911" t="s">
        <v>3174</v>
      </c>
      <c r="M4911" t="s">
        <v>3174</v>
      </c>
    </row>
    <row r="4912" spans="1:13" x14ac:dyDescent="0.3">
      <c r="A4912" t="s">
        <v>1085</v>
      </c>
      <c r="B4912" t="s">
        <v>3825</v>
      </c>
      <c r="C4912" t="s">
        <v>3173</v>
      </c>
      <c r="D4912" t="s">
        <v>1822</v>
      </c>
      <c r="E4912" t="s">
        <v>3235</v>
      </c>
      <c r="F4912" t="s">
        <v>17283</v>
      </c>
      <c r="G4912" t="s">
        <v>3826</v>
      </c>
      <c r="H4912" t="s">
        <v>3177</v>
      </c>
      <c r="I4912" t="s">
        <v>17284</v>
      </c>
      <c r="J4912" t="s">
        <v>3179</v>
      </c>
      <c r="K4912" t="s">
        <v>17285</v>
      </c>
      <c r="L4912" t="s">
        <v>3174</v>
      </c>
      <c r="M4912" t="s">
        <v>3174</v>
      </c>
    </row>
    <row r="4913" spans="1:13" x14ac:dyDescent="0.3">
      <c r="A4913" t="s">
        <v>1085</v>
      </c>
      <c r="B4913" t="s">
        <v>3825</v>
      </c>
      <c r="C4913" t="s">
        <v>3173</v>
      </c>
      <c r="D4913" t="s">
        <v>1822</v>
      </c>
      <c r="E4913" t="s">
        <v>3235</v>
      </c>
      <c r="F4913" t="s">
        <v>17286</v>
      </c>
      <c r="G4913" t="s">
        <v>3826</v>
      </c>
      <c r="H4913" t="s">
        <v>3177</v>
      </c>
      <c r="I4913" t="s">
        <v>17287</v>
      </c>
      <c r="J4913" t="s">
        <v>3179</v>
      </c>
      <c r="K4913" t="s">
        <v>3174</v>
      </c>
      <c r="L4913" t="s">
        <v>3174</v>
      </c>
      <c r="M4913" t="s">
        <v>3174</v>
      </c>
    </row>
    <row r="4914" spans="1:13" x14ac:dyDescent="0.3">
      <c r="A4914" t="s">
        <v>1090</v>
      </c>
      <c r="B4914" t="s">
        <v>13646</v>
      </c>
      <c r="C4914" t="s">
        <v>3173</v>
      </c>
      <c r="D4914" t="s">
        <v>1784</v>
      </c>
      <c r="E4914" t="s">
        <v>3459</v>
      </c>
      <c r="F4914" t="s">
        <v>17288</v>
      </c>
      <c r="G4914" t="s">
        <v>17289</v>
      </c>
      <c r="H4914" t="s">
        <v>3177</v>
      </c>
      <c r="I4914" t="s">
        <v>17290</v>
      </c>
      <c r="J4914" t="s">
        <v>3179</v>
      </c>
      <c r="K4914" t="s">
        <v>17291</v>
      </c>
      <c r="L4914" t="s">
        <v>3174</v>
      </c>
      <c r="M4914" t="s">
        <v>3174</v>
      </c>
    </row>
    <row r="4915" spans="1:13" x14ac:dyDescent="0.3">
      <c r="A4915" t="s">
        <v>1090</v>
      </c>
      <c r="B4915" t="s">
        <v>13646</v>
      </c>
      <c r="C4915" t="s">
        <v>3173</v>
      </c>
      <c r="D4915" t="s">
        <v>1784</v>
      </c>
      <c r="E4915" t="s">
        <v>3459</v>
      </c>
      <c r="F4915" t="s">
        <v>17292</v>
      </c>
      <c r="G4915" t="s">
        <v>17289</v>
      </c>
      <c r="H4915" t="s">
        <v>3177</v>
      </c>
      <c r="I4915" t="s">
        <v>17293</v>
      </c>
      <c r="J4915" t="s">
        <v>3179</v>
      </c>
      <c r="K4915" t="s">
        <v>17294</v>
      </c>
      <c r="L4915" t="s">
        <v>3174</v>
      </c>
      <c r="M4915" t="s">
        <v>3174</v>
      </c>
    </row>
    <row r="4916" spans="1:13" x14ac:dyDescent="0.3">
      <c r="A4916" t="s">
        <v>1090</v>
      </c>
      <c r="B4916" t="s">
        <v>13646</v>
      </c>
      <c r="C4916" t="s">
        <v>3173</v>
      </c>
      <c r="D4916" t="s">
        <v>1784</v>
      </c>
      <c r="E4916" t="s">
        <v>3459</v>
      </c>
      <c r="F4916" t="s">
        <v>17295</v>
      </c>
      <c r="G4916" t="s">
        <v>17296</v>
      </c>
      <c r="H4916" t="s">
        <v>3177</v>
      </c>
      <c r="I4916" t="s">
        <v>17297</v>
      </c>
      <c r="J4916" t="s">
        <v>3179</v>
      </c>
      <c r="K4916" t="s">
        <v>17298</v>
      </c>
      <c r="L4916" t="s">
        <v>3174</v>
      </c>
      <c r="M4916" t="s">
        <v>3174</v>
      </c>
    </row>
    <row r="4917" spans="1:13" x14ac:dyDescent="0.3">
      <c r="A4917" t="s">
        <v>1099</v>
      </c>
      <c r="B4917" t="s">
        <v>12677</v>
      </c>
      <c r="C4917" t="s">
        <v>4045</v>
      </c>
      <c r="D4917" t="s">
        <v>1903</v>
      </c>
      <c r="E4917" t="s">
        <v>4035</v>
      </c>
      <c r="F4917" t="s">
        <v>17299</v>
      </c>
      <c r="G4917" t="s">
        <v>7943</v>
      </c>
      <c r="H4917" t="s">
        <v>3177</v>
      </c>
      <c r="I4917" t="s">
        <v>17300</v>
      </c>
      <c r="J4917" t="s">
        <v>3179</v>
      </c>
      <c r="K4917" t="s">
        <v>17301</v>
      </c>
      <c r="L4917" t="s">
        <v>3174</v>
      </c>
      <c r="M4917" t="s">
        <v>3174</v>
      </c>
    </row>
    <row r="4918" spans="1:13" x14ac:dyDescent="0.3">
      <c r="A4918" t="s">
        <v>1099</v>
      </c>
      <c r="B4918" t="s">
        <v>12677</v>
      </c>
      <c r="C4918" t="s">
        <v>4045</v>
      </c>
      <c r="D4918" t="s">
        <v>1903</v>
      </c>
      <c r="E4918" t="s">
        <v>4035</v>
      </c>
      <c r="F4918" t="s">
        <v>17302</v>
      </c>
      <c r="G4918" t="s">
        <v>7943</v>
      </c>
      <c r="H4918" t="s">
        <v>3177</v>
      </c>
      <c r="I4918" t="s">
        <v>17303</v>
      </c>
      <c r="J4918" t="s">
        <v>3179</v>
      </c>
      <c r="K4918" t="s">
        <v>17304</v>
      </c>
      <c r="L4918" t="s">
        <v>3174</v>
      </c>
      <c r="M4918" t="s">
        <v>3174</v>
      </c>
    </row>
    <row r="4919" spans="1:13" x14ac:dyDescent="0.3">
      <c r="A4919" t="s">
        <v>1099</v>
      </c>
      <c r="B4919" t="s">
        <v>12677</v>
      </c>
      <c r="C4919" t="s">
        <v>4045</v>
      </c>
      <c r="D4919" t="s">
        <v>1903</v>
      </c>
      <c r="E4919" t="s">
        <v>4035</v>
      </c>
      <c r="F4919" t="s">
        <v>17305</v>
      </c>
      <c r="G4919" t="s">
        <v>7943</v>
      </c>
      <c r="H4919" t="s">
        <v>3177</v>
      </c>
      <c r="I4919" t="s">
        <v>17306</v>
      </c>
      <c r="J4919" t="s">
        <v>3179</v>
      </c>
      <c r="K4919" t="s">
        <v>17307</v>
      </c>
      <c r="L4919" t="s">
        <v>3174</v>
      </c>
      <c r="M4919" t="s">
        <v>3174</v>
      </c>
    </row>
    <row r="4920" spans="1:13" x14ac:dyDescent="0.3">
      <c r="A4920" t="s">
        <v>1099</v>
      </c>
      <c r="B4920" t="s">
        <v>12677</v>
      </c>
      <c r="C4920" t="s">
        <v>4045</v>
      </c>
      <c r="D4920" t="s">
        <v>1903</v>
      </c>
      <c r="E4920" t="s">
        <v>4035</v>
      </c>
      <c r="F4920" t="s">
        <v>17308</v>
      </c>
      <c r="G4920" t="s">
        <v>7943</v>
      </c>
      <c r="H4920" t="s">
        <v>3177</v>
      </c>
      <c r="I4920" t="s">
        <v>17309</v>
      </c>
      <c r="J4920" t="s">
        <v>3179</v>
      </c>
      <c r="K4920" t="s">
        <v>17310</v>
      </c>
      <c r="L4920" t="s">
        <v>3174</v>
      </c>
      <c r="M4920" t="s">
        <v>3174</v>
      </c>
    </row>
    <row r="4921" spans="1:13" x14ac:dyDescent="0.3">
      <c r="A4921" t="s">
        <v>1099</v>
      </c>
      <c r="B4921" t="s">
        <v>12677</v>
      </c>
      <c r="C4921" t="s">
        <v>4045</v>
      </c>
      <c r="D4921" t="s">
        <v>1903</v>
      </c>
      <c r="E4921" t="s">
        <v>4035</v>
      </c>
      <c r="F4921" t="s">
        <v>17311</v>
      </c>
      <c r="G4921" t="s">
        <v>7943</v>
      </c>
      <c r="H4921" t="s">
        <v>3177</v>
      </c>
      <c r="I4921" t="s">
        <v>17312</v>
      </c>
      <c r="J4921" t="s">
        <v>3179</v>
      </c>
      <c r="K4921" t="s">
        <v>17313</v>
      </c>
      <c r="L4921" t="s">
        <v>3174</v>
      </c>
      <c r="M4921" t="s">
        <v>3174</v>
      </c>
    </row>
    <row r="4922" spans="1:13" x14ac:dyDescent="0.3">
      <c r="A4922" t="s">
        <v>1099</v>
      </c>
      <c r="B4922" t="s">
        <v>12677</v>
      </c>
      <c r="C4922" t="s">
        <v>4045</v>
      </c>
      <c r="D4922" t="s">
        <v>1903</v>
      </c>
      <c r="E4922" t="s">
        <v>4035</v>
      </c>
      <c r="F4922" t="s">
        <v>17314</v>
      </c>
      <c r="G4922" t="s">
        <v>7943</v>
      </c>
      <c r="H4922" t="s">
        <v>3177</v>
      </c>
      <c r="I4922" t="s">
        <v>17315</v>
      </c>
      <c r="J4922" t="s">
        <v>3179</v>
      </c>
      <c r="K4922" t="s">
        <v>17316</v>
      </c>
      <c r="L4922" t="s">
        <v>3174</v>
      </c>
      <c r="M4922" t="s">
        <v>3174</v>
      </c>
    </row>
    <row r="4923" spans="1:13" x14ac:dyDescent="0.3">
      <c r="A4923" t="s">
        <v>1099</v>
      </c>
      <c r="B4923" t="s">
        <v>12677</v>
      </c>
      <c r="C4923" t="s">
        <v>4045</v>
      </c>
      <c r="D4923" t="s">
        <v>1903</v>
      </c>
      <c r="E4923" t="s">
        <v>4035</v>
      </c>
      <c r="F4923" t="s">
        <v>17317</v>
      </c>
      <c r="G4923" t="s">
        <v>7943</v>
      </c>
      <c r="H4923" t="s">
        <v>3177</v>
      </c>
      <c r="I4923" t="s">
        <v>17318</v>
      </c>
      <c r="J4923" t="s">
        <v>3179</v>
      </c>
      <c r="K4923" t="s">
        <v>17319</v>
      </c>
      <c r="L4923" t="s">
        <v>3174</v>
      </c>
      <c r="M4923" t="s">
        <v>3174</v>
      </c>
    </row>
    <row r="4924" spans="1:13" x14ac:dyDescent="0.3">
      <c r="A4924" t="s">
        <v>1099</v>
      </c>
      <c r="B4924" t="s">
        <v>12677</v>
      </c>
      <c r="C4924" t="s">
        <v>4045</v>
      </c>
      <c r="D4924" t="s">
        <v>1903</v>
      </c>
      <c r="E4924" t="s">
        <v>4035</v>
      </c>
      <c r="F4924" t="s">
        <v>17320</v>
      </c>
      <c r="G4924" t="s">
        <v>7943</v>
      </c>
      <c r="H4924" t="s">
        <v>3177</v>
      </c>
      <c r="I4924" t="s">
        <v>17321</v>
      </c>
      <c r="J4924" t="s">
        <v>3179</v>
      </c>
      <c r="K4924" t="s">
        <v>17322</v>
      </c>
      <c r="L4924" t="s">
        <v>3174</v>
      </c>
      <c r="M4924" t="s">
        <v>3174</v>
      </c>
    </row>
    <row r="4925" spans="1:13" x14ac:dyDescent="0.3">
      <c r="A4925" t="s">
        <v>1099</v>
      </c>
      <c r="B4925" t="s">
        <v>12677</v>
      </c>
      <c r="C4925" t="s">
        <v>4045</v>
      </c>
      <c r="D4925" t="s">
        <v>1903</v>
      </c>
      <c r="E4925" t="s">
        <v>4035</v>
      </c>
      <c r="F4925" t="s">
        <v>17323</v>
      </c>
      <c r="G4925" t="s">
        <v>7943</v>
      </c>
      <c r="H4925" t="s">
        <v>3177</v>
      </c>
      <c r="I4925" t="s">
        <v>17324</v>
      </c>
      <c r="J4925" t="s">
        <v>3179</v>
      </c>
      <c r="K4925" t="s">
        <v>17325</v>
      </c>
      <c r="L4925" t="s">
        <v>3174</v>
      </c>
      <c r="M4925" t="s">
        <v>3174</v>
      </c>
    </row>
    <row r="4926" spans="1:13" x14ac:dyDescent="0.3">
      <c r="A4926" t="s">
        <v>1099</v>
      </c>
      <c r="B4926" t="s">
        <v>12677</v>
      </c>
      <c r="C4926" t="s">
        <v>4045</v>
      </c>
      <c r="D4926" t="s">
        <v>1903</v>
      </c>
      <c r="E4926" t="s">
        <v>4035</v>
      </c>
      <c r="F4926" t="s">
        <v>17326</v>
      </c>
      <c r="G4926" t="s">
        <v>7943</v>
      </c>
      <c r="H4926" t="s">
        <v>3177</v>
      </c>
      <c r="I4926" t="s">
        <v>17327</v>
      </c>
      <c r="J4926" t="s">
        <v>3179</v>
      </c>
      <c r="K4926" t="s">
        <v>17328</v>
      </c>
      <c r="L4926" t="s">
        <v>3174</v>
      </c>
      <c r="M4926" t="s">
        <v>3174</v>
      </c>
    </row>
    <row r="4927" spans="1:13" x14ac:dyDescent="0.3">
      <c r="A4927" t="s">
        <v>1099</v>
      </c>
      <c r="B4927" t="s">
        <v>12677</v>
      </c>
      <c r="C4927" t="s">
        <v>4045</v>
      </c>
      <c r="D4927" t="s">
        <v>1903</v>
      </c>
      <c r="E4927" t="s">
        <v>4035</v>
      </c>
      <c r="F4927" t="s">
        <v>17329</v>
      </c>
      <c r="G4927" t="s">
        <v>7943</v>
      </c>
      <c r="H4927" t="s">
        <v>3177</v>
      </c>
      <c r="I4927" t="s">
        <v>17330</v>
      </c>
      <c r="J4927" t="s">
        <v>3179</v>
      </c>
      <c r="K4927" t="s">
        <v>17331</v>
      </c>
      <c r="L4927" t="s">
        <v>3174</v>
      </c>
      <c r="M4927" t="s">
        <v>3174</v>
      </c>
    </row>
    <row r="4928" spans="1:13" x14ac:dyDescent="0.3">
      <c r="A4928" t="s">
        <v>1099</v>
      </c>
      <c r="B4928" t="s">
        <v>12677</v>
      </c>
      <c r="C4928" t="s">
        <v>4045</v>
      </c>
      <c r="D4928" t="s">
        <v>1903</v>
      </c>
      <c r="E4928" t="s">
        <v>4035</v>
      </c>
      <c r="F4928" t="s">
        <v>17332</v>
      </c>
      <c r="G4928" t="s">
        <v>7943</v>
      </c>
      <c r="H4928" t="s">
        <v>3177</v>
      </c>
      <c r="I4928" t="s">
        <v>17333</v>
      </c>
      <c r="J4928" t="s">
        <v>3179</v>
      </c>
      <c r="K4928" t="s">
        <v>17334</v>
      </c>
      <c r="L4928" t="s">
        <v>3174</v>
      </c>
      <c r="M4928" t="s">
        <v>3174</v>
      </c>
    </row>
    <row r="4929" spans="1:13" x14ac:dyDescent="0.3">
      <c r="A4929" t="s">
        <v>1099</v>
      </c>
      <c r="B4929" t="s">
        <v>1099</v>
      </c>
      <c r="C4929" t="s">
        <v>3190</v>
      </c>
      <c r="D4929" t="s">
        <v>1822</v>
      </c>
      <c r="E4929" t="s">
        <v>3298</v>
      </c>
      <c r="F4929" t="s">
        <v>17335</v>
      </c>
      <c r="G4929" t="s">
        <v>17336</v>
      </c>
      <c r="H4929" t="s">
        <v>3177</v>
      </c>
      <c r="I4929" t="s">
        <v>17337</v>
      </c>
      <c r="J4929" t="s">
        <v>3187</v>
      </c>
      <c r="K4929" t="s">
        <v>3174</v>
      </c>
      <c r="L4929" t="s">
        <v>3174</v>
      </c>
      <c r="M4929" t="s">
        <v>3174</v>
      </c>
    </row>
    <row r="4930" spans="1:13" x14ac:dyDescent="0.3">
      <c r="A4930" t="s">
        <v>1099</v>
      </c>
      <c r="B4930" t="s">
        <v>3021</v>
      </c>
      <c r="C4930" t="s">
        <v>3190</v>
      </c>
      <c r="D4930" t="s">
        <v>7644</v>
      </c>
      <c r="E4930" t="s">
        <v>3459</v>
      </c>
      <c r="F4930" t="s">
        <v>17338</v>
      </c>
      <c r="G4930" t="s">
        <v>17339</v>
      </c>
      <c r="H4930" t="s">
        <v>3177</v>
      </c>
      <c r="I4930" t="s">
        <v>17340</v>
      </c>
      <c r="J4930" t="s">
        <v>3187</v>
      </c>
      <c r="K4930" t="s">
        <v>17341</v>
      </c>
      <c r="L4930" t="s">
        <v>3174</v>
      </c>
      <c r="M4930" t="s">
        <v>3174</v>
      </c>
    </row>
    <row r="4931" spans="1:13" x14ac:dyDescent="0.3">
      <c r="A4931" t="s">
        <v>1099</v>
      </c>
      <c r="B4931" t="s">
        <v>3021</v>
      </c>
      <c r="C4931" t="s">
        <v>3190</v>
      </c>
      <c r="D4931" t="s">
        <v>7644</v>
      </c>
      <c r="E4931" t="s">
        <v>3459</v>
      </c>
      <c r="F4931" t="s">
        <v>17342</v>
      </c>
      <c r="G4931" t="s">
        <v>17339</v>
      </c>
      <c r="H4931" t="s">
        <v>3177</v>
      </c>
      <c r="I4931" t="s">
        <v>17343</v>
      </c>
      <c r="J4931" t="s">
        <v>3187</v>
      </c>
      <c r="K4931" t="s">
        <v>17344</v>
      </c>
      <c r="L4931" t="s">
        <v>3174</v>
      </c>
      <c r="M4931" t="s">
        <v>3174</v>
      </c>
    </row>
    <row r="4932" spans="1:13" x14ac:dyDescent="0.3">
      <c r="A4932" t="s">
        <v>1099</v>
      </c>
      <c r="B4932" t="s">
        <v>3021</v>
      </c>
      <c r="C4932" t="s">
        <v>3190</v>
      </c>
      <c r="D4932" t="s">
        <v>7644</v>
      </c>
      <c r="E4932" t="s">
        <v>3459</v>
      </c>
      <c r="F4932" t="s">
        <v>17345</v>
      </c>
      <c r="G4932" t="s">
        <v>17339</v>
      </c>
      <c r="H4932" t="s">
        <v>3177</v>
      </c>
      <c r="I4932" t="s">
        <v>17346</v>
      </c>
      <c r="J4932" t="s">
        <v>3187</v>
      </c>
      <c r="K4932" t="s">
        <v>17347</v>
      </c>
      <c r="L4932" t="s">
        <v>3174</v>
      </c>
      <c r="M4932" t="s">
        <v>3174</v>
      </c>
    </row>
    <row r="4933" spans="1:13" x14ac:dyDescent="0.3">
      <c r="A4933" t="s">
        <v>1099</v>
      </c>
      <c r="B4933" t="s">
        <v>3021</v>
      </c>
      <c r="C4933" t="s">
        <v>3190</v>
      </c>
      <c r="D4933" t="s">
        <v>7644</v>
      </c>
      <c r="E4933" t="s">
        <v>3459</v>
      </c>
      <c r="F4933" t="s">
        <v>17348</v>
      </c>
      <c r="G4933" t="s">
        <v>17339</v>
      </c>
      <c r="H4933" t="s">
        <v>3177</v>
      </c>
      <c r="I4933" t="s">
        <v>17349</v>
      </c>
      <c r="J4933" t="s">
        <v>3187</v>
      </c>
      <c r="K4933" t="s">
        <v>17350</v>
      </c>
      <c r="L4933" t="s">
        <v>3174</v>
      </c>
      <c r="M4933" t="s">
        <v>3174</v>
      </c>
    </row>
    <row r="4934" spans="1:13" x14ac:dyDescent="0.3">
      <c r="A4934" t="s">
        <v>1099</v>
      </c>
      <c r="B4934" t="s">
        <v>17351</v>
      </c>
      <c r="C4934" t="s">
        <v>3190</v>
      </c>
      <c r="D4934" t="s">
        <v>1822</v>
      </c>
      <c r="E4934" t="s">
        <v>3459</v>
      </c>
      <c r="F4934" t="s">
        <v>17352</v>
      </c>
      <c r="G4934" t="s">
        <v>17353</v>
      </c>
      <c r="H4934" t="s">
        <v>3177</v>
      </c>
      <c r="I4934" t="s">
        <v>17354</v>
      </c>
      <c r="J4934" t="s">
        <v>3179</v>
      </c>
      <c r="K4934" t="s">
        <v>3174</v>
      </c>
      <c r="L4934" t="s">
        <v>3174</v>
      </c>
      <c r="M4934" t="s">
        <v>3174</v>
      </c>
    </row>
    <row r="4935" spans="1:13" x14ac:dyDescent="0.3">
      <c r="A4935" t="s">
        <v>1099</v>
      </c>
      <c r="B4935" t="s">
        <v>17355</v>
      </c>
      <c r="C4935" t="s">
        <v>3190</v>
      </c>
      <c r="D4935" t="s">
        <v>1822</v>
      </c>
      <c r="E4935" t="s">
        <v>3298</v>
      </c>
      <c r="F4935" t="s">
        <v>17356</v>
      </c>
      <c r="G4935" t="s">
        <v>13698</v>
      </c>
      <c r="H4935" t="s">
        <v>3177</v>
      </c>
      <c r="I4935" t="s">
        <v>17357</v>
      </c>
      <c r="J4935" t="s">
        <v>3179</v>
      </c>
      <c r="K4935" t="s">
        <v>17358</v>
      </c>
      <c r="L4935" t="s">
        <v>3174</v>
      </c>
      <c r="M4935" t="s">
        <v>3174</v>
      </c>
    </row>
    <row r="4936" spans="1:13" x14ac:dyDescent="0.3">
      <c r="A4936" t="s">
        <v>1099</v>
      </c>
      <c r="B4936" t="s">
        <v>17355</v>
      </c>
      <c r="C4936" t="s">
        <v>3190</v>
      </c>
      <c r="D4936" t="s">
        <v>1822</v>
      </c>
      <c r="E4936" t="s">
        <v>3298</v>
      </c>
      <c r="F4936" t="s">
        <v>17359</v>
      </c>
      <c r="G4936" t="s">
        <v>17360</v>
      </c>
      <c r="H4936" t="s">
        <v>3177</v>
      </c>
      <c r="I4936" t="s">
        <v>17361</v>
      </c>
      <c r="J4936" t="s">
        <v>3179</v>
      </c>
      <c r="K4936" t="s">
        <v>17362</v>
      </c>
      <c r="L4936" t="s">
        <v>3174</v>
      </c>
      <c r="M4936" t="s">
        <v>3174</v>
      </c>
    </row>
    <row r="4937" spans="1:13" x14ac:dyDescent="0.3">
      <c r="A4937" t="s">
        <v>1099</v>
      </c>
      <c r="B4937" t="s">
        <v>17355</v>
      </c>
      <c r="C4937" t="s">
        <v>3190</v>
      </c>
      <c r="D4937" t="s">
        <v>1822</v>
      </c>
      <c r="E4937" t="s">
        <v>3298</v>
      </c>
      <c r="F4937" t="s">
        <v>17363</v>
      </c>
      <c r="G4937" t="s">
        <v>17364</v>
      </c>
      <c r="H4937" t="s">
        <v>3177</v>
      </c>
      <c r="I4937" t="s">
        <v>17365</v>
      </c>
      <c r="J4937" t="s">
        <v>3179</v>
      </c>
      <c r="K4937" t="s">
        <v>17366</v>
      </c>
      <c r="L4937" t="s">
        <v>3174</v>
      </c>
      <c r="M4937" t="s">
        <v>3174</v>
      </c>
    </row>
    <row r="4938" spans="1:13" x14ac:dyDescent="0.3">
      <c r="A4938" t="s">
        <v>1099</v>
      </c>
      <c r="B4938" t="s">
        <v>17355</v>
      </c>
      <c r="C4938" t="s">
        <v>3190</v>
      </c>
      <c r="D4938" t="s">
        <v>1822</v>
      </c>
      <c r="E4938" t="s">
        <v>3298</v>
      </c>
      <c r="F4938" t="s">
        <v>17367</v>
      </c>
      <c r="G4938" t="s">
        <v>17364</v>
      </c>
      <c r="H4938" t="s">
        <v>3177</v>
      </c>
      <c r="I4938" t="s">
        <v>17368</v>
      </c>
      <c r="J4938" t="s">
        <v>3179</v>
      </c>
      <c r="K4938" t="s">
        <v>17369</v>
      </c>
      <c r="L4938" t="s">
        <v>3174</v>
      </c>
      <c r="M4938" t="s">
        <v>3174</v>
      </c>
    </row>
    <row r="4939" spans="1:13" x14ac:dyDescent="0.3">
      <c r="A4939" t="s">
        <v>1099</v>
      </c>
      <c r="B4939" t="s">
        <v>17355</v>
      </c>
      <c r="C4939" t="s">
        <v>3190</v>
      </c>
      <c r="D4939" t="s">
        <v>1822</v>
      </c>
      <c r="E4939" t="s">
        <v>3298</v>
      </c>
      <c r="F4939" t="s">
        <v>17370</v>
      </c>
      <c r="G4939" t="s">
        <v>17371</v>
      </c>
      <c r="H4939" t="s">
        <v>3177</v>
      </c>
      <c r="I4939" t="s">
        <v>17372</v>
      </c>
      <c r="J4939" t="s">
        <v>3179</v>
      </c>
      <c r="K4939" t="s">
        <v>17373</v>
      </c>
      <c r="L4939" t="s">
        <v>3174</v>
      </c>
      <c r="M4939" t="s">
        <v>3174</v>
      </c>
    </row>
    <row r="4940" spans="1:13" x14ac:dyDescent="0.3">
      <c r="A4940" t="s">
        <v>1085</v>
      </c>
      <c r="B4940" t="s">
        <v>5165</v>
      </c>
      <c r="C4940" t="s">
        <v>3173</v>
      </c>
      <c r="D4940" t="s">
        <v>1822</v>
      </c>
      <c r="E4940" t="s">
        <v>3183</v>
      </c>
      <c r="F4940" t="s">
        <v>17374</v>
      </c>
      <c r="G4940" t="s">
        <v>17375</v>
      </c>
      <c r="H4940" t="s">
        <v>3177</v>
      </c>
      <c r="I4940" t="s">
        <v>17376</v>
      </c>
      <c r="J4940" t="s">
        <v>3187</v>
      </c>
      <c r="K4940" t="s">
        <v>17377</v>
      </c>
      <c r="L4940" t="s">
        <v>3174</v>
      </c>
      <c r="M4940" t="s">
        <v>3174</v>
      </c>
    </row>
    <row r="4941" spans="1:13" x14ac:dyDescent="0.3">
      <c r="A4941" t="s">
        <v>1085</v>
      </c>
      <c r="B4941" t="s">
        <v>5165</v>
      </c>
      <c r="C4941" t="s">
        <v>3173</v>
      </c>
      <c r="D4941" t="s">
        <v>1822</v>
      </c>
      <c r="E4941" t="s">
        <v>3183</v>
      </c>
      <c r="F4941" t="s">
        <v>17378</v>
      </c>
      <c r="G4941" t="s">
        <v>17379</v>
      </c>
      <c r="H4941" t="s">
        <v>3177</v>
      </c>
      <c r="I4941" t="s">
        <v>17380</v>
      </c>
      <c r="J4941" t="s">
        <v>3187</v>
      </c>
      <c r="K4941" t="s">
        <v>17381</v>
      </c>
      <c r="L4941" t="s">
        <v>3174</v>
      </c>
      <c r="M4941" t="s">
        <v>3174</v>
      </c>
    </row>
    <row r="4942" spans="1:13" x14ac:dyDescent="0.3">
      <c r="A4942" t="s">
        <v>1085</v>
      </c>
      <c r="B4942" t="s">
        <v>5165</v>
      </c>
      <c r="C4942" t="s">
        <v>3173</v>
      </c>
      <c r="D4942" t="s">
        <v>1822</v>
      </c>
      <c r="E4942" t="s">
        <v>3183</v>
      </c>
      <c r="F4942" t="s">
        <v>17382</v>
      </c>
      <c r="G4942" t="s">
        <v>17383</v>
      </c>
      <c r="H4942" t="s">
        <v>3177</v>
      </c>
      <c r="I4942" t="s">
        <v>17384</v>
      </c>
      <c r="J4942" t="s">
        <v>3187</v>
      </c>
      <c r="K4942" t="s">
        <v>17385</v>
      </c>
      <c r="L4942" t="s">
        <v>3174</v>
      </c>
      <c r="M4942" t="s">
        <v>3174</v>
      </c>
    </row>
    <row r="4943" spans="1:13" x14ac:dyDescent="0.3">
      <c r="A4943" t="s">
        <v>1085</v>
      </c>
      <c r="B4943" t="s">
        <v>5165</v>
      </c>
      <c r="C4943" t="s">
        <v>3173</v>
      </c>
      <c r="D4943" t="s">
        <v>1822</v>
      </c>
      <c r="E4943" t="s">
        <v>3183</v>
      </c>
      <c r="F4943" t="s">
        <v>17386</v>
      </c>
      <c r="G4943" t="s">
        <v>17387</v>
      </c>
      <c r="H4943" t="s">
        <v>3177</v>
      </c>
      <c r="I4943" t="s">
        <v>17388</v>
      </c>
      <c r="J4943" t="s">
        <v>3187</v>
      </c>
      <c r="K4943" t="s">
        <v>17389</v>
      </c>
      <c r="L4943" t="s">
        <v>3174</v>
      </c>
      <c r="M4943" t="s">
        <v>3174</v>
      </c>
    </row>
    <row r="4944" spans="1:13" x14ac:dyDescent="0.3">
      <c r="A4944" t="s">
        <v>1085</v>
      </c>
      <c r="B4944" t="s">
        <v>5165</v>
      </c>
      <c r="C4944" t="s">
        <v>3173</v>
      </c>
      <c r="D4944" t="s">
        <v>1822</v>
      </c>
      <c r="E4944" t="s">
        <v>3183</v>
      </c>
      <c r="F4944" t="s">
        <v>17390</v>
      </c>
      <c r="G4944" t="s">
        <v>17391</v>
      </c>
      <c r="H4944" t="s">
        <v>3177</v>
      </c>
      <c r="I4944" t="s">
        <v>17392</v>
      </c>
      <c r="J4944" t="s">
        <v>3187</v>
      </c>
      <c r="K4944" t="s">
        <v>17393</v>
      </c>
      <c r="L4944" t="s">
        <v>3174</v>
      </c>
      <c r="M4944" t="s">
        <v>3174</v>
      </c>
    </row>
    <row r="4945" spans="1:13" x14ac:dyDescent="0.3">
      <c r="A4945" t="s">
        <v>1085</v>
      </c>
      <c r="B4945" t="s">
        <v>2997</v>
      </c>
      <c r="C4945" t="s">
        <v>3173</v>
      </c>
      <c r="D4945" t="s">
        <v>1784</v>
      </c>
      <c r="E4945" t="s">
        <v>3235</v>
      </c>
      <c r="F4945" t="s">
        <v>17394</v>
      </c>
      <c r="G4945" t="s">
        <v>4040</v>
      </c>
      <c r="H4945" t="s">
        <v>3177</v>
      </c>
      <c r="I4945" t="s">
        <v>17395</v>
      </c>
      <c r="J4945" t="s">
        <v>3179</v>
      </c>
      <c r="K4945" t="s">
        <v>17396</v>
      </c>
      <c r="L4945" t="s">
        <v>3174</v>
      </c>
      <c r="M4945" t="s">
        <v>3174</v>
      </c>
    </row>
    <row r="4946" spans="1:13" x14ac:dyDescent="0.3">
      <c r="A4946" t="s">
        <v>1099</v>
      </c>
      <c r="B4946" t="s">
        <v>3297</v>
      </c>
      <c r="C4946" t="s">
        <v>3190</v>
      </c>
      <c r="D4946" t="s">
        <v>7644</v>
      </c>
      <c r="E4946" t="s">
        <v>4035</v>
      </c>
      <c r="F4946" t="s">
        <v>17397</v>
      </c>
      <c r="G4946" t="s">
        <v>4130</v>
      </c>
      <c r="H4946" t="s">
        <v>3177</v>
      </c>
      <c r="I4946" t="s">
        <v>17398</v>
      </c>
      <c r="J4946" t="s">
        <v>3179</v>
      </c>
      <c r="K4946" t="s">
        <v>17399</v>
      </c>
      <c r="L4946" t="s">
        <v>3174</v>
      </c>
      <c r="M4946" t="s">
        <v>3174</v>
      </c>
    </row>
    <row r="4947" spans="1:13" x14ac:dyDescent="0.3">
      <c r="A4947" t="s">
        <v>1099</v>
      </c>
      <c r="B4947" t="s">
        <v>3297</v>
      </c>
      <c r="C4947" t="s">
        <v>3190</v>
      </c>
      <c r="D4947" t="s">
        <v>7644</v>
      </c>
      <c r="E4947" t="s">
        <v>4035</v>
      </c>
      <c r="F4947" t="s">
        <v>17400</v>
      </c>
      <c r="G4947" t="s">
        <v>4130</v>
      </c>
      <c r="H4947" t="s">
        <v>3177</v>
      </c>
      <c r="I4947" t="s">
        <v>17401</v>
      </c>
      <c r="J4947" t="s">
        <v>3179</v>
      </c>
      <c r="K4947" t="s">
        <v>17402</v>
      </c>
      <c r="L4947" t="s">
        <v>3174</v>
      </c>
      <c r="M4947" t="s">
        <v>3174</v>
      </c>
    </row>
    <row r="4948" spans="1:13" x14ac:dyDescent="0.3">
      <c r="A4948" t="s">
        <v>1099</v>
      </c>
      <c r="B4948" t="s">
        <v>3297</v>
      </c>
      <c r="C4948" t="s">
        <v>3190</v>
      </c>
      <c r="D4948" t="s">
        <v>7644</v>
      </c>
      <c r="E4948" t="s">
        <v>4035</v>
      </c>
      <c r="F4948" t="s">
        <v>17403</v>
      </c>
      <c r="G4948" t="s">
        <v>4130</v>
      </c>
      <c r="H4948" t="s">
        <v>3177</v>
      </c>
      <c r="I4948" t="s">
        <v>17404</v>
      </c>
      <c r="J4948" t="s">
        <v>3179</v>
      </c>
      <c r="K4948" t="s">
        <v>17405</v>
      </c>
      <c r="L4948" t="s">
        <v>3174</v>
      </c>
      <c r="M4948" t="s">
        <v>3174</v>
      </c>
    </row>
    <row r="4949" spans="1:13" x14ac:dyDescent="0.3">
      <c r="A4949" t="s">
        <v>1099</v>
      </c>
      <c r="B4949" t="s">
        <v>3297</v>
      </c>
      <c r="C4949" t="s">
        <v>3190</v>
      </c>
      <c r="D4949" t="s">
        <v>1784</v>
      </c>
      <c r="E4949" t="s">
        <v>4035</v>
      </c>
      <c r="F4949" t="s">
        <v>17406</v>
      </c>
      <c r="G4949" t="s">
        <v>10553</v>
      </c>
      <c r="H4949" t="s">
        <v>3177</v>
      </c>
      <c r="I4949" t="s">
        <v>17407</v>
      </c>
      <c r="J4949" t="s">
        <v>3179</v>
      </c>
      <c r="K4949" t="s">
        <v>17408</v>
      </c>
      <c r="L4949" t="s">
        <v>3174</v>
      </c>
      <c r="M4949" t="s">
        <v>3174</v>
      </c>
    </row>
    <row r="4950" spans="1:13" x14ac:dyDescent="0.3">
      <c r="A4950" t="s">
        <v>1099</v>
      </c>
      <c r="B4950" t="s">
        <v>3297</v>
      </c>
      <c r="C4950" t="s">
        <v>3190</v>
      </c>
      <c r="D4950" t="s">
        <v>1784</v>
      </c>
      <c r="E4950" t="s">
        <v>4035</v>
      </c>
      <c r="F4950" t="s">
        <v>17409</v>
      </c>
      <c r="G4950" t="s">
        <v>10553</v>
      </c>
      <c r="H4950" t="s">
        <v>3177</v>
      </c>
      <c r="I4950" t="s">
        <v>17410</v>
      </c>
      <c r="J4950" t="s">
        <v>3179</v>
      </c>
      <c r="K4950" t="s">
        <v>17411</v>
      </c>
      <c r="L4950" t="s">
        <v>3174</v>
      </c>
      <c r="M4950" t="s">
        <v>3174</v>
      </c>
    </row>
    <row r="4951" spans="1:13" x14ac:dyDescent="0.3">
      <c r="A4951" t="s">
        <v>1099</v>
      </c>
      <c r="B4951" t="s">
        <v>3297</v>
      </c>
      <c r="C4951" t="s">
        <v>3190</v>
      </c>
      <c r="D4951" t="s">
        <v>1784</v>
      </c>
      <c r="E4951" t="s">
        <v>4035</v>
      </c>
      <c r="F4951" t="s">
        <v>17412</v>
      </c>
      <c r="G4951" t="s">
        <v>10553</v>
      </c>
      <c r="H4951" t="s">
        <v>3177</v>
      </c>
      <c r="I4951" t="s">
        <v>17413</v>
      </c>
      <c r="J4951" t="s">
        <v>3179</v>
      </c>
      <c r="K4951" t="s">
        <v>17414</v>
      </c>
      <c r="L4951" t="s">
        <v>3174</v>
      </c>
      <c r="M4951" t="s">
        <v>3174</v>
      </c>
    </row>
    <row r="4952" spans="1:13" x14ac:dyDescent="0.3">
      <c r="A4952" t="s">
        <v>1099</v>
      </c>
      <c r="B4952" t="s">
        <v>3297</v>
      </c>
      <c r="C4952" t="s">
        <v>3190</v>
      </c>
      <c r="D4952" t="s">
        <v>1784</v>
      </c>
      <c r="E4952" t="s">
        <v>3459</v>
      </c>
      <c r="F4952" t="s">
        <v>17415</v>
      </c>
      <c r="G4952" t="s">
        <v>10553</v>
      </c>
      <c r="H4952" t="s">
        <v>3177</v>
      </c>
      <c r="I4952" t="s">
        <v>17416</v>
      </c>
      <c r="J4952" t="s">
        <v>3179</v>
      </c>
      <c r="K4952" t="s">
        <v>17417</v>
      </c>
      <c r="L4952" t="s">
        <v>3174</v>
      </c>
      <c r="M4952" t="s">
        <v>3174</v>
      </c>
    </row>
    <row r="4953" spans="1:13" x14ac:dyDescent="0.3">
      <c r="A4953" t="s">
        <v>1099</v>
      </c>
      <c r="B4953" t="s">
        <v>3297</v>
      </c>
      <c r="C4953" t="s">
        <v>3190</v>
      </c>
      <c r="D4953" t="s">
        <v>1784</v>
      </c>
      <c r="E4953" t="s">
        <v>3459</v>
      </c>
      <c r="F4953" t="s">
        <v>17418</v>
      </c>
      <c r="G4953" t="s">
        <v>10553</v>
      </c>
      <c r="H4953" t="s">
        <v>3177</v>
      </c>
      <c r="I4953" t="s">
        <v>17419</v>
      </c>
      <c r="J4953" t="s">
        <v>3179</v>
      </c>
      <c r="K4953" t="s">
        <v>17420</v>
      </c>
      <c r="L4953" t="s">
        <v>3174</v>
      </c>
      <c r="M4953" t="s">
        <v>3174</v>
      </c>
    </row>
    <row r="4954" spans="1:13" x14ac:dyDescent="0.3">
      <c r="A4954" t="s">
        <v>1099</v>
      </c>
      <c r="B4954" t="s">
        <v>3297</v>
      </c>
      <c r="C4954" t="s">
        <v>3190</v>
      </c>
      <c r="D4954" t="s">
        <v>7644</v>
      </c>
      <c r="E4954" t="s">
        <v>3320</v>
      </c>
      <c r="F4954" t="s">
        <v>17421</v>
      </c>
      <c r="G4954" t="s">
        <v>17422</v>
      </c>
      <c r="H4954" t="s">
        <v>3177</v>
      </c>
      <c r="I4954" t="s">
        <v>17423</v>
      </c>
      <c r="J4954" t="s">
        <v>3179</v>
      </c>
      <c r="K4954" t="s">
        <v>17424</v>
      </c>
      <c r="L4954" t="s">
        <v>3174</v>
      </c>
      <c r="M4954" t="s">
        <v>3174</v>
      </c>
    </row>
    <row r="4955" spans="1:13" x14ac:dyDescent="0.3">
      <c r="A4955" t="s">
        <v>1099</v>
      </c>
      <c r="B4955" t="s">
        <v>3297</v>
      </c>
      <c r="C4955" t="s">
        <v>3190</v>
      </c>
      <c r="D4955" t="s">
        <v>7644</v>
      </c>
      <c r="E4955" t="s">
        <v>3320</v>
      </c>
      <c r="F4955" t="s">
        <v>17425</v>
      </c>
      <c r="G4955" t="s">
        <v>17422</v>
      </c>
      <c r="H4955" t="s">
        <v>3177</v>
      </c>
      <c r="I4955" t="s">
        <v>17426</v>
      </c>
      <c r="J4955" t="s">
        <v>3179</v>
      </c>
      <c r="K4955" t="s">
        <v>17427</v>
      </c>
      <c r="L4955" t="s">
        <v>3174</v>
      </c>
      <c r="M4955" t="s">
        <v>3174</v>
      </c>
    </row>
    <row r="4956" spans="1:13" x14ac:dyDescent="0.3">
      <c r="A4956" t="s">
        <v>1099</v>
      </c>
      <c r="B4956" t="s">
        <v>3297</v>
      </c>
      <c r="C4956" t="s">
        <v>3190</v>
      </c>
      <c r="D4956" t="s">
        <v>7644</v>
      </c>
      <c r="E4956" t="s">
        <v>3320</v>
      </c>
      <c r="F4956" t="s">
        <v>17428</v>
      </c>
      <c r="G4956" t="s">
        <v>17422</v>
      </c>
      <c r="H4956" t="s">
        <v>3177</v>
      </c>
      <c r="I4956" t="s">
        <v>17429</v>
      </c>
      <c r="J4956" t="s">
        <v>3179</v>
      </c>
      <c r="K4956" t="s">
        <v>17430</v>
      </c>
      <c r="L4956" t="s">
        <v>3174</v>
      </c>
      <c r="M4956" t="s">
        <v>3174</v>
      </c>
    </row>
    <row r="4957" spans="1:13" x14ac:dyDescent="0.3">
      <c r="A4957" t="s">
        <v>1099</v>
      </c>
      <c r="B4957" t="s">
        <v>3297</v>
      </c>
      <c r="C4957" t="s">
        <v>3190</v>
      </c>
      <c r="D4957" t="s">
        <v>7644</v>
      </c>
      <c r="E4957" t="s">
        <v>3320</v>
      </c>
      <c r="F4957" t="s">
        <v>17431</v>
      </c>
      <c r="G4957" t="s">
        <v>17432</v>
      </c>
      <c r="H4957" t="s">
        <v>3177</v>
      </c>
      <c r="I4957" t="s">
        <v>17433</v>
      </c>
      <c r="J4957" t="s">
        <v>3179</v>
      </c>
      <c r="K4957" t="s">
        <v>17434</v>
      </c>
      <c r="L4957" t="s">
        <v>3174</v>
      </c>
      <c r="M4957" t="s">
        <v>3174</v>
      </c>
    </row>
    <row r="4958" spans="1:13" x14ac:dyDescent="0.3">
      <c r="A4958" t="s">
        <v>1099</v>
      </c>
      <c r="B4958" t="s">
        <v>3297</v>
      </c>
      <c r="C4958" t="s">
        <v>3190</v>
      </c>
      <c r="D4958" t="s">
        <v>7644</v>
      </c>
      <c r="E4958" t="s">
        <v>3320</v>
      </c>
      <c r="F4958" t="s">
        <v>17435</v>
      </c>
      <c r="G4958" t="s">
        <v>17432</v>
      </c>
      <c r="H4958" t="s">
        <v>3177</v>
      </c>
      <c r="I4958" t="s">
        <v>17436</v>
      </c>
      <c r="J4958" t="s">
        <v>3179</v>
      </c>
      <c r="K4958" t="s">
        <v>17437</v>
      </c>
      <c r="L4958" t="s">
        <v>3174</v>
      </c>
      <c r="M4958" t="s">
        <v>3174</v>
      </c>
    </row>
    <row r="4959" spans="1:13" x14ac:dyDescent="0.3">
      <c r="A4959" t="s">
        <v>1085</v>
      </c>
      <c r="B4959" t="s">
        <v>3655</v>
      </c>
      <c r="C4959" t="s">
        <v>3173</v>
      </c>
      <c r="D4959" t="s">
        <v>7644</v>
      </c>
      <c r="E4959" t="s">
        <v>3459</v>
      </c>
      <c r="F4959" t="s">
        <v>17438</v>
      </c>
      <c r="G4959" t="s">
        <v>6089</v>
      </c>
      <c r="H4959" t="s">
        <v>3177</v>
      </c>
      <c r="I4959" t="s">
        <v>17439</v>
      </c>
      <c r="J4959" t="s">
        <v>3179</v>
      </c>
      <c r="K4959" t="s">
        <v>17440</v>
      </c>
      <c r="L4959" t="s">
        <v>3174</v>
      </c>
      <c r="M4959" t="s">
        <v>3174</v>
      </c>
    </row>
    <row r="4960" spans="1:13" x14ac:dyDescent="0.3">
      <c r="A4960" t="s">
        <v>1099</v>
      </c>
      <c r="B4960" t="s">
        <v>3297</v>
      </c>
      <c r="C4960" t="s">
        <v>3190</v>
      </c>
      <c r="D4960" t="s">
        <v>7644</v>
      </c>
      <c r="E4960" t="s">
        <v>3320</v>
      </c>
      <c r="F4960" t="s">
        <v>17441</v>
      </c>
      <c r="G4960" t="s">
        <v>17432</v>
      </c>
      <c r="H4960" t="s">
        <v>3177</v>
      </c>
      <c r="I4960" t="s">
        <v>17442</v>
      </c>
      <c r="J4960" t="s">
        <v>3179</v>
      </c>
      <c r="K4960" t="s">
        <v>17443</v>
      </c>
      <c r="L4960" t="s">
        <v>3174</v>
      </c>
      <c r="M4960" t="s">
        <v>3174</v>
      </c>
    </row>
    <row r="4961" spans="1:13" x14ac:dyDescent="0.3">
      <c r="A4961" t="s">
        <v>1099</v>
      </c>
      <c r="B4961" t="s">
        <v>13027</v>
      </c>
      <c r="C4961" t="s">
        <v>3190</v>
      </c>
      <c r="D4961" t="s">
        <v>1784</v>
      </c>
      <c r="E4961" t="s">
        <v>3235</v>
      </c>
      <c r="F4961" t="s">
        <v>17444</v>
      </c>
      <c r="G4961" t="s">
        <v>13029</v>
      </c>
      <c r="H4961" t="s">
        <v>3177</v>
      </c>
      <c r="I4961" t="s">
        <v>17445</v>
      </c>
      <c r="J4961" t="s">
        <v>3179</v>
      </c>
      <c r="K4961" t="s">
        <v>17446</v>
      </c>
      <c r="L4961" t="s">
        <v>3174</v>
      </c>
      <c r="M4961" t="s">
        <v>3174</v>
      </c>
    </row>
    <row r="4962" spans="1:13" x14ac:dyDescent="0.3">
      <c r="A4962" t="s">
        <v>1099</v>
      </c>
      <c r="B4962" t="s">
        <v>13027</v>
      </c>
      <c r="C4962" t="s">
        <v>3190</v>
      </c>
      <c r="D4962" t="s">
        <v>1784</v>
      </c>
      <c r="E4962" t="s">
        <v>3235</v>
      </c>
      <c r="F4962" t="s">
        <v>17447</v>
      </c>
      <c r="G4962" t="s">
        <v>13029</v>
      </c>
      <c r="H4962" t="s">
        <v>3177</v>
      </c>
      <c r="I4962" t="s">
        <v>17448</v>
      </c>
      <c r="J4962" t="s">
        <v>3179</v>
      </c>
      <c r="K4962" t="s">
        <v>17449</v>
      </c>
      <c r="L4962" t="s">
        <v>3174</v>
      </c>
      <c r="M4962" t="s">
        <v>3174</v>
      </c>
    </row>
    <row r="4963" spans="1:13" x14ac:dyDescent="0.3">
      <c r="A4963" t="s">
        <v>1099</v>
      </c>
      <c r="B4963" t="s">
        <v>13027</v>
      </c>
      <c r="C4963" t="s">
        <v>3190</v>
      </c>
      <c r="D4963" t="s">
        <v>1784</v>
      </c>
      <c r="E4963" t="s">
        <v>3235</v>
      </c>
      <c r="F4963" t="s">
        <v>17450</v>
      </c>
      <c r="G4963" t="s">
        <v>13029</v>
      </c>
      <c r="H4963" t="s">
        <v>3177</v>
      </c>
      <c r="I4963" t="s">
        <v>17451</v>
      </c>
      <c r="J4963" t="s">
        <v>3179</v>
      </c>
      <c r="K4963" t="s">
        <v>17452</v>
      </c>
      <c r="L4963" t="s">
        <v>3174</v>
      </c>
      <c r="M4963" t="s">
        <v>3174</v>
      </c>
    </row>
    <row r="4964" spans="1:13" x14ac:dyDescent="0.3">
      <c r="A4964" t="s">
        <v>1099</v>
      </c>
      <c r="B4964" t="s">
        <v>13027</v>
      </c>
      <c r="C4964" t="s">
        <v>3190</v>
      </c>
      <c r="D4964" t="s">
        <v>2050</v>
      </c>
      <c r="E4964" t="s">
        <v>3183</v>
      </c>
      <c r="F4964" t="s">
        <v>17453</v>
      </c>
      <c r="G4964" t="s">
        <v>13029</v>
      </c>
      <c r="H4964" t="s">
        <v>3177</v>
      </c>
      <c r="I4964" t="s">
        <v>17454</v>
      </c>
      <c r="J4964" t="s">
        <v>3179</v>
      </c>
      <c r="K4964" t="s">
        <v>17455</v>
      </c>
      <c r="L4964" t="s">
        <v>3174</v>
      </c>
      <c r="M4964" t="s">
        <v>3174</v>
      </c>
    </row>
    <row r="4965" spans="1:13" x14ac:dyDescent="0.3">
      <c r="A4965" t="s">
        <v>1099</v>
      </c>
      <c r="B4965" t="s">
        <v>13027</v>
      </c>
      <c r="C4965" t="s">
        <v>3190</v>
      </c>
      <c r="D4965" t="s">
        <v>2050</v>
      </c>
      <c r="E4965" t="s">
        <v>3183</v>
      </c>
      <c r="F4965" t="s">
        <v>17456</v>
      </c>
      <c r="G4965" t="s">
        <v>13029</v>
      </c>
      <c r="H4965" t="s">
        <v>3177</v>
      </c>
      <c r="I4965" t="s">
        <v>17457</v>
      </c>
      <c r="J4965" t="s">
        <v>3179</v>
      </c>
      <c r="K4965" t="s">
        <v>17458</v>
      </c>
      <c r="L4965" t="s">
        <v>3174</v>
      </c>
      <c r="M4965" t="s">
        <v>3174</v>
      </c>
    </row>
    <row r="4966" spans="1:13" x14ac:dyDescent="0.3">
      <c r="A4966" t="s">
        <v>1099</v>
      </c>
      <c r="B4966" t="s">
        <v>13027</v>
      </c>
      <c r="C4966" t="s">
        <v>3190</v>
      </c>
      <c r="D4966" t="s">
        <v>2050</v>
      </c>
      <c r="E4966" t="s">
        <v>3183</v>
      </c>
      <c r="F4966" t="s">
        <v>17459</v>
      </c>
      <c r="G4966" t="s">
        <v>13029</v>
      </c>
      <c r="H4966" t="s">
        <v>3177</v>
      </c>
      <c r="I4966" t="s">
        <v>17460</v>
      </c>
      <c r="J4966" t="s">
        <v>3179</v>
      </c>
      <c r="K4966" t="s">
        <v>17461</v>
      </c>
      <c r="L4966" t="s">
        <v>3174</v>
      </c>
      <c r="M4966" t="s">
        <v>3174</v>
      </c>
    </row>
    <row r="4967" spans="1:13" x14ac:dyDescent="0.3">
      <c r="A4967" t="s">
        <v>1099</v>
      </c>
      <c r="B4967" t="s">
        <v>13027</v>
      </c>
      <c r="C4967" t="s">
        <v>3190</v>
      </c>
      <c r="D4967" t="s">
        <v>1784</v>
      </c>
      <c r="E4967" t="s">
        <v>3235</v>
      </c>
      <c r="F4967" t="s">
        <v>17462</v>
      </c>
      <c r="G4967" t="s">
        <v>17463</v>
      </c>
      <c r="H4967" t="s">
        <v>3177</v>
      </c>
      <c r="I4967" t="s">
        <v>17464</v>
      </c>
      <c r="J4967" t="s">
        <v>3179</v>
      </c>
      <c r="K4967" t="s">
        <v>17465</v>
      </c>
      <c r="L4967" t="s">
        <v>3174</v>
      </c>
      <c r="M4967" t="s">
        <v>3174</v>
      </c>
    </row>
    <row r="4968" spans="1:13" x14ac:dyDescent="0.3">
      <c r="A4968" t="s">
        <v>1099</v>
      </c>
      <c r="B4968" t="s">
        <v>3004</v>
      </c>
      <c r="C4968" t="s">
        <v>4045</v>
      </c>
      <c r="D4968" t="s">
        <v>1784</v>
      </c>
      <c r="E4968" t="s">
        <v>4035</v>
      </c>
      <c r="F4968" t="s">
        <v>17466</v>
      </c>
      <c r="G4968" t="s">
        <v>12231</v>
      </c>
      <c r="H4968" t="s">
        <v>3177</v>
      </c>
      <c r="I4968" t="s">
        <v>17467</v>
      </c>
      <c r="J4968" t="s">
        <v>3179</v>
      </c>
      <c r="K4968" t="s">
        <v>17446</v>
      </c>
      <c r="L4968" t="s">
        <v>3174</v>
      </c>
      <c r="M4968" t="s">
        <v>3174</v>
      </c>
    </row>
    <row r="4969" spans="1:13" x14ac:dyDescent="0.3">
      <c r="A4969" t="s">
        <v>1099</v>
      </c>
      <c r="B4969" t="s">
        <v>3004</v>
      </c>
      <c r="C4969" t="s">
        <v>4045</v>
      </c>
      <c r="D4969" t="s">
        <v>1784</v>
      </c>
      <c r="E4969" t="s">
        <v>4035</v>
      </c>
      <c r="F4969" t="s">
        <v>17468</v>
      </c>
      <c r="G4969" t="s">
        <v>12231</v>
      </c>
      <c r="H4969" t="s">
        <v>3177</v>
      </c>
      <c r="I4969" t="s">
        <v>17469</v>
      </c>
      <c r="J4969" t="s">
        <v>3179</v>
      </c>
      <c r="K4969" t="s">
        <v>17452</v>
      </c>
      <c r="L4969" t="s">
        <v>3174</v>
      </c>
      <c r="M4969" t="s">
        <v>3174</v>
      </c>
    </row>
    <row r="4970" spans="1:13" x14ac:dyDescent="0.3">
      <c r="A4970" t="s">
        <v>1099</v>
      </c>
      <c r="B4970" t="s">
        <v>3004</v>
      </c>
      <c r="C4970" t="s">
        <v>4045</v>
      </c>
      <c r="D4970" t="s">
        <v>1784</v>
      </c>
      <c r="E4970" t="s">
        <v>7639</v>
      </c>
      <c r="F4970" t="s">
        <v>17470</v>
      </c>
      <c r="G4970" t="s">
        <v>12231</v>
      </c>
      <c r="H4970" t="s">
        <v>3177</v>
      </c>
      <c r="I4970" t="s">
        <v>17471</v>
      </c>
      <c r="J4970" t="s">
        <v>3179</v>
      </c>
      <c r="K4970" t="s">
        <v>17472</v>
      </c>
      <c r="L4970" t="s">
        <v>3174</v>
      </c>
      <c r="M4970" t="s">
        <v>3174</v>
      </c>
    </row>
    <row r="4971" spans="1:13" x14ac:dyDescent="0.3">
      <c r="A4971" t="s">
        <v>1099</v>
      </c>
      <c r="B4971" t="s">
        <v>3004</v>
      </c>
      <c r="C4971" t="s">
        <v>4045</v>
      </c>
      <c r="D4971" t="s">
        <v>1784</v>
      </c>
      <c r="E4971" t="s">
        <v>7639</v>
      </c>
      <c r="F4971" t="s">
        <v>17473</v>
      </c>
      <c r="G4971" t="s">
        <v>12231</v>
      </c>
      <c r="H4971" t="s">
        <v>3177</v>
      </c>
      <c r="I4971" t="s">
        <v>17474</v>
      </c>
      <c r="J4971" t="s">
        <v>3179</v>
      </c>
      <c r="K4971" t="s">
        <v>17475</v>
      </c>
      <c r="L4971" t="s">
        <v>3174</v>
      </c>
      <c r="M4971" t="s">
        <v>3174</v>
      </c>
    </row>
    <row r="4972" spans="1:13" x14ac:dyDescent="0.3">
      <c r="A4972" t="s">
        <v>1099</v>
      </c>
      <c r="B4972" t="s">
        <v>3004</v>
      </c>
      <c r="C4972" t="s">
        <v>4045</v>
      </c>
      <c r="D4972" t="s">
        <v>1784</v>
      </c>
      <c r="E4972" t="s">
        <v>7639</v>
      </c>
      <c r="F4972" t="s">
        <v>17476</v>
      </c>
      <c r="G4972" t="s">
        <v>12231</v>
      </c>
      <c r="H4972" t="s">
        <v>3177</v>
      </c>
      <c r="I4972" t="s">
        <v>17477</v>
      </c>
      <c r="J4972" t="s">
        <v>3179</v>
      </c>
      <c r="K4972" t="s">
        <v>17478</v>
      </c>
      <c r="L4972" t="s">
        <v>3174</v>
      </c>
      <c r="M4972" t="s">
        <v>3174</v>
      </c>
    </row>
    <row r="4973" spans="1:13" x14ac:dyDescent="0.3">
      <c r="A4973" t="s">
        <v>1099</v>
      </c>
      <c r="B4973" t="s">
        <v>3004</v>
      </c>
      <c r="C4973" t="s">
        <v>4045</v>
      </c>
      <c r="D4973" t="s">
        <v>7644</v>
      </c>
      <c r="E4973" t="s">
        <v>3320</v>
      </c>
      <c r="F4973" t="s">
        <v>17479</v>
      </c>
      <c r="G4973" t="s">
        <v>12296</v>
      </c>
      <c r="H4973" t="s">
        <v>3177</v>
      </c>
      <c r="I4973" t="s">
        <v>17480</v>
      </c>
      <c r="J4973" t="s">
        <v>3179</v>
      </c>
      <c r="K4973" t="s">
        <v>17481</v>
      </c>
      <c r="L4973" t="s">
        <v>3174</v>
      </c>
      <c r="M4973" t="s">
        <v>3174</v>
      </c>
    </row>
    <row r="4974" spans="1:13" x14ac:dyDescent="0.3">
      <c r="A4974" t="s">
        <v>1099</v>
      </c>
      <c r="B4974" t="s">
        <v>3004</v>
      </c>
      <c r="C4974" t="s">
        <v>4045</v>
      </c>
      <c r="D4974" t="s">
        <v>7644</v>
      </c>
      <c r="E4974" t="s">
        <v>3320</v>
      </c>
      <c r="F4974" t="s">
        <v>17482</v>
      </c>
      <c r="G4974" t="s">
        <v>12296</v>
      </c>
      <c r="H4974" t="s">
        <v>3177</v>
      </c>
      <c r="I4974" t="s">
        <v>17483</v>
      </c>
      <c r="J4974" t="s">
        <v>3179</v>
      </c>
      <c r="K4974" t="s">
        <v>17484</v>
      </c>
      <c r="L4974" t="s">
        <v>3174</v>
      </c>
      <c r="M4974" t="s">
        <v>3174</v>
      </c>
    </row>
    <row r="4975" spans="1:13" x14ac:dyDescent="0.3">
      <c r="A4975" t="s">
        <v>1099</v>
      </c>
      <c r="B4975" t="s">
        <v>3004</v>
      </c>
      <c r="C4975" t="s">
        <v>4045</v>
      </c>
      <c r="D4975" t="s">
        <v>7644</v>
      </c>
      <c r="E4975" t="s">
        <v>3320</v>
      </c>
      <c r="F4975" t="s">
        <v>17485</v>
      </c>
      <c r="G4975" t="s">
        <v>12296</v>
      </c>
      <c r="H4975" t="s">
        <v>3177</v>
      </c>
      <c r="I4975" t="s">
        <v>17486</v>
      </c>
      <c r="J4975" t="s">
        <v>3179</v>
      </c>
      <c r="K4975" t="s">
        <v>17487</v>
      </c>
      <c r="L4975" t="s">
        <v>3174</v>
      </c>
      <c r="M4975" t="s">
        <v>3174</v>
      </c>
    </row>
    <row r="4976" spans="1:13" x14ac:dyDescent="0.3">
      <c r="A4976" t="s">
        <v>1099</v>
      </c>
      <c r="B4976" t="s">
        <v>3004</v>
      </c>
      <c r="C4976" t="s">
        <v>4045</v>
      </c>
      <c r="D4976" t="s">
        <v>7644</v>
      </c>
      <c r="E4976" t="s">
        <v>3320</v>
      </c>
      <c r="F4976" t="s">
        <v>17488</v>
      </c>
      <c r="G4976" t="s">
        <v>12300</v>
      </c>
      <c r="H4976" t="s">
        <v>3177</v>
      </c>
      <c r="I4976" t="s">
        <v>17489</v>
      </c>
      <c r="J4976" t="s">
        <v>3179</v>
      </c>
      <c r="K4976" t="s">
        <v>17490</v>
      </c>
      <c r="L4976" t="s">
        <v>3174</v>
      </c>
      <c r="M4976" t="s">
        <v>3174</v>
      </c>
    </row>
    <row r="4977" spans="1:13" x14ac:dyDescent="0.3">
      <c r="A4977" t="s">
        <v>1099</v>
      </c>
      <c r="B4977" t="s">
        <v>3004</v>
      </c>
      <c r="C4977" t="s">
        <v>4045</v>
      </c>
      <c r="D4977" t="s">
        <v>7644</v>
      </c>
      <c r="E4977" t="s">
        <v>3320</v>
      </c>
      <c r="F4977" t="s">
        <v>17491</v>
      </c>
      <c r="G4977" t="s">
        <v>12300</v>
      </c>
      <c r="H4977" t="s">
        <v>3177</v>
      </c>
      <c r="I4977" t="s">
        <v>17492</v>
      </c>
      <c r="J4977" t="s">
        <v>3179</v>
      </c>
      <c r="K4977" t="s">
        <v>17493</v>
      </c>
      <c r="L4977" t="s">
        <v>3174</v>
      </c>
      <c r="M4977" t="s">
        <v>3174</v>
      </c>
    </row>
    <row r="4978" spans="1:13" x14ac:dyDescent="0.3">
      <c r="A4978" t="s">
        <v>1099</v>
      </c>
      <c r="B4978" t="s">
        <v>3004</v>
      </c>
      <c r="C4978" t="s">
        <v>4045</v>
      </c>
      <c r="D4978" t="s">
        <v>7644</v>
      </c>
      <c r="E4978" t="s">
        <v>3320</v>
      </c>
      <c r="F4978" t="s">
        <v>17494</v>
      </c>
      <c r="G4978" t="s">
        <v>12300</v>
      </c>
      <c r="H4978" t="s">
        <v>3177</v>
      </c>
      <c r="I4978" t="s">
        <v>17495</v>
      </c>
      <c r="J4978" t="s">
        <v>3179</v>
      </c>
      <c r="K4978" t="s">
        <v>17496</v>
      </c>
      <c r="L4978" t="s">
        <v>3174</v>
      </c>
      <c r="M4978" t="s">
        <v>3174</v>
      </c>
    </row>
    <row r="4979" spans="1:13" x14ac:dyDescent="0.3">
      <c r="A4979" t="s">
        <v>1099</v>
      </c>
      <c r="B4979" t="s">
        <v>3004</v>
      </c>
      <c r="C4979" t="s">
        <v>4045</v>
      </c>
      <c r="D4979" t="s">
        <v>7644</v>
      </c>
      <c r="E4979" t="s">
        <v>3320</v>
      </c>
      <c r="F4979" t="s">
        <v>17497</v>
      </c>
      <c r="G4979" t="s">
        <v>12304</v>
      </c>
      <c r="H4979" t="s">
        <v>3177</v>
      </c>
      <c r="I4979" t="s">
        <v>17498</v>
      </c>
      <c r="J4979" t="s">
        <v>3179</v>
      </c>
      <c r="K4979" t="s">
        <v>17499</v>
      </c>
      <c r="L4979" t="s">
        <v>3174</v>
      </c>
      <c r="M4979" t="s">
        <v>3174</v>
      </c>
    </row>
    <row r="4980" spans="1:13" x14ac:dyDescent="0.3">
      <c r="A4980" t="s">
        <v>1099</v>
      </c>
      <c r="B4980" t="s">
        <v>3004</v>
      </c>
      <c r="C4980" t="s">
        <v>4045</v>
      </c>
      <c r="D4980" t="s">
        <v>7644</v>
      </c>
      <c r="E4980" t="s">
        <v>3320</v>
      </c>
      <c r="F4980" t="s">
        <v>17500</v>
      </c>
      <c r="G4980" t="s">
        <v>12304</v>
      </c>
      <c r="H4980" t="s">
        <v>3177</v>
      </c>
      <c r="I4980" t="s">
        <v>17501</v>
      </c>
      <c r="J4980" t="s">
        <v>3179</v>
      </c>
      <c r="K4980" t="s">
        <v>17502</v>
      </c>
      <c r="L4980" t="s">
        <v>3174</v>
      </c>
      <c r="M4980" t="s">
        <v>3174</v>
      </c>
    </row>
    <row r="4981" spans="1:13" x14ac:dyDescent="0.3">
      <c r="A4981" t="s">
        <v>1099</v>
      </c>
      <c r="B4981" t="s">
        <v>3004</v>
      </c>
      <c r="C4981" t="s">
        <v>4045</v>
      </c>
      <c r="D4981" t="s">
        <v>7644</v>
      </c>
      <c r="E4981" t="s">
        <v>3320</v>
      </c>
      <c r="F4981" t="s">
        <v>17503</v>
      </c>
      <c r="G4981" t="s">
        <v>12304</v>
      </c>
      <c r="H4981" t="s">
        <v>3177</v>
      </c>
      <c r="I4981" t="s">
        <v>17504</v>
      </c>
      <c r="J4981" t="s">
        <v>3179</v>
      </c>
      <c r="K4981" t="s">
        <v>17505</v>
      </c>
      <c r="L4981" t="s">
        <v>3174</v>
      </c>
      <c r="M4981" t="s">
        <v>3174</v>
      </c>
    </row>
    <row r="4982" spans="1:13" x14ac:dyDescent="0.3">
      <c r="A4982" t="s">
        <v>1099</v>
      </c>
      <c r="B4982" t="s">
        <v>3004</v>
      </c>
      <c r="C4982" t="s">
        <v>4045</v>
      </c>
      <c r="D4982" t="s">
        <v>1784</v>
      </c>
      <c r="E4982" t="s">
        <v>4035</v>
      </c>
      <c r="F4982" t="s">
        <v>17506</v>
      </c>
      <c r="G4982" t="s">
        <v>12311</v>
      </c>
      <c r="H4982" t="s">
        <v>3177</v>
      </c>
      <c r="I4982" t="s">
        <v>17507</v>
      </c>
      <c r="J4982" t="s">
        <v>3179</v>
      </c>
      <c r="K4982" t="s">
        <v>17508</v>
      </c>
      <c r="L4982" t="s">
        <v>3174</v>
      </c>
      <c r="M4982" t="s">
        <v>3174</v>
      </c>
    </row>
    <row r="4983" spans="1:13" x14ac:dyDescent="0.3">
      <c r="A4983" t="s">
        <v>1099</v>
      </c>
      <c r="B4983" t="s">
        <v>3004</v>
      </c>
      <c r="C4983" t="s">
        <v>4045</v>
      </c>
      <c r="D4983" t="s">
        <v>1784</v>
      </c>
      <c r="E4983" t="s">
        <v>7639</v>
      </c>
      <c r="F4983" t="s">
        <v>17509</v>
      </c>
      <c r="G4983" t="s">
        <v>12311</v>
      </c>
      <c r="H4983" t="s">
        <v>3177</v>
      </c>
      <c r="I4983" t="s">
        <v>17510</v>
      </c>
      <c r="J4983" t="s">
        <v>3179</v>
      </c>
      <c r="K4983" t="s">
        <v>17511</v>
      </c>
      <c r="L4983" t="s">
        <v>3174</v>
      </c>
      <c r="M4983" t="s">
        <v>3174</v>
      </c>
    </row>
    <row r="4984" spans="1:13" x14ac:dyDescent="0.3">
      <c r="A4984" t="s">
        <v>1099</v>
      </c>
      <c r="B4984" t="s">
        <v>4018</v>
      </c>
      <c r="C4984" t="s">
        <v>3190</v>
      </c>
      <c r="D4984" t="s">
        <v>1784</v>
      </c>
      <c r="E4984" t="s">
        <v>3298</v>
      </c>
      <c r="F4984" t="s">
        <v>17512</v>
      </c>
      <c r="G4984" t="s">
        <v>11584</v>
      </c>
      <c r="H4984" t="s">
        <v>3177</v>
      </c>
      <c r="I4984" t="s">
        <v>17513</v>
      </c>
      <c r="J4984" t="s">
        <v>3179</v>
      </c>
      <c r="K4984" t="s">
        <v>17514</v>
      </c>
      <c r="L4984" t="s">
        <v>3174</v>
      </c>
      <c r="M4984" t="s">
        <v>3174</v>
      </c>
    </row>
    <row r="4985" spans="1:13" x14ac:dyDescent="0.3">
      <c r="A4985" t="s">
        <v>1099</v>
      </c>
      <c r="B4985" t="s">
        <v>4018</v>
      </c>
      <c r="C4985" t="s">
        <v>3190</v>
      </c>
      <c r="D4985" t="s">
        <v>2050</v>
      </c>
      <c r="E4985" t="s">
        <v>3183</v>
      </c>
      <c r="F4985" t="s">
        <v>17515</v>
      </c>
      <c r="G4985" t="s">
        <v>11584</v>
      </c>
      <c r="H4985" t="s">
        <v>3177</v>
      </c>
      <c r="I4985" t="s">
        <v>17516</v>
      </c>
      <c r="J4985" t="s">
        <v>3179</v>
      </c>
      <c r="K4985" t="s">
        <v>17517</v>
      </c>
      <c r="L4985" t="s">
        <v>3174</v>
      </c>
      <c r="M4985" t="s">
        <v>3174</v>
      </c>
    </row>
    <row r="4986" spans="1:13" x14ac:dyDescent="0.3">
      <c r="A4986" t="s">
        <v>1099</v>
      </c>
      <c r="B4986" t="s">
        <v>4018</v>
      </c>
      <c r="C4986" t="s">
        <v>3190</v>
      </c>
      <c r="D4986" t="s">
        <v>2050</v>
      </c>
      <c r="E4986" t="s">
        <v>3183</v>
      </c>
      <c r="F4986" t="s">
        <v>17518</v>
      </c>
      <c r="G4986" t="s">
        <v>11584</v>
      </c>
      <c r="H4986" t="s">
        <v>3177</v>
      </c>
      <c r="I4986" t="s">
        <v>17519</v>
      </c>
      <c r="J4986" t="s">
        <v>3179</v>
      </c>
      <c r="K4986" t="s">
        <v>17520</v>
      </c>
      <c r="L4986" t="s">
        <v>3174</v>
      </c>
      <c r="M4986" t="s">
        <v>3174</v>
      </c>
    </row>
    <row r="4987" spans="1:13" x14ac:dyDescent="0.3">
      <c r="A4987" t="s">
        <v>1099</v>
      </c>
      <c r="B4987" t="s">
        <v>4018</v>
      </c>
      <c r="C4987" t="s">
        <v>3190</v>
      </c>
      <c r="D4987" t="s">
        <v>2050</v>
      </c>
      <c r="E4987" t="s">
        <v>3183</v>
      </c>
      <c r="F4987" t="s">
        <v>17521</v>
      </c>
      <c r="G4987" t="s">
        <v>11584</v>
      </c>
      <c r="H4987" t="s">
        <v>3177</v>
      </c>
      <c r="I4987" t="s">
        <v>17522</v>
      </c>
      <c r="J4987" t="s">
        <v>3179</v>
      </c>
      <c r="K4987" t="s">
        <v>17523</v>
      </c>
      <c r="L4987" t="s">
        <v>3174</v>
      </c>
      <c r="M4987" t="s">
        <v>3174</v>
      </c>
    </row>
    <row r="4988" spans="1:13" x14ac:dyDescent="0.3">
      <c r="A4988" t="s">
        <v>1099</v>
      </c>
      <c r="B4988" t="s">
        <v>2962</v>
      </c>
      <c r="C4988" t="s">
        <v>3190</v>
      </c>
      <c r="D4988" t="s">
        <v>1784</v>
      </c>
      <c r="E4988" t="s">
        <v>3235</v>
      </c>
      <c r="F4988" t="s">
        <v>17524</v>
      </c>
      <c r="G4988" t="s">
        <v>17525</v>
      </c>
      <c r="H4988" t="s">
        <v>3177</v>
      </c>
      <c r="I4988" t="s">
        <v>17526</v>
      </c>
      <c r="J4988" t="s">
        <v>3179</v>
      </c>
      <c r="K4988" t="s">
        <v>17527</v>
      </c>
      <c r="L4988" t="s">
        <v>3174</v>
      </c>
      <c r="M4988" t="s">
        <v>3174</v>
      </c>
    </row>
    <row r="4989" spans="1:13" x14ac:dyDescent="0.3">
      <c r="A4989" t="s">
        <v>1099</v>
      </c>
      <c r="B4989" t="s">
        <v>2962</v>
      </c>
      <c r="C4989" t="s">
        <v>3190</v>
      </c>
      <c r="D4989" t="s">
        <v>1784</v>
      </c>
      <c r="E4989" t="s">
        <v>3235</v>
      </c>
      <c r="F4989" t="s">
        <v>17528</v>
      </c>
      <c r="G4989" t="s">
        <v>17525</v>
      </c>
      <c r="H4989" t="s">
        <v>3177</v>
      </c>
      <c r="I4989" t="s">
        <v>17529</v>
      </c>
      <c r="J4989" t="s">
        <v>3179</v>
      </c>
      <c r="K4989" t="s">
        <v>17530</v>
      </c>
      <c r="L4989" t="s">
        <v>3174</v>
      </c>
      <c r="M4989" t="s">
        <v>3174</v>
      </c>
    </row>
    <row r="4990" spans="1:13" x14ac:dyDescent="0.3">
      <c r="A4990" t="s">
        <v>1099</v>
      </c>
      <c r="B4990" t="s">
        <v>2962</v>
      </c>
      <c r="C4990" t="s">
        <v>3190</v>
      </c>
      <c r="D4990" t="s">
        <v>1784</v>
      </c>
      <c r="E4990" t="s">
        <v>3235</v>
      </c>
      <c r="F4990" t="s">
        <v>17531</v>
      </c>
      <c r="G4990" t="s">
        <v>17525</v>
      </c>
      <c r="H4990" t="s">
        <v>3177</v>
      </c>
      <c r="I4990" t="s">
        <v>17532</v>
      </c>
      <c r="J4990" t="s">
        <v>3179</v>
      </c>
      <c r="K4990" t="s">
        <v>17533</v>
      </c>
      <c r="L4990" t="s">
        <v>3174</v>
      </c>
      <c r="M4990" t="s">
        <v>3174</v>
      </c>
    </row>
    <row r="4991" spans="1:13" x14ac:dyDescent="0.3">
      <c r="A4991" t="s">
        <v>1099</v>
      </c>
      <c r="B4991" t="s">
        <v>2958</v>
      </c>
      <c r="C4991" t="s">
        <v>3190</v>
      </c>
      <c r="D4991" t="s">
        <v>7644</v>
      </c>
      <c r="E4991" t="s">
        <v>3298</v>
      </c>
      <c r="F4991" t="s">
        <v>17534</v>
      </c>
      <c r="G4991" t="s">
        <v>17535</v>
      </c>
      <c r="H4991" t="s">
        <v>3177</v>
      </c>
      <c r="I4991" t="s">
        <v>17536</v>
      </c>
      <c r="J4991" t="s">
        <v>3179</v>
      </c>
      <c r="K4991" t="s">
        <v>17537</v>
      </c>
      <c r="L4991" t="s">
        <v>3174</v>
      </c>
      <c r="M4991" t="s">
        <v>3174</v>
      </c>
    </row>
    <row r="4992" spans="1:13" x14ac:dyDescent="0.3">
      <c r="A4992" t="s">
        <v>1099</v>
      </c>
      <c r="B4992" t="s">
        <v>2958</v>
      </c>
      <c r="C4992" t="s">
        <v>3190</v>
      </c>
      <c r="D4992" t="s">
        <v>7644</v>
      </c>
      <c r="E4992" t="s">
        <v>3298</v>
      </c>
      <c r="F4992" t="s">
        <v>17538</v>
      </c>
      <c r="G4992" t="s">
        <v>17535</v>
      </c>
      <c r="H4992" t="s">
        <v>3177</v>
      </c>
      <c r="I4992" t="s">
        <v>17539</v>
      </c>
      <c r="J4992" t="s">
        <v>3179</v>
      </c>
      <c r="K4992" t="s">
        <v>17540</v>
      </c>
      <c r="L4992" t="s">
        <v>3174</v>
      </c>
      <c r="M4992" t="s">
        <v>3174</v>
      </c>
    </row>
    <row r="4993" spans="1:13" x14ac:dyDescent="0.3">
      <c r="A4993" t="s">
        <v>1099</v>
      </c>
      <c r="B4993" t="s">
        <v>2958</v>
      </c>
      <c r="C4993" t="s">
        <v>3190</v>
      </c>
      <c r="D4993" t="s">
        <v>7644</v>
      </c>
      <c r="E4993" t="s">
        <v>3298</v>
      </c>
      <c r="F4993" t="s">
        <v>17541</v>
      </c>
      <c r="G4993" t="s">
        <v>17535</v>
      </c>
      <c r="H4993" t="s">
        <v>3177</v>
      </c>
      <c r="I4993" t="s">
        <v>17542</v>
      </c>
      <c r="J4993" t="s">
        <v>3179</v>
      </c>
      <c r="K4993" t="s">
        <v>17543</v>
      </c>
      <c r="L4993" t="s">
        <v>3174</v>
      </c>
      <c r="M4993" t="s">
        <v>3174</v>
      </c>
    </row>
    <row r="4994" spans="1:13" x14ac:dyDescent="0.3">
      <c r="A4994" t="s">
        <v>1099</v>
      </c>
      <c r="B4994" t="s">
        <v>2958</v>
      </c>
      <c r="C4994" t="s">
        <v>3190</v>
      </c>
      <c r="D4994" t="s">
        <v>7644</v>
      </c>
      <c r="E4994" t="s">
        <v>3298</v>
      </c>
      <c r="F4994" t="s">
        <v>17544</v>
      </c>
      <c r="G4994" t="s">
        <v>17545</v>
      </c>
      <c r="H4994" t="s">
        <v>3177</v>
      </c>
      <c r="I4994" t="s">
        <v>17546</v>
      </c>
      <c r="J4994" t="s">
        <v>3179</v>
      </c>
      <c r="K4994" t="s">
        <v>17547</v>
      </c>
      <c r="L4994" t="s">
        <v>3174</v>
      </c>
      <c r="M4994" t="s">
        <v>3174</v>
      </c>
    </row>
    <row r="4995" spans="1:13" x14ac:dyDescent="0.3">
      <c r="A4995" t="s">
        <v>1099</v>
      </c>
      <c r="B4995" t="s">
        <v>2958</v>
      </c>
      <c r="C4995" t="s">
        <v>3190</v>
      </c>
      <c r="D4995" t="s">
        <v>7644</v>
      </c>
      <c r="E4995" t="s">
        <v>3298</v>
      </c>
      <c r="F4995" t="s">
        <v>17548</v>
      </c>
      <c r="G4995" t="s">
        <v>17545</v>
      </c>
      <c r="H4995" t="s">
        <v>3177</v>
      </c>
      <c r="I4995" t="s">
        <v>17549</v>
      </c>
      <c r="J4995" t="s">
        <v>3179</v>
      </c>
      <c r="K4995" t="s">
        <v>17550</v>
      </c>
      <c r="L4995" t="s">
        <v>3174</v>
      </c>
      <c r="M4995" t="s">
        <v>3174</v>
      </c>
    </row>
    <row r="4996" spans="1:13" x14ac:dyDescent="0.3">
      <c r="A4996" t="s">
        <v>1099</v>
      </c>
      <c r="B4996" t="s">
        <v>2958</v>
      </c>
      <c r="C4996" t="s">
        <v>3190</v>
      </c>
      <c r="D4996" t="s">
        <v>7644</v>
      </c>
      <c r="E4996" t="s">
        <v>3298</v>
      </c>
      <c r="F4996" t="s">
        <v>17551</v>
      </c>
      <c r="G4996" t="s">
        <v>17545</v>
      </c>
      <c r="H4996" t="s">
        <v>3177</v>
      </c>
      <c r="I4996" t="s">
        <v>17552</v>
      </c>
      <c r="J4996" t="s">
        <v>3179</v>
      </c>
      <c r="K4996" t="s">
        <v>17553</v>
      </c>
      <c r="L4996" t="s">
        <v>3174</v>
      </c>
      <c r="M4996" t="s">
        <v>3174</v>
      </c>
    </row>
    <row r="4997" spans="1:13" x14ac:dyDescent="0.3">
      <c r="A4997" t="s">
        <v>1099</v>
      </c>
      <c r="B4997" t="s">
        <v>2958</v>
      </c>
      <c r="C4997" t="s">
        <v>3190</v>
      </c>
      <c r="D4997" t="s">
        <v>1784</v>
      </c>
      <c r="E4997" t="s">
        <v>3298</v>
      </c>
      <c r="F4997" t="s">
        <v>17554</v>
      </c>
      <c r="G4997" t="s">
        <v>17555</v>
      </c>
      <c r="H4997" t="s">
        <v>3177</v>
      </c>
      <c r="I4997" t="s">
        <v>17556</v>
      </c>
      <c r="J4997" t="s">
        <v>3179</v>
      </c>
      <c r="K4997" t="s">
        <v>17557</v>
      </c>
      <c r="L4997" t="s">
        <v>3174</v>
      </c>
      <c r="M4997" t="s">
        <v>3174</v>
      </c>
    </row>
    <row r="4998" spans="1:13" x14ac:dyDescent="0.3">
      <c r="A4998" t="s">
        <v>1085</v>
      </c>
      <c r="B4998" t="s">
        <v>3033</v>
      </c>
      <c r="C4998" t="s">
        <v>3173</v>
      </c>
      <c r="D4998" t="s">
        <v>1784</v>
      </c>
      <c r="E4998" t="s">
        <v>3235</v>
      </c>
      <c r="F4998" t="s">
        <v>17558</v>
      </c>
      <c r="G4998" t="s">
        <v>6968</v>
      </c>
      <c r="H4998" t="s">
        <v>3177</v>
      </c>
      <c r="I4998" t="s">
        <v>17559</v>
      </c>
      <c r="J4998" t="s">
        <v>3179</v>
      </c>
      <c r="K4998" t="s">
        <v>17560</v>
      </c>
      <c r="L4998" t="s">
        <v>3174</v>
      </c>
      <c r="M4998" t="s">
        <v>3174</v>
      </c>
    </row>
    <row r="4999" spans="1:13" x14ac:dyDescent="0.3">
      <c r="A4999" t="s">
        <v>1085</v>
      </c>
      <c r="B4999" t="s">
        <v>3655</v>
      </c>
      <c r="C4999" t="s">
        <v>3173</v>
      </c>
      <c r="D4999" t="s">
        <v>7644</v>
      </c>
      <c r="E4999" t="s">
        <v>3459</v>
      </c>
      <c r="F4999" t="s">
        <v>17561</v>
      </c>
      <c r="G4999" t="s">
        <v>6089</v>
      </c>
      <c r="H4999" t="s">
        <v>3177</v>
      </c>
      <c r="I4999" t="s">
        <v>17562</v>
      </c>
      <c r="J4999" t="s">
        <v>3179</v>
      </c>
      <c r="K4999" t="s">
        <v>17563</v>
      </c>
      <c r="L4999" t="s">
        <v>3174</v>
      </c>
      <c r="M4999" t="s">
        <v>3174</v>
      </c>
    </row>
    <row r="5000" spans="1:13" x14ac:dyDescent="0.3">
      <c r="A5000" t="s">
        <v>1085</v>
      </c>
      <c r="B5000" t="s">
        <v>3655</v>
      </c>
      <c r="C5000" t="s">
        <v>3173</v>
      </c>
      <c r="D5000" t="s">
        <v>7644</v>
      </c>
      <c r="E5000" t="s">
        <v>3459</v>
      </c>
      <c r="F5000" t="s">
        <v>17564</v>
      </c>
      <c r="G5000" t="s">
        <v>6089</v>
      </c>
      <c r="H5000" t="s">
        <v>3177</v>
      </c>
      <c r="I5000" t="s">
        <v>17565</v>
      </c>
      <c r="J5000" t="s">
        <v>3179</v>
      </c>
      <c r="K5000" t="s">
        <v>17566</v>
      </c>
      <c r="L5000" t="s">
        <v>3174</v>
      </c>
      <c r="M5000" t="s">
        <v>3174</v>
      </c>
    </row>
    <row r="5001" spans="1:13" x14ac:dyDescent="0.3">
      <c r="A5001" t="s">
        <v>1085</v>
      </c>
      <c r="B5001" t="s">
        <v>3655</v>
      </c>
      <c r="C5001" t="s">
        <v>3173</v>
      </c>
      <c r="D5001" t="s">
        <v>7644</v>
      </c>
      <c r="E5001" t="s">
        <v>3459</v>
      </c>
      <c r="F5001" t="s">
        <v>17567</v>
      </c>
      <c r="G5001" t="s">
        <v>3992</v>
      </c>
      <c r="H5001" t="s">
        <v>3177</v>
      </c>
      <c r="I5001" t="s">
        <v>17568</v>
      </c>
      <c r="J5001" t="s">
        <v>3179</v>
      </c>
      <c r="K5001" t="s">
        <v>17569</v>
      </c>
      <c r="L5001" t="s">
        <v>3174</v>
      </c>
      <c r="M5001" t="s">
        <v>3174</v>
      </c>
    </row>
    <row r="5002" spans="1:13" x14ac:dyDescent="0.3">
      <c r="A5002" t="s">
        <v>1085</v>
      </c>
      <c r="B5002" t="s">
        <v>3655</v>
      </c>
      <c r="C5002" t="s">
        <v>3173</v>
      </c>
      <c r="D5002" t="s">
        <v>7644</v>
      </c>
      <c r="E5002" t="s">
        <v>3459</v>
      </c>
      <c r="F5002" t="s">
        <v>17570</v>
      </c>
      <c r="G5002" t="s">
        <v>3992</v>
      </c>
      <c r="H5002" t="s">
        <v>3177</v>
      </c>
      <c r="I5002" t="s">
        <v>17571</v>
      </c>
      <c r="J5002" t="s">
        <v>3179</v>
      </c>
      <c r="K5002" t="s">
        <v>17572</v>
      </c>
      <c r="L5002" t="s">
        <v>3174</v>
      </c>
      <c r="M5002" t="s">
        <v>3174</v>
      </c>
    </row>
    <row r="5003" spans="1:13" x14ac:dyDescent="0.3">
      <c r="A5003" t="s">
        <v>1085</v>
      </c>
      <c r="B5003" t="s">
        <v>3655</v>
      </c>
      <c r="C5003" t="s">
        <v>3173</v>
      </c>
      <c r="D5003" t="s">
        <v>7644</v>
      </c>
      <c r="E5003" t="s">
        <v>3459</v>
      </c>
      <c r="F5003" t="s">
        <v>17573</v>
      </c>
      <c r="G5003" t="s">
        <v>3992</v>
      </c>
      <c r="H5003" t="s">
        <v>3177</v>
      </c>
      <c r="I5003" t="s">
        <v>17574</v>
      </c>
      <c r="J5003" t="s">
        <v>3179</v>
      </c>
      <c r="K5003" t="s">
        <v>17575</v>
      </c>
      <c r="L5003" t="s">
        <v>3174</v>
      </c>
      <c r="M5003" t="s">
        <v>3174</v>
      </c>
    </row>
    <row r="5004" spans="1:13" x14ac:dyDescent="0.3">
      <c r="A5004" t="s">
        <v>1085</v>
      </c>
      <c r="B5004" t="s">
        <v>3655</v>
      </c>
      <c r="C5004" t="s">
        <v>3173</v>
      </c>
      <c r="D5004" t="s">
        <v>7644</v>
      </c>
      <c r="E5004" t="s">
        <v>3459</v>
      </c>
      <c r="F5004" t="s">
        <v>17576</v>
      </c>
      <c r="G5004" t="s">
        <v>17577</v>
      </c>
      <c r="H5004" t="s">
        <v>3177</v>
      </c>
      <c r="I5004" t="s">
        <v>17578</v>
      </c>
      <c r="J5004" t="s">
        <v>3179</v>
      </c>
      <c r="K5004" t="s">
        <v>17579</v>
      </c>
      <c r="L5004" t="s">
        <v>3174</v>
      </c>
      <c r="M5004" t="s">
        <v>3174</v>
      </c>
    </row>
    <row r="5005" spans="1:13" x14ac:dyDescent="0.3">
      <c r="A5005" t="s">
        <v>1090</v>
      </c>
      <c r="B5005" t="s">
        <v>3019</v>
      </c>
      <c r="C5005" t="s">
        <v>3173</v>
      </c>
      <c r="D5005" t="s">
        <v>1784</v>
      </c>
      <c r="E5005" t="s">
        <v>3235</v>
      </c>
      <c r="F5005" t="s">
        <v>17580</v>
      </c>
      <c r="G5005" t="s">
        <v>17581</v>
      </c>
      <c r="H5005" t="s">
        <v>3177</v>
      </c>
      <c r="I5005" t="s">
        <v>17582</v>
      </c>
      <c r="J5005" t="s">
        <v>3179</v>
      </c>
      <c r="K5005" t="s">
        <v>17583</v>
      </c>
      <c r="L5005" t="s">
        <v>3174</v>
      </c>
      <c r="M5005" t="s">
        <v>3174</v>
      </c>
    </row>
    <row r="5006" spans="1:13" x14ac:dyDescent="0.3">
      <c r="A5006" t="s">
        <v>1090</v>
      </c>
      <c r="B5006" t="s">
        <v>3831</v>
      </c>
      <c r="C5006" t="s">
        <v>3173</v>
      </c>
      <c r="D5006" t="s">
        <v>1784</v>
      </c>
      <c r="E5006" t="s">
        <v>3235</v>
      </c>
      <c r="F5006" t="s">
        <v>17584</v>
      </c>
      <c r="G5006" t="s">
        <v>17585</v>
      </c>
      <c r="H5006" t="s">
        <v>3177</v>
      </c>
      <c r="I5006" t="s">
        <v>17586</v>
      </c>
      <c r="J5006" t="s">
        <v>3179</v>
      </c>
      <c r="K5006" t="s">
        <v>17587</v>
      </c>
      <c r="L5006" t="s">
        <v>3174</v>
      </c>
      <c r="M5006" t="s">
        <v>3174</v>
      </c>
    </row>
    <row r="5007" spans="1:13" x14ac:dyDescent="0.3">
      <c r="A5007" t="s">
        <v>1090</v>
      </c>
      <c r="B5007" t="s">
        <v>3831</v>
      </c>
      <c r="C5007" t="s">
        <v>3173</v>
      </c>
      <c r="D5007" t="s">
        <v>1784</v>
      </c>
      <c r="E5007" t="s">
        <v>3235</v>
      </c>
      <c r="F5007" t="s">
        <v>17588</v>
      </c>
      <c r="G5007" t="s">
        <v>17589</v>
      </c>
      <c r="H5007" t="s">
        <v>3177</v>
      </c>
      <c r="I5007" t="s">
        <v>17590</v>
      </c>
      <c r="J5007" t="s">
        <v>3179</v>
      </c>
      <c r="K5007" t="s">
        <v>17591</v>
      </c>
      <c r="L5007" t="s">
        <v>3174</v>
      </c>
      <c r="M5007" t="s">
        <v>3174</v>
      </c>
    </row>
    <row r="5008" spans="1:13" x14ac:dyDescent="0.3">
      <c r="A5008" t="s">
        <v>1082</v>
      </c>
      <c r="B5008" t="s">
        <v>2979</v>
      </c>
      <c r="C5008" t="s">
        <v>4045</v>
      </c>
      <c r="D5008" t="s">
        <v>7662</v>
      </c>
      <c r="E5008" t="s">
        <v>3183</v>
      </c>
      <c r="F5008" t="s">
        <v>17592</v>
      </c>
      <c r="G5008" t="s">
        <v>17593</v>
      </c>
      <c r="H5008" t="s">
        <v>3177</v>
      </c>
      <c r="I5008" t="s">
        <v>17594</v>
      </c>
      <c r="J5008" t="s">
        <v>3179</v>
      </c>
      <c r="K5008" t="s">
        <v>7840</v>
      </c>
      <c r="L5008" t="s">
        <v>3174</v>
      </c>
      <c r="M5008" t="s">
        <v>3174</v>
      </c>
    </row>
    <row r="5009" spans="1:13" x14ac:dyDescent="0.3">
      <c r="A5009" t="s">
        <v>1082</v>
      </c>
      <c r="B5009" t="s">
        <v>2979</v>
      </c>
      <c r="C5009" t="s">
        <v>4045</v>
      </c>
      <c r="D5009" t="s">
        <v>7662</v>
      </c>
      <c r="E5009" t="s">
        <v>3183</v>
      </c>
      <c r="F5009" t="s">
        <v>17595</v>
      </c>
      <c r="G5009" t="s">
        <v>17596</v>
      </c>
      <c r="H5009" t="s">
        <v>3177</v>
      </c>
      <c r="I5009" t="s">
        <v>17597</v>
      </c>
      <c r="J5009" t="s">
        <v>3179</v>
      </c>
      <c r="K5009" t="s">
        <v>17598</v>
      </c>
      <c r="L5009" t="s">
        <v>3174</v>
      </c>
      <c r="M5009" t="s">
        <v>3174</v>
      </c>
    </row>
    <row r="5010" spans="1:13" x14ac:dyDescent="0.3">
      <c r="A5010" t="s">
        <v>1082</v>
      </c>
      <c r="B5010" t="s">
        <v>2979</v>
      </c>
      <c r="C5010" t="s">
        <v>4045</v>
      </c>
      <c r="D5010" t="s">
        <v>7662</v>
      </c>
      <c r="E5010" t="s">
        <v>3183</v>
      </c>
      <c r="F5010" t="s">
        <v>17599</v>
      </c>
      <c r="G5010" t="s">
        <v>17600</v>
      </c>
      <c r="H5010" t="s">
        <v>3177</v>
      </c>
      <c r="I5010" t="s">
        <v>17601</v>
      </c>
      <c r="J5010" t="s">
        <v>3179</v>
      </c>
      <c r="K5010" t="s">
        <v>17602</v>
      </c>
      <c r="L5010" t="s">
        <v>3174</v>
      </c>
      <c r="M5010" t="s">
        <v>3174</v>
      </c>
    </row>
    <row r="5011" spans="1:13" x14ac:dyDescent="0.3">
      <c r="A5011" t="s">
        <v>1082</v>
      </c>
      <c r="B5011" t="s">
        <v>2979</v>
      </c>
      <c r="C5011" t="s">
        <v>4045</v>
      </c>
      <c r="D5011" t="s">
        <v>7662</v>
      </c>
      <c r="E5011" t="s">
        <v>3183</v>
      </c>
      <c r="F5011" t="s">
        <v>17603</v>
      </c>
      <c r="G5011" t="s">
        <v>17604</v>
      </c>
      <c r="H5011" t="s">
        <v>3177</v>
      </c>
      <c r="I5011" t="s">
        <v>17605</v>
      </c>
      <c r="J5011" t="s">
        <v>3179</v>
      </c>
      <c r="K5011" t="s">
        <v>7804</v>
      </c>
      <c r="L5011" t="s">
        <v>3174</v>
      </c>
      <c r="M5011" t="s">
        <v>3174</v>
      </c>
    </row>
    <row r="5012" spans="1:13" x14ac:dyDescent="0.3">
      <c r="A5012" t="s">
        <v>1099</v>
      </c>
      <c r="B5012" t="s">
        <v>17606</v>
      </c>
      <c r="C5012" t="s">
        <v>3190</v>
      </c>
      <c r="D5012" t="s">
        <v>13688</v>
      </c>
      <c r="E5012" t="s">
        <v>3298</v>
      </c>
      <c r="F5012" t="s">
        <v>17607</v>
      </c>
      <c r="G5012" t="s">
        <v>17606</v>
      </c>
      <c r="H5012" t="s">
        <v>3177</v>
      </c>
      <c r="I5012" t="s">
        <v>17608</v>
      </c>
      <c r="J5012" t="s">
        <v>3187</v>
      </c>
      <c r="K5012" t="s">
        <v>17609</v>
      </c>
      <c r="L5012" t="s">
        <v>3174</v>
      </c>
      <c r="M5012" t="s">
        <v>3174</v>
      </c>
    </row>
    <row r="5013" spans="1:13" x14ac:dyDescent="0.3">
      <c r="A5013" t="s">
        <v>1099</v>
      </c>
      <c r="B5013" t="s">
        <v>17610</v>
      </c>
      <c r="C5013" t="s">
        <v>3190</v>
      </c>
      <c r="D5013" t="s">
        <v>13688</v>
      </c>
      <c r="E5013" t="s">
        <v>3298</v>
      </c>
      <c r="F5013" t="s">
        <v>17611</v>
      </c>
      <c r="G5013" t="s">
        <v>17610</v>
      </c>
      <c r="H5013" t="s">
        <v>3177</v>
      </c>
      <c r="I5013" t="s">
        <v>17612</v>
      </c>
      <c r="J5013" t="s">
        <v>3187</v>
      </c>
      <c r="K5013" t="s">
        <v>17613</v>
      </c>
      <c r="L5013" t="s">
        <v>3174</v>
      </c>
      <c r="M5013" t="s">
        <v>3174</v>
      </c>
    </row>
    <row r="5014" spans="1:13" x14ac:dyDescent="0.3">
      <c r="A5014" t="s">
        <v>1099</v>
      </c>
      <c r="B5014" t="s">
        <v>17614</v>
      </c>
      <c r="C5014" t="s">
        <v>3190</v>
      </c>
      <c r="D5014" t="s">
        <v>13688</v>
      </c>
      <c r="E5014" t="s">
        <v>3546</v>
      </c>
      <c r="F5014" t="s">
        <v>17615</v>
      </c>
      <c r="G5014" t="s">
        <v>17614</v>
      </c>
      <c r="H5014" t="s">
        <v>3177</v>
      </c>
      <c r="I5014" t="s">
        <v>17616</v>
      </c>
      <c r="J5014" t="s">
        <v>3179</v>
      </c>
      <c r="K5014" t="s">
        <v>17617</v>
      </c>
      <c r="L5014" t="s">
        <v>3174</v>
      </c>
      <c r="M5014" t="s">
        <v>3174</v>
      </c>
    </row>
    <row r="5015" spans="1:13" x14ac:dyDescent="0.3">
      <c r="A5015" t="s">
        <v>1099</v>
      </c>
      <c r="B5015" t="s">
        <v>17618</v>
      </c>
      <c r="C5015" t="s">
        <v>3190</v>
      </c>
      <c r="D5015" t="s">
        <v>13688</v>
      </c>
      <c r="E5015" t="s">
        <v>3546</v>
      </c>
      <c r="F5015" t="s">
        <v>17619</v>
      </c>
      <c r="G5015" t="s">
        <v>17618</v>
      </c>
      <c r="H5015" t="s">
        <v>3177</v>
      </c>
      <c r="I5015" t="s">
        <v>17620</v>
      </c>
      <c r="J5015" t="s">
        <v>3179</v>
      </c>
      <c r="K5015" t="s">
        <v>17621</v>
      </c>
      <c r="L5015" t="s">
        <v>3174</v>
      </c>
      <c r="M5015" t="s">
        <v>3174</v>
      </c>
    </row>
    <row r="5016" spans="1:13" x14ac:dyDescent="0.3">
      <c r="A5016" t="s">
        <v>1099</v>
      </c>
      <c r="B5016" t="s">
        <v>17622</v>
      </c>
      <c r="C5016" t="s">
        <v>3190</v>
      </c>
      <c r="D5016" t="s">
        <v>13688</v>
      </c>
      <c r="E5016" t="s">
        <v>3546</v>
      </c>
      <c r="F5016" t="s">
        <v>17623</v>
      </c>
      <c r="G5016" t="s">
        <v>17622</v>
      </c>
      <c r="H5016" t="s">
        <v>3177</v>
      </c>
      <c r="I5016" t="s">
        <v>17624</v>
      </c>
      <c r="J5016" t="s">
        <v>3179</v>
      </c>
      <c r="K5016" t="s">
        <v>17625</v>
      </c>
      <c r="L5016" t="s">
        <v>3174</v>
      </c>
      <c r="M5016" t="s">
        <v>3174</v>
      </c>
    </row>
    <row r="5017" spans="1:13" x14ac:dyDescent="0.3">
      <c r="A5017" t="s">
        <v>1099</v>
      </c>
      <c r="B5017" t="s">
        <v>17626</v>
      </c>
      <c r="C5017" t="s">
        <v>3190</v>
      </c>
      <c r="D5017" t="s">
        <v>13688</v>
      </c>
      <c r="E5017" t="s">
        <v>3298</v>
      </c>
      <c r="F5017" t="s">
        <v>17627</v>
      </c>
      <c r="G5017" t="s">
        <v>17626</v>
      </c>
      <c r="H5017" t="s">
        <v>3177</v>
      </c>
      <c r="I5017" t="s">
        <v>17628</v>
      </c>
      <c r="J5017" t="s">
        <v>3179</v>
      </c>
      <c r="K5017" t="s">
        <v>17629</v>
      </c>
      <c r="L5017" t="s">
        <v>3174</v>
      </c>
      <c r="M5017" t="s">
        <v>3174</v>
      </c>
    </row>
    <row r="5018" spans="1:13" x14ac:dyDescent="0.3">
      <c r="A5018" t="s">
        <v>1099</v>
      </c>
      <c r="B5018" t="s">
        <v>5914</v>
      </c>
      <c r="C5018" t="s">
        <v>3190</v>
      </c>
      <c r="D5018" t="s">
        <v>13688</v>
      </c>
      <c r="E5018" t="s">
        <v>3298</v>
      </c>
      <c r="F5018" t="s">
        <v>17630</v>
      </c>
      <c r="G5018" t="s">
        <v>5914</v>
      </c>
      <c r="H5018" t="s">
        <v>3177</v>
      </c>
      <c r="I5018" t="s">
        <v>17631</v>
      </c>
      <c r="J5018" t="s">
        <v>3179</v>
      </c>
      <c r="K5018" t="s">
        <v>17632</v>
      </c>
      <c r="L5018" t="s">
        <v>3174</v>
      </c>
      <c r="M5018" t="s">
        <v>3174</v>
      </c>
    </row>
    <row r="5019" spans="1:13" x14ac:dyDescent="0.3">
      <c r="A5019" t="s">
        <v>1099</v>
      </c>
      <c r="B5019" t="s">
        <v>17633</v>
      </c>
      <c r="C5019" t="s">
        <v>3190</v>
      </c>
      <c r="D5019" t="s">
        <v>13688</v>
      </c>
      <c r="E5019" t="s">
        <v>3298</v>
      </c>
      <c r="F5019" t="s">
        <v>17623</v>
      </c>
      <c r="G5019" t="s">
        <v>17633</v>
      </c>
      <c r="H5019" t="s">
        <v>3177</v>
      </c>
      <c r="I5019" t="s">
        <v>17634</v>
      </c>
      <c r="J5019" t="s">
        <v>3179</v>
      </c>
      <c r="K5019" t="s">
        <v>17635</v>
      </c>
      <c r="L5019" t="s">
        <v>3174</v>
      </c>
      <c r="M5019" t="s">
        <v>3174</v>
      </c>
    </row>
    <row r="5020" spans="1:13" x14ac:dyDescent="0.3">
      <c r="A5020" t="s">
        <v>1099</v>
      </c>
      <c r="B5020" t="s">
        <v>17636</v>
      </c>
      <c r="C5020" t="s">
        <v>3190</v>
      </c>
      <c r="D5020" t="s">
        <v>13688</v>
      </c>
      <c r="E5020" t="s">
        <v>3298</v>
      </c>
      <c r="F5020" t="s">
        <v>17637</v>
      </c>
      <c r="G5020" t="s">
        <v>17636</v>
      </c>
      <c r="H5020" t="s">
        <v>3177</v>
      </c>
      <c r="I5020" t="s">
        <v>17638</v>
      </c>
      <c r="J5020" t="s">
        <v>3179</v>
      </c>
      <c r="K5020" t="s">
        <v>17639</v>
      </c>
      <c r="L5020" t="s">
        <v>3174</v>
      </c>
      <c r="M5020" t="s">
        <v>3174</v>
      </c>
    </row>
    <row r="5021" spans="1:13" x14ac:dyDescent="0.3">
      <c r="A5021" t="s">
        <v>1099</v>
      </c>
      <c r="B5021" t="s">
        <v>5922</v>
      </c>
      <c r="C5021" t="s">
        <v>3190</v>
      </c>
      <c r="D5021" t="s">
        <v>13688</v>
      </c>
      <c r="E5021" t="s">
        <v>3298</v>
      </c>
      <c r="F5021" t="s">
        <v>17640</v>
      </c>
      <c r="G5021" t="s">
        <v>5922</v>
      </c>
      <c r="H5021" t="s">
        <v>3177</v>
      </c>
      <c r="I5021" t="s">
        <v>17641</v>
      </c>
      <c r="J5021" t="s">
        <v>3179</v>
      </c>
      <c r="K5021" t="s">
        <v>17642</v>
      </c>
      <c r="L5021" t="s">
        <v>3174</v>
      </c>
      <c r="M5021" t="s">
        <v>3174</v>
      </c>
    </row>
    <row r="5022" spans="1:13" x14ac:dyDescent="0.3">
      <c r="A5022" t="s">
        <v>1099</v>
      </c>
      <c r="B5022" t="s">
        <v>17643</v>
      </c>
      <c r="C5022" t="s">
        <v>3190</v>
      </c>
      <c r="D5022" t="s">
        <v>13688</v>
      </c>
      <c r="E5022" t="s">
        <v>3298</v>
      </c>
      <c r="F5022" t="s">
        <v>17644</v>
      </c>
      <c r="G5022" t="s">
        <v>17643</v>
      </c>
      <c r="H5022" t="s">
        <v>3177</v>
      </c>
      <c r="I5022" t="s">
        <v>17645</v>
      </c>
      <c r="J5022" t="s">
        <v>3179</v>
      </c>
      <c r="K5022" t="s">
        <v>17646</v>
      </c>
      <c r="L5022" t="s">
        <v>3174</v>
      </c>
      <c r="M5022" t="s">
        <v>3174</v>
      </c>
    </row>
    <row r="5023" spans="1:13" x14ac:dyDescent="0.3">
      <c r="A5023" t="s">
        <v>1099</v>
      </c>
      <c r="B5023" t="s">
        <v>17647</v>
      </c>
      <c r="C5023" t="s">
        <v>3190</v>
      </c>
      <c r="D5023" t="s">
        <v>13688</v>
      </c>
      <c r="E5023" t="s">
        <v>3298</v>
      </c>
      <c r="F5023" t="s">
        <v>17640</v>
      </c>
      <c r="G5023" t="s">
        <v>17647</v>
      </c>
      <c r="H5023" t="s">
        <v>3177</v>
      </c>
      <c r="I5023" t="s">
        <v>17648</v>
      </c>
      <c r="J5023" t="s">
        <v>3179</v>
      </c>
      <c r="K5023" t="s">
        <v>17649</v>
      </c>
      <c r="L5023" t="s">
        <v>3174</v>
      </c>
      <c r="M5023" t="s">
        <v>3174</v>
      </c>
    </row>
    <row r="5024" spans="1:13" x14ac:dyDescent="0.3">
      <c r="A5024" t="s">
        <v>1099</v>
      </c>
      <c r="B5024" t="s">
        <v>17650</v>
      </c>
      <c r="C5024" t="s">
        <v>3190</v>
      </c>
      <c r="D5024" t="s">
        <v>13688</v>
      </c>
      <c r="E5024" t="s">
        <v>3298</v>
      </c>
      <c r="F5024" t="s">
        <v>17651</v>
      </c>
      <c r="G5024" t="s">
        <v>17650</v>
      </c>
      <c r="H5024" t="s">
        <v>3177</v>
      </c>
      <c r="I5024" t="s">
        <v>17652</v>
      </c>
      <c r="J5024" t="s">
        <v>3179</v>
      </c>
      <c r="K5024" t="s">
        <v>17653</v>
      </c>
      <c r="L5024" t="s">
        <v>3174</v>
      </c>
      <c r="M5024" t="s">
        <v>3174</v>
      </c>
    </row>
    <row r="5025" spans="1:13" x14ac:dyDescent="0.3">
      <c r="A5025" t="s">
        <v>1099</v>
      </c>
      <c r="B5025" t="s">
        <v>17654</v>
      </c>
      <c r="C5025" t="s">
        <v>3190</v>
      </c>
      <c r="D5025" t="s">
        <v>13688</v>
      </c>
      <c r="E5025" t="s">
        <v>3298</v>
      </c>
      <c r="F5025" t="s">
        <v>17640</v>
      </c>
      <c r="G5025" t="s">
        <v>17654</v>
      </c>
      <c r="H5025" t="s">
        <v>3177</v>
      </c>
      <c r="I5025" t="s">
        <v>17655</v>
      </c>
      <c r="J5025" t="s">
        <v>3179</v>
      </c>
      <c r="K5025" t="s">
        <v>17656</v>
      </c>
      <c r="L5025" t="s">
        <v>3174</v>
      </c>
      <c r="M5025" t="s">
        <v>3174</v>
      </c>
    </row>
    <row r="5026" spans="1:13" x14ac:dyDescent="0.3">
      <c r="A5026" t="s">
        <v>1099</v>
      </c>
      <c r="B5026" t="s">
        <v>17657</v>
      </c>
      <c r="C5026" t="s">
        <v>3190</v>
      </c>
      <c r="D5026" t="s">
        <v>13688</v>
      </c>
      <c r="E5026" t="s">
        <v>3298</v>
      </c>
      <c r="F5026" t="s">
        <v>17658</v>
      </c>
      <c r="G5026" t="s">
        <v>17657</v>
      </c>
      <c r="H5026" t="s">
        <v>3177</v>
      </c>
      <c r="I5026" t="s">
        <v>17659</v>
      </c>
      <c r="J5026" t="s">
        <v>3179</v>
      </c>
      <c r="K5026" t="s">
        <v>17660</v>
      </c>
      <c r="L5026" t="s">
        <v>3174</v>
      </c>
      <c r="M5026" t="s">
        <v>3174</v>
      </c>
    </row>
    <row r="5027" spans="1:13" x14ac:dyDescent="0.3">
      <c r="A5027" t="s">
        <v>1099</v>
      </c>
      <c r="B5027" t="s">
        <v>2972</v>
      </c>
      <c r="C5027" t="s">
        <v>3190</v>
      </c>
      <c r="D5027" t="s">
        <v>1759</v>
      </c>
      <c r="E5027" t="s">
        <v>3459</v>
      </c>
      <c r="F5027" t="s">
        <v>17661</v>
      </c>
      <c r="G5027" t="s">
        <v>17662</v>
      </c>
      <c r="H5027" t="s">
        <v>3177</v>
      </c>
      <c r="I5027" t="s">
        <v>17663</v>
      </c>
      <c r="J5027" t="s">
        <v>3179</v>
      </c>
      <c r="K5027" t="s">
        <v>17664</v>
      </c>
      <c r="L5027" t="s">
        <v>3174</v>
      </c>
      <c r="M5027" t="s">
        <v>3174</v>
      </c>
    </row>
    <row r="5028" spans="1:13" x14ac:dyDescent="0.3">
      <c r="A5028" t="s">
        <v>1085</v>
      </c>
      <c r="B5028" t="s">
        <v>3825</v>
      </c>
      <c r="C5028" t="s">
        <v>3173</v>
      </c>
      <c r="D5028" t="s">
        <v>1755</v>
      </c>
      <c r="E5028" t="s">
        <v>3235</v>
      </c>
      <c r="F5028" t="s">
        <v>17665</v>
      </c>
      <c r="G5028" t="s">
        <v>3826</v>
      </c>
      <c r="H5028" t="s">
        <v>3177</v>
      </c>
      <c r="I5028" t="s">
        <v>17666</v>
      </c>
      <c r="J5028" t="s">
        <v>3187</v>
      </c>
      <c r="K5028" t="s">
        <v>17667</v>
      </c>
      <c r="L5028" t="s">
        <v>3174</v>
      </c>
      <c r="M5028" t="s">
        <v>3174</v>
      </c>
    </row>
    <row r="5029" spans="1:13" x14ac:dyDescent="0.3">
      <c r="A5029" t="s">
        <v>1090</v>
      </c>
      <c r="B5029" t="s">
        <v>4243</v>
      </c>
      <c r="C5029" t="s">
        <v>3173</v>
      </c>
      <c r="D5029" t="s">
        <v>1784</v>
      </c>
      <c r="E5029" t="s">
        <v>3235</v>
      </c>
      <c r="F5029" t="s">
        <v>17668</v>
      </c>
      <c r="G5029" t="s">
        <v>17669</v>
      </c>
      <c r="H5029" t="s">
        <v>3177</v>
      </c>
      <c r="I5029" t="s">
        <v>17670</v>
      </c>
      <c r="J5029" t="s">
        <v>3187</v>
      </c>
      <c r="K5029" t="s">
        <v>17671</v>
      </c>
      <c r="L5029" t="s">
        <v>3174</v>
      </c>
      <c r="M5029" t="s">
        <v>3174</v>
      </c>
    </row>
    <row r="5030" spans="1:13" x14ac:dyDescent="0.3">
      <c r="A5030" t="s">
        <v>1082</v>
      </c>
      <c r="B5030" t="s">
        <v>3009</v>
      </c>
      <c r="C5030" t="s">
        <v>4045</v>
      </c>
      <c r="D5030" t="s">
        <v>1755</v>
      </c>
      <c r="E5030" t="s">
        <v>3235</v>
      </c>
      <c r="F5030" t="s">
        <v>17672</v>
      </c>
      <c r="G5030" t="s">
        <v>13305</v>
      </c>
      <c r="H5030" t="s">
        <v>3177</v>
      </c>
      <c r="I5030" t="s">
        <v>17673</v>
      </c>
      <c r="J5030" t="s">
        <v>3179</v>
      </c>
      <c r="K5030" t="s">
        <v>17674</v>
      </c>
      <c r="L5030" t="s">
        <v>3174</v>
      </c>
      <c r="M5030" t="s">
        <v>3174</v>
      </c>
    </row>
    <row r="5031" spans="1:13" x14ac:dyDescent="0.3">
      <c r="A5031" t="s">
        <v>1082</v>
      </c>
      <c r="B5031" t="s">
        <v>3009</v>
      </c>
      <c r="C5031" t="s">
        <v>4045</v>
      </c>
      <c r="D5031" t="s">
        <v>1761</v>
      </c>
      <c r="E5031" t="s">
        <v>3235</v>
      </c>
      <c r="F5031" t="s">
        <v>17675</v>
      </c>
      <c r="G5031" t="s">
        <v>13305</v>
      </c>
      <c r="H5031" t="s">
        <v>3177</v>
      </c>
      <c r="I5031" t="s">
        <v>17676</v>
      </c>
      <c r="J5031" t="s">
        <v>3179</v>
      </c>
      <c r="K5031" t="s">
        <v>17677</v>
      </c>
      <c r="L5031" t="s">
        <v>3174</v>
      </c>
      <c r="M5031" t="s">
        <v>3174</v>
      </c>
    </row>
    <row r="5032" spans="1:13" x14ac:dyDescent="0.3">
      <c r="A5032" t="s">
        <v>1082</v>
      </c>
      <c r="B5032" t="s">
        <v>3009</v>
      </c>
      <c r="C5032" t="s">
        <v>4045</v>
      </c>
      <c r="D5032" t="s">
        <v>1761</v>
      </c>
      <c r="E5032" t="s">
        <v>3235</v>
      </c>
      <c r="F5032" t="s">
        <v>17678</v>
      </c>
      <c r="G5032" t="s">
        <v>13305</v>
      </c>
      <c r="H5032" t="s">
        <v>3177</v>
      </c>
      <c r="I5032" t="s">
        <v>17679</v>
      </c>
      <c r="J5032" t="s">
        <v>3179</v>
      </c>
      <c r="K5032" t="s">
        <v>17680</v>
      </c>
      <c r="L5032" t="s">
        <v>3174</v>
      </c>
      <c r="M5032" t="s">
        <v>3174</v>
      </c>
    </row>
    <row r="5033" spans="1:13" x14ac:dyDescent="0.3">
      <c r="A5033" t="s">
        <v>1082</v>
      </c>
      <c r="B5033" t="s">
        <v>3009</v>
      </c>
      <c r="C5033" t="s">
        <v>4045</v>
      </c>
      <c r="D5033" t="s">
        <v>1761</v>
      </c>
      <c r="E5033" t="s">
        <v>3235</v>
      </c>
      <c r="F5033" t="s">
        <v>17681</v>
      </c>
      <c r="G5033" t="s">
        <v>13305</v>
      </c>
      <c r="H5033" t="s">
        <v>3177</v>
      </c>
      <c r="I5033" t="s">
        <v>17682</v>
      </c>
      <c r="J5033" t="s">
        <v>3179</v>
      </c>
      <c r="K5033" t="s">
        <v>17683</v>
      </c>
      <c r="L5033" t="s">
        <v>3174</v>
      </c>
      <c r="M5033" t="s">
        <v>3174</v>
      </c>
    </row>
    <row r="5034" spans="1:13" x14ac:dyDescent="0.3">
      <c r="A5034" t="s">
        <v>1082</v>
      </c>
      <c r="B5034" t="s">
        <v>3009</v>
      </c>
      <c r="C5034" t="s">
        <v>4045</v>
      </c>
      <c r="D5034" t="s">
        <v>1761</v>
      </c>
      <c r="E5034" t="s">
        <v>3235</v>
      </c>
      <c r="F5034" t="s">
        <v>17684</v>
      </c>
      <c r="G5034" t="s">
        <v>13305</v>
      </c>
      <c r="H5034" t="s">
        <v>3177</v>
      </c>
      <c r="I5034" t="s">
        <v>17685</v>
      </c>
      <c r="J5034" t="s">
        <v>3179</v>
      </c>
      <c r="K5034" t="s">
        <v>17686</v>
      </c>
      <c r="L5034" t="s">
        <v>3174</v>
      </c>
      <c r="M5034" t="s">
        <v>3174</v>
      </c>
    </row>
    <row r="5035" spans="1:13" x14ac:dyDescent="0.3">
      <c r="A5035" t="s">
        <v>1082</v>
      </c>
      <c r="B5035" t="s">
        <v>3009</v>
      </c>
      <c r="C5035" t="s">
        <v>4045</v>
      </c>
      <c r="D5035" t="s">
        <v>1755</v>
      </c>
      <c r="E5035" t="s">
        <v>3235</v>
      </c>
      <c r="F5035" t="s">
        <v>17687</v>
      </c>
      <c r="G5035" t="s">
        <v>14929</v>
      </c>
      <c r="H5035" t="s">
        <v>3177</v>
      </c>
      <c r="I5035" t="s">
        <v>17688</v>
      </c>
      <c r="J5035" t="s">
        <v>3179</v>
      </c>
      <c r="K5035" t="s">
        <v>7428</v>
      </c>
      <c r="L5035" t="s">
        <v>3174</v>
      </c>
      <c r="M5035" t="s">
        <v>3174</v>
      </c>
    </row>
    <row r="5036" spans="1:13" x14ac:dyDescent="0.3">
      <c r="A5036" t="s">
        <v>1090</v>
      </c>
      <c r="B5036" t="s">
        <v>4808</v>
      </c>
      <c r="C5036" t="s">
        <v>3173</v>
      </c>
      <c r="D5036" t="s">
        <v>1822</v>
      </c>
      <c r="E5036" t="s">
        <v>3235</v>
      </c>
      <c r="F5036" t="s">
        <v>17689</v>
      </c>
      <c r="G5036" t="s">
        <v>17690</v>
      </c>
      <c r="H5036" t="s">
        <v>3177</v>
      </c>
      <c r="I5036" t="s">
        <v>17691</v>
      </c>
      <c r="J5036" t="s">
        <v>3179</v>
      </c>
      <c r="K5036" t="s">
        <v>3174</v>
      </c>
      <c r="L5036" t="s">
        <v>3174</v>
      </c>
      <c r="M5036" t="s">
        <v>3174</v>
      </c>
    </row>
    <row r="5037" spans="1:13" x14ac:dyDescent="0.3">
      <c r="A5037" t="s">
        <v>1090</v>
      </c>
      <c r="B5037" t="s">
        <v>17692</v>
      </c>
      <c r="C5037" t="s">
        <v>3173</v>
      </c>
      <c r="D5037" t="s">
        <v>1822</v>
      </c>
      <c r="E5037" t="s">
        <v>3235</v>
      </c>
      <c r="F5037" t="s">
        <v>17693</v>
      </c>
      <c r="G5037" t="s">
        <v>17694</v>
      </c>
      <c r="H5037" t="s">
        <v>3177</v>
      </c>
      <c r="I5037" t="s">
        <v>17695</v>
      </c>
      <c r="J5037" t="s">
        <v>3179</v>
      </c>
      <c r="K5037" t="s">
        <v>3174</v>
      </c>
      <c r="L5037" t="s">
        <v>3174</v>
      </c>
      <c r="M5037" t="s">
        <v>3174</v>
      </c>
    </row>
    <row r="5038" spans="1:13" x14ac:dyDescent="0.3">
      <c r="A5038" t="s">
        <v>1090</v>
      </c>
      <c r="B5038" t="s">
        <v>2956</v>
      </c>
      <c r="C5038" t="s">
        <v>3173</v>
      </c>
      <c r="D5038" t="s">
        <v>1822</v>
      </c>
      <c r="E5038" t="s">
        <v>3235</v>
      </c>
      <c r="F5038" t="s">
        <v>17696</v>
      </c>
      <c r="G5038" t="s">
        <v>17697</v>
      </c>
      <c r="H5038" t="s">
        <v>3177</v>
      </c>
      <c r="I5038" t="s">
        <v>17698</v>
      </c>
      <c r="J5038" t="s">
        <v>3179</v>
      </c>
      <c r="K5038" t="s">
        <v>3174</v>
      </c>
      <c r="L5038" t="s">
        <v>3174</v>
      </c>
      <c r="M5038" t="s">
        <v>3174</v>
      </c>
    </row>
    <row r="5039" spans="1:13" x14ac:dyDescent="0.3">
      <c r="A5039" t="s">
        <v>1090</v>
      </c>
      <c r="B5039" t="s">
        <v>13580</v>
      </c>
      <c r="C5039" t="s">
        <v>3173</v>
      </c>
      <c r="D5039" t="s">
        <v>1822</v>
      </c>
      <c r="E5039" t="s">
        <v>3235</v>
      </c>
      <c r="F5039" t="s">
        <v>17699</v>
      </c>
      <c r="G5039" t="s">
        <v>17700</v>
      </c>
      <c r="H5039" t="s">
        <v>3177</v>
      </c>
      <c r="I5039" t="s">
        <v>17701</v>
      </c>
      <c r="J5039" t="s">
        <v>3179</v>
      </c>
      <c r="K5039" t="s">
        <v>3174</v>
      </c>
      <c r="L5039" t="s">
        <v>3174</v>
      </c>
      <c r="M5039" t="s">
        <v>3174</v>
      </c>
    </row>
    <row r="5040" spans="1:13" x14ac:dyDescent="0.3">
      <c r="A5040" t="s">
        <v>1090</v>
      </c>
      <c r="B5040" t="s">
        <v>13657</v>
      </c>
      <c r="C5040" t="s">
        <v>3173</v>
      </c>
      <c r="D5040" t="s">
        <v>1822</v>
      </c>
      <c r="E5040" t="s">
        <v>3235</v>
      </c>
      <c r="F5040" t="s">
        <v>17702</v>
      </c>
      <c r="G5040" t="s">
        <v>17703</v>
      </c>
      <c r="H5040" t="s">
        <v>3177</v>
      </c>
      <c r="I5040" t="s">
        <v>17704</v>
      </c>
      <c r="J5040" t="s">
        <v>3179</v>
      </c>
      <c r="K5040" t="s">
        <v>3174</v>
      </c>
      <c r="L5040" t="s">
        <v>3174</v>
      </c>
      <c r="M5040" t="s">
        <v>3174</v>
      </c>
    </row>
    <row r="5041" spans="1:13" x14ac:dyDescent="0.3">
      <c r="A5041" t="s">
        <v>1090</v>
      </c>
      <c r="B5041" t="s">
        <v>13661</v>
      </c>
      <c r="C5041" t="s">
        <v>3173</v>
      </c>
      <c r="D5041" t="s">
        <v>1822</v>
      </c>
      <c r="E5041" t="s">
        <v>3235</v>
      </c>
      <c r="F5041" t="s">
        <v>17705</v>
      </c>
      <c r="G5041" t="s">
        <v>17706</v>
      </c>
      <c r="H5041" t="s">
        <v>3177</v>
      </c>
      <c r="I5041" t="s">
        <v>17707</v>
      </c>
      <c r="J5041" t="s">
        <v>3179</v>
      </c>
      <c r="K5041" t="s">
        <v>3174</v>
      </c>
      <c r="L5041" t="s">
        <v>3174</v>
      </c>
      <c r="M5041" t="s">
        <v>3174</v>
      </c>
    </row>
    <row r="5042" spans="1:13" x14ac:dyDescent="0.3">
      <c r="A5042" t="s">
        <v>1090</v>
      </c>
      <c r="B5042" t="s">
        <v>2999</v>
      </c>
      <c r="C5042" t="s">
        <v>3173</v>
      </c>
      <c r="D5042" t="s">
        <v>1822</v>
      </c>
      <c r="E5042" t="s">
        <v>3235</v>
      </c>
      <c r="F5042" t="s">
        <v>17708</v>
      </c>
      <c r="G5042" t="s">
        <v>15795</v>
      </c>
      <c r="H5042" t="s">
        <v>3177</v>
      </c>
      <c r="I5042" t="s">
        <v>17709</v>
      </c>
      <c r="J5042" t="s">
        <v>3179</v>
      </c>
      <c r="K5042" t="s">
        <v>3174</v>
      </c>
      <c r="L5042" t="s">
        <v>3174</v>
      </c>
      <c r="M5042" t="s">
        <v>3174</v>
      </c>
    </row>
    <row r="5043" spans="1:13" x14ac:dyDescent="0.3">
      <c r="A5043" t="s">
        <v>1090</v>
      </c>
      <c r="B5043" t="s">
        <v>17710</v>
      </c>
      <c r="C5043" t="s">
        <v>3173</v>
      </c>
      <c r="D5043" t="s">
        <v>1822</v>
      </c>
      <c r="E5043" t="s">
        <v>3235</v>
      </c>
      <c r="F5043" t="s">
        <v>17711</v>
      </c>
      <c r="G5043" t="s">
        <v>17712</v>
      </c>
      <c r="H5043" t="s">
        <v>3177</v>
      </c>
      <c r="I5043" t="s">
        <v>17713</v>
      </c>
      <c r="J5043" t="s">
        <v>3179</v>
      </c>
      <c r="K5043" t="s">
        <v>3174</v>
      </c>
      <c r="L5043" t="s">
        <v>3174</v>
      </c>
      <c r="M5043" t="s">
        <v>3174</v>
      </c>
    </row>
    <row r="5044" spans="1:13" x14ac:dyDescent="0.3">
      <c r="A5044" t="s">
        <v>1090</v>
      </c>
      <c r="B5044" t="s">
        <v>17714</v>
      </c>
      <c r="C5044" t="s">
        <v>3173</v>
      </c>
      <c r="D5044" t="s">
        <v>1822</v>
      </c>
      <c r="E5044" t="s">
        <v>3235</v>
      </c>
      <c r="F5044" t="s">
        <v>17715</v>
      </c>
      <c r="G5044" t="s">
        <v>17716</v>
      </c>
      <c r="H5044" t="s">
        <v>3177</v>
      </c>
      <c r="I5044" t="s">
        <v>17717</v>
      </c>
      <c r="J5044" t="s">
        <v>3179</v>
      </c>
      <c r="K5044" t="s">
        <v>3174</v>
      </c>
      <c r="L5044" t="s">
        <v>3174</v>
      </c>
      <c r="M5044" t="s">
        <v>3174</v>
      </c>
    </row>
    <row r="5045" spans="1:13" x14ac:dyDescent="0.3">
      <c r="A5045" t="s">
        <v>1090</v>
      </c>
      <c r="B5045" t="s">
        <v>17718</v>
      </c>
      <c r="C5045" t="s">
        <v>3173</v>
      </c>
      <c r="D5045" t="s">
        <v>1822</v>
      </c>
      <c r="E5045" t="s">
        <v>3235</v>
      </c>
      <c r="F5045" t="s">
        <v>17719</v>
      </c>
      <c r="G5045" t="s">
        <v>17720</v>
      </c>
      <c r="H5045" t="s">
        <v>3177</v>
      </c>
      <c r="I5045" t="s">
        <v>17721</v>
      </c>
      <c r="J5045" t="s">
        <v>3179</v>
      </c>
      <c r="K5045" t="s">
        <v>3174</v>
      </c>
      <c r="L5045" t="s">
        <v>3174</v>
      </c>
      <c r="M5045" t="s">
        <v>3174</v>
      </c>
    </row>
    <row r="5046" spans="1:13" x14ac:dyDescent="0.3">
      <c r="A5046" t="s">
        <v>1090</v>
      </c>
      <c r="B5046" t="s">
        <v>9127</v>
      </c>
      <c r="C5046" t="s">
        <v>3173</v>
      </c>
      <c r="D5046" t="s">
        <v>1822</v>
      </c>
      <c r="E5046" t="s">
        <v>3235</v>
      </c>
      <c r="F5046" t="s">
        <v>17722</v>
      </c>
      <c r="G5046" t="s">
        <v>17723</v>
      </c>
      <c r="H5046" t="s">
        <v>3177</v>
      </c>
      <c r="I5046" t="s">
        <v>17724</v>
      </c>
      <c r="J5046" t="s">
        <v>3179</v>
      </c>
      <c r="K5046" t="s">
        <v>3174</v>
      </c>
      <c r="L5046" t="s">
        <v>3174</v>
      </c>
      <c r="M5046" t="s">
        <v>3174</v>
      </c>
    </row>
    <row r="5047" spans="1:13" x14ac:dyDescent="0.3">
      <c r="A5047" t="s">
        <v>1090</v>
      </c>
      <c r="B5047" t="s">
        <v>13567</v>
      </c>
      <c r="C5047" t="s">
        <v>3173</v>
      </c>
      <c r="D5047" t="s">
        <v>1822</v>
      </c>
      <c r="E5047" t="s">
        <v>3235</v>
      </c>
      <c r="F5047" t="s">
        <v>17725</v>
      </c>
      <c r="G5047" t="s">
        <v>17726</v>
      </c>
      <c r="H5047" t="s">
        <v>3177</v>
      </c>
      <c r="I5047" t="s">
        <v>17727</v>
      </c>
      <c r="J5047" t="s">
        <v>3179</v>
      </c>
      <c r="K5047" t="s">
        <v>3174</v>
      </c>
      <c r="L5047" t="s">
        <v>3174</v>
      </c>
      <c r="M5047" t="s">
        <v>3174</v>
      </c>
    </row>
    <row r="5048" spans="1:13" x14ac:dyDescent="0.3">
      <c r="A5048" t="s">
        <v>1090</v>
      </c>
      <c r="B5048" t="s">
        <v>15025</v>
      </c>
      <c r="C5048" t="s">
        <v>3173</v>
      </c>
      <c r="D5048" t="s">
        <v>1822</v>
      </c>
      <c r="E5048" t="s">
        <v>3235</v>
      </c>
      <c r="F5048" t="s">
        <v>17728</v>
      </c>
      <c r="G5048" t="s">
        <v>17729</v>
      </c>
      <c r="H5048" t="s">
        <v>3177</v>
      </c>
      <c r="I5048" t="s">
        <v>17730</v>
      </c>
      <c r="J5048" t="s">
        <v>3179</v>
      </c>
      <c r="K5048" t="s">
        <v>3174</v>
      </c>
      <c r="L5048" t="s">
        <v>3174</v>
      </c>
      <c r="M5048" t="s">
        <v>3174</v>
      </c>
    </row>
    <row r="5049" spans="1:13" x14ac:dyDescent="0.3">
      <c r="A5049" t="s">
        <v>1090</v>
      </c>
      <c r="B5049" t="s">
        <v>17731</v>
      </c>
      <c r="C5049" t="s">
        <v>3173</v>
      </c>
      <c r="D5049" t="s">
        <v>1822</v>
      </c>
      <c r="E5049" t="s">
        <v>3235</v>
      </c>
      <c r="F5049" t="s">
        <v>17732</v>
      </c>
      <c r="G5049" t="s">
        <v>17733</v>
      </c>
      <c r="H5049" t="s">
        <v>3177</v>
      </c>
      <c r="I5049" t="s">
        <v>17734</v>
      </c>
      <c r="J5049" t="s">
        <v>3179</v>
      </c>
      <c r="K5049" t="s">
        <v>3174</v>
      </c>
      <c r="L5049" t="s">
        <v>3174</v>
      </c>
      <c r="M5049" t="s">
        <v>3174</v>
      </c>
    </row>
    <row r="5050" spans="1:13" x14ac:dyDescent="0.3">
      <c r="A5050" t="s">
        <v>1090</v>
      </c>
      <c r="B5050" t="s">
        <v>8793</v>
      </c>
      <c r="C5050" t="s">
        <v>3173</v>
      </c>
      <c r="D5050" t="s">
        <v>1822</v>
      </c>
      <c r="E5050" t="s">
        <v>3235</v>
      </c>
      <c r="F5050" t="s">
        <v>17735</v>
      </c>
      <c r="G5050" t="s">
        <v>8795</v>
      </c>
      <c r="H5050" t="s">
        <v>3177</v>
      </c>
      <c r="I5050" t="s">
        <v>17736</v>
      </c>
      <c r="J5050" t="s">
        <v>3179</v>
      </c>
      <c r="K5050" t="s">
        <v>3174</v>
      </c>
      <c r="L5050" t="s">
        <v>3174</v>
      </c>
      <c r="M5050" t="s">
        <v>3174</v>
      </c>
    </row>
    <row r="5051" spans="1:13" x14ac:dyDescent="0.3">
      <c r="A5051" t="s">
        <v>1090</v>
      </c>
      <c r="B5051" t="s">
        <v>2975</v>
      </c>
      <c r="C5051" t="s">
        <v>3173</v>
      </c>
      <c r="D5051" t="s">
        <v>1822</v>
      </c>
      <c r="E5051" t="s">
        <v>3235</v>
      </c>
      <c r="F5051" t="s">
        <v>17737</v>
      </c>
      <c r="G5051" t="s">
        <v>17738</v>
      </c>
      <c r="H5051" t="s">
        <v>3177</v>
      </c>
      <c r="I5051" t="s">
        <v>17739</v>
      </c>
      <c r="J5051" t="s">
        <v>3179</v>
      </c>
      <c r="K5051" t="s">
        <v>3174</v>
      </c>
      <c r="L5051" t="s">
        <v>3174</v>
      </c>
      <c r="M5051" t="s">
        <v>3174</v>
      </c>
    </row>
    <row r="5052" spans="1:13" x14ac:dyDescent="0.3">
      <c r="A5052" t="s">
        <v>1090</v>
      </c>
      <c r="B5052" t="s">
        <v>17740</v>
      </c>
      <c r="C5052" t="s">
        <v>3173</v>
      </c>
      <c r="D5052" t="s">
        <v>1822</v>
      </c>
      <c r="E5052" t="s">
        <v>3235</v>
      </c>
      <c r="F5052" t="s">
        <v>17741</v>
      </c>
      <c r="G5052" t="s">
        <v>17742</v>
      </c>
      <c r="H5052" t="s">
        <v>3177</v>
      </c>
      <c r="I5052" t="s">
        <v>17743</v>
      </c>
      <c r="J5052" t="s">
        <v>3179</v>
      </c>
      <c r="K5052" t="s">
        <v>3174</v>
      </c>
      <c r="L5052" t="s">
        <v>3174</v>
      </c>
      <c r="M5052" t="s">
        <v>3174</v>
      </c>
    </row>
    <row r="5053" spans="1:13" x14ac:dyDescent="0.3">
      <c r="A5053" t="s">
        <v>1090</v>
      </c>
      <c r="B5053" t="s">
        <v>17744</v>
      </c>
      <c r="C5053" t="s">
        <v>3173</v>
      </c>
      <c r="D5053" t="s">
        <v>1822</v>
      </c>
      <c r="E5053" t="s">
        <v>3459</v>
      </c>
      <c r="F5053" t="s">
        <v>17745</v>
      </c>
      <c r="G5053" t="s">
        <v>17746</v>
      </c>
      <c r="H5053" t="s">
        <v>3177</v>
      </c>
      <c r="I5053" t="s">
        <v>17747</v>
      </c>
      <c r="J5053" t="s">
        <v>3179</v>
      </c>
      <c r="K5053" t="s">
        <v>3174</v>
      </c>
      <c r="L5053" t="s">
        <v>3174</v>
      </c>
      <c r="M5053" t="s">
        <v>3174</v>
      </c>
    </row>
    <row r="5054" spans="1:13" x14ac:dyDescent="0.3">
      <c r="A5054" t="s">
        <v>1090</v>
      </c>
      <c r="B5054" t="s">
        <v>2993</v>
      </c>
      <c r="C5054" t="s">
        <v>3173</v>
      </c>
      <c r="D5054" t="s">
        <v>1822</v>
      </c>
      <c r="E5054" t="s">
        <v>3459</v>
      </c>
      <c r="F5054" t="s">
        <v>17748</v>
      </c>
      <c r="G5054" t="s">
        <v>17749</v>
      </c>
      <c r="H5054" t="s">
        <v>3177</v>
      </c>
      <c r="I5054" t="s">
        <v>17750</v>
      </c>
      <c r="J5054" t="s">
        <v>3179</v>
      </c>
      <c r="K5054" t="s">
        <v>3174</v>
      </c>
      <c r="L5054" t="s">
        <v>3174</v>
      </c>
      <c r="M5054" t="s">
        <v>3174</v>
      </c>
    </row>
    <row r="5055" spans="1:13" x14ac:dyDescent="0.3">
      <c r="A5055" t="s">
        <v>1090</v>
      </c>
      <c r="B5055" t="s">
        <v>8665</v>
      </c>
      <c r="C5055" t="s">
        <v>3173</v>
      </c>
      <c r="D5055" t="s">
        <v>1822</v>
      </c>
      <c r="E5055" t="s">
        <v>3320</v>
      </c>
      <c r="F5055" t="s">
        <v>17751</v>
      </c>
      <c r="G5055" t="s">
        <v>17752</v>
      </c>
      <c r="H5055" t="s">
        <v>3177</v>
      </c>
      <c r="I5055" t="s">
        <v>17753</v>
      </c>
      <c r="J5055" t="s">
        <v>3179</v>
      </c>
      <c r="K5055" t="s">
        <v>3174</v>
      </c>
      <c r="L5055" t="s">
        <v>3174</v>
      </c>
      <c r="M5055" t="s">
        <v>3174</v>
      </c>
    </row>
    <row r="5056" spans="1:13" x14ac:dyDescent="0.3">
      <c r="A5056" t="s">
        <v>1090</v>
      </c>
      <c r="B5056" t="s">
        <v>4181</v>
      </c>
      <c r="C5056" t="s">
        <v>3173</v>
      </c>
      <c r="D5056" t="s">
        <v>1822</v>
      </c>
      <c r="E5056" t="s">
        <v>3235</v>
      </c>
      <c r="F5056" t="s">
        <v>17754</v>
      </c>
      <c r="G5056" t="s">
        <v>17755</v>
      </c>
      <c r="H5056" t="s">
        <v>3177</v>
      </c>
      <c r="I5056" t="s">
        <v>17756</v>
      </c>
      <c r="J5056" t="s">
        <v>3179</v>
      </c>
      <c r="K5056" t="s">
        <v>3174</v>
      </c>
      <c r="L5056" t="s">
        <v>3174</v>
      </c>
      <c r="M5056" t="s">
        <v>3174</v>
      </c>
    </row>
    <row r="5057" spans="1:13" x14ac:dyDescent="0.3">
      <c r="A5057" t="s">
        <v>1090</v>
      </c>
      <c r="B5057" t="s">
        <v>2975</v>
      </c>
      <c r="C5057" t="s">
        <v>3173</v>
      </c>
      <c r="D5057" t="s">
        <v>1822</v>
      </c>
      <c r="E5057" t="s">
        <v>3235</v>
      </c>
      <c r="F5057" t="s">
        <v>17757</v>
      </c>
      <c r="G5057" t="s">
        <v>17738</v>
      </c>
      <c r="H5057" t="s">
        <v>3177</v>
      </c>
      <c r="I5057" t="s">
        <v>17758</v>
      </c>
      <c r="J5057" t="s">
        <v>3179</v>
      </c>
      <c r="K5057" t="s">
        <v>3174</v>
      </c>
      <c r="L5057" t="s">
        <v>3174</v>
      </c>
      <c r="M5057" t="s">
        <v>3174</v>
      </c>
    </row>
    <row r="5058" spans="1:13" x14ac:dyDescent="0.3">
      <c r="A5058" t="s">
        <v>1090</v>
      </c>
      <c r="B5058" t="s">
        <v>13567</v>
      </c>
      <c r="C5058" t="s">
        <v>3173</v>
      </c>
      <c r="D5058" t="s">
        <v>1822</v>
      </c>
      <c r="E5058" t="s">
        <v>3235</v>
      </c>
      <c r="F5058" t="s">
        <v>17759</v>
      </c>
      <c r="G5058" t="s">
        <v>17726</v>
      </c>
      <c r="H5058" t="s">
        <v>3177</v>
      </c>
      <c r="I5058" t="s">
        <v>17760</v>
      </c>
      <c r="J5058" t="s">
        <v>3179</v>
      </c>
      <c r="K5058" t="s">
        <v>3174</v>
      </c>
      <c r="L5058" t="s">
        <v>3174</v>
      </c>
      <c r="M5058" t="s">
        <v>3174</v>
      </c>
    </row>
    <row r="5059" spans="1:13" x14ac:dyDescent="0.3">
      <c r="A5059" t="s">
        <v>1090</v>
      </c>
      <c r="B5059" t="s">
        <v>8793</v>
      </c>
      <c r="C5059" t="s">
        <v>3173</v>
      </c>
      <c r="D5059" t="s">
        <v>1822</v>
      </c>
      <c r="E5059" t="s">
        <v>3235</v>
      </c>
      <c r="F5059" t="s">
        <v>17761</v>
      </c>
      <c r="G5059" t="s">
        <v>8795</v>
      </c>
      <c r="H5059" t="s">
        <v>3177</v>
      </c>
      <c r="I5059" t="s">
        <v>17762</v>
      </c>
      <c r="J5059" t="s">
        <v>3179</v>
      </c>
      <c r="K5059" t="s">
        <v>3174</v>
      </c>
      <c r="L5059" t="s">
        <v>3174</v>
      </c>
      <c r="M5059" t="s">
        <v>3174</v>
      </c>
    </row>
    <row r="5060" spans="1:13" x14ac:dyDescent="0.3">
      <c r="A5060" t="s">
        <v>1090</v>
      </c>
      <c r="B5060" t="s">
        <v>4804</v>
      </c>
      <c r="C5060" t="s">
        <v>3173</v>
      </c>
      <c r="D5060" t="s">
        <v>1822</v>
      </c>
      <c r="E5060" t="s">
        <v>3459</v>
      </c>
      <c r="F5060" t="s">
        <v>17763</v>
      </c>
      <c r="G5060" t="s">
        <v>16374</v>
      </c>
      <c r="H5060" t="s">
        <v>3177</v>
      </c>
      <c r="I5060" t="s">
        <v>17764</v>
      </c>
      <c r="J5060" t="s">
        <v>3179</v>
      </c>
      <c r="K5060" t="s">
        <v>3174</v>
      </c>
      <c r="L5060" t="s">
        <v>3174</v>
      </c>
      <c r="M5060" t="s">
        <v>3174</v>
      </c>
    </row>
    <row r="5061" spans="1:13" x14ac:dyDescent="0.3">
      <c r="A5061" t="s">
        <v>1090</v>
      </c>
      <c r="B5061" t="s">
        <v>13526</v>
      </c>
      <c r="C5061" t="s">
        <v>3173</v>
      </c>
      <c r="D5061" t="s">
        <v>1822</v>
      </c>
      <c r="E5061" t="s">
        <v>3459</v>
      </c>
      <c r="F5061" t="s">
        <v>17765</v>
      </c>
      <c r="G5061" t="s">
        <v>17766</v>
      </c>
      <c r="H5061" t="s">
        <v>3177</v>
      </c>
      <c r="I5061" t="s">
        <v>17767</v>
      </c>
      <c r="J5061" t="s">
        <v>3179</v>
      </c>
      <c r="K5061" t="s">
        <v>3174</v>
      </c>
      <c r="L5061" t="s">
        <v>3174</v>
      </c>
      <c r="M5061" t="s">
        <v>3174</v>
      </c>
    </row>
    <row r="5062" spans="1:13" x14ac:dyDescent="0.3">
      <c r="A5062" t="s">
        <v>1090</v>
      </c>
      <c r="B5062" t="s">
        <v>17768</v>
      </c>
      <c r="C5062" t="s">
        <v>3173</v>
      </c>
      <c r="D5062" t="s">
        <v>1822</v>
      </c>
      <c r="E5062" t="s">
        <v>3235</v>
      </c>
      <c r="F5062" t="s">
        <v>17769</v>
      </c>
      <c r="G5062" t="s">
        <v>17770</v>
      </c>
      <c r="H5062" t="s">
        <v>3177</v>
      </c>
      <c r="I5062" t="s">
        <v>17771</v>
      </c>
      <c r="J5062" t="s">
        <v>3179</v>
      </c>
      <c r="K5062" t="s">
        <v>3174</v>
      </c>
      <c r="L5062" t="s">
        <v>3174</v>
      </c>
      <c r="M5062" t="s">
        <v>3174</v>
      </c>
    </row>
    <row r="5063" spans="1:13" x14ac:dyDescent="0.3">
      <c r="A5063" t="s">
        <v>1090</v>
      </c>
      <c r="B5063" t="s">
        <v>4812</v>
      </c>
      <c r="C5063" t="s">
        <v>3173</v>
      </c>
      <c r="D5063" t="s">
        <v>1822</v>
      </c>
      <c r="E5063" t="s">
        <v>3459</v>
      </c>
      <c r="F5063" t="s">
        <v>17772</v>
      </c>
      <c r="G5063" t="s">
        <v>16899</v>
      </c>
      <c r="H5063" t="s">
        <v>3177</v>
      </c>
      <c r="I5063" t="s">
        <v>17773</v>
      </c>
      <c r="J5063" t="s">
        <v>3179</v>
      </c>
      <c r="K5063" t="s">
        <v>3174</v>
      </c>
      <c r="L5063" t="s">
        <v>3174</v>
      </c>
      <c r="M5063" t="s">
        <v>3174</v>
      </c>
    </row>
    <row r="5064" spans="1:13" x14ac:dyDescent="0.3">
      <c r="A5064" t="s">
        <v>1090</v>
      </c>
      <c r="B5064" t="s">
        <v>13284</v>
      </c>
      <c r="C5064" t="s">
        <v>3173</v>
      </c>
      <c r="D5064" t="s">
        <v>1822</v>
      </c>
      <c r="E5064" t="s">
        <v>3459</v>
      </c>
      <c r="F5064" t="s">
        <v>17774</v>
      </c>
      <c r="G5064" t="s">
        <v>15295</v>
      </c>
      <c r="H5064" t="s">
        <v>3177</v>
      </c>
      <c r="I5064" t="s">
        <v>17775</v>
      </c>
      <c r="J5064" t="s">
        <v>3179</v>
      </c>
      <c r="K5064" t="s">
        <v>3174</v>
      </c>
      <c r="L5064" t="s">
        <v>3174</v>
      </c>
      <c r="M5064" t="s">
        <v>3174</v>
      </c>
    </row>
    <row r="5065" spans="1:13" x14ac:dyDescent="0.3">
      <c r="A5065" t="s">
        <v>1090</v>
      </c>
      <c r="B5065" t="s">
        <v>17776</v>
      </c>
      <c r="C5065" t="s">
        <v>3173</v>
      </c>
      <c r="D5065" t="s">
        <v>1822</v>
      </c>
      <c r="E5065" t="s">
        <v>3235</v>
      </c>
      <c r="F5065" t="s">
        <v>17777</v>
      </c>
      <c r="G5065" t="s">
        <v>17778</v>
      </c>
      <c r="H5065" t="s">
        <v>3177</v>
      </c>
      <c r="I5065" t="s">
        <v>17779</v>
      </c>
      <c r="J5065" t="s">
        <v>3179</v>
      </c>
      <c r="K5065" t="s">
        <v>3174</v>
      </c>
      <c r="L5065" t="s">
        <v>3174</v>
      </c>
      <c r="M5065" t="s">
        <v>3174</v>
      </c>
    </row>
    <row r="5066" spans="1:13" x14ac:dyDescent="0.3">
      <c r="A5066" t="s">
        <v>1090</v>
      </c>
      <c r="B5066" t="s">
        <v>8857</v>
      </c>
      <c r="C5066" t="s">
        <v>3173</v>
      </c>
      <c r="D5066" t="s">
        <v>1822</v>
      </c>
      <c r="E5066" t="s">
        <v>3235</v>
      </c>
      <c r="F5066" t="s">
        <v>17780</v>
      </c>
      <c r="G5066" t="s">
        <v>8859</v>
      </c>
      <c r="H5066" t="s">
        <v>3177</v>
      </c>
      <c r="I5066" t="s">
        <v>17781</v>
      </c>
      <c r="J5066" t="s">
        <v>3179</v>
      </c>
      <c r="K5066" t="s">
        <v>3174</v>
      </c>
      <c r="L5066" t="s">
        <v>3174</v>
      </c>
      <c r="M5066" t="s">
        <v>3174</v>
      </c>
    </row>
    <row r="5067" spans="1:13" x14ac:dyDescent="0.3">
      <c r="A5067" t="s">
        <v>1090</v>
      </c>
      <c r="B5067" t="s">
        <v>17744</v>
      </c>
      <c r="C5067" t="s">
        <v>3173</v>
      </c>
      <c r="D5067" t="s">
        <v>1822</v>
      </c>
      <c r="E5067" t="s">
        <v>3459</v>
      </c>
      <c r="F5067" t="s">
        <v>17782</v>
      </c>
      <c r="G5067" t="s">
        <v>16374</v>
      </c>
      <c r="H5067" t="s">
        <v>3177</v>
      </c>
      <c r="I5067" t="s">
        <v>17783</v>
      </c>
      <c r="J5067" t="s">
        <v>3179</v>
      </c>
      <c r="K5067" t="s">
        <v>3174</v>
      </c>
      <c r="L5067" t="s">
        <v>3174</v>
      </c>
      <c r="M5067" t="s">
        <v>3174</v>
      </c>
    </row>
    <row r="5068" spans="1:13" x14ac:dyDescent="0.3">
      <c r="A5068" t="s">
        <v>1090</v>
      </c>
      <c r="B5068" t="s">
        <v>8665</v>
      </c>
      <c r="C5068" t="s">
        <v>3173</v>
      </c>
      <c r="D5068" t="s">
        <v>10152</v>
      </c>
      <c r="E5068" t="s">
        <v>3235</v>
      </c>
      <c r="F5068" t="s">
        <v>17784</v>
      </c>
      <c r="G5068" t="s">
        <v>13494</v>
      </c>
      <c r="H5068" t="s">
        <v>3177</v>
      </c>
      <c r="I5068" t="s">
        <v>17785</v>
      </c>
      <c r="J5068" t="s">
        <v>3187</v>
      </c>
      <c r="K5068" t="s">
        <v>3174</v>
      </c>
      <c r="L5068" t="s">
        <v>3174</v>
      </c>
      <c r="M5068" t="s">
        <v>3174</v>
      </c>
    </row>
    <row r="5069" spans="1:13" x14ac:dyDescent="0.3">
      <c r="A5069" t="s">
        <v>1090</v>
      </c>
      <c r="B5069" t="s">
        <v>8665</v>
      </c>
      <c r="C5069" t="s">
        <v>3173</v>
      </c>
      <c r="D5069" t="s">
        <v>10152</v>
      </c>
      <c r="E5069" t="s">
        <v>3235</v>
      </c>
      <c r="F5069" t="s">
        <v>17786</v>
      </c>
      <c r="G5069" t="s">
        <v>13498</v>
      </c>
      <c r="H5069" t="s">
        <v>3177</v>
      </c>
      <c r="I5069" t="s">
        <v>17787</v>
      </c>
      <c r="J5069" t="s">
        <v>3187</v>
      </c>
      <c r="K5069" t="s">
        <v>3174</v>
      </c>
      <c r="L5069" t="s">
        <v>3174</v>
      </c>
      <c r="M5069" t="s">
        <v>3174</v>
      </c>
    </row>
    <row r="5070" spans="1:13" x14ac:dyDescent="0.3">
      <c r="A5070" t="s">
        <v>1090</v>
      </c>
      <c r="B5070" t="s">
        <v>8569</v>
      </c>
      <c r="C5070" t="s">
        <v>3173</v>
      </c>
      <c r="D5070" t="s">
        <v>10152</v>
      </c>
      <c r="E5070" t="s">
        <v>3235</v>
      </c>
      <c r="F5070" t="s">
        <v>17788</v>
      </c>
      <c r="G5070" t="s">
        <v>13506</v>
      </c>
      <c r="H5070" t="s">
        <v>3177</v>
      </c>
      <c r="I5070" t="s">
        <v>17789</v>
      </c>
      <c r="J5070" t="s">
        <v>3187</v>
      </c>
      <c r="K5070" t="s">
        <v>3174</v>
      </c>
      <c r="L5070" t="s">
        <v>3174</v>
      </c>
      <c r="M5070" t="s">
        <v>3174</v>
      </c>
    </row>
    <row r="5071" spans="1:13" x14ac:dyDescent="0.3">
      <c r="A5071" t="s">
        <v>1090</v>
      </c>
      <c r="B5071" t="s">
        <v>8569</v>
      </c>
      <c r="C5071" t="s">
        <v>3173</v>
      </c>
      <c r="D5071" t="s">
        <v>10152</v>
      </c>
      <c r="E5071" t="s">
        <v>3235</v>
      </c>
      <c r="F5071" t="s">
        <v>17790</v>
      </c>
      <c r="G5071" t="s">
        <v>13510</v>
      </c>
      <c r="H5071" t="s">
        <v>3177</v>
      </c>
      <c r="I5071" t="s">
        <v>17791</v>
      </c>
      <c r="J5071" t="s">
        <v>3187</v>
      </c>
      <c r="K5071" t="s">
        <v>3174</v>
      </c>
      <c r="L5071" t="s">
        <v>3174</v>
      </c>
      <c r="M5071" t="s">
        <v>3174</v>
      </c>
    </row>
    <row r="5072" spans="1:13" x14ac:dyDescent="0.3">
      <c r="A5072" t="s">
        <v>1090</v>
      </c>
      <c r="B5072" t="s">
        <v>8569</v>
      </c>
      <c r="C5072" t="s">
        <v>3173</v>
      </c>
      <c r="D5072" t="s">
        <v>10152</v>
      </c>
      <c r="E5072" t="s">
        <v>3235</v>
      </c>
      <c r="F5072" t="s">
        <v>17792</v>
      </c>
      <c r="G5072" t="s">
        <v>13494</v>
      </c>
      <c r="H5072" t="s">
        <v>3177</v>
      </c>
      <c r="I5072" t="s">
        <v>17793</v>
      </c>
      <c r="J5072" t="s">
        <v>3187</v>
      </c>
      <c r="K5072" t="s">
        <v>3174</v>
      </c>
      <c r="L5072" t="s">
        <v>3174</v>
      </c>
      <c r="M5072" t="s">
        <v>3174</v>
      </c>
    </row>
    <row r="5073" spans="1:13" x14ac:dyDescent="0.3">
      <c r="A5073" t="s">
        <v>1090</v>
      </c>
      <c r="B5073" t="s">
        <v>8569</v>
      </c>
      <c r="C5073" t="s">
        <v>3173</v>
      </c>
      <c r="D5073" t="s">
        <v>10152</v>
      </c>
      <c r="E5073" t="s">
        <v>3235</v>
      </c>
      <c r="F5073" t="s">
        <v>17794</v>
      </c>
      <c r="G5073" t="s">
        <v>13498</v>
      </c>
      <c r="H5073" t="s">
        <v>3177</v>
      </c>
      <c r="I5073" t="s">
        <v>17795</v>
      </c>
      <c r="J5073" t="s">
        <v>3187</v>
      </c>
      <c r="K5073" t="s">
        <v>3174</v>
      </c>
      <c r="L5073" t="s">
        <v>3174</v>
      </c>
      <c r="M5073" t="s">
        <v>3174</v>
      </c>
    </row>
    <row r="5074" spans="1:13" x14ac:dyDescent="0.3">
      <c r="A5074" t="s">
        <v>1090</v>
      </c>
      <c r="B5074" t="s">
        <v>13406</v>
      </c>
      <c r="C5074" t="s">
        <v>3173</v>
      </c>
      <c r="D5074" t="s">
        <v>10152</v>
      </c>
      <c r="E5074" t="s">
        <v>3235</v>
      </c>
      <c r="F5074" t="s">
        <v>17796</v>
      </c>
      <c r="G5074" t="s">
        <v>13408</v>
      </c>
      <c r="H5074" t="s">
        <v>3177</v>
      </c>
      <c r="I5074" t="s">
        <v>17797</v>
      </c>
      <c r="J5074" t="s">
        <v>3187</v>
      </c>
      <c r="K5074" t="s">
        <v>3174</v>
      </c>
      <c r="L5074" t="s">
        <v>3174</v>
      </c>
      <c r="M5074" t="s">
        <v>3174</v>
      </c>
    </row>
    <row r="5075" spans="1:13" x14ac:dyDescent="0.3">
      <c r="A5075" t="s">
        <v>1090</v>
      </c>
      <c r="B5075" t="s">
        <v>13406</v>
      </c>
      <c r="C5075" t="s">
        <v>3173</v>
      </c>
      <c r="D5075" t="s">
        <v>10152</v>
      </c>
      <c r="E5075" t="s">
        <v>3235</v>
      </c>
      <c r="F5075" t="s">
        <v>17798</v>
      </c>
      <c r="G5075" t="s">
        <v>13412</v>
      </c>
      <c r="H5075" t="s">
        <v>3177</v>
      </c>
      <c r="I5075" t="s">
        <v>17799</v>
      </c>
      <c r="J5075" t="s">
        <v>3187</v>
      </c>
      <c r="K5075" t="s">
        <v>3174</v>
      </c>
      <c r="L5075" t="s">
        <v>3174</v>
      </c>
      <c r="M5075" t="s">
        <v>3174</v>
      </c>
    </row>
    <row r="5076" spans="1:13" x14ac:dyDescent="0.3">
      <c r="A5076" t="s">
        <v>1090</v>
      </c>
      <c r="B5076" t="s">
        <v>4155</v>
      </c>
      <c r="C5076" t="s">
        <v>3173</v>
      </c>
      <c r="D5076" t="s">
        <v>10152</v>
      </c>
      <c r="E5076" t="s">
        <v>3235</v>
      </c>
      <c r="F5076" t="s">
        <v>17800</v>
      </c>
      <c r="G5076" t="s">
        <v>13408</v>
      </c>
      <c r="H5076" t="s">
        <v>3177</v>
      </c>
      <c r="I5076" t="s">
        <v>17801</v>
      </c>
      <c r="J5076" t="s">
        <v>3187</v>
      </c>
      <c r="K5076" t="s">
        <v>3174</v>
      </c>
      <c r="L5076" t="s">
        <v>3174</v>
      </c>
      <c r="M5076" t="s">
        <v>3174</v>
      </c>
    </row>
    <row r="5077" spans="1:13" x14ac:dyDescent="0.3">
      <c r="A5077" t="s">
        <v>1090</v>
      </c>
      <c r="B5077" t="s">
        <v>4155</v>
      </c>
      <c r="C5077" t="s">
        <v>3173</v>
      </c>
      <c r="D5077" t="s">
        <v>10152</v>
      </c>
      <c r="E5077" t="s">
        <v>3235</v>
      </c>
      <c r="F5077" t="s">
        <v>17802</v>
      </c>
      <c r="G5077" t="s">
        <v>13412</v>
      </c>
      <c r="H5077" t="s">
        <v>3177</v>
      </c>
      <c r="I5077" t="s">
        <v>17803</v>
      </c>
      <c r="J5077" t="s">
        <v>3187</v>
      </c>
      <c r="K5077" t="s">
        <v>3174</v>
      </c>
      <c r="L5077" t="s">
        <v>3174</v>
      </c>
      <c r="M5077" t="s">
        <v>3174</v>
      </c>
    </row>
    <row r="5078" spans="1:13" x14ac:dyDescent="0.3">
      <c r="A5078" t="s">
        <v>1090</v>
      </c>
      <c r="B5078" t="s">
        <v>3659</v>
      </c>
      <c r="C5078" t="s">
        <v>3173</v>
      </c>
      <c r="D5078" t="s">
        <v>10152</v>
      </c>
      <c r="E5078" t="s">
        <v>3235</v>
      </c>
      <c r="F5078" t="s">
        <v>17804</v>
      </c>
      <c r="G5078" t="s">
        <v>13323</v>
      </c>
      <c r="H5078" t="s">
        <v>3177</v>
      </c>
      <c r="I5078" t="s">
        <v>17805</v>
      </c>
      <c r="J5078" t="s">
        <v>3187</v>
      </c>
      <c r="K5078" t="s">
        <v>3174</v>
      </c>
      <c r="L5078" t="s">
        <v>3174</v>
      </c>
      <c r="M5078" t="s">
        <v>3174</v>
      </c>
    </row>
    <row r="5079" spans="1:13" x14ac:dyDescent="0.3">
      <c r="A5079" t="s">
        <v>1090</v>
      </c>
      <c r="B5079" t="s">
        <v>3659</v>
      </c>
      <c r="C5079" t="s">
        <v>3173</v>
      </c>
      <c r="D5079" t="s">
        <v>10152</v>
      </c>
      <c r="E5079" t="s">
        <v>3235</v>
      </c>
      <c r="F5079" t="s">
        <v>17806</v>
      </c>
      <c r="G5079" t="s">
        <v>13327</v>
      </c>
      <c r="H5079" t="s">
        <v>3177</v>
      </c>
      <c r="I5079" t="s">
        <v>17807</v>
      </c>
      <c r="J5079" t="s">
        <v>3187</v>
      </c>
      <c r="K5079" t="s">
        <v>3174</v>
      </c>
      <c r="L5079" t="s">
        <v>3174</v>
      </c>
      <c r="M5079" t="s">
        <v>3174</v>
      </c>
    </row>
    <row r="5080" spans="1:13" x14ac:dyDescent="0.3">
      <c r="A5080" t="s">
        <v>1082</v>
      </c>
      <c r="B5080" t="s">
        <v>7406</v>
      </c>
      <c r="C5080" t="s">
        <v>4045</v>
      </c>
      <c r="D5080" t="s">
        <v>1822</v>
      </c>
      <c r="E5080" t="s">
        <v>3235</v>
      </c>
      <c r="F5080" t="s">
        <v>17808</v>
      </c>
      <c r="G5080" t="s">
        <v>7408</v>
      </c>
      <c r="H5080" t="s">
        <v>3177</v>
      </c>
      <c r="I5080" t="s">
        <v>17809</v>
      </c>
      <c r="J5080" t="s">
        <v>3179</v>
      </c>
      <c r="K5080" t="s">
        <v>13817</v>
      </c>
      <c r="L5080" t="s">
        <v>3174</v>
      </c>
      <c r="M5080" t="s">
        <v>3174</v>
      </c>
    </row>
    <row r="5081" spans="1:13" x14ac:dyDescent="0.3">
      <c r="A5081" t="s">
        <v>1082</v>
      </c>
      <c r="B5081" t="s">
        <v>13605</v>
      </c>
      <c r="C5081" t="s">
        <v>4045</v>
      </c>
      <c r="D5081" t="s">
        <v>1822</v>
      </c>
      <c r="E5081" t="s">
        <v>3546</v>
      </c>
      <c r="F5081" t="s">
        <v>17810</v>
      </c>
      <c r="G5081" t="s">
        <v>17811</v>
      </c>
      <c r="H5081" t="s">
        <v>3177</v>
      </c>
      <c r="I5081" t="s">
        <v>17812</v>
      </c>
      <c r="J5081" t="s">
        <v>3179</v>
      </c>
      <c r="K5081" t="s">
        <v>17813</v>
      </c>
      <c r="L5081" t="s">
        <v>3174</v>
      </c>
      <c r="M5081" t="s">
        <v>3174</v>
      </c>
    </row>
    <row r="5082" spans="1:13" x14ac:dyDescent="0.3">
      <c r="A5082" t="s">
        <v>1090</v>
      </c>
      <c r="B5082" t="s">
        <v>6277</v>
      </c>
      <c r="C5082" t="s">
        <v>3173</v>
      </c>
      <c r="D5082" t="s">
        <v>10152</v>
      </c>
      <c r="E5082" t="s">
        <v>3235</v>
      </c>
      <c r="F5082" t="s">
        <v>17814</v>
      </c>
      <c r="G5082" t="s">
        <v>13323</v>
      </c>
      <c r="H5082" t="s">
        <v>3177</v>
      </c>
      <c r="I5082" t="s">
        <v>17815</v>
      </c>
      <c r="J5082" t="s">
        <v>3187</v>
      </c>
      <c r="K5082" t="s">
        <v>3174</v>
      </c>
      <c r="L5082" t="s">
        <v>3174</v>
      </c>
      <c r="M5082" t="s">
        <v>3174</v>
      </c>
    </row>
    <row r="5083" spans="1:13" x14ac:dyDescent="0.3">
      <c r="A5083" t="s">
        <v>1090</v>
      </c>
      <c r="B5083" t="s">
        <v>6277</v>
      </c>
      <c r="C5083" t="s">
        <v>3173</v>
      </c>
      <c r="D5083" t="s">
        <v>10152</v>
      </c>
      <c r="E5083" t="s">
        <v>3235</v>
      </c>
      <c r="F5083" t="s">
        <v>17816</v>
      </c>
      <c r="G5083" t="s">
        <v>13327</v>
      </c>
      <c r="H5083" t="s">
        <v>3177</v>
      </c>
      <c r="I5083" t="s">
        <v>17817</v>
      </c>
      <c r="J5083" t="s">
        <v>3187</v>
      </c>
      <c r="K5083" t="s">
        <v>3174</v>
      </c>
      <c r="L5083" t="s">
        <v>3174</v>
      </c>
      <c r="M5083" t="s">
        <v>3174</v>
      </c>
    </row>
    <row r="5084" spans="1:13" x14ac:dyDescent="0.3">
      <c r="A5084" t="s">
        <v>1090</v>
      </c>
      <c r="B5084" t="s">
        <v>8569</v>
      </c>
      <c r="C5084" t="s">
        <v>3173</v>
      </c>
      <c r="D5084" t="s">
        <v>10152</v>
      </c>
      <c r="E5084" t="s">
        <v>3459</v>
      </c>
      <c r="F5084" t="s">
        <v>17818</v>
      </c>
      <c r="G5084" t="s">
        <v>13544</v>
      </c>
      <c r="H5084" t="s">
        <v>3177</v>
      </c>
      <c r="I5084" t="s">
        <v>17819</v>
      </c>
      <c r="J5084" t="s">
        <v>3187</v>
      </c>
      <c r="K5084" t="s">
        <v>3174</v>
      </c>
      <c r="L5084" t="s">
        <v>3174</v>
      </c>
      <c r="M5084" t="s">
        <v>3174</v>
      </c>
    </row>
    <row r="5085" spans="1:13" x14ac:dyDescent="0.3">
      <c r="A5085" t="s">
        <v>1090</v>
      </c>
      <c r="B5085" t="s">
        <v>13580</v>
      </c>
      <c r="C5085" t="s">
        <v>3173</v>
      </c>
      <c r="D5085" t="s">
        <v>10152</v>
      </c>
      <c r="E5085" t="s">
        <v>3235</v>
      </c>
      <c r="F5085" t="s">
        <v>17820</v>
      </c>
      <c r="G5085" t="s">
        <v>13506</v>
      </c>
      <c r="H5085" t="s">
        <v>3177</v>
      </c>
      <c r="I5085" t="s">
        <v>17821</v>
      </c>
      <c r="J5085" t="s">
        <v>3187</v>
      </c>
      <c r="K5085" t="s">
        <v>3174</v>
      </c>
      <c r="L5085" t="s">
        <v>3174</v>
      </c>
      <c r="M5085" t="s">
        <v>3174</v>
      </c>
    </row>
    <row r="5086" spans="1:13" x14ac:dyDescent="0.3">
      <c r="A5086" t="s">
        <v>1090</v>
      </c>
      <c r="B5086" t="s">
        <v>13580</v>
      </c>
      <c r="C5086" t="s">
        <v>3173</v>
      </c>
      <c r="D5086" t="s">
        <v>10152</v>
      </c>
      <c r="E5086" t="s">
        <v>3235</v>
      </c>
      <c r="F5086" t="s">
        <v>17822</v>
      </c>
      <c r="G5086" t="s">
        <v>13510</v>
      </c>
      <c r="H5086" t="s">
        <v>3177</v>
      </c>
      <c r="I5086" t="s">
        <v>17823</v>
      </c>
      <c r="J5086" t="s">
        <v>3187</v>
      </c>
      <c r="K5086" t="s">
        <v>3174</v>
      </c>
      <c r="L5086" t="s">
        <v>3174</v>
      </c>
      <c r="M5086" t="s">
        <v>3174</v>
      </c>
    </row>
    <row r="5087" spans="1:13" x14ac:dyDescent="0.3">
      <c r="A5087" t="s">
        <v>1082</v>
      </c>
      <c r="B5087" t="s">
        <v>17824</v>
      </c>
      <c r="C5087" t="s">
        <v>4045</v>
      </c>
      <c r="D5087" t="s">
        <v>1822</v>
      </c>
      <c r="E5087" t="s">
        <v>3546</v>
      </c>
      <c r="F5087" t="s">
        <v>17825</v>
      </c>
      <c r="G5087" t="s">
        <v>17826</v>
      </c>
      <c r="H5087" t="s">
        <v>3177</v>
      </c>
      <c r="I5087" t="s">
        <v>17827</v>
      </c>
      <c r="J5087" t="s">
        <v>3179</v>
      </c>
      <c r="K5087" t="s">
        <v>17828</v>
      </c>
      <c r="L5087" t="s">
        <v>3174</v>
      </c>
      <c r="M5087" t="s">
        <v>3174</v>
      </c>
    </row>
    <row r="5088" spans="1:13" x14ac:dyDescent="0.3">
      <c r="A5088" t="s">
        <v>1090</v>
      </c>
      <c r="B5088" t="s">
        <v>13563</v>
      </c>
      <c r="C5088" t="s">
        <v>3173</v>
      </c>
      <c r="D5088" t="s">
        <v>10152</v>
      </c>
      <c r="E5088" t="s">
        <v>3459</v>
      </c>
      <c r="F5088" t="s">
        <v>17829</v>
      </c>
      <c r="G5088" t="s">
        <v>13544</v>
      </c>
      <c r="H5088" t="s">
        <v>3177</v>
      </c>
      <c r="I5088" t="s">
        <v>17830</v>
      </c>
      <c r="J5088" t="s">
        <v>3187</v>
      </c>
      <c r="K5088" t="s">
        <v>3174</v>
      </c>
      <c r="L5088" t="s">
        <v>3174</v>
      </c>
      <c r="M5088" t="s">
        <v>3174</v>
      </c>
    </row>
    <row r="5089" spans="1:13" x14ac:dyDescent="0.3">
      <c r="A5089" t="s">
        <v>1082</v>
      </c>
      <c r="B5089" t="s">
        <v>13605</v>
      </c>
      <c r="C5089" t="s">
        <v>4045</v>
      </c>
      <c r="D5089" t="s">
        <v>1822</v>
      </c>
      <c r="E5089" t="s">
        <v>3546</v>
      </c>
      <c r="F5089" t="s">
        <v>17831</v>
      </c>
      <c r="G5089" t="s">
        <v>13631</v>
      </c>
      <c r="H5089" t="s">
        <v>3177</v>
      </c>
      <c r="I5089" t="s">
        <v>17832</v>
      </c>
      <c r="J5089" t="s">
        <v>3179</v>
      </c>
      <c r="K5089" t="s">
        <v>17833</v>
      </c>
      <c r="L5089" t="s">
        <v>3174</v>
      </c>
      <c r="M5089" t="s">
        <v>3174</v>
      </c>
    </row>
    <row r="5090" spans="1:13" x14ac:dyDescent="0.3">
      <c r="A5090" t="s">
        <v>1082</v>
      </c>
      <c r="B5090" t="s">
        <v>2950</v>
      </c>
      <c r="C5090" t="s">
        <v>4045</v>
      </c>
      <c r="D5090" t="s">
        <v>1822</v>
      </c>
      <c r="E5090" t="s">
        <v>7639</v>
      </c>
      <c r="F5090" t="s">
        <v>17834</v>
      </c>
      <c r="G5090" t="s">
        <v>13851</v>
      </c>
      <c r="H5090" t="s">
        <v>3177</v>
      </c>
      <c r="I5090" t="s">
        <v>17835</v>
      </c>
      <c r="J5090" t="s">
        <v>3179</v>
      </c>
      <c r="K5090" t="s">
        <v>8743</v>
      </c>
      <c r="L5090" t="s">
        <v>3174</v>
      </c>
      <c r="M5090" t="s">
        <v>3174</v>
      </c>
    </row>
    <row r="5091" spans="1:13" x14ac:dyDescent="0.3">
      <c r="A5091" t="s">
        <v>1090</v>
      </c>
      <c r="B5091" t="s">
        <v>15187</v>
      </c>
      <c r="C5091" t="s">
        <v>3173</v>
      </c>
      <c r="D5091" t="s">
        <v>2050</v>
      </c>
      <c r="E5091" t="s">
        <v>3320</v>
      </c>
      <c r="F5091" t="s">
        <v>17836</v>
      </c>
      <c r="G5091" t="s">
        <v>17837</v>
      </c>
      <c r="H5091" t="s">
        <v>3177</v>
      </c>
      <c r="I5091" t="s">
        <v>17838</v>
      </c>
      <c r="J5091" t="s">
        <v>3179</v>
      </c>
      <c r="K5091" t="s">
        <v>3174</v>
      </c>
      <c r="L5091" t="s">
        <v>13591</v>
      </c>
      <c r="M5091" t="s">
        <v>3174</v>
      </c>
    </row>
    <row r="5092" spans="1:13" x14ac:dyDescent="0.3">
      <c r="A5092" t="s">
        <v>1090</v>
      </c>
      <c r="B5092" t="s">
        <v>4181</v>
      </c>
      <c r="C5092" t="s">
        <v>3173</v>
      </c>
      <c r="D5092" t="s">
        <v>2050</v>
      </c>
      <c r="E5092" t="s">
        <v>3320</v>
      </c>
      <c r="F5092" t="s">
        <v>17839</v>
      </c>
      <c r="G5092" t="s">
        <v>17840</v>
      </c>
      <c r="H5092" t="s">
        <v>3177</v>
      </c>
      <c r="I5092" t="s">
        <v>17841</v>
      </c>
      <c r="J5092" t="s">
        <v>3179</v>
      </c>
      <c r="K5092" t="s">
        <v>3174</v>
      </c>
      <c r="L5092" t="s">
        <v>13591</v>
      </c>
      <c r="M5092" t="s">
        <v>3174</v>
      </c>
    </row>
    <row r="5093" spans="1:13" x14ac:dyDescent="0.3">
      <c r="A5093" t="s">
        <v>1090</v>
      </c>
      <c r="B5093" t="s">
        <v>13646</v>
      </c>
      <c r="C5093" t="s">
        <v>3173</v>
      </c>
      <c r="D5093" t="s">
        <v>2050</v>
      </c>
      <c r="E5093" t="s">
        <v>3320</v>
      </c>
      <c r="F5093" t="s">
        <v>17842</v>
      </c>
      <c r="G5093" t="s">
        <v>17843</v>
      </c>
      <c r="H5093" t="s">
        <v>3177</v>
      </c>
      <c r="I5093" t="s">
        <v>17844</v>
      </c>
      <c r="J5093" t="s">
        <v>3179</v>
      </c>
      <c r="K5093" t="s">
        <v>3174</v>
      </c>
      <c r="L5093" t="s">
        <v>13591</v>
      </c>
      <c r="M5093" t="s">
        <v>3174</v>
      </c>
    </row>
    <row r="5094" spans="1:13" x14ac:dyDescent="0.3">
      <c r="A5094" t="s">
        <v>1090</v>
      </c>
      <c r="B5094" t="s">
        <v>17776</v>
      </c>
      <c r="C5094" t="s">
        <v>3173</v>
      </c>
      <c r="D5094" t="s">
        <v>2050</v>
      </c>
      <c r="E5094" t="s">
        <v>3320</v>
      </c>
      <c r="F5094" t="s">
        <v>17845</v>
      </c>
      <c r="G5094" t="s">
        <v>17846</v>
      </c>
      <c r="H5094" t="s">
        <v>3177</v>
      </c>
      <c r="I5094" t="s">
        <v>17847</v>
      </c>
      <c r="J5094" t="s">
        <v>3179</v>
      </c>
      <c r="K5094" t="s">
        <v>3174</v>
      </c>
      <c r="L5094" t="s">
        <v>13591</v>
      </c>
      <c r="M5094" t="s">
        <v>3174</v>
      </c>
    </row>
    <row r="5095" spans="1:13" x14ac:dyDescent="0.3">
      <c r="A5095" t="s">
        <v>1090</v>
      </c>
      <c r="B5095" t="s">
        <v>6360</v>
      </c>
      <c r="C5095" t="s">
        <v>3173</v>
      </c>
      <c r="D5095" t="s">
        <v>2050</v>
      </c>
      <c r="E5095" t="s">
        <v>3320</v>
      </c>
      <c r="F5095" t="s">
        <v>17848</v>
      </c>
      <c r="G5095" t="s">
        <v>17849</v>
      </c>
      <c r="H5095" t="s">
        <v>3177</v>
      </c>
      <c r="I5095" t="s">
        <v>17850</v>
      </c>
      <c r="J5095" t="s">
        <v>3179</v>
      </c>
      <c r="K5095" t="s">
        <v>3174</v>
      </c>
      <c r="L5095" t="s">
        <v>13591</v>
      </c>
      <c r="M5095" t="s">
        <v>3174</v>
      </c>
    </row>
    <row r="5096" spans="1:13" x14ac:dyDescent="0.3">
      <c r="A5096" t="s">
        <v>1090</v>
      </c>
      <c r="B5096" t="s">
        <v>6360</v>
      </c>
      <c r="C5096" t="s">
        <v>3173</v>
      </c>
      <c r="D5096" t="s">
        <v>1822</v>
      </c>
      <c r="E5096" t="s">
        <v>3320</v>
      </c>
      <c r="F5096" t="s">
        <v>17851</v>
      </c>
      <c r="G5096" t="s">
        <v>17852</v>
      </c>
      <c r="H5096" t="s">
        <v>3177</v>
      </c>
      <c r="I5096" t="s">
        <v>17853</v>
      </c>
      <c r="J5096" t="s">
        <v>3179</v>
      </c>
      <c r="K5096" t="s">
        <v>3174</v>
      </c>
      <c r="L5096" t="s">
        <v>17854</v>
      </c>
      <c r="M5096" t="s">
        <v>3174</v>
      </c>
    </row>
    <row r="5097" spans="1:13" x14ac:dyDescent="0.3">
      <c r="A5097" t="s">
        <v>1090</v>
      </c>
      <c r="B5097" t="s">
        <v>13646</v>
      </c>
      <c r="C5097" t="s">
        <v>3173</v>
      </c>
      <c r="D5097" t="s">
        <v>1822</v>
      </c>
      <c r="E5097" t="s">
        <v>3320</v>
      </c>
      <c r="F5097" t="s">
        <v>17855</v>
      </c>
      <c r="G5097" t="s">
        <v>17856</v>
      </c>
      <c r="H5097" t="s">
        <v>3177</v>
      </c>
      <c r="I5097" t="s">
        <v>17857</v>
      </c>
      <c r="J5097" t="s">
        <v>3179</v>
      </c>
      <c r="K5097" t="s">
        <v>3174</v>
      </c>
      <c r="L5097" t="s">
        <v>17854</v>
      </c>
      <c r="M5097" t="s">
        <v>3174</v>
      </c>
    </row>
    <row r="5098" spans="1:13" x14ac:dyDescent="0.3">
      <c r="A5098" t="s">
        <v>1090</v>
      </c>
      <c r="B5098" t="s">
        <v>15187</v>
      </c>
      <c r="C5098" t="s">
        <v>3173</v>
      </c>
      <c r="D5098" t="s">
        <v>1822</v>
      </c>
      <c r="E5098" t="s">
        <v>3320</v>
      </c>
      <c r="F5098" t="s">
        <v>17858</v>
      </c>
      <c r="G5098" t="s">
        <v>17859</v>
      </c>
      <c r="H5098" t="s">
        <v>3177</v>
      </c>
      <c r="I5098" t="s">
        <v>17860</v>
      </c>
      <c r="J5098" t="s">
        <v>3179</v>
      </c>
      <c r="K5098" t="s">
        <v>3174</v>
      </c>
      <c r="L5098" t="s">
        <v>17854</v>
      </c>
      <c r="M5098" t="s">
        <v>3174</v>
      </c>
    </row>
    <row r="5099" spans="1:13" x14ac:dyDescent="0.3">
      <c r="A5099" t="s">
        <v>1090</v>
      </c>
      <c r="B5099" t="s">
        <v>4181</v>
      </c>
      <c r="C5099" t="s">
        <v>3173</v>
      </c>
      <c r="D5099" t="s">
        <v>1822</v>
      </c>
      <c r="E5099" t="s">
        <v>3320</v>
      </c>
      <c r="F5099" t="s">
        <v>17861</v>
      </c>
      <c r="G5099" t="s">
        <v>17862</v>
      </c>
      <c r="H5099" t="s">
        <v>3177</v>
      </c>
      <c r="I5099" t="s">
        <v>17863</v>
      </c>
      <c r="J5099" t="s">
        <v>3179</v>
      </c>
      <c r="K5099" t="s">
        <v>3174</v>
      </c>
      <c r="L5099" t="s">
        <v>17854</v>
      </c>
      <c r="M5099" t="s">
        <v>3174</v>
      </c>
    </row>
    <row r="5100" spans="1:13" x14ac:dyDescent="0.3">
      <c r="A5100" t="s">
        <v>1090</v>
      </c>
      <c r="B5100" t="s">
        <v>17776</v>
      </c>
      <c r="C5100" t="s">
        <v>3173</v>
      </c>
      <c r="D5100" t="s">
        <v>1822</v>
      </c>
      <c r="E5100" t="s">
        <v>3320</v>
      </c>
      <c r="F5100" t="s">
        <v>17864</v>
      </c>
      <c r="G5100" t="s">
        <v>17865</v>
      </c>
      <c r="H5100" t="s">
        <v>3177</v>
      </c>
      <c r="I5100" t="s">
        <v>17866</v>
      </c>
      <c r="J5100" t="s">
        <v>3179</v>
      </c>
      <c r="K5100" t="s">
        <v>3174</v>
      </c>
      <c r="L5100" t="s">
        <v>17854</v>
      </c>
      <c r="M5100" t="s">
        <v>3174</v>
      </c>
    </row>
    <row r="5101" spans="1:13" x14ac:dyDescent="0.3">
      <c r="A5101" t="s">
        <v>1090</v>
      </c>
      <c r="B5101" t="s">
        <v>17867</v>
      </c>
      <c r="C5101" t="s">
        <v>3173</v>
      </c>
      <c r="D5101" t="s">
        <v>7537</v>
      </c>
      <c r="E5101" t="s">
        <v>3235</v>
      </c>
      <c r="F5101" t="s">
        <v>17868</v>
      </c>
      <c r="G5101" t="s">
        <v>17869</v>
      </c>
      <c r="H5101" t="s">
        <v>3177</v>
      </c>
      <c r="I5101" t="s">
        <v>17870</v>
      </c>
      <c r="J5101" t="s">
        <v>3179</v>
      </c>
      <c r="K5101" t="s">
        <v>17871</v>
      </c>
      <c r="L5101" t="s">
        <v>3174</v>
      </c>
      <c r="M5101" t="s">
        <v>3174</v>
      </c>
    </row>
    <row r="5102" spans="1:13" x14ac:dyDescent="0.3">
      <c r="A5102" t="s">
        <v>1090</v>
      </c>
      <c r="B5102" t="s">
        <v>6503</v>
      </c>
      <c r="C5102" t="s">
        <v>3173</v>
      </c>
      <c r="D5102" t="s">
        <v>1822</v>
      </c>
      <c r="E5102" t="s">
        <v>3459</v>
      </c>
      <c r="F5102" t="s">
        <v>17872</v>
      </c>
      <c r="G5102" t="s">
        <v>13681</v>
      </c>
      <c r="H5102" t="s">
        <v>3177</v>
      </c>
      <c r="I5102" t="s">
        <v>17873</v>
      </c>
      <c r="J5102" t="s">
        <v>3179</v>
      </c>
      <c r="K5102" t="s">
        <v>17874</v>
      </c>
      <c r="L5102" t="s">
        <v>3174</v>
      </c>
      <c r="M5102" t="s">
        <v>3174</v>
      </c>
    </row>
    <row r="5103" spans="1:13" x14ac:dyDescent="0.3">
      <c r="A5103" t="s">
        <v>1090</v>
      </c>
      <c r="B5103" t="s">
        <v>4335</v>
      </c>
      <c r="C5103" t="s">
        <v>3173</v>
      </c>
      <c r="D5103" t="s">
        <v>1822</v>
      </c>
      <c r="E5103" t="s">
        <v>3235</v>
      </c>
      <c r="F5103" t="s">
        <v>17875</v>
      </c>
      <c r="G5103" t="s">
        <v>17876</v>
      </c>
      <c r="H5103" t="s">
        <v>3177</v>
      </c>
      <c r="I5103" t="s">
        <v>17877</v>
      </c>
      <c r="J5103" t="s">
        <v>3179</v>
      </c>
      <c r="K5103" t="s">
        <v>17878</v>
      </c>
      <c r="L5103" t="s">
        <v>3174</v>
      </c>
      <c r="M5103" t="s">
        <v>3174</v>
      </c>
    </row>
    <row r="5104" spans="1:13" x14ac:dyDescent="0.3">
      <c r="A5104" t="s">
        <v>1090</v>
      </c>
      <c r="B5104" t="s">
        <v>17879</v>
      </c>
      <c r="C5104" t="s">
        <v>3173</v>
      </c>
      <c r="D5104" t="s">
        <v>1822</v>
      </c>
      <c r="E5104" t="s">
        <v>3235</v>
      </c>
      <c r="F5104" t="s">
        <v>17880</v>
      </c>
      <c r="G5104" t="s">
        <v>17881</v>
      </c>
      <c r="H5104" t="s">
        <v>3177</v>
      </c>
      <c r="I5104" t="s">
        <v>17882</v>
      </c>
      <c r="J5104" t="s">
        <v>3179</v>
      </c>
      <c r="K5104" t="s">
        <v>17883</v>
      </c>
      <c r="L5104" t="s">
        <v>3174</v>
      </c>
      <c r="M5104" t="s">
        <v>3174</v>
      </c>
    </row>
    <row r="5105" spans="1:13" x14ac:dyDescent="0.3">
      <c r="A5105" t="s">
        <v>1090</v>
      </c>
      <c r="B5105" t="s">
        <v>6360</v>
      </c>
      <c r="C5105" t="s">
        <v>3173</v>
      </c>
      <c r="D5105" t="s">
        <v>1822</v>
      </c>
      <c r="E5105" t="s">
        <v>3235</v>
      </c>
      <c r="F5105" t="s">
        <v>17884</v>
      </c>
      <c r="G5105" t="s">
        <v>17885</v>
      </c>
      <c r="H5105" t="s">
        <v>3177</v>
      </c>
      <c r="I5105" t="s">
        <v>17886</v>
      </c>
      <c r="J5105" t="s">
        <v>3179</v>
      </c>
      <c r="K5105" t="s">
        <v>17887</v>
      </c>
      <c r="L5105" t="s">
        <v>3174</v>
      </c>
      <c r="M5105" t="s">
        <v>3174</v>
      </c>
    </row>
    <row r="5106" spans="1:13" x14ac:dyDescent="0.3">
      <c r="A5106" t="s">
        <v>1090</v>
      </c>
      <c r="B5106" t="s">
        <v>13567</v>
      </c>
      <c r="C5106" t="s">
        <v>3173</v>
      </c>
      <c r="D5106" t="s">
        <v>1822</v>
      </c>
      <c r="E5106" t="s">
        <v>3235</v>
      </c>
      <c r="F5106" t="s">
        <v>17888</v>
      </c>
      <c r="G5106" t="s">
        <v>6021</v>
      </c>
      <c r="H5106" t="s">
        <v>3177</v>
      </c>
      <c r="I5106" t="s">
        <v>17889</v>
      </c>
      <c r="J5106" t="s">
        <v>3179</v>
      </c>
      <c r="K5106" t="s">
        <v>17890</v>
      </c>
      <c r="L5106" t="s">
        <v>3174</v>
      </c>
      <c r="M5106" t="s">
        <v>3174</v>
      </c>
    </row>
    <row r="5107" spans="1:13" x14ac:dyDescent="0.3">
      <c r="A5107" t="s">
        <v>1090</v>
      </c>
      <c r="B5107" t="s">
        <v>9127</v>
      </c>
      <c r="C5107" t="s">
        <v>3173</v>
      </c>
      <c r="D5107" t="s">
        <v>1822</v>
      </c>
      <c r="E5107" t="s">
        <v>3235</v>
      </c>
      <c r="F5107" t="s">
        <v>17891</v>
      </c>
      <c r="G5107" t="s">
        <v>6021</v>
      </c>
      <c r="H5107" t="s">
        <v>3177</v>
      </c>
      <c r="I5107" t="s">
        <v>17892</v>
      </c>
      <c r="J5107" t="s">
        <v>3179</v>
      </c>
      <c r="K5107" t="s">
        <v>17893</v>
      </c>
      <c r="L5107" t="s">
        <v>3174</v>
      </c>
      <c r="M5107" t="s">
        <v>3174</v>
      </c>
    </row>
    <row r="5108" spans="1:13" x14ac:dyDescent="0.3">
      <c r="A5108" t="s">
        <v>1090</v>
      </c>
      <c r="B5108" t="s">
        <v>2975</v>
      </c>
      <c r="C5108" t="s">
        <v>3173</v>
      </c>
      <c r="D5108" t="s">
        <v>1822</v>
      </c>
      <c r="E5108" t="s">
        <v>3235</v>
      </c>
      <c r="F5108" t="s">
        <v>17894</v>
      </c>
      <c r="G5108" t="s">
        <v>8127</v>
      </c>
      <c r="H5108" t="s">
        <v>3177</v>
      </c>
      <c r="I5108" t="s">
        <v>17895</v>
      </c>
      <c r="J5108" t="s">
        <v>3179</v>
      </c>
      <c r="K5108" t="s">
        <v>17896</v>
      </c>
      <c r="L5108" t="s">
        <v>3174</v>
      </c>
      <c r="M5108" t="s">
        <v>3174</v>
      </c>
    </row>
    <row r="5109" spans="1:13" x14ac:dyDescent="0.3">
      <c r="A5109" t="s">
        <v>1090</v>
      </c>
      <c r="B5109" t="s">
        <v>2975</v>
      </c>
      <c r="C5109" t="s">
        <v>3173</v>
      </c>
      <c r="D5109" t="s">
        <v>1822</v>
      </c>
      <c r="E5109" t="s">
        <v>3235</v>
      </c>
      <c r="F5109" t="s">
        <v>17897</v>
      </c>
      <c r="G5109" t="s">
        <v>17898</v>
      </c>
      <c r="H5109" t="s">
        <v>3177</v>
      </c>
      <c r="I5109" t="s">
        <v>17899</v>
      </c>
      <c r="J5109" t="s">
        <v>3179</v>
      </c>
      <c r="K5109" t="s">
        <v>17900</v>
      </c>
      <c r="L5109" t="s">
        <v>3174</v>
      </c>
      <c r="M5109" t="s">
        <v>3174</v>
      </c>
    </row>
    <row r="5110" spans="1:13" x14ac:dyDescent="0.3">
      <c r="A5110" t="s">
        <v>1090</v>
      </c>
      <c r="B5110" t="s">
        <v>8857</v>
      </c>
      <c r="C5110" t="s">
        <v>3173</v>
      </c>
      <c r="D5110" t="s">
        <v>1822</v>
      </c>
      <c r="E5110" t="s">
        <v>3235</v>
      </c>
      <c r="F5110" t="s">
        <v>17901</v>
      </c>
      <c r="G5110" t="s">
        <v>8127</v>
      </c>
      <c r="H5110" t="s">
        <v>3177</v>
      </c>
      <c r="I5110" t="s">
        <v>17902</v>
      </c>
      <c r="J5110" t="s">
        <v>3179</v>
      </c>
      <c r="K5110" t="s">
        <v>17903</v>
      </c>
      <c r="L5110" t="s">
        <v>3174</v>
      </c>
      <c r="M5110" t="s">
        <v>3174</v>
      </c>
    </row>
    <row r="5111" spans="1:13" x14ac:dyDescent="0.3">
      <c r="A5111" t="s">
        <v>1090</v>
      </c>
      <c r="B5111" t="s">
        <v>15025</v>
      </c>
      <c r="C5111" t="s">
        <v>3173</v>
      </c>
      <c r="D5111" t="s">
        <v>1822</v>
      </c>
      <c r="E5111" t="s">
        <v>3235</v>
      </c>
      <c r="F5111" t="s">
        <v>17904</v>
      </c>
      <c r="G5111" t="s">
        <v>17898</v>
      </c>
      <c r="H5111" t="s">
        <v>3177</v>
      </c>
      <c r="I5111" t="s">
        <v>17905</v>
      </c>
      <c r="J5111" t="s">
        <v>3179</v>
      </c>
      <c r="K5111" t="s">
        <v>17906</v>
      </c>
      <c r="L5111" t="s">
        <v>3174</v>
      </c>
      <c r="M5111" t="s">
        <v>3174</v>
      </c>
    </row>
    <row r="5112" spans="1:13" x14ac:dyDescent="0.3">
      <c r="A5112" t="s">
        <v>1090</v>
      </c>
      <c r="B5112" t="s">
        <v>4812</v>
      </c>
      <c r="C5112" t="s">
        <v>3173</v>
      </c>
      <c r="D5112" t="s">
        <v>1822</v>
      </c>
      <c r="E5112" t="s">
        <v>3235</v>
      </c>
      <c r="F5112" t="s">
        <v>17907</v>
      </c>
      <c r="G5112" t="s">
        <v>17908</v>
      </c>
      <c r="H5112" t="s">
        <v>3177</v>
      </c>
      <c r="I5112" t="s">
        <v>17909</v>
      </c>
      <c r="J5112" t="s">
        <v>3179</v>
      </c>
      <c r="K5112" t="s">
        <v>17910</v>
      </c>
      <c r="L5112" t="s">
        <v>3174</v>
      </c>
      <c r="M5112" t="s">
        <v>3174</v>
      </c>
    </row>
    <row r="5113" spans="1:13" x14ac:dyDescent="0.3">
      <c r="A5113" t="s">
        <v>1090</v>
      </c>
      <c r="B5113" t="s">
        <v>8793</v>
      </c>
      <c r="C5113" t="s">
        <v>3173</v>
      </c>
      <c r="D5113" t="s">
        <v>1822</v>
      </c>
      <c r="E5113" t="s">
        <v>3235</v>
      </c>
      <c r="F5113" t="s">
        <v>17911</v>
      </c>
      <c r="G5113" t="s">
        <v>16437</v>
      </c>
      <c r="H5113" t="s">
        <v>3177</v>
      </c>
      <c r="I5113" t="s">
        <v>17912</v>
      </c>
      <c r="J5113" t="s">
        <v>3179</v>
      </c>
      <c r="K5113" t="s">
        <v>17913</v>
      </c>
      <c r="L5113" t="s">
        <v>3174</v>
      </c>
      <c r="M5113" t="s">
        <v>3174</v>
      </c>
    </row>
    <row r="5114" spans="1:13" x14ac:dyDescent="0.3">
      <c r="A5114" t="s">
        <v>1090</v>
      </c>
      <c r="B5114" t="s">
        <v>8793</v>
      </c>
      <c r="C5114" t="s">
        <v>3173</v>
      </c>
      <c r="D5114" t="s">
        <v>1822</v>
      </c>
      <c r="E5114" t="s">
        <v>3235</v>
      </c>
      <c r="F5114" t="s">
        <v>17914</v>
      </c>
      <c r="G5114" t="s">
        <v>17908</v>
      </c>
      <c r="H5114" t="s">
        <v>3177</v>
      </c>
      <c r="I5114" t="s">
        <v>17915</v>
      </c>
      <c r="J5114" t="s">
        <v>3179</v>
      </c>
      <c r="K5114" t="s">
        <v>17916</v>
      </c>
      <c r="L5114" t="s">
        <v>3174</v>
      </c>
      <c r="M5114" t="s">
        <v>3174</v>
      </c>
    </row>
    <row r="5115" spans="1:13" x14ac:dyDescent="0.3">
      <c r="A5115" t="s">
        <v>1090</v>
      </c>
      <c r="B5115" t="s">
        <v>8793</v>
      </c>
      <c r="C5115" t="s">
        <v>3173</v>
      </c>
      <c r="D5115" t="s">
        <v>1822</v>
      </c>
      <c r="E5115" t="s">
        <v>3235</v>
      </c>
      <c r="F5115" t="s">
        <v>17917</v>
      </c>
      <c r="G5115" t="s">
        <v>17918</v>
      </c>
      <c r="H5115" t="s">
        <v>3177</v>
      </c>
      <c r="I5115" t="s">
        <v>17919</v>
      </c>
      <c r="J5115" t="s">
        <v>3179</v>
      </c>
      <c r="K5115" t="s">
        <v>17920</v>
      </c>
      <c r="L5115" t="s">
        <v>3174</v>
      </c>
      <c r="M5115" t="s">
        <v>3174</v>
      </c>
    </row>
    <row r="5116" spans="1:13" x14ac:dyDescent="0.3">
      <c r="A5116" t="s">
        <v>1090</v>
      </c>
      <c r="B5116" t="s">
        <v>3831</v>
      </c>
      <c r="C5116" t="s">
        <v>3173</v>
      </c>
      <c r="D5116" t="s">
        <v>1822</v>
      </c>
      <c r="E5116" t="s">
        <v>3235</v>
      </c>
      <c r="F5116" t="s">
        <v>17921</v>
      </c>
      <c r="G5116" t="s">
        <v>16437</v>
      </c>
      <c r="H5116" t="s">
        <v>3177</v>
      </c>
      <c r="I5116" t="s">
        <v>17922</v>
      </c>
      <c r="J5116" t="s">
        <v>3179</v>
      </c>
      <c r="K5116" t="s">
        <v>17923</v>
      </c>
      <c r="L5116" t="s">
        <v>3174</v>
      </c>
      <c r="M5116" t="s">
        <v>3174</v>
      </c>
    </row>
    <row r="5117" spans="1:13" x14ac:dyDescent="0.3">
      <c r="A5117" t="s">
        <v>1090</v>
      </c>
      <c r="B5117" t="s">
        <v>4812</v>
      </c>
      <c r="C5117" t="s">
        <v>3173</v>
      </c>
      <c r="D5117" t="s">
        <v>1822</v>
      </c>
      <c r="E5117" t="s">
        <v>3235</v>
      </c>
      <c r="F5117" t="s">
        <v>17924</v>
      </c>
      <c r="G5117" t="s">
        <v>17918</v>
      </c>
      <c r="H5117" t="s">
        <v>3177</v>
      </c>
      <c r="I5117" t="s">
        <v>17925</v>
      </c>
      <c r="J5117" t="s">
        <v>3179</v>
      </c>
      <c r="K5117" t="s">
        <v>17926</v>
      </c>
      <c r="L5117" t="s">
        <v>3174</v>
      </c>
      <c r="M5117" t="s">
        <v>3174</v>
      </c>
    </row>
    <row r="5118" spans="1:13" x14ac:dyDescent="0.3">
      <c r="A5118" t="s">
        <v>1090</v>
      </c>
      <c r="B5118" t="s">
        <v>9050</v>
      </c>
      <c r="C5118" t="s">
        <v>3173</v>
      </c>
      <c r="D5118" t="s">
        <v>1822</v>
      </c>
      <c r="E5118" t="s">
        <v>3235</v>
      </c>
      <c r="F5118" t="s">
        <v>17927</v>
      </c>
      <c r="G5118" t="s">
        <v>17928</v>
      </c>
      <c r="H5118" t="s">
        <v>3177</v>
      </c>
      <c r="I5118" t="s">
        <v>17929</v>
      </c>
      <c r="J5118" t="s">
        <v>3179</v>
      </c>
      <c r="K5118" t="s">
        <v>17930</v>
      </c>
      <c r="L5118" t="s">
        <v>3174</v>
      </c>
      <c r="M5118" t="s">
        <v>3174</v>
      </c>
    </row>
    <row r="5119" spans="1:13" x14ac:dyDescent="0.3">
      <c r="A5119" t="s">
        <v>1090</v>
      </c>
      <c r="B5119" t="s">
        <v>8890</v>
      </c>
      <c r="C5119" t="s">
        <v>3173</v>
      </c>
      <c r="D5119" t="s">
        <v>1822</v>
      </c>
      <c r="E5119" t="s">
        <v>3235</v>
      </c>
      <c r="F5119" t="s">
        <v>17931</v>
      </c>
      <c r="G5119" t="s">
        <v>8892</v>
      </c>
      <c r="H5119" t="s">
        <v>3177</v>
      </c>
      <c r="I5119" t="s">
        <v>17932</v>
      </c>
      <c r="J5119" t="s">
        <v>3179</v>
      </c>
      <c r="K5119" t="s">
        <v>17933</v>
      </c>
      <c r="L5119" t="s">
        <v>3174</v>
      </c>
      <c r="M5119" t="s">
        <v>3174</v>
      </c>
    </row>
    <row r="5120" spans="1:13" x14ac:dyDescent="0.3">
      <c r="A5120" t="s">
        <v>1090</v>
      </c>
      <c r="B5120" t="s">
        <v>15025</v>
      </c>
      <c r="C5120" t="s">
        <v>3173</v>
      </c>
      <c r="D5120" t="s">
        <v>1822</v>
      </c>
      <c r="E5120" t="s">
        <v>3235</v>
      </c>
      <c r="F5120" t="s">
        <v>17934</v>
      </c>
      <c r="G5120" t="s">
        <v>17898</v>
      </c>
      <c r="H5120" t="s">
        <v>3177</v>
      </c>
      <c r="I5120" t="s">
        <v>17935</v>
      </c>
      <c r="J5120" t="s">
        <v>3179</v>
      </c>
      <c r="K5120" t="s">
        <v>17936</v>
      </c>
      <c r="L5120" t="s">
        <v>3174</v>
      </c>
      <c r="M5120" t="s">
        <v>3174</v>
      </c>
    </row>
    <row r="5121" spans="1:13" x14ac:dyDescent="0.3">
      <c r="A5121" t="s">
        <v>1090</v>
      </c>
      <c r="B5121" t="s">
        <v>4181</v>
      </c>
      <c r="C5121" t="s">
        <v>3173</v>
      </c>
      <c r="D5121" t="s">
        <v>1822</v>
      </c>
      <c r="E5121" t="s">
        <v>3235</v>
      </c>
      <c r="F5121" t="s">
        <v>17937</v>
      </c>
      <c r="G5121" t="s">
        <v>17938</v>
      </c>
      <c r="H5121" t="s">
        <v>3177</v>
      </c>
      <c r="I5121" t="s">
        <v>17939</v>
      </c>
      <c r="J5121" t="s">
        <v>3179</v>
      </c>
      <c r="K5121" t="s">
        <v>17940</v>
      </c>
      <c r="L5121" t="s">
        <v>3174</v>
      </c>
      <c r="M5121" t="s">
        <v>3174</v>
      </c>
    </row>
    <row r="5122" spans="1:13" x14ac:dyDescent="0.3">
      <c r="A5122" t="s">
        <v>1090</v>
      </c>
      <c r="B5122" t="s">
        <v>4181</v>
      </c>
      <c r="C5122" t="s">
        <v>3173</v>
      </c>
      <c r="D5122" t="s">
        <v>1822</v>
      </c>
      <c r="E5122" t="s">
        <v>3235</v>
      </c>
      <c r="F5122" t="s">
        <v>17941</v>
      </c>
      <c r="G5122" t="s">
        <v>17942</v>
      </c>
      <c r="H5122" t="s">
        <v>3177</v>
      </c>
      <c r="I5122" t="s">
        <v>17943</v>
      </c>
      <c r="J5122" t="s">
        <v>3179</v>
      </c>
      <c r="K5122" t="s">
        <v>17944</v>
      </c>
      <c r="L5122" t="s">
        <v>3174</v>
      </c>
      <c r="M5122" t="s">
        <v>3174</v>
      </c>
    </row>
    <row r="5123" spans="1:13" x14ac:dyDescent="0.3">
      <c r="A5123" t="s">
        <v>1090</v>
      </c>
      <c r="B5123" t="s">
        <v>4181</v>
      </c>
      <c r="C5123" t="s">
        <v>3173</v>
      </c>
      <c r="D5123" t="s">
        <v>1822</v>
      </c>
      <c r="E5123" t="s">
        <v>3235</v>
      </c>
      <c r="F5123" t="s">
        <v>17945</v>
      </c>
      <c r="G5123" t="s">
        <v>17946</v>
      </c>
      <c r="H5123" t="s">
        <v>3177</v>
      </c>
      <c r="I5123" t="s">
        <v>17947</v>
      </c>
      <c r="J5123" t="s">
        <v>3179</v>
      </c>
      <c r="K5123" t="s">
        <v>17948</v>
      </c>
      <c r="L5123" t="s">
        <v>3174</v>
      </c>
      <c r="M5123" t="s">
        <v>3174</v>
      </c>
    </row>
    <row r="5124" spans="1:13" x14ac:dyDescent="0.3">
      <c r="A5124" t="s">
        <v>1090</v>
      </c>
      <c r="B5124" t="s">
        <v>4181</v>
      </c>
      <c r="C5124" t="s">
        <v>3173</v>
      </c>
      <c r="D5124" t="s">
        <v>1822</v>
      </c>
      <c r="E5124" t="s">
        <v>3235</v>
      </c>
      <c r="F5124" t="s">
        <v>17949</v>
      </c>
      <c r="G5124" t="s">
        <v>16046</v>
      </c>
      <c r="H5124" t="s">
        <v>3177</v>
      </c>
      <c r="I5124" t="s">
        <v>17950</v>
      </c>
      <c r="J5124" t="s">
        <v>3179</v>
      </c>
      <c r="K5124" t="s">
        <v>17951</v>
      </c>
      <c r="L5124" t="s">
        <v>3174</v>
      </c>
      <c r="M5124" t="s">
        <v>3174</v>
      </c>
    </row>
    <row r="5125" spans="1:13" x14ac:dyDescent="0.3">
      <c r="A5125" t="s">
        <v>1090</v>
      </c>
      <c r="B5125" t="s">
        <v>4181</v>
      </c>
      <c r="C5125" t="s">
        <v>3173</v>
      </c>
      <c r="D5125" t="s">
        <v>1822</v>
      </c>
      <c r="E5125" t="s">
        <v>3235</v>
      </c>
      <c r="F5125" t="s">
        <v>17952</v>
      </c>
      <c r="G5125" t="s">
        <v>17953</v>
      </c>
      <c r="H5125" t="s">
        <v>3177</v>
      </c>
      <c r="I5125" t="s">
        <v>17954</v>
      </c>
      <c r="J5125" t="s">
        <v>3179</v>
      </c>
      <c r="K5125" t="s">
        <v>17955</v>
      </c>
      <c r="L5125" t="s">
        <v>3174</v>
      </c>
      <c r="M5125" t="s">
        <v>3174</v>
      </c>
    </row>
    <row r="5126" spans="1:13" x14ac:dyDescent="0.3">
      <c r="A5126" t="s">
        <v>1090</v>
      </c>
      <c r="B5126" t="s">
        <v>4181</v>
      </c>
      <c r="C5126" t="s">
        <v>3173</v>
      </c>
      <c r="D5126" t="s">
        <v>1822</v>
      </c>
      <c r="E5126" t="s">
        <v>3235</v>
      </c>
      <c r="F5126" t="s">
        <v>17956</v>
      </c>
      <c r="G5126" t="s">
        <v>17755</v>
      </c>
      <c r="H5126" t="s">
        <v>3177</v>
      </c>
      <c r="I5126" t="s">
        <v>17957</v>
      </c>
      <c r="J5126" t="s">
        <v>3179</v>
      </c>
      <c r="K5126" t="s">
        <v>17958</v>
      </c>
      <c r="L5126" t="s">
        <v>3174</v>
      </c>
      <c r="M5126" t="s">
        <v>3174</v>
      </c>
    </row>
    <row r="5127" spans="1:13" x14ac:dyDescent="0.3">
      <c r="A5127" t="s">
        <v>1090</v>
      </c>
      <c r="B5127" t="s">
        <v>8857</v>
      </c>
      <c r="C5127" t="s">
        <v>3173</v>
      </c>
      <c r="D5127" t="s">
        <v>1822</v>
      </c>
      <c r="E5127" t="s">
        <v>3235</v>
      </c>
      <c r="F5127" t="s">
        <v>17959</v>
      </c>
      <c r="G5127" t="s">
        <v>8127</v>
      </c>
      <c r="H5127" t="s">
        <v>3177</v>
      </c>
      <c r="I5127" t="s">
        <v>17960</v>
      </c>
      <c r="J5127" t="s">
        <v>3179</v>
      </c>
      <c r="K5127" t="s">
        <v>17961</v>
      </c>
      <c r="L5127" t="s">
        <v>3174</v>
      </c>
      <c r="M5127" t="s">
        <v>3174</v>
      </c>
    </row>
    <row r="5128" spans="1:13" x14ac:dyDescent="0.3">
      <c r="A5128" t="s">
        <v>1090</v>
      </c>
      <c r="B5128" t="s">
        <v>2975</v>
      </c>
      <c r="C5128" t="s">
        <v>3173</v>
      </c>
      <c r="D5128" t="s">
        <v>1822</v>
      </c>
      <c r="E5128" t="s">
        <v>3235</v>
      </c>
      <c r="F5128" t="s">
        <v>17962</v>
      </c>
      <c r="G5128" t="s">
        <v>17963</v>
      </c>
      <c r="H5128" t="s">
        <v>3177</v>
      </c>
      <c r="I5128" t="s">
        <v>17964</v>
      </c>
      <c r="J5128" t="s">
        <v>3179</v>
      </c>
      <c r="K5128" t="s">
        <v>17965</v>
      </c>
      <c r="L5128" t="s">
        <v>3174</v>
      </c>
      <c r="M5128" t="s">
        <v>3174</v>
      </c>
    </row>
    <row r="5129" spans="1:13" x14ac:dyDescent="0.3">
      <c r="A5129" t="s">
        <v>1090</v>
      </c>
      <c r="B5129" t="s">
        <v>2975</v>
      </c>
      <c r="C5129" t="s">
        <v>3173</v>
      </c>
      <c r="D5129" t="s">
        <v>1822</v>
      </c>
      <c r="E5129" t="s">
        <v>3235</v>
      </c>
      <c r="F5129" t="s">
        <v>17966</v>
      </c>
      <c r="G5129" t="s">
        <v>8127</v>
      </c>
      <c r="H5129" t="s">
        <v>3177</v>
      </c>
      <c r="I5129" t="s">
        <v>17967</v>
      </c>
      <c r="J5129" t="s">
        <v>3179</v>
      </c>
      <c r="K5129" t="s">
        <v>17968</v>
      </c>
      <c r="L5129" t="s">
        <v>3174</v>
      </c>
      <c r="M5129" t="s">
        <v>3174</v>
      </c>
    </row>
    <row r="5130" spans="1:13" x14ac:dyDescent="0.3">
      <c r="A5130" t="s">
        <v>1090</v>
      </c>
      <c r="B5130" t="s">
        <v>2975</v>
      </c>
      <c r="C5130" t="s">
        <v>3173</v>
      </c>
      <c r="D5130" t="s">
        <v>1822</v>
      </c>
      <c r="E5130" t="s">
        <v>3235</v>
      </c>
      <c r="F5130" t="s">
        <v>17969</v>
      </c>
      <c r="G5130" t="s">
        <v>17898</v>
      </c>
      <c r="H5130" t="s">
        <v>3177</v>
      </c>
      <c r="I5130" t="s">
        <v>17970</v>
      </c>
      <c r="J5130" t="s">
        <v>3179</v>
      </c>
      <c r="K5130" t="s">
        <v>17971</v>
      </c>
      <c r="L5130" t="s">
        <v>3174</v>
      </c>
      <c r="M5130" t="s">
        <v>3174</v>
      </c>
    </row>
    <row r="5131" spans="1:13" x14ac:dyDescent="0.3">
      <c r="A5131" t="s">
        <v>1090</v>
      </c>
      <c r="B5131" t="s">
        <v>2975</v>
      </c>
      <c r="C5131" t="s">
        <v>3173</v>
      </c>
      <c r="D5131" t="s">
        <v>1822</v>
      </c>
      <c r="E5131" t="s">
        <v>3235</v>
      </c>
      <c r="F5131" t="s">
        <v>17972</v>
      </c>
      <c r="G5131" t="s">
        <v>17973</v>
      </c>
      <c r="H5131" t="s">
        <v>3177</v>
      </c>
      <c r="I5131" t="s">
        <v>17974</v>
      </c>
      <c r="J5131" t="s">
        <v>3179</v>
      </c>
      <c r="K5131" t="s">
        <v>17975</v>
      </c>
      <c r="L5131" t="s">
        <v>3174</v>
      </c>
      <c r="M5131" t="s">
        <v>3174</v>
      </c>
    </row>
    <row r="5132" spans="1:13" x14ac:dyDescent="0.3">
      <c r="A5132" t="s">
        <v>1090</v>
      </c>
      <c r="B5132" t="s">
        <v>2975</v>
      </c>
      <c r="C5132" t="s">
        <v>3173</v>
      </c>
      <c r="D5132" t="s">
        <v>1822</v>
      </c>
      <c r="E5132" t="s">
        <v>3235</v>
      </c>
      <c r="F5132" t="s">
        <v>17976</v>
      </c>
      <c r="G5132" t="s">
        <v>17738</v>
      </c>
      <c r="H5132" t="s">
        <v>3177</v>
      </c>
      <c r="I5132" t="s">
        <v>17977</v>
      </c>
      <c r="J5132" t="s">
        <v>3179</v>
      </c>
      <c r="K5132" t="s">
        <v>17978</v>
      </c>
      <c r="L5132" t="s">
        <v>3174</v>
      </c>
      <c r="M5132" t="s">
        <v>3174</v>
      </c>
    </row>
    <row r="5133" spans="1:13" x14ac:dyDescent="0.3">
      <c r="A5133" t="s">
        <v>1090</v>
      </c>
      <c r="B5133" t="s">
        <v>2975</v>
      </c>
      <c r="C5133" t="s">
        <v>3173</v>
      </c>
      <c r="D5133" t="s">
        <v>1822</v>
      </c>
      <c r="E5133" t="s">
        <v>3235</v>
      </c>
      <c r="F5133" t="s">
        <v>17979</v>
      </c>
      <c r="G5133" t="s">
        <v>8996</v>
      </c>
      <c r="H5133" t="s">
        <v>3177</v>
      </c>
      <c r="I5133" t="s">
        <v>17980</v>
      </c>
      <c r="J5133" t="s">
        <v>3179</v>
      </c>
      <c r="K5133" t="s">
        <v>17981</v>
      </c>
      <c r="L5133" t="s">
        <v>3174</v>
      </c>
      <c r="M5133" t="s">
        <v>3174</v>
      </c>
    </row>
    <row r="5134" spans="1:13" x14ac:dyDescent="0.3">
      <c r="A5134" t="s">
        <v>1090</v>
      </c>
      <c r="B5134" t="s">
        <v>2975</v>
      </c>
      <c r="C5134" t="s">
        <v>3173</v>
      </c>
      <c r="D5134" t="s">
        <v>1822</v>
      </c>
      <c r="E5134" t="s">
        <v>3235</v>
      </c>
      <c r="F5134" t="s">
        <v>17982</v>
      </c>
      <c r="G5134" t="s">
        <v>9006</v>
      </c>
      <c r="H5134" t="s">
        <v>3177</v>
      </c>
      <c r="I5134" t="s">
        <v>17983</v>
      </c>
      <c r="J5134" t="s">
        <v>3179</v>
      </c>
      <c r="K5134" t="s">
        <v>17984</v>
      </c>
      <c r="L5134" t="s">
        <v>3174</v>
      </c>
      <c r="M5134" t="s">
        <v>3174</v>
      </c>
    </row>
    <row r="5135" spans="1:13" x14ac:dyDescent="0.3">
      <c r="A5135" t="s">
        <v>1090</v>
      </c>
      <c r="B5135" t="s">
        <v>2975</v>
      </c>
      <c r="C5135" t="s">
        <v>3173</v>
      </c>
      <c r="D5135" t="s">
        <v>1822</v>
      </c>
      <c r="E5135" t="s">
        <v>3235</v>
      </c>
      <c r="F5135" t="s">
        <v>17985</v>
      </c>
      <c r="G5135" t="s">
        <v>17986</v>
      </c>
      <c r="H5135" t="s">
        <v>3177</v>
      </c>
      <c r="I5135" t="s">
        <v>17987</v>
      </c>
      <c r="J5135" t="s">
        <v>3179</v>
      </c>
      <c r="K5135" t="s">
        <v>17988</v>
      </c>
      <c r="L5135" t="s">
        <v>3174</v>
      </c>
      <c r="M5135" t="s">
        <v>3174</v>
      </c>
    </row>
    <row r="5136" spans="1:13" x14ac:dyDescent="0.3">
      <c r="A5136" t="s">
        <v>1090</v>
      </c>
      <c r="B5136" t="s">
        <v>3831</v>
      </c>
      <c r="C5136" t="s">
        <v>3173</v>
      </c>
      <c r="D5136" t="s">
        <v>1822</v>
      </c>
      <c r="E5136" t="s">
        <v>3235</v>
      </c>
      <c r="F5136" t="s">
        <v>17989</v>
      </c>
      <c r="G5136" t="s">
        <v>16437</v>
      </c>
      <c r="H5136" t="s">
        <v>3177</v>
      </c>
      <c r="I5136" t="s">
        <v>17990</v>
      </c>
      <c r="J5136" t="s">
        <v>3179</v>
      </c>
      <c r="K5136" t="s">
        <v>17991</v>
      </c>
      <c r="L5136" t="s">
        <v>3174</v>
      </c>
      <c r="M5136" t="s">
        <v>3174</v>
      </c>
    </row>
    <row r="5137" spans="1:13" x14ac:dyDescent="0.3">
      <c r="A5137" t="s">
        <v>1090</v>
      </c>
      <c r="B5137" t="s">
        <v>13567</v>
      </c>
      <c r="C5137" t="s">
        <v>3173</v>
      </c>
      <c r="D5137" t="s">
        <v>1822</v>
      </c>
      <c r="E5137" t="s">
        <v>3235</v>
      </c>
      <c r="F5137" t="s">
        <v>17992</v>
      </c>
      <c r="G5137" t="s">
        <v>6021</v>
      </c>
      <c r="H5137" t="s">
        <v>3177</v>
      </c>
      <c r="I5137" t="s">
        <v>17993</v>
      </c>
      <c r="J5137" t="s">
        <v>3179</v>
      </c>
      <c r="K5137" t="s">
        <v>17994</v>
      </c>
      <c r="L5137" t="s">
        <v>3174</v>
      </c>
      <c r="M5137" t="s">
        <v>3174</v>
      </c>
    </row>
    <row r="5138" spans="1:13" x14ac:dyDescent="0.3">
      <c r="A5138" t="s">
        <v>1090</v>
      </c>
      <c r="B5138" t="s">
        <v>13567</v>
      </c>
      <c r="C5138" t="s">
        <v>3173</v>
      </c>
      <c r="D5138" t="s">
        <v>1822</v>
      </c>
      <c r="E5138" t="s">
        <v>3235</v>
      </c>
      <c r="F5138" t="s">
        <v>17995</v>
      </c>
      <c r="G5138" t="s">
        <v>17726</v>
      </c>
      <c r="H5138" t="s">
        <v>3177</v>
      </c>
      <c r="I5138" t="s">
        <v>17996</v>
      </c>
      <c r="J5138" t="s">
        <v>3179</v>
      </c>
      <c r="K5138" t="s">
        <v>17997</v>
      </c>
      <c r="L5138" t="s">
        <v>3174</v>
      </c>
      <c r="M5138" t="s">
        <v>3174</v>
      </c>
    </row>
    <row r="5139" spans="1:13" x14ac:dyDescent="0.3">
      <c r="A5139" t="s">
        <v>1090</v>
      </c>
      <c r="B5139" t="s">
        <v>13567</v>
      </c>
      <c r="C5139" t="s">
        <v>3173</v>
      </c>
      <c r="D5139" t="s">
        <v>1822</v>
      </c>
      <c r="E5139" t="s">
        <v>3235</v>
      </c>
      <c r="F5139" t="s">
        <v>17998</v>
      </c>
      <c r="G5139" t="s">
        <v>17999</v>
      </c>
      <c r="H5139" t="s">
        <v>3177</v>
      </c>
      <c r="I5139" t="s">
        <v>18000</v>
      </c>
      <c r="J5139" t="s">
        <v>3179</v>
      </c>
      <c r="K5139" t="s">
        <v>18001</v>
      </c>
      <c r="L5139" t="s">
        <v>3174</v>
      </c>
      <c r="M5139" t="s">
        <v>3174</v>
      </c>
    </row>
    <row r="5140" spans="1:13" x14ac:dyDescent="0.3">
      <c r="A5140" t="s">
        <v>1090</v>
      </c>
      <c r="B5140" t="s">
        <v>13567</v>
      </c>
      <c r="C5140" t="s">
        <v>3173</v>
      </c>
      <c r="D5140" t="s">
        <v>1822</v>
      </c>
      <c r="E5140" t="s">
        <v>3235</v>
      </c>
      <c r="F5140" t="s">
        <v>18002</v>
      </c>
      <c r="G5140" t="s">
        <v>18003</v>
      </c>
      <c r="H5140" t="s">
        <v>3177</v>
      </c>
      <c r="I5140" t="s">
        <v>18004</v>
      </c>
      <c r="J5140" t="s">
        <v>3179</v>
      </c>
      <c r="K5140" t="s">
        <v>18005</v>
      </c>
      <c r="L5140" t="s">
        <v>3174</v>
      </c>
      <c r="M5140" t="s">
        <v>3174</v>
      </c>
    </row>
    <row r="5141" spans="1:13" x14ac:dyDescent="0.3">
      <c r="A5141" t="s">
        <v>1090</v>
      </c>
      <c r="B5141" t="s">
        <v>17776</v>
      </c>
      <c r="C5141" t="s">
        <v>3173</v>
      </c>
      <c r="D5141" t="s">
        <v>1822</v>
      </c>
      <c r="E5141" t="s">
        <v>3235</v>
      </c>
      <c r="F5141" t="s">
        <v>18006</v>
      </c>
      <c r="G5141" t="s">
        <v>17963</v>
      </c>
      <c r="H5141" t="s">
        <v>3177</v>
      </c>
      <c r="I5141" t="s">
        <v>18007</v>
      </c>
      <c r="J5141" t="s">
        <v>3179</v>
      </c>
      <c r="K5141" t="s">
        <v>18008</v>
      </c>
      <c r="L5141" t="s">
        <v>3174</v>
      </c>
      <c r="M5141" t="s">
        <v>3174</v>
      </c>
    </row>
    <row r="5142" spans="1:13" x14ac:dyDescent="0.3">
      <c r="A5142" t="s">
        <v>1090</v>
      </c>
      <c r="B5142" t="s">
        <v>8793</v>
      </c>
      <c r="C5142" t="s">
        <v>3173</v>
      </c>
      <c r="D5142" t="s">
        <v>1822</v>
      </c>
      <c r="E5142" t="s">
        <v>3235</v>
      </c>
      <c r="F5142" t="s">
        <v>18009</v>
      </c>
      <c r="G5142" t="s">
        <v>16437</v>
      </c>
      <c r="H5142" t="s">
        <v>3177</v>
      </c>
      <c r="I5142" t="s">
        <v>18010</v>
      </c>
      <c r="J5142" t="s">
        <v>3179</v>
      </c>
      <c r="K5142" t="s">
        <v>18011</v>
      </c>
      <c r="L5142" t="s">
        <v>3174</v>
      </c>
      <c r="M5142" t="s">
        <v>3174</v>
      </c>
    </row>
    <row r="5143" spans="1:13" x14ac:dyDescent="0.3">
      <c r="A5143" t="s">
        <v>1090</v>
      </c>
      <c r="B5143" t="s">
        <v>8793</v>
      </c>
      <c r="C5143" t="s">
        <v>3173</v>
      </c>
      <c r="D5143" t="s">
        <v>1822</v>
      </c>
      <c r="E5143" t="s">
        <v>3235</v>
      </c>
      <c r="F5143" t="s">
        <v>18012</v>
      </c>
      <c r="G5143" t="s">
        <v>17908</v>
      </c>
      <c r="H5143" t="s">
        <v>3177</v>
      </c>
      <c r="I5143" t="s">
        <v>18013</v>
      </c>
      <c r="J5143" t="s">
        <v>3179</v>
      </c>
      <c r="K5143" t="s">
        <v>18014</v>
      </c>
      <c r="L5143" t="s">
        <v>3174</v>
      </c>
      <c r="M5143" t="s">
        <v>3174</v>
      </c>
    </row>
    <row r="5144" spans="1:13" x14ac:dyDescent="0.3">
      <c r="A5144" t="s">
        <v>1090</v>
      </c>
      <c r="B5144" t="s">
        <v>8793</v>
      </c>
      <c r="C5144" t="s">
        <v>3173</v>
      </c>
      <c r="D5144" t="s">
        <v>1822</v>
      </c>
      <c r="E5144" t="s">
        <v>3235</v>
      </c>
      <c r="F5144" t="s">
        <v>18015</v>
      </c>
      <c r="G5144" t="s">
        <v>17918</v>
      </c>
      <c r="H5144" t="s">
        <v>3177</v>
      </c>
      <c r="I5144" t="s">
        <v>18016</v>
      </c>
      <c r="J5144" t="s">
        <v>3179</v>
      </c>
      <c r="K5144" t="s">
        <v>18017</v>
      </c>
      <c r="L5144" t="s">
        <v>3174</v>
      </c>
      <c r="M5144" t="s">
        <v>3174</v>
      </c>
    </row>
    <row r="5145" spans="1:13" x14ac:dyDescent="0.3">
      <c r="A5145" t="s">
        <v>1090</v>
      </c>
      <c r="B5145" t="s">
        <v>8793</v>
      </c>
      <c r="C5145" t="s">
        <v>3173</v>
      </c>
      <c r="D5145" t="s">
        <v>1822</v>
      </c>
      <c r="E5145" t="s">
        <v>3235</v>
      </c>
      <c r="F5145" t="s">
        <v>18018</v>
      </c>
      <c r="G5145" t="s">
        <v>18019</v>
      </c>
      <c r="H5145" t="s">
        <v>3177</v>
      </c>
      <c r="I5145" t="s">
        <v>18020</v>
      </c>
      <c r="J5145" t="s">
        <v>3179</v>
      </c>
      <c r="K5145" t="s">
        <v>18021</v>
      </c>
      <c r="L5145" t="s">
        <v>3174</v>
      </c>
      <c r="M5145" t="s">
        <v>3174</v>
      </c>
    </row>
    <row r="5146" spans="1:13" x14ac:dyDescent="0.3">
      <c r="A5146" t="s">
        <v>1090</v>
      </c>
      <c r="B5146" t="s">
        <v>8793</v>
      </c>
      <c r="C5146" t="s">
        <v>3173</v>
      </c>
      <c r="D5146" t="s">
        <v>1822</v>
      </c>
      <c r="E5146" t="s">
        <v>3235</v>
      </c>
      <c r="F5146" t="s">
        <v>18022</v>
      </c>
      <c r="G5146" t="s">
        <v>18023</v>
      </c>
      <c r="H5146" t="s">
        <v>3177</v>
      </c>
      <c r="I5146" t="s">
        <v>18024</v>
      </c>
      <c r="J5146" t="s">
        <v>3179</v>
      </c>
      <c r="K5146" t="s">
        <v>18025</v>
      </c>
      <c r="L5146" t="s">
        <v>3174</v>
      </c>
      <c r="M5146" t="s">
        <v>3174</v>
      </c>
    </row>
    <row r="5147" spans="1:13" x14ac:dyDescent="0.3">
      <c r="A5147" t="s">
        <v>1090</v>
      </c>
      <c r="B5147" t="s">
        <v>8793</v>
      </c>
      <c r="C5147" t="s">
        <v>3173</v>
      </c>
      <c r="D5147" t="s">
        <v>1822</v>
      </c>
      <c r="E5147" t="s">
        <v>3235</v>
      </c>
      <c r="F5147" t="s">
        <v>18026</v>
      </c>
      <c r="G5147" t="s">
        <v>18027</v>
      </c>
      <c r="H5147" t="s">
        <v>3177</v>
      </c>
      <c r="I5147" t="s">
        <v>18028</v>
      </c>
      <c r="J5147" t="s">
        <v>3179</v>
      </c>
      <c r="K5147" t="s">
        <v>18029</v>
      </c>
      <c r="L5147" t="s">
        <v>3174</v>
      </c>
      <c r="M5147" t="s">
        <v>3174</v>
      </c>
    </row>
    <row r="5148" spans="1:13" x14ac:dyDescent="0.3">
      <c r="A5148" t="s">
        <v>1090</v>
      </c>
      <c r="B5148" t="s">
        <v>17768</v>
      </c>
      <c r="C5148" t="s">
        <v>3173</v>
      </c>
      <c r="D5148" t="s">
        <v>1822</v>
      </c>
      <c r="E5148" t="s">
        <v>3235</v>
      </c>
      <c r="F5148" t="s">
        <v>18030</v>
      </c>
      <c r="G5148" t="s">
        <v>17938</v>
      </c>
      <c r="H5148" t="s">
        <v>3177</v>
      </c>
      <c r="I5148" t="s">
        <v>18031</v>
      </c>
      <c r="J5148" t="s">
        <v>3179</v>
      </c>
      <c r="K5148" t="s">
        <v>18032</v>
      </c>
      <c r="L5148" t="s">
        <v>3174</v>
      </c>
      <c r="M5148" t="s">
        <v>3174</v>
      </c>
    </row>
    <row r="5149" spans="1:13" x14ac:dyDescent="0.3">
      <c r="A5149" t="s">
        <v>1090</v>
      </c>
      <c r="B5149" t="s">
        <v>17744</v>
      </c>
      <c r="C5149" t="s">
        <v>3173</v>
      </c>
      <c r="D5149" t="s">
        <v>1822</v>
      </c>
      <c r="E5149" t="s">
        <v>3459</v>
      </c>
      <c r="F5149" t="s">
        <v>18033</v>
      </c>
      <c r="G5149" t="s">
        <v>16374</v>
      </c>
      <c r="H5149" t="s">
        <v>3177</v>
      </c>
      <c r="I5149" t="s">
        <v>18034</v>
      </c>
      <c r="J5149" t="s">
        <v>3179</v>
      </c>
      <c r="K5149" t="s">
        <v>18035</v>
      </c>
      <c r="L5149" t="s">
        <v>3174</v>
      </c>
      <c r="M5149" t="s">
        <v>3174</v>
      </c>
    </row>
    <row r="5150" spans="1:13" x14ac:dyDescent="0.3">
      <c r="A5150" t="s">
        <v>1090</v>
      </c>
      <c r="B5150" t="s">
        <v>4812</v>
      </c>
      <c r="C5150" t="s">
        <v>3173</v>
      </c>
      <c r="D5150" t="s">
        <v>1822</v>
      </c>
      <c r="E5150" t="s">
        <v>3235</v>
      </c>
      <c r="F5150" t="s">
        <v>18036</v>
      </c>
      <c r="G5150" t="s">
        <v>17908</v>
      </c>
      <c r="H5150" t="s">
        <v>3177</v>
      </c>
      <c r="I5150" t="s">
        <v>18037</v>
      </c>
      <c r="J5150" t="s">
        <v>3179</v>
      </c>
      <c r="K5150" t="s">
        <v>18038</v>
      </c>
      <c r="L5150" t="s">
        <v>3174</v>
      </c>
      <c r="M5150" t="s">
        <v>3174</v>
      </c>
    </row>
    <row r="5151" spans="1:13" x14ac:dyDescent="0.3">
      <c r="A5151" t="s">
        <v>1090</v>
      </c>
      <c r="B5151" t="s">
        <v>4812</v>
      </c>
      <c r="C5151" t="s">
        <v>3173</v>
      </c>
      <c r="D5151" t="s">
        <v>1822</v>
      </c>
      <c r="E5151" t="s">
        <v>3235</v>
      </c>
      <c r="F5151" t="s">
        <v>18039</v>
      </c>
      <c r="G5151" t="s">
        <v>17918</v>
      </c>
      <c r="H5151" t="s">
        <v>3177</v>
      </c>
      <c r="I5151" t="s">
        <v>18040</v>
      </c>
      <c r="J5151" t="s">
        <v>3179</v>
      </c>
      <c r="K5151" t="s">
        <v>18041</v>
      </c>
      <c r="L5151" t="s">
        <v>3174</v>
      </c>
      <c r="M5151" t="s">
        <v>3174</v>
      </c>
    </row>
    <row r="5152" spans="1:13" x14ac:dyDescent="0.3">
      <c r="A5152" t="s">
        <v>1090</v>
      </c>
      <c r="B5152" t="s">
        <v>4804</v>
      </c>
      <c r="C5152" t="s">
        <v>3173</v>
      </c>
      <c r="D5152" t="s">
        <v>1822</v>
      </c>
      <c r="E5152" t="s">
        <v>3459</v>
      </c>
      <c r="F5152" t="s">
        <v>18042</v>
      </c>
      <c r="G5152" t="s">
        <v>8153</v>
      </c>
      <c r="H5152" t="s">
        <v>3177</v>
      </c>
      <c r="I5152" t="s">
        <v>18043</v>
      </c>
      <c r="J5152" t="s">
        <v>3179</v>
      </c>
      <c r="K5152" t="s">
        <v>18044</v>
      </c>
      <c r="L5152" t="s">
        <v>3174</v>
      </c>
      <c r="M5152" t="s">
        <v>3174</v>
      </c>
    </row>
    <row r="5153" spans="1:13" x14ac:dyDescent="0.3">
      <c r="A5153" t="s">
        <v>1090</v>
      </c>
      <c r="B5153" t="s">
        <v>4804</v>
      </c>
      <c r="C5153" t="s">
        <v>3173</v>
      </c>
      <c r="D5153" t="s">
        <v>1822</v>
      </c>
      <c r="E5153" t="s">
        <v>3459</v>
      </c>
      <c r="F5153" t="s">
        <v>18045</v>
      </c>
      <c r="G5153" t="s">
        <v>8153</v>
      </c>
      <c r="H5153" t="s">
        <v>3177</v>
      </c>
      <c r="I5153" t="s">
        <v>18046</v>
      </c>
      <c r="J5153" t="s">
        <v>3179</v>
      </c>
      <c r="K5153" t="s">
        <v>18047</v>
      </c>
      <c r="L5153" t="s">
        <v>3174</v>
      </c>
      <c r="M5153" t="s">
        <v>3174</v>
      </c>
    </row>
    <row r="5154" spans="1:13" x14ac:dyDescent="0.3">
      <c r="A5154" t="s">
        <v>1090</v>
      </c>
      <c r="B5154" t="s">
        <v>4804</v>
      </c>
      <c r="C5154" t="s">
        <v>3173</v>
      </c>
      <c r="D5154" t="s">
        <v>1822</v>
      </c>
      <c r="E5154" t="s">
        <v>3459</v>
      </c>
      <c r="F5154" t="s">
        <v>18048</v>
      </c>
      <c r="G5154" t="s">
        <v>16374</v>
      </c>
      <c r="H5154" t="s">
        <v>3177</v>
      </c>
      <c r="I5154" t="s">
        <v>18049</v>
      </c>
      <c r="J5154" t="s">
        <v>3179</v>
      </c>
      <c r="K5154" t="s">
        <v>18050</v>
      </c>
      <c r="L5154" t="s">
        <v>3174</v>
      </c>
      <c r="M5154" t="s">
        <v>3174</v>
      </c>
    </row>
    <row r="5155" spans="1:13" x14ac:dyDescent="0.3">
      <c r="A5155" t="s">
        <v>1090</v>
      </c>
      <c r="B5155" t="s">
        <v>4804</v>
      </c>
      <c r="C5155" t="s">
        <v>3173</v>
      </c>
      <c r="D5155" t="s">
        <v>1822</v>
      </c>
      <c r="E5155" t="s">
        <v>3459</v>
      </c>
      <c r="F5155" t="s">
        <v>18051</v>
      </c>
      <c r="G5155" t="s">
        <v>18052</v>
      </c>
      <c r="H5155" t="s">
        <v>3177</v>
      </c>
      <c r="I5155" t="s">
        <v>18053</v>
      </c>
      <c r="J5155" t="s">
        <v>3179</v>
      </c>
      <c r="K5155" t="s">
        <v>18054</v>
      </c>
      <c r="L5155" t="s">
        <v>3174</v>
      </c>
      <c r="M5155" t="s">
        <v>3174</v>
      </c>
    </row>
    <row r="5156" spans="1:13" x14ac:dyDescent="0.3">
      <c r="A5156" t="s">
        <v>1090</v>
      </c>
      <c r="B5156" t="s">
        <v>4804</v>
      </c>
      <c r="C5156" t="s">
        <v>3173</v>
      </c>
      <c r="D5156" t="s">
        <v>1822</v>
      </c>
      <c r="E5156" t="s">
        <v>3459</v>
      </c>
      <c r="F5156" t="s">
        <v>18055</v>
      </c>
      <c r="G5156" t="s">
        <v>18052</v>
      </c>
      <c r="H5156" t="s">
        <v>3177</v>
      </c>
      <c r="I5156" t="s">
        <v>18056</v>
      </c>
      <c r="J5156" t="s">
        <v>3179</v>
      </c>
      <c r="K5156" t="s">
        <v>18057</v>
      </c>
      <c r="L5156" t="s">
        <v>3174</v>
      </c>
      <c r="M5156" t="s">
        <v>3174</v>
      </c>
    </row>
    <row r="5157" spans="1:13" x14ac:dyDescent="0.3">
      <c r="A5157" t="s">
        <v>1090</v>
      </c>
      <c r="B5157" t="s">
        <v>4804</v>
      </c>
      <c r="C5157" t="s">
        <v>3173</v>
      </c>
      <c r="D5157" t="s">
        <v>1822</v>
      </c>
      <c r="E5157" t="s">
        <v>3459</v>
      </c>
      <c r="F5157" t="s">
        <v>18058</v>
      </c>
      <c r="G5157" t="s">
        <v>18059</v>
      </c>
      <c r="H5157" t="s">
        <v>3177</v>
      </c>
      <c r="I5157" t="s">
        <v>18060</v>
      </c>
      <c r="J5157" t="s">
        <v>3179</v>
      </c>
      <c r="K5157" t="s">
        <v>18061</v>
      </c>
      <c r="L5157" t="s">
        <v>3174</v>
      </c>
      <c r="M5157" t="s">
        <v>3174</v>
      </c>
    </row>
    <row r="5158" spans="1:13" x14ac:dyDescent="0.3">
      <c r="A5158" t="s">
        <v>1090</v>
      </c>
      <c r="B5158" t="s">
        <v>3002</v>
      </c>
      <c r="C5158" t="s">
        <v>3173</v>
      </c>
      <c r="D5158" t="s">
        <v>1822</v>
      </c>
      <c r="E5158" t="s">
        <v>3235</v>
      </c>
      <c r="F5158" t="s">
        <v>18062</v>
      </c>
      <c r="G5158" t="s">
        <v>18063</v>
      </c>
      <c r="H5158" t="s">
        <v>3177</v>
      </c>
      <c r="I5158" t="s">
        <v>18064</v>
      </c>
      <c r="J5158" t="s">
        <v>3179</v>
      </c>
      <c r="K5158" t="s">
        <v>18065</v>
      </c>
      <c r="L5158" t="s">
        <v>3174</v>
      </c>
      <c r="M5158" t="s">
        <v>3174</v>
      </c>
    </row>
    <row r="5159" spans="1:13" x14ac:dyDescent="0.3">
      <c r="A5159" t="s">
        <v>1090</v>
      </c>
      <c r="B5159" t="s">
        <v>3002</v>
      </c>
      <c r="C5159" t="s">
        <v>3173</v>
      </c>
      <c r="D5159" t="s">
        <v>1822</v>
      </c>
      <c r="E5159" t="s">
        <v>3235</v>
      </c>
      <c r="F5159" t="s">
        <v>18066</v>
      </c>
      <c r="G5159" t="s">
        <v>18067</v>
      </c>
      <c r="H5159" t="s">
        <v>3177</v>
      </c>
      <c r="I5159" t="s">
        <v>18068</v>
      </c>
      <c r="J5159" t="s">
        <v>3179</v>
      </c>
      <c r="K5159" t="s">
        <v>18069</v>
      </c>
      <c r="L5159" t="s">
        <v>3174</v>
      </c>
      <c r="M5159" t="s">
        <v>3174</v>
      </c>
    </row>
    <row r="5160" spans="1:13" x14ac:dyDescent="0.3">
      <c r="A5160" t="s">
        <v>1090</v>
      </c>
      <c r="B5160" t="s">
        <v>8121</v>
      </c>
      <c r="C5160" t="s">
        <v>3173</v>
      </c>
      <c r="D5160" t="s">
        <v>1822</v>
      </c>
      <c r="E5160" t="s">
        <v>3459</v>
      </c>
      <c r="F5160" t="s">
        <v>18070</v>
      </c>
      <c r="G5160" t="s">
        <v>8153</v>
      </c>
      <c r="H5160" t="s">
        <v>3177</v>
      </c>
      <c r="I5160" t="s">
        <v>18071</v>
      </c>
      <c r="J5160" t="s">
        <v>3179</v>
      </c>
      <c r="K5160" t="s">
        <v>18072</v>
      </c>
      <c r="L5160" t="s">
        <v>3174</v>
      </c>
      <c r="M5160" t="s">
        <v>3174</v>
      </c>
    </row>
    <row r="5161" spans="1:13" x14ac:dyDescent="0.3">
      <c r="A5161" t="s">
        <v>1085</v>
      </c>
      <c r="B5161" t="s">
        <v>3655</v>
      </c>
      <c r="C5161" t="s">
        <v>3173</v>
      </c>
      <c r="D5161" t="s">
        <v>1822</v>
      </c>
      <c r="E5161" t="s">
        <v>3459</v>
      </c>
      <c r="F5161" t="s">
        <v>18073</v>
      </c>
      <c r="G5161" t="s">
        <v>3663</v>
      </c>
      <c r="H5161" t="s">
        <v>3177</v>
      </c>
      <c r="I5161" t="s">
        <v>18074</v>
      </c>
      <c r="J5161" t="s">
        <v>3187</v>
      </c>
      <c r="K5161" t="s">
        <v>18075</v>
      </c>
      <c r="L5161" t="s">
        <v>3174</v>
      </c>
      <c r="M5161" t="s">
        <v>3174</v>
      </c>
    </row>
    <row r="5162" spans="1:13" x14ac:dyDescent="0.3">
      <c r="A5162" t="s">
        <v>1085</v>
      </c>
      <c r="B5162" t="s">
        <v>3655</v>
      </c>
      <c r="C5162" t="s">
        <v>3173</v>
      </c>
      <c r="D5162" t="s">
        <v>1822</v>
      </c>
      <c r="E5162" t="s">
        <v>3459</v>
      </c>
      <c r="F5162" t="s">
        <v>18076</v>
      </c>
      <c r="G5162" t="s">
        <v>3663</v>
      </c>
      <c r="H5162" t="s">
        <v>3177</v>
      </c>
      <c r="I5162" t="s">
        <v>18077</v>
      </c>
      <c r="J5162" t="s">
        <v>3187</v>
      </c>
      <c r="K5162" t="s">
        <v>18075</v>
      </c>
      <c r="L5162" t="s">
        <v>3174</v>
      </c>
      <c r="M5162" t="s">
        <v>3174</v>
      </c>
    </row>
    <row r="5163" spans="1:13" x14ac:dyDescent="0.3">
      <c r="A5163" t="s">
        <v>1085</v>
      </c>
      <c r="B5163" t="s">
        <v>3655</v>
      </c>
      <c r="C5163" t="s">
        <v>3173</v>
      </c>
      <c r="D5163" t="s">
        <v>1822</v>
      </c>
      <c r="E5163" t="s">
        <v>3459</v>
      </c>
      <c r="F5163" t="s">
        <v>18078</v>
      </c>
      <c r="G5163" t="s">
        <v>4072</v>
      </c>
      <c r="H5163" t="s">
        <v>3177</v>
      </c>
      <c r="I5163" t="s">
        <v>18079</v>
      </c>
      <c r="J5163" t="s">
        <v>3187</v>
      </c>
      <c r="K5163" t="s">
        <v>18075</v>
      </c>
      <c r="L5163" t="s">
        <v>3174</v>
      </c>
      <c r="M5163" t="s">
        <v>3174</v>
      </c>
    </row>
    <row r="5164" spans="1:13" x14ac:dyDescent="0.3">
      <c r="A5164" t="s">
        <v>1085</v>
      </c>
      <c r="B5164" t="s">
        <v>3825</v>
      </c>
      <c r="C5164" t="s">
        <v>3173</v>
      </c>
      <c r="D5164" t="s">
        <v>10152</v>
      </c>
      <c r="E5164" t="s">
        <v>3459</v>
      </c>
      <c r="F5164" t="s">
        <v>18080</v>
      </c>
      <c r="G5164" t="s">
        <v>3826</v>
      </c>
      <c r="H5164" t="s">
        <v>3177</v>
      </c>
      <c r="I5164" t="s">
        <v>18081</v>
      </c>
      <c r="J5164" t="s">
        <v>3187</v>
      </c>
      <c r="K5164" t="s">
        <v>18075</v>
      </c>
      <c r="L5164" t="s">
        <v>3174</v>
      </c>
      <c r="M5164" t="s">
        <v>3174</v>
      </c>
    </row>
    <row r="5165" spans="1:13" x14ac:dyDescent="0.3">
      <c r="A5165" t="s">
        <v>1085</v>
      </c>
      <c r="B5165" t="s">
        <v>3754</v>
      </c>
      <c r="C5165" t="s">
        <v>3173</v>
      </c>
      <c r="D5165" t="s">
        <v>10152</v>
      </c>
      <c r="E5165" t="s">
        <v>3459</v>
      </c>
      <c r="F5165" t="s">
        <v>18082</v>
      </c>
      <c r="G5165" t="s">
        <v>3756</v>
      </c>
      <c r="H5165" t="s">
        <v>3177</v>
      </c>
      <c r="I5165" t="s">
        <v>18083</v>
      </c>
      <c r="J5165" t="s">
        <v>3187</v>
      </c>
      <c r="K5165" t="s">
        <v>18075</v>
      </c>
      <c r="L5165" t="s">
        <v>3174</v>
      </c>
      <c r="M5165" t="s">
        <v>3174</v>
      </c>
    </row>
    <row r="5166" spans="1:13" x14ac:dyDescent="0.3">
      <c r="A5166" t="s">
        <v>1085</v>
      </c>
      <c r="B5166" t="s">
        <v>3655</v>
      </c>
      <c r="C5166" t="s">
        <v>3173</v>
      </c>
      <c r="D5166" t="s">
        <v>10152</v>
      </c>
      <c r="E5166" t="s">
        <v>3459</v>
      </c>
      <c r="F5166" t="s">
        <v>18084</v>
      </c>
      <c r="G5166" t="s">
        <v>3663</v>
      </c>
      <c r="H5166" t="s">
        <v>3177</v>
      </c>
      <c r="I5166" t="s">
        <v>18085</v>
      </c>
      <c r="J5166" t="s">
        <v>3187</v>
      </c>
      <c r="K5166" t="s">
        <v>18075</v>
      </c>
      <c r="L5166" t="s">
        <v>3174</v>
      </c>
      <c r="M5166" t="s">
        <v>3174</v>
      </c>
    </row>
    <row r="5167" spans="1:13" x14ac:dyDescent="0.3">
      <c r="A5167" t="s">
        <v>1085</v>
      </c>
      <c r="B5167" t="s">
        <v>3035</v>
      </c>
      <c r="C5167" t="s">
        <v>3173</v>
      </c>
      <c r="D5167" t="s">
        <v>10152</v>
      </c>
      <c r="E5167" t="s">
        <v>3459</v>
      </c>
      <c r="F5167" t="s">
        <v>18086</v>
      </c>
      <c r="G5167" t="s">
        <v>3808</v>
      </c>
      <c r="H5167" t="s">
        <v>3177</v>
      </c>
      <c r="I5167" t="s">
        <v>18087</v>
      </c>
      <c r="J5167" t="s">
        <v>3187</v>
      </c>
      <c r="K5167" t="s">
        <v>18075</v>
      </c>
      <c r="L5167" t="s">
        <v>3174</v>
      </c>
      <c r="M5167" t="s">
        <v>3174</v>
      </c>
    </row>
    <row r="5168" spans="1:13" x14ac:dyDescent="0.3">
      <c r="A5168" t="s">
        <v>1082</v>
      </c>
      <c r="B5168" t="s">
        <v>7841</v>
      </c>
      <c r="C5168" t="s">
        <v>4045</v>
      </c>
      <c r="D5168" t="s">
        <v>1822</v>
      </c>
      <c r="E5168" t="s">
        <v>7639</v>
      </c>
      <c r="F5168" t="s">
        <v>18088</v>
      </c>
      <c r="G5168" t="s">
        <v>7849</v>
      </c>
      <c r="H5168" t="s">
        <v>3177</v>
      </c>
      <c r="I5168" t="s">
        <v>18089</v>
      </c>
      <c r="J5168" t="s">
        <v>3179</v>
      </c>
      <c r="K5168" t="s">
        <v>8743</v>
      </c>
      <c r="L5168" t="s">
        <v>3174</v>
      </c>
      <c r="M5168" t="s">
        <v>3174</v>
      </c>
    </row>
    <row r="5169" spans="1:13" x14ac:dyDescent="0.3">
      <c r="A5169" t="s">
        <v>1082</v>
      </c>
      <c r="B5169" t="s">
        <v>7841</v>
      </c>
      <c r="C5169" t="s">
        <v>4045</v>
      </c>
      <c r="D5169" t="s">
        <v>1822</v>
      </c>
      <c r="E5169" t="s">
        <v>3235</v>
      </c>
      <c r="F5169" t="s">
        <v>18090</v>
      </c>
      <c r="G5169" t="s">
        <v>7849</v>
      </c>
      <c r="H5169" t="s">
        <v>3177</v>
      </c>
      <c r="I5169" t="s">
        <v>18091</v>
      </c>
      <c r="J5169" t="s">
        <v>3179</v>
      </c>
      <c r="K5169" t="s">
        <v>18092</v>
      </c>
      <c r="L5169" t="s">
        <v>3174</v>
      </c>
      <c r="M5169" t="s">
        <v>3174</v>
      </c>
    </row>
    <row r="5170" spans="1:13" x14ac:dyDescent="0.3">
      <c r="A5170" t="s">
        <v>1090</v>
      </c>
      <c r="B5170" t="s">
        <v>9127</v>
      </c>
      <c r="C5170" t="s">
        <v>3173</v>
      </c>
      <c r="D5170" t="s">
        <v>1822</v>
      </c>
      <c r="E5170" t="s">
        <v>3235</v>
      </c>
      <c r="F5170" t="s">
        <v>18093</v>
      </c>
      <c r="G5170" t="s">
        <v>6021</v>
      </c>
      <c r="H5170" t="s">
        <v>3177</v>
      </c>
      <c r="I5170" t="s">
        <v>18094</v>
      </c>
      <c r="J5170" t="s">
        <v>3179</v>
      </c>
      <c r="K5170" t="s">
        <v>18095</v>
      </c>
      <c r="L5170" t="s">
        <v>3174</v>
      </c>
      <c r="M5170" t="s">
        <v>3174</v>
      </c>
    </row>
    <row r="5171" spans="1:13" x14ac:dyDescent="0.3">
      <c r="A5171" t="s">
        <v>1090</v>
      </c>
      <c r="B5171" t="s">
        <v>4804</v>
      </c>
      <c r="C5171" t="s">
        <v>3173</v>
      </c>
      <c r="D5171" t="s">
        <v>1822</v>
      </c>
      <c r="E5171" t="s">
        <v>3235</v>
      </c>
      <c r="F5171" t="s">
        <v>18096</v>
      </c>
      <c r="G5171" t="s">
        <v>18063</v>
      </c>
      <c r="H5171" t="s">
        <v>3177</v>
      </c>
      <c r="I5171" t="s">
        <v>18097</v>
      </c>
      <c r="J5171" t="s">
        <v>3179</v>
      </c>
      <c r="K5171" t="s">
        <v>18098</v>
      </c>
      <c r="L5171" t="s">
        <v>3174</v>
      </c>
      <c r="M5171" t="s">
        <v>3174</v>
      </c>
    </row>
    <row r="5172" spans="1:13" x14ac:dyDescent="0.3">
      <c r="A5172" t="s">
        <v>1090</v>
      </c>
      <c r="B5172" t="s">
        <v>4804</v>
      </c>
      <c r="C5172" t="s">
        <v>3173</v>
      </c>
      <c r="D5172" t="s">
        <v>1822</v>
      </c>
      <c r="E5172" t="s">
        <v>3235</v>
      </c>
      <c r="F5172" t="s">
        <v>18099</v>
      </c>
      <c r="G5172" t="s">
        <v>18067</v>
      </c>
      <c r="H5172" t="s">
        <v>3177</v>
      </c>
      <c r="I5172" t="s">
        <v>18100</v>
      </c>
      <c r="J5172" t="s">
        <v>3179</v>
      </c>
      <c r="K5172" t="s">
        <v>18101</v>
      </c>
      <c r="L5172" t="s">
        <v>3174</v>
      </c>
      <c r="M5172" t="s">
        <v>3174</v>
      </c>
    </row>
    <row r="5173" spans="1:13" x14ac:dyDescent="0.3">
      <c r="A5173" t="s">
        <v>1090</v>
      </c>
      <c r="B5173" t="s">
        <v>4804</v>
      </c>
      <c r="C5173" t="s">
        <v>3173</v>
      </c>
      <c r="D5173" t="s">
        <v>1822</v>
      </c>
      <c r="E5173" t="s">
        <v>3235</v>
      </c>
      <c r="F5173" t="s">
        <v>18102</v>
      </c>
      <c r="G5173" t="s">
        <v>18103</v>
      </c>
      <c r="H5173" t="s">
        <v>3177</v>
      </c>
      <c r="I5173" t="s">
        <v>18104</v>
      </c>
      <c r="J5173" t="s">
        <v>3179</v>
      </c>
      <c r="K5173" t="s">
        <v>18105</v>
      </c>
      <c r="L5173" t="s">
        <v>3174</v>
      </c>
      <c r="M5173" t="s">
        <v>3174</v>
      </c>
    </row>
    <row r="5174" spans="1:13" x14ac:dyDescent="0.3">
      <c r="A5174" t="s">
        <v>1090</v>
      </c>
      <c r="B5174" t="s">
        <v>4804</v>
      </c>
      <c r="C5174" t="s">
        <v>3173</v>
      </c>
      <c r="D5174" t="s">
        <v>1822</v>
      </c>
      <c r="E5174" t="s">
        <v>3235</v>
      </c>
      <c r="F5174" t="s">
        <v>18106</v>
      </c>
      <c r="G5174" t="s">
        <v>18052</v>
      </c>
      <c r="H5174" t="s">
        <v>3177</v>
      </c>
      <c r="I5174" t="s">
        <v>18107</v>
      </c>
      <c r="J5174" t="s">
        <v>3179</v>
      </c>
      <c r="K5174" t="s">
        <v>18108</v>
      </c>
      <c r="L5174" t="s">
        <v>3174</v>
      </c>
      <c r="M5174" t="s">
        <v>3174</v>
      </c>
    </row>
    <row r="5175" spans="1:13" x14ac:dyDescent="0.3">
      <c r="A5175" t="s">
        <v>1090</v>
      </c>
      <c r="B5175" t="s">
        <v>4804</v>
      </c>
      <c r="C5175" t="s">
        <v>3173</v>
      </c>
      <c r="D5175" t="s">
        <v>1822</v>
      </c>
      <c r="E5175" t="s">
        <v>3235</v>
      </c>
      <c r="F5175" t="s">
        <v>18109</v>
      </c>
      <c r="G5175" t="s">
        <v>18110</v>
      </c>
      <c r="H5175" t="s">
        <v>3177</v>
      </c>
      <c r="I5175" t="s">
        <v>18111</v>
      </c>
      <c r="J5175" t="s">
        <v>3179</v>
      </c>
      <c r="K5175" t="s">
        <v>18112</v>
      </c>
      <c r="L5175" t="s">
        <v>3174</v>
      </c>
      <c r="M5175" t="s">
        <v>3174</v>
      </c>
    </row>
    <row r="5176" spans="1:13" x14ac:dyDescent="0.3">
      <c r="A5176" t="s">
        <v>1090</v>
      </c>
      <c r="B5176" t="s">
        <v>4181</v>
      </c>
      <c r="C5176" t="s">
        <v>3173</v>
      </c>
      <c r="D5176" t="s">
        <v>1822</v>
      </c>
      <c r="E5176" t="s">
        <v>3235</v>
      </c>
      <c r="F5176" t="s">
        <v>18113</v>
      </c>
      <c r="G5176" t="s">
        <v>18114</v>
      </c>
      <c r="H5176" t="s">
        <v>3177</v>
      </c>
      <c r="I5176" t="s">
        <v>18115</v>
      </c>
      <c r="J5176" t="s">
        <v>3179</v>
      </c>
      <c r="K5176" t="s">
        <v>18116</v>
      </c>
      <c r="L5176" t="s">
        <v>3174</v>
      </c>
      <c r="M5176" t="s">
        <v>3174</v>
      </c>
    </row>
    <row r="5177" spans="1:13" x14ac:dyDescent="0.3">
      <c r="A5177" t="s">
        <v>1090</v>
      </c>
      <c r="B5177" t="s">
        <v>18117</v>
      </c>
      <c r="C5177" t="s">
        <v>3173</v>
      </c>
      <c r="D5177" t="s">
        <v>7537</v>
      </c>
      <c r="E5177" t="s">
        <v>3459</v>
      </c>
      <c r="F5177" t="s">
        <v>18118</v>
      </c>
      <c r="G5177" t="s">
        <v>18119</v>
      </c>
      <c r="H5177" t="s">
        <v>3177</v>
      </c>
      <c r="I5177" t="s">
        <v>18120</v>
      </c>
      <c r="J5177" t="s">
        <v>3179</v>
      </c>
      <c r="K5177" t="s">
        <v>18121</v>
      </c>
      <c r="L5177" t="s">
        <v>3174</v>
      </c>
      <c r="M5177" t="s">
        <v>3174</v>
      </c>
    </row>
    <row r="5178" spans="1:13" x14ac:dyDescent="0.3">
      <c r="A5178" t="s">
        <v>1090</v>
      </c>
      <c r="B5178" t="s">
        <v>18117</v>
      </c>
      <c r="C5178" t="s">
        <v>3173</v>
      </c>
      <c r="D5178" t="s">
        <v>7537</v>
      </c>
      <c r="E5178" t="s">
        <v>3459</v>
      </c>
      <c r="F5178" t="s">
        <v>18122</v>
      </c>
      <c r="G5178" t="s">
        <v>18123</v>
      </c>
      <c r="H5178" t="s">
        <v>3177</v>
      </c>
      <c r="I5178" t="s">
        <v>18124</v>
      </c>
      <c r="J5178" t="s">
        <v>3179</v>
      </c>
      <c r="K5178" t="s">
        <v>18125</v>
      </c>
      <c r="L5178" t="s">
        <v>3174</v>
      </c>
      <c r="M5178" t="s">
        <v>3174</v>
      </c>
    </row>
    <row r="5179" spans="1:13" x14ac:dyDescent="0.3">
      <c r="A5179" t="s">
        <v>1090</v>
      </c>
      <c r="B5179" t="s">
        <v>18126</v>
      </c>
      <c r="C5179" t="s">
        <v>3173</v>
      </c>
      <c r="D5179" t="s">
        <v>7537</v>
      </c>
      <c r="E5179" t="s">
        <v>3235</v>
      </c>
      <c r="F5179" t="s">
        <v>18127</v>
      </c>
      <c r="G5179" t="s">
        <v>18128</v>
      </c>
      <c r="H5179" t="s">
        <v>3177</v>
      </c>
      <c r="I5179" t="s">
        <v>18129</v>
      </c>
      <c r="J5179" t="s">
        <v>3179</v>
      </c>
      <c r="K5179" t="s">
        <v>18130</v>
      </c>
      <c r="L5179" t="s">
        <v>3174</v>
      </c>
      <c r="M5179" t="s">
        <v>3174</v>
      </c>
    </row>
    <row r="5180" spans="1:13" x14ac:dyDescent="0.3">
      <c r="A5180" t="s">
        <v>1090</v>
      </c>
      <c r="B5180" t="s">
        <v>18131</v>
      </c>
      <c r="C5180" t="s">
        <v>3173</v>
      </c>
      <c r="D5180" t="s">
        <v>7537</v>
      </c>
      <c r="E5180" t="s">
        <v>3235</v>
      </c>
      <c r="F5180" t="s">
        <v>18132</v>
      </c>
      <c r="G5180" t="s">
        <v>18133</v>
      </c>
      <c r="H5180" t="s">
        <v>3177</v>
      </c>
      <c r="I5180" t="s">
        <v>18134</v>
      </c>
      <c r="J5180" t="s">
        <v>3179</v>
      </c>
      <c r="K5180" t="s">
        <v>18135</v>
      </c>
      <c r="L5180" t="s">
        <v>3174</v>
      </c>
      <c r="M5180" t="s">
        <v>3174</v>
      </c>
    </row>
    <row r="5181" spans="1:13" x14ac:dyDescent="0.3">
      <c r="A5181" t="s">
        <v>1090</v>
      </c>
      <c r="B5181" t="s">
        <v>18136</v>
      </c>
      <c r="C5181" t="s">
        <v>3173</v>
      </c>
      <c r="D5181" t="s">
        <v>7537</v>
      </c>
      <c r="E5181" t="s">
        <v>3235</v>
      </c>
      <c r="F5181" t="s">
        <v>18137</v>
      </c>
      <c r="G5181" t="s">
        <v>18138</v>
      </c>
      <c r="H5181" t="s">
        <v>3177</v>
      </c>
      <c r="I5181" t="s">
        <v>18139</v>
      </c>
      <c r="J5181" t="s">
        <v>3179</v>
      </c>
      <c r="K5181" t="s">
        <v>18140</v>
      </c>
      <c r="L5181" t="s">
        <v>3174</v>
      </c>
      <c r="M5181" t="s">
        <v>3174</v>
      </c>
    </row>
    <row r="5182" spans="1:13" x14ac:dyDescent="0.3">
      <c r="A5182" t="s">
        <v>1090</v>
      </c>
      <c r="B5182" t="s">
        <v>18141</v>
      </c>
      <c r="C5182" t="s">
        <v>3173</v>
      </c>
      <c r="D5182" t="s">
        <v>7537</v>
      </c>
      <c r="E5182" t="s">
        <v>3235</v>
      </c>
      <c r="F5182" t="s">
        <v>18142</v>
      </c>
      <c r="G5182" t="s">
        <v>17898</v>
      </c>
      <c r="H5182" t="s">
        <v>3177</v>
      </c>
      <c r="I5182" t="s">
        <v>18143</v>
      </c>
      <c r="J5182" t="s">
        <v>3179</v>
      </c>
      <c r="K5182" t="s">
        <v>18144</v>
      </c>
      <c r="L5182" t="s">
        <v>3174</v>
      </c>
      <c r="M5182" t="s">
        <v>3174</v>
      </c>
    </row>
    <row r="5183" spans="1:13" x14ac:dyDescent="0.3">
      <c r="A5183" t="s">
        <v>1090</v>
      </c>
      <c r="B5183" t="s">
        <v>15697</v>
      </c>
      <c r="C5183" t="s">
        <v>3173</v>
      </c>
      <c r="D5183" t="s">
        <v>7537</v>
      </c>
      <c r="E5183" t="s">
        <v>3235</v>
      </c>
      <c r="F5183" t="s">
        <v>18145</v>
      </c>
      <c r="G5183" t="s">
        <v>6021</v>
      </c>
      <c r="H5183" t="s">
        <v>3177</v>
      </c>
      <c r="I5183" t="s">
        <v>18146</v>
      </c>
      <c r="J5183" t="s">
        <v>3179</v>
      </c>
      <c r="K5183" t="s">
        <v>18147</v>
      </c>
      <c r="L5183" t="s">
        <v>3174</v>
      </c>
      <c r="M5183" t="s">
        <v>3174</v>
      </c>
    </row>
    <row r="5184" spans="1:13" x14ac:dyDescent="0.3">
      <c r="A5184" t="s">
        <v>1082</v>
      </c>
      <c r="B5184" t="s">
        <v>2964</v>
      </c>
      <c r="C5184" t="s">
        <v>4045</v>
      </c>
      <c r="D5184" t="s">
        <v>1822</v>
      </c>
      <c r="E5184" t="s">
        <v>7639</v>
      </c>
      <c r="F5184" t="s">
        <v>18148</v>
      </c>
      <c r="G5184" t="s">
        <v>14398</v>
      </c>
      <c r="H5184" t="s">
        <v>3177</v>
      </c>
      <c r="I5184" t="s">
        <v>18149</v>
      </c>
      <c r="J5184" t="s">
        <v>3179</v>
      </c>
      <c r="K5184" t="s">
        <v>8743</v>
      </c>
      <c r="L5184" t="s">
        <v>3174</v>
      </c>
      <c r="M5184" t="s">
        <v>3174</v>
      </c>
    </row>
    <row r="5185" spans="1:13" x14ac:dyDescent="0.3">
      <c r="A5185" t="s">
        <v>1082</v>
      </c>
      <c r="B5185" t="s">
        <v>2964</v>
      </c>
      <c r="C5185" t="s">
        <v>4045</v>
      </c>
      <c r="D5185" t="s">
        <v>1822</v>
      </c>
      <c r="E5185" t="s">
        <v>3235</v>
      </c>
      <c r="F5185" t="s">
        <v>18150</v>
      </c>
      <c r="G5185" t="s">
        <v>14398</v>
      </c>
      <c r="H5185" t="s">
        <v>3177</v>
      </c>
      <c r="I5185" t="s">
        <v>18151</v>
      </c>
      <c r="J5185" t="s">
        <v>3179</v>
      </c>
      <c r="K5185" t="s">
        <v>18092</v>
      </c>
      <c r="L5185" t="s">
        <v>3174</v>
      </c>
      <c r="M5185" t="s">
        <v>3174</v>
      </c>
    </row>
    <row r="5186" spans="1:13" x14ac:dyDescent="0.3">
      <c r="A5186" t="s">
        <v>1090</v>
      </c>
      <c r="B5186" t="s">
        <v>15025</v>
      </c>
      <c r="C5186" t="s">
        <v>3173</v>
      </c>
      <c r="D5186" t="s">
        <v>3174</v>
      </c>
      <c r="E5186" t="s">
        <v>3320</v>
      </c>
      <c r="F5186" t="s">
        <v>18152</v>
      </c>
      <c r="G5186" t="s">
        <v>18153</v>
      </c>
      <c r="H5186" t="s">
        <v>3174</v>
      </c>
      <c r="I5186" t="s">
        <v>18154</v>
      </c>
      <c r="J5186" t="s">
        <v>3187</v>
      </c>
      <c r="K5186" t="s">
        <v>3174</v>
      </c>
      <c r="L5186" t="s">
        <v>3174</v>
      </c>
      <c r="M5186" t="s">
        <v>3174</v>
      </c>
    </row>
    <row r="5187" spans="1:13" x14ac:dyDescent="0.3">
      <c r="A5187" t="s">
        <v>1090</v>
      </c>
      <c r="B5187" t="s">
        <v>3319</v>
      </c>
      <c r="C5187" t="s">
        <v>3173</v>
      </c>
      <c r="D5187" t="s">
        <v>3174</v>
      </c>
      <c r="E5187" t="s">
        <v>3320</v>
      </c>
      <c r="F5187" t="s">
        <v>18155</v>
      </c>
      <c r="G5187" t="s">
        <v>18156</v>
      </c>
      <c r="H5187" t="s">
        <v>3174</v>
      </c>
      <c r="I5187" t="s">
        <v>18157</v>
      </c>
      <c r="J5187" t="s">
        <v>3187</v>
      </c>
      <c r="K5187" t="s">
        <v>3174</v>
      </c>
      <c r="L5187" t="s">
        <v>3174</v>
      </c>
      <c r="M5187" t="s">
        <v>3174</v>
      </c>
    </row>
    <row r="5188" spans="1:13" x14ac:dyDescent="0.3">
      <c r="A5188" t="s">
        <v>1090</v>
      </c>
      <c r="B5188" t="s">
        <v>3319</v>
      </c>
      <c r="C5188" t="s">
        <v>3173</v>
      </c>
      <c r="D5188" t="s">
        <v>3174</v>
      </c>
      <c r="E5188" t="s">
        <v>3320</v>
      </c>
      <c r="F5188" t="s">
        <v>18158</v>
      </c>
      <c r="G5188" t="s">
        <v>18159</v>
      </c>
      <c r="H5188" t="s">
        <v>3174</v>
      </c>
      <c r="I5188" t="s">
        <v>18160</v>
      </c>
      <c r="J5188" t="s">
        <v>3179</v>
      </c>
      <c r="K5188" t="s">
        <v>3174</v>
      </c>
      <c r="L5188" t="s">
        <v>3174</v>
      </c>
      <c r="M5188" t="s">
        <v>3174</v>
      </c>
    </row>
    <row r="5189" spans="1:13" x14ac:dyDescent="0.3">
      <c r="A5189" t="s">
        <v>1090</v>
      </c>
      <c r="B5189" t="s">
        <v>18161</v>
      </c>
      <c r="C5189" t="s">
        <v>3173</v>
      </c>
      <c r="D5189" t="s">
        <v>3174</v>
      </c>
      <c r="E5189" t="s">
        <v>3320</v>
      </c>
      <c r="F5189" t="s">
        <v>18162</v>
      </c>
      <c r="G5189" t="s">
        <v>18163</v>
      </c>
      <c r="H5189" t="s">
        <v>3174</v>
      </c>
      <c r="I5189" t="s">
        <v>18164</v>
      </c>
      <c r="J5189" t="s">
        <v>3179</v>
      </c>
      <c r="K5189" t="s">
        <v>3174</v>
      </c>
      <c r="L5189" t="s">
        <v>3174</v>
      </c>
      <c r="M5189" t="s">
        <v>3174</v>
      </c>
    </row>
    <row r="5190" spans="1:13" x14ac:dyDescent="0.3">
      <c r="A5190" t="s">
        <v>1090</v>
      </c>
      <c r="B5190" t="s">
        <v>18165</v>
      </c>
      <c r="C5190" t="s">
        <v>3173</v>
      </c>
      <c r="D5190" t="s">
        <v>3174</v>
      </c>
      <c r="E5190" t="s">
        <v>3320</v>
      </c>
      <c r="F5190" t="s">
        <v>18166</v>
      </c>
      <c r="G5190" t="s">
        <v>18167</v>
      </c>
      <c r="H5190" t="s">
        <v>3174</v>
      </c>
      <c r="I5190" t="s">
        <v>18168</v>
      </c>
      <c r="J5190" t="s">
        <v>3179</v>
      </c>
      <c r="K5190" t="s">
        <v>3174</v>
      </c>
      <c r="L5190" t="s">
        <v>3174</v>
      </c>
      <c r="M5190" t="s">
        <v>3174</v>
      </c>
    </row>
    <row r="5191" spans="1:13" x14ac:dyDescent="0.3">
      <c r="A5191" t="s">
        <v>1090</v>
      </c>
      <c r="B5191" t="s">
        <v>18165</v>
      </c>
      <c r="C5191" t="s">
        <v>3173</v>
      </c>
      <c r="D5191" t="s">
        <v>3174</v>
      </c>
      <c r="E5191" t="s">
        <v>3320</v>
      </c>
      <c r="F5191" t="s">
        <v>18169</v>
      </c>
      <c r="G5191" t="s">
        <v>18170</v>
      </c>
      <c r="H5191" t="s">
        <v>3174</v>
      </c>
      <c r="I5191" t="s">
        <v>18171</v>
      </c>
      <c r="J5191" t="s">
        <v>3179</v>
      </c>
      <c r="K5191" t="s">
        <v>3174</v>
      </c>
      <c r="L5191" t="s">
        <v>3174</v>
      </c>
      <c r="M5191" t="s">
        <v>3174</v>
      </c>
    </row>
    <row r="5192" spans="1:13" x14ac:dyDescent="0.3">
      <c r="A5192" t="s">
        <v>1090</v>
      </c>
      <c r="B5192" t="s">
        <v>13567</v>
      </c>
      <c r="C5192" t="s">
        <v>3173</v>
      </c>
      <c r="D5192" t="s">
        <v>3174</v>
      </c>
      <c r="E5192" t="s">
        <v>3320</v>
      </c>
      <c r="F5192" t="s">
        <v>18172</v>
      </c>
      <c r="G5192" t="s">
        <v>18173</v>
      </c>
      <c r="H5192" t="s">
        <v>3174</v>
      </c>
      <c r="I5192" t="s">
        <v>18174</v>
      </c>
      <c r="J5192" t="s">
        <v>3179</v>
      </c>
      <c r="K5192" t="s">
        <v>3174</v>
      </c>
      <c r="L5192" t="s">
        <v>3174</v>
      </c>
      <c r="M5192" t="s">
        <v>3174</v>
      </c>
    </row>
    <row r="5193" spans="1:13" x14ac:dyDescent="0.3">
      <c r="A5193" t="s">
        <v>1090</v>
      </c>
      <c r="B5193" t="s">
        <v>13567</v>
      </c>
      <c r="C5193" t="s">
        <v>3173</v>
      </c>
      <c r="D5193" t="s">
        <v>3174</v>
      </c>
      <c r="E5193" t="s">
        <v>3320</v>
      </c>
      <c r="F5193" t="s">
        <v>18175</v>
      </c>
      <c r="G5193" t="s">
        <v>18176</v>
      </c>
      <c r="H5193" t="s">
        <v>3174</v>
      </c>
      <c r="I5193" t="s">
        <v>18177</v>
      </c>
      <c r="J5193" t="s">
        <v>3179</v>
      </c>
      <c r="K5193" t="s">
        <v>3174</v>
      </c>
      <c r="L5193" t="s">
        <v>3174</v>
      </c>
      <c r="M5193" t="s">
        <v>3174</v>
      </c>
    </row>
    <row r="5194" spans="1:13" x14ac:dyDescent="0.3">
      <c r="A5194" t="s">
        <v>1090</v>
      </c>
      <c r="B5194" t="s">
        <v>13567</v>
      </c>
      <c r="C5194" t="s">
        <v>3173</v>
      </c>
      <c r="D5194" t="s">
        <v>3174</v>
      </c>
      <c r="E5194" t="s">
        <v>3320</v>
      </c>
      <c r="F5194" t="s">
        <v>18178</v>
      </c>
      <c r="G5194" t="s">
        <v>18179</v>
      </c>
      <c r="H5194" t="s">
        <v>3174</v>
      </c>
      <c r="I5194" t="s">
        <v>18180</v>
      </c>
      <c r="J5194" t="s">
        <v>3179</v>
      </c>
      <c r="K5194" t="s">
        <v>3174</v>
      </c>
      <c r="L5194" t="s">
        <v>3174</v>
      </c>
      <c r="M5194" t="s">
        <v>3174</v>
      </c>
    </row>
    <row r="5195" spans="1:13" x14ac:dyDescent="0.3">
      <c r="A5195" t="s">
        <v>1090</v>
      </c>
      <c r="B5195" t="s">
        <v>18181</v>
      </c>
      <c r="C5195" t="s">
        <v>3173</v>
      </c>
      <c r="D5195" t="s">
        <v>3174</v>
      </c>
      <c r="E5195" t="s">
        <v>3320</v>
      </c>
      <c r="F5195" t="s">
        <v>18182</v>
      </c>
      <c r="G5195" t="s">
        <v>18183</v>
      </c>
      <c r="H5195" t="s">
        <v>3174</v>
      </c>
      <c r="I5195" t="s">
        <v>18184</v>
      </c>
      <c r="J5195" t="s">
        <v>3179</v>
      </c>
      <c r="K5195" t="s">
        <v>3174</v>
      </c>
      <c r="L5195" t="s">
        <v>3174</v>
      </c>
      <c r="M5195" t="s">
        <v>3174</v>
      </c>
    </row>
    <row r="5196" spans="1:13" x14ac:dyDescent="0.3">
      <c r="A5196" t="s">
        <v>1090</v>
      </c>
      <c r="B5196" t="s">
        <v>13596</v>
      </c>
      <c r="C5196" t="s">
        <v>3173</v>
      </c>
      <c r="D5196" t="s">
        <v>3174</v>
      </c>
      <c r="E5196" t="s">
        <v>3320</v>
      </c>
      <c r="F5196" t="s">
        <v>18185</v>
      </c>
      <c r="G5196" t="s">
        <v>18186</v>
      </c>
      <c r="H5196" t="s">
        <v>3174</v>
      </c>
      <c r="I5196" t="s">
        <v>18187</v>
      </c>
      <c r="J5196" t="s">
        <v>3179</v>
      </c>
      <c r="K5196" t="s">
        <v>3174</v>
      </c>
      <c r="L5196" t="s">
        <v>3174</v>
      </c>
      <c r="M5196" t="s">
        <v>3174</v>
      </c>
    </row>
    <row r="5197" spans="1:13" x14ac:dyDescent="0.3">
      <c r="A5197" t="s">
        <v>1090</v>
      </c>
      <c r="B5197" t="s">
        <v>2956</v>
      </c>
      <c r="C5197" t="s">
        <v>3173</v>
      </c>
      <c r="D5197" t="s">
        <v>2050</v>
      </c>
      <c r="E5197" t="s">
        <v>3320</v>
      </c>
      <c r="F5197" t="s">
        <v>18188</v>
      </c>
      <c r="G5197" t="s">
        <v>18189</v>
      </c>
      <c r="H5197" t="s">
        <v>3177</v>
      </c>
      <c r="I5197" t="s">
        <v>18190</v>
      </c>
      <c r="J5197" t="s">
        <v>3187</v>
      </c>
      <c r="K5197" t="s">
        <v>18191</v>
      </c>
      <c r="L5197" t="s">
        <v>13591</v>
      </c>
      <c r="M5197" t="s">
        <v>3174</v>
      </c>
    </row>
    <row r="5198" spans="1:13" x14ac:dyDescent="0.3">
      <c r="A5198" t="s">
        <v>1082</v>
      </c>
      <c r="B5198" t="s">
        <v>16031</v>
      </c>
      <c r="C5198" t="s">
        <v>4045</v>
      </c>
      <c r="D5198" t="s">
        <v>1822</v>
      </c>
      <c r="E5198" t="s">
        <v>3235</v>
      </c>
      <c r="F5198" t="s">
        <v>18192</v>
      </c>
      <c r="G5198" t="s">
        <v>16033</v>
      </c>
      <c r="H5198" t="s">
        <v>3177</v>
      </c>
      <c r="I5198" t="s">
        <v>18193</v>
      </c>
      <c r="J5198" t="s">
        <v>3179</v>
      </c>
      <c r="K5198" t="s">
        <v>3174</v>
      </c>
      <c r="L5198" t="s">
        <v>3174</v>
      </c>
      <c r="M5198" t="s">
        <v>3174</v>
      </c>
    </row>
    <row r="5199" spans="1:13" x14ac:dyDescent="0.3">
      <c r="A5199" t="s">
        <v>1082</v>
      </c>
      <c r="B5199" t="s">
        <v>18194</v>
      </c>
      <c r="C5199" t="s">
        <v>4045</v>
      </c>
      <c r="D5199" t="s">
        <v>1822</v>
      </c>
      <c r="E5199" t="s">
        <v>3235</v>
      </c>
      <c r="F5199" t="s">
        <v>18195</v>
      </c>
      <c r="G5199" t="s">
        <v>13967</v>
      </c>
      <c r="H5199" t="s">
        <v>3177</v>
      </c>
      <c r="I5199" t="s">
        <v>18196</v>
      </c>
      <c r="J5199" t="s">
        <v>3179</v>
      </c>
      <c r="K5199" t="s">
        <v>3174</v>
      </c>
      <c r="L5199" t="s">
        <v>3174</v>
      </c>
      <c r="M5199" t="s">
        <v>3174</v>
      </c>
    </row>
    <row r="5200" spans="1:13" x14ac:dyDescent="0.3">
      <c r="A5200" t="s">
        <v>1082</v>
      </c>
      <c r="B5200" t="s">
        <v>7809</v>
      </c>
      <c r="C5200" t="s">
        <v>4045</v>
      </c>
      <c r="D5200" t="s">
        <v>1822</v>
      </c>
      <c r="E5200" t="s">
        <v>3235</v>
      </c>
      <c r="F5200" t="s">
        <v>18197</v>
      </c>
      <c r="G5200" t="s">
        <v>14109</v>
      </c>
      <c r="H5200" t="s">
        <v>3177</v>
      </c>
      <c r="I5200" t="s">
        <v>18198</v>
      </c>
      <c r="J5200" t="s">
        <v>3179</v>
      </c>
      <c r="K5200" t="s">
        <v>3174</v>
      </c>
      <c r="L5200" t="s">
        <v>3174</v>
      </c>
      <c r="M5200" t="s">
        <v>3174</v>
      </c>
    </row>
    <row r="5201" spans="1:13" x14ac:dyDescent="0.3">
      <c r="A5201" t="s">
        <v>1085</v>
      </c>
      <c r="B5201" t="s">
        <v>3825</v>
      </c>
      <c r="C5201" t="s">
        <v>3173</v>
      </c>
      <c r="D5201" t="s">
        <v>1761</v>
      </c>
      <c r="E5201" t="s">
        <v>3235</v>
      </c>
      <c r="F5201" t="s">
        <v>18199</v>
      </c>
      <c r="G5201" t="s">
        <v>18200</v>
      </c>
      <c r="H5201" t="s">
        <v>3177</v>
      </c>
      <c r="I5201" t="s">
        <v>18201</v>
      </c>
      <c r="J5201" t="s">
        <v>3187</v>
      </c>
      <c r="K5201" t="s">
        <v>18202</v>
      </c>
      <c r="L5201" t="s">
        <v>3188</v>
      </c>
      <c r="M5201" t="s">
        <v>3174</v>
      </c>
    </row>
    <row r="5202" spans="1:13" x14ac:dyDescent="0.3">
      <c r="A5202" t="s">
        <v>1085</v>
      </c>
      <c r="B5202" t="s">
        <v>3825</v>
      </c>
      <c r="C5202" t="s">
        <v>3173</v>
      </c>
      <c r="D5202" t="s">
        <v>1761</v>
      </c>
      <c r="E5202" t="s">
        <v>3235</v>
      </c>
      <c r="F5202" t="s">
        <v>18203</v>
      </c>
      <c r="G5202" t="s">
        <v>18204</v>
      </c>
      <c r="H5202" t="s">
        <v>3177</v>
      </c>
      <c r="I5202" t="s">
        <v>18205</v>
      </c>
      <c r="J5202" t="s">
        <v>3187</v>
      </c>
      <c r="K5202" t="s">
        <v>18206</v>
      </c>
      <c r="L5202" t="s">
        <v>3188</v>
      </c>
      <c r="M5202" t="s">
        <v>3174</v>
      </c>
    </row>
    <row r="5203" spans="1:13" x14ac:dyDescent="0.3">
      <c r="A5203" t="s">
        <v>1085</v>
      </c>
      <c r="B5203" t="s">
        <v>6187</v>
      </c>
      <c r="C5203" t="s">
        <v>3190</v>
      </c>
      <c r="D5203" t="s">
        <v>1822</v>
      </c>
      <c r="E5203" t="s">
        <v>17188</v>
      </c>
      <c r="F5203" t="s">
        <v>18207</v>
      </c>
      <c r="G5203" t="s">
        <v>18208</v>
      </c>
      <c r="H5203" t="s">
        <v>3177</v>
      </c>
      <c r="I5203" t="s">
        <v>18209</v>
      </c>
      <c r="J5203" t="s">
        <v>3179</v>
      </c>
      <c r="K5203" t="s">
        <v>3174</v>
      </c>
      <c r="L5203" t="s">
        <v>3174</v>
      </c>
      <c r="M5203" t="s">
        <v>3174</v>
      </c>
    </row>
    <row r="5204" spans="1:13" x14ac:dyDescent="0.3">
      <c r="A5204" t="s">
        <v>1085</v>
      </c>
      <c r="B5204" t="s">
        <v>3033</v>
      </c>
      <c r="C5204" t="s">
        <v>3173</v>
      </c>
      <c r="D5204" t="s">
        <v>1755</v>
      </c>
      <c r="E5204" t="s">
        <v>3320</v>
      </c>
      <c r="F5204" t="s">
        <v>18210</v>
      </c>
      <c r="G5204" t="s">
        <v>5646</v>
      </c>
      <c r="H5204" t="s">
        <v>3177</v>
      </c>
      <c r="I5204" t="s">
        <v>18211</v>
      </c>
      <c r="J5204" t="s">
        <v>3187</v>
      </c>
      <c r="K5204" t="s">
        <v>18212</v>
      </c>
      <c r="L5204" t="s">
        <v>18213</v>
      </c>
      <c r="M5204" t="s">
        <v>3174</v>
      </c>
    </row>
    <row r="5205" spans="1:13" x14ac:dyDescent="0.3">
      <c r="A5205" t="s">
        <v>1085</v>
      </c>
      <c r="B5205" t="s">
        <v>3033</v>
      </c>
      <c r="C5205" t="s">
        <v>3173</v>
      </c>
      <c r="D5205" t="s">
        <v>1755</v>
      </c>
      <c r="E5205" t="s">
        <v>3320</v>
      </c>
      <c r="F5205" t="s">
        <v>18214</v>
      </c>
      <c r="G5205" t="s">
        <v>18215</v>
      </c>
      <c r="H5205" t="s">
        <v>3177</v>
      </c>
      <c r="I5205" t="s">
        <v>18216</v>
      </c>
      <c r="J5205" t="s">
        <v>3187</v>
      </c>
      <c r="K5205" t="s">
        <v>18217</v>
      </c>
      <c r="L5205" t="s">
        <v>18213</v>
      </c>
      <c r="M5205" t="s">
        <v>3174</v>
      </c>
    </row>
    <row r="5206" spans="1:13" x14ac:dyDescent="0.3">
      <c r="A5206" t="s">
        <v>1085</v>
      </c>
      <c r="B5206" t="s">
        <v>3033</v>
      </c>
      <c r="C5206" t="s">
        <v>3173</v>
      </c>
      <c r="D5206" t="s">
        <v>1755</v>
      </c>
      <c r="E5206" t="s">
        <v>3320</v>
      </c>
      <c r="F5206" t="s">
        <v>18214</v>
      </c>
      <c r="G5206" t="s">
        <v>5640</v>
      </c>
      <c r="H5206" t="s">
        <v>3177</v>
      </c>
      <c r="I5206" t="s">
        <v>18218</v>
      </c>
      <c r="J5206" t="s">
        <v>3187</v>
      </c>
      <c r="K5206" t="s">
        <v>18219</v>
      </c>
      <c r="L5206" t="s">
        <v>18213</v>
      </c>
      <c r="M5206" t="s">
        <v>3174</v>
      </c>
    </row>
    <row r="5207" spans="1:13" x14ac:dyDescent="0.3">
      <c r="A5207" t="s">
        <v>1085</v>
      </c>
      <c r="B5207" t="s">
        <v>3033</v>
      </c>
      <c r="C5207" t="s">
        <v>3173</v>
      </c>
      <c r="D5207" t="s">
        <v>1755</v>
      </c>
      <c r="E5207" t="s">
        <v>3320</v>
      </c>
      <c r="F5207" t="s">
        <v>18214</v>
      </c>
      <c r="G5207" t="s">
        <v>5634</v>
      </c>
      <c r="H5207" t="s">
        <v>3177</v>
      </c>
      <c r="I5207" t="s">
        <v>18220</v>
      </c>
      <c r="J5207" t="s">
        <v>3187</v>
      </c>
      <c r="K5207" t="s">
        <v>18221</v>
      </c>
      <c r="L5207" t="s">
        <v>18213</v>
      </c>
      <c r="M5207" t="s">
        <v>3174</v>
      </c>
    </row>
    <row r="5208" spans="1:13" x14ac:dyDescent="0.3">
      <c r="A5208" t="s">
        <v>1085</v>
      </c>
      <c r="B5208" t="s">
        <v>3033</v>
      </c>
      <c r="C5208" t="s">
        <v>3173</v>
      </c>
      <c r="D5208" t="s">
        <v>1755</v>
      </c>
      <c r="E5208" t="s">
        <v>3320</v>
      </c>
      <c r="F5208" t="s">
        <v>18214</v>
      </c>
      <c r="G5208" t="s">
        <v>18222</v>
      </c>
      <c r="H5208" t="s">
        <v>3177</v>
      </c>
      <c r="I5208" t="s">
        <v>18223</v>
      </c>
      <c r="J5208" t="s">
        <v>3187</v>
      </c>
      <c r="K5208" t="s">
        <v>18224</v>
      </c>
      <c r="L5208" t="s">
        <v>18213</v>
      </c>
      <c r="M5208" t="s">
        <v>3174</v>
      </c>
    </row>
    <row r="5209" spans="1:13" x14ac:dyDescent="0.3">
      <c r="A5209" t="s">
        <v>1085</v>
      </c>
      <c r="B5209" t="s">
        <v>3033</v>
      </c>
      <c r="C5209" t="s">
        <v>3173</v>
      </c>
      <c r="D5209" t="s">
        <v>1755</v>
      </c>
      <c r="E5209" t="s">
        <v>3320</v>
      </c>
      <c r="F5209" t="s">
        <v>18214</v>
      </c>
      <c r="G5209" t="s">
        <v>5669</v>
      </c>
      <c r="H5209" t="s">
        <v>3177</v>
      </c>
      <c r="I5209" t="s">
        <v>18225</v>
      </c>
      <c r="J5209" t="s">
        <v>3187</v>
      </c>
      <c r="K5209" t="s">
        <v>18226</v>
      </c>
      <c r="L5209" t="s">
        <v>18213</v>
      </c>
      <c r="M5209" t="s">
        <v>3174</v>
      </c>
    </row>
    <row r="5210" spans="1:13" x14ac:dyDescent="0.3">
      <c r="A5210" t="s">
        <v>1085</v>
      </c>
      <c r="B5210" t="s">
        <v>3033</v>
      </c>
      <c r="C5210" t="s">
        <v>3173</v>
      </c>
      <c r="D5210" t="s">
        <v>1755</v>
      </c>
      <c r="E5210" t="s">
        <v>3320</v>
      </c>
      <c r="F5210" t="s">
        <v>18214</v>
      </c>
      <c r="G5210" t="s">
        <v>5661</v>
      </c>
      <c r="H5210" t="s">
        <v>3177</v>
      </c>
      <c r="I5210" t="s">
        <v>18227</v>
      </c>
      <c r="J5210" t="s">
        <v>3187</v>
      </c>
      <c r="K5210" t="s">
        <v>18228</v>
      </c>
      <c r="L5210" t="s">
        <v>18213</v>
      </c>
      <c r="M5210" t="s">
        <v>3174</v>
      </c>
    </row>
    <row r="5211" spans="1:13" x14ac:dyDescent="0.3">
      <c r="A5211" t="s">
        <v>1085</v>
      </c>
      <c r="B5211" t="s">
        <v>3033</v>
      </c>
      <c r="C5211" t="s">
        <v>3173</v>
      </c>
      <c r="D5211" t="s">
        <v>1755</v>
      </c>
      <c r="E5211" t="s">
        <v>3320</v>
      </c>
      <c r="F5211" t="s">
        <v>18214</v>
      </c>
      <c r="G5211" t="s">
        <v>5656</v>
      </c>
      <c r="H5211" t="s">
        <v>3177</v>
      </c>
      <c r="I5211" t="s">
        <v>18229</v>
      </c>
      <c r="J5211" t="s">
        <v>3187</v>
      </c>
      <c r="K5211" t="s">
        <v>18230</v>
      </c>
      <c r="L5211" t="s">
        <v>18213</v>
      </c>
      <c r="M5211" t="s">
        <v>3174</v>
      </c>
    </row>
    <row r="5212" spans="1:13" x14ac:dyDescent="0.3">
      <c r="A5212" t="s">
        <v>1085</v>
      </c>
      <c r="B5212" t="s">
        <v>3033</v>
      </c>
      <c r="C5212" t="s">
        <v>3173</v>
      </c>
      <c r="D5212" t="s">
        <v>1755</v>
      </c>
      <c r="E5212" t="s">
        <v>3320</v>
      </c>
      <c r="F5212" t="s">
        <v>18214</v>
      </c>
      <c r="G5212" t="s">
        <v>18231</v>
      </c>
      <c r="H5212" t="s">
        <v>3177</v>
      </c>
      <c r="I5212" t="s">
        <v>18232</v>
      </c>
      <c r="J5212" t="s">
        <v>3187</v>
      </c>
      <c r="K5212" t="s">
        <v>18233</v>
      </c>
      <c r="L5212" t="s">
        <v>18213</v>
      </c>
      <c r="M5212" t="s">
        <v>3174</v>
      </c>
    </row>
    <row r="5213" spans="1:13" x14ac:dyDescent="0.3">
      <c r="A5213" t="s">
        <v>1085</v>
      </c>
      <c r="B5213" t="s">
        <v>3033</v>
      </c>
      <c r="C5213" t="s">
        <v>3173</v>
      </c>
      <c r="D5213" t="s">
        <v>1755</v>
      </c>
      <c r="E5213" t="s">
        <v>3320</v>
      </c>
      <c r="F5213" t="s">
        <v>18214</v>
      </c>
      <c r="G5213" t="s">
        <v>18234</v>
      </c>
      <c r="H5213" t="s">
        <v>3177</v>
      </c>
      <c r="I5213" t="s">
        <v>18235</v>
      </c>
      <c r="J5213" t="s">
        <v>3187</v>
      </c>
      <c r="K5213" t="s">
        <v>18236</v>
      </c>
      <c r="L5213" t="s">
        <v>18213</v>
      </c>
      <c r="M5213" t="s">
        <v>3174</v>
      </c>
    </row>
    <row r="5214" spans="1:13" x14ac:dyDescent="0.3">
      <c r="A5214" t="s">
        <v>1085</v>
      </c>
      <c r="B5214" t="s">
        <v>3890</v>
      </c>
      <c r="C5214" t="s">
        <v>3173</v>
      </c>
      <c r="D5214" t="s">
        <v>1755</v>
      </c>
      <c r="E5214" t="s">
        <v>3459</v>
      </c>
      <c r="F5214" t="s">
        <v>18237</v>
      </c>
      <c r="G5214" t="s">
        <v>18238</v>
      </c>
      <c r="H5214" t="s">
        <v>3177</v>
      </c>
      <c r="I5214" t="s">
        <v>18239</v>
      </c>
      <c r="J5214" t="s">
        <v>3179</v>
      </c>
      <c r="K5214" t="s">
        <v>18240</v>
      </c>
      <c r="L5214" t="s">
        <v>18241</v>
      </c>
      <c r="M5214" t="s">
        <v>3174</v>
      </c>
    </row>
    <row r="5215" spans="1:13" x14ac:dyDescent="0.3">
      <c r="A5215" t="s">
        <v>1085</v>
      </c>
      <c r="B5215" t="s">
        <v>3890</v>
      </c>
      <c r="C5215" t="s">
        <v>3173</v>
      </c>
      <c r="D5215" t="s">
        <v>1759</v>
      </c>
      <c r="E5215" t="s">
        <v>3459</v>
      </c>
      <c r="F5215" t="s">
        <v>18242</v>
      </c>
      <c r="G5215" t="s">
        <v>5194</v>
      </c>
      <c r="H5215" t="s">
        <v>3177</v>
      </c>
      <c r="I5215" t="s">
        <v>18243</v>
      </c>
      <c r="J5215" t="s">
        <v>3179</v>
      </c>
      <c r="K5215" t="s">
        <v>18244</v>
      </c>
      <c r="L5215" t="s">
        <v>3181</v>
      </c>
      <c r="M5215" t="s">
        <v>3174</v>
      </c>
    </row>
    <row r="5216" spans="1:13" x14ac:dyDescent="0.3">
      <c r="A5216" t="s">
        <v>1085</v>
      </c>
      <c r="B5216" t="s">
        <v>3890</v>
      </c>
      <c r="C5216" t="s">
        <v>3173</v>
      </c>
      <c r="D5216" t="s">
        <v>1759</v>
      </c>
      <c r="E5216" t="s">
        <v>3459</v>
      </c>
      <c r="F5216" t="s">
        <v>18245</v>
      </c>
      <c r="G5216" t="s">
        <v>18246</v>
      </c>
      <c r="H5216" t="s">
        <v>3177</v>
      </c>
      <c r="I5216" t="s">
        <v>18247</v>
      </c>
      <c r="J5216" t="s">
        <v>3179</v>
      </c>
      <c r="K5216" t="s">
        <v>18248</v>
      </c>
      <c r="L5216" t="s">
        <v>7413</v>
      </c>
      <c r="M5216" t="s">
        <v>3174</v>
      </c>
    </row>
    <row r="5217" spans="1:13" x14ac:dyDescent="0.3">
      <c r="A5217" t="s">
        <v>1085</v>
      </c>
      <c r="B5217" t="s">
        <v>3890</v>
      </c>
      <c r="C5217" t="s">
        <v>3173</v>
      </c>
      <c r="D5217" t="s">
        <v>1759</v>
      </c>
      <c r="E5217" t="s">
        <v>3459</v>
      </c>
      <c r="F5217" t="s">
        <v>18249</v>
      </c>
      <c r="G5217" t="s">
        <v>5194</v>
      </c>
      <c r="H5217" t="s">
        <v>3177</v>
      </c>
      <c r="I5217" t="s">
        <v>18250</v>
      </c>
      <c r="J5217" t="s">
        <v>3179</v>
      </c>
      <c r="K5217" t="s">
        <v>18251</v>
      </c>
      <c r="L5217" t="s">
        <v>7413</v>
      </c>
      <c r="M5217" t="s">
        <v>3174</v>
      </c>
    </row>
    <row r="5218" spans="1:13" x14ac:dyDescent="0.3">
      <c r="A5218" t="s">
        <v>1085</v>
      </c>
      <c r="B5218" t="s">
        <v>3890</v>
      </c>
      <c r="C5218" t="s">
        <v>3173</v>
      </c>
      <c r="D5218" t="s">
        <v>1761</v>
      </c>
      <c r="E5218" t="s">
        <v>3459</v>
      </c>
      <c r="F5218" t="s">
        <v>18252</v>
      </c>
      <c r="G5218" t="s">
        <v>18253</v>
      </c>
      <c r="H5218" t="s">
        <v>3177</v>
      </c>
      <c r="I5218" t="s">
        <v>18254</v>
      </c>
      <c r="J5218" t="s">
        <v>3179</v>
      </c>
      <c r="K5218" t="s">
        <v>18255</v>
      </c>
      <c r="L5218" t="s">
        <v>7413</v>
      </c>
      <c r="M5218" t="s">
        <v>3174</v>
      </c>
    </row>
    <row r="5219" spans="1:13" x14ac:dyDescent="0.3">
      <c r="A5219" t="s">
        <v>1085</v>
      </c>
      <c r="B5219" t="s">
        <v>3890</v>
      </c>
      <c r="C5219" t="s">
        <v>3173</v>
      </c>
      <c r="D5219" t="s">
        <v>1761</v>
      </c>
      <c r="E5219" t="s">
        <v>3459</v>
      </c>
      <c r="F5219" t="s">
        <v>18256</v>
      </c>
      <c r="G5219" t="s">
        <v>18257</v>
      </c>
      <c r="H5219" t="s">
        <v>3177</v>
      </c>
      <c r="I5219" t="s">
        <v>18258</v>
      </c>
      <c r="J5219" t="s">
        <v>3179</v>
      </c>
      <c r="K5219" t="s">
        <v>18259</v>
      </c>
      <c r="L5219" t="s">
        <v>3181</v>
      </c>
      <c r="M5219" t="s">
        <v>3174</v>
      </c>
    </row>
    <row r="5220" spans="1:13" x14ac:dyDescent="0.3">
      <c r="A5220" t="s">
        <v>1085</v>
      </c>
      <c r="B5220" t="s">
        <v>3890</v>
      </c>
      <c r="C5220" t="s">
        <v>3173</v>
      </c>
      <c r="D5220" t="s">
        <v>1878</v>
      </c>
      <c r="E5220" t="s">
        <v>3459</v>
      </c>
      <c r="F5220" t="s">
        <v>18260</v>
      </c>
      <c r="G5220" t="s">
        <v>5194</v>
      </c>
      <c r="H5220" t="s">
        <v>3177</v>
      </c>
      <c r="I5220" t="s">
        <v>18261</v>
      </c>
      <c r="J5220" t="s">
        <v>3179</v>
      </c>
      <c r="K5220" t="s">
        <v>18262</v>
      </c>
      <c r="L5220" t="s">
        <v>7413</v>
      </c>
      <c r="M5220" t="s">
        <v>3174</v>
      </c>
    </row>
    <row r="5221" spans="1:13" x14ac:dyDescent="0.3">
      <c r="A5221" t="s">
        <v>1085</v>
      </c>
      <c r="B5221" t="s">
        <v>3890</v>
      </c>
      <c r="C5221" t="s">
        <v>3173</v>
      </c>
      <c r="D5221" t="s">
        <v>1761</v>
      </c>
      <c r="E5221" t="s">
        <v>3459</v>
      </c>
      <c r="F5221" t="s">
        <v>18263</v>
      </c>
      <c r="G5221" t="s">
        <v>18264</v>
      </c>
      <c r="H5221" t="s">
        <v>3177</v>
      </c>
      <c r="I5221" t="s">
        <v>18265</v>
      </c>
      <c r="J5221" t="s">
        <v>3179</v>
      </c>
      <c r="K5221" t="s">
        <v>18266</v>
      </c>
      <c r="L5221" t="s">
        <v>3181</v>
      </c>
      <c r="M5221" t="s">
        <v>3174</v>
      </c>
    </row>
    <row r="5222" spans="1:13" x14ac:dyDescent="0.3">
      <c r="A5222" t="s">
        <v>1085</v>
      </c>
      <c r="B5222" t="s">
        <v>3890</v>
      </c>
      <c r="C5222" t="s">
        <v>3173</v>
      </c>
      <c r="D5222" t="s">
        <v>1761</v>
      </c>
      <c r="E5222" t="s">
        <v>3459</v>
      </c>
      <c r="F5222" t="s">
        <v>18267</v>
      </c>
      <c r="G5222" t="s">
        <v>18268</v>
      </c>
      <c r="H5222" t="s">
        <v>3177</v>
      </c>
      <c r="I5222" t="s">
        <v>18269</v>
      </c>
      <c r="J5222" t="s">
        <v>3179</v>
      </c>
      <c r="K5222" t="s">
        <v>18270</v>
      </c>
      <c r="L5222" t="s">
        <v>7413</v>
      </c>
      <c r="M5222" t="s">
        <v>3174</v>
      </c>
    </row>
    <row r="5223" spans="1:13" x14ac:dyDescent="0.3">
      <c r="A5223" t="s">
        <v>1085</v>
      </c>
      <c r="B5223" t="s">
        <v>3890</v>
      </c>
      <c r="C5223" t="s">
        <v>3173</v>
      </c>
      <c r="D5223" t="s">
        <v>1761</v>
      </c>
      <c r="E5223" t="s">
        <v>3459</v>
      </c>
      <c r="F5223" t="s">
        <v>18271</v>
      </c>
      <c r="G5223" t="s">
        <v>18272</v>
      </c>
      <c r="H5223" t="s">
        <v>3177</v>
      </c>
      <c r="I5223" t="s">
        <v>18273</v>
      </c>
      <c r="J5223" t="s">
        <v>3179</v>
      </c>
      <c r="K5223" t="s">
        <v>18274</v>
      </c>
      <c r="L5223" t="s">
        <v>7413</v>
      </c>
      <c r="M5223" t="s">
        <v>3174</v>
      </c>
    </row>
    <row r="5224" spans="1:13" x14ac:dyDescent="0.3">
      <c r="A5224" t="s">
        <v>1085</v>
      </c>
      <c r="B5224" t="s">
        <v>3890</v>
      </c>
      <c r="C5224" t="s">
        <v>3173</v>
      </c>
      <c r="D5224" t="s">
        <v>1761</v>
      </c>
      <c r="E5224" t="s">
        <v>3459</v>
      </c>
      <c r="F5224" t="s">
        <v>18275</v>
      </c>
      <c r="G5224" t="s">
        <v>3907</v>
      </c>
      <c r="H5224" t="s">
        <v>3177</v>
      </c>
      <c r="I5224" t="s">
        <v>18276</v>
      </c>
      <c r="J5224" t="s">
        <v>3179</v>
      </c>
      <c r="K5224" t="s">
        <v>18277</v>
      </c>
      <c r="L5224" t="s">
        <v>7413</v>
      </c>
      <c r="M5224" t="s">
        <v>3174</v>
      </c>
    </row>
    <row r="5225" spans="1:13" x14ac:dyDescent="0.3">
      <c r="A5225" t="s">
        <v>1085</v>
      </c>
      <c r="B5225" t="s">
        <v>3890</v>
      </c>
      <c r="C5225" t="s">
        <v>3173</v>
      </c>
      <c r="D5225" t="s">
        <v>1761</v>
      </c>
      <c r="E5225" t="s">
        <v>3459</v>
      </c>
      <c r="F5225" t="s">
        <v>18278</v>
      </c>
      <c r="G5225" t="s">
        <v>18279</v>
      </c>
      <c r="H5225" t="s">
        <v>3177</v>
      </c>
      <c r="I5225" t="s">
        <v>18280</v>
      </c>
      <c r="J5225" t="s">
        <v>3179</v>
      </c>
      <c r="K5225" t="s">
        <v>18281</v>
      </c>
      <c r="L5225" t="s">
        <v>7413</v>
      </c>
      <c r="M5225" t="s">
        <v>3174</v>
      </c>
    </row>
    <row r="5226" spans="1:13" x14ac:dyDescent="0.3">
      <c r="A5226" t="s">
        <v>1085</v>
      </c>
      <c r="B5226" t="s">
        <v>3890</v>
      </c>
      <c r="C5226" t="s">
        <v>3173</v>
      </c>
      <c r="D5226" t="s">
        <v>1761</v>
      </c>
      <c r="E5226" t="s">
        <v>3459</v>
      </c>
      <c r="F5226" t="s">
        <v>18282</v>
      </c>
      <c r="G5226" t="s">
        <v>18272</v>
      </c>
      <c r="H5226" t="s">
        <v>3177</v>
      </c>
      <c r="I5226" t="s">
        <v>18283</v>
      </c>
      <c r="J5226" t="s">
        <v>3179</v>
      </c>
      <c r="K5226" t="s">
        <v>18284</v>
      </c>
      <c r="L5226" t="s">
        <v>7413</v>
      </c>
      <c r="M5226" t="s">
        <v>3174</v>
      </c>
    </row>
    <row r="5227" spans="1:13" x14ac:dyDescent="0.3">
      <c r="A5227" t="s">
        <v>1085</v>
      </c>
      <c r="B5227" t="s">
        <v>3890</v>
      </c>
      <c r="C5227" t="s">
        <v>3173</v>
      </c>
      <c r="D5227" t="s">
        <v>1761</v>
      </c>
      <c r="E5227" t="s">
        <v>3459</v>
      </c>
      <c r="F5227" t="s">
        <v>18285</v>
      </c>
      <c r="G5227" t="s">
        <v>3900</v>
      </c>
      <c r="H5227" t="s">
        <v>3177</v>
      </c>
      <c r="I5227" t="s">
        <v>18286</v>
      </c>
      <c r="J5227" t="s">
        <v>3179</v>
      </c>
      <c r="K5227" t="s">
        <v>18287</v>
      </c>
      <c r="L5227" t="s">
        <v>7413</v>
      </c>
      <c r="M5227" t="s">
        <v>3174</v>
      </c>
    </row>
    <row r="5228" spans="1:13" x14ac:dyDescent="0.3">
      <c r="A5228" t="s">
        <v>1085</v>
      </c>
      <c r="B5228" t="s">
        <v>3890</v>
      </c>
      <c r="C5228" t="s">
        <v>3173</v>
      </c>
      <c r="D5228" t="s">
        <v>7922</v>
      </c>
      <c r="E5228" t="s">
        <v>3459</v>
      </c>
      <c r="F5228" t="s">
        <v>18288</v>
      </c>
      <c r="G5228" t="s">
        <v>18289</v>
      </c>
      <c r="H5228" t="s">
        <v>3177</v>
      </c>
      <c r="I5228" t="s">
        <v>18290</v>
      </c>
      <c r="J5228" t="s">
        <v>3179</v>
      </c>
      <c r="K5228" t="s">
        <v>18291</v>
      </c>
      <c r="L5228" t="s">
        <v>3174</v>
      </c>
      <c r="M5228" t="s">
        <v>3174</v>
      </c>
    </row>
    <row r="5229" spans="1:13" x14ac:dyDescent="0.3">
      <c r="A5229" t="s">
        <v>1085</v>
      </c>
      <c r="B5229" t="s">
        <v>3890</v>
      </c>
      <c r="C5229" t="s">
        <v>3173</v>
      </c>
      <c r="D5229" t="s">
        <v>1761</v>
      </c>
      <c r="E5229" t="s">
        <v>3459</v>
      </c>
      <c r="F5229" t="s">
        <v>18292</v>
      </c>
      <c r="G5229" t="s">
        <v>5159</v>
      </c>
      <c r="H5229" t="s">
        <v>3177</v>
      </c>
      <c r="I5229" t="s">
        <v>18293</v>
      </c>
      <c r="J5229" t="s">
        <v>3179</v>
      </c>
      <c r="K5229" t="s">
        <v>18294</v>
      </c>
      <c r="L5229" t="s">
        <v>7413</v>
      </c>
      <c r="M5229" t="s">
        <v>3174</v>
      </c>
    </row>
    <row r="5230" spans="1:13" x14ac:dyDescent="0.3">
      <c r="A5230" t="s">
        <v>1085</v>
      </c>
      <c r="B5230" t="s">
        <v>3890</v>
      </c>
      <c r="C5230" t="s">
        <v>3173</v>
      </c>
      <c r="D5230" t="s">
        <v>1761</v>
      </c>
      <c r="E5230" t="s">
        <v>3459</v>
      </c>
      <c r="F5230" t="s">
        <v>18295</v>
      </c>
      <c r="G5230" t="s">
        <v>18272</v>
      </c>
      <c r="H5230" t="s">
        <v>3177</v>
      </c>
      <c r="I5230" t="s">
        <v>18296</v>
      </c>
      <c r="J5230" t="s">
        <v>3179</v>
      </c>
      <c r="K5230" t="s">
        <v>18297</v>
      </c>
      <c r="L5230" t="s">
        <v>3181</v>
      </c>
      <c r="M5230" t="s">
        <v>3174</v>
      </c>
    </row>
    <row r="5231" spans="1:13" x14ac:dyDescent="0.3">
      <c r="A5231" t="s">
        <v>1085</v>
      </c>
      <c r="B5231" t="s">
        <v>3890</v>
      </c>
      <c r="C5231" t="s">
        <v>3173</v>
      </c>
      <c r="D5231" t="s">
        <v>7922</v>
      </c>
      <c r="E5231" t="s">
        <v>3459</v>
      </c>
      <c r="F5231" t="s">
        <v>18298</v>
      </c>
      <c r="G5231" t="s">
        <v>18299</v>
      </c>
      <c r="H5231" t="s">
        <v>3177</v>
      </c>
      <c r="I5231" t="s">
        <v>18300</v>
      </c>
      <c r="J5231" t="s">
        <v>3179</v>
      </c>
      <c r="K5231" t="s">
        <v>18301</v>
      </c>
      <c r="L5231" t="s">
        <v>3174</v>
      </c>
      <c r="M5231" t="s">
        <v>3174</v>
      </c>
    </row>
    <row r="5232" spans="1:13" x14ac:dyDescent="0.3">
      <c r="A5232" t="s">
        <v>1085</v>
      </c>
      <c r="B5232" t="s">
        <v>3890</v>
      </c>
      <c r="C5232" t="s">
        <v>3173</v>
      </c>
      <c r="D5232" t="s">
        <v>1761</v>
      </c>
      <c r="E5232" t="s">
        <v>3459</v>
      </c>
      <c r="F5232" t="s">
        <v>18302</v>
      </c>
      <c r="G5232" t="s">
        <v>18303</v>
      </c>
      <c r="H5232" t="s">
        <v>3177</v>
      </c>
      <c r="I5232" t="s">
        <v>18304</v>
      </c>
      <c r="J5232" t="s">
        <v>3179</v>
      </c>
      <c r="K5232" t="s">
        <v>18305</v>
      </c>
      <c r="L5232" t="s">
        <v>3181</v>
      </c>
      <c r="M5232" t="s">
        <v>3174</v>
      </c>
    </row>
    <row r="5233" spans="1:13" x14ac:dyDescent="0.3">
      <c r="A5233" t="s">
        <v>1085</v>
      </c>
      <c r="B5233" t="s">
        <v>3890</v>
      </c>
      <c r="C5233" t="s">
        <v>3173</v>
      </c>
      <c r="D5233" t="s">
        <v>1761</v>
      </c>
      <c r="E5233" t="s">
        <v>3459</v>
      </c>
      <c r="F5233" t="s">
        <v>18306</v>
      </c>
      <c r="G5233" t="s">
        <v>18307</v>
      </c>
      <c r="H5233" t="s">
        <v>3177</v>
      </c>
      <c r="I5233" t="s">
        <v>18308</v>
      </c>
      <c r="J5233" t="s">
        <v>3179</v>
      </c>
      <c r="K5233" t="s">
        <v>18309</v>
      </c>
      <c r="L5233" t="s">
        <v>7413</v>
      </c>
      <c r="M5233" t="s">
        <v>3174</v>
      </c>
    </row>
    <row r="5234" spans="1:13" x14ac:dyDescent="0.3">
      <c r="A5234" t="s">
        <v>1085</v>
      </c>
      <c r="B5234" t="s">
        <v>3890</v>
      </c>
      <c r="C5234" t="s">
        <v>3173</v>
      </c>
      <c r="D5234" t="s">
        <v>7922</v>
      </c>
      <c r="E5234" t="s">
        <v>3459</v>
      </c>
      <c r="F5234" t="s">
        <v>18310</v>
      </c>
      <c r="G5234" t="s">
        <v>3907</v>
      </c>
      <c r="H5234" t="s">
        <v>3177</v>
      </c>
      <c r="I5234" t="s">
        <v>18311</v>
      </c>
      <c r="J5234" t="s">
        <v>3179</v>
      </c>
      <c r="K5234" t="s">
        <v>18312</v>
      </c>
      <c r="L5234" t="s">
        <v>3174</v>
      </c>
      <c r="M5234" t="s">
        <v>3174</v>
      </c>
    </row>
    <row r="5235" spans="1:13" x14ac:dyDescent="0.3">
      <c r="A5235" t="s">
        <v>1085</v>
      </c>
      <c r="B5235" t="s">
        <v>3890</v>
      </c>
      <c r="C5235" t="s">
        <v>3173</v>
      </c>
      <c r="D5235" t="s">
        <v>1761</v>
      </c>
      <c r="E5235" t="s">
        <v>3459</v>
      </c>
      <c r="F5235" t="s">
        <v>18313</v>
      </c>
      <c r="G5235" t="s">
        <v>18272</v>
      </c>
      <c r="H5235" t="s">
        <v>3177</v>
      </c>
      <c r="I5235" t="s">
        <v>18314</v>
      </c>
      <c r="J5235" t="s">
        <v>3179</v>
      </c>
      <c r="K5235" t="s">
        <v>18315</v>
      </c>
      <c r="L5235" t="s">
        <v>3181</v>
      </c>
      <c r="M5235" t="s">
        <v>3174</v>
      </c>
    </row>
    <row r="5236" spans="1:13" x14ac:dyDescent="0.3">
      <c r="A5236" t="s">
        <v>1085</v>
      </c>
      <c r="B5236" t="s">
        <v>3890</v>
      </c>
      <c r="C5236" t="s">
        <v>3173</v>
      </c>
      <c r="D5236" t="s">
        <v>1761</v>
      </c>
      <c r="E5236" t="s">
        <v>3459</v>
      </c>
      <c r="F5236" t="s">
        <v>18316</v>
      </c>
      <c r="G5236" t="s">
        <v>18317</v>
      </c>
      <c r="H5236" t="s">
        <v>3177</v>
      </c>
      <c r="I5236" t="s">
        <v>18318</v>
      </c>
      <c r="J5236" t="s">
        <v>3179</v>
      </c>
      <c r="K5236" t="s">
        <v>18319</v>
      </c>
      <c r="L5236" t="s">
        <v>7413</v>
      </c>
      <c r="M5236" t="s">
        <v>3174</v>
      </c>
    </row>
    <row r="5237" spans="1:13" x14ac:dyDescent="0.3">
      <c r="A5237" t="s">
        <v>1085</v>
      </c>
      <c r="B5237" t="s">
        <v>3890</v>
      </c>
      <c r="C5237" t="s">
        <v>3173</v>
      </c>
      <c r="D5237" t="s">
        <v>7922</v>
      </c>
      <c r="E5237" t="s">
        <v>3459</v>
      </c>
      <c r="F5237" t="s">
        <v>18320</v>
      </c>
      <c r="G5237" t="s">
        <v>18321</v>
      </c>
      <c r="H5237" t="s">
        <v>3177</v>
      </c>
      <c r="I5237" t="s">
        <v>18322</v>
      </c>
      <c r="J5237" t="s">
        <v>3179</v>
      </c>
      <c r="K5237" t="s">
        <v>18323</v>
      </c>
      <c r="L5237" t="s">
        <v>3174</v>
      </c>
      <c r="M5237" t="s">
        <v>3174</v>
      </c>
    </row>
    <row r="5238" spans="1:13" x14ac:dyDescent="0.3">
      <c r="A5238" t="s">
        <v>1085</v>
      </c>
      <c r="B5238" t="s">
        <v>3890</v>
      </c>
      <c r="C5238" t="s">
        <v>3173</v>
      </c>
      <c r="D5238" t="s">
        <v>1761</v>
      </c>
      <c r="E5238" t="s">
        <v>3459</v>
      </c>
      <c r="F5238" t="s">
        <v>18324</v>
      </c>
      <c r="G5238" t="s">
        <v>18272</v>
      </c>
      <c r="H5238" t="s">
        <v>3177</v>
      </c>
      <c r="I5238" t="s">
        <v>18325</v>
      </c>
      <c r="J5238" t="s">
        <v>3179</v>
      </c>
      <c r="K5238" t="s">
        <v>18326</v>
      </c>
      <c r="L5238" t="s">
        <v>7413</v>
      </c>
      <c r="M5238" t="s">
        <v>3174</v>
      </c>
    </row>
    <row r="5239" spans="1:13" x14ac:dyDescent="0.3">
      <c r="A5239" t="s">
        <v>1085</v>
      </c>
      <c r="B5239" t="s">
        <v>3890</v>
      </c>
      <c r="C5239" t="s">
        <v>3173</v>
      </c>
      <c r="D5239" t="s">
        <v>1761</v>
      </c>
      <c r="E5239" t="s">
        <v>3459</v>
      </c>
      <c r="F5239" t="s">
        <v>18327</v>
      </c>
      <c r="G5239" t="s">
        <v>5159</v>
      </c>
      <c r="H5239" t="s">
        <v>3177</v>
      </c>
      <c r="I5239" t="s">
        <v>18328</v>
      </c>
      <c r="J5239" t="s">
        <v>3179</v>
      </c>
      <c r="K5239" t="s">
        <v>18329</v>
      </c>
      <c r="L5239" t="s">
        <v>7413</v>
      </c>
      <c r="M5239" t="s">
        <v>3174</v>
      </c>
    </row>
    <row r="5240" spans="1:13" x14ac:dyDescent="0.3">
      <c r="A5240" t="s">
        <v>1085</v>
      </c>
      <c r="B5240" t="s">
        <v>3890</v>
      </c>
      <c r="C5240" t="s">
        <v>3173</v>
      </c>
      <c r="D5240" t="s">
        <v>7922</v>
      </c>
      <c r="E5240" t="s">
        <v>3459</v>
      </c>
      <c r="F5240" t="s">
        <v>18330</v>
      </c>
      <c r="G5240" t="s">
        <v>18331</v>
      </c>
      <c r="H5240" t="s">
        <v>3177</v>
      </c>
      <c r="I5240" t="s">
        <v>18332</v>
      </c>
      <c r="J5240" t="s">
        <v>3179</v>
      </c>
      <c r="K5240" t="s">
        <v>18333</v>
      </c>
      <c r="L5240" t="s">
        <v>3174</v>
      </c>
      <c r="M5240" t="s">
        <v>3174</v>
      </c>
    </row>
    <row r="5241" spans="1:13" x14ac:dyDescent="0.3">
      <c r="A5241" t="s">
        <v>1085</v>
      </c>
      <c r="B5241" t="s">
        <v>3890</v>
      </c>
      <c r="C5241" t="s">
        <v>3173</v>
      </c>
      <c r="D5241" t="s">
        <v>7922</v>
      </c>
      <c r="E5241" t="s">
        <v>3459</v>
      </c>
      <c r="F5241" t="s">
        <v>18334</v>
      </c>
      <c r="G5241" t="s">
        <v>18335</v>
      </c>
      <c r="H5241" t="s">
        <v>3177</v>
      </c>
      <c r="I5241" t="s">
        <v>18336</v>
      </c>
      <c r="J5241" t="s">
        <v>3179</v>
      </c>
      <c r="K5241" t="s">
        <v>18337</v>
      </c>
      <c r="L5241" t="s">
        <v>3174</v>
      </c>
      <c r="M5241" t="s">
        <v>3174</v>
      </c>
    </row>
    <row r="5242" spans="1:13" x14ac:dyDescent="0.3">
      <c r="A5242" t="s">
        <v>1085</v>
      </c>
      <c r="B5242" t="s">
        <v>3890</v>
      </c>
      <c r="C5242" t="s">
        <v>3173</v>
      </c>
      <c r="D5242" t="s">
        <v>1761</v>
      </c>
      <c r="E5242" t="s">
        <v>3459</v>
      </c>
      <c r="F5242" t="s">
        <v>18338</v>
      </c>
      <c r="G5242" t="s">
        <v>18339</v>
      </c>
      <c r="H5242" t="s">
        <v>3177</v>
      </c>
      <c r="I5242" t="s">
        <v>18340</v>
      </c>
      <c r="J5242" t="s">
        <v>3179</v>
      </c>
      <c r="K5242" t="s">
        <v>18341</v>
      </c>
      <c r="L5242" t="s">
        <v>3181</v>
      </c>
      <c r="M5242" t="s">
        <v>3174</v>
      </c>
    </row>
    <row r="5243" spans="1:13" x14ac:dyDescent="0.3">
      <c r="A5243" t="s">
        <v>1085</v>
      </c>
      <c r="B5243" t="s">
        <v>3890</v>
      </c>
      <c r="C5243" t="s">
        <v>3173</v>
      </c>
      <c r="D5243" t="s">
        <v>1903</v>
      </c>
      <c r="E5243" t="s">
        <v>3459</v>
      </c>
      <c r="F5243" t="s">
        <v>18342</v>
      </c>
      <c r="G5243" t="s">
        <v>3907</v>
      </c>
      <c r="H5243" t="s">
        <v>3177</v>
      </c>
      <c r="I5243" t="s">
        <v>18343</v>
      </c>
      <c r="J5243" t="s">
        <v>3179</v>
      </c>
      <c r="K5243" t="s">
        <v>18344</v>
      </c>
      <c r="L5243" t="s">
        <v>3174</v>
      </c>
      <c r="M5243" t="s">
        <v>3174</v>
      </c>
    </row>
    <row r="5244" spans="1:13" x14ac:dyDescent="0.3">
      <c r="A5244" t="s">
        <v>1085</v>
      </c>
      <c r="B5244" t="s">
        <v>3890</v>
      </c>
      <c r="C5244" t="s">
        <v>3173</v>
      </c>
      <c r="D5244" t="s">
        <v>1761</v>
      </c>
      <c r="E5244" t="s">
        <v>3459</v>
      </c>
      <c r="F5244" t="s">
        <v>18345</v>
      </c>
      <c r="G5244" t="s">
        <v>18346</v>
      </c>
      <c r="H5244" t="s">
        <v>3177</v>
      </c>
      <c r="I5244" t="s">
        <v>18347</v>
      </c>
      <c r="J5244" t="s">
        <v>3179</v>
      </c>
      <c r="K5244" t="s">
        <v>18348</v>
      </c>
      <c r="L5244" t="s">
        <v>7413</v>
      </c>
      <c r="M5244" t="s">
        <v>3174</v>
      </c>
    </row>
    <row r="5245" spans="1:13" x14ac:dyDescent="0.3">
      <c r="A5245" t="s">
        <v>1085</v>
      </c>
      <c r="B5245" t="s">
        <v>3890</v>
      </c>
      <c r="C5245" t="s">
        <v>3173</v>
      </c>
      <c r="D5245" t="s">
        <v>1761</v>
      </c>
      <c r="E5245" t="s">
        <v>3459</v>
      </c>
      <c r="F5245" t="s">
        <v>18349</v>
      </c>
      <c r="G5245" t="s">
        <v>3907</v>
      </c>
      <c r="H5245" t="s">
        <v>3177</v>
      </c>
      <c r="I5245" t="s">
        <v>18350</v>
      </c>
      <c r="J5245" t="s">
        <v>3179</v>
      </c>
      <c r="K5245" t="s">
        <v>18351</v>
      </c>
      <c r="L5245" t="s">
        <v>7413</v>
      </c>
      <c r="M5245" t="s">
        <v>3174</v>
      </c>
    </row>
    <row r="5246" spans="1:13" x14ac:dyDescent="0.3">
      <c r="A5246" t="s">
        <v>1085</v>
      </c>
      <c r="B5246" t="s">
        <v>3890</v>
      </c>
      <c r="C5246" t="s">
        <v>3173</v>
      </c>
      <c r="D5246" t="s">
        <v>1761</v>
      </c>
      <c r="E5246" t="s">
        <v>3459</v>
      </c>
      <c r="F5246" t="s">
        <v>18352</v>
      </c>
      <c r="G5246" t="s">
        <v>18353</v>
      </c>
      <c r="H5246" t="s">
        <v>3177</v>
      </c>
      <c r="I5246" t="s">
        <v>18354</v>
      </c>
      <c r="J5246" t="s">
        <v>3179</v>
      </c>
      <c r="K5246" t="s">
        <v>18355</v>
      </c>
      <c r="L5246" t="s">
        <v>7413</v>
      </c>
      <c r="M5246" t="s">
        <v>3174</v>
      </c>
    </row>
    <row r="5247" spans="1:13" x14ac:dyDescent="0.3">
      <c r="A5247" t="s">
        <v>1085</v>
      </c>
      <c r="B5247" t="s">
        <v>3890</v>
      </c>
      <c r="C5247" t="s">
        <v>3173</v>
      </c>
      <c r="D5247" t="s">
        <v>1755</v>
      </c>
      <c r="E5247" t="s">
        <v>3459</v>
      </c>
      <c r="F5247" t="s">
        <v>18356</v>
      </c>
      <c r="G5247" t="s">
        <v>18357</v>
      </c>
      <c r="H5247" t="s">
        <v>3177</v>
      </c>
      <c r="I5247" t="s">
        <v>18358</v>
      </c>
      <c r="J5247" t="s">
        <v>3179</v>
      </c>
      <c r="K5247" t="s">
        <v>18359</v>
      </c>
      <c r="L5247" t="s">
        <v>3181</v>
      </c>
      <c r="M5247" t="s">
        <v>3174</v>
      </c>
    </row>
    <row r="5248" spans="1:13" x14ac:dyDescent="0.3">
      <c r="A5248" t="s">
        <v>1085</v>
      </c>
      <c r="B5248" t="s">
        <v>3890</v>
      </c>
      <c r="C5248" t="s">
        <v>3173</v>
      </c>
      <c r="D5248" t="s">
        <v>1761</v>
      </c>
      <c r="E5248" t="s">
        <v>3459</v>
      </c>
      <c r="F5248" t="s">
        <v>18360</v>
      </c>
      <c r="G5248" t="s">
        <v>3900</v>
      </c>
      <c r="H5248" t="s">
        <v>3177</v>
      </c>
      <c r="I5248" t="s">
        <v>18361</v>
      </c>
      <c r="J5248" t="s">
        <v>3179</v>
      </c>
      <c r="K5248" t="s">
        <v>18362</v>
      </c>
      <c r="L5248" t="s">
        <v>7413</v>
      </c>
      <c r="M5248" t="s">
        <v>3174</v>
      </c>
    </row>
    <row r="5249" spans="1:13" x14ac:dyDescent="0.3">
      <c r="A5249" t="s">
        <v>1085</v>
      </c>
      <c r="B5249" t="s">
        <v>3890</v>
      </c>
      <c r="C5249" t="s">
        <v>3173</v>
      </c>
      <c r="D5249" t="s">
        <v>1761</v>
      </c>
      <c r="E5249" t="s">
        <v>3459</v>
      </c>
      <c r="F5249" t="s">
        <v>18363</v>
      </c>
      <c r="G5249" t="s">
        <v>18364</v>
      </c>
      <c r="H5249" t="s">
        <v>3177</v>
      </c>
      <c r="I5249" t="s">
        <v>18365</v>
      </c>
      <c r="J5249" t="s">
        <v>3179</v>
      </c>
      <c r="K5249" t="s">
        <v>18366</v>
      </c>
      <c r="L5249" t="s">
        <v>7413</v>
      </c>
      <c r="M5249" t="s">
        <v>3174</v>
      </c>
    </row>
    <row r="5250" spans="1:13" x14ac:dyDescent="0.3">
      <c r="A5250" t="s">
        <v>1085</v>
      </c>
      <c r="B5250" t="s">
        <v>3890</v>
      </c>
      <c r="C5250" t="s">
        <v>3173</v>
      </c>
      <c r="D5250" t="s">
        <v>1755</v>
      </c>
      <c r="E5250" t="s">
        <v>3459</v>
      </c>
      <c r="F5250" t="s">
        <v>18367</v>
      </c>
      <c r="G5250" t="s">
        <v>18368</v>
      </c>
      <c r="H5250" t="s">
        <v>3177</v>
      </c>
      <c r="I5250" t="s">
        <v>18369</v>
      </c>
      <c r="J5250" t="s">
        <v>3179</v>
      </c>
      <c r="K5250" t="s">
        <v>18370</v>
      </c>
      <c r="L5250" t="s">
        <v>18241</v>
      </c>
      <c r="M5250" t="s">
        <v>3174</v>
      </c>
    </row>
    <row r="5251" spans="1:13" x14ac:dyDescent="0.3">
      <c r="A5251" t="s">
        <v>1085</v>
      </c>
      <c r="B5251" t="s">
        <v>3890</v>
      </c>
      <c r="C5251" t="s">
        <v>3173</v>
      </c>
      <c r="D5251" t="s">
        <v>1761</v>
      </c>
      <c r="E5251" t="s">
        <v>3459</v>
      </c>
      <c r="F5251" t="s">
        <v>18371</v>
      </c>
      <c r="G5251" t="s">
        <v>18372</v>
      </c>
      <c r="H5251" t="s">
        <v>3177</v>
      </c>
      <c r="I5251" t="s">
        <v>18373</v>
      </c>
      <c r="J5251" t="s">
        <v>3179</v>
      </c>
      <c r="K5251" t="s">
        <v>18374</v>
      </c>
      <c r="L5251" t="s">
        <v>7413</v>
      </c>
      <c r="M5251" t="s">
        <v>3174</v>
      </c>
    </row>
    <row r="5252" spans="1:13" x14ac:dyDescent="0.3">
      <c r="A5252" t="s">
        <v>1085</v>
      </c>
      <c r="B5252" t="s">
        <v>3890</v>
      </c>
      <c r="C5252" t="s">
        <v>3173</v>
      </c>
      <c r="D5252" t="s">
        <v>1755</v>
      </c>
      <c r="E5252" t="s">
        <v>3459</v>
      </c>
      <c r="F5252" t="s">
        <v>18375</v>
      </c>
      <c r="G5252" t="s">
        <v>5194</v>
      </c>
      <c r="H5252" t="s">
        <v>3177</v>
      </c>
      <c r="I5252" t="s">
        <v>18376</v>
      </c>
      <c r="J5252" t="s">
        <v>3179</v>
      </c>
      <c r="K5252" t="s">
        <v>18377</v>
      </c>
      <c r="L5252" t="s">
        <v>18241</v>
      </c>
      <c r="M5252" t="s">
        <v>3174</v>
      </c>
    </row>
    <row r="5253" spans="1:13" x14ac:dyDescent="0.3">
      <c r="A5253" t="s">
        <v>1085</v>
      </c>
      <c r="B5253" t="s">
        <v>3890</v>
      </c>
      <c r="C5253" t="s">
        <v>3173</v>
      </c>
      <c r="D5253" t="s">
        <v>1761</v>
      </c>
      <c r="E5253" t="s">
        <v>3459</v>
      </c>
      <c r="F5253" t="s">
        <v>18378</v>
      </c>
      <c r="G5253" t="s">
        <v>18379</v>
      </c>
      <c r="H5253" t="s">
        <v>3177</v>
      </c>
      <c r="I5253" t="s">
        <v>18380</v>
      </c>
      <c r="J5253" t="s">
        <v>3179</v>
      </c>
      <c r="K5253" t="s">
        <v>18381</v>
      </c>
      <c r="L5253" t="s">
        <v>7413</v>
      </c>
      <c r="M5253" t="s">
        <v>3174</v>
      </c>
    </row>
    <row r="5254" spans="1:13" x14ac:dyDescent="0.3">
      <c r="A5254" t="s">
        <v>1085</v>
      </c>
      <c r="B5254" t="s">
        <v>3890</v>
      </c>
      <c r="C5254" t="s">
        <v>3173</v>
      </c>
      <c r="D5254" t="s">
        <v>1755</v>
      </c>
      <c r="E5254" t="s">
        <v>3459</v>
      </c>
      <c r="F5254" t="s">
        <v>18382</v>
      </c>
      <c r="G5254" t="s">
        <v>3907</v>
      </c>
      <c r="H5254" t="s">
        <v>3177</v>
      </c>
      <c r="I5254" t="s">
        <v>18383</v>
      </c>
      <c r="J5254" t="s">
        <v>3179</v>
      </c>
      <c r="K5254" t="s">
        <v>18384</v>
      </c>
      <c r="L5254" t="s">
        <v>18241</v>
      </c>
      <c r="M5254" t="s">
        <v>3174</v>
      </c>
    </row>
    <row r="5255" spans="1:13" x14ac:dyDescent="0.3">
      <c r="A5255" t="s">
        <v>1085</v>
      </c>
      <c r="B5255" t="s">
        <v>3754</v>
      </c>
      <c r="C5255" t="s">
        <v>3173</v>
      </c>
      <c r="D5255" t="s">
        <v>7922</v>
      </c>
      <c r="E5255" t="s">
        <v>3459</v>
      </c>
      <c r="F5255" t="s">
        <v>18385</v>
      </c>
      <c r="G5255" t="s">
        <v>3986</v>
      </c>
      <c r="H5255" t="s">
        <v>3177</v>
      </c>
      <c r="I5255" t="s">
        <v>18386</v>
      </c>
      <c r="J5255" t="s">
        <v>3179</v>
      </c>
      <c r="K5255" t="s">
        <v>18387</v>
      </c>
      <c r="L5255" t="s">
        <v>3174</v>
      </c>
      <c r="M5255" t="s">
        <v>3174</v>
      </c>
    </row>
    <row r="5256" spans="1:13" x14ac:dyDescent="0.3">
      <c r="A5256" t="s">
        <v>1085</v>
      </c>
      <c r="B5256" t="s">
        <v>3890</v>
      </c>
      <c r="C5256" t="s">
        <v>3173</v>
      </c>
      <c r="D5256" t="s">
        <v>1755</v>
      </c>
      <c r="E5256" t="s">
        <v>3459</v>
      </c>
      <c r="F5256" t="s">
        <v>18388</v>
      </c>
      <c r="G5256" t="s">
        <v>18389</v>
      </c>
      <c r="H5256" t="s">
        <v>3177</v>
      </c>
      <c r="I5256" t="s">
        <v>18390</v>
      </c>
      <c r="J5256" t="s">
        <v>3179</v>
      </c>
      <c r="K5256" t="s">
        <v>18391</v>
      </c>
      <c r="L5256" t="s">
        <v>18241</v>
      </c>
      <c r="M5256" t="s">
        <v>3174</v>
      </c>
    </row>
    <row r="5257" spans="1:13" x14ac:dyDescent="0.3">
      <c r="A5257" t="s">
        <v>1085</v>
      </c>
      <c r="B5257" t="s">
        <v>3890</v>
      </c>
      <c r="C5257" t="s">
        <v>3173</v>
      </c>
      <c r="D5257" t="s">
        <v>1755</v>
      </c>
      <c r="E5257" t="s">
        <v>3459</v>
      </c>
      <c r="F5257" t="s">
        <v>18392</v>
      </c>
      <c r="G5257" t="s">
        <v>5194</v>
      </c>
      <c r="H5257" t="s">
        <v>3177</v>
      </c>
      <c r="I5257" t="s">
        <v>18393</v>
      </c>
      <c r="J5257" t="s">
        <v>3179</v>
      </c>
      <c r="K5257" t="s">
        <v>18394</v>
      </c>
      <c r="L5257" t="s">
        <v>18241</v>
      </c>
      <c r="M5257" t="s">
        <v>3174</v>
      </c>
    </row>
    <row r="5258" spans="1:13" x14ac:dyDescent="0.3">
      <c r="A5258" t="s">
        <v>1085</v>
      </c>
      <c r="B5258" t="s">
        <v>3890</v>
      </c>
      <c r="C5258" t="s">
        <v>3173</v>
      </c>
      <c r="D5258" t="s">
        <v>1755</v>
      </c>
      <c r="E5258" t="s">
        <v>3459</v>
      </c>
      <c r="F5258" t="s">
        <v>18395</v>
      </c>
      <c r="G5258" t="s">
        <v>18396</v>
      </c>
      <c r="H5258" t="s">
        <v>3177</v>
      </c>
      <c r="I5258" t="s">
        <v>18397</v>
      </c>
      <c r="J5258" t="s">
        <v>3179</v>
      </c>
      <c r="K5258" t="s">
        <v>18398</v>
      </c>
      <c r="L5258" t="s">
        <v>18241</v>
      </c>
      <c r="M5258" t="s">
        <v>3174</v>
      </c>
    </row>
    <row r="5259" spans="1:13" x14ac:dyDescent="0.3">
      <c r="A5259" t="s">
        <v>1085</v>
      </c>
      <c r="B5259" t="s">
        <v>3890</v>
      </c>
      <c r="C5259" t="s">
        <v>3173</v>
      </c>
      <c r="D5259" t="s">
        <v>1761</v>
      </c>
      <c r="E5259" t="s">
        <v>3459</v>
      </c>
      <c r="F5259" t="s">
        <v>18399</v>
      </c>
      <c r="G5259" t="s">
        <v>18400</v>
      </c>
      <c r="H5259" t="s">
        <v>3177</v>
      </c>
      <c r="I5259" t="s">
        <v>18401</v>
      </c>
      <c r="J5259" t="s">
        <v>3179</v>
      </c>
      <c r="K5259" t="s">
        <v>18402</v>
      </c>
      <c r="L5259" t="s">
        <v>7413</v>
      </c>
      <c r="M5259" t="s">
        <v>3174</v>
      </c>
    </row>
    <row r="5260" spans="1:13" x14ac:dyDescent="0.3">
      <c r="A5260" t="s">
        <v>1085</v>
      </c>
      <c r="B5260" t="s">
        <v>3890</v>
      </c>
      <c r="C5260" t="s">
        <v>3173</v>
      </c>
      <c r="D5260" t="s">
        <v>1755</v>
      </c>
      <c r="E5260" t="s">
        <v>3459</v>
      </c>
      <c r="F5260" t="s">
        <v>18403</v>
      </c>
      <c r="G5260" t="s">
        <v>18404</v>
      </c>
      <c r="H5260" t="s">
        <v>3177</v>
      </c>
      <c r="I5260" t="s">
        <v>18405</v>
      </c>
      <c r="J5260" t="s">
        <v>3179</v>
      </c>
      <c r="K5260" t="s">
        <v>18406</v>
      </c>
      <c r="L5260" t="s">
        <v>3181</v>
      </c>
      <c r="M5260" t="s">
        <v>3174</v>
      </c>
    </row>
    <row r="5261" spans="1:13" x14ac:dyDescent="0.3">
      <c r="A5261" t="s">
        <v>1085</v>
      </c>
      <c r="B5261" t="s">
        <v>3890</v>
      </c>
      <c r="C5261" t="s">
        <v>3173</v>
      </c>
      <c r="D5261" t="s">
        <v>1755</v>
      </c>
      <c r="E5261" t="s">
        <v>3459</v>
      </c>
      <c r="F5261" t="s">
        <v>18407</v>
      </c>
      <c r="G5261" t="s">
        <v>18408</v>
      </c>
      <c r="H5261" t="s">
        <v>3177</v>
      </c>
      <c r="I5261" t="s">
        <v>18409</v>
      </c>
      <c r="J5261" t="s">
        <v>3179</v>
      </c>
      <c r="K5261" t="s">
        <v>18410</v>
      </c>
      <c r="L5261" t="s">
        <v>18241</v>
      </c>
      <c r="M5261" t="s">
        <v>3174</v>
      </c>
    </row>
    <row r="5262" spans="1:13" x14ac:dyDescent="0.3">
      <c r="A5262" t="s">
        <v>1085</v>
      </c>
      <c r="B5262" t="s">
        <v>3890</v>
      </c>
      <c r="C5262" t="s">
        <v>3173</v>
      </c>
      <c r="D5262" t="s">
        <v>1761</v>
      </c>
      <c r="E5262" t="s">
        <v>3459</v>
      </c>
      <c r="F5262" t="s">
        <v>18411</v>
      </c>
      <c r="G5262" t="s">
        <v>18357</v>
      </c>
      <c r="H5262" t="s">
        <v>3177</v>
      </c>
      <c r="I5262" t="s">
        <v>18412</v>
      </c>
      <c r="J5262" t="s">
        <v>3179</v>
      </c>
      <c r="K5262" t="s">
        <v>18413</v>
      </c>
      <c r="L5262" t="s">
        <v>7413</v>
      </c>
      <c r="M5262" t="s">
        <v>3174</v>
      </c>
    </row>
    <row r="5263" spans="1:13" x14ac:dyDescent="0.3">
      <c r="A5263" t="s">
        <v>1085</v>
      </c>
      <c r="B5263" t="s">
        <v>3890</v>
      </c>
      <c r="C5263" t="s">
        <v>3173</v>
      </c>
      <c r="D5263" t="s">
        <v>1761</v>
      </c>
      <c r="E5263" t="s">
        <v>3459</v>
      </c>
      <c r="F5263" t="s">
        <v>18414</v>
      </c>
      <c r="G5263" t="s">
        <v>18415</v>
      </c>
      <c r="H5263" t="s">
        <v>3177</v>
      </c>
      <c r="I5263" t="s">
        <v>18416</v>
      </c>
      <c r="J5263" t="s">
        <v>3179</v>
      </c>
      <c r="K5263" t="s">
        <v>18417</v>
      </c>
      <c r="L5263" t="s">
        <v>7413</v>
      </c>
      <c r="M5263" t="s">
        <v>3174</v>
      </c>
    </row>
    <row r="5264" spans="1:13" x14ac:dyDescent="0.3">
      <c r="A5264" t="s">
        <v>1085</v>
      </c>
      <c r="B5264" t="s">
        <v>3890</v>
      </c>
      <c r="C5264" t="s">
        <v>3173</v>
      </c>
      <c r="D5264" t="s">
        <v>1761</v>
      </c>
      <c r="E5264" t="s">
        <v>3459</v>
      </c>
      <c r="F5264" t="s">
        <v>18418</v>
      </c>
      <c r="G5264" t="s">
        <v>18419</v>
      </c>
      <c r="H5264" t="s">
        <v>3177</v>
      </c>
      <c r="I5264" t="s">
        <v>18420</v>
      </c>
      <c r="J5264" t="s">
        <v>3179</v>
      </c>
      <c r="K5264" t="s">
        <v>18421</v>
      </c>
      <c r="L5264" t="s">
        <v>7413</v>
      </c>
      <c r="M5264" t="s">
        <v>3174</v>
      </c>
    </row>
    <row r="5265" spans="1:13" x14ac:dyDescent="0.3">
      <c r="A5265" t="s">
        <v>1085</v>
      </c>
      <c r="B5265" t="s">
        <v>3890</v>
      </c>
      <c r="C5265" t="s">
        <v>3173</v>
      </c>
      <c r="D5265" t="s">
        <v>1761</v>
      </c>
      <c r="E5265" t="s">
        <v>3459</v>
      </c>
      <c r="F5265" t="s">
        <v>18422</v>
      </c>
      <c r="G5265" t="s">
        <v>18357</v>
      </c>
      <c r="H5265" t="s">
        <v>3177</v>
      </c>
      <c r="I5265" t="s">
        <v>18423</v>
      </c>
      <c r="J5265" t="s">
        <v>3179</v>
      </c>
      <c r="K5265" t="s">
        <v>18424</v>
      </c>
      <c r="L5265" t="s">
        <v>3181</v>
      </c>
      <c r="M5265" t="s">
        <v>3174</v>
      </c>
    </row>
    <row r="5266" spans="1:13" x14ac:dyDescent="0.3">
      <c r="A5266" t="s">
        <v>1085</v>
      </c>
      <c r="B5266" t="s">
        <v>3890</v>
      </c>
      <c r="C5266" t="s">
        <v>3173</v>
      </c>
      <c r="D5266" t="s">
        <v>1761</v>
      </c>
      <c r="E5266" t="s">
        <v>3459</v>
      </c>
      <c r="F5266" t="s">
        <v>18425</v>
      </c>
      <c r="G5266" t="s">
        <v>18426</v>
      </c>
      <c r="H5266" t="s">
        <v>3177</v>
      </c>
      <c r="I5266" t="s">
        <v>18427</v>
      </c>
      <c r="J5266" t="s">
        <v>3179</v>
      </c>
      <c r="K5266" t="s">
        <v>18428</v>
      </c>
      <c r="L5266" t="s">
        <v>3181</v>
      </c>
      <c r="M5266" t="s">
        <v>3174</v>
      </c>
    </row>
    <row r="5267" spans="1:13" x14ac:dyDescent="0.3">
      <c r="A5267" t="s">
        <v>1085</v>
      </c>
      <c r="B5267" t="s">
        <v>3890</v>
      </c>
      <c r="C5267" t="s">
        <v>3173</v>
      </c>
      <c r="D5267" t="s">
        <v>1761</v>
      </c>
      <c r="E5267" t="s">
        <v>3459</v>
      </c>
      <c r="F5267" t="s">
        <v>18429</v>
      </c>
      <c r="G5267" t="s">
        <v>18430</v>
      </c>
      <c r="H5267" t="s">
        <v>3177</v>
      </c>
      <c r="I5267" t="s">
        <v>18431</v>
      </c>
      <c r="J5267" t="s">
        <v>3179</v>
      </c>
      <c r="K5267" t="s">
        <v>18432</v>
      </c>
      <c r="L5267" t="s">
        <v>7413</v>
      </c>
      <c r="M5267" t="s">
        <v>3174</v>
      </c>
    </row>
    <row r="5268" spans="1:13" x14ac:dyDescent="0.3">
      <c r="A5268" t="s">
        <v>1085</v>
      </c>
      <c r="B5268" t="s">
        <v>3890</v>
      </c>
      <c r="C5268" t="s">
        <v>3173</v>
      </c>
      <c r="D5268" t="s">
        <v>1761</v>
      </c>
      <c r="E5268" t="s">
        <v>3459</v>
      </c>
      <c r="F5268" t="s">
        <v>18433</v>
      </c>
      <c r="G5268" t="s">
        <v>18434</v>
      </c>
      <c r="H5268" t="s">
        <v>3177</v>
      </c>
      <c r="I5268" t="s">
        <v>18435</v>
      </c>
      <c r="J5268" t="s">
        <v>3179</v>
      </c>
      <c r="K5268" t="s">
        <v>18436</v>
      </c>
      <c r="L5268" t="s">
        <v>7413</v>
      </c>
      <c r="M5268" t="s">
        <v>3174</v>
      </c>
    </row>
    <row r="5269" spans="1:13" x14ac:dyDescent="0.3">
      <c r="A5269" t="s">
        <v>1085</v>
      </c>
      <c r="B5269" t="s">
        <v>3890</v>
      </c>
      <c r="C5269" t="s">
        <v>3173</v>
      </c>
      <c r="D5269" t="s">
        <v>1761</v>
      </c>
      <c r="E5269" t="s">
        <v>3459</v>
      </c>
      <c r="F5269" t="s">
        <v>18437</v>
      </c>
      <c r="G5269" t="s">
        <v>18357</v>
      </c>
      <c r="H5269" t="s">
        <v>3177</v>
      </c>
      <c r="I5269" t="s">
        <v>18438</v>
      </c>
      <c r="J5269" t="s">
        <v>3179</v>
      </c>
      <c r="K5269" t="s">
        <v>18439</v>
      </c>
      <c r="L5269" t="s">
        <v>3181</v>
      </c>
      <c r="M5269" t="s">
        <v>3174</v>
      </c>
    </row>
    <row r="5270" spans="1:13" x14ac:dyDescent="0.3">
      <c r="A5270" t="s">
        <v>1085</v>
      </c>
      <c r="B5270" t="s">
        <v>3890</v>
      </c>
      <c r="C5270" t="s">
        <v>3173</v>
      </c>
      <c r="D5270" t="s">
        <v>1761</v>
      </c>
      <c r="E5270" t="s">
        <v>3459</v>
      </c>
      <c r="F5270" t="s">
        <v>18440</v>
      </c>
      <c r="G5270" t="s">
        <v>18357</v>
      </c>
      <c r="H5270" t="s">
        <v>3177</v>
      </c>
      <c r="I5270" t="s">
        <v>18441</v>
      </c>
      <c r="J5270" t="s">
        <v>3179</v>
      </c>
      <c r="K5270" t="s">
        <v>18442</v>
      </c>
      <c r="L5270" t="s">
        <v>7413</v>
      </c>
      <c r="M5270" t="s">
        <v>3174</v>
      </c>
    </row>
    <row r="5271" spans="1:13" x14ac:dyDescent="0.3">
      <c r="A5271" t="s">
        <v>1085</v>
      </c>
      <c r="B5271" t="s">
        <v>3890</v>
      </c>
      <c r="C5271" t="s">
        <v>3173</v>
      </c>
      <c r="D5271" t="s">
        <v>1761</v>
      </c>
      <c r="E5271" t="s">
        <v>3459</v>
      </c>
      <c r="F5271" t="s">
        <v>18443</v>
      </c>
      <c r="G5271" t="s">
        <v>18444</v>
      </c>
      <c r="H5271" t="s">
        <v>3177</v>
      </c>
      <c r="I5271" t="s">
        <v>18445</v>
      </c>
      <c r="J5271" t="s">
        <v>3179</v>
      </c>
      <c r="K5271" t="s">
        <v>18446</v>
      </c>
      <c r="L5271" t="s">
        <v>7413</v>
      </c>
      <c r="M5271" t="s">
        <v>3174</v>
      </c>
    </row>
    <row r="5272" spans="1:13" x14ac:dyDescent="0.3">
      <c r="A5272" t="s">
        <v>1085</v>
      </c>
      <c r="B5272" t="s">
        <v>3890</v>
      </c>
      <c r="C5272" t="s">
        <v>3173</v>
      </c>
      <c r="D5272" t="s">
        <v>1761</v>
      </c>
      <c r="E5272" t="s">
        <v>3459</v>
      </c>
      <c r="F5272" t="s">
        <v>18447</v>
      </c>
      <c r="G5272" t="s">
        <v>18448</v>
      </c>
      <c r="H5272" t="s">
        <v>3177</v>
      </c>
      <c r="I5272" t="s">
        <v>18449</v>
      </c>
      <c r="J5272" t="s">
        <v>3179</v>
      </c>
      <c r="K5272" t="s">
        <v>18450</v>
      </c>
      <c r="L5272" t="s">
        <v>7413</v>
      </c>
      <c r="M5272" t="s">
        <v>3174</v>
      </c>
    </row>
    <row r="5273" spans="1:13" x14ac:dyDescent="0.3">
      <c r="A5273" t="s">
        <v>1085</v>
      </c>
      <c r="B5273" t="s">
        <v>3890</v>
      </c>
      <c r="C5273" t="s">
        <v>3173</v>
      </c>
      <c r="D5273" t="s">
        <v>1761</v>
      </c>
      <c r="E5273" t="s">
        <v>3459</v>
      </c>
      <c r="F5273" t="s">
        <v>18451</v>
      </c>
      <c r="G5273" t="s">
        <v>18452</v>
      </c>
      <c r="H5273" t="s">
        <v>3177</v>
      </c>
      <c r="I5273" t="s">
        <v>18453</v>
      </c>
      <c r="J5273" t="s">
        <v>3179</v>
      </c>
      <c r="K5273" t="s">
        <v>18454</v>
      </c>
      <c r="L5273" t="s">
        <v>7413</v>
      </c>
      <c r="M5273" t="s">
        <v>3174</v>
      </c>
    </row>
    <row r="5274" spans="1:13" x14ac:dyDescent="0.3">
      <c r="A5274" t="s">
        <v>1085</v>
      </c>
      <c r="B5274" t="s">
        <v>3890</v>
      </c>
      <c r="C5274" t="s">
        <v>3173</v>
      </c>
      <c r="D5274" t="s">
        <v>1761</v>
      </c>
      <c r="E5274" t="s">
        <v>3459</v>
      </c>
      <c r="F5274" t="s">
        <v>18455</v>
      </c>
      <c r="G5274" t="s">
        <v>6228</v>
      </c>
      <c r="H5274" t="s">
        <v>3177</v>
      </c>
      <c r="I5274" t="s">
        <v>18456</v>
      </c>
      <c r="J5274" t="s">
        <v>3179</v>
      </c>
      <c r="K5274" t="s">
        <v>18457</v>
      </c>
      <c r="L5274" t="s">
        <v>3181</v>
      </c>
      <c r="M5274" t="s">
        <v>3174</v>
      </c>
    </row>
    <row r="5275" spans="1:13" x14ac:dyDescent="0.3">
      <c r="A5275" t="s">
        <v>1085</v>
      </c>
      <c r="B5275" t="s">
        <v>3890</v>
      </c>
      <c r="C5275" t="s">
        <v>3173</v>
      </c>
      <c r="D5275" t="s">
        <v>1761</v>
      </c>
      <c r="E5275" t="s">
        <v>3459</v>
      </c>
      <c r="F5275" t="s">
        <v>18458</v>
      </c>
      <c r="G5275" t="s">
        <v>18459</v>
      </c>
      <c r="H5275" t="s">
        <v>3177</v>
      </c>
      <c r="I5275" t="s">
        <v>18460</v>
      </c>
      <c r="J5275" t="s">
        <v>3179</v>
      </c>
      <c r="K5275" t="s">
        <v>18461</v>
      </c>
      <c r="L5275" t="s">
        <v>3181</v>
      </c>
      <c r="M5275" t="s">
        <v>3174</v>
      </c>
    </row>
    <row r="5276" spans="1:13" x14ac:dyDescent="0.3">
      <c r="A5276" t="s">
        <v>1085</v>
      </c>
      <c r="B5276" t="s">
        <v>3890</v>
      </c>
      <c r="C5276" t="s">
        <v>3173</v>
      </c>
      <c r="D5276" t="s">
        <v>1761</v>
      </c>
      <c r="E5276" t="s">
        <v>3459</v>
      </c>
      <c r="F5276" t="s">
        <v>18462</v>
      </c>
      <c r="G5276" t="s">
        <v>18463</v>
      </c>
      <c r="H5276" t="s">
        <v>3177</v>
      </c>
      <c r="I5276" t="s">
        <v>18464</v>
      </c>
      <c r="J5276" t="s">
        <v>3179</v>
      </c>
      <c r="K5276" t="s">
        <v>18465</v>
      </c>
      <c r="L5276" t="s">
        <v>7413</v>
      </c>
      <c r="M5276" t="s">
        <v>3174</v>
      </c>
    </row>
    <row r="5277" spans="1:13" x14ac:dyDescent="0.3">
      <c r="A5277" t="s">
        <v>1085</v>
      </c>
      <c r="B5277" t="s">
        <v>3890</v>
      </c>
      <c r="C5277" t="s">
        <v>3173</v>
      </c>
      <c r="D5277" t="s">
        <v>10152</v>
      </c>
      <c r="E5277" t="s">
        <v>3459</v>
      </c>
      <c r="F5277" t="s">
        <v>18466</v>
      </c>
      <c r="G5277" t="s">
        <v>6228</v>
      </c>
      <c r="H5277" t="s">
        <v>3177</v>
      </c>
      <c r="I5277" t="s">
        <v>18467</v>
      </c>
      <c r="J5277" t="s">
        <v>3179</v>
      </c>
      <c r="K5277" t="s">
        <v>18468</v>
      </c>
      <c r="L5277" t="s">
        <v>3181</v>
      </c>
      <c r="M5277" t="s">
        <v>3174</v>
      </c>
    </row>
    <row r="5278" spans="1:13" x14ac:dyDescent="0.3">
      <c r="A5278" t="s">
        <v>1085</v>
      </c>
      <c r="B5278" t="s">
        <v>3825</v>
      </c>
      <c r="C5278" t="s">
        <v>3173</v>
      </c>
      <c r="D5278" t="s">
        <v>10152</v>
      </c>
      <c r="E5278" t="s">
        <v>3459</v>
      </c>
      <c r="F5278" t="s">
        <v>18469</v>
      </c>
      <c r="G5278" t="s">
        <v>6228</v>
      </c>
      <c r="H5278" t="s">
        <v>3177</v>
      </c>
      <c r="I5278" t="s">
        <v>18470</v>
      </c>
      <c r="J5278" t="s">
        <v>3179</v>
      </c>
      <c r="K5278" t="s">
        <v>18468</v>
      </c>
      <c r="L5278" t="s">
        <v>17854</v>
      </c>
      <c r="M5278" t="s">
        <v>3174</v>
      </c>
    </row>
    <row r="5279" spans="1:13" x14ac:dyDescent="0.3">
      <c r="A5279" t="s">
        <v>1085</v>
      </c>
      <c r="B5279" t="s">
        <v>3890</v>
      </c>
      <c r="C5279" t="s">
        <v>3173</v>
      </c>
      <c r="D5279" t="s">
        <v>10152</v>
      </c>
      <c r="E5279" t="s">
        <v>3459</v>
      </c>
      <c r="F5279" t="s">
        <v>18471</v>
      </c>
      <c r="G5279" t="s">
        <v>3900</v>
      </c>
      <c r="H5279" t="s">
        <v>3177</v>
      </c>
      <c r="I5279" t="s">
        <v>18472</v>
      </c>
      <c r="J5279" t="s">
        <v>3179</v>
      </c>
      <c r="K5279" t="s">
        <v>18473</v>
      </c>
      <c r="L5279" t="s">
        <v>3181</v>
      </c>
      <c r="M5279" t="s">
        <v>3174</v>
      </c>
    </row>
    <row r="5280" spans="1:13" x14ac:dyDescent="0.3">
      <c r="A5280" t="s">
        <v>1085</v>
      </c>
      <c r="B5280" t="s">
        <v>3754</v>
      </c>
      <c r="C5280" t="s">
        <v>3173</v>
      </c>
      <c r="D5280" t="s">
        <v>10152</v>
      </c>
      <c r="E5280" t="s">
        <v>3459</v>
      </c>
      <c r="F5280" t="s">
        <v>18474</v>
      </c>
      <c r="G5280" t="s">
        <v>3900</v>
      </c>
      <c r="H5280" t="s">
        <v>3177</v>
      </c>
      <c r="I5280" t="s">
        <v>18475</v>
      </c>
      <c r="J5280" t="s">
        <v>3179</v>
      </c>
      <c r="K5280" t="s">
        <v>18476</v>
      </c>
      <c r="L5280" t="s">
        <v>17854</v>
      </c>
      <c r="M5280" t="s">
        <v>3174</v>
      </c>
    </row>
    <row r="5281" spans="1:13" x14ac:dyDescent="0.3">
      <c r="A5281" t="s">
        <v>1085</v>
      </c>
      <c r="B5281" t="s">
        <v>3890</v>
      </c>
      <c r="C5281" t="s">
        <v>3173</v>
      </c>
      <c r="D5281" t="s">
        <v>1903</v>
      </c>
      <c r="E5281" t="s">
        <v>3459</v>
      </c>
      <c r="F5281" t="s">
        <v>18477</v>
      </c>
      <c r="G5281" t="s">
        <v>6228</v>
      </c>
      <c r="H5281" t="s">
        <v>3177</v>
      </c>
      <c r="I5281" t="s">
        <v>18478</v>
      </c>
      <c r="J5281" t="s">
        <v>3179</v>
      </c>
      <c r="K5281" t="s">
        <v>18479</v>
      </c>
      <c r="L5281" t="s">
        <v>3174</v>
      </c>
      <c r="M5281" t="s">
        <v>3174</v>
      </c>
    </row>
    <row r="5282" spans="1:13" x14ac:dyDescent="0.3">
      <c r="A5282" t="s">
        <v>1085</v>
      </c>
      <c r="B5282" t="s">
        <v>5165</v>
      </c>
      <c r="C5282" t="s">
        <v>3173</v>
      </c>
      <c r="D5282" t="s">
        <v>7922</v>
      </c>
      <c r="E5282" t="s">
        <v>3459</v>
      </c>
      <c r="F5282" t="s">
        <v>18480</v>
      </c>
      <c r="G5282" t="s">
        <v>18481</v>
      </c>
      <c r="H5282" t="s">
        <v>3177</v>
      </c>
      <c r="I5282" t="s">
        <v>18482</v>
      </c>
      <c r="J5282" t="s">
        <v>3179</v>
      </c>
      <c r="K5282" t="s">
        <v>3174</v>
      </c>
      <c r="L5282" t="s">
        <v>3174</v>
      </c>
      <c r="M5282" t="s">
        <v>3174</v>
      </c>
    </row>
    <row r="5283" spans="1:13" x14ac:dyDescent="0.3">
      <c r="A5283" t="s">
        <v>1085</v>
      </c>
      <c r="B5283" t="s">
        <v>5165</v>
      </c>
      <c r="C5283" t="s">
        <v>3173</v>
      </c>
      <c r="D5283" t="s">
        <v>7922</v>
      </c>
      <c r="E5283" t="s">
        <v>3459</v>
      </c>
      <c r="F5283" t="s">
        <v>18483</v>
      </c>
      <c r="G5283" t="s">
        <v>18484</v>
      </c>
      <c r="H5283" t="s">
        <v>3177</v>
      </c>
      <c r="I5283" t="s">
        <v>18485</v>
      </c>
      <c r="J5283" t="s">
        <v>3179</v>
      </c>
      <c r="K5283" t="s">
        <v>3174</v>
      </c>
      <c r="L5283" t="s">
        <v>3174</v>
      </c>
      <c r="M5283" t="s">
        <v>3174</v>
      </c>
    </row>
    <row r="5284" spans="1:13" x14ac:dyDescent="0.3">
      <c r="A5284" t="s">
        <v>1085</v>
      </c>
      <c r="B5284" t="s">
        <v>5165</v>
      </c>
      <c r="C5284" t="s">
        <v>3173</v>
      </c>
      <c r="D5284" t="s">
        <v>1903</v>
      </c>
      <c r="E5284" t="s">
        <v>3459</v>
      </c>
      <c r="F5284" t="s">
        <v>18486</v>
      </c>
      <c r="G5284" t="s">
        <v>18484</v>
      </c>
      <c r="H5284" t="s">
        <v>3177</v>
      </c>
      <c r="I5284" t="s">
        <v>18487</v>
      </c>
      <c r="J5284" t="s">
        <v>3179</v>
      </c>
      <c r="K5284" t="s">
        <v>3174</v>
      </c>
      <c r="L5284" t="s">
        <v>3174</v>
      </c>
      <c r="M5284" t="s">
        <v>3174</v>
      </c>
    </row>
    <row r="5285" spans="1:13" x14ac:dyDescent="0.3">
      <c r="A5285" t="s">
        <v>1085</v>
      </c>
      <c r="B5285" t="s">
        <v>5165</v>
      </c>
      <c r="C5285" t="s">
        <v>3173</v>
      </c>
      <c r="D5285" t="s">
        <v>1822</v>
      </c>
      <c r="E5285" t="s">
        <v>3459</v>
      </c>
      <c r="F5285" t="s">
        <v>18488</v>
      </c>
      <c r="G5285" t="s">
        <v>18489</v>
      </c>
      <c r="H5285" t="s">
        <v>3177</v>
      </c>
      <c r="I5285" t="s">
        <v>18490</v>
      </c>
      <c r="J5285" t="s">
        <v>3179</v>
      </c>
      <c r="K5285" t="s">
        <v>3174</v>
      </c>
      <c r="L5285" t="s">
        <v>3181</v>
      </c>
      <c r="M5285" t="s">
        <v>3174</v>
      </c>
    </row>
    <row r="5286" spans="1:13" x14ac:dyDescent="0.3">
      <c r="A5286" t="s">
        <v>1085</v>
      </c>
      <c r="B5286" t="s">
        <v>5165</v>
      </c>
      <c r="C5286" t="s">
        <v>3173</v>
      </c>
      <c r="D5286" t="s">
        <v>1822</v>
      </c>
      <c r="E5286" t="s">
        <v>3459</v>
      </c>
      <c r="F5286" t="s">
        <v>18491</v>
      </c>
      <c r="G5286" t="s">
        <v>18492</v>
      </c>
      <c r="H5286" t="s">
        <v>3177</v>
      </c>
      <c r="I5286" t="s">
        <v>18493</v>
      </c>
      <c r="J5286" t="s">
        <v>3179</v>
      </c>
      <c r="K5286" t="s">
        <v>3174</v>
      </c>
      <c r="L5286" t="s">
        <v>3181</v>
      </c>
      <c r="M5286" t="s">
        <v>3174</v>
      </c>
    </row>
    <row r="5287" spans="1:13" x14ac:dyDescent="0.3">
      <c r="A5287" t="s">
        <v>1085</v>
      </c>
      <c r="B5287" t="s">
        <v>5165</v>
      </c>
      <c r="C5287" t="s">
        <v>3173</v>
      </c>
      <c r="D5287" t="s">
        <v>1784</v>
      </c>
      <c r="E5287" t="s">
        <v>3459</v>
      </c>
      <c r="F5287" t="s">
        <v>18494</v>
      </c>
      <c r="G5287" t="s">
        <v>18495</v>
      </c>
      <c r="H5287" t="s">
        <v>3177</v>
      </c>
      <c r="I5287" t="s">
        <v>18496</v>
      </c>
      <c r="J5287" t="s">
        <v>3187</v>
      </c>
      <c r="K5287" t="s">
        <v>18497</v>
      </c>
      <c r="L5287" t="s">
        <v>10176</v>
      </c>
      <c r="M5287" t="s">
        <v>3174</v>
      </c>
    </row>
    <row r="5288" spans="1:13" x14ac:dyDescent="0.3">
      <c r="A5288" t="s">
        <v>1085</v>
      </c>
      <c r="B5288" t="s">
        <v>5165</v>
      </c>
      <c r="C5288" t="s">
        <v>3173</v>
      </c>
      <c r="D5288" t="s">
        <v>1784</v>
      </c>
      <c r="E5288" t="s">
        <v>3459</v>
      </c>
      <c r="F5288" t="s">
        <v>18498</v>
      </c>
      <c r="G5288" t="s">
        <v>18499</v>
      </c>
      <c r="H5288" t="s">
        <v>3177</v>
      </c>
      <c r="I5288" t="s">
        <v>18500</v>
      </c>
      <c r="J5288" t="s">
        <v>3187</v>
      </c>
      <c r="K5288" t="s">
        <v>18501</v>
      </c>
      <c r="L5288" t="s">
        <v>10176</v>
      </c>
      <c r="M5288" t="s">
        <v>3174</v>
      </c>
    </row>
    <row r="5289" spans="1:13" x14ac:dyDescent="0.3">
      <c r="A5289" t="s">
        <v>1085</v>
      </c>
      <c r="B5289" t="s">
        <v>5165</v>
      </c>
      <c r="C5289" t="s">
        <v>3173</v>
      </c>
      <c r="D5289" t="s">
        <v>1822</v>
      </c>
      <c r="E5289" t="s">
        <v>3459</v>
      </c>
      <c r="F5289" t="s">
        <v>18502</v>
      </c>
      <c r="G5289" t="s">
        <v>18503</v>
      </c>
      <c r="H5289" t="s">
        <v>3177</v>
      </c>
      <c r="I5289" t="s">
        <v>18504</v>
      </c>
      <c r="J5289" t="s">
        <v>3179</v>
      </c>
      <c r="K5289" t="s">
        <v>3174</v>
      </c>
      <c r="L5289" t="s">
        <v>3181</v>
      </c>
      <c r="M5289" t="s">
        <v>3174</v>
      </c>
    </row>
    <row r="5290" spans="1:13" x14ac:dyDescent="0.3">
      <c r="A5290" t="s">
        <v>1085</v>
      </c>
      <c r="B5290" t="s">
        <v>5165</v>
      </c>
      <c r="C5290" t="s">
        <v>3173</v>
      </c>
      <c r="D5290" t="s">
        <v>1822</v>
      </c>
      <c r="E5290" t="s">
        <v>3459</v>
      </c>
      <c r="F5290" t="s">
        <v>18505</v>
      </c>
      <c r="G5290" t="s">
        <v>18506</v>
      </c>
      <c r="H5290" t="s">
        <v>3177</v>
      </c>
      <c r="I5290" t="s">
        <v>18507</v>
      </c>
      <c r="J5290" t="s">
        <v>3179</v>
      </c>
      <c r="K5290" t="s">
        <v>3174</v>
      </c>
      <c r="L5290" t="s">
        <v>3181</v>
      </c>
      <c r="M5290" t="s">
        <v>3174</v>
      </c>
    </row>
    <row r="5291" spans="1:13" x14ac:dyDescent="0.3">
      <c r="A5291" t="s">
        <v>1085</v>
      </c>
      <c r="B5291" t="s">
        <v>5165</v>
      </c>
      <c r="C5291" t="s">
        <v>3173</v>
      </c>
      <c r="D5291" t="s">
        <v>1784</v>
      </c>
      <c r="E5291" t="s">
        <v>3459</v>
      </c>
      <c r="F5291" t="s">
        <v>18508</v>
      </c>
      <c r="G5291" t="s">
        <v>18509</v>
      </c>
      <c r="H5291" t="s">
        <v>3177</v>
      </c>
      <c r="I5291" t="s">
        <v>18510</v>
      </c>
      <c r="J5291" t="s">
        <v>3187</v>
      </c>
      <c r="K5291" t="s">
        <v>18511</v>
      </c>
      <c r="L5291" t="s">
        <v>10176</v>
      </c>
      <c r="M5291" t="s">
        <v>3174</v>
      </c>
    </row>
    <row r="5292" spans="1:13" x14ac:dyDescent="0.3">
      <c r="A5292" t="s">
        <v>1085</v>
      </c>
      <c r="B5292" t="s">
        <v>5165</v>
      </c>
      <c r="C5292" t="s">
        <v>3173</v>
      </c>
      <c r="D5292" t="s">
        <v>1822</v>
      </c>
      <c r="E5292" t="s">
        <v>3459</v>
      </c>
      <c r="F5292" t="s">
        <v>18512</v>
      </c>
      <c r="G5292" t="s">
        <v>18513</v>
      </c>
      <c r="H5292" t="s">
        <v>3177</v>
      </c>
      <c r="I5292" t="s">
        <v>18514</v>
      </c>
      <c r="J5292" t="s">
        <v>3179</v>
      </c>
      <c r="K5292" t="s">
        <v>3174</v>
      </c>
      <c r="L5292" t="s">
        <v>3181</v>
      </c>
      <c r="M5292" t="s">
        <v>3174</v>
      </c>
    </row>
    <row r="5293" spans="1:13" x14ac:dyDescent="0.3">
      <c r="A5293" t="s">
        <v>1085</v>
      </c>
      <c r="B5293" t="s">
        <v>5165</v>
      </c>
      <c r="C5293" t="s">
        <v>3173</v>
      </c>
      <c r="D5293" t="s">
        <v>1784</v>
      </c>
      <c r="E5293" t="s">
        <v>3459</v>
      </c>
      <c r="F5293" t="s">
        <v>18515</v>
      </c>
      <c r="G5293" t="s">
        <v>18516</v>
      </c>
      <c r="H5293" t="s">
        <v>3177</v>
      </c>
      <c r="I5293" t="s">
        <v>18517</v>
      </c>
      <c r="J5293" t="s">
        <v>3187</v>
      </c>
      <c r="K5293" t="s">
        <v>18518</v>
      </c>
      <c r="L5293" t="s">
        <v>10176</v>
      </c>
      <c r="M5293" t="s">
        <v>3174</v>
      </c>
    </row>
    <row r="5294" spans="1:13" x14ac:dyDescent="0.3">
      <c r="A5294" t="s">
        <v>1085</v>
      </c>
      <c r="B5294" t="s">
        <v>5165</v>
      </c>
      <c r="C5294" t="s">
        <v>3173</v>
      </c>
      <c r="D5294" t="s">
        <v>1784</v>
      </c>
      <c r="E5294" t="s">
        <v>3459</v>
      </c>
      <c r="F5294" t="s">
        <v>18519</v>
      </c>
      <c r="G5294" t="s">
        <v>18520</v>
      </c>
      <c r="H5294" t="s">
        <v>3177</v>
      </c>
      <c r="I5294" t="s">
        <v>18521</v>
      </c>
      <c r="J5294" t="s">
        <v>3187</v>
      </c>
      <c r="K5294" t="s">
        <v>18522</v>
      </c>
      <c r="L5294" t="s">
        <v>10176</v>
      </c>
      <c r="M5294" t="s">
        <v>3174</v>
      </c>
    </row>
    <row r="5295" spans="1:13" x14ac:dyDescent="0.3">
      <c r="A5295" t="s">
        <v>1085</v>
      </c>
      <c r="B5295" t="s">
        <v>5165</v>
      </c>
      <c r="C5295" t="s">
        <v>3173</v>
      </c>
      <c r="D5295" t="s">
        <v>1784</v>
      </c>
      <c r="E5295" t="s">
        <v>3459</v>
      </c>
      <c r="F5295" t="s">
        <v>18523</v>
      </c>
      <c r="G5295" t="s">
        <v>18524</v>
      </c>
      <c r="H5295" t="s">
        <v>3177</v>
      </c>
      <c r="I5295" t="s">
        <v>18525</v>
      </c>
      <c r="J5295" t="s">
        <v>3187</v>
      </c>
      <c r="K5295" t="s">
        <v>18526</v>
      </c>
      <c r="L5295" t="s">
        <v>10176</v>
      </c>
      <c r="M5295" t="s">
        <v>3174</v>
      </c>
    </row>
    <row r="5296" spans="1:13" x14ac:dyDescent="0.3">
      <c r="A5296" t="s">
        <v>1085</v>
      </c>
      <c r="B5296" t="s">
        <v>5165</v>
      </c>
      <c r="C5296" t="s">
        <v>3173</v>
      </c>
      <c r="D5296" t="s">
        <v>1784</v>
      </c>
      <c r="E5296" t="s">
        <v>3459</v>
      </c>
      <c r="F5296" t="s">
        <v>18527</v>
      </c>
      <c r="G5296" t="s">
        <v>18528</v>
      </c>
      <c r="H5296" t="s">
        <v>3177</v>
      </c>
      <c r="I5296" t="s">
        <v>18529</v>
      </c>
      <c r="J5296" t="s">
        <v>3187</v>
      </c>
      <c r="K5296" t="s">
        <v>18530</v>
      </c>
      <c r="L5296" t="s">
        <v>10176</v>
      </c>
      <c r="M5296" t="s">
        <v>3174</v>
      </c>
    </row>
    <row r="5297" spans="1:13" x14ac:dyDescent="0.3">
      <c r="A5297" t="s">
        <v>1085</v>
      </c>
      <c r="B5297" t="s">
        <v>5165</v>
      </c>
      <c r="C5297" t="s">
        <v>3173</v>
      </c>
      <c r="D5297" t="s">
        <v>1784</v>
      </c>
      <c r="E5297" t="s">
        <v>3459</v>
      </c>
      <c r="F5297" t="s">
        <v>18531</v>
      </c>
      <c r="G5297" t="s">
        <v>18532</v>
      </c>
      <c r="H5297" t="s">
        <v>3177</v>
      </c>
      <c r="I5297" t="s">
        <v>18533</v>
      </c>
      <c r="J5297" t="s">
        <v>3187</v>
      </c>
      <c r="K5297" t="s">
        <v>18534</v>
      </c>
      <c r="L5297" t="s">
        <v>10176</v>
      </c>
      <c r="M5297" t="s">
        <v>3174</v>
      </c>
    </row>
    <row r="5298" spans="1:13" x14ac:dyDescent="0.3">
      <c r="A5298" t="s">
        <v>1090</v>
      </c>
      <c r="B5298" t="s">
        <v>4791</v>
      </c>
      <c r="C5298" t="s">
        <v>3173</v>
      </c>
      <c r="D5298" t="s">
        <v>1822</v>
      </c>
      <c r="E5298" t="s">
        <v>3235</v>
      </c>
      <c r="F5298" t="s">
        <v>18535</v>
      </c>
      <c r="G5298" t="s">
        <v>13339</v>
      </c>
      <c r="H5298" t="s">
        <v>3177</v>
      </c>
      <c r="I5298" t="s">
        <v>18536</v>
      </c>
      <c r="J5298" t="s">
        <v>3179</v>
      </c>
      <c r="K5298" t="s">
        <v>18537</v>
      </c>
      <c r="L5298" t="s">
        <v>3174</v>
      </c>
      <c r="M5298" t="s">
        <v>3174</v>
      </c>
    </row>
    <row r="5299" spans="1:13" x14ac:dyDescent="0.3">
      <c r="A5299" t="s">
        <v>1090</v>
      </c>
      <c r="B5299" t="s">
        <v>4791</v>
      </c>
      <c r="C5299" t="s">
        <v>3173</v>
      </c>
      <c r="D5299" t="s">
        <v>1822</v>
      </c>
      <c r="E5299" t="s">
        <v>3235</v>
      </c>
      <c r="F5299" t="s">
        <v>18538</v>
      </c>
      <c r="G5299" t="s">
        <v>13339</v>
      </c>
      <c r="H5299" t="s">
        <v>3177</v>
      </c>
      <c r="I5299" t="s">
        <v>18539</v>
      </c>
      <c r="J5299" t="s">
        <v>3179</v>
      </c>
      <c r="K5299" t="s">
        <v>13352</v>
      </c>
      <c r="L5299" t="s">
        <v>3174</v>
      </c>
      <c r="M5299" t="s">
        <v>3174</v>
      </c>
    </row>
    <row r="5300" spans="1:13" x14ac:dyDescent="0.3">
      <c r="A5300" t="s">
        <v>1090</v>
      </c>
      <c r="B5300" t="s">
        <v>4791</v>
      </c>
      <c r="C5300" t="s">
        <v>3173</v>
      </c>
      <c r="D5300" t="s">
        <v>1822</v>
      </c>
      <c r="E5300" t="s">
        <v>3235</v>
      </c>
      <c r="F5300" t="s">
        <v>18540</v>
      </c>
      <c r="G5300" t="s">
        <v>13354</v>
      </c>
      <c r="H5300" t="s">
        <v>3177</v>
      </c>
      <c r="I5300" t="s">
        <v>18541</v>
      </c>
      <c r="J5300" t="s">
        <v>3179</v>
      </c>
      <c r="K5300" t="s">
        <v>18542</v>
      </c>
      <c r="L5300" t="s">
        <v>3174</v>
      </c>
      <c r="M5300" t="s">
        <v>3174</v>
      </c>
    </row>
    <row r="5301" spans="1:13" x14ac:dyDescent="0.3">
      <c r="A5301" t="s">
        <v>1090</v>
      </c>
      <c r="B5301" t="s">
        <v>4791</v>
      </c>
      <c r="C5301" t="s">
        <v>3173</v>
      </c>
      <c r="D5301" t="s">
        <v>1822</v>
      </c>
      <c r="E5301" t="s">
        <v>3235</v>
      </c>
      <c r="F5301" t="s">
        <v>18543</v>
      </c>
      <c r="G5301" t="s">
        <v>13354</v>
      </c>
      <c r="H5301" t="s">
        <v>3177</v>
      </c>
      <c r="I5301" t="s">
        <v>18544</v>
      </c>
      <c r="J5301" t="s">
        <v>3179</v>
      </c>
      <c r="K5301" t="s">
        <v>13356</v>
      </c>
      <c r="L5301" t="s">
        <v>3174</v>
      </c>
      <c r="M5301" t="s">
        <v>3174</v>
      </c>
    </row>
    <row r="5302" spans="1:13" x14ac:dyDescent="0.3">
      <c r="A5302" t="s">
        <v>1090</v>
      </c>
      <c r="B5302" t="s">
        <v>4791</v>
      </c>
      <c r="C5302" t="s">
        <v>3173</v>
      </c>
      <c r="D5302" t="s">
        <v>1822</v>
      </c>
      <c r="E5302" t="s">
        <v>3235</v>
      </c>
      <c r="F5302" t="s">
        <v>18545</v>
      </c>
      <c r="G5302" t="s">
        <v>13331</v>
      </c>
      <c r="H5302" t="s">
        <v>3177</v>
      </c>
      <c r="I5302" t="s">
        <v>18546</v>
      </c>
      <c r="J5302" t="s">
        <v>3179</v>
      </c>
      <c r="K5302" t="s">
        <v>18547</v>
      </c>
      <c r="L5302" t="s">
        <v>3174</v>
      </c>
      <c r="M5302" t="s">
        <v>3174</v>
      </c>
    </row>
    <row r="5303" spans="1:13" x14ac:dyDescent="0.3">
      <c r="A5303" t="s">
        <v>1090</v>
      </c>
      <c r="B5303" t="s">
        <v>4791</v>
      </c>
      <c r="C5303" t="s">
        <v>3173</v>
      </c>
      <c r="D5303" t="s">
        <v>1822</v>
      </c>
      <c r="E5303" t="s">
        <v>3235</v>
      </c>
      <c r="F5303" t="s">
        <v>18548</v>
      </c>
      <c r="G5303" t="s">
        <v>13331</v>
      </c>
      <c r="H5303" t="s">
        <v>3177</v>
      </c>
      <c r="I5303" t="s">
        <v>18549</v>
      </c>
      <c r="J5303" t="s">
        <v>3179</v>
      </c>
      <c r="K5303" t="s">
        <v>13359</v>
      </c>
      <c r="L5303" t="s">
        <v>3174</v>
      </c>
      <c r="M5303" t="s">
        <v>3174</v>
      </c>
    </row>
    <row r="5304" spans="1:13" x14ac:dyDescent="0.3">
      <c r="A5304" t="s">
        <v>1090</v>
      </c>
      <c r="B5304" t="s">
        <v>4791</v>
      </c>
      <c r="C5304" t="s">
        <v>3173</v>
      </c>
      <c r="D5304" t="s">
        <v>1822</v>
      </c>
      <c r="E5304" t="s">
        <v>3235</v>
      </c>
      <c r="F5304" t="s">
        <v>18550</v>
      </c>
      <c r="G5304" t="s">
        <v>13339</v>
      </c>
      <c r="H5304" t="s">
        <v>3177</v>
      </c>
      <c r="I5304" t="s">
        <v>18551</v>
      </c>
      <c r="J5304" t="s">
        <v>3179</v>
      </c>
      <c r="K5304" t="s">
        <v>3174</v>
      </c>
      <c r="L5304" t="s">
        <v>3174</v>
      </c>
      <c r="M5304" t="s">
        <v>3174</v>
      </c>
    </row>
    <row r="5305" spans="1:13" x14ac:dyDescent="0.3">
      <c r="A5305" t="s">
        <v>1090</v>
      </c>
      <c r="B5305" t="s">
        <v>4791</v>
      </c>
      <c r="C5305" t="s">
        <v>3173</v>
      </c>
      <c r="D5305" t="s">
        <v>1822</v>
      </c>
      <c r="E5305" t="s">
        <v>3235</v>
      </c>
      <c r="F5305" t="s">
        <v>18552</v>
      </c>
      <c r="G5305" t="s">
        <v>13354</v>
      </c>
      <c r="H5305" t="s">
        <v>3177</v>
      </c>
      <c r="I5305" t="s">
        <v>18553</v>
      </c>
      <c r="J5305" t="s">
        <v>3179</v>
      </c>
      <c r="K5305" t="s">
        <v>3174</v>
      </c>
      <c r="L5305" t="s">
        <v>3174</v>
      </c>
      <c r="M5305" t="s">
        <v>3174</v>
      </c>
    </row>
    <row r="5306" spans="1:13" x14ac:dyDescent="0.3">
      <c r="A5306" t="s">
        <v>1090</v>
      </c>
      <c r="B5306" t="s">
        <v>6277</v>
      </c>
      <c r="C5306" t="s">
        <v>3173</v>
      </c>
      <c r="D5306" t="s">
        <v>1822</v>
      </c>
      <c r="E5306" t="s">
        <v>3235</v>
      </c>
      <c r="F5306" t="s">
        <v>18554</v>
      </c>
      <c r="G5306" t="s">
        <v>13323</v>
      </c>
      <c r="H5306" t="s">
        <v>3177</v>
      </c>
      <c r="I5306" t="s">
        <v>18555</v>
      </c>
      <c r="J5306" t="s">
        <v>3179</v>
      </c>
      <c r="K5306" t="s">
        <v>18556</v>
      </c>
      <c r="L5306" t="s">
        <v>3174</v>
      </c>
      <c r="M5306" t="s">
        <v>3174</v>
      </c>
    </row>
    <row r="5307" spans="1:13" x14ac:dyDescent="0.3">
      <c r="A5307" t="s">
        <v>1090</v>
      </c>
      <c r="B5307" t="s">
        <v>6277</v>
      </c>
      <c r="C5307" t="s">
        <v>3173</v>
      </c>
      <c r="D5307" t="s">
        <v>1822</v>
      </c>
      <c r="E5307" t="s">
        <v>3235</v>
      </c>
      <c r="F5307" t="s">
        <v>18557</v>
      </c>
      <c r="G5307" t="s">
        <v>13323</v>
      </c>
      <c r="H5307" t="s">
        <v>3177</v>
      </c>
      <c r="I5307" t="s">
        <v>18558</v>
      </c>
      <c r="J5307" t="s">
        <v>3179</v>
      </c>
      <c r="K5307" t="s">
        <v>18559</v>
      </c>
      <c r="L5307" t="s">
        <v>3174</v>
      </c>
      <c r="M5307" t="s">
        <v>3174</v>
      </c>
    </row>
    <row r="5308" spans="1:13" x14ac:dyDescent="0.3">
      <c r="A5308" t="s">
        <v>1090</v>
      </c>
      <c r="B5308" t="s">
        <v>6277</v>
      </c>
      <c r="C5308" t="s">
        <v>3173</v>
      </c>
      <c r="D5308" t="s">
        <v>1822</v>
      </c>
      <c r="E5308" t="s">
        <v>3235</v>
      </c>
      <c r="F5308" t="s">
        <v>18560</v>
      </c>
      <c r="G5308" t="s">
        <v>13327</v>
      </c>
      <c r="H5308" t="s">
        <v>3177</v>
      </c>
      <c r="I5308" t="s">
        <v>18561</v>
      </c>
      <c r="J5308" t="s">
        <v>3179</v>
      </c>
      <c r="K5308" t="s">
        <v>18562</v>
      </c>
      <c r="L5308" t="s">
        <v>3174</v>
      </c>
      <c r="M5308" t="s">
        <v>3174</v>
      </c>
    </row>
    <row r="5309" spans="1:13" x14ac:dyDescent="0.3">
      <c r="A5309" t="s">
        <v>1090</v>
      </c>
      <c r="B5309" t="s">
        <v>6277</v>
      </c>
      <c r="C5309" t="s">
        <v>3173</v>
      </c>
      <c r="D5309" t="s">
        <v>1822</v>
      </c>
      <c r="E5309" t="s">
        <v>3235</v>
      </c>
      <c r="F5309" t="s">
        <v>18563</v>
      </c>
      <c r="G5309" t="s">
        <v>13327</v>
      </c>
      <c r="H5309" t="s">
        <v>3177</v>
      </c>
      <c r="I5309" t="s">
        <v>18564</v>
      </c>
      <c r="J5309" t="s">
        <v>3179</v>
      </c>
      <c r="K5309" t="s">
        <v>3174</v>
      </c>
      <c r="L5309" t="s">
        <v>3174</v>
      </c>
      <c r="M5309" t="s">
        <v>3174</v>
      </c>
    </row>
    <row r="5310" spans="1:13" x14ac:dyDescent="0.3">
      <c r="A5310" t="s">
        <v>1090</v>
      </c>
      <c r="B5310" t="s">
        <v>6277</v>
      </c>
      <c r="C5310" t="s">
        <v>3173</v>
      </c>
      <c r="D5310" t="s">
        <v>1822</v>
      </c>
      <c r="E5310" t="s">
        <v>3235</v>
      </c>
      <c r="F5310" t="s">
        <v>18565</v>
      </c>
      <c r="G5310" t="s">
        <v>13323</v>
      </c>
      <c r="H5310" t="s">
        <v>3177</v>
      </c>
      <c r="I5310" t="s">
        <v>18566</v>
      </c>
      <c r="J5310" t="s">
        <v>3179</v>
      </c>
      <c r="K5310" t="s">
        <v>3174</v>
      </c>
      <c r="L5310" t="s">
        <v>3174</v>
      </c>
      <c r="M5310" t="s">
        <v>3174</v>
      </c>
    </row>
    <row r="5311" spans="1:13" x14ac:dyDescent="0.3">
      <c r="A5311" t="s">
        <v>1090</v>
      </c>
      <c r="B5311" t="s">
        <v>6277</v>
      </c>
      <c r="C5311" t="s">
        <v>3173</v>
      </c>
      <c r="D5311" t="s">
        <v>1822</v>
      </c>
      <c r="E5311" t="s">
        <v>3235</v>
      </c>
      <c r="F5311" t="s">
        <v>18567</v>
      </c>
      <c r="G5311" t="s">
        <v>13327</v>
      </c>
      <c r="H5311" t="s">
        <v>3177</v>
      </c>
      <c r="I5311" t="s">
        <v>18568</v>
      </c>
      <c r="J5311" t="s">
        <v>3179</v>
      </c>
      <c r="K5311" t="s">
        <v>3174</v>
      </c>
      <c r="L5311" t="s">
        <v>3174</v>
      </c>
      <c r="M5311" t="s">
        <v>3174</v>
      </c>
    </row>
    <row r="5312" spans="1:13" x14ac:dyDescent="0.3">
      <c r="A5312" t="s">
        <v>1090</v>
      </c>
      <c r="B5312" t="s">
        <v>8569</v>
      </c>
      <c r="C5312" t="s">
        <v>3173</v>
      </c>
      <c r="D5312" t="s">
        <v>1822</v>
      </c>
      <c r="E5312" t="s">
        <v>3459</v>
      </c>
      <c r="F5312" t="s">
        <v>18569</v>
      </c>
      <c r="G5312" t="s">
        <v>8571</v>
      </c>
      <c r="H5312" t="s">
        <v>3177</v>
      </c>
      <c r="I5312" t="s">
        <v>18570</v>
      </c>
      <c r="J5312" t="s">
        <v>3179</v>
      </c>
      <c r="K5312" t="s">
        <v>18571</v>
      </c>
      <c r="L5312" t="s">
        <v>3174</v>
      </c>
      <c r="M5312" t="s">
        <v>3174</v>
      </c>
    </row>
    <row r="5313" spans="1:13" x14ac:dyDescent="0.3">
      <c r="A5313" t="s">
        <v>1090</v>
      </c>
      <c r="B5313" t="s">
        <v>8569</v>
      </c>
      <c r="C5313" t="s">
        <v>3173</v>
      </c>
      <c r="D5313" t="s">
        <v>1822</v>
      </c>
      <c r="E5313" t="s">
        <v>3459</v>
      </c>
      <c r="F5313" t="s">
        <v>18572</v>
      </c>
      <c r="G5313" t="s">
        <v>13486</v>
      </c>
      <c r="H5313" t="s">
        <v>3177</v>
      </c>
      <c r="I5313" t="s">
        <v>18573</v>
      </c>
      <c r="J5313" t="s">
        <v>3179</v>
      </c>
      <c r="K5313" t="s">
        <v>18574</v>
      </c>
      <c r="L5313" t="s">
        <v>3174</v>
      </c>
      <c r="M5313" t="s">
        <v>3174</v>
      </c>
    </row>
    <row r="5314" spans="1:13" x14ac:dyDescent="0.3">
      <c r="A5314" t="s">
        <v>1090</v>
      </c>
      <c r="B5314" t="s">
        <v>8569</v>
      </c>
      <c r="C5314" t="s">
        <v>3173</v>
      </c>
      <c r="D5314" t="s">
        <v>1822</v>
      </c>
      <c r="E5314" t="s">
        <v>3459</v>
      </c>
      <c r="F5314" t="s">
        <v>18575</v>
      </c>
      <c r="G5314" t="s">
        <v>13490</v>
      </c>
      <c r="H5314" t="s">
        <v>3177</v>
      </c>
      <c r="I5314" t="s">
        <v>18576</v>
      </c>
      <c r="J5314" t="s">
        <v>3179</v>
      </c>
      <c r="K5314" t="s">
        <v>18577</v>
      </c>
      <c r="L5314" t="s">
        <v>3174</v>
      </c>
      <c r="M5314" t="s">
        <v>3174</v>
      </c>
    </row>
    <row r="5315" spans="1:13" x14ac:dyDescent="0.3">
      <c r="A5315" t="s">
        <v>1090</v>
      </c>
      <c r="B5315" t="s">
        <v>8569</v>
      </c>
      <c r="C5315" t="s">
        <v>3173</v>
      </c>
      <c r="D5315" t="s">
        <v>1822</v>
      </c>
      <c r="E5315" t="s">
        <v>3235</v>
      </c>
      <c r="F5315" t="s">
        <v>18578</v>
      </c>
      <c r="G5315" t="s">
        <v>13494</v>
      </c>
      <c r="H5315" t="s">
        <v>3177</v>
      </c>
      <c r="I5315" t="s">
        <v>18579</v>
      </c>
      <c r="J5315" t="s">
        <v>3179</v>
      </c>
      <c r="K5315" t="s">
        <v>18580</v>
      </c>
      <c r="L5315" t="s">
        <v>3174</v>
      </c>
      <c r="M5315" t="s">
        <v>3174</v>
      </c>
    </row>
    <row r="5316" spans="1:13" x14ac:dyDescent="0.3">
      <c r="A5316" t="s">
        <v>1090</v>
      </c>
      <c r="B5316" t="s">
        <v>8569</v>
      </c>
      <c r="C5316" t="s">
        <v>3173</v>
      </c>
      <c r="D5316" t="s">
        <v>1822</v>
      </c>
      <c r="E5316" t="s">
        <v>3235</v>
      </c>
      <c r="F5316" t="s">
        <v>18581</v>
      </c>
      <c r="G5316" t="s">
        <v>13494</v>
      </c>
      <c r="H5316" t="s">
        <v>3177</v>
      </c>
      <c r="I5316" t="s">
        <v>18582</v>
      </c>
      <c r="J5316" t="s">
        <v>3179</v>
      </c>
      <c r="K5316" t="s">
        <v>18583</v>
      </c>
      <c r="L5316" t="s">
        <v>3174</v>
      </c>
      <c r="M5316" t="s">
        <v>3174</v>
      </c>
    </row>
    <row r="5317" spans="1:13" x14ac:dyDescent="0.3">
      <c r="A5317" t="s">
        <v>1090</v>
      </c>
      <c r="B5317" t="s">
        <v>8569</v>
      </c>
      <c r="C5317" t="s">
        <v>3173</v>
      </c>
      <c r="D5317" t="s">
        <v>1822</v>
      </c>
      <c r="E5317" t="s">
        <v>3235</v>
      </c>
      <c r="F5317" t="s">
        <v>18584</v>
      </c>
      <c r="G5317" t="s">
        <v>13498</v>
      </c>
      <c r="H5317" t="s">
        <v>3177</v>
      </c>
      <c r="I5317" t="s">
        <v>18585</v>
      </c>
      <c r="J5317" t="s">
        <v>3179</v>
      </c>
      <c r="K5317" t="s">
        <v>18586</v>
      </c>
      <c r="L5317" t="s">
        <v>3174</v>
      </c>
      <c r="M5317" t="s">
        <v>3174</v>
      </c>
    </row>
    <row r="5318" spans="1:13" x14ac:dyDescent="0.3">
      <c r="A5318" t="s">
        <v>1090</v>
      </c>
      <c r="B5318" t="s">
        <v>8569</v>
      </c>
      <c r="C5318" t="s">
        <v>3173</v>
      </c>
      <c r="D5318" t="s">
        <v>1822</v>
      </c>
      <c r="E5318" t="s">
        <v>3235</v>
      </c>
      <c r="F5318" t="s">
        <v>18587</v>
      </c>
      <c r="G5318" t="s">
        <v>13498</v>
      </c>
      <c r="H5318" t="s">
        <v>3177</v>
      </c>
      <c r="I5318" t="s">
        <v>18588</v>
      </c>
      <c r="J5318" t="s">
        <v>3179</v>
      </c>
      <c r="K5318" t="s">
        <v>18589</v>
      </c>
      <c r="L5318" t="s">
        <v>3174</v>
      </c>
      <c r="M5318" t="s">
        <v>3174</v>
      </c>
    </row>
    <row r="5319" spans="1:13" x14ac:dyDescent="0.3">
      <c r="A5319" t="s">
        <v>1090</v>
      </c>
      <c r="B5319" t="s">
        <v>8569</v>
      </c>
      <c r="C5319" t="s">
        <v>3173</v>
      </c>
      <c r="D5319" t="s">
        <v>1822</v>
      </c>
      <c r="E5319" t="s">
        <v>3235</v>
      </c>
      <c r="F5319" t="s">
        <v>18590</v>
      </c>
      <c r="G5319" t="s">
        <v>18591</v>
      </c>
      <c r="H5319" t="s">
        <v>3177</v>
      </c>
      <c r="I5319" t="s">
        <v>18592</v>
      </c>
      <c r="J5319" t="s">
        <v>3179</v>
      </c>
      <c r="K5319" t="s">
        <v>18593</v>
      </c>
      <c r="L5319" t="s">
        <v>3174</v>
      </c>
      <c r="M5319" t="s">
        <v>3174</v>
      </c>
    </row>
    <row r="5320" spans="1:13" x14ac:dyDescent="0.3">
      <c r="A5320" t="s">
        <v>1090</v>
      </c>
      <c r="B5320" t="s">
        <v>8569</v>
      </c>
      <c r="C5320" t="s">
        <v>3173</v>
      </c>
      <c r="D5320" t="s">
        <v>1822</v>
      </c>
      <c r="E5320" t="s">
        <v>3235</v>
      </c>
      <c r="F5320" t="s">
        <v>18594</v>
      </c>
      <c r="G5320" t="s">
        <v>18595</v>
      </c>
      <c r="H5320" t="s">
        <v>3177</v>
      </c>
      <c r="I5320" t="s">
        <v>18596</v>
      </c>
      <c r="J5320" t="s">
        <v>3179</v>
      </c>
      <c r="K5320" t="s">
        <v>18597</v>
      </c>
      <c r="L5320" t="s">
        <v>3174</v>
      </c>
      <c r="M5320" t="s">
        <v>3174</v>
      </c>
    </row>
    <row r="5321" spans="1:13" x14ac:dyDescent="0.3">
      <c r="A5321" t="s">
        <v>1090</v>
      </c>
      <c r="B5321" t="s">
        <v>8569</v>
      </c>
      <c r="C5321" t="s">
        <v>3173</v>
      </c>
      <c r="D5321" t="s">
        <v>1822</v>
      </c>
      <c r="E5321" t="s">
        <v>3235</v>
      </c>
      <c r="F5321" t="s">
        <v>18598</v>
      </c>
      <c r="G5321" t="s">
        <v>13502</v>
      </c>
      <c r="H5321" t="s">
        <v>3177</v>
      </c>
      <c r="I5321" t="s">
        <v>18599</v>
      </c>
      <c r="J5321" t="s">
        <v>3179</v>
      </c>
      <c r="K5321" t="s">
        <v>18600</v>
      </c>
      <c r="L5321" t="s">
        <v>3174</v>
      </c>
      <c r="M5321" t="s">
        <v>3174</v>
      </c>
    </row>
    <row r="5322" spans="1:13" x14ac:dyDescent="0.3">
      <c r="A5322" t="s">
        <v>1090</v>
      </c>
      <c r="B5322" t="s">
        <v>8569</v>
      </c>
      <c r="C5322" t="s">
        <v>3173</v>
      </c>
      <c r="D5322" t="s">
        <v>1822</v>
      </c>
      <c r="E5322" t="s">
        <v>3235</v>
      </c>
      <c r="F5322" t="s">
        <v>18601</v>
      </c>
      <c r="G5322" t="s">
        <v>13502</v>
      </c>
      <c r="H5322" t="s">
        <v>3177</v>
      </c>
      <c r="I5322" t="s">
        <v>18602</v>
      </c>
      <c r="J5322" t="s">
        <v>3179</v>
      </c>
      <c r="K5322" t="s">
        <v>18603</v>
      </c>
      <c r="L5322" t="s">
        <v>3174</v>
      </c>
      <c r="M5322" t="s">
        <v>3174</v>
      </c>
    </row>
    <row r="5323" spans="1:13" x14ac:dyDescent="0.3">
      <c r="A5323" t="s">
        <v>1090</v>
      </c>
      <c r="B5323" t="s">
        <v>8569</v>
      </c>
      <c r="C5323" t="s">
        <v>3173</v>
      </c>
      <c r="D5323" t="s">
        <v>1822</v>
      </c>
      <c r="E5323" t="s">
        <v>3235</v>
      </c>
      <c r="F5323" t="s">
        <v>18604</v>
      </c>
      <c r="G5323" t="s">
        <v>13506</v>
      </c>
      <c r="H5323" t="s">
        <v>3177</v>
      </c>
      <c r="I5323" t="s">
        <v>18605</v>
      </c>
      <c r="J5323" t="s">
        <v>3179</v>
      </c>
      <c r="K5323" t="s">
        <v>18606</v>
      </c>
      <c r="L5323" t="s">
        <v>3174</v>
      </c>
      <c r="M5323" t="s">
        <v>3174</v>
      </c>
    </row>
    <row r="5324" spans="1:13" x14ac:dyDescent="0.3">
      <c r="A5324" t="s">
        <v>1090</v>
      </c>
      <c r="B5324" t="s">
        <v>8569</v>
      </c>
      <c r="C5324" t="s">
        <v>3173</v>
      </c>
      <c r="D5324" t="s">
        <v>1822</v>
      </c>
      <c r="E5324" t="s">
        <v>3235</v>
      </c>
      <c r="F5324" t="s">
        <v>18607</v>
      </c>
      <c r="G5324" t="s">
        <v>13506</v>
      </c>
      <c r="H5324" t="s">
        <v>3177</v>
      </c>
      <c r="I5324" t="s">
        <v>18608</v>
      </c>
      <c r="J5324" t="s">
        <v>3179</v>
      </c>
      <c r="K5324" t="s">
        <v>18609</v>
      </c>
      <c r="L5324" t="s">
        <v>3174</v>
      </c>
      <c r="M5324" t="s">
        <v>3174</v>
      </c>
    </row>
    <row r="5325" spans="1:13" x14ac:dyDescent="0.3">
      <c r="A5325" t="s">
        <v>1090</v>
      </c>
      <c r="B5325" t="s">
        <v>8569</v>
      </c>
      <c r="C5325" t="s">
        <v>3173</v>
      </c>
      <c r="D5325" t="s">
        <v>1822</v>
      </c>
      <c r="E5325" t="s">
        <v>3235</v>
      </c>
      <c r="F5325" t="s">
        <v>18610</v>
      </c>
      <c r="G5325" t="s">
        <v>13510</v>
      </c>
      <c r="H5325" t="s">
        <v>3177</v>
      </c>
      <c r="I5325" t="s">
        <v>18611</v>
      </c>
      <c r="J5325" t="s">
        <v>3179</v>
      </c>
      <c r="K5325" t="s">
        <v>18612</v>
      </c>
      <c r="L5325" t="s">
        <v>3174</v>
      </c>
      <c r="M5325" t="s">
        <v>3174</v>
      </c>
    </row>
    <row r="5326" spans="1:13" x14ac:dyDescent="0.3">
      <c r="A5326" t="s">
        <v>1090</v>
      </c>
      <c r="B5326" t="s">
        <v>8569</v>
      </c>
      <c r="C5326" t="s">
        <v>3173</v>
      </c>
      <c r="D5326" t="s">
        <v>1822</v>
      </c>
      <c r="E5326" t="s">
        <v>3235</v>
      </c>
      <c r="F5326" t="s">
        <v>18613</v>
      </c>
      <c r="G5326" t="s">
        <v>13339</v>
      </c>
      <c r="H5326" t="s">
        <v>3177</v>
      </c>
      <c r="I5326" t="s">
        <v>18614</v>
      </c>
      <c r="J5326" t="s">
        <v>3179</v>
      </c>
      <c r="K5326" t="s">
        <v>18615</v>
      </c>
      <c r="L5326" t="s">
        <v>3174</v>
      </c>
      <c r="M5326" t="s">
        <v>3174</v>
      </c>
    </row>
    <row r="5327" spans="1:13" x14ac:dyDescent="0.3">
      <c r="A5327" t="s">
        <v>1090</v>
      </c>
      <c r="B5327" t="s">
        <v>8569</v>
      </c>
      <c r="C5327" t="s">
        <v>3173</v>
      </c>
      <c r="D5327" t="s">
        <v>1822</v>
      </c>
      <c r="E5327" t="s">
        <v>3235</v>
      </c>
      <c r="F5327" t="s">
        <v>18616</v>
      </c>
      <c r="G5327" t="s">
        <v>13339</v>
      </c>
      <c r="H5327" t="s">
        <v>3177</v>
      </c>
      <c r="I5327" t="s">
        <v>18617</v>
      </c>
      <c r="J5327" t="s">
        <v>3179</v>
      </c>
      <c r="K5327" t="s">
        <v>13536</v>
      </c>
      <c r="L5327" t="s">
        <v>3174</v>
      </c>
      <c r="M5327" t="s">
        <v>3174</v>
      </c>
    </row>
    <row r="5328" spans="1:13" x14ac:dyDescent="0.3">
      <c r="A5328" t="s">
        <v>1090</v>
      </c>
      <c r="B5328" t="s">
        <v>8569</v>
      </c>
      <c r="C5328" t="s">
        <v>3173</v>
      </c>
      <c r="D5328" t="s">
        <v>1822</v>
      </c>
      <c r="E5328" t="s">
        <v>3235</v>
      </c>
      <c r="F5328" t="s">
        <v>18618</v>
      </c>
      <c r="G5328" t="s">
        <v>13354</v>
      </c>
      <c r="H5328" t="s">
        <v>3177</v>
      </c>
      <c r="I5328" t="s">
        <v>18619</v>
      </c>
      <c r="J5328" t="s">
        <v>3179</v>
      </c>
      <c r="K5328" t="s">
        <v>18620</v>
      </c>
      <c r="L5328" t="s">
        <v>3174</v>
      </c>
      <c r="M5328" t="s">
        <v>3174</v>
      </c>
    </row>
    <row r="5329" spans="1:13" x14ac:dyDescent="0.3">
      <c r="A5329" t="s">
        <v>1090</v>
      </c>
      <c r="B5329" t="s">
        <v>8569</v>
      </c>
      <c r="C5329" t="s">
        <v>3173</v>
      </c>
      <c r="D5329" t="s">
        <v>1822</v>
      </c>
      <c r="E5329" t="s">
        <v>3235</v>
      </c>
      <c r="F5329" t="s">
        <v>18621</v>
      </c>
      <c r="G5329" t="s">
        <v>13331</v>
      </c>
      <c r="H5329" t="s">
        <v>3177</v>
      </c>
      <c r="I5329" t="s">
        <v>18622</v>
      </c>
      <c r="J5329" t="s">
        <v>3179</v>
      </c>
      <c r="K5329" t="s">
        <v>18623</v>
      </c>
      <c r="L5329" t="s">
        <v>3174</v>
      </c>
      <c r="M5329" t="s">
        <v>3174</v>
      </c>
    </row>
    <row r="5330" spans="1:13" x14ac:dyDescent="0.3">
      <c r="A5330" t="s">
        <v>1090</v>
      </c>
      <c r="B5330" t="s">
        <v>8569</v>
      </c>
      <c r="C5330" t="s">
        <v>3173</v>
      </c>
      <c r="D5330" t="s">
        <v>1822</v>
      </c>
      <c r="E5330" t="s">
        <v>3235</v>
      </c>
      <c r="F5330" t="s">
        <v>18624</v>
      </c>
      <c r="G5330" t="s">
        <v>13331</v>
      </c>
      <c r="H5330" t="s">
        <v>3177</v>
      </c>
      <c r="I5330" t="s">
        <v>18625</v>
      </c>
      <c r="J5330" t="s">
        <v>3179</v>
      </c>
      <c r="K5330" t="s">
        <v>13542</v>
      </c>
      <c r="L5330" t="s">
        <v>3174</v>
      </c>
      <c r="M5330" t="s">
        <v>3174</v>
      </c>
    </row>
    <row r="5331" spans="1:13" x14ac:dyDescent="0.3">
      <c r="A5331" t="s">
        <v>1090</v>
      </c>
      <c r="B5331" t="s">
        <v>8569</v>
      </c>
      <c r="C5331" t="s">
        <v>3173</v>
      </c>
      <c r="D5331" t="s">
        <v>1822</v>
      </c>
      <c r="E5331" t="s">
        <v>3459</v>
      </c>
      <c r="F5331" t="s">
        <v>18626</v>
      </c>
      <c r="G5331" t="s">
        <v>13544</v>
      </c>
      <c r="H5331" t="s">
        <v>3177</v>
      </c>
      <c r="I5331" t="s">
        <v>18627</v>
      </c>
      <c r="J5331" t="s">
        <v>3179</v>
      </c>
      <c r="K5331" t="s">
        <v>18628</v>
      </c>
      <c r="L5331" t="s">
        <v>3174</v>
      </c>
      <c r="M5331" t="s">
        <v>3174</v>
      </c>
    </row>
    <row r="5332" spans="1:13" x14ac:dyDescent="0.3">
      <c r="A5332" t="s">
        <v>1090</v>
      </c>
      <c r="B5332" t="s">
        <v>8569</v>
      </c>
      <c r="C5332" t="s">
        <v>3173</v>
      </c>
      <c r="D5332" t="s">
        <v>1822</v>
      </c>
      <c r="E5332" t="s">
        <v>3459</v>
      </c>
      <c r="F5332" t="s">
        <v>18629</v>
      </c>
      <c r="G5332" t="s">
        <v>13544</v>
      </c>
      <c r="H5332" t="s">
        <v>3177</v>
      </c>
      <c r="I5332" t="s">
        <v>18630</v>
      </c>
      <c r="J5332" t="s">
        <v>3179</v>
      </c>
      <c r="K5332" t="s">
        <v>18631</v>
      </c>
      <c r="L5332" t="s">
        <v>3174</v>
      </c>
      <c r="M5332" t="s">
        <v>3174</v>
      </c>
    </row>
    <row r="5333" spans="1:13" x14ac:dyDescent="0.3">
      <c r="A5333" t="s">
        <v>1090</v>
      </c>
      <c r="B5333" t="s">
        <v>8569</v>
      </c>
      <c r="C5333" t="s">
        <v>3173</v>
      </c>
      <c r="D5333" t="s">
        <v>1822</v>
      </c>
      <c r="E5333" t="s">
        <v>3459</v>
      </c>
      <c r="F5333" t="s">
        <v>18632</v>
      </c>
      <c r="G5333" t="s">
        <v>13548</v>
      </c>
      <c r="H5333" t="s">
        <v>3177</v>
      </c>
      <c r="I5333" t="s">
        <v>18633</v>
      </c>
      <c r="J5333" t="s">
        <v>3179</v>
      </c>
      <c r="K5333" t="s">
        <v>18634</v>
      </c>
      <c r="L5333" t="s">
        <v>3174</v>
      </c>
      <c r="M5333" t="s">
        <v>3174</v>
      </c>
    </row>
    <row r="5334" spans="1:13" x14ac:dyDescent="0.3">
      <c r="A5334" t="s">
        <v>1090</v>
      </c>
      <c r="B5334" t="s">
        <v>8569</v>
      </c>
      <c r="C5334" t="s">
        <v>3173</v>
      </c>
      <c r="D5334" t="s">
        <v>1822</v>
      </c>
      <c r="E5334" t="s">
        <v>3459</v>
      </c>
      <c r="F5334" t="s">
        <v>18635</v>
      </c>
      <c r="G5334" t="s">
        <v>13528</v>
      </c>
      <c r="H5334" t="s">
        <v>3177</v>
      </c>
      <c r="I5334" t="s">
        <v>18636</v>
      </c>
      <c r="J5334" t="s">
        <v>3179</v>
      </c>
      <c r="K5334" t="s">
        <v>18637</v>
      </c>
      <c r="L5334" t="s">
        <v>3174</v>
      </c>
      <c r="M5334" t="s">
        <v>3174</v>
      </c>
    </row>
    <row r="5335" spans="1:13" x14ac:dyDescent="0.3">
      <c r="A5335" t="s">
        <v>1090</v>
      </c>
      <c r="B5335" t="s">
        <v>8569</v>
      </c>
      <c r="C5335" t="s">
        <v>3173</v>
      </c>
      <c r="D5335" t="s">
        <v>1822</v>
      </c>
      <c r="E5335" t="s">
        <v>3459</v>
      </c>
      <c r="F5335" t="s">
        <v>18638</v>
      </c>
      <c r="G5335" t="s">
        <v>13528</v>
      </c>
      <c r="H5335" t="s">
        <v>3177</v>
      </c>
      <c r="I5335" t="s">
        <v>18639</v>
      </c>
      <c r="J5335" t="s">
        <v>3179</v>
      </c>
      <c r="K5335" t="s">
        <v>18640</v>
      </c>
      <c r="L5335" t="s">
        <v>3174</v>
      </c>
      <c r="M5335" t="s">
        <v>3174</v>
      </c>
    </row>
    <row r="5336" spans="1:13" x14ac:dyDescent="0.3">
      <c r="A5336" t="s">
        <v>1090</v>
      </c>
      <c r="B5336" t="s">
        <v>8569</v>
      </c>
      <c r="C5336" t="s">
        <v>3173</v>
      </c>
      <c r="D5336" t="s">
        <v>1822</v>
      </c>
      <c r="E5336" t="s">
        <v>3459</v>
      </c>
      <c r="F5336" t="s">
        <v>18641</v>
      </c>
      <c r="G5336" t="s">
        <v>13517</v>
      </c>
      <c r="H5336" t="s">
        <v>3177</v>
      </c>
      <c r="I5336" t="s">
        <v>18642</v>
      </c>
      <c r="J5336" t="s">
        <v>3179</v>
      </c>
      <c r="K5336" t="s">
        <v>3174</v>
      </c>
      <c r="L5336" t="s">
        <v>3174</v>
      </c>
      <c r="M5336" t="s">
        <v>3174</v>
      </c>
    </row>
    <row r="5337" spans="1:13" x14ac:dyDescent="0.3">
      <c r="A5337" t="s">
        <v>1090</v>
      </c>
      <c r="B5337" t="s">
        <v>8569</v>
      </c>
      <c r="C5337" t="s">
        <v>3173</v>
      </c>
      <c r="D5337" t="s">
        <v>1822</v>
      </c>
      <c r="E5337" t="s">
        <v>3235</v>
      </c>
      <c r="F5337" t="s">
        <v>18643</v>
      </c>
      <c r="G5337" t="s">
        <v>13354</v>
      </c>
      <c r="H5337" t="s">
        <v>3177</v>
      </c>
      <c r="I5337" t="s">
        <v>18644</v>
      </c>
      <c r="J5337" t="s">
        <v>3179</v>
      </c>
      <c r="K5337" t="s">
        <v>13539</v>
      </c>
      <c r="L5337" t="s">
        <v>3174</v>
      </c>
      <c r="M5337" t="s">
        <v>3174</v>
      </c>
    </row>
    <row r="5338" spans="1:13" x14ac:dyDescent="0.3">
      <c r="A5338" t="s">
        <v>1090</v>
      </c>
      <c r="B5338" t="s">
        <v>8569</v>
      </c>
      <c r="C5338" t="s">
        <v>3173</v>
      </c>
      <c r="D5338" t="s">
        <v>1822</v>
      </c>
      <c r="E5338" t="s">
        <v>3235</v>
      </c>
      <c r="F5338" t="s">
        <v>18645</v>
      </c>
      <c r="G5338" t="s">
        <v>18595</v>
      </c>
      <c r="H5338" t="s">
        <v>3177</v>
      </c>
      <c r="I5338" t="s">
        <v>18646</v>
      </c>
      <c r="J5338" t="s">
        <v>3179</v>
      </c>
      <c r="K5338" t="s">
        <v>3174</v>
      </c>
      <c r="L5338" t="s">
        <v>3174</v>
      </c>
      <c r="M5338" t="s">
        <v>3174</v>
      </c>
    </row>
    <row r="5339" spans="1:13" x14ac:dyDescent="0.3">
      <c r="A5339" t="s">
        <v>1090</v>
      </c>
      <c r="B5339" t="s">
        <v>8569</v>
      </c>
      <c r="C5339" t="s">
        <v>3173</v>
      </c>
      <c r="D5339" t="s">
        <v>1822</v>
      </c>
      <c r="E5339" t="s">
        <v>3235</v>
      </c>
      <c r="F5339" t="s">
        <v>18647</v>
      </c>
      <c r="G5339" t="s">
        <v>13502</v>
      </c>
      <c r="H5339" t="s">
        <v>3177</v>
      </c>
      <c r="I5339" t="s">
        <v>18648</v>
      </c>
      <c r="J5339" t="s">
        <v>3179</v>
      </c>
      <c r="K5339" t="s">
        <v>3174</v>
      </c>
      <c r="L5339" t="s">
        <v>3174</v>
      </c>
      <c r="M5339" t="s">
        <v>3174</v>
      </c>
    </row>
    <row r="5340" spans="1:13" x14ac:dyDescent="0.3">
      <c r="A5340" t="s">
        <v>1090</v>
      </c>
      <c r="B5340" t="s">
        <v>8569</v>
      </c>
      <c r="C5340" t="s">
        <v>3173</v>
      </c>
      <c r="D5340" t="s">
        <v>1822</v>
      </c>
      <c r="E5340" t="s">
        <v>3235</v>
      </c>
      <c r="F5340" t="s">
        <v>18649</v>
      </c>
      <c r="G5340" t="s">
        <v>13506</v>
      </c>
      <c r="H5340" t="s">
        <v>3177</v>
      </c>
      <c r="I5340" t="s">
        <v>18650</v>
      </c>
      <c r="J5340" t="s">
        <v>3179</v>
      </c>
      <c r="K5340" t="s">
        <v>3174</v>
      </c>
      <c r="L5340" t="s">
        <v>3174</v>
      </c>
      <c r="M5340" t="s">
        <v>3174</v>
      </c>
    </row>
    <row r="5341" spans="1:13" x14ac:dyDescent="0.3">
      <c r="A5341" t="s">
        <v>1090</v>
      </c>
      <c r="B5341" t="s">
        <v>8569</v>
      </c>
      <c r="C5341" t="s">
        <v>3173</v>
      </c>
      <c r="D5341" t="s">
        <v>1822</v>
      </c>
      <c r="E5341" t="s">
        <v>3235</v>
      </c>
      <c r="F5341" t="s">
        <v>18651</v>
      </c>
      <c r="G5341" t="s">
        <v>13510</v>
      </c>
      <c r="H5341" t="s">
        <v>3177</v>
      </c>
      <c r="I5341" t="s">
        <v>18652</v>
      </c>
      <c r="J5341" t="s">
        <v>3179</v>
      </c>
      <c r="K5341" t="s">
        <v>3174</v>
      </c>
      <c r="L5341" t="s">
        <v>3174</v>
      </c>
      <c r="M5341" t="s">
        <v>3174</v>
      </c>
    </row>
    <row r="5342" spans="1:13" x14ac:dyDescent="0.3">
      <c r="A5342" t="s">
        <v>1090</v>
      </c>
      <c r="B5342" t="s">
        <v>8569</v>
      </c>
      <c r="C5342" t="s">
        <v>3173</v>
      </c>
      <c r="D5342" t="s">
        <v>1822</v>
      </c>
      <c r="E5342" t="s">
        <v>3235</v>
      </c>
      <c r="F5342" t="s">
        <v>18653</v>
      </c>
      <c r="G5342" t="s">
        <v>13339</v>
      </c>
      <c r="H5342" t="s">
        <v>3177</v>
      </c>
      <c r="I5342" t="s">
        <v>18654</v>
      </c>
      <c r="J5342" t="s">
        <v>3179</v>
      </c>
      <c r="K5342" t="s">
        <v>3174</v>
      </c>
      <c r="L5342" t="s">
        <v>3174</v>
      </c>
      <c r="M5342" t="s">
        <v>3174</v>
      </c>
    </row>
    <row r="5343" spans="1:13" x14ac:dyDescent="0.3">
      <c r="A5343" t="s">
        <v>1090</v>
      </c>
      <c r="B5343" t="s">
        <v>8569</v>
      </c>
      <c r="C5343" t="s">
        <v>3173</v>
      </c>
      <c r="D5343" t="s">
        <v>1822</v>
      </c>
      <c r="E5343" t="s">
        <v>3235</v>
      </c>
      <c r="F5343" t="s">
        <v>18655</v>
      </c>
      <c r="G5343" t="s">
        <v>13354</v>
      </c>
      <c r="H5343" t="s">
        <v>3177</v>
      </c>
      <c r="I5343" t="s">
        <v>18656</v>
      </c>
      <c r="J5343" t="s">
        <v>3179</v>
      </c>
      <c r="K5343" t="s">
        <v>3174</v>
      </c>
      <c r="L5343" t="s">
        <v>3174</v>
      </c>
      <c r="M5343" t="s">
        <v>3174</v>
      </c>
    </row>
    <row r="5344" spans="1:13" x14ac:dyDescent="0.3">
      <c r="A5344" t="s">
        <v>1090</v>
      </c>
      <c r="B5344" t="s">
        <v>8569</v>
      </c>
      <c r="C5344" t="s">
        <v>3173</v>
      </c>
      <c r="D5344" t="s">
        <v>1822</v>
      </c>
      <c r="E5344" t="s">
        <v>3235</v>
      </c>
      <c r="F5344" t="s">
        <v>18657</v>
      </c>
      <c r="G5344" t="s">
        <v>13510</v>
      </c>
      <c r="H5344" t="s">
        <v>3177</v>
      </c>
      <c r="I5344" t="s">
        <v>18658</v>
      </c>
      <c r="J5344" t="s">
        <v>3179</v>
      </c>
      <c r="K5344" t="s">
        <v>18659</v>
      </c>
      <c r="L5344" t="s">
        <v>3174</v>
      </c>
      <c r="M5344" t="s">
        <v>3174</v>
      </c>
    </row>
    <row r="5345" spans="1:13" x14ac:dyDescent="0.3">
      <c r="A5345" t="s">
        <v>1090</v>
      </c>
      <c r="B5345" t="s">
        <v>13526</v>
      </c>
      <c r="C5345" t="s">
        <v>3173</v>
      </c>
      <c r="D5345" t="s">
        <v>1822</v>
      </c>
      <c r="E5345" t="s">
        <v>3459</v>
      </c>
      <c r="F5345" t="s">
        <v>18660</v>
      </c>
      <c r="G5345" t="s">
        <v>13528</v>
      </c>
      <c r="H5345" t="s">
        <v>3177</v>
      </c>
      <c r="I5345" t="s">
        <v>18661</v>
      </c>
      <c r="J5345" t="s">
        <v>3179</v>
      </c>
      <c r="K5345" t="s">
        <v>18662</v>
      </c>
      <c r="L5345" t="s">
        <v>3174</v>
      </c>
      <c r="M5345" t="s">
        <v>3174</v>
      </c>
    </row>
    <row r="5346" spans="1:13" x14ac:dyDescent="0.3">
      <c r="A5346" t="s">
        <v>1090</v>
      </c>
      <c r="B5346" t="s">
        <v>13526</v>
      </c>
      <c r="C5346" t="s">
        <v>3173</v>
      </c>
      <c r="D5346" t="s">
        <v>1822</v>
      </c>
      <c r="E5346" t="s">
        <v>3459</v>
      </c>
      <c r="F5346" t="s">
        <v>18663</v>
      </c>
      <c r="G5346" t="s">
        <v>13528</v>
      </c>
      <c r="H5346" t="s">
        <v>3177</v>
      </c>
      <c r="I5346" t="s">
        <v>18664</v>
      </c>
      <c r="J5346" t="s">
        <v>3179</v>
      </c>
      <c r="K5346" t="s">
        <v>18665</v>
      </c>
      <c r="L5346" t="s">
        <v>3174</v>
      </c>
      <c r="M5346" t="s">
        <v>3174</v>
      </c>
    </row>
    <row r="5347" spans="1:13" x14ac:dyDescent="0.3">
      <c r="A5347" t="s">
        <v>1090</v>
      </c>
      <c r="B5347" t="s">
        <v>13406</v>
      </c>
      <c r="C5347" t="s">
        <v>3173</v>
      </c>
      <c r="D5347" t="s">
        <v>1822</v>
      </c>
      <c r="E5347" t="s">
        <v>3235</v>
      </c>
      <c r="F5347" t="s">
        <v>18666</v>
      </c>
      <c r="G5347" t="s">
        <v>13408</v>
      </c>
      <c r="H5347" t="s">
        <v>3177</v>
      </c>
      <c r="I5347" t="s">
        <v>18667</v>
      </c>
      <c r="J5347" t="s">
        <v>3179</v>
      </c>
      <c r="K5347" t="s">
        <v>18668</v>
      </c>
      <c r="L5347" t="s">
        <v>3174</v>
      </c>
      <c r="M5347" t="s">
        <v>3174</v>
      </c>
    </row>
    <row r="5348" spans="1:13" x14ac:dyDescent="0.3">
      <c r="A5348" t="s">
        <v>1090</v>
      </c>
      <c r="B5348" t="s">
        <v>13406</v>
      </c>
      <c r="C5348" t="s">
        <v>3173</v>
      </c>
      <c r="D5348" t="s">
        <v>1822</v>
      </c>
      <c r="E5348" t="s">
        <v>3235</v>
      </c>
      <c r="F5348" t="s">
        <v>18669</v>
      </c>
      <c r="G5348" t="s">
        <v>13408</v>
      </c>
      <c r="H5348" t="s">
        <v>3177</v>
      </c>
      <c r="I5348" t="s">
        <v>18670</v>
      </c>
      <c r="J5348" t="s">
        <v>3179</v>
      </c>
      <c r="K5348" t="s">
        <v>18671</v>
      </c>
      <c r="L5348" t="s">
        <v>3174</v>
      </c>
      <c r="M5348" t="s">
        <v>3174</v>
      </c>
    </row>
    <row r="5349" spans="1:13" x14ac:dyDescent="0.3">
      <c r="A5349" t="s">
        <v>1090</v>
      </c>
      <c r="B5349" t="s">
        <v>13406</v>
      </c>
      <c r="C5349" t="s">
        <v>3173</v>
      </c>
      <c r="D5349" t="s">
        <v>1822</v>
      </c>
      <c r="E5349" t="s">
        <v>3235</v>
      </c>
      <c r="F5349" t="s">
        <v>18672</v>
      </c>
      <c r="G5349" t="s">
        <v>13412</v>
      </c>
      <c r="H5349" t="s">
        <v>3177</v>
      </c>
      <c r="I5349" t="s">
        <v>18673</v>
      </c>
      <c r="J5349" t="s">
        <v>3179</v>
      </c>
      <c r="K5349" t="s">
        <v>18674</v>
      </c>
      <c r="L5349" t="s">
        <v>3174</v>
      </c>
      <c r="M5349" t="s">
        <v>3174</v>
      </c>
    </row>
    <row r="5350" spans="1:13" x14ac:dyDescent="0.3">
      <c r="A5350" t="s">
        <v>1090</v>
      </c>
      <c r="B5350" t="s">
        <v>13406</v>
      </c>
      <c r="C5350" t="s">
        <v>3173</v>
      </c>
      <c r="D5350" t="s">
        <v>1822</v>
      </c>
      <c r="E5350" t="s">
        <v>3235</v>
      </c>
      <c r="F5350" t="s">
        <v>18675</v>
      </c>
      <c r="G5350" t="s">
        <v>13412</v>
      </c>
      <c r="H5350" t="s">
        <v>3177</v>
      </c>
      <c r="I5350" t="s">
        <v>18676</v>
      </c>
      <c r="J5350" t="s">
        <v>3179</v>
      </c>
      <c r="K5350" t="s">
        <v>3174</v>
      </c>
      <c r="L5350" t="s">
        <v>3174</v>
      </c>
      <c r="M5350" t="s">
        <v>3174</v>
      </c>
    </row>
    <row r="5351" spans="1:13" x14ac:dyDescent="0.3">
      <c r="A5351" t="s">
        <v>1090</v>
      </c>
      <c r="B5351" t="s">
        <v>13563</v>
      </c>
      <c r="C5351" t="s">
        <v>3173</v>
      </c>
      <c r="D5351" t="s">
        <v>1822</v>
      </c>
      <c r="E5351" t="s">
        <v>3459</v>
      </c>
      <c r="F5351" t="s">
        <v>18677</v>
      </c>
      <c r="G5351" t="s">
        <v>13544</v>
      </c>
      <c r="H5351" t="s">
        <v>3177</v>
      </c>
      <c r="I5351" t="s">
        <v>18678</v>
      </c>
      <c r="J5351" t="s">
        <v>3179</v>
      </c>
      <c r="K5351" t="s">
        <v>18679</v>
      </c>
      <c r="L5351" t="s">
        <v>3174</v>
      </c>
      <c r="M5351" t="s">
        <v>3174</v>
      </c>
    </row>
    <row r="5352" spans="1:13" x14ac:dyDescent="0.3">
      <c r="A5352" t="s">
        <v>1090</v>
      </c>
      <c r="B5352" t="s">
        <v>13563</v>
      </c>
      <c r="C5352" t="s">
        <v>3173</v>
      </c>
      <c r="D5352" t="s">
        <v>1822</v>
      </c>
      <c r="E5352" t="s">
        <v>3459</v>
      </c>
      <c r="F5352" t="s">
        <v>18680</v>
      </c>
      <c r="G5352" t="s">
        <v>13544</v>
      </c>
      <c r="H5352" t="s">
        <v>3177</v>
      </c>
      <c r="I5352" t="s">
        <v>18681</v>
      </c>
      <c r="J5352" t="s">
        <v>3179</v>
      </c>
      <c r="K5352" t="s">
        <v>3174</v>
      </c>
      <c r="L5352" t="s">
        <v>3174</v>
      </c>
      <c r="M5352" t="s">
        <v>3174</v>
      </c>
    </row>
    <row r="5353" spans="1:13" x14ac:dyDescent="0.3">
      <c r="A5353" t="s">
        <v>1090</v>
      </c>
      <c r="B5353" t="s">
        <v>8665</v>
      </c>
      <c r="C5353" t="s">
        <v>3173</v>
      </c>
      <c r="D5353" t="s">
        <v>1822</v>
      </c>
      <c r="E5353" t="s">
        <v>3235</v>
      </c>
      <c r="F5353" t="s">
        <v>18682</v>
      </c>
      <c r="G5353" t="s">
        <v>13494</v>
      </c>
      <c r="H5353" t="s">
        <v>3177</v>
      </c>
      <c r="I5353" t="s">
        <v>18683</v>
      </c>
      <c r="J5353" t="s">
        <v>3179</v>
      </c>
      <c r="K5353" t="s">
        <v>18684</v>
      </c>
      <c r="L5353" t="s">
        <v>3174</v>
      </c>
      <c r="M5353" t="s">
        <v>3174</v>
      </c>
    </row>
    <row r="5354" spans="1:13" x14ac:dyDescent="0.3">
      <c r="A5354" t="s">
        <v>1090</v>
      </c>
      <c r="B5354" t="s">
        <v>8665</v>
      </c>
      <c r="C5354" t="s">
        <v>3173</v>
      </c>
      <c r="D5354" t="s">
        <v>1822</v>
      </c>
      <c r="E5354" t="s">
        <v>3235</v>
      </c>
      <c r="F5354" t="s">
        <v>18685</v>
      </c>
      <c r="G5354" t="s">
        <v>13494</v>
      </c>
      <c r="H5354" t="s">
        <v>3177</v>
      </c>
      <c r="I5354" t="s">
        <v>18686</v>
      </c>
      <c r="J5354" t="s">
        <v>3179</v>
      </c>
      <c r="K5354" t="s">
        <v>18687</v>
      </c>
      <c r="L5354" t="s">
        <v>3174</v>
      </c>
      <c r="M5354" t="s">
        <v>3174</v>
      </c>
    </row>
    <row r="5355" spans="1:13" x14ac:dyDescent="0.3">
      <c r="A5355" t="s">
        <v>1090</v>
      </c>
      <c r="B5355" t="s">
        <v>8665</v>
      </c>
      <c r="C5355" t="s">
        <v>3173</v>
      </c>
      <c r="D5355" t="s">
        <v>1822</v>
      </c>
      <c r="E5355" t="s">
        <v>3235</v>
      </c>
      <c r="F5355" t="s">
        <v>18688</v>
      </c>
      <c r="G5355" t="s">
        <v>13498</v>
      </c>
      <c r="H5355" t="s">
        <v>3177</v>
      </c>
      <c r="I5355" t="s">
        <v>18689</v>
      </c>
      <c r="J5355" t="s">
        <v>3179</v>
      </c>
      <c r="K5355" t="s">
        <v>18690</v>
      </c>
      <c r="L5355" t="s">
        <v>3174</v>
      </c>
      <c r="M5355" t="s">
        <v>3174</v>
      </c>
    </row>
    <row r="5356" spans="1:13" x14ac:dyDescent="0.3">
      <c r="A5356" t="s">
        <v>1090</v>
      </c>
      <c r="B5356" t="s">
        <v>8665</v>
      </c>
      <c r="C5356" t="s">
        <v>3173</v>
      </c>
      <c r="D5356" t="s">
        <v>1822</v>
      </c>
      <c r="E5356" t="s">
        <v>3235</v>
      </c>
      <c r="F5356" t="s">
        <v>18691</v>
      </c>
      <c r="G5356" t="s">
        <v>13498</v>
      </c>
      <c r="H5356" t="s">
        <v>3177</v>
      </c>
      <c r="I5356" t="s">
        <v>18692</v>
      </c>
      <c r="J5356" t="s">
        <v>3179</v>
      </c>
      <c r="K5356" t="s">
        <v>18693</v>
      </c>
      <c r="L5356" t="s">
        <v>3174</v>
      </c>
      <c r="M5356" t="s">
        <v>3174</v>
      </c>
    </row>
    <row r="5357" spans="1:13" x14ac:dyDescent="0.3">
      <c r="A5357" t="s">
        <v>1090</v>
      </c>
      <c r="B5357" t="s">
        <v>13567</v>
      </c>
      <c r="C5357" t="s">
        <v>3173</v>
      </c>
      <c r="D5357" t="s">
        <v>1822</v>
      </c>
      <c r="E5357" t="s">
        <v>3235</v>
      </c>
      <c r="F5357" t="s">
        <v>18694</v>
      </c>
      <c r="G5357" t="s">
        <v>13502</v>
      </c>
      <c r="H5357" t="s">
        <v>3177</v>
      </c>
      <c r="I5357" t="s">
        <v>18695</v>
      </c>
      <c r="J5357" t="s">
        <v>3179</v>
      </c>
      <c r="K5357" t="s">
        <v>18696</v>
      </c>
      <c r="L5357" t="s">
        <v>3174</v>
      </c>
      <c r="M5357" t="s">
        <v>3174</v>
      </c>
    </row>
    <row r="5358" spans="1:13" x14ac:dyDescent="0.3">
      <c r="A5358" t="s">
        <v>1090</v>
      </c>
      <c r="B5358" t="s">
        <v>13567</v>
      </c>
      <c r="C5358" t="s">
        <v>3173</v>
      </c>
      <c r="D5358" t="s">
        <v>1822</v>
      </c>
      <c r="E5358" t="s">
        <v>3235</v>
      </c>
      <c r="F5358" t="s">
        <v>18697</v>
      </c>
      <c r="G5358" t="s">
        <v>18698</v>
      </c>
      <c r="H5358" t="s">
        <v>3177</v>
      </c>
      <c r="I5358" t="s">
        <v>18699</v>
      </c>
      <c r="J5358" t="s">
        <v>3179</v>
      </c>
      <c r="K5358" t="s">
        <v>18700</v>
      </c>
      <c r="L5358" t="s">
        <v>3174</v>
      </c>
      <c r="M5358" t="s">
        <v>3174</v>
      </c>
    </row>
    <row r="5359" spans="1:13" x14ac:dyDescent="0.3">
      <c r="A5359" t="s">
        <v>1090</v>
      </c>
      <c r="B5359" t="s">
        <v>13567</v>
      </c>
      <c r="C5359" t="s">
        <v>3173</v>
      </c>
      <c r="D5359" t="s">
        <v>1822</v>
      </c>
      <c r="E5359" t="s">
        <v>3235</v>
      </c>
      <c r="F5359" t="s">
        <v>18701</v>
      </c>
      <c r="G5359" t="s">
        <v>18595</v>
      </c>
      <c r="H5359" t="s">
        <v>3177</v>
      </c>
      <c r="I5359" t="s">
        <v>18702</v>
      </c>
      <c r="J5359" t="s">
        <v>3179</v>
      </c>
      <c r="K5359" t="s">
        <v>18703</v>
      </c>
      <c r="L5359" t="s">
        <v>3174</v>
      </c>
      <c r="M5359" t="s">
        <v>3174</v>
      </c>
    </row>
    <row r="5360" spans="1:13" x14ac:dyDescent="0.3">
      <c r="A5360" t="s">
        <v>1090</v>
      </c>
      <c r="B5360" t="s">
        <v>13567</v>
      </c>
      <c r="C5360" t="s">
        <v>3173</v>
      </c>
      <c r="D5360" t="s">
        <v>1822</v>
      </c>
      <c r="E5360" t="s">
        <v>3235</v>
      </c>
      <c r="F5360" t="s">
        <v>18704</v>
      </c>
      <c r="G5360" t="s">
        <v>13502</v>
      </c>
      <c r="H5360" t="s">
        <v>3177</v>
      </c>
      <c r="I5360" t="s">
        <v>18705</v>
      </c>
      <c r="J5360" t="s">
        <v>3179</v>
      </c>
      <c r="K5360" t="s">
        <v>3174</v>
      </c>
      <c r="L5360" t="s">
        <v>3174</v>
      </c>
      <c r="M5360" t="s">
        <v>3174</v>
      </c>
    </row>
    <row r="5361" spans="1:13" x14ac:dyDescent="0.3">
      <c r="A5361" t="s">
        <v>1090</v>
      </c>
      <c r="B5361" t="s">
        <v>13567</v>
      </c>
      <c r="C5361" t="s">
        <v>3173</v>
      </c>
      <c r="D5361" t="s">
        <v>1822</v>
      </c>
      <c r="E5361" t="s">
        <v>3235</v>
      </c>
      <c r="F5361" t="s">
        <v>18706</v>
      </c>
      <c r="G5361" t="s">
        <v>13502</v>
      </c>
      <c r="H5361" t="s">
        <v>3177</v>
      </c>
      <c r="I5361" t="s">
        <v>18707</v>
      </c>
      <c r="J5361" t="s">
        <v>3179</v>
      </c>
      <c r="K5361" t="s">
        <v>3174</v>
      </c>
      <c r="L5361" t="s">
        <v>3174</v>
      </c>
      <c r="M5361" t="s">
        <v>3174</v>
      </c>
    </row>
    <row r="5362" spans="1:13" x14ac:dyDescent="0.3">
      <c r="A5362" t="s">
        <v>1090</v>
      </c>
      <c r="B5362" t="s">
        <v>13567</v>
      </c>
      <c r="C5362" t="s">
        <v>3173</v>
      </c>
      <c r="D5362" t="s">
        <v>1822</v>
      </c>
      <c r="E5362" t="s">
        <v>3235</v>
      </c>
      <c r="F5362" t="s">
        <v>18708</v>
      </c>
      <c r="G5362" t="s">
        <v>18595</v>
      </c>
      <c r="H5362" t="s">
        <v>3177</v>
      </c>
      <c r="I5362" t="s">
        <v>18709</v>
      </c>
      <c r="J5362" t="s">
        <v>3179</v>
      </c>
      <c r="K5362" t="s">
        <v>3174</v>
      </c>
      <c r="L5362" t="s">
        <v>3174</v>
      </c>
      <c r="M5362" t="s">
        <v>3174</v>
      </c>
    </row>
    <row r="5363" spans="1:13" x14ac:dyDescent="0.3">
      <c r="A5363" t="s">
        <v>1090</v>
      </c>
      <c r="B5363" t="s">
        <v>13580</v>
      </c>
      <c r="C5363" t="s">
        <v>3173</v>
      </c>
      <c r="D5363" t="s">
        <v>1822</v>
      </c>
      <c r="E5363" t="s">
        <v>3235</v>
      </c>
      <c r="F5363" t="s">
        <v>18710</v>
      </c>
      <c r="G5363" t="s">
        <v>13506</v>
      </c>
      <c r="H5363" t="s">
        <v>3177</v>
      </c>
      <c r="I5363" t="s">
        <v>18711</v>
      </c>
      <c r="J5363" t="s">
        <v>3179</v>
      </c>
      <c r="K5363" t="s">
        <v>18712</v>
      </c>
      <c r="L5363" t="s">
        <v>3174</v>
      </c>
      <c r="M5363" t="s">
        <v>3174</v>
      </c>
    </row>
    <row r="5364" spans="1:13" x14ac:dyDescent="0.3">
      <c r="A5364" t="s">
        <v>1090</v>
      </c>
      <c r="B5364" t="s">
        <v>13580</v>
      </c>
      <c r="C5364" t="s">
        <v>3173</v>
      </c>
      <c r="D5364" t="s">
        <v>1822</v>
      </c>
      <c r="E5364" t="s">
        <v>3235</v>
      </c>
      <c r="F5364" t="s">
        <v>18713</v>
      </c>
      <c r="G5364" t="s">
        <v>13506</v>
      </c>
      <c r="H5364" t="s">
        <v>3177</v>
      </c>
      <c r="I5364" t="s">
        <v>18714</v>
      </c>
      <c r="J5364" t="s">
        <v>3179</v>
      </c>
      <c r="K5364" t="s">
        <v>18715</v>
      </c>
      <c r="L5364" t="s">
        <v>3174</v>
      </c>
      <c r="M5364" t="s">
        <v>3174</v>
      </c>
    </row>
    <row r="5365" spans="1:13" x14ac:dyDescent="0.3">
      <c r="A5365" t="s">
        <v>1090</v>
      </c>
      <c r="B5365" t="s">
        <v>13580</v>
      </c>
      <c r="C5365" t="s">
        <v>3173</v>
      </c>
      <c r="D5365" t="s">
        <v>1822</v>
      </c>
      <c r="E5365" t="s">
        <v>3235</v>
      </c>
      <c r="F5365" t="s">
        <v>18716</v>
      </c>
      <c r="G5365" t="s">
        <v>13510</v>
      </c>
      <c r="H5365" t="s">
        <v>3177</v>
      </c>
      <c r="I5365" t="s">
        <v>18717</v>
      </c>
      <c r="J5365" t="s">
        <v>3179</v>
      </c>
      <c r="K5365" t="s">
        <v>18718</v>
      </c>
      <c r="L5365" t="s">
        <v>3174</v>
      </c>
      <c r="M5365" t="s">
        <v>3174</v>
      </c>
    </row>
    <row r="5366" spans="1:13" x14ac:dyDescent="0.3">
      <c r="A5366" t="s">
        <v>1090</v>
      </c>
      <c r="B5366" t="s">
        <v>13580</v>
      </c>
      <c r="C5366" t="s">
        <v>3173</v>
      </c>
      <c r="D5366" t="s">
        <v>1822</v>
      </c>
      <c r="E5366" t="s">
        <v>3235</v>
      </c>
      <c r="F5366" t="s">
        <v>18719</v>
      </c>
      <c r="G5366" t="s">
        <v>13510</v>
      </c>
      <c r="H5366" t="s">
        <v>3177</v>
      </c>
      <c r="I5366" t="s">
        <v>18720</v>
      </c>
      <c r="J5366" t="s">
        <v>3179</v>
      </c>
      <c r="K5366" t="s">
        <v>18721</v>
      </c>
      <c r="L5366" t="s">
        <v>3174</v>
      </c>
      <c r="M5366" t="s">
        <v>3174</v>
      </c>
    </row>
    <row r="5367" spans="1:13" x14ac:dyDescent="0.3">
      <c r="A5367" t="s">
        <v>1090</v>
      </c>
      <c r="B5367" t="s">
        <v>13580</v>
      </c>
      <c r="C5367" t="s">
        <v>3173</v>
      </c>
      <c r="D5367" t="s">
        <v>1822</v>
      </c>
      <c r="E5367" t="s">
        <v>3235</v>
      </c>
      <c r="F5367" t="s">
        <v>18722</v>
      </c>
      <c r="G5367" t="s">
        <v>13506</v>
      </c>
      <c r="H5367" t="s">
        <v>3177</v>
      </c>
      <c r="I5367" t="s">
        <v>18723</v>
      </c>
      <c r="J5367" t="s">
        <v>3179</v>
      </c>
      <c r="K5367" t="s">
        <v>3174</v>
      </c>
      <c r="L5367" t="s">
        <v>3174</v>
      </c>
      <c r="M5367" t="s">
        <v>3174</v>
      </c>
    </row>
    <row r="5368" spans="1:13" x14ac:dyDescent="0.3">
      <c r="A5368" t="s">
        <v>1090</v>
      </c>
      <c r="B5368" t="s">
        <v>13580</v>
      </c>
      <c r="C5368" t="s">
        <v>3173</v>
      </c>
      <c r="D5368" t="s">
        <v>1822</v>
      </c>
      <c r="E5368" t="s">
        <v>3235</v>
      </c>
      <c r="F5368" t="s">
        <v>18724</v>
      </c>
      <c r="G5368" t="s">
        <v>13510</v>
      </c>
      <c r="H5368" t="s">
        <v>3177</v>
      </c>
      <c r="I5368" t="s">
        <v>18725</v>
      </c>
      <c r="J5368" t="s">
        <v>3179</v>
      </c>
      <c r="K5368" t="s">
        <v>3174</v>
      </c>
      <c r="L5368" t="s">
        <v>3174</v>
      </c>
      <c r="M5368" t="s">
        <v>3174</v>
      </c>
    </row>
    <row r="5369" spans="1:13" x14ac:dyDescent="0.3">
      <c r="A5369" t="s">
        <v>1090</v>
      </c>
      <c r="B5369" t="s">
        <v>4155</v>
      </c>
      <c r="C5369" t="s">
        <v>3173</v>
      </c>
      <c r="D5369" t="s">
        <v>1822</v>
      </c>
      <c r="E5369" t="s">
        <v>3459</v>
      </c>
      <c r="F5369" t="s">
        <v>18726</v>
      </c>
      <c r="G5369" t="s">
        <v>13416</v>
      </c>
      <c r="H5369" t="s">
        <v>3177</v>
      </c>
      <c r="I5369" t="s">
        <v>18727</v>
      </c>
      <c r="J5369" t="s">
        <v>3179</v>
      </c>
      <c r="K5369" t="s">
        <v>18728</v>
      </c>
      <c r="L5369" t="s">
        <v>3174</v>
      </c>
      <c r="M5369" t="s">
        <v>3174</v>
      </c>
    </row>
    <row r="5370" spans="1:13" x14ac:dyDescent="0.3">
      <c r="A5370" t="s">
        <v>1090</v>
      </c>
      <c r="B5370" t="s">
        <v>4155</v>
      </c>
      <c r="C5370" t="s">
        <v>3173</v>
      </c>
      <c r="D5370" t="s">
        <v>1822</v>
      </c>
      <c r="E5370" t="s">
        <v>3235</v>
      </c>
      <c r="F5370" t="s">
        <v>18729</v>
      </c>
      <c r="G5370" t="s">
        <v>13408</v>
      </c>
      <c r="H5370" t="s">
        <v>3177</v>
      </c>
      <c r="I5370" t="s">
        <v>18730</v>
      </c>
      <c r="J5370" t="s">
        <v>3179</v>
      </c>
      <c r="K5370" t="s">
        <v>18731</v>
      </c>
      <c r="L5370" t="s">
        <v>3174</v>
      </c>
      <c r="M5370" t="s">
        <v>3174</v>
      </c>
    </row>
    <row r="5371" spans="1:13" x14ac:dyDescent="0.3">
      <c r="A5371" t="s">
        <v>1090</v>
      </c>
      <c r="B5371" t="s">
        <v>4155</v>
      </c>
      <c r="C5371" t="s">
        <v>3173</v>
      </c>
      <c r="D5371" t="s">
        <v>1822</v>
      </c>
      <c r="E5371" t="s">
        <v>3235</v>
      </c>
      <c r="F5371" t="s">
        <v>18732</v>
      </c>
      <c r="G5371" t="s">
        <v>13408</v>
      </c>
      <c r="H5371" t="s">
        <v>3177</v>
      </c>
      <c r="I5371" t="s">
        <v>18733</v>
      </c>
      <c r="J5371" t="s">
        <v>3179</v>
      </c>
      <c r="K5371" t="s">
        <v>18734</v>
      </c>
      <c r="L5371" t="s">
        <v>3174</v>
      </c>
      <c r="M5371" t="s">
        <v>3174</v>
      </c>
    </row>
    <row r="5372" spans="1:13" x14ac:dyDescent="0.3">
      <c r="A5372" t="s">
        <v>1090</v>
      </c>
      <c r="B5372" t="s">
        <v>4155</v>
      </c>
      <c r="C5372" t="s">
        <v>3173</v>
      </c>
      <c r="D5372" t="s">
        <v>1822</v>
      </c>
      <c r="E5372" t="s">
        <v>3235</v>
      </c>
      <c r="F5372" t="s">
        <v>18735</v>
      </c>
      <c r="G5372" t="s">
        <v>13412</v>
      </c>
      <c r="H5372" t="s">
        <v>3177</v>
      </c>
      <c r="I5372" t="s">
        <v>18736</v>
      </c>
      <c r="J5372" t="s">
        <v>3179</v>
      </c>
      <c r="K5372" t="s">
        <v>18737</v>
      </c>
      <c r="L5372" t="s">
        <v>3174</v>
      </c>
      <c r="M5372" t="s">
        <v>3174</v>
      </c>
    </row>
    <row r="5373" spans="1:13" x14ac:dyDescent="0.3">
      <c r="A5373" t="s">
        <v>1090</v>
      </c>
      <c r="B5373" t="s">
        <v>4155</v>
      </c>
      <c r="C5373" t="s">
        <v>3173</v>
      </c>
      <c r="D5373" t="s">
        <v>1822</v>
      </c>
      <c r="E5373" t="s">
        <v>3235</v>
      </c>
      <c r="F5373" t="s">
        <v>18738</v>
      </c>
      <c r="G5373" t="s">
        <v>13412</v>
      </c>
      <c r="H5373" t="s">
        <v>3177</v>
      </c>
      <c r="I5373" t="s">
        <v>18739</v>
      </c>
      <c r="J5373" t="s">
        <v>3179</v>
      </c>
      <c r="K5373" t="s">
        <v>18740</v>
      </c>
      <c r="L5373" t="s">
        <v>3174</v>
      </c>
      <c r="M5373" t="s">
        <v>3174</v>
      </c>
    </row>
    <row r="5374" spans="1:13" x14ac:dyDescent="0.3">
      <c r="A5374" t="s">
        <v>1090</v>
      </c>
      <c r="B5374" t="s">
        <v>4155</v>
      </c>
      <c r="C5374" t="s">
        <v>3173</v>
      </c>
      <c r="D5374" t="s">
        <v>1822</v>
      </c>
      <c r="E5374" t="s">
        <v>3459</v>
      </c>
      <c r="F5374" t="s">
        <v>18741</v>
      </c>
      <c r="G5374" t="s">
        <v>4025</v>
      </c>
      <c r="H5374" t="s">
        <v>3177</v>
      </c>
      <c r="I5374" t="s">
        <v>18742</v>
      </c>
      <c r="J5374" t="s">
        <v>3179</v>
      </c>
      <c r="K5374" t="s">
        <v>18743</v>
      </c>
      <c r="L5374" t="s">
        <v>3174</v>
      </c>
      <c r="M5374" t="s">
        <v>3174</v>
      </c>
    </row>
    <row r="5375" spans="1:13" x14ac:dyDescent="0.3">
      <c r="A5375" t="s">
        <v>1090</v>
      </c>
      <c r="B5375" t="s">
        <v>4155</v>
      </c>
      <c r="C5375" t="s">
        <v>3173</v>
      </c>
      <c r="D5375" t="s">
        <v>1822</v>
      </c>
      <c r="E5375" t="s">
        <v>3459</v>
      </c>
      <c r="F5375" t="s">
        <v>18744</v>
      </c>
      <c r="G5375" t="s">
        <v>4025</v>
      </c>
      <c r="H5375" t="s">
        <v>3177</v>
      </c>
      <c r="I5375" t="s">
        <v>18745</v>
      </c>
      <c r="J5375" t="s">
        <v>3179</v>
      </c>
      <c r="K5375" t="s">
        <v>18746</v>
      </c>
      <c r="L5375" t="s">
        <v>3174</v>
      </c>
      <c r="M5375" t="s">
        <v>3174</v>
      </c>
    </row>
    <row r="5376" spans="1:13" x14ac:dyDescent="0.3">
      <c r="A5376" t="s">
        <v>1090</v>
      </c>
      <c r="B5376" t="s">
        <v>4155</v>
      </c>
      <c r="C5376" t="s">
        <v>3173</v>
      </c>
      <c r="D5376" t="s">
        <v>1822</v>
      </c>
      <c r="E5376" t="s">
        <v>3459</v>
      </c>
      <c r="F5376" t="s">
        <v>18747</v>
      </c>
      <c r="G5376" t="s">
        <v>9858</v>
      </c>
      <c r="H5376" t="s">
        <v>3177</v>
      </c>
      <c r="I5376" t="s">
        <v>18748</v>
      </c>
      <c r="J5376" t="s">
        <v>3179</v>
      </c>
      <c r="K5376" t="s">
        <v>18749</v>
      </c>
      <c r="L5376" t="s">
        <v>3174</v>
      </c>
      <c r="M5376" t="s">
        <v>3174</v>
      </c>
    </row>
    <row r="5377" spans="1:13" x14ac:dyDescent="0.3">
      <c r="A5377" t="s">
        <v>1090</v>
      </c>
      <c r="B5377" t="s">
        <v>4155</v>
      </c>
      <c r="C5377" t="s">
        <v>3173</v>
      </c>
      <c r="D5377" t="s">
        <v>1822</v>
      </c>
      <c r="E5377" t="s">
        <v>3459</v>
      </c>
      <c r="F5377" t="s">
        <v>18750</v>
      </c>
      <c r="G5377" t="s">
        <v>9858</v>
      </c>
      <c r="H5377" t="s">
        <v>3177</v>
      </c>
      <c r="I5377" t="s">
        <v>18751</v>
      </c>
      <c r="J5377" t="s">
        <v>3179</v>
      </c>
      <c r="K5377" t="s">
        <v>18752</v>
      </c>
      <c r="L5377" t="s">
        <v>3174</v>
      </c>
      <c r="M5377" t="s">
        <v>3174</v>
      </c>
    </row>
    <row r="5378" spans="1:13" x14ac:dyDescent="0.3">
      <c r="A5378" t="s">
        <v>1090</v>
      </c>
      <c r="B5378" t="s">
        <v>4155</v>
      </c>
      <c r="C5378" t="s">
        <v>3173</v>
      </c>
      <c r="D5378" t="s">
        <v>1822</v>
      </c>
      <c r="E5378" t="s">
        <v>3459</v>
      </c>
      <c r="F5378" t="s">
        <v>18753</v>
      </c>
      <c r="G5378" t="s">
        <v>13453</v>
      </c>
      <c r="H5378" t="s">
        <v>3177</v>
      </c>
      <c r="I5378" t="s">
        <v>18754</v>
      </c>
      <c r="J5378" t="s">
        <v>3179</v>
      </c>
      <c r="K5378" t="s">
        <v>18755</v>
      </c>
      <c r="L5378" t="s">
        <v>3174</v>
      </c>
      <c r="M5378" t="s">
        <v>3174</v>
      </c>
    </row>
    <row r="5379" spans="1:13" x14ac:dyDescent="0.3">
      <c r="A5379" t="s">
        <v>1090</v>
      </c>
      <c r="B5379" t="s">
        <v>4155</v>
      </c>
      <c r="C5379" t="s">
        <v>3173</v>
      </c>
      <c r="D5379" t="s">
        <v>1822</v>
      </c>
      <c r="E5379" t="s">
        <v>3459</v>
      </c>
      <c r="F5379" t="s">
        <v>18756</v>
      </c>
      <c r="G5379" t="s">
        <v>13445</v>
      </c>
      <c r="H5379" t="s">
        <v>3177</v>
      </c>
      <c r="I5379" t="s">
        <v>18757</v>
      </c>
      <c r="J5379" t="s">
        <v>3179</v>
      </c>
      <c r="K5379" t="s">
        <v>18758</v>
      </c>
      <c r="L5379" t="s">
        <v>3174</v>
      </c>
      <c r="M5379" t="s">
        <v>3174</v>
      </c>
    </row>
    <row r="5380" spans="1:13" x14ac:dyDescent="0.3">
      <c r="A5380" t="s">
        <v>1090</v>
      </c>
      <c r="B5380" t="s">
        <v>4155</v>
      </c>
      <c r="C5380" t="s">
        <v>3173</v>
      </c>
      <c r="D5380" t="s">
        <v>1822</v>
      </c>
      <c r="E5380" t="s">
        <v>3459</v>
      </c>
      <c r="F5380" t="s">
        <v>18759</v>
      </c>
      <c r="G5380" t="s">
        <v>13470</v>
      </c>
      <c r="H5380" t="s">
        <v>3177</v>
      </c>
      <c r="I5380" t="s">
        <v>18760</v>
      </c>
      <c r="J5380" t="s">
        <v>3179</v>
      </c>
      <c r="K5380" t="s">
        <v>18761</v>
      </c>
      <c r="L5380" t="s">
        <v>3174</v>
      </c>
      <c r="M5380" t="s">
        <v>3174</v>
      </c>
    </row>
    <row r="5381" spans="1:13" x14ac:dyDescent="0.3">
      <c r="A5381" t="s">
        <v>1090</v>
      </c>
      <c r="B5381" t="s">
        <v>4155</v>
      </c>
      <c r="C5381" t="s">
        <v>3173</v>
      </c>
      <c r="D5381" t="s">
        <v>1822</v>
      </c>
      <c r="E5381" t="s">
        <v>3459</v>
      </c>
      <c r="F5381" t="s">
        <v>18762</v>
      </c>
      <c r="G5381" t="s">
        <v>13426</v>
      </c>
      <c r="H5381" t="s">
        <v>3177</v>
      </c>
      <c r="I5381" t="s">
        <v>18763</v>
      </c>
      <c r="J5381" t="s">
        <v>3179</v>
      </c>
      <c r="K5381" t="s">
        <v>3174</v>
      </c>
      <c r="L5381" t="s">
        <v>3174</v>
      </c>
      <c r="M5381" t="s">
        <v>3174</v>
      </c>
    </row>
    <row r="5382" spans="1:13" x14ac:dyDescent="0.3">
      <c r="A5382" t="s">
        <v>1090</v>
      </c>
      <c r="B5382" t="s">
        <v>3659</v>
      </c>
      <c r="C5382" t="s">
        <v>3173</v>
      </c>
      <c r="D5382" t="s">
        <v>1822</v>
      </c>
      <c r="E5382" t="s">
        <v>3235</v>
      </c>
      <c r="F5382" t="s">
        <v>18764</v>
      </c>
      <c r="G5382" t="s">
        <v>13323</v>
      </c>
      <c r="H5382" t="s">
        <v>3177</v>
      </c>
      <c r="I5382" t="s">
        <v>18765</v>
      </c>
      <c r="J5382" t="s">
        <v>3179</v>
      </c>
      <c r="K5382" t="s">
        <v>18766</v>
      </c>
      <c r="L5382" t="s">
        <v>3174</v>
      </c>
      <c r="M5382" t="s">
        <v>3174</v>
      </c>
    </row>
    <row r="5383" spans="1:13" x14ac:dyDescent="0.3">
      <c r="A5383" t="s">
        <v>1090</v>
      </c>
      <c r="B5383" t="s">
        <v>3659</v>
      </c>
      <c r="C5383" t="s">
        <v>3173</v>
      </c>
      <c r="D5383" t="s">
        <v>1822</v>
      </c>
      <c r="E5383" t="s">
        <v>3235</v>
      </c>
      <c r="F5383" t="s">
        <v>18767</v>
      </c>
      <c r="G5383" t="s">
        <v>13323</v>
      </c>
      <c r="H5383" t="s">
        <v>3177</v>
      </c>
      <c r="I5383" t="s">
        <v>18768</v>
      </c>
      <c r="J5383" t="s">
        <v>3179</v>
      </c>
      <c r="K5383" t="s">
        <v>18769</v>
      </c>
      <c r="L5383" t="s">
        <v>3174</v>
      </c>
      <c r="M5383" t="s">
        <v>3174</v>
      </c>
    </row>
    <row r="5384" spans="1:13" x14ac:dyDescent="0.3">
      <c r="A5384" t="s">
        <v>1090</v>
      </c>
      <c r="B5384" t="s">
        <v>3659</v>
      </c>
      <c r="C5384" t="s">
        <v>3173</v>
      </c>
      <c r="D5384" t="s">
        <v>1822</v>
      </c>
      <c r="E5384" t="s">
        <v>3235</v>
      </c>
      <c r="F5384" t="s">
        <v>18770</v>
      </c>
      <c r="G5384" t="s">
        <v>13327</v>
      </c>
      <c r="H5384" t="s">
        <v>3177</v>
      </c>
      <c r="I5384" t="s">
        <v>18771</v>
      </c>
      <c r="J5384" t="s">
        <v>3179</v>
      </c>
      <c r="K5384" t="s">
        <v>18772</v>
      </c>
      <c r="L5384" t="s">
        <v>3174</v>
      </c>
      <c r="M5384" t="s">
        <v>3174</v>
      </c>
    </row>
    <row r="5385" spans="1:13" x14ac:dyDescent="0.3">
      <c r="A5385" t="s">
        <v>1090</v>
      </c>
      <c r="B5385" t="s">
        <v>3659</v>
      </c>
      <c r="C5385" t="s">
        <v>3173</v>
      </c>
      <c r="D5385" t="s">
        <v>1822</v>
      </c>
      <c r="E5385" t="s">
        <v>3235</v>
      </c>
      <c r="F5385" t="s">
        <v>18773</v>
      </c>
      <c r="G5385" t="s">
        <v>13327</v>
      </c>
      <c r="H5385" t="s">
        <v>3177</v>
      </c>
      <c r="I5385" t="s">
        <v>18774</v>
      </c>
      <c r="J5385" t="s">
        <v>3179</v>
      </c>
      <c r="K5385" t="s">
        <v>18775</v>
      </c>
      <c r="L5385" t="s">
        <v>3174</v>
      </c>
      <c r="M5385" t="s">
        <v>3174</v>
      </c>
    </row>
    <row r="5386" spans="1:13" x14ac:dyDescent="0.3">
      <c r="A5386" t="s">
        <v>1090</v>
      </c>
      <c r="B5386" t="s">
        <v>3659</v>
      </c>
      <c r="C5386" t="s">
        <v>3173</v>
      </c>
      <c r="D5386" t="s">
        <v>1822</v>
      </c>
      <c r="E5386" t="s">
        <v>3235</v>
      </c>
      <c r="F5386" t="s">
        <v>18776</v>
      </c>
      <c r="G5386" t="s">
        <v>13379</v>
      </c>
      <c r="H5386" t="s">
        <v>3177</v>
      </c>
      <c r="I5386" t="s">
        <v>18777</v>
      </c>
      <c r="J5386" t="s">
        <v>3179</v>
      </c>
      <c r="K5386" t="s">
        <v>18778</v>
      </c>
      <c r="L5386" t="s">
        <v>3174</v>
      </c>
      <c r="M5386" t="s">
        <v>3174</v>
      </c>
    </row>
    <row r="5387" spans="1:13" x14ac:dyDescent="0.3">
      <c r="A5387" t="s">
        <v>1090</v>
      </c>
      <c r="B5387" t="s">
        <v>3659</v>
      </c>
      <c r="C5387" t="s">
        <v>3173</v>
      </c>
      <c r="D5387" t="s">
        <v>1822</v>
      </c>
      <c r="E5387" t="s">
        <v>3235</v>
      </c>
      <c r="F5387" t="s">
        <v>18779</v>
      </c>
      <c r="G5387" t="s">
        <v>8532</v>
      </c>
      <c r="H5387" t="s">
        <v>3177</v>
      </c>
      <c r="I5387" t="s">
        <v>18780</v>
      </c>
      <c r="J5387" t="s">
        <v>3179</v>
      </c>
      <c r="K5387" t="s">
        <v>18781</v>
      </c>
      <c r="L5387" t="s">
        <v>3174</v>
      </c>
      <c r="M5387" t="s">
        <v>3174</v>
      </c>
    </row>
    <row r="5388" spans="1:13" x14ac:dyDescent="0.3">
      <c r="A5388" t="s">
        <v>1090</v>
      </c>
      <c r="B5388" t="s">
        <v>3659</v>
      </c>
      <c r="C5388" t="s">
        <v>3173</v>
      </c>
      <c r="D5388" t="s">
        <v>1822</v>
      </c>
      <c r="E5388" t="s">
        <v>3235</v>
      </c>
      <c r="F5388" t="s">
        <v>18782</v>
      </c>
      <c r="G5388" t="s">
        <v>4799</v>
      </c>
      <c r="H5388" t="s">
        <v>3177</v>
      </c>
      <c r="I5388" t="s">
        <v>18783</v>
      </c>
      <c r="J5388" t="s">
        <v>3179</v>
      </c>
      <c r="K5388" t="s">
        <v>18784</v>
      </c>
      <c r="L5388" t="s">
        <v>3174</v>
      </c>
      <c r="M5388" t="s">
        <v>3174</v>
      </c>
    </row>
    <row r="5389" spans="1:13" x14ac:dyDescent="0.3">
      <c r="A5389" t="s">
        <v>1090</v>
      </c>
      <c r="B5389" t="s">
        <v>3659</v>
      </c>
      <c r="C5389" t="s">
        <v>3173</v>
      </c>
      <c r="D5389" t="s">
        <v>1822</v>
      </c>
      <c r="E5389" t="s">
        <v>3235</v>
      </c>
      <c r="F5389" t="s">
        <v>18785</v>
      </c>
      <c r="G5389" t="s">
        <v>8536</v>
      </c>
      <c r="H5389" t="s">
        <v>3177</v>
      </c>
      <c r="I5389" t="s">
        <v>18786</v>
      </c>
      <c r="J5389" t="s">
        <v>3179</v>
      </c>
      <c r="K5389" t="s">
        <v>18787</v>
      </c>
      <c r="L5389" t="s">
        <v>3174</v>
      </c>
      <c r="M5389" t="s">
        <v>3174</v>
      </c>
    </row>
    <row r="5390" spans="1:13" x14ac:dyDescent="0.3">
      <c r="A5390" t="s">
        <v>1090</v>
      </c>
      <c r="B5390" t="s">
        <v>3659</v>
      </c>
      <c r="C5390" t="s">
        <v>3173</v>
      </c>
      <c r="D5390" t="s">
        <v>1822</v>
      </c>
      <c r="E5390" t="s">
        <v>3235</v>
      </c>
      <c r="F5390" t="s">
        <v>18788</v>
      </c>
      <c r="G5390" t="s">
        <v>13323</v>
      </c>
      <c r="H5390" t="s">
        <v>3177</v>
      </c>
      <c r="I5390" t="s">
        <v>18789</v>
      </c>
      <c r="J5390" t="s">
        <v>3179</v>
      </c>
      <c r="K5390" t="s">
        <v>3174</v>
      </c>
      <c r="L5390" t="s">
        <v>3174</v>
      </c>
      <c r="M5390" t="s">
        <v>3174</v>
      </c>
    </row>
    <row r="5391" spans="1:13" x14ac:dyDescent="0.3">
      <c r="A5391" t="s">
        <v>1090</v>
      </c>
      <c r="B5391" t="s">
        <v>3659</v>
      </c>
      <c r="C5391" t="s">
        <v>3173</v>
      </c>
      <c r="D5391" t="s">
        <v>1822</v>
      </c>
      <c r="E5391" t="s">
        <v>3235</v>
      </c>
      <c r="F5391" t="s">
        <v>18790</v>
      </c>
      <c r="G5391" t="s">
        <v>13327</v>
      </c>
      <c r="H5391" t="s">
        <v>3177</v>
      </c>
      <c r="I5391" t="s">
        <v>18791</v>
      </c>
      <c r="J5391" t="s">
        <v>3179</v>
      </c>
      <c r="K5391" t="s">
        <v>3174</v>
      </c>
      <c r="L5391" t="s">
        <v>3174</v>
      </c>
      <c r="M5391" t="s">
        <v>3174</v>
      </c>
    </row>
    <row r="5392" spans="1:13" x14ac:dyDescent="0.3">
      <c r="A5392" t="s">
        <v>1090</v>
      </c>
      <c r="B5392" t="s">
        <v>4181</v>
      </c>
      <c r="C5392" t="s">
        <v>3173</v>
      </c>
      <c r="D5392" t="s">
        <v>1822</v>
      </c>
      <c r="E5392" t="s">
        <v>3235</v>
      </c>
      <c r="F5392" t="s">
        <v>18792</v>
      </c>
      <c r="G5392" t="s">
        <v>17938</v>
      </c>
      <c r="H5392" t="s">
        <v>3177</v>
      </c>
      <c r="I5392" t="s">
        <v>18793</v>
      </c>
      <c r="J5392" t="s">
        <v>3179</v>
      </c>
      <c r="K5392" t="s">
        <v>18794</v>
      </c>
      <c r="L5392" t="s">
        <v>3174</v>
      </c>
      <c r="M5392" t="s">
        <v>3174</v>
      </c>
    </row>
    <row r="5393" spans="1:13" x14ac:dyDescent="0.3">
      <c r="A5393" t="s">
        <v>1090</v>
      </c>
      <c r="B5393" t="s">
        <v>4181</v>
      </c>
      <c r="C5393" t="s">
        <v>3173</v>
      </c>
      <c r="D5393" t="s">
        <v>1822</v>
      </c>
      <c r="E5393" t="s">
        <v>3546</v>
      </c>
      <c r="F5393" t="s">
        <v>18795</v>
      </c>
      <c r="G5393" t="s">
        <v>16042</v>
      </c>
      <c r="H5393" t="s">
        <v>3177</v>
      </c>
      <c r="I5393" t="s">
        <v>18796</v>
      </c>
      <c r="J5393" t="s">
        <v>3179</v>
      </c>
      <c r="K5393" t="s">
        <v>18797</v>
      </c>
      <c r="L5393" t="s">
        <v>3174</v>
      </c>
      <c r="M5393" t="s">
        <v>3174</v>
      </c>
    </row>
    <row r="5394" spans="1:13" x14ac:dyDescent="0.3">
      <c r="A5394" t="s">
        <v>1090</v>
      </c>
      <c r="B5394" t="s">
        <v>4181</v>
      </c>
      <c r="C5394" t="s">
        <v>3173</v>
      </c>
      <c r="D5394" t="s">
        <v>1822</v>
      </c>
      <c r="E5394" t="s">
        <v>3546</v>
      </c>
      <c r="F5394" t="s">
        <v>18798</v>
      </c>
      <c r="G5394" t="s">
        <v>18799</v>
      </c>
      <c r="H5394" t="s">
        <v>3177</v>
      </c>
      <c r="I5394" t="s">
        <v>18800</v>
      </c>
      <c r="J5394" t="s">
        <v>3179</v>
      </c>
      <c r="K5394" t="s">
        <v>18801</v>
      </c>
      <c r="L5394" t="s">
        <v>3174</v>
      </c>
      <c r="M5394" t="s">
        <v>3174</v>
      </c>
    </row>
    <row r="5395" spans="1:13" x14ac:dyDescent="0.3">
      <c r="A5395" t="s">
        <v>1090</v>
      </c>
      <c r="B5395" t="s">
        <v>4181</v>
      </c>
      <c r="C5395" t="s">
        <v>3173</v>
      </c>
      <c r="D5395" t="s">
        <v>1822</v>
      </c>
      <c r="E5395" t="s">
        <v>3546</v>
      </c>
      <c r="F5395" t="s">
        <v>18802</v>
      </c>
      <c r="G5395" t="s">
        <v>18803</v>
      </c>
      <c r="H5395" t="s">
        <v>3177</v>
      </c>
      <c r="I5395" t="s">
        <v>18804</v>
      </c>
      <c r="J5395" t="s">
        <v>3179</v>
      </c>
      <c r="K5395" t="s">
        <v>18805</v>
      </c>
      <c r="L5395" t="s">
        <v>3174</v>
      </c>
      <c r="M5395" t="s">
        <v>3174</v>
      </c>
    </row>
    <row r="5396" spans="1:13" x14ac:dyDescent="0.3">
      <c r="A5396" t="s">
        <v>1090</v>
      </c>
      <c r="B5396" t="s">
        <v>4181</v>
      </c>
      <c r="C5396" t="s">
        <v>3173</v>
      </c>
      <c r="D5396" t="s">
        <v>1822</v>
      </c>
      <c r="E5396" t="s">
        <v>3546</v>
      </c>
      <c r="F5396" t="s">
        <v>18806</v>
      </c>
      <c r="G5396" t="s">
        <v>18807</v>
      </c>
      <c r="H5396" t="s">
        <v>3177</v>
      </c>
      <c r="I5396" t="s">
        <v>18808</v>
      </c>
      <c r="J5396" t="s">
        <v>3179</v>
      </c>
      <c r="K5396" t="s">
        <v>18809</v>
      </c>
      <c r="L5396" t="s">
        <v>3174</v>
      </c>
      <c r="M5396" t="s">
        <v>3174</v>
      </c>
    </row>
    <row r="5397" spans="1:13" x14ac:dyDescent="0.3">
      <c r="A5397" t="s">
        <v>1090</v>
      </c>
      <c r="B5397" t="s">
        <v>3234</v>
      </c>
      <c r="C5397" t="s">
        <v>3173</v>
      </c>
      <c r="D5397" t="s">
        <v>1822</v>
      </c>
      <c r="E5397" t="s">
        <v>3183</v>
      </c>
      <c r="F5397" t="s">
        <v>18810</v>
      </c>
      <c r="G5397" t="s">
        <v>18811</v>
      </c>
      <c r="H5397" t="s">
        <v>3177</v>
      </c>
      <c r="I5397" t="s">
        <v>18812</v>
      </c>
      <c r="J5397" t="s">
        <v>3179</v>
      </c>
      <c r="K5397" t="s">
        <v>18813</v>
      </c>
      <c r="L5397" t="s">
        <v>3174</v>
      </c>
      <c r="M5397" t="s">
        <v>3174</v>
      </c>
    </row>
    <row r="5398" spans="1:13" x14ac:dyDescent="0.3">
      <c r="A5398" t="s">
        <v>1090</v>
      </c>
      <c r="B5398" t="s">
        <v>3234</v>
      </c>
      <c r="C5398" t="s">
        <v>3173</v>
      </c>
      <c r="D5398" t="s">
        <v>1822</v>
      </c>
      <c r="E5398" t="s">
        <v>3183</v>
      </c>
      <c r="F5398" t="s">
        <v>18814</v>
      </c>
      <c r="G5398" t="s">
        <v>18811</v>
      </c>
      <c r="H5398" t="s">
        <v>3177</v>
      </c>
      <c r="I5398" t="s">
        <v>18815</v>
      </c>
      <c r="J5398" t="s">
        <v>3179</v>
      </c>
      <c r="K5398" t="s">
        <v>18816</v>
      </c>
      <c r="L5398" t="s">
        <v>3174</v>
      </c>
      <c r="M5398" t="s">
        <v>3174</v>
      </c>
    </row>
    <row r="5399" spans="1:13" x14ac:dyDescent="0.3">
      <c r="A5399" t="s">
        <v>1090</v>
      </c>
      <c r="B5399" t="s">
        <v>3234</v>
      </c>
      <c r="C5399" t="s">
        <v>3173</v>
      </c>
      <c r="D5399" t="s">
        <v>1822</v>
      </c>
      <c r="E5399" t="s">
        <v>3235</v>
      </c>
      <c r="F5399" t="s">
        <v>18817</v>
      </c>
      <c r="G5399" t="s">
        <v>6773</v>
      </c>
      <c r="H5399" t="s">
        <v>3177</v>
      </c>
      <c r="I5399" t="s">
        <v>18818</v>
      </c>
      <c r="J5399" t="s">
        <v>3179</v>
      </c>
      <c r="K5399" t="s">
        <v>18819</v>
      </c>
      <c r="L5399" t="s">
        <v>3174</v>
      </c>
      <c r="M5399" t="s">
        <v>3174</v>
      </c>
    </row>
    <row r="5400" spans="1:13" x14ac:dyDescent="0.3">
      <c r="A5400" t="s">
        <v>1090</v>
      </c>
      <c r="B5400" t="s">
        <v>3234</v>
      </c>
      <c r="C5400" t="s">
        <v>3173</v>
      </c>
      <c r="D5400" t="s">
        <v>1822</v>
      </c>
      <c r="E5400" t="s">
        <v>3235</v>
      </c>
      <c r="F5400" t="s">
        <v>18820</v>
      </c>
      <c r="G5400" t="s">
        <v>6773</v>
      </c>
      <c r="H5400" t="s">
        <v>3177</v>
      </c>
      <c r="I5400" t="s">
        <v>18821</v>
      </c>
      <c r="J5400" t="s">
        <v>3179</v>
      </c>
      <c r="K5400" t="s">
        <v>18822</v>
      </c>
      <c r="L5400" t="s">
        <v>3174</v>
      </c>
      <c r="M5400" t="s">
        <v>3174</v>
      </c>
    </row>
    <row r="5401" spans="1:13" x14ac:dyDescent="0.3">
      <c r="A5401" t="s">
        <v>1090</v>
      </c>
      <c r="B5401" t="s">
        <v>3234</v>
      </c>
      <c r="C5401" t="s">
        <v>3173</v>
      </c>
      <c r="D5401" t="s">
        <v>1822</v>
      </c>
      <c r="E5401" t="s">
        <v>3320</v>
      </c>
      <c r="F5401" t="s">
        <v>18823</v>
      </c>
      <c r="G5401" t="s">
        <v>18824</v>
      </c>
      <c r="H5401" t="s">
        <v>3177</v>
      </c>
      <c r="I5401" t="s">
        <v>18825</v>
      </c>
      <c r="J5401" t="s">
        <v>3179</v>
      </c>
      <c r="K5401" t="s">
        <v>18826</v>
      </c>
      <c r="L5401" t="s">
        <v>3174</v>
      </c>
      <c r="M5401" t="s">
        <v>3174</v>
      </c>
    </row>
    <row r="5402" spans="1:13" x14ac:dyDescent="0.3">
      <c r="A5402" t="s">
        <v>1090</v>
      </c>
      <c r="B5402" t="s">
        <v>3234</v>
      </c>
      <c r="C5402" t="s">
        <v>3173</v>
      </c>
      <c r="D5402" t="s">
        <v>1822</v>
      </c>
      <c r="E5402" t="s">
        <v>3320</v>
      </c>
      <c r="F5402" t="s">
        <v>18827</v>
      </c>
      <c r="G5402" t="s">
        <v>18828</v>
      </c>
      <c r="H5402" t="s">
        <v>3177</v>
      </c>
      <c r="I5402" t="s">
        <v>18829</v>
      </c>
      <c r="J5402" t="s">
        <v>3179</v>
      </c>
      <c r="K5402" t="s">
        <v>18830</v>
      </c>
      <c r="L5402" t="s">
        <v>3174</v>
      </c>
      <c r="M5402" t="s">
        <v>3174</v>
      </c>
    </row>
    <row r="5403" spans="1:13" x14ac:dyDescent="0.3">
      <c r="A5403" t="s">
        <v>1090</v>
      </c>
      <c r="B5403" t="s">
        <v>3234</v>
      </c>
      <c r="C5403" t="s">
        <v>3173</v>
      </c>
      <c r="D5403" t="s">
        <v>1822</v>
      </c>
      <c r="E5403" t="s">
        <v>3320</v>
      </c>
      <c r="F5403" t="s">
        <v>18831</v>
      </c>
      <c r="G5403" t="s">
        <v>18832</v>
      </c>
      <c r="H5403" t="s">
        <v>3177</v>
      </c>
      <c r="I5403" t="s">
        <v>18833</v>
      </c>
      <c r="J5403" t="s">
        <v>3179</v>
      </c>
      <c r="K5403" t="s">
        <v>18834</v>
      </c>
      <c r="L5403" t="s">
        <v>3174</v>
      </c>
      <c r="M5403" t="s">
        <v>3174</v>
      </c>
    </row>
    <row r="5404" spans="1:13" x14ac:dyDescent="0.3">
      <c r="A5404" t="s">
        <v>1090</v>
      </c>
      <c r="B5404" t="s">
        <v>3234</v>
      </c>
      <c r="C5404" t="s">
        <v>3173</v>
      </c>
      <c r="D5404" t="s">
        <v>1822</v>
      </c>
      <c r="E5404" t="s">
        <v>3320</v>
      </c>
      <c r="F5404" t="s">
        <v>18835</v>
      </c>
      <c r="G5404" t="s">
        <v>18836</v>
      </c>
      <c r="H5404" t="s">
        <v>3177</v>
      </c>
      <c r="I5404" t="s">
        <v>18837</v>
      </c>
      <c r="J5404" t="s">
        <v>3179</v>
      </c>
      <c r="K5404" t="s">
        <v>18838</v>
      </c>
      <c r="L5404" t="s">
        <v>3174</v>
      </c>
      <c r="M5404" t="s">
        <v>3174</v>
      </c>
    </row>
    <row r="5405" spans="1:13" x14ac:dyDescent="0.3">
      <c r="A5405" t="s">
        <v>1090</v>
      </c>
      <c r="B5405" t="s">
        <v>3234</v>
      </c>
      <c r="C5405" t="s">
        <v>3173</v>
      </c>
      <c r="D5405" t="s">
        <v>1822</v>
      </c>
      <c r="E5405" t="s">
        <v>3320</v>
      </c>
      <c r="F5405" t="s">
        <v>18839</v>
      </c>
      <c r="G5405" t="s">
        <v>18840</v>
      </c>
      <c r="H5405" t="s">
        <v>3177</v>
      </c>
      <c r="I5405" t="s">
        <v>18841</v>
      </c>
      <c r="J5405" t="s">
        <v>3179</v>
      </c>
      <c r="K5405" t="s">
        <v>18842</v>
      </c>
      <c r="L5405" t="s">
        <v>3174</v>
      </c>
      <c r="M5405" t="s">
        <v>3174</v>
      </c>
    </row>
    <row r="5406" spans="1:13" x14ac:dyDescent="0.3">
      <c r="A5406" t="s">
        <v>1090</v>
      </c>
      <c r="B5406" t="s">
        <v>3234</v>
      </c>
      <c r="C5406" t="s">
        <v>3173</v>
      </c>
      <c r="D5406" t="s">
        <v>1822</v>
      </c>
      <c r="E5406" t="s">
        <v>3320</v>
      </c>
      <c r="F5406" t="s">
        <v>18843</v>
      </c>
      <c r="G5406" t="s">
        <v>18844</v>
      </c>
      <c r="H5406" t="s">
        <v>3177</v>
      </c>
      <c r="I5406" t="s">
        <v>18845</v>
      </c>
      <c r="J5406" t="s">
        <v>3179</v>
      </c>
      <c r="K5406" t="s">
        <v>18846</v>
      </c>
      <c r="L5406" t="s">
        <v>3174</v>
      </c>
      <c r="M5406" t="s">
        <v>3174</v>
      </c>
    </row>
    <row r="5407" spans="1:13" x14ac:dyDescent="0.3">
      <c r="A5407" t="s">
        <v>1090</v>
      </c>
      <c r="B5407" t="s">
        <v>3234</v>
      </c>
      <c r="C5407" t="s">
        <v>3173</v>
      </c>
      <c r="D5407" t="s">
        <v>1822</v>
      </c>
      <c r="E5407" t="s">
        <v>3320</v>
      </c>
      <c r="F5407" t="s">
        <v>18847</v>
      </c>
      <c r="G5407" t="s">
        <v>18848</v>
      </c>
      <c r="H5407" t="s">
        <v>3177</v>
      </c>
      <c r="I5407" t="s">
        <v>18849</v>
      </c>
      <c r="J5407" t="s">
        <v>3179</v>
      </c>
      <c r="K5407" t="s">
        <v>18850</v>
      </c>
      <c r="L5407" t="s">
        <v>3174</v>
      </c>
      <c r="M5407" t="s">
        <v>3174</v>
      </c>
    </row>
    <row r="5408" spans="1:13" x14ac:dyDescent="0.3">
      <c r="A5408" t="s">
        <v>1090</v>
      </c>
      <c r="B5408" t="s">
        <v>3234</v>
      </c>
      <c r="C5408" t="s">
        <v>3173</v>
      </c>
      <c r="D5408" t="s">
        <v>1822</v>
      </c>
      <c r="E5408" t="s">
        <v>3320</v>
      </c>
      <c r="F5408" t="s">
        <v>18851</v>
      </c>
      <c r="G5408" t="s">
        <v>18852</v>
      </c>
      <c r="H5408" t="s">
        <v>3177</v>
      </c>
      <c r="I5408" t="s">
        <v>18853</v>
      </c>
      <c r="J5408" t="s">
        <v>3179</v>
      </c>
      <c r="K5408" t="s">
        <v>18854</v>
      </c>
      <c r="L5408" t="s">
        <v>3174</v>
      </c>
      <c r="M5408" t="s">
        <v>3174</v>
      </c>
    </row>
    <row r="5409" spans="1:13" x14ac:dyDescent="0.3">
      <c r="A5409" t="s">
        <v>1090</v>
      </c>
      <c r="B5409" t="s">
        <v>3234</v>
      </c>
      <c r="C5409" t="s">
        <v>3173</v>
      </c>
      <c r="D5409" t="s">
        <v>1822</v>
      </c>
      <c r="E5409" t="s">
        <v>3320</v>
      </c>
      <c r="F5409" t="s">
        <v>18855</v>
      </c>
      <c r="G5409" t="s">
        <v>18856</v>
      </c>
      <c r="H5409" t="s">
        <v>3177</v>
      </c>
      <c r="I5409" t="s">
        <v>18857</v>
      </c>
      <c r="J5409" t="s">
        <v>3179</v>
      </c>
      <c r="K5409" t="s">
        <v>18858</v>
      </c>
      <c r="L5409" t="s">
        <v>3174</v>
      </c>
      <c r="M5409" t="s">
        <v>3174</v>
      </c>
    </row>
    <row r="5410" spans="1:13" x14ac:dyDescent="0.3">
      <c r="A5410" t="s">
        <v>1090</v>
      </c>
      <c r="B5410" t="s">
        <v>3234</v>
      </c>
      <c r="C5410" t="s">
        <v>3173</v>
      </c>
      <c r="D5410" t="s">
        <v>1822</v>
      </c>
      <c r="E5410" t="s">
        <v>3320</v>
      </c>
      <c r="F5410" t="s">
        <v>18859</v>
      </c>
      <c r="G5410" t="s">
        <v>18860</v>
      </c>
      <c r="H5410" t="s">
        <v>3177</v>
      </c>
      <c r="I5410" t="s">
        <v>18861</v>
      </c>
      <c r="J5410" t="s">
        <v>3179</v>
      </c>
      <c r="K5410" t="s">
        <v>18862</v>
      </c>
      <c r="L5410" t="s">
        <v>3174</v>
      </c>
      <c r="M5410" t="s">
        <v>3174</v>
      </c>
    </row>
    <row r="5411" spans="1:13" x14ac:dyDescent="0.3">
      <c r="A5411" t="s">
        <v>1090</v>
      </c>
      <c r="B5411" t="s">
        <v>3234</v>
      </c>
      <c r="C5411" t="s">
        <v>3173</v>
      </c>
      <c r="D5411" t="s">
        <v>1822</v>
      </c>
      <c r="E5411" t="s">
        <v>3320</v>
      </c>
      <c r="F5411" t="s">
        <v>18863</v>
      </c>
      <c r="G5411" t="s">
        <v>18864</v>
      </c>
      <c r="H5411" t="s">
        <v>3177</v>
      </c>
      <c r="I5411" t="s">
        <v>18865</v>
      </c>
      <c r="J5411" t="s">
        <v>3179</v>
      </c>
      <c r="K5411" t="s">
        <v>18866</v>
      </c>
      <c r="L5411" t="s">
        <v>3174</v>
      </c>
      <c r="M5411" t="s">
        <v>3174</v>
      </c>
    </row>
    <row r="5412" spans="1:13" x14ac:dyDescent="0.3">
      <c r="A5412" t="s">
        <v>1090</v>
      </c>
      <c r="B5412" t="s">
        <v>3234</v>
      </c>
      <c r="C5412" t="s">
        <v>3173</v>
      </c>
      <c r="D5412" t="s">
        <v>1822</v>
      </c>
      <c r="E5412" t="s">
        <v>3320</v>
      </c>
      <c r="F5412" t="s">
        <v>18867</v>
      </c>
      <c r="G5412" t="s">
        <v>18868</v>
      </c>
      <c r="H5412" t="s">
        <v>3177</v>
      </c>
      <c r="I5412" t="s">
        <v>18869</v>
      </c>
      <c r="J5412" t="s">
        <v>3179</v>
      </c>
      <c r="K5412" t="s">
        <v>18870</v>
      </c>
      <c r="L5412" t="s">
        <v>3174</v>
      </c>
      <c r="M5412" t="s">
        <v>3174</v>
      </c>
    </row>
    <row r="5413" spans="1:13" x14ac:dyDescent="0.3">
      <c r="A5413" t="s">
        <v>1090</v>
      </c>
      <c r="B5413" t="s">
        <v>13567</v>
      </c>
      <c r="C5413" t="s">
        <v>3173</v>
      </c>
      <c r="D5413" t="s">
        <v>1822</v>
      </c>
      <c r="E5413" t="s">
        <v>3235</v>
      </c>
      <c r="F5413" t="s">
        <v>18871</v>
      </c>
      <c r="G5413" t="s">
        <v>6021</v>
      </c>
      <c r="H5413" t="s">
        <v>3177</v>
      </c>
      <c r="I5413" t="s">
        <v>18872</v>
      </c>
      <c r="J5413" t="s">
        <v>3179</v>
      </c>
      <c r="K5413" t="s">
        <v>18873</v>
      </c>
      <c r="L5413" t="s">
        <v>3174</v>
      </c>
      <c r="M5413" t="s">
        <v>3174</v>
      </c>
    </row>
    <row r="5414" spans="1:13" x14ac:dyDescent="0.3">
      <c r="A5414" t="s">
        <v>1090</v>
      </c>
      <c r="B5414" t="s">
        <v>13567</v>
      </c>
      <c r="C5414" t="s">
        <v>3173</v>
      </c>
      <c r="D5414" t="s">
        <v>1822</v>
      </c>
      <c r="E5414" t="s">
        <v>3235</v>
      </c>
      <c r="F5414" t="s">
        <v>18874</v>
      </c>
      <c r="G5414" t="s">
        <v>17999</v>
      </c>
      <c r="H5414" t="s">
        <v>3177</v>
      </c>
      <c r="I5414" t="s">
        <v>18875</v>
      </c>
      <c r="J5414" t="s">
        <v>3179</v>
      </c>
      <c r="K5414" t="s">
        <v>18876</v>
      </c>
      <c r="L5414" t="s">
        <v>3174</v>
      </c>
      <c r="M5414" t="s">
        <v>3174</v>
      </c>
    </row>
    <row r="5415" spans="1:13" x14ac:dyDescent="0.3">
      <c r="A5415" t="s">
        <v>1090</v>
      </c>
      <c r="B5415" t="s">
        <v>13567</v>
      </c>
      <c r="C5415" t="s">
        <v>3173</v>
      </c>
      <c r="D5415" t="s">
        <v>1822</v>
      </c>
      <c r="E5415" t="s">
        <v>3235</v>
      </c>
      <c r="F5415" t="s">
        <v>18877</v>
      </c>
      <c r="G5415" t="s">
        <v>18003</v>
      </c>
      <c r="H5415" t="s">
        <v>3177</v>
      </c>
      <c r="I5415" t="s">
        <v>18878</v>
      </c>
      <c r="J5415" t="s">
        <v>3179</v>
      </c>
      <c r="K5415" t="s">
        <v>18879</v>
      </c>
      <c r="L5415" t="s">
        <v>3174</v>
      </c>
      <c r="M5415" t="s">
        <v>3174</v>
      </c>
    </row>
    <row r="5416" spans="1:13" x14ac:dyDescent="0.3">
      <c r="A5416" t="s">
        <v>1090</v>
      </c>
      <c r="B5416" t="s">
        <v>13567</v>
      </c>
      <c r="C5416" t="s">
        <v>3173</v>
      </c>
      <c r="D5416" t="s">
        <v>1822</v>
      </c>
      <c r="E5416" t="s">
        <v>3320</v>
      </c>
      <c r="F5416" t="s">
        <v>18880</v>
      </c>
      <c r="G5416" t="s">
        <v>18881</v>
      </c>
      <c r="H5416" t="s">
        <v>3177</v>
      </c>
      <c r="I5416" t="s">
        <v>18882</v>
      </c>
      <c r="J5416" t="s">
        <v>3179</v>
      </c>
      <c r="K5416" t="s">
        <v>18883</v>
      </c>
      <c r="L5416" t="s">
        <v>3174</v>
      </c>
      <c r="M5416" t="s">
        <v>3174</v>
      </c>
    </row>
    <row r="5417" spans="1:13" x14ac:dyDescent="0.3">
      <c r="A5417" t="s">
        <v>1090</v>
      </c>
      <c r="B5417" t="s">
        <v>13567</v>
      </c>
      <c r="C5417" t="s">
        <v>3173</v>
      </c>
      <c r="D5417" t="s">
        <v>1822</v>
      </c>
      <c r="E5417" t="s">
        <v>3320</v>
      </c>
      <c r="F5417" t="s">
        <v>18884</v>
      </c>
      <c r="G5417" t="s">
        <v>18885</v>
      </c>
      <c r="H5417" t="s">
        <v>3177</v>
      </c>
      <c r="I5417" t="s">
        <v>18886</v>
      </c>
      <c r="J5417" t="s">
        <v>3179</v>
      </c>
      <c r="K5417" t="s">
        <v>18887</v>
      </c>
      <c r="L5417" t="s">
        <v>3174</v>
      </c>
      <c r="M5417" t="s">
        <v>3174</v>
      </c>
    </row>
    <row r="5418" spans="1:13" x14ac:dyDescent="0.3">
      <c r="A5418" t="s">
        <v>1090</v>
      </c>
      <c r="B5418" t="s">
        <v>13567</v>
      </c>
      <c r="C5418" t="s">
        <v>3173</v>
      </c>
      <c r="D5418" t="s">
        <v>1822</v>
      </c>
      <c r="E5418" t="s">
        <v>3320</v>
      </c>
      <c r="F5418" t="s">
        <v>18888</v>
      </c>
      <c r="G5418" t="s">
        <v>18889</v>
      </c>
      <c r="H5418" t="s">
        <v>3177</v>
      </c>
      <c r="I5418" t="s">
        <v>18890</v>
      </c>
      <c r="J5418" t="s">
        <v>3179</v>
      </c>
      <c r="K5418" t="s">
        <v>18891</v>
      </c>
      <c r="L5418" t="s">
        <v>3174</v>
      </c>
      <c r="M5418" t="s">
        <v>3174</v>
      </c>
    </row>
    <row r="5419" spans="1:13" x14ac:dyDescent="0.3">
      <c r="A5419" t="s">
        <v>1090</v>
      </c>
      <c r="B5419" t="s">
        <v>13567</v>
      </c>
      <c r="C5419" t="s">
        <v>3173</v>
      </c>
      <c r="D5419" t="s">
        <v>1822</v>
      </c>
      <c r="E5419" t="s">
        <v>3320</v>
      </c>
      <c r="F5419" t="s">
        <v>18892</v>
      </c>
      <c r="G5419" t="s">
        <v>18893</v>
      </c>
      <c r="H5419" t="s">
        <v>3177</v>
      </c>
      <c r="I5419" t="s">
        <v>18894</v>
      </c>
      <c r="J5419" t="s">
        <v>3179</v>
      </c>
      <c r="K5419" t="s">
        <v>18895</v>
      </c>
      <c r="L5419" t="s">
        <v>3174</v>
      </c>
      <c r="M5419" t="s">
        <v>3174</v>
      </c>
    </row>
    <row r="5420" spans="1:13" x14ac:dyDescent="0.3">
      <c r="A5420" t="s">
        <v>1090</v>
      </c>
      <c r="B5420" t="s">
        <v>13567</v>
      </c>
      <c r="C5420" t="s">
        <v>3173</v>
      </c>
      <c r="D5420" t="s">
        <v>1822</v>
      </c>
      <c r="E5420" t="s">
        <v>3320</v>
      </c>
      <c r="F5420" t="s">
        <v>18896</v>
      </c>
      <c r="G5420" t="s">
        <v>18897</v>
      </c>
      <c r="H5420" t="s">
        <v>3177</v>
      </c>
      <c r="I5420" t="s">
        <v>18898</v>
      </c>
      <c r="J5420" t="s">
        <v>3179</v>
      </c>
      <c r="K5420" t="s">
        <v>18899</v>
      </c>
      <c r="L5420" t="s">
        <v>3174</v>
      </c>
      <c r="M5420" t="s">
        <v>3174</v>
      </c>
    </row>
    <row r="5421" spans="1:13" x14ac:dyDescent="0.3">
      <c r="A5421" t="s">
        <v>1090</v>
      </c>
      <c r="B5421" t="s">
        <v>13567</v>
      </c>
      <c r="C5421" t="s">
        <v>3173</v>
      </c>
      <c r="D5421" t="s">
        <v>1822</v>
      </c>
      <c r="E5421" t="s">
        <v>3320</v>
      </c>
      <c r="F5421" t="s">
        <v>18900</v>
      </c>
      <c r="G5421" t="s">
        <v>18901</v>
      </c>
      <c r="H5421" t="s">
        <v>3177</v>
      </c>
      <c r="I5421" t="s">
        <v>18902</v>
      </c>
      <c r="J5421" t="s">
        <v>3179</v>
      </c>
      <c r="K5421" t="s">
        <v>18903</v>
      </c>
      <c r="L5421" t="s">
        <v>3174</v>
      </c>
      <c r="M5421" t="s">
        <v>3174</v>
      </c>
    </row>
    <row r="5422" spans="1:13" x14ac:dyDescent="0.3">
      <c r="A5422" t="s">
        <v>1090</v>
      </c>
      <c r="B5422" t="s">
        <v>13567</v>
      </c>
      <c r="C5422" t="s">
        <v>3173</v>
      </c>
      <c r="D5422" t="s">
        <v>1822</v>
      </c>
      <c r="E5422" t="s">
        <v>3320</v>
      </c>
      <c r="F5422" t="s">
        <v>18904</v>
      </c>
      <c r="G5422" t="s">
        <v>18905</v>
      </c>
      <c r="H5422" t="s">
        <v>3177</v>
      </c>
      <c r="I5422" t="s">
        <v>18906</v>
      </c>
      <c r="J5422" t="s">
        <v>3179</v>
      </c>
      <c r="K5422" t="s">
        <v>18907</v>
      </c>
      <c r="L5422" t="s">
        <v>3174</v>
      </c>
      <c r="M5422" t="s">
        <v>3174</v>
      </c>
    </row>
    <row r="5423" spans="1:13" x14ac:dyDescent="0.3">
      <c r="A5423" t="s">
        <v>1090</v>
      </c>
      <c r="B5423" t="s">
        <v>13567</v>
      </c>
      <c r="C5423" t="s">
        <v>3173</v>
      </c>
      <c r="D5423" t="s">
        <v>1822</v>
      </c>
      <c r="E5423" t="s">
        <v>3320</v>
      </c>
      <c r="F5423" t="s">
        <v>18908</v>
      </c>
      <c r="G5423" t="s">
        <v>18909</v>
      </c>
      <c r="H5423" t="s">
        <v>3177</v>
      </c>
      <c r="I5423" t="s">
        <v>18910</v>
      </c>
      <c r="J5423" t="s">
        <v>3179</v>
      </c>
      <c r="K5423" t="s">
        <v>18911</v>
      </c>
      <c r="L5423" t="s">
        <v>3174</v>
      </c>
      <c r="M5423" t="s">
        <v>3174</v>
      </c>
    </row>
    <row r="5424" spans="1:13" x14ac:dyDescent="0.3">
      <c r="A5424" t="s">
        <v>1090</v>
      </c>
      <c r="B5424" t="s">
        <v>13567</v>
      </c>
      <c r="C5424" t="s">
        <v>3173</v>
      </c>
      <c r="D5424" t="s">
        <v>1822</v>
      </c>
      <c r="E5424" t="s">
        <v>3320</v>
      </c>
      <c r="F5424" t="s">
        <v>18912</v>
      </c>
      <c r="G5424" t="s">
        <v>17726</v>
      </c>
      <c r="H5424" t="s">
        <v>3177</v>
      </c>
      <c r="I5424" t="s">
        <v>18913</v>
      </c>
      <c r="J5424" t="s">
        <v>3179</v>
      </c>
      <c r="K5424" t="s">
        <v>18914</v>
      </c>
      <c r="L5424" t="s">
        <v>3174</v>
      </c>
      <c r="M5424" t="s">
        <v>3174</v>
      </c>
    </row>
    <row r="5425" spans="1:13" x14ac:dyDescent="0.3">
      <c r="A5425" t="s">
        <v>1090</v>
      </c>
      <c r="B5425" t="s">
        <v>9127</v>
      </c>
      <c r="C5425" t="s">
        <v>3173</v>
      </c>
      <c r="D5425" t="s">
        <v>1822</v>
      </c>
      <c r="E5425" t="s">
        <v>3235</v>
      </c>
      <c r="F5425" t="s">
        <v>18915</v>
      </c>
      <c r="G5425" t="s">
        <v>6021</v>
      </c>
      <c r="H5425" t="s">
        <v>3177</v>
      </c>
      <c r="I5425" t="s">
        <v>18916</v>
      </c>
      <c r="J5425" t="s">
        <v>3179</v>
      </c>
      <c r="K5425" t="s">
        <v>18917</v>
      </c>
      <c r="L5425" t="s">
        <v>3174</v>
      </c>
      <c r="M5425" t="s">
        <v>3174</v>
      </c>
    </row>
    <row r="5426" spans="1:13" x14ac:dyDescent="0.3">
      <c r="A5426" t="s">
        <v>1090</v>
      </c>
      <c r="B5426" t="s">
        <v>2975</v>
      </c>
      <c r="C5426" t="s">
        <v>3173</v>
      </c>
      <c r="D5426" t="s">
        <v>1822</v>
      </c>
      <c r="E5426" t="s">
        <v>3235</v>
      </c>
      <c r="F5426" t="s">
        <v>18918</v>
      </c>
      <c r="G5426" t="s">
        <v>17963</v>
      </c>
      <c r="H5426" t="s">
        <v>3177</v>
      </c>
      <c r="I5426" t="s">
        <v>18919</v>
      </c>
      <c r="J5426" t="s">
        <v>3179</v>
      </c>
      <c r="K5426" t="s">
        <v>18920</v>
      </c>
      <c r="L5426" t="s">
        <v>3174</v>
      </c>
      <c r="M5426" t="s">
        <v>3174</v>
      </c>
    </row>
    <row r="5427" spans="1:13" x14ac:dyDescent="0.3">
      <c r="A5427" t="s">
        <v>1090</v>
      </c>
      <c r="B5427" t="s">
        <v>2975</v>
      </c>
      <c r="C5427" t="s">
        <v>3173</v>
      </c>
      <c r="D5427" t="s">
        <v>1822</v>
      </c>
      <c r="E5427" t="s">
        <v>3235</v>
      </c>
      <c r="F5427" t="s">
        <v>18921</v>
      </c>
      <c r="G5427" t="s">
        <v>8127</v>
      </c>
      <c r="H5427" t="s">
        <v>3177</v>
      </c>
      <c r="I5427" t="s">
        <v>18922</v>
      </c>
      <c r="J5427" t="s">
        <v>3179</v>
      </c>
      <c r="K5427" t="s">
        <v>18923</v>
      </c>
      <c r="L5427" t="s">
        <v>3174</v>
      </c>
      <c r="M5427" t="s">
        <v>3174</v>
      </c>
    </row>
    <row r="5428" spans="1:13" x14ac:dyDescent="0.3">
      <c r="A5428" t="s">
        <v>1090</v>
      </c>
      <c r="B5428" t="s">
        <v>2975</v>
      </c>
      <c r="C5428" t="s">
        <v>3173</v>
      </c>
      <c r="D5428" t="s">
        <v>1822</v>
      </c>
      <c r="E5428" t="s">
        <v>3235</v>
      </c>
      <c r="F5428" t="s">
        <v>18924</v>
      </c>
      <c r="G5428" t="s">
        <v>8127</v>
      </c>
      <c r="H5428" t="s">
        <v>3177</v>
      </c>
      <c r="I5428" t="s">
        <v>18925</v>
      </c>
      <c r="J5428" t="s">
        <v>3179</v>
      </c>
      <c r="K5428" t="s">
        <v>3174</v>
      </c>
      <c r="L5428" t="s">
        <v>3174</v>
      </c>
      <c r="M5428" t="s">
        <v>3174</v>
      </c>
    </row>
    <row r="5429" spans="1:13" x14ac:dyDescent="0.3">
      <c r="A5429" t="s">
        <v>1090</v>
      </c>
      <c r="B5429" t="s">
        <v>2975</v>
      </c>
      <c r="C5429" t="s">
        <v>3173</v>
      </c>
      <c r="D5429" t="s">
        <v>1822</v>
      </c>
      <c r="E5429" t="s">
        <v>3235</v>
      </c>
      <c r="F5429" t="s">
        <v>18926</v>
      </c>
      <c r="G5429" t="s">
        <v>17898</v>
      </c>
      <c r="H5429" t="s">
        <v>3177</v>
      </c>
      <c r="I5429" t="s">
        <v>18927</v>
      </c>
      <c r="J5429" t="s">
        <v>3179</v>
      </c>
      <c r="K5429" t="s">
        <v>18928</v>
      </c>
      <c r="L5429" t="s">
        <v>3174</v>
      </c>
      <c r="M5429" t="s">
        <v>3174</v>
      </c>
    </row>
    <row r="5430" spans="1:13" x14ac:dyDescent="0.3">
      <c r="A5430" t="s">
        <v>1090</v>
      </c>
      <c r="B5430" t="s">
        <v>2975</v>
      </c>
      <c r="C5430" t="s">
        <v>3173</v>
      </c>
      <c r="D5430" t="s">
        <v>1822</v>
      </c>
      <c r="E5430" t="s">
        <v>3235</v>
      </c>
      <c r="F5430" t="s">
        <v>18929</v>
      </c>
      <c r="G5430" t="s">
        <v>17898</v>
      </c>
      <c r="H5430" t="s">
        <v>3177</v>
      </c>
      <c r="I5430" t="s">
        <v>18930</v>
      </c>
      <c r="J5430" t="s">
        <v>3179</v>
      </c>
      <c r="K5430" t="s">
        <v>3174</v>
      </c>
      <c r="L5430" t="s">
        <v>3174</v>
      </c>
      <c r="M5430" t="s">
        <v>3174</v>
      </c>
    </row>
    <row r="5431" spans="1:13" x14ac:dyDescent="0.3">
      <c r="A5431" t="s">
        <v>1090</v>
      </c>
      <c r="B5431" t="s">
        <v>2975</v>
      </c>
      <c r="C5431" t="s">
        <v>3173</v>
      </c>
      <c r="D5431" t="s">
        <v>1822</v>
      </c>
      <c r="E5431" t="s">
        <v>3235</v>
      </c>
      <c r="F5431" t="s">
        <v>18931</v>
      </c>
      <c r="G5431" t="s">
        <v>17973</v>
      </c>
      <c r="H5431" t="s">
        <v>3177</v>
      </c>
      <c r="I5431" t="s">
        <v>18932</v>
      </c>
      <c r="J5431" t="s">
        <v>3179</v>
      </c>
      <c r="K5431" t="s">
        <v>18933</v>
      </c>
      <c r="L5431" t="s">
        <v>3174</v>
      </c>
      <c r="M5431" t="s">
        <v>3174</v>
      </c>
    </row>
    <row r="5432" spans="1:13" x14ac:dyDescent="0.3">
      <c r="A5432" t="s">
        <v>1090</v>
      </c>
      <c r="B5432" t="s">
        <v>2975</v>
      </c>
      <c r="C5432" t="s">
        <v>3173</v>
      </c>
      <c r="D5432" t="s">
        <v>1822</v>
      </c>
      <c r="E5432" t="s">
        <v>3235</v>
      </c>
      <c r="F5432" t="s">
        <v>18934</v>
      </c>
      <c r="G5432" t="s">
        <v>9006</v>
      </c>
      <c r="H5432" t="s">
        <v>3177</v>
      </c>
      <c r="I5432" t="s">
        <v>18935</v>
      </c>
      <c r="J5432" t="s">
        <v>3179</v>
      </c>
      <c r="K5432" t="s">
        <v>18936</v>
      </c>
      <c r="L5432" t="s">
        <v>3174</v>
      </c>
      <c r="M5432" t="s">
        <v>3174</v>
      </c>
    </row>
    <row r="5433" spans="1:13" x14ac:dyDescent="0.3">
      <c r="A5433" t="s">
        <v>1090</v>
      </c>
      <c r="B5433" t="s">
        <v>2975</v>
      </c>
      <c r="C5433" t="s">
        <v>3173</v>
      </c>
      <c r="D5433" t="s">
        <v>1822</v>
      </c>
      <c r="E5433" t="s">
        <v>3183</v>
      </c>
      <c r="F5433" t="s">
        <v>18937</v>
      </c>
      <c r="G5433" t="s">
        <v>18938</v>
      </c>
      <c r="H5433" t="s">
        <v>3177</v>
      </c>
      <c r="I5433" t="s">
        <v>18939</v>
      </c>
      <c r="J5433" t="s">
        <v>3179</v>
      </c>
      <c r="K5433" t="s">
        <v>18940</v>
      </c>
      <c r="L5433" t="s">
        <v>3174</v>
      </c>
      <c r="M5433" t="s">
        <v>3174</v>
      </c>
    </row>
    <row r="5434" spans="1:13" x14ac:dyDescent="0.3">
      <c r="A5434" t="s">
        <v>1090</v>
      </c>
      <c r="B5434" t="s">
        <v>2975</v>
      </c>
      <c r="C5434" t="s">
        <v>3173</v>
      </c>
      <c r="D5434" t="s">
        <v>1822</v>
      </c>
      <c r="E5434" t="s">
        <v>3183</v>
      </c>
      <c r="F5434" t="s">
        <v>18941</v>
      </c>
      <c r="G5434" t="s">
        <v>18942</v>
      </c>
      <c r="H5434" t="s">
        <v>3177</v>
      </c>
      <c r="I5434" t="s">
        <v>18943</v>
      </c>
      <c r="J5434" t="s">
        <v>3179</v>
      </c>
      <c r="K5434" t="s">
        <v>18944</v>
      </c>
      <c r="L5434" t="s">
        <v>3174</v>
      </c>
      <c r="M5434" t="s">
        <v>3174</v>
      </c>
    </row>
    <row r="5435" spans="1:13" x14ac:dyDescent="0.3">
      <c r="A5435" t="s">
        <v>1090</v>
      </c>
      <c r="B5435" t="s">
        <v>2975</v>
      </c>
      <c r="C5435" t="s">
        <v>3173</v>
      </c>
      <c r="D5435" t="s">
        <v>1822</v>
      </c>
      <c r="E5435" t="s">
        <v>3235</v>
      </c>
      <c r="F5435" t="s">
        <v>18945</v>
      </c>
      <c r="G5435" t="s">
        <v>17738</v>
      </c>
      <c r="H5435" t="s">
        <v>3177</v>
      </c>
      <c r="I5435" t="s">
        <v>18946</v>
      </c>
      <c r="J5435" t="s">
        <v>3179</v>
      </c>
      <c r="K5435" t="s">
        <v>18947</v>
      </c>
      <c r="L5435" t="s">
        <v>3174</v>
      </c>
      <c r="M5435" t="s">
        <v>3174</v>
      </c>
    </row>
    <row r="5436" spans="1:13" x14ac:dyDescent="0.3">
      <c r="A5436" t="s">
        <v>1090</v>
      </c>
      <c r="B5436" t="s">
        <v>2975</v>
      </c>
      <c r="C5436" t="s">
        <v>3173</v>
      </c>
      <c r="D5436" t="s">
        <v>1822</v>
      </c>
      <c r="E5436" t="s">
        <v>3320</v>
      </c>
      <c r="F5436" t="s">
        <v>18948</v>
      </c>
      <c r="G5436" t="s">
        <v>18949</v>
      </c>
      <c r="H5436" t="s">
        <v>3177</v>
      </c>
      <c r="I5436" t="s">
        <v>18950</v>
      </c>
      <c r="J5436" t="s">
        <v>3179</v>
      </c>
      <c r="K5436" t="s">
        <v>18951</v>
      </c>
      <c r="L5436" t="s">
        <v>3174</v>
      </c>
      <c r="M5436" t="s">
        <v>3174</v>
      </c>
    </row>
    <row r="5437" spans="1:13" x14ac:dyDescent="0.3">
      <c r="A5437" t="s">
        <v>1090</v>
      </c>
      <c r="B5437" t="s">
        <v>2975</v>
      </c>
      <c r="C5437" t="s">
        <v>3173</v>
      </c>
      <c r="D5437" t="s">
        <v>1822</v>
      </c>
      <c r="E5437" t="s">
        <v>3320</v>
      </c>
      <c r="F5437" t="s">
        <v>18952</v>
      </c>
      <c r="G5437" t="s">
        <v>18953</v>
      </c>
      <c r="H5437" t="s">
        <v>3177</v>
      </c>
      <c r="I5437" t="s">
        <v>18954</v>
      </c>
      <c r="J5437" t="s">
        <v>3179</v>
      </c>
      <c r="K5437" t="s">
        <v>18955</v>
      </c>
      <c r="L5437" t="s">
        <v>3174</v>
      </c>
      <c r="M5437" t="s">
        <v>3174</v>
      </c>
    </row>
    <row r="5438" spans="1:13" x14ac:dyDescent="0.3">
      <c r="A5438" t="s">
        <v>1090</v>
      </c>
      <c r="B5438" t="s">
        <v>2975</v>
      </c>
      <c r="C5438" t="s">
        <v>3173</v>
      </c>
      <c r="D5438" t="s">
        <v>1822</v>
      </c>
      <c r="E5438" t="s">
        <v>3320</v>
      </c>
      <c r="F5438" t="s">
        <v>18956</v>
      </c>
      <c r="G5438" t="s">
        <v>18957</v>
      </c>
      <c r="H5438" t="s">
        <v>3177</v>
      </c>
      <c r="I5438" t="s">
        <v>18958</v>
      </c>
      <c r="J5438" t="s">
        <v>3179</v>
      </c>
      <c r="K5438" t="s">
        <v>18959</v>
      </c>
      <c r="L5438" t="s">
        <v>3174</v>
      </c>
      <c r="M5438" t="s">
        <v>3174</v>
      </c>
    </row>
    <row r="5439" spans="1:13" x14ac:dyDescent="0.3">
      <c r="A5439" t="s">
        <v>1090</v>
      </c>
      <c r="B5439" t="s">
        <v>2975</v>
      </c>
      <c r="C5439" t="s">
        <v>3173</v>
      </c>
      <c r="D5439" t="s">
        <v>1822</v>
      </c>
      <c r="E5439" t="s">
        <v>3320</v>
      </c>
      <c r="F5439" t="s">
        <v>18960</v>
      </c>
      <c r="G5439" t="s">
        <v>18961</v>
      </c>
      <c r="H5439" t="s">
        <v>3177</v>
      </c>
      <c r="I5439" t="s">
        <v>18962</v>
      </c>
      <c r="J5439" t="s">
        <v>3179</v>
      </c>
      <c r="K5439" t="s">
        <v>18963</v>
      </c>
      <c r="L5439" t="s">
        <v>3174</v>
      </c>
      <c r="M5439" t="s">
        <v>3174</v>
      </c>
    </row>
    <row r="5440" spans="1:13" x14ac:dyDescent="0.3">
      <c r="A5440" t="s">
        <v>1090</v>
      </c>
      <c r="B5440" t="s">
        <v>2975</v>
      </c>
      <c r="C5440" t="s">
        <v>3173</v>
      </c>
      <c r="D5440" t="s">
        <v>1822</v>
      </c>
      <c r="E5440" t="s">
        <v>3320</v>
      </c>
      <c r="F5440" t="s">
        <v>18964</v>
      </c>
      <c r="G5440" t="s">
        <v>18965</v>
      </c>
      <c r="H5440" t="s">
        <v>3177</v>
      </c>
      <c r="I5440" t="s">
        <v>18966</v>
      </c>
      <c r="J5440" t="s">
        <v>3179</v>
      </c>
      <c r="K5440" t="s">
        <v>18967</v>
      </c>
      <c r="L5440" t="s">
        <v>3174</v>
      </c>
      <c r="M5440" t="s">
        <v>3174</v>
      </c>
    </row>
    <row r="5441" spans="1:13" x14ac:dyDescent="0.3">
      <c r="A5441" t="s">
        <v>1090</v>
      </c>
      <c r="B5441" t="s">
        <v>2975</v>
      </c>
      <c r="C5441" t="s">
        <v>3173</v>
      </c>
      <c r="D5441" t="s">
        <v>1822</v>
      </c>
      <c r="E5441" t="s">
        <v>3320</v>
      </c>
      <c r="F5441" t="s">
        <v>18968</v>
      </c>
      <c r="G5441" t="s">
        <v>18969</v>
      </c>
      <c r="H5441" t="s">
        <v>3177</v>
      </c>
      <c r="I5441" t="s">
        <v>18970</v>
      </c>
      <c r="J5441" t="s">
        <v>3179</v>
      </c>
      <c r="K5441" t="s">
        <v>18971</v>
      </c>
      <c r="L5441" t="s">
        <v>3174</v>
      </c>
      <c r="M5441" t="s">
        <v>3174</v>
      </c>
    </row>
    <row r="5442" spans="1:13" x14ac:dyDescent="0.3">
      <c r="A5442" t="s">
        <v>1090</v>
      </c>
      <c r="B5442" t="s">
        <v>2975</v>
      </c>
      <c r="C5442" t="s">
        <v>3173</v>
      </c>
      <c r="D5442" t="s">
        <v>1822</v>
      </c>
      <c r="E5442" t="s">
        <v>3320</v>
      </c>
      <c r="F5442" t="s">
        <v>18972</v>
      </c>
      <c r="G5442" t="s">
        <v>18973</v>
      </c>
      <c r="H5442" t="s">
        <v>3177</v>
      </c>
      <c r="I5442" t="s">
        <v>18974</v>
      </c>
      <c r="J5442" t="s">
        <v>3179</v>
      </c>
      <c r="K5442" t="s">
        <v>18975</v>
      </c>
      <c r="L5442" t="s">
        <v>3174</v>
      </c>
      <c r="M5442" t="s">
        <v>3174</v>
      </c>
    </row>
    <row r="5443" spans="1:13" x14ac:dyDescent="0.3">
      <c r="A5443" t="s">
        <v>1090</v>
      </c>
      <c r="B5443" t="s">
        <v>2975</v>
      </c>
      <c r="C5443" t="s">
        <v>3173</v>
      </c>
      <c r="D5443" t="s">
        <v>1822</v>
      </c>
      <c r="E5443" t="s">
        <v>3320</v>
      </c>
      <c r="F5443" t="s">
        <v>18976</v>
      </c>
      <c r="G5443" t="s">
        <v>18977</v>
      </c>
      <c r="H5443" t="s">
        <v>3177</v>
      </c>
      <c r="I5443" t="s">
        <v>18978</v>
      </c>
      <c r="J5443" t="s">
        <v>3179</v>
      </c>
      <c r="K5443" t="s">
        <v>18979</v>
      </c>
      <c r="L5443" t="s">
        <v>3174</v>
      </c>
      <c r="M5443" t="s">
        <v>3174</v>
      </c>
    </row>
    <row r="5444" spans="1:13" x14ac:dyDescent="0.3">
      <c r="A5444" t="s">
        <v>1090</v>
      </c>
      <c r="B5444" t="s">
        <v>2975</v>
      </c>
      <c r="C5444" t="s">
        <v>3173</v>
      </c>
      <c r="D5444" t="s">
        <v>1822</v>
      </c>
      <c r="E5444" t="s">
        <v>3320</v>
      </c>
      <c r="F5444" t="s">
        <v>18980</v>
      </c>
      <c r="G5444" t="s">
        <v>18981</v>
      </c>
      <c r="H5444" t="s">
        <v>3177</v>
      </c>
      <c r="I5444" t="s">
        <v>18982</v>
      </c>
      <c r="J5444" t="s">
        <v>3179</v>
      </c>
      <c r="K5444" t="s">
        <v>18983</v>
      </c>
      <c r="L5444" t="s">
        <v>3174</v>
      </c>
      <c r="M5444" t="s">
        <v>3174</v>
      </c>
    </row>
    <row r="5445" spans="1:13" x14ac:dyDescent="0.3">
      <c r="A5445" t="s">
        <v>1090</v>
      </c>
      <c r="B5445" t="s">
        <v>2975</v>
      </c>
      <c r="C5445" t="s">
        <v>3173</v>
      </c>
      <c r="D5445" t="s">
        <v>1822</v>
      </c>
      <c r="E5445" t="s">
        <v>3320</v>
      </c>
      <c r="F5445" t="s">
        <v>18984</v>
      </c>
      <c r="G5445" t="s">
        <v>18985</v>
      </c>
      <c r="H5445" t="s">
        <v>3177</v>
      </c>
      <c r="I5445" t="s">
        <v>18986</v>
      </c>
      <c r="J5445" t="s">
        <v>3179</v>
      </c>
      <c r="K5445" t="s">
        <v>18987</v>
      </c>
      <c r="L5445" t="s">
        <v>3174</v>
      </c>
      <c r="M5445" t="s">
        <v>3174</v>
      </c>
    </row>
    <row r="5446" spans="1:13" x14ac:dyDescent="0.3">
      <c r="A5446" t="s">
        <v>1090</v>
      </c>
      <c r="B5446" t="s">
        <v>2975</v>
      </c>
      <c r="C5446" t="s">
        <v>3173</v>
      </c>
      <c r="D5446" t="s">
        <v>1822</v>
      </c>
      <c r="E5446" t="s">
        <v>3320</v>
      </c>
      <c r="F5446" t="s">
        <v>18988</v>
      </c>
      <c r="G5446" t="s">
        <v>18989</v>
      </c>
      <c r="H5446" t="s">
        <v>3177</v>
      </c>
      <c r="I5446" t="s">
        <v>18990</v>
      </c>
      <c r="J5446" t="s">
        <v>3179</v>
      </c>
      <c r="K5446" t="s">
        <v>18991</v>
      </c>
      <c r="L5446" t="s">
        <v>3174</v>
      </c>
      <c r="M5446" t="s">
        <v>3174</v>
      </c>
    </row>
    <row r="5447" spans="1:13" x14ac:dyDescent="0.3">
      <c r="A5447" t="s">
        <v>1090</v>
      </c>
      <c r="B5447" t="s">
        <v>3831</v>
      </c>
      <c r="C5447" t="s">
        <v>3173</v>
      </c>
      <c r="D5447" t="s">
        <v>1822</v>
      </c>
      <c r="E5447" t="s">
        <v>3235</v>
      </c>
      <c r="F5447" t="s">
        <v>18992</v>
      </c>
      <c r="G5447" t="s">
        <v>16437</v>
      </c>
      <c r="H5447" t="s">
        <v>3177</v>
      </c>
      <c r="I5447" t="s">
        <v>18993</v>
      </c>
      <c r="J5447" t="s">
        <v>3179</v>
      </c>
      <c r="K5447" t="s">
        <v>18994</v>
      </c>
      <c r="L5447" t="s">
        <v>3174</v>
      </c>
      <c r="M5447" t="s">
        <v>3174</v>
      </c>
    </row>
    <row r="5448" spans="1:13" x14ac:dyDescent="0.3">
      <c r="A5448" t="s">
        <v>1090</v>
      </c>
      <c r="B5448" t="s">
        <v>3831</v>
      </c>
      <c r="C5448" t="s">
        <v>3173</v>
      </c>
      <c r="D5448" t="s">
        <v>1822</v>
      </c>
      <c r="E5448" t="s">
        <v>3235</v>
      </c>
      <c r="F5448" t="s">
        <v>18995</v>
      </c>
      <c r="G5448" t="s">
        <v>16437</v>
      </c>
      <c r="H5448" t="s">
        <v>3177</v>
      </c>
      <c r="I5448" t="s">
        <v>18996</v>
      </c>
      <c r="J5448" t="s">
        <v>3179</v>
      </c>
      <c r="K5448" t="s">
        <v>3174</v>
      </c>
      <c r="L5448" t="s">
        <v>3174</v>
      </c>
      <c r="M5448" t="s">
        <v>3174</v>
      </c>
    </row>
    <row r="5449" spans="1:13" x14ac:dyDescent="0.3">
      <c r="A5449" t="s">
        <v>1090</v>
      </c>
      <c r="B5449" t="s">
        <v>8857</v>
      </c>
      <c r="C5449" t="s">
        <v>3173</v>
      </c>
      <c r="D5449" t="s">
        <v>1822</v>
      </c>
      <c r="E5449" t="s">
        <v>3235</v>
      </c>
      <c r="F5449" t="s">
        <v>18997</v>
      </c>
      <c r="G5449" t="s">
        <v>8127</v>
      </c>
      <c r="H5449" t="s">
        <v>3177</v>
      </c>
      <c r="I5449" t="s">
        <v>18998</v>
      </c>
      <c r="J5449" t="s">
        <v>3179</v>
      </c>
      <c r="K5449" t="s">
        <v>18999</v>
      </c>
      <c r="L5449" t="s">
        <v>3174</v>
      </c>
      <c r="M5449" t="s">
        <v>3174</v>
      </c>
    </row>
    <row r="5450" spans="1:13" x14ac:dyDescent="0.3">
      <c r="A5450" t="s">
        <v>1090</v>
      </c>
      <c r="B5450" t="s">
        <v>3002</v>
      </c>
      <c r="C5450" t="s">
        <v>3173</v>
      </c>
      <c r="D5450" t="s">
        <v>1822</v>
      </c>
      <c r="E5450" t="s">
        <v>3235</v>
      </c>
      <c r="F5450" t="s">
        <v>19000</v>
      </c>
      <c r="G5450" t="s">
        <v>18063</v>
      </c>
      <c r="H5450" t="s">
        <v>3177</v>
      </c>
      <c r="I5450" t="s">
        <v>19001</v>
      </c>
      <c r="J5450" t="s">
        <v>3179</v>
      </c>
      <c r="K5450" t="s">
        <v>19002</v>
      </c>
      <c r="L5450" t="s">
        <v>3174</v>
      </c>
      <c r="M5450" t="s">
        <v>3174</v>
      </c>
    </row>
    <row r="5451" spans="1:13" x14ac:dyDescent="0.3">
      <c r="A5451" t="s">
        <v>1090</v>
      </c>
      <c r="B5451" t="s">
        <v>3002</v>
      </c>
      <c r="C5451" t="s">
        <v>3173</v>
      </c>
      <c r="D5451" t="s">
        <v>1822</v>
      </c>
      <c r="E5451" t="s">
        <v>3235</v>
      </c>
      <c r="F5451" t="s">
        <v>19003</v>
      </c>
      <c r="G5451" t="s">
        <v>18067</v>
      </c>
      <c r="H5451" t="s">
        <v>3177</v>
      </c>
      <c r="I5451" t="s">
        <v>19004</v>
      </c>
      <c r="J5451" t="s">
        <v>3179</v>
      </c>
      <c r="K5451" t="s">
        <v>19005</v>
      </c>
      <c r="L5451" t="s">
        <v>3174</v>
      </c>
      <c r="M5451" t="s">
        <v>3174</v>
      </c>
    </row>
    <row r="5452" spans="1:13" x14ac:dyDescent="0.3">
      <c r="A5452" t="s">
        <v>1090</v>
      </c>
      <c r="B5452" t="s">
        <v>17744</v>
      </c>
      <c r="C5452" t="s">
        <v>3173</v>
      </c>
      <c r="D5452" t="s">
        <v>1822</v>
      </c>
      <c r="E5452" t="s">
        <v>3459</v>
      </c>
      <c r="F5452" t="s">
        <v>19006</v>
      </c>
      <c r="G5452" t="s">
        <v>16374</v>
      </c>
      <c r="H5452" t="s">
        <v>3177</v>
      </c>
      <c r="I5452" t="s">
        <v>19007</v>
      </c>
      <c r="J5452" t="s">
        <v>3179</v>
      </c>
      <c r="K5452" t="s">
        <v>3174</v>
      </c>
      <c r="L5452" t="s">
        <v>3174</v>
      </c>
      <c r="M5452" t="s">
        <v>3174</v>
      </c>
    </row>
    <row r="5453" spans="1:13" x14ac:dyDescent="0.3">
      <c r="A5453" t="s">
        <v>1090</v>
      </c>
      <c r="B5453" t="s">
        <v>8793</v>
      </c>
      <c r="C5453" t="s">
        <v>3173</v>
      </c>
      <c r="D5453" t="s">
        <v>1822</v>
      </c>
      <c r="E5453" t="s">
        <v>3235</v>
      </c>
      <c r="F5453" t="s">
        <v>19008</v>
      </c>
      <c r="G5453" t="s">
        <v>16437</v>
      </c>
      <c r="H5453" t="s">
        <v>3177</v>
      </c>
      <c r="I5453" t="s">
        <v>19009</v>
      </c>
      <c r="J5453" t="s">
        <v>3179</v>
      </c>
      <c r="K5453" t="s">
        <v>19010</v>
      </c>
      <c r="L5453" t="s">
        <v>3174</v>
      </c>
      <c r="M5453" t="s">
        <v>3174</v>
      </c>
    </row>
    <row r="5454" spans="1:13" x14ac:dyDescent="0.3">
      <c r="A5454" t="s">
        <v>1090</v>
      </c>
      <c r="B5454" t="s">
        <v>8793</v>
      </c>
      <c r="C5454" t="s">
        <v>3173</v>
      </c>
      <c r="D5454" t="s">
        <v>1822</v>
      </c>
      <c r="E5454" t="s">
        <v>3235</v>
      </c>
      <c r="F5454" t="s">
        <v>19011</v>
      </c>
      <c r="G5454" t="s">
        <v>16437</v>
      </c>
      <c r="H5454" t="s">
        <v>3177</v>
      </c>
      <c r="I5454" t="s">
        <v>19012</v>
      </c>
      <c r="J5454" t="s">
        <v>3179</v>
      </c>
      <c r="K5454" t="s">
        <v>3174</v>
      </c>
      <c r="L5454" t="s">
        <v>3174</v>
      </c>
      <c r="M5454" t="s">
        <v>3174</v>
      </c>
    </row>
    <row r="5455" spans="1:13" x14ac:dyDescent="0.3">
      <c r="A5455" t="s">
        <v>1090</v>
      </c>
      <c r="B5455" t="s">
        <v>8793</v>
      </c>
      <c r="C5455" t="s">
        <v>3173</v>
      </c>
      <c r="D5455" t="s">
        <v>1822</v>
      </c>
      <c r="E5455" t="s">
        <v>3235</v>
      </c>
      <c r="F5455" t="s">
        <v>19013</v>
      </c>
      <c r="G5455" t="s">
        <v>17908</v>
      </c>
      <c r="H5455" t="s">
        <v>3177</v>
      </c>
      <c r="I5455" t="s">
        <v>19014</v>
      </c>
      <c r="J5455" t="s">
        <v>3179</v>
      </c>
      <c r="K5455" t="s">
        <v>19015</v>
      </c>
      <c r="L5455" t="s">
        <v>3174</v>
      </c>
      <c r="M5455" t="s">
        <v>3174</v>
      </c>
    </row>
    <row r="5456" spans="1:13" x14ac:dyDescent="0.3">
      <c r="A5456" t="s">
        <v>1090</v>
      </c>
      <c r="B5456" t="s">
        <v>8793</v>
      </c>
      <c r="C5456" t="s">
        <v>3173</v>
      </c>
      <c r="D5456" t="s">
        <v>1822</v>
      </c>
      <c r="E5456" t="s">
        <v>3235</v>
      </c>
      <c r="F5456" t="s">
        <v>19016</v>
      </c>
      <c r="G5456" t="s">
        <v>17908</v>
      </c>
      <c r="H5456" t="s">
        <v>3177</v>
      </c>
      <c r="I5456" t="s">
        <v>19017</v>
      </c>
      <c r="J5456" t="s">
        <v>3179</v>
      </c>
      <c r="K5456" t="s">
        <v>3174</v>
      </c>
      <c r="L5456" t="s">
        <v>3174</v>
      </c>
      <c r="M5456" t="s">
        <v>3174</v>
      </c>
    </row>
    <row r="5457" spans="1:13" x14ac:dyDescent="0.3">
      <c r="A5457" t="s">
        <v>1090</v>
      </c>
      <c r="B5457" t="s">
        <v>8793</v>
      </c>
      <c r="C5457" t="s">
        <v>3173</v>
      </c>
      <c r="D5457" t="s">
        <v>1822</v>
      </c>
      <c r="E5457" t="s">
        <v>3235</v>
      </c>
      <c r="F5457" t="s">
        <v>19018</v>
      </c>
      <c r="G5457" t="s">
        <v>17918</v>
      </c>
      <c r="H5457" t="s">
        <v>3177</v>
      </c>
      <c r="I5457" t="s">
        <v>19019</v>
      </c>
      <c r="J5457" t="s">
        <v>3179</v>
      </c>
      <c r="K5457" t="s">
        <v>19020</v>
      </c>
      <c r="L5457" t="s">
        <v>3174</v>
      </c>
      <c r="M5457" t="s">
        <v>3174</v>
      </c>
    </row>
    <row r="5458" spans="1:13" x14ac:dyDescent="0.3">
      <c r="A5458" t="s">
        <v>1090</v>
      </c>
      <c r="B5458" t="s">
        <v>8793</v>
      </c>
      <c r="C5458" t="s">
        <v>3173</v>
      </c>
      <c r="D5458" t="s">
        <v>1822</v>
      </c>
      <c r="E5458" t="s">
        <v>3235</v>
      </c>
      <c r="F5458" t="s">
        <v>19021</v>
      </c>
      <c r="G5458" t="s">
        <v>17918</v>
      </c>
      <c r="H5458" t="s">
        <v>3177</v>
      </c>
      <c r="I5458" t="s">
        <v>19022</v>
      </c>
      <c r="J5458" t="s">
        <v>3179</v>
      </c>
      <c r="K5458" t="s">
        <v>3174</v>
      </c>
      <c r="L5458" t="s">
        <v>3174</v>
      </c>
      <c r="M5458" t="s">
        <v>3174</v>
      </c>
    </row>
    <row r="5459" spans="1:13" x14ac:dyDescent="0.3">
      <c r="A5459" t="s">
        <v>1090</v>
      </c>
      <c r="B5459" t="s">
        <v>8793</v>
      </c>
      <c r="C5459" t="s">
        <v>3173</v>
      </c>
      <c r="D5459" t="s">
        <v>1822</v>
      </c>
      <c r="E5459" t="s">
        <v>3235</v>
      </c>
      <c r="F5459" t="s">
        <v>19023</v>
      </c>
      <c r="G5459" t="s">
        <v>18019</v>
      </c>
      <c r="H5459" t="s">
        <v>3177</v>
      </c>
      <c r="I5459" t="s">
        <v>19024</v>
      </c>
      <c r="J5459" t="s">
        <v>3179</v>
      </c>
      <c r="K5459" t="s">
        <v>19025</v>
      </c>
      <c r="L5459" t="s">
        <v>3174</v>
      </c>
      <c r="M5459" t="s">
        <v>3174</v>
      </c>
    </row>
    <row r="5460" spans="1:13" x14ac:dyDescent="0.3">
      <c r="A5460" t="s">
        <v>1090</v>
      </c>
      <c r="B5460" t="s">
        <v>8793</v>
      </c>
      <c r="C5460" t="s">
        <v>3173</v>
      </c>
      <c r="D5460" t="s">
        <v>1822</v>
      </c>
      <c r="E5460" t="s">
        <v>3320</v>
      </c>
      <c r="F5460" t="s">
        <v>19026</v>
      </c>
      <c r="G5460" t="s">
        <v>19027</v>
      </c>
      <c r="H5460" t="s">
        <v>3177</v>
      </c>
      <c r="I5460" t="s">
        <v>19028</v>
      </c>
      <c r="J5460" t="s">
        <v>3179</v>
      </c>
      <c r="K5460" t="s">
        <v>19029</v>
      </c>
      <c r="L5460" t="s">
        <v>3174</v>
      </c>
      <c r="M5460" t="s">
        <v>3174</v>
      </c>
    </row>
    <row r="5461" spans="1:13" x14ac:dyDescent="0.3">
      <c r="A5461" t="s">
        <v>1090</v>
      </c>
      <c r="B5461" t="s">
        <v>8793</v>
      </c>
      <c r="C5461" t="s">
        <v>3173</v>
      </c>
      <c r="D5461" t="s">
        <v>1822</v>
      </c>
      <c r="E5461" t="s">
        <v>3320</v>
      </c>
      <c r="F5461" t="s">
        <v>19030</v>
      </c>
      <c r="G5461" t="s">
        <v>19031</v>
      </c>
      <c r="H5461" t="s">
        <v>3177</v>
      </c>
      <c r="I5461" t="s">
        <v>19032</v>
      </c>
      <c r="J5461" t="s">
        <v>3179</v>
      </c>
      <c r="K5461" t="s">
        <v>19033</v>
      </c>
      <c r="L5461" t="s">
        <v>3174</v>
      </c>
      <c r="M5461" t="s">
        <v>3174</v>
      </c>
    </row>
    <row r="5462" spans="1:13" x14ac:dyDescent="0.3">
      <c r="A5462" t="s">
        <v>1090</v>
      </c>
      <c r="B5462" t="s">
        <v>8793</v>
      </c>
      <c r="C5462" t="s">
        <v>3173</v>
      </c>
      <c r="D5462" t="s">
        <v>1822</v>
      </c>
      <c r="E5462" t="s">
        <v>3320</v>
      </c>
      <c r="F5462" t="s">
        <v>19034</v>
      </c>
      <c r="G5462" t="s">
        <v>19035</v>
      </c>
      <c r="H5462" t="s">
        <v>3177</v>
      </c>
      <c r="I5462" t="s">
        <v>19036</v>
      </c>
      <c r="J5462" t="s">
        <v>3179</v>
      </c>
      <c r="K5462" t="s">
        <v>19037</v>
      </c>
      <c r="L5462" t="s">
        <v>3174</v>
      </c>
      <c r="M5462" t="s">
        <v>3174</v>
      </c>
    </row>
    <row r="5463" spans="1:13" x14ac:dyDescent="0.3">
      <c r="A5463" t="s">
        <v>1090</v>
      </c>
      <c r="B5463" t="s">
        <v>8793</v>
      </c>
      <c r="C5463" t="s">
        <v>3173</v>
      </c>
      <c r="D5463" t="s">
        <v>1822</v>
      </c>
      <c r="E5463" t="s">
        <v>3320</v>
      </c>
      <c r="F5463" t="s">
        <v>19038</v>
      </c>
      <c r="G5463" t="s">
        <v>19039</v>
      </c>
      <c r="H5463" t="s">
        <v>3177</v>
      </c>
      <c r="I5463" t="s">
        <v>19040</v>
      </c>
      <c r="J5463" t="s">
        <v>3179</v>
      </c>
      <c r="K5463" t="s">
        <v>19041</v>
      </c>
      <c r="L5463" t="s">
        <v>3174</v>
      </c>
      <c r="M5463" t="s">
        <v>3174</v>
      </c>
    </row>
    <row r="5464" spans="1:13" x14ac:dyDescent="0.3">
      <c r="A5464" t="s">
        <v>1090</v>
      </c>
      <c r="B5464" t="s">
        <v>8793</v>
      </c>
      <c r="C5464" t="s">
        <v>3173</v>
      </c>
      <c r="D5464" t="s">
        <v>1822</v>
      </c>
      <c r="E5464" t="s">
        <v>3320</v>
      </c>
      <c r="F5464" t="s">
        <v>19042</v>
      </c>
      <c r="G5464" t="s">
        <v>19043</v>
      </c>
      <c r="H5464" t="s">
        <v>3177</v>
      </c>
      <c r="I5464" t="s">
        <v>19044</v>
      </c>
      <c r="J5464" t="s">
        <v>3179</v>
      </c>
      <c r="K5464" t="s">
        <v>19045</v>
      </c>
      <c r="L5464" t="s">
        <v>3174</v>
      </c>
      <c r="M5464" t="s">
        <v>3174</v>
      </c>
    </row>
    <row r="5465" spans="1:13" x14ac:dyDescent="0.3">
      <c r="A5465" t="s">
        <v>1090</v>
      </c>
      <c r="B5465" t="s">
        <v>8793</v>
      </c>
      <c r="C5465" t="s">
        <v>3173</v>
      </c>
      <c r="D5465" t="s">
        <v>1822</v>
      </c>
      <c r="E5465" t="s">
        <v>3320</v>
      </c>
      <c r="F5465" t="s">
        <v>19046</v>
      </c>
      <c r="G5465" t="s">
        <v>19047</v>
      </c>
      <c r="H5465" t="s">
        <v>3177</v>
      </c>
      <c r="I5465" t="s">
        <v>19048</v>
      </c>
      <c r="J5465" t="s">
        <v>3179</v>
      </c>
      <c r="K5465" t="s">
        <v>19049</v>
      </c>
      <c r="L5465" t="s">
        <v>3174</v>
      </c>
      <c r="M5465" t="s">
        <v>3174</v>
      </c>
    </row>
    <row r="5466" spans="1:13" x14ac:dyDescent="0.3">
      <c r="A5466" t="s">
        <v>1090</v>
      </c>
      <c r="B5466" t="s">
        <v>8793</v>
      </c>
      <c r="C5466" t="s">
        <v>3173</v>
      </c>
      <c r="D5466" t="s">
        <v>1822</v>
      </c>
      <c r="E5466" t="s">
        <v>3320</v>
      </c>
      <c r="F5466" t="s">
        <v>19050</v>
      </c>
      <c r="G5466" t="s">
        <v>8795</v>
      </c>
      <c r="H5466" t="s">
        <v>3177</v>
      </c>
      <c r="I5466" t="s">
        <v>19051</v>
      </c>
      <c r="J5466" t="s">
        <v>3179</v>
      </c>
      <c r="K5466" t="s">
        <v>19052</v>
      </c>
      <c r="L5466" t="s">
        <v>3174</v>
      </c>
      <c r="M5466" t="s">
        <v>3174</v>
      </c>
    </row>
    <row r="5467" spans="1:13" x14ac:dyDescent="0.3">
      <c r="A5467" t="s">
        <v>1090</v>
      </c>
      <c r="B5467" t="s">
        <v>4812</v>
      </c>
      <c r="C5467" t="s">
        <v>3173</v>
      </c>
      <c r="D5467" t="s">
        <v>1822</v>
      </c>
      <c r="E5467" t="s">
        <v>3235</v>
      </c>
      <c r="F5467" t="s">
        <v>19053</v>
      </c>
      <c r="G5467" t="s">
        <v>17908</v>
      </c>
      <c r="H5467" t="s">
        <v>3177</v>
      </c>
      <c r="I5467" t="s">
        <v>19054</v>
      </c>
      <c r="J5467" t="s">
        <v>3179</v>
      </c>
      <c r="K5467" t="s">
        <v>19055</v>
      </c>
      <c r="L5467" t="s">
        <v>3174</v>
      </c>
      <c r="M5467" t="s">
        <v>3174</v>
      </c>
    </row>
    <row r="5468" spans="1:13" x14ac:dyDescent="0.3">
      <c r="A5468" t="s">
        <v>1090</v>
      </c>
      <c r="B5468" t="s">
        <v>4812</v>
      </c>
      <c r="C5468" t="s">
        <v>3173</v>
      </c>
      <c r="D5468" t="s">
        <v>1822</v>
      </c>
      <c r="E5468" t="s">
        <v>3235</v>
      </c>
      <c r="F5468" t="s">
        <v>19056</v>
      </c>
      <c r="G5468" t="s">
        <v>17908</v>
      </c>
      <c r="H5468" t="s">
        <v>3177</v>
      </c>
      <c r="I5468" t="s">
        <v>19057</v>
      </c>
      <c r="J5468" t="s">
        <v>3179</v>
      </c>
      <c r="K5468" t="s">
        <v>3174</v>
      </c>
      <c r="L5468" t="s">
        <v>3174</v>
      </c>
      <c r="M5468" t="s">
        <v>3174</v>
      </c>
    </row>
    <row r="5469" spans="1:13" x14ac:dyDescent="0.3">
      <c r="A5469" t="s">
        <v>1090</v>
      </c>
      <c r="B5469" t="s">
        <v>4812</v>
      </c>
      <c r="C5469" t="s">
        <v>3173</v>
      </c>
      <c r="D5469" t="s">
        <v>1822</v>
      </c>
      <c r="E5469" t="s">
        <v>3235</v>
      </c>
      <c r="F5469" t="s">
        <v>19058</v>
      </c>
      <c r="G5469" t="s">
        <v>17918</v>
      </c>
      <c r="H5469" t="s">
        <v>3177</v>
      </c>
      <c r="I5469" t="s">
        <v>19059</v>
      </c>
      <c r="J5469" t="s">
        <v>3179</v>
      </c>
      <c r="K5469" t="s">
        <v>19060</v>
      </c>
      <c r="L5469" t="s">
        <v>3174</v>
      </c>
      <c r="M5469" t="s">
        <v>3174</v>
      </c>
    </row>
    <row r="5470" spans="1:13" x14ac:dyDescent="0.3">
      <c r="A5470" t="s">
        <v>1090</v>
      </c>
      <c r="B5470" t="s">
        <v>4812</v>
      </c>
      <c r="C5470" t="s">
        <v>3173</v>
      </c>
      <c r="D5470" t="s">
        <v>1822</v>
      </c>
      <c r="E5470" t="s">
        <v>3235</v>
      </c>
      <c r="F5470" t="s">
        <v>19061</v>
      </c>
      <c r="G5470" t="s">
        <v>17918</v>
      </c>
      <c r="H5470" t="s">
        <v>3177</v>
      </c>
      <c r="I5470" t="s">
        <v>19062</v>
      </c>
      <c r="J5470" t="s">
        <v>3179</v>
      </c>
      <c r="K5470" t="s">
        <v>3174</v>
      </c>
      <c r="L5470" t="s">
        <v>3174</v>
      </c>
      <c r="M5470" t="s">
        <v>3174</v>
      </c>
    </row>
    <row r="5471" spans="1:13" x14ac:dyDescent="0.3">
      <c r="A5471" t="s">
        <v>1090</v>
      </c>
      <c r="B5471" t="s">
        <v>17768</v>
      </c>
      <c r="C5471" t="s">
        <v>3173</v>
      </c>
      <c r="D5471" t="s">
        <v>1822</v>
      </c>
      <c r="E5471" t="s">
        <v>3235</v>
      </c>
      <c r="F5471" t="s">
        <v>19063</v>
      </c>
      <c r="G5471" t="s">
        <v>17938</v>
      </c>
      <c r="H5471" t="s">
        <v>3177</v>
      </c>
      <c r="I5471" t="s">
        <v>19064</v>
      </c>
      <c r="J5471" t="s">
        <v>3179</v>
      </c>
      <c r="K5471" t="s">
        <v>19065</v>
      </c>
      <c r="L5471" t="s">
        <v>3174</v>
      </c>
      <c r="M5471" t="s">
        <v>3174</v>
      </c>
    </row>
    <row r="5472" spans="1:13" x14ac:dyDescent="0.3">
      <c r="A5472" t="s">
        <v>1090</v>
      </c>
      <c r="B5472" t="s">
        <v>17776</v>
      </c>
      <c r="C5472" t="s">
        <v>3173</v>
      </c>
      <c r="D5472" t="s">
        <v>1822</v>
      </c>
      <c r="E5472" t="s">
        <v>3235</v>
      </c>
      <c r="F5472" t="s">
        <v>19066</v>
      </c>
      <c r="G5472" t="s">
        <v>17963</v>
      </c>
      <c r="H5472" t="s">
        <v>3177</v>
      </c>
      <c r="I5472" t="s">
        <v>19067</v>
      </c>
      <c r="J5472" t="s">
        <v>3179</v>
      </c>
      <c r="K5472" t="s">
        <v>19068</v>
      </c>
      <c r="L5472" t="s">
        <v>3174</v>
      </c>
      <c r="M5472" t="s">
        <v>3174</v>
      </c>
    </row>
    <row r="5473" spans="1:13" x14ac:dyDescent="0.3">
      <c r="A5473" t="s">
        <v>1090</v>
      </c>
      <c r="B5473" t="s">
        <v>15025</v>
      </c>
      <c r="C5473" t="s">
        <v>3173</v>
      </c>
      <c r="D5473" t="s">
        <v>1822</v>
      </c>
      <c r="E5473" t="s">
        <v>3235</v>
      </c>
      <c r="F5473" t="s">
        <v>19069</v>
      </c>
      <c r="G5473" t="s">
        <v>17898</v>
      </c>
      <c r="H5473" t="s">
        <v>3177</v>
      </c>
      <c r="I5473" t="s">
        <v>19070</v>
      </c>
      <c r="J5473" t="s">
        <v>3179</v>
      </c>
      <c r="K5473" t="s">
        <v>19071</v>
      </c>
      <c r="L5473" t="s">
        <v>3174</v>
      </c>
      <c r="M5473" t="s">
        <v>3174</v>
      </c>
    </row>
    <row r="5474" spans="1:13" x14ac:dyDescent="0.3">
      <c r="A5474" t="s">
        <v>1090</v>
      </c>
      <c r="B5474" t="s">
        <v>15025</v>
      </c>
      <c r="C5474" t="s">
        <v>3173</v>
      </c>
      <c r="D5474" t="s">
        <v>1822</v>
      </c>
      <c r="E5474" t="s">
        <v>3235</v>
      </c>
      <c r="F5474" t="s">
        <v>19072</v>
      </c>
      <c r="G5474" t="s">
        <v>17898</v>
      </c>
      <c r="H5474" t="s">
        <v>3177</v>
      </c>
      <c r="I5474" t="s">
        <v>19073</v>
      </c>
      <c r="J5474" t="s">
        <v>3179</v>
      </c>
      <c r="K5474" t="s">
        <v>3174</v>
      </c>
      <c r="L5474" t="s">
        <v>3174</v>
      </c>
      <c r="M5474" t="s">
        <v>3174</v>
      </c>
    </row>
    <row r="5475" spans="1:13" x14ac:dyDescent="0.3">
      <c r="A5475" t="s">
        <v>1090</v>
      </c>
      <c r="B5475" t="s">
        <v>4804</v>
      </c>
      <c r="C5475" t="s">
        <v>3173</v>
      </c>
      <c r="D5475" t="s">
        <v>1822</v>
      </c>
      <c r="E5475" t="s">
        <v>3235</v>
      </c>
      <c r="F5475" t="s">
        <v>19074</v>
      </c>
      <c r="G5475" t="s">
        <v>18063</v>
      </c>
      <c r="H5475" t="s">
        <v>3177</v>
      </c>
      <c r="I5475" t="s">
        <v>19075</v>
      </c>
      <c r="J5475" t="s">
        <v>3179</v>
      </c>
      <c r="K5475" t="s">
        <v>19076</v>
      </c>
      <c r="L5475" t="s">
        <v>3174</v>
      </c>
      <c r="M5475" t="s">
        <v>3174</v>
      </c>
    </row>
    <row r="5476" spans="1:13" x14ac:dyDescent="0.3">
      <c r="A5476" t="s">
        <v>1090</v>
      </c>
      <c r="B5476" t="s">
        <v>4804</v>
      </c>
      <c r="C5476" t="s">
        <v>3173</v>
      </c>
      <c r="D5476" t="s">
        <v>1822</v>
      </c>
      <c r="E5476" t="s">
        <v>3235</v>
      </c>
      <c r="F5476" t="s">
        <v>19077</v>
      </c>
      <c r="G5476" t="s">
        <v>18067</v>
      </c>
      <c r="H5476" t="s">
        <v>3177</v>
      </c>
      <c r="I5476" t="s">
        <v>19078</v>
      </c>
      <c r="J5476" t="s">
        <v>3179</v>
      </c>
      <c r="K5476" t="s">
        <v>19079</v>
      </c>
      <c r="L5476" t="s">
        <v>3174</v>
      </c>
      <c r="M5476" t="s">
        <v>3174</v>
      </c>
    </row>
    <row r="5477" spans="1:13" x14ac:dyDescent="0.3">
      <c r="A5477" t="s">
        <v>1090</v>
      </c>
      <c r="B5477" t="s">
        <v>4804</v>
      </c>
      <c r="C5477" t="s">
        <v>3173</v>
      </c>
      <c r="D5477" t="s">
        <v>1822</v>
      </c>
      <c r="E5477" t="s">
        <v>3235</v>
      </c>
      <c r="F5477" t="s">
        <v>19080</v>
      </c>
      <c r="G5477" t="s">
        <v>18103</v>
      </c>
      <c r="H5477" t="s">
        <v>3177</v>
      </c>
      <c r="I5477" t="s">
        <v>19081</v>
      </c>
      <c r="J5477" t="s">
        <v>3179</v>
      </c>
      <c r="K5477" t="s">
        <v>19082</v>
      </c>
      <c r="L5477" t="s">
        <v>3174</v>
      </c>
      <c r="M5477" t="s">
        <v>3174</v>
      </c>
    </row>
    <row r="5478" spans="1:13" x14ac:dyDescent="0.3">
      <c r="A5478" t="s">
        <v>1090</v>
      </c>
      <c r="B5478" t="s">
        <v>4804</v>
      </c>
      <c r="C5478" t="s">
        <v>3173</v>
      </c>
      <c r="D5478" t="s">
        <v>1822</v>
      </c>
      <c r="E5478" t="s">
        <v>3459</v>
      </c>
      <c r="F5478" t="s">
        <v>19083</v>
      </c>
      <c r="G5478" t="s">
        <v>8153</v>
      </c>
      <c r="H5478" t="s">
        <v>3177</v>
      </c>
      <c r="I5478" t="s">
        <v>19084</v>
      </c>
      <c r="J5478" t="s">
        <v>3179</v>
      </c>
      <c r="K5478" t="s">
        <v>19085</v>
      </c>
      <c r="L5478" t="s">
        <v>3174</v>
      </c>
      <c r="M5478" t="s">
        <v>3174</v>
      </c>
    </row>
    <row r="5479" spans="1:13" x14ac:dyDescent="0.3">
      <c r="A5479" t="s">
        <v>1090</v>
      </c>
      <c r="B5479" t="s">
        <v>4804</v>
      </c>
      <c r="C5479" t="s">
        <v>3173</v>
      </c>
      <c r="D5479" t="s">
        <v>1822</v>
      </c>
      <c r="E5479" t="s">
        <v>3459</v>
      </c>
      <c r="F5479" t="s">
        <v>19086</v>
      </c>
      <c r="G5479" t="s">
        <v>18059</v>
      </c>
      <c r="H5479" t="s">
        <v>3177</v>
      </c>
      <c r="I5479" t="s">
        <v>19087</v>
      </c>
      <c r="J5479" t="s">
        <v>3179</v>
      </c>
      <c r="K5479" t="s">
        <v>3174</v>
      </c>
      <c r="L5479" t="s">
        <v>3174</v>
      </c>
      <c r="M5479" t="s">
        <v>3174</v>
      </c>
    </row>
    <row r="5480" spans="1:13" x14ac:dyDescent="0.3">
      <c r="A5480" t="s">
        <v>1090</v>
      </c>
      <c r="B5480" t="s">
        <v>8121</v>
      </c>
      <c r="C5480" t="s">
        <v>3173</v>
      </c>
      <c r="D5480" t="s">
        <v>1822</v>
      </c>
      <c r="E5480" t="s">
        <v>3459</v>
      </c>
      <c r="F5480" t="s">
        <v>19088</v>
      </c>
      <c r="G5480" t="s">
        <v>8153</v>
      </c>
      <c r="H5480" t="s">
        <v>3177</v>
      </c>
      <c r="I5480" t="s">
        <v>19089</v>
      </c>
      <c r="J5480" t="s">
        <v>3179</v>
      </c>
      <c r="K5480" t="s">
        <v>19090</v>
      </c>
      <c r="L5480" t="s">
        <v>3174</v>
      </c>
      <c r="M5480" t="s">
        <v>3174</v>
      </c>
    </row>
    <row r="5481" spans="1:13" x14ac:dyDescent="0.3">
      <c r="A5481" t="s">
        <v>1085</v>
      </c>
      <c r="B5481" t="s">
        <v>6187</v>
      </c>
      <c r="C5481" t="s">
        <v>3190</v>
      </c>
      <c r="D5481" t="s">
        <v>1822</v>
      </c>
      <c r="E5481" t="s">
        <v>17188</v>
      </c>
      <c r="F5481" t="s">
        <v>19091</v>
      </c>
      <c r="G5481" t="s">
        <v>19092</v>
      </c>
      <c r="H5481" t="s">
        <v>3177</v>
      </c>
      <c r="I5481" t="s">
        <v>19093</v>
      </c>
      <c r="J5481" t="s">
        <v>3179</v>
      </c>
      <c r="K5481" t="s">
        <v>19094</v>
      </c>
      <c r="L5481" t="s">
        <v>3174</v>
      </c>
      <c r="M5481" t="s">
        <v>3174</v>
      </c>
    </row>
    <row r="5482" spans="1:13" x14ac:dyDescent="0.3">
      <c r="A5482" t="s">
        <v>1085</v>
      </c>
      <c r="B5482" t="s">
        <v>3708</v>
      </c>
      <c r="C5482" t="s">
        <v>3190</v>
      </c>
      <c r="D5482" t="s">
        <v>1759</v>
      </c>
      <c r="E5482" t="s">
        <v>3235</v>
      </c>
      <c r="F5482" t="s">
        <v>19095</v>
      </c>
      <c r="G5482" t="s">
        <v>8598</v>
      </c>
      <c r="H5482" t="s">
        <v>3177</v>
      </c>
      <c r="I5482" t="s">
        <v>19096</v>
      </c>
      <c r="J5482" t="s">
        <v>3179</v>
      </c>
      <c r="K5482" t="s">
        <v>19097</v>
      </c>
      <c r="L5482" t="s">
        <v>3174</v>
      </c>
      <c r="M5482" t="s">
        <v>3174</v>
      </c>
    </row>
    <row r="5483" spans="1:13" x14ac:dyDescent="0.3">
      <c r="A5483" t="s">
        <v>1082</v>
      </c>
      <c r="B5483" t="s">
        <v>14524</v>
      </c>
      <c r="C5483" t="s">
        <v>4045</v>
      </c>
      <c r="D5483" t="s">
        <v>1822</v>
      </c>
      <c r="E5483" t="s">
        <v>3235</v>
      </c>
      <c r="F5483" t="s">
        <v>19098</v>
      </c>
      <c r="G5483" t="s">
        <v>19099</v>
      </c>
      <c r="H5483" t="s">
        <v>3177</v>
      </c>
      <c r="I5483" t="s">
        <v>19100</v>
      </c>
      <c r="J5483" t="s">
        <v>3179</v>
      </c>
      <c r="K5483" t="s">
        <v>19101</v>
      </c>
      <c r="L5483" t="s">
        <v>3174</v>
      </c>
      <c r="M5483" t="s">
        <v>3174</v>
      </c>
    </row>
    <row r="5484" spans="1:13" x14ac:dyDescent="0.3">
      <c r="A5484" t="s">
        <v>1082</v>
      </c>
      <c r="B5484" t="s">
        <v>14524</v>
      </c>
      <c r="C5484" t="s">
        <v>4045</v>
      </c>
      <c r="D5484" t="s">
        <v>1822</v>
      </c>
      <c r="E5484" t="s">
        <v>3235</v>
      </c>
      <c r="F5484" t="s">
        <v>19102</v>
      </c>
      <c r="G5484" t="s">
        <v>19103</v>
      </c>
      <c r="H5484" t="s">
        <v>3177</v>
      </c>
      <c r="I5484" t="s">
        <v>19104</v>
      </c>
      <c r="J5484" t="s">
        <v>3179</v>
      </c>
      <c r="K5484" t="s">
        <v>19105</v>
      </c>
      <c r="L5484" t="s">
        <v>3174</v>
      </c>
      <c r="M5484" t="s">
        <v>3174</v>
      </c>
    </row>
    <row r="5485" spans="1:13" x14ac:dyDescent="0.3">
      <c r="A5485" t="s">
        <v>1085</v>
      </c>
      <c r="B5485" t="s">
        <v>3007</v>
      </c>
      <c r="C5485" t="s">
        <v>3190</v>
      </c>
      <c r="D5485" t="s">
        <v>1761</v>
      </c>
      <c r="E5485" t="s">
        <v>3235</v>
      </c>
      <c r="F5485" t="s">
        <v>19106</v>
      </c>
      <c r="G5485" t="s">
        <v>19107</v>
      </c>
      <c r="H5485" t="s">
        <v>3177</v>
      </c>
      <c r="I5485" t="s">
        <v>19108</v>
      </c>
      <c r="J5485" t="s">
        <v>3187</v>
      </c>
      <c r="K5485" t="s">
        <v>19109</v>
      </c>
      <c r="L5485" t="s">
        <v>3174</v>
      </c>
      <c r="M5485" t="s">
        <v>3174</v>
      </c>
    </row>
    <row r="5486" spans="1:13" x14ac:dyDescent="0.3">
      <c r="A5486" t="s">
        <v>1082</v>
      </c>
      <c r="B5486" t="s">
        <v>9381</v>
      </c>
      <c r="C5486" t="s">
        <v>4045</v>
      </c>
      <c r="D5486" t="s">
        <v>1822</v>
      </c>
      <c r="E5486" t="s">
        <v>3235</v>
      </c>
      <c r="F5486" t="s">
        <v>19110</v>
      </c>
      <c r="G5486" t="s">
        <v>14991</v>
      </c>
      <c r="H5486" t="s">
        <v>3177</v>
      </c>
      <c r="I5486" t="s">
        <v>19111</v>
      </c>
      <c r="J5486" t="s">
        <v>3179</v>
      </c>
      <c r="K5486" t="s">
        <v>14131</v>
      </c>
      <c r="L5486" t="s">
        <v>3174</v>
      </c>
      <c r="M5486" t="s">
        <v>3174</v>
      </c>
    </row>
    <row r="5487" spans="1:13" x14ac:dyDescent="0.3">
      <c r="A5487" t="s">
        <v>1082</v>
      </c>
      <c r="B5487" t="s">
        <v>9381</v>
      </c>
      <c r="C5487" t="s">
        <v>4045</v>
      </c>
      <c r="D5487" t="s">
        <v>1822</v>
      </c>
      <c r="E5487" t="s">
        <v>3235</v>
      </c>
      <c r="F5487" t="s">
        <v>19112</v>
      </c>
      <c r="G5487" t="s">
        <v>19113</v>
      </c>
      <c r="H5487" t="s">
        <v>3177</v>
      </c>
      <c r="I5487" t="s">
        <v>19114</v>
      </c>
      <c r="J5487" t="s">
        <v>3179</v>
      </c>
      <c r="K5487" t="s">
        <v>19115</v>
      </c>
      <c r="L5487" t="s">
        <v>3174</v>
      </c>
      <c r="M5487" t="s">
        <v>3174</v>
      </c>
    </row>
    <row r="5488" spans="1:13" x14ac:dyDescent="0.3">
      <c r="A5488" t="s">
        <v>1082</v>
      </c>
      <c r="B5488" t="s">
        <v>9381</v>
      </c>
      <c r="C5488" t="s">
        <v>4045</v>
      </c>
      <c r="D5488" t="s">
        <v>1822</v>
      </c>
      <c r="E5488" t="s">
        <v>3235</v>
      </c>
      <c r="F5488" t="s">
        <v>19116</v>
      </c>
      <c r="G5488" t="s">
        <v>19117</v>
      </c>
      <c r="H5488" t="s">
        <v>3177</v>
      </c>
      <c r="I5488" t="s">
        <v>19118</v>
      </c>
      <c r="J5488" t="s">
        <v>3179</v>
      </c>
      <c r="K5488" t="s">
        <v>19119</v>
      </c>
      <c r="L5488" t="s">
        <v>3174</v>
      </c>
      <c r="M5488" t="s">
        <v>3174</v>
      </c>
    </row>
    <row r="5489" spans="1:13" x14ac:dyDescent="0.3">
      <c r="A5489" t="s">
        <v>1082</v>
      </c>
      <c r="B5489" t="s">
        <v>9381</v>
      </c>
      <c r="C5489" t="s">
        <v>4045</v>
      </c>
      <c r="D5489" t="s">
        <v>1822</v>
      </c>
      <c r="E5489" t="s">
        <v>3320</v>
      </c>
      <c r="F5489" t="s">
        <v>19120</v>
      </c>
      <c r="G5489" t="s">
        <v>19121</v>
      </c>
      <c r="H5489" t="s">
        <v>3177</v>
      </c>
      <c r="I5489" t="s">
        <v>19122</v>
      </c>
      <c r="J5489" t="s">
        <v>3179</v>
      </c>
      <c r="K5489" t="s">
        <v>8418</v>
      </c>
      <c r="L5489" t="s">
        <v>3174</v>
      </c>
      <c r="M5489" t="s">
        <v>3174</v>
      </c>
    </row>
    <row r="5490" spans="1:13" x14ac:dyDescent="0.3">
      <c r="A5490" t="s">
        <v>1082</v>
      </c>
      <c r="B5490" t="s">
        <v>13399</v>
      </c>
      <c r="C5490" t="s">
        <v>4045</v>
      </c>
      <c r="D5490" t="s">
        <v>1761</v>
      </c>
      <c r="E5490" t="s">
        <v>7639</v>
      </c>
      <c r="F5490" t="s">
        <v>19123</v>
      </c>
      <c r="G5490" t="s">
        <v>14517</v>
      </c>
      <c r="H5490" t="s">
        <v>3177</v>
      </c>
      <c r="I5490" t="s">
        <v>19124</v>
      </c>
      <c r="J5490" t="s">
        <v>3179</v>
      </c>
      <c r="K5490" t="s">
        <v>14233</v>
      </c>
      <c r="L5490" t="s">
        <v>3174</v>
      </c>
      <c r="M5490" t="s">
        <v>3174</v>
      </c>
    </row>
    <row r="5491" spans="1:13" x14ac:dyDescent="0.3">
      <c r="A5491" t="s">
        <v>1082</v>
      </c>
      <c r="B5491" t="s">
        <v>13399</v>
      </c>
      <c r="C5491" t="s">
        <v>4045</v>
      </c>
      <c r="D5491" t="s">
        <v>1761</v>
      </c>
      <c r="E5491" t="s">
        <v>7639</v>
      </c>
      <c r="F5491" t="s">
        <v>19125</v>
      </c>
      <c r="G5491" t="s">
        <v>14517</v>
      </c>
      <c r="H5491" t="s">
        <v>3177</v>
      </c>
      <c r="I5491" t="s">
        <v>19126</v>
      </c>
      <c r="J5491" t="s">
        <v>3179</v>
      </c>
      <c r="K5491" t="s">
        <v>13874</v>
      </c>
      <c r="L5491" t="s">
        <v>3174</v>
      </c>
      <c r="M5491" t="s">
        <v>3174</v>
      </c>
    </row>
    <row r="5492" spans="1:13" x14ac:dyDescent="0.3">
      <c r="A5492" t="s">
        <v>1082</v>
      </c>
      <c r="B5492" t="s">
        <v>13399</v>
      </c>
      <c r="C5492" t="s">
        <v>4045</v>
      </c>
      <c r="D5492" t="s">
        <v>1761</v>
      </c>
      <c r="E5492" t="s">
        <v>7639</v>
      </c>
      <c r="F5492" t="s">
        <v>19127</v>
      </c>
      <c r="G5492" t="s">
        <v>19128</v>
      </c>
      <c r="H5492" t="s">
        <v>3177</v>
      </c>
      <c r="I5492" t="s">
        <v>19129</v>
      </c>
      <c r="J5492" t="s">
        <v>3179</v>
      </c>
      <c r="K5492" t="s">
        <v>13833</v>
      </c>
      <c r="L5492" t="s">
        <v>3174</v>
      </c>
      <c r="M5492" t="s">
        <v>3174</v>
      </c>
    </row>
    <row r="5493" spans="1:13" x14ac:dyDescent="0.3">
      <c r="A5493" t="s">
        <v>1082</v>
      </c>
      <c r="B5493" t="s">
        <v>19130</v>
      </c>
      <c r="C5493" t="s">
        <v>4045</v>
      </c>
      <c r="D5493" t="s">
        <v>1822</v>
      </c>
      <c r="E5493" t="s">
        <v>3235</v>
      </c>
      <c r="F5493" t="s">
        <v>19131</v>
      </c>
      <c r="G5493" t="s">
        <v>19130</v>
      </c>
      <c r="H5493" t="s">
        <v>3177</v>
      </c>
      <c r="I5493" t="s">
        <v>19132</v>
      </c>
      <c r="J5493" t="s">
        <v>3179</v>
      </c>
      <c r="K5493" t="s">
        <v>16971</v>
      </c>
      <c r="L5493" t="s">
        <v>3174</v>
      </c>
      <c r="M5493" t="s">
        <v>3174</v>
      </c>
    </row>
    <row r="5494" spans="1:13" x14ac:dyDescent="0.3">
      <c r="A5494" t="s">
        <v>1082</v>
      </c>
      <c r="B5494" t="s">
        <v>19130</v>
      </c>
      <c r="C5494" t="s">
        <v>4045</v>
      </c>
      <c r="D5494" t="s">
        <v>1822</v>
      </c>
      <c r="E5494" t="s">
        <v>3235</v>
      </c>
      <c r="F5494" t="s">
        <v>19133</v>
      </c>
      <c r="G5494" t="s">
        <v>19130</v>
      </c>
      <c r="H5494" t="s">
        <v>3177</v>
      </c>
      <c r="I5494" t="s">
        <v>19134</v>
      </c>
      <c r="J5494" t="s">
        <v>3179</v>
      </c>
      <c r="K5494" t="s">
        <v>19135</v>
      </c>
      <c r="L5494" t="s">
        <v>3174</v>
      </c>
      <c r="M5494" t="s">
        <v>3174</v>
      </c>
    </row>
    <row r="5495" spans="1:13" x14ac:dyDescent="0.3">
      <c r="A5495" t="s">
        <v>1082</v>
      </c>
      <c r="B5495" t="s">
        <v>19130</v>
      </c>
      <c r="C5495" t="s">
        <v>4045</v>
      </c>
      <c r="D5495" t="s">
        <v>1822</v>
      </c>
      <c r="E5495" t="s">
        <v>3235</v>
      </c>
      <c r="F5495" t="s">
        <v>19136</v>
      </c>
      <c r="G5495" t="s">
        <v>19130</v>
      </c>
      <c r="H5495" t="s">
        <v>3177</v>
      </c>
      <c r="I5495" t="s">
        <v>19137</v>
      </c>
      <c r="J5495" t="s">
        <v>3179</v>
      </c>
      <c r="K5495" t="s">
        <v>19138</v>
      </c>
      <c r="L5495" t="s">
        <v>3174</v>
      </c>
      <c r="M5495" t="s">
        <v>3174</v>
      </c>
    </row>
    <row r="5496" spans="1:13" x14ac:dyDescent="0.3">
      <c r="A5496" t="s">
        <v>1082</v>
      </c>
      <c r="B5496" t="s">
        <v>19139</v>
      </c>
      <c r="C5496" t="s">
        <v>4045</v>
      </c>
      <c r="D5496" t="s">
        <v>1822</v>
      </c>
      <c r="E5496" t="s">
        <v>3235</v>
      </c>
      <c r="F5496" t="s">
        <v>19140</v>
      </c>
      <c r="G5496" t="s">
        <v>19139</v>
      </c>
      <c r="H5496" t="s">
        <v>3177</v>
      </c>
      <c r="I5496" t="s">
        <v>19141</v>
      </c>
      <c r="J5496" t="s">
        <v>3179</v>
      </c>
      <c r="K5496" t="s">
        <v>16971</v>
      </c>
      <c r="L5496" t="s">
        <v>3174</v>
      </c>
      <c r="M5496" t="s">
        <v>3174</v>
      </c>
    </row>
    <row r="5497" spans="1:13" x14ac:dyDescent="0.3">
      <c r="A5497" t="s">
        <v>1082</v>
      </c>
      <c r="B5497" t="s">
        <v>19139</v>
      </c>
      <c r="C5497" t="s">
        <v>4045</v>
      </c>
      <c r="D5497" t="s">
        <v>1822</v>
      </c>
      <c r="E5497" t="s">
        <v>3235</v>
      </c>
      <c r="F5497" t="s">
        <v>19142</v>
      </c>
      <c r="G5497" t="s">
        <v>19139</v>
      </c>
      <c r="H5497" t="s">
        <v>3177</v>
      </c>
      <c r="I5497" t="s">
        <v>19143</v>
      </c>
      <c r="J5497" t="s">
        <v>3179</v>
      </c>
      <c r="K5497" t="s">
        <v>19135</v>
      </c>
      <c r="L5497" t="s">
        <v>3174</v>
      </c>
      <c r="M5497" t="s">
        <v>3174</v>
      </c>
    </row>
    <row r="5498" spans="1:13" x14ac:dyDescent="0.3">
      <c r="A5498" t="s">
        <v>1082</v>
      </c>
      <c r="B5498" t="s">
        <v>19139</v>
      </c>
      <c r="C5498" t="s">
        <v>4045</v>
      </c>
      <c r="D5498" t="s">
        <v>1822</v>
      </c>
      <c r="E5498" t="s">
        <v>3235</v>
      </c>
      <c r="F5498" t="s">
        <v>19144</v>
      </c>
      <c r="G5498" t="s">
        <v>19139</v>
      </c>
      <c r="H5498" t="s">
        <v>3177</v>
      </c>
      <c r="I5498" t="s">
        <v>19145</v>
      </c>
      <c r="J5498" t="s">
        <v>3179</v>
      </c>
      <c r="K5498" t="s">
        <v>19138</v>
      </c>
      <c r="L5498" t="s">
        <v>3174</v>
      </c>
      <c r="M5498" t="s">
        <v>3174</v>
      </c>
    </row>
    <row r="5499" spans="1:13" x14ac:dyDescent="0.3">
      <c r="A5499" t="s">
        <v>1082</v>
      </c>
      <c r="B5499" t="s">
        <v>19146</v>
      </c>
      <c r="C5499" t="s">
        <v>4045</v>
      </c>
      <c r="D5499" t="s">
        <v>1822</v>
      </c>
      <c r="E5499" t="s">
        <v>7639</v>
      </c>
      <c r="F5499" t="s">
        <v>19147</v>
      </c>
      <c r="G5499" t="s">
        <v>19146</v>
      </c>
      <c r="H5499" t="s">
        <v>3177</v>
      </c>
      <c r="I5499" t="s">
        <v>19148</v>
      </c>
      <c r="J5499" t="s">
        <v>3179</v>
      </c>
      <c r="K5499" t="s">
        <v>19135</v>
      </c>
      <c r="L5499" t="s">
        <v>3174</v>
      </c>
      <c r="M5499" t="s">
        <v>3174</v>
      </c>
    </row>
    <row r="5500" spans="1:13" x14ac:dyDescent="0.3">
      <c r="A5500" t="s">
        <v>1082</v>
      </c>
      <c r="B5500" t="s">
        <v>19146</v>
      </c>
      <c r="C5500" t="s">
        <v>4045</v>
      </c>
      <c r="D5500" t="s">
        <v>1822</v>
      </c>
      <c r="E5500" t="s">
        <v>7639</v>
      </c>
      <c r="F5500" t="s">
        <v>19149</v>
      </c>
      <c r="G5500" t="s">
        <v>19146</v>
      </c>
      <c r="H5500" t="s">
        <v>3177</v>
      </c>
      <c r="I5500" t="s">
        <v>19150</v>
      </c>
      <c r="J5500" t="s">
        <v>3179</v>
      </c>
      <c r="K5500" t="s">
        <v>19138</v>
      </c>
      <c r="L5500" t="s">
        <v>3174</v>
      </c>
      <c r="M5500" t="s">
        <v>3174</v>
      </c>
    </row>
    <row r="5501" spans="1:13" x14ac:dyDescent="0.3">
      <c r="A5501" t="s">
        <v>1082</v>
      </c>
      <c r="B5501" t="s">
        <v>19151</v>
      </c>
      <c r="C5501" t="s">
        <v>4045</v>
      </c>
      <c r="D5501" t="s">
        <v>1822</v>
      </c>
      <c r="E5501" t="s">
        <v>7639</v>
      </c>
      <c r="F5501" t="s">
        <v>19152</v>
      </c>
      <c r="G5501" t="s">
        <v>19151</v>
      </c>
      <c r="H5501" t="s">
        <v>3177</v>
      </c>
      <c r="I5501" t="s">
        <v>19153</v>
      </c>
      <c r="J5501" t="s">
        <v>3179</v>
      </c>
      <c r="K5501" t="s">
        <v>19135</v>
      </c>
      <c r="L5501" t="s">
        <v>3174</v>
      </c>
      <c r="M5501" t="s">
        <v>3174</v>
      </c>
    </row>
    <row r="5502" spans="1:13" x14ac:dyDescent="0.3">
      <c r="A5502" t="s">
        <v>1082</v>
      </c>
      <c r="B5502" t="s">
        <v>19151</v>
      </c>
      <c r="C5502" t="s">
        <v>4045</v>
      </c>
      <c r="D5502" t="s">
        <v>1822</v>
      </c>
      <c r="E5502" t="s">
        <v>7639</v>
      </c>
      <c r="F5502" t="s">
        <v>19154</v>
      </c>
      <c r="G5502" t="s">
        <v>19151</v>
      </c>
      <c r="H5502" t="s">
        <v>3177</v>
      </c>
      <c r="I5502" t="s">
        <v>19155</v>
      </c>
      <c r="J5502" t="s">
        <v>3179</v>
      </c>
      <c r="K5502" t="s">
        <v>19138</v>
      </c>
      <c r="L5502" t="s">
        <v>3174</v>
      </c>
      <c r="M5502" t="s">
        <v>3174</v>
      </c>
    </row>
    <row r="5503" spans="1:13" x14ac:dyDescent="0.3">
      <c r="A5503" t="s">
        <v>1085</v>
      </c>
      <c r="B5503" t="s">
        <v>3007</v>
      </c>
      <c r="C5503" t="s">
        <v>3190</v>
      </c>
      <c r="D5503" t="s">
        <v>1761</v>
      </c>
      <c r="E5503" t="s">
        <v>3235</v>
      </c>
      <c r="F5503" t="s">
        <v>19156</v>
      </c>
      <c r="G5503" t="s">
        <v>19107</v>
      </c>
      <c r="H5503" t="s">
        <v>3177</v>
      </c>
      <c r="I5503" t="s">
        <v>19157</v>
      </c>
      <c r="J5503" t="s">
        <v>3187</v>
      </c>
      <c r="K5503" t="s">
        <v>19158</v>
      </c>
      <c r="L5503" t="s">
        <v>3174</v>
      </c>
      <c r="M5503" t="s">
        <v>3174</v>
      </c>
    </row>
    <row r="5504" spans="1:13" x14ac:dyDescent="0.3">
      <c r="A5504" t="s">
        <v>1085</v>
      </c>
      <c r="B5504" t="s">
        <v>3007</v>
      </c>
      <c r="C5504" t="s">
        <v>3190</v>
      </c>
      <c r="D5504" t="s">
        <v>1903</v>
      </c>
      <c r="E5504" t="s">
        <v>3235</v>
      </c>
      <c r="F5504" t="s">
        <v>19159</v>
      </c>
      <c r="G5504" t="s">
        <v>9682</v>
      </c>
      <c r="H5504" t="s">
        <v>3177</v>
      </c>
      <c r="I5504" t="s">
        <v>19160</v>
      </c>
      <c r="J5504" t="s">
        <v>3187</v>
      </c>
      <c r="K5504" t="s">
        <v>19161</v>
      </c>
      <c r="L5504" t="s">
        <v>3174</v>
      </c>
      <c r="M5504" t="s">
        <v>3174</v>
      </c>
    </row>
    <row r="5505" spans="1:13" x14ac:dyDescent="0.3">
      <c r="A5505" t="s">
        <v>1085</v>
      </c>
      <c r="B5505" t="s">
        <v>3007</v>
      </c>
      <c r="C5505" t="s">
        <v>3190</v>
      </c>
      <c r="D5505" t="s">
        <v>1903</v>
      </c>
      <c r="E5505" t="s">
        <v>3235</v>
      </c>
      <c r="F5505" t="s">
        <v>19162</v>
      </c>
      <c r="G5505" t="s">
        <v>9682</v>
      </c>
      <c r="H5505" t="s">
        <v>3177</v>
      </c>
      <c r="I5505" t="s">
        <v>19163</v>
      </c>
      <c r="J5505" t="s">
        <v>3187</v>
      </c>
      <c r="K5505" t="s">
        <v>19161</v>
      </c>
      <c r="L5505" t="s">
        <v>3174</v>
      </c>
      <c r="M5505" t="s">
        <v>3174</v>
      </c>
    </row>
    <row r="5506" spans="1:13" x14ac:dyDescent="0.3">
      <c r="A5506" t="s">
        <v>1085</v>
      </c>
      <c r="B5506" t="s">
        <v>3007</v>
      </c>
      <c r="C5506" t="s">
        <v>3190</v>
      </c>
      <c r="D5506" t="s">
        <v>1903</v>
      </c>
      <c r="E5506" t="s">
        <v>3235</v>
      </c>
      <c r="F5506" t="s">
        <v>19164</v>
      </c>
      <c r="G5506" t="s">
        <v>9682</v>
      </c>
      <c r="H5506" t="s">
        <v>3177</v>
      </c>
      <c r="I5506" t="s">
        <v>19165</v>
      </c>
      <c r="J5506" t="s">
        <v>3187</v>
      </c>
      <c r="K5506" t="s">
        <v>19161</v>
      </c>
      <c r="L5506" t="s">
        <v>3174</v>
      </c>
      <c r="M5506" t="s">
        <v>3174</v>
      </c>
    </row>
    <row r="5507" spans="1:13" x14ac:dyDescent="0.3">
      <c r="A5507" t="s">
        <v>1085</v>
      </c>
      <c r="B5507" t="s">
        <v>3655</v>
      </c>
      <c r="C5507" t="s">
        <v>3173</v>
      </c>
      <c r="D5507" t="s">
        <v>1759</v>
      </c>
      <c r="E5507" t="s">
        <v>3459</v>
      </c>
      <c r="F5507" t="s">
        <v>19166</v>
      </c>
      <c r="G5507" t="s">
        <v>5432</v>
      </c>
      <c r="H5507" t="s">
        <v>3177</v>
      </c>
      <c r="I5507" t="s">
        <v>19167</v>
      </c>
      <c r="J5507" t="s">
        <v>3187</v>
      </c>
      <c r="K5507" t="s">
        <v>19168</v>
      </c>
      <c r="L5507" t="s">
        <v>3174</v>
      </c>
      <c r="M5507" t="s">
        <v>3174</v>
      </c>
    </row>
    <row r="5508" spans="1:13" x14ac:dyDescent="0.3">
      <c r="A5508" t="s">
        <v>1085</v>
      </c>
      <c r="B5508" t="s">
        <v>6579</v>
      </c>
      <c r="C5508" t="s">
        <v>3173</v>
      </c>
      <c r="D5508" t="s">
        <v>1755</v>
      </c>
      <c r="E5508" t="s">
        <v>3235</v>
      </c>
      <c r="F5508" t="s">
        <v>19169</v>
      </c>
      <c r="G5508" t="s">
        <v>19170</v>
      </c>
      <c r="H5508" t="s">
        <v>3177</v>
      </c>
      <c r="I5508" t="s">
        <v>19171</v>
      </c>
      <c r="J5508" t="s">
        <v>3187</v>
      </c>
      <c r="K5508" t="s">
        <v>19172</v>
      </c>
      <c r="L5508" t="s">
        <v>3174</v>
      </c>
      <c r="M5508" t="s">
        <v>3174</v>
      </c>
    </row>
    <row r="5509" spans="1:13" x14ac:dyDescent="0.3">
      <c r="A5509" t="s">
        <v>1085</v>
      </c>
      <c r="B5509" t="s">
        <v>3655</v>
      </c>
      <c r="C5509" t="s">
        <v>3173</v>
      </c>
      <c r="D5509" t="s">
        <v>1759</v>
      </c>
      <c r="E5509" t="s">
        <v>3459</v>
      </c>
      <c r="F5509" t="s">
        <v>19173</v>
      </c>
      <c r="G5509" t="s">
        <v>3914</v>
      </c>
      <c r="H5509" t="s">
        <v>3177</v>
      </c>
      <c r="I5509" t="s">
        <v>19174</v>
      </c>
      <c r="J5509" t="s">
        <v>3187</v>
      </c>
      <c r="K5509" t="s">
        <v>19175</v>
      </c>
      <c r="L5509" t="s">
        <v>3174</v>
      </c>
      <c r="M5509" t="s">
        <v>3174</v>
      </c>
    </row>
    <row r="5510" spans="1:13" x14ac:dyDescent="0.3">
      <c r="A5510" t="s">
        <v>1085</v>
      </c>
      <c r="B5510" t="s">
        <v>3786</v>
      </c>
      <c r="C5510" t="s">
        <v>3190</v>
      </c>
      <c r="D5510" t="s">
        <v>1761</v>
      </c>
      <c r="E5510" t="s">
        <v>3235</v>
      </c>
      <c r="F5510" t="s">
        <v>19176</v>
      </c>
      <c r="G5510" t="s">
        <v>3174</v>
      </c>
      <c r="H5510" t="s">
        <v>3177</v>
      </c>
      <c r="I5510" t="s">
        <v>19177</v>
      </c>
      <c r="J5510" t="s">
        <v>3187</v>
      </c>
      <c r="K5510" t="s">
        <v>19178</v>
      </c>
      <c r="L5510" t="s">
        <v>3174</v>
      </c>
      <c r="M5510" t="s">
        <v>3174</v>
      </c>
    </row>
    <row r="5511" spans="1:13" x14ac:dyDescent="0.3">
      <c r="A5511" t="s">
        <v>1090</v>
      </c>
      <c r="B5511" t="s">
        <v>4181</v>
      </c>
      <c r="C5511" t="s">
        <v>3173</v>
      </c>
      <c r="D5511" t="s">
        <v>1822</v>
      </c>
      <c r="E5511" t="s">
        <v>3183</v>
      </c>
      <c r="F5511" t="s">
        <v>19179</v>
      </c>
      <c r="G5511" t="s">
        <v>19180</v>
      </c>
      <c r="H5511" t="s">
        <v>3177</v>
      </c>
      <c r="I5511" t="s">
        <v>19181</v>
      </c>
      <c r="J5511" t="s">
        <v>3179</v>
      </c>
      <c r="K5511" t="s">
        <v>19182</v>
      </c>
      <c r="L5511" t="s">
        <v>3174</v>
      </c>
      <c r="M5511" t="s">
        <v>3174</v>
      </c>
    </row>
    <row r="5512" spans="1:13" x14ac:dyDescent="0.3">
      <c r="A5512" t="s">
        <v>1090</v>
      </c>
      <c r="B5512" t="s">
        <v>4181</v>
      </c>
      <c r="C5512" t="s">
        <v>3173</v>
      </c>
      <c r="D5512" t="s">
        <v>1822</v>
      </c>
      <c r="E5512" t="s">
        <v>3183</v>
      </c>
      <c r="F5512" t="s">
        <v>19183</v>
      </c>
      <c r="G5512" t="s">
        <v>19184</v>
      </c>
      <c r="H5512" t="s">
        <v>3177</v>
      </c>
      <c r="I5512" t="s">
        <v>19185</v>
      </c>
      <c r="J5512" t="s">
        <v>3179</v>
      </c>
      <c r="K5512" t="s">
        <v>19186</v>
      </c>
      <c r="L5512" t="s">
        <v>3174</v>
      </c>
      <c r="M5512" t="s">
        <v>3174</v>
      </c>
    </row>
    <row r="5513" spans="1:13" x14ac:dyDescent="0.3">
      <c r="A5513" t="s">
        <v>1090</v>
      </c>
      <c r="B5513" t="s">
        <v>6503</v>
      </c>
      <c r="C5513" t="s">
        <v>3173</v>
      </c>
      <c r="D5513" t="s">
        <v>1903</v>
      </c>
      <c r="E5513" t="s">
        <v>3235</v>
      </c>
      <c r="F5513" t="s">
        <v>19187</v>
      </c>
      <c r="G5513" t="s">
        <v>19188</v>
      </c>
      <c r="H5513" t="s">
        <v>3177</v>
      </c>
      <c r="I5513" t="s">
        <v>19189</v>
      </c>
      <c r="J5513" t="s">
        <v>3179</v>
      </c>
      <c r="K5513" t="s">
        <v>19190</v>
      </c>
      <c r="L5513" t="s">
        <v>3174</v>
      </c>
      <c r="M5513" t="s">
        <v>3174</v>
      </c>
    </row>
    <row r="5514" spans="1:13" x14ac:dyDescent="0.3">
      <c r="A5514" t="s">
        <v>1090</v>
      </c>
      <c r="B5514" t="s">
        <v>6503</v>
      </c>
      <c r="C5514" t="s">
        <v>3173</v>
      </c>
      <c r="D5514" t="s">
        <v>1903</v>
      </c>
      <c r="E5514" t="s">
        <v>3235</v>
      </c>
      <c r="F5514" t="s">
        <v>19191</v>
      </c>
      <c r="G5514" t="s">
        <v>19188</v>
      </c>
      <c r="H5514" t="s">
        <v>3177</v>
      </c>
      <c r="I5514" t="s">
        <v>19192</v>
      </c>
      <c r="J5514" t="s">
        <v>3179</v>
      </c>
      <c r="K5514" t="s">
        <v>19193</v>
      </c>
      <c r="L5514" t="s">
        <v>3174</v>
      </c>
      <c r="M5514" t="s">
        <v>3174</v>
      </c>
    </row>
    <row r="5515" spans="1:13" x14ac:dyDescent="0.3">
      <c r="A5515" t="s">
        <v>1090</v>
      </c>
      <c r="B5515" t="s">
        <v>6503</v>
      </c>
      <c r="C5515" t="s">
        <v>3173</v>
      </c>
      <c r="D5515" t="s">
        <v>1903</v>
      </c>
      <c r="E5515" t="s">
        <v>3235</v>
      </c>
      <c r="F5515" t="s">
        <v>19194</v>
      </c>
      <c r="G5515" t="s">
        <v>19188</v>
      </c>
      <c r="H5515" t="s">
        <v>3177</v>
      </c>
      <c r="I5515" t="s">
        <v>19195</v>
      </c>
      <c r="J5515" t="s">
        <v>3179</v>
      </c>
      <c r="K5515" t="s">
        <v>19196</v>
      </c>
      <c r="L5515" t="s">
        <v>3174</v>
      </c>
      <c r="M5515" t="s">
        <v>3174</v>
      </c>
    </row>
    <row r="5516" spans="1:13" x14ac:dyDescent="0.3">
      <c r="A5516" t="s">
        <v>1090</v>
      </c>
      <c r="B5516" t="s">
        <v>15289</v>
      </c>
      <c r="C5516" t="s">
        <v>3173</v>
      </c>
      <c r="D5516" t="s">
        <v>1903</v>
      </c>
      <c r="E5516" t="s">
        <v>3235</v>
      </c>
      <c r="F5516" t="s">
        <v>19197</v>
      </c>
      <c r="G5516" t="s">
        <v>15291</v>
      </c>
      <c r="H5516" t="s">
        <v>3177</v>
      </c>
      <c r="I5516" t="s">
        <v>19198</v>
      </c>
      <c r="J5516" t="s">
        <v>3179</v>
      </c>
      <c r="K5516" t="s">
        <v>19199</v>
      </c>
      <c r="L5516" t="s">
        <v>3174</v>
      </c>
      <c r="M5516" t="s">
        <v>3174</v>
      </c>
    </row>
    <row r="5517" spans="1:13" x14ac:dyDescent="0.3">
      <c r="A5517" t="s">
        <v>1090</v>
      </c>
      <c r="B5517" t="s">
        <v>15289</v>
      </c>
      <c r="C5517" t="s">
        <v>3173</v>
      </c>
      <c r="D5517" t="s">
        <v>1903</v>
      </c>
      <c r="E5517" t="s">
        <v>3235</v>
      </c>
      <c r="F5517" t="s">
        <v>19200</v>
      </c>
      <c r="G5517" t="s">
        <v>15291</v>
      </c>
      <c r="H5517" t="s">
        <v>3177</v>
      </c>
      <c r="I5517" t="s">
        <v>19201</v>
      </c>
      <c r="J5517" t="s">
        <v>3179</v>
      </c>
      <c r="K5517" t="s">
        <v>19202</v>
      </c>
      <c r="L5517" t="s">
        <v>3174</v>
      </c>
      <c r="M5517" t="s">
        <v>3174</v>
      </c>
    </row>
    <row r="5518" spans="1:13" x14ac:dyDescent="0.3">
      <c r="A5518" t="s">
        <v>1090</v>
      </c>
      <c r="B5518" t="s">
        <v>15289</v>
      </c>
      <c r="C5518" t="s">
        <v>3173</v>
      </c>
      <c r="D5518" t="s">
        <v>1903</v>
      </c>
      <c r="E5518" t="s">
        <v>3235</v>
      </c>
      <c r="F5518" t="s">
        <v>19203</v>
      </c>
      <c r="G5518" t="s">
        <v>15291</v>
      </c>
      <c r="H5518" t="s">
        <v>3177</v>
      </c>
      <c r="I5518" t="s">
        <v>19204</v>
      </c>
      <c r="J5518" t="s">
        <v>3179</v>
      </c>
      <c r="K5518" t="s">
        <v>19205</v>
      </c>
      <c r="L5518" t="s">
        <v>3174</v>
      </c>
      <c r="M5518" t="s">
        <v>3174</v>
      </c>
    </row>
    <row r="5519" spans="1:13" x14ac:dyDescent="0.3">
      <c r="A5519" t="s">
        <v>1090</v>
      </c>
      <c r="B5519" t="s">
        <v>3319</v>
      </c>
      <c r="C5519" t="s">
        <v>3173</v>
      </c>
      <c r="D5519" t="s">
        <v>1903</v>
      </c>
      <c r="E5519" t="s">
        <v>3235</v>
      </c>
      <c r="F5519" t="s">
        <v>19206</v>
      </c>
      <c r="G5519" t="s">
        <v>19207</v>
      </c>
      <c r="H5519" t="s">
        <v>3177</v>
      </c>
      <c r="I5519" t="s">
        <v>19208</v>
      </c>
      <c r="J5519" t="s">
        <v>3179</v>
      </c>
      <c r="K5519" t="s">
        <v>19209</v>
      </c>
      <c r="L5519" t="s">
        <v>3174</v>
      </c>
      <c r="M5519" t="s">
        <v>3174</v>
      </c>
    </row>
    <row r="5520" spans="1:13" x14ac:dyDescent="0.3">
      <c r="A5520" t="s">
        <v>1090</v>
      </c>
      <c r="B5520" t="s">
        <v>3319</v>
      </c>
      <c r="C5520" t="s">
        <v>3173</v>
      </c>
      <c r="D5520" t="s">
        <v>1903</v>
      </c>
      <c r="E5520" t="s">
        <v>3235</v>
      </c>
      <c r="F5520" t="s">
        <v>19210</v>
      </c>
      <c r="G5520" t="s">
        <v>19207</v>
      </c>
      <c r="H5520" t="s">
        <v>3177</v>
      </c>
      <c r="I5520" t="s">
        <v>19211</v>
      </c>
      <c r="J5520" t="s">
        <v>3179</v>
      </c>
      <c r="K5520" t="s">
        <v>19212</v>
      </c>
      <c r="L5520" t="s">
        <v>3174</v>
      </c>
      <c r="M5520" t="s">
        <v>3174</v>
      </c>
    </row>
    <row r="5521" spans="1:13" x14ac:dyDescent="0.3">
      <c r="A5521" t="s">
        <v>1090</v>
      </c>
      <c r="B5521" t="s">
        <v>3319</v>
      </c>
      <c r="C5521" t="s">
        <v>3173</v>
      </c>
      <c r="D5521" t="s">
        <v>1903</v>
      </c>
      <c r="E5521" t="s">
        <v>3235</v>
      </c>
      <c r="F5521" t="s">
        <v>19213</v>
      </c>
      <c r="G5521" t="s">
        <v>19207</v>
      </c>
      <c r="H5521" t="s">
        <v>3177</v>
      </c>
      <c r="I5521" t="s">
        <v>19214</v>
      </c>
      <c r="J5521" t="s">
        <v>3179</v>
      </c>
      <c r="K5521" t="s">
        <v>19215</v>
      </c>
      <c r="L5521" t="s">
        <v>3174</v>
      </c>
      <c r="M5521" t="s">
        <v>3174</v>
      </c>
    </row>
    <row r="5522" spans="1:13" x14ac:dyDescent="0.3">
      <c r="A5522" t="s">
        <v>1090</v>
      </c>
      <c r="B5522" t="s">
        <v>8857</v>
      </c>
      <c r="C5522" t="s">
        <v>3173</v>
      </c>
      <c r="D5522" t="s">
        <v>1903</v>
      </c>
      <c r="E5522" t="s">
        <v>3235</v>
      </c>
      <c r="F5522" t="s">
        <v>19216</v>
      </c>
      <c r="G5522" t="s">
        <v>8859</v>
      </c>
      <c r="H5522" t="s">
        <v>3177</v>
      </c>
      <c r="I5522" t="s">
        <v>19217</v>
      </c>
      <c r="J5522" t="s">
        <v>3179</v>
      </c>
      <c r="K5522" t="s">
        <v>19218</v>
      </c>
      <c r="L5522" t="s">
        <v>3174</v>
      </c>
      <c r="M5522" t="s">
        <v>3174</v>
      </c>
    </row>
    <row r="5523" spans="1:13" x14ac:dyDescent="0.3">
      <c r="A5523" t="s">
        <v>1090</v>
      </c>
      <c r="B5523" t="s">
        <v>8857</v>
      </c>
      <c r="C5523" t="s">
        <v>3173</v>
      </c>
      <c r="D5523" t="s">
        <v>1903</v>
      </c>
      <c r="E5523" t="s">
        <v>3235</v>
      </c>
      <c r="F5523" t="s">
        <v>19219</v>
      </c>
      <c r="G5523" t="s">
        <v>8859</v>
      </c>
      <c r="H5523" t="s">
        <v>3177</v>
      </c>
      <c r="I5523" t="s">
        <v>19220</v>
      </c>
      <c r="J5523" t="s">
        <v>3179</v>
      </c>
      <c r="K5523" t="s">
        <v>19221</v>
      </c>
      <c r="L5523" t="s">
        <v>3174</v>
      </c>
      <c r="M5523" t="s">
        <v>3174</v>
      </c>
    </row>
    <row r="5524" spans="1:13" x14ac:dyDescent="0.3">
      <c r="A5524" t="s">
        <v>1090</v>
      </c>
      <c r="B5524" t="s">
        <v>8857</v>
      </c>
      <c r="C5524" t="s">
        <v>3173</v>
      </c>
      <c r="D5524" t="s">
        <v>1903</v>
      </c>
      <c r="E5524" t="s">
        <v>3235</v>
      </c>
      <c r="F5524" t="s">
        <v>19222</v>
      </c>
      <c r="G5524" t="s">
        <v>8859</v>
      </c>
      <c r="H5524" t="s">
        <v>3177</v>
      </c>
      <c r="I5524" t="s">
        <v>19223</v>
      </c>
      <c r="J5524" t="s">
        <v>3179</v>
      </c>
      <c r="K5524" t="s">
        <v>19224</v>
      </c>
      <c r="L5524" t="s">
        <v>3174</v>
      </c>
      <c r="M5524" t="s">
        <v>3174</v>
      </c>
    </row>
    <row r="5525" spans="1:13" x14ac:dyDescent="0.3">
      <c r="A5525" t="s">
        <v>1090</v>
      </c>
      <c r="B5525" t="s">
        <v>6360</v>
      </c>
      <c r="C5525" t="s">
        <v>3173</v>
      </c>
      <c r="D5525" t="s">
        <v>1903</v>
      </c>
      <c r="E5525" t="s">
        <v>3235</v>
      </c>
      <c r="F5525" t="s">
        <v>19225</v>
      </c>
      <c r="G5525" t="s">
        <v>17885</v>
      </c>
      <c r="H5525" t="s">
        <v>3177</v>
      </c>
      <c r="I5525" t="s">
        <v>19226</v>
      </c>
      <c r="J5525" t="s">
        <v>3179</v>
      </c>
      <c r="K5525" t="s">
        <v>19227</v>
      </c>
      <c r="L5525" t="s">
        <v>3174</v>
      </c>
      <c r="M5525" t="s">
        <v>3174</v>
      </c>
    </row>
    <row r="5526" spans="1:13" x14ac:dyDescent="0.3">
      <c r="A5526" t="s">
        <v>1090</v>
      </c>
      <c r="B5526" t="s">
        <v>6360</v>
      </c>
      <c r="C5526" t="s">
        <v>3173</v>
      </c>
      <c r="D5526" t="s">
        <v>1903</v>
      </c>
      <c r="E5526" t="s">
        <v>3235</v>
      </c>
      <c r="F5526" t="s">
        <v>19228</v>
      </c>
      <c r="G5526" t="s">
        <v>17885</v>
      </c>
      <c r="H5526" t="s">
        <v>3177</v>
      </c>
      <c r="I5526" t="s">
        <v>19229</v>
      </c>
      <c r="J5526" t="s">
        <v>3179</v>
      </c>
      <c r="K5526" t="s">
        <v>19230</v>
      </c>
      <c r="L5526" t="s">
        <v>3174</v>
      </c>
      <c r="M5526" t="s">
        <v>3174</v>
      </c>
    </row>
    <row r="5527" spans="1:13" x14ac:dyDescent="0.3">
      <c r="A5527" t="s">
        <v>1090</v>
      </c>
      <c r="B5527" t="s">
        <v>6360</v>
      </c>
      <c r="C5527" t="s">
        <v>3173</v>
      </c>
      <c r="D5527" t="s">
        <v>1903</v>
      </c>
      <c r="E5527" t="s">
        <v>3235</v>
      </c>
      <c r="F5527" t="s">
        <v>19231</v>
      </c>
      <c r="G5527" t="s">
        <v>17885</v>
      </c>
      <c r="H5527" t="s">
        <v>3177</v>
      </c>
      <c r="I5527" t="s">
        <v>19232</v>
      </c>
      <c r="J5527" t="s">
        <v>3179</v>
      </c>
      <c r="K5527" t="s">
        <v>19233</v>
      </c>
      <c r="L5527" t="s">
        <v>3174</v>
      </c>
      <c r="M5527" t="s">
        <v>3174</v>
      </c>
    </row>
    <row r="5528" spans="1:13" x14ac:dyDescent="0.3">
      <c r="A5528" t="s">
        <v>1090</v>
      </c>
      <c r="B5528" t="s">
        <v>8665</v>
      </c>
      <c r="C5528" t="s">
        <v>3173</v>
      </c>
      <c r="D5528" t="s">
        <v>1903</v>
      </c>
      <c r="E5528" t="s">
        <v>3320</v>
      </c>
      <c r="F5528" t="s">
        <v>19234</v>
      </c>
      <c r="G5528" t="s">
        <v>15369</v>
      </c>
      <c r="H5528" t="s">
        <v>3177</v>
      </c>
      <c r="I5528" t="s">
        <v>19235</v>
      </c>
      <c r="J5528" t="s">
        <v>3179</v>
      </c>
      <c r="K5528" t="s">
        <v>19236</v>
      </c>
      <c r="L5528" t="s">
        <v>3174</v>
      </c>
      <c r="M5528" t="s">
        <v>3174</v>
      </c>
    </row>
    <row r="5529" spans="1:13" x14ac:dyDescent="0.3">
      <c r="A5529" t="s">
        <v>1090</v>
      </c>
      <c r="B5529" t="s">
        <v>8665</v>
      </c>
      <c r="C5529" t="s">
        <v>3173</v>
      </c>
      <c r="D5529" t="s">
        <v>1903</v>
      </c>
      <c r="E5529" t="s">
        <v>3320</v>
      </c>
      <c r="F5529" t="s">
        <v>19237</v>
      </c>
      <c r="G5529" t="s">
        <v>15369</v>
      </c>
      <c r="H5529" t="s">
        <v>3177</v>
      </c>
      <c r="I5529" t="s">
        <v>19238</v>
      </c>
      <c r="J5529" t="s">
        <v>3179</v>
      </c>
      <c r="K5529" t="s">
        <v>19239</v>
      </c>
      <c r="L5529" t="s">
        <v>3174</v>
      </c>
      <c r="M5529" t="s">
        <v>3174</v>
      </c>
    </row>
    <row r="5530" spans="1:13" x14ac:dyDescent="0.3">
      <c r="A5530" t="s">
        <v>1090</v>
      </c>
      <c r="B5530" t="s">
        <v>8665</v>
      </c>
      <c r="C5530" t="s">
        <v>3173</v>
      </c>
      <c r="D5530" t="s">
        <v>1903</v>
      </c>
      <c r="E5530" t="s">
        <v>3320</v>
      </c>
      <c r="F5530" t="s">
        <v>19240</v>
      </c>
      <c r="G5530" t="s">
        <v>15369</v>
      </c>
      <c r="H5530" t="s">
        <v>3177</v>
      </c>
      <c r="I5530" t="s">
        <v>19241</v>
      </c>
      <c r="J5530" t="s">
        <v>3179</v>
      </c>
      <c r="K5530" t="s">
        <v>19242</v>
      </c>
      <c r="L5530" t="s">
        <v>3174</v>
      </c>
      <c r="M5530" t="s">
        <v>3174</v>
      </c>
    </row>
    <row r="5531" spans="1:13" x14ac:dyDescent="0.3">
      <c r="A5531" t="s">
        <v>1090</v>
      </c>
      <c r="B5531" t="s">
        <v>8665</v>
      </c>
      <c r="C5531" t="s">
        <v>3173</v>
      </c>
      <c r="D5531" t="s">
        <v>1903</v>
      </c>
      <c r="E5531" t="s">
        <v>3320</v>
      </c>
      <c r="F5531" t="s">
        <v>19243</v>
      </c>
      <c r="G5531" t="s">
        <v>8758</v>
      </c>
      <c r="H5531" t="s">
        <v>3177</v>
      </c>
      <c r="I5531" t="s">
        <v>19244</v>
      </c>
      <c r="J5531" t="s">
        <v>3179</v>
      </c>
      <c r="K5531" t="s">
        <v>19245</v>
      </c>
      <c r="L5531" t="s">
        <v>3174</v>
      </c>
      <c r="M5531" t="s">
        <v>3174</v>
      </c>
    </row>
    <row r="5532" spans="1:13" x14ac:dyDescent="0.3">
      <c r="A5532" t="s">
        <v>1090</v>
      </c>
      <c r="B5532" t="s">
        <v>8665</v>
      </c>
      <c r="C5532" t="s">
        <v>3173</v>
      </c>
      <c r="D5532" t="s">
        <v>1903</v>
      </c>
      <c r="E5532" t="s">
        <v>3320</v>
      </c>
      <c r="F5532" t="s">
        <v>19246</v>
      </c>
      <c r="G5532" t="s">
        <v>8758</v>
      </c>
      <c r="H5532" t="s">
        <v>3177</v>
      </c>
      <c r="I5532" t="s">
        <v>19247</v>
      </c>
      <c r="J5532" t="s">
        <v>3179</v>
      </c>
      <c r="K5532" t="s">
        <v>19248</v>
      </c>
      <c r="L5532" t="s">
        <v>3174</v>
      </c>
      <c r="M5532" t="s">
        <v>3174</v>
      </c>
    </row>
    <row r="5533" spans="1:13" x14ac:dyDescent="0.3">
      <c r="A5533" t="s">
        <v>1090</v>
      </c>
      <c r="B5533" t="s">
        <v>8665</v>
      </c>
      <c r="C5533" t="s">
        <v>3173</v>
      </c>
      <c r="D5533" t="s">
        <v>1903</v>
      </c>
      <c r="E5533" t="s">
        <v>3320</v>
      </c>
      <c r="F5533" t="s">
        <v>19249</v>
      </c>
      <c r="G5533" t="s">
        <v>8758</v>
      </c>
      <c r="H5533" t="s">
        <v>3177</v>
      </c>
      <c r="I5533" t="s">
        <v>19250</v>
      </c>
      <c r="J5533" t="s">
        <v>3179</v>
      </c>
      <c r="K5533" t="s">
        <v>19251</v>
      </c>
      <c r="L5533" t="s">
        <v>3174</v>
      </c>
      <c r="M5533" t="s">
        <v>3174</v>
      </c>
    </row>
    <row r="5534" spans="1:13" x14ac:dyDescent="0.3">
      <c r="A5534" t="s">
        <v>1090</v>
      </c>
      <c r="B5534" t="s">
        <v>8574</v>
      </c>
      <c r="C5534" t="s">
        <v>3173</v>
      </c>
      <c r="D5534" t="s">
        <v>1903</v>
      </c>
      <c r="E5534" t="s">
        <v>3235</v>
      </c>
      <c r="F5534" t="s">
        <v>19252</v>
      </c>
      <c r="G5534" t="s">
        <v>19253</v>
      </c>
      <c r="H5534" t="s">
        <v>3177</v>
      </c>
      <c r="I5534" t="s">
        <v>19254</v>
      </c>
      <c r="J5534" t="s">
        <v>3179</v>
      </c>
      <c r="K5534" t="s">
        <v>19255</v>
      </c>
      <c r="L5534" t="s">
        <v>3174</v>
      </c>
      <c r="M5534" t="s">
        <v>3174</v>
      </c>
    </row>
    <row r="5535" spans="1:13" x14ac:dyDescent="0.3">
      <c r="A5535" t="s">
        <v>1090</v>
      </c>
      <c r="B5535" t="s">
        <v>8574</v>
      </c>
      <c r="C5535" t="s">
        <v>3173</v>
      </c>
      <c r="D5535" t="s">
        <v>1903</v>
      </c>
      <c r="E5535" t="s">
        <v>3235</v>
      </c>
      <c r="F5535" t="s">
        <v>19256</v>
      </c>
      <c r="G5535" t="s">
        <v>19253</v>
      </c>
      <c r="H5535" t="s">
        <v>3177</v>
      </c>
      <c r="I5535" t="s">
        <v>19257</v>
      </c>
      <c r="J5535" t="s">
        <v>3179</v>
      </c>
      <c r="K5535" t="s">
        <v>19258</v>
      </c>
      <c r="L5535" t="s">
        <v>3174</v>
      </c>
      <c r="M5535" t="s">
        <v>3174</v>
      </c>
    </row>
    <row r="5536" spans="1:13" x14ac:dyDescent="0.3">
      <c r="A5536" t="s">
        <v>1090</v>
      </c>
      <c r="B5536" t="s">
        <v>8574</v>
      </c>
      <c r="C5536" t="s">
        <v>3173</v>
      </c>
      <c r="D5536" t="s">
        <v>1903</v>
      </c>
      <c r="E5536" t="s">
        <v>3235</v>
      </c>
      <c r="F5536" t="s">
        <v>19259</v>
      </c>
      <c r="G5536" t="s">
        <v>19253</v>
      </c>
      <c r="H5536" t="s">
        <v>3177</v>
      </c>
      <c r="I5536" t="s">
        <v>19260</v>
      </c>
      <c r="J5536" t="s">
        <v>3179</v>
      </c>
      <c r="K5536" t="s">
        <v>19261</v>
      </c>
      <c r="L5536" t="s">
        <v>3174</v>
      </c>
      <c r="M5536" t="s">
        <v>3174</v>
      </c>
    </row>
    <row r="5537" spans="1:13" x14ac:dyDescent="0.3">
      <c r="A5537" t="s">
        <v>1090</v>
      </c>
      <c r="B5537" t="s">
        <v>2999</v>
      </c>
      <c r="C5537" t="s">
        <v>3173</v>
      </c>
      <c r="D5537" t="s">
        <v>1903</v>
      </c>
      <c r="E5537" t="s">
        <v>3235</v>
      </c>
      <c r="F5537" t="s">
        <v>19262</v>
      </c>
      <c r="G5537" t="s">
        <v>16064</v>
      </c>
      <c r="H5537" t="s">
        <v>3177</v>
      </c>
      <c r="I5537" t="s">
        <v>19263</v>
      </c>
      <c r="J5537" t="s">
        <v>3179</v>
      </c>
      <c r="K5537" t="s">
        <v>19264</v>
      </c>
      <c r="L5537" t="s">
        <v>3174</v>
      </c>
      <c r="M5537" t="s">
        <v>3174</v>
      </c>
    </row>
    <row r="5538" spans="1:13" x14ac:dyDescent="0.3">
      <c r="A5538" t="s">
        <v>1090</v>
      </c>
      <c r="B5538" t="s">
        <v>3002</v>
      </c>
      <c r="C5538" t="s">
        <v>3173</v>
      </c>
      <c r="D5538" t="s">
        <v>1903</v>
      </c>
      <c r="E5538" t="s">
        <v>3235</v>
      </c>
      <c r="F5538" t="s">
        <v>19265</v>
      </c>
      <c r="G5538" t="s">
        <v>19266</v>
      </c>
      <c r="H5538" t="s">
        <v>3177</v>
      </c>
      <c r="I5538" t="s">
        <v>19267</v>
      </c>
      <c r="J5538" t="s">
        <v>3179</v>
      </c>
      <c r="K5538" t="s">
        <v>19268</v>
      </c>
      <c r="L5538" t="s">
        <v>3174</v>
      </c>
      <c r="M5538" t="s">
        <v>3174</v>
      </c>
    </row>
    <row r="5539" spans="1:13" x14ac:dyDescent="0.3">
      <c r="A5539" t="s">
        <v>1090</v>
      </c>
      <c r="B5539" t="s">
        <v>6503</v>
      </c>
      <c r="C5539" t="s">
        <v>3173</v>
      </c>
      <c r="D5539" t="s">
        <v>1903</v>
      </c>
      <c r="E5539" t="s">
        <v>3320</v>
      </c>
      <c r="F5539" t="s">
        <v>19269</v>
      </c>
      <c r="G5539" t="s">
        <v>19270</v>
      </c>
      <c r="H5539" t="s">
        <v>3177</v>
      </c>
      <c r="I5539" t="s">
        <v>19271</v>
      </c>
      <c r="J5539" t="s">
        <v>3179</v>
      </c>
      <c r="K5539" t="s">
        <v>19272</v>
      </c>
      <c r="L5539" t="s">
        <v>3174</v>
      </c>
      <c r="M5539" t="s">
        <v>3174</v>
      </c>
    </row>
    <row r="5540" spans="1:13" x14ac:dyDescent="0.3">
      <c r="A5540" t="s">
        <v>1090</v>
      </c>
      <c r="B5540" t="s">
        <v>19273</v>
      </c>
      <c r="C5540" t="s">
        <v>3173</v>
      </c>
      <c r="D5540" t="s">
        <v>1903</v>
      </c>
      <c r="E5540" t="s">
        <v>3235</v>
      </c>
      <c r="F5540" t="s">
        <v>19274</v>
      </c>
      <c r="G5540" t="s">
        <v>19275</v>
      </c>
      <c r="H5540" t="s">
        <v>3177</v>
      </c>
      <c r="I5540" t="s">
        <v>19276</v>
      </c>
      <c r="J5540" t="s">
        <v>3179</v>
      </c>
      <c r="K5540" t="s">
        <v>19277</v>
      </c>
      <c r="L5540" t="s">
        <v>3174</v>
      </c>
      <c r="M5540" t="s">
        <v>3174</v>
      </c>
    </row>
    <row r="5541" spans="1:13" x14ac:dyDescent="0.3">
      <c r="A5541" t="s">
        <v>1090</v>
      </c>
      <c r="B5541" t="s">
        <v>19273</v>
      </c>
      <c r="C5541" t="s">
        <v>3173</v>
      </c>
      <c r="D5541" t="s">
        <v>1903</v>
      </c>
      <c r="E5541" t="s">
        <v>3235</v>
      </c>
      <c r="F5541" t="s">
        <v>19278</v>
      </c>
      <c r="G5541" t="s">
        <v>19275</v>
      </c>
      <c r="H5541" t="s">
        <v>3177</v>
      </c>
      <c r="I5541" t="s">
        <v>19279</v>
      </c>
      <c r="J5541" t="s">
        <v>3179</v>
      </c>
      <c r="K5541" t="s">
        <v>19280</v>
      </c>
      <c r="L5541" t="s">
        <v>3174</v>
      </c>
      <c r="M5541" t="s">
        <v>3174</v>
      </c>
    </row>
    <row r="5542" spans="1:13" x14ac:dyDescent="0.3">
      <c r="A5542" t="s">
        <v>1090</v>
      </c>
      <c r="B5542" t="s">
        <v>19273</v>
      </c>
      <c r="C5542" t="s">
        <v>3173</v>
      </c>
      <c r="D5542" t="s">
        <v>1903</v>
      </c>
      <c r="E5542" t="s">
        <v>3235</v>
      </c>
      <c r="F5542" t="s">
        <v>19281</v>
      </c>
      <c r="G5542" t="s">
        <v>19275</v>
      </c>
      <c r="H5542" t="s">
        <v>3177</v>
      </c>
      <c r="I5542" t="s">
        <v>19282</v>
      </c>
      <c r="J5542" t="s">
        <v>3179</v>
      </c>
      <c r="K5542" t="s">
        <v>19283</v>
      </c>
      <c r="L5542" t="s">
        <v>3174</v>
      </c>
      <c r="M5542" t="s">
        <v>3174</v>
      </c>
    </row>
    <row r="5543" spans="1:13" x14ac:dyDescent="0.3">
      <c r="A5543" t="s">
        <v>1090</v>
      </c>
      <c r="B5543" t="s">
        <v>6503</v>
      </c>
      <c r="C5543" t="s">
        <v>3173</v>
      </c>
      <c r="D5543" t="s">
        <v>1903</v>
      </c>
      <c r="E5543" t="s">
        <v>3459</v>
      </c>
      <c r="F5543" t="s">
        <v>19284</v>
      </c>
      <c r="G5543" t="s">
        <v>13681</v>
      </c>
      <c r="H5543" t="s">
        <v>3177</v>
      </c>
      <c r="I5543" t="s">
        <v>19285</v>
      </c>
      <c r="J5543" t="s">
        <v>3179</v>
      </c>
      <c r="K5543" t="s">
        <v>19286</v>
      </c>
      <c r="L5543" t="s">
        <v>3174</v>
      </c>
      <c r="M5543" t="s">
        <v>3174</v>
      </c>
    </row>
    <row r="5544" spans="1:13" x14ac:dyDescent="0.3">
      <c r="A5544" t="s">
        <v>1090</v>
      </c>
      <c r="B5544" t="s">
        <v>6503</v>
      </c>
      <c r="C5544" t="s">
        <v>3173</v>
      </c>
      <c r="D5544" t="s">
        <v>1903</v>
      </c>
      <c r="E5544" t="s">
        <v>3459</v>
      </c>
      <c r="F5544" t="s">
        <v>19287</v>
      </c>
      <c r="G5544" t="s">
        <v>13681</v>
      </c>
      <c r="H5544" t="s">
        <v>3177</v>
      </c>
      <c r="I5544" t="s">
        <v>19288</v>
      </c>
      <c r="J5544" t="s">
        <v>3179</v>
      </c>
      <c r="K5544" t="s">
        <v>19289</v>
      </c>
      <c r="L5544" t="s">
        <v>3174</v>
      </c>
      <c r="M5544" t="s">
        <v>3174</v>
      </c>
    </row>
    <row r="5545" spans="1:13" x14ac:dyDescent="0.3">
      <c r="A5545" t="s">
        <v>1090</v>
      </c>
      <c r="B5545" t="s">
        <v>6503</v>
      </c>
      <c r="C5545" t="s">
        <v>3173</v>
      </c>
      <c r="D5545" t="s">
        <v>1903</v>
      </c>
      <c r="E5545" t="s">
        <v>3459</v>
      </c>
      <c r="F5545" t="s">
        <v>19290</v>
      </c>
      <c r="G5545" t="s">
        <v>13681</v>
      </c>
      <c r="H5545" t="s">
        <v>3177</v>
      </c>
      <c r="I5545" t="s">
        <v>19291</v>
      </c>
      <c r="J5545" t="s">
        <v>3179</v>
      </c>
      <c r="K5545" t="s">
        <v>19292</v>
      </c>
      <c r="L5545" t="s">
        <v>3174</v>
      </c>
      <c r="M5545" t="s">
        <v>3174</v>
      </c>
    </row>
    <row r="5546" spans="1:13" x14ac:dyDescent="0.3">
      <c r="A5546" t="s">
        <v>1090</v>
      </c>
      <c r="B5546" t="s">
        <v>8890</v>
      </c>
      <c r="C5546" t="s">
        <v>3173</v>
      </c>
      <c r="D5546" t="s">
        <v>1903</v>
      </c>
      <c r="E5546" t="s">
        <v>3235</v>
      </c>
      <c r="F5546" t="s">
        <v>19293</v>
      </c>
      <c r="G5546" t="s">
        <v>19294</v>
      </c>
      <c r="H5546" t="s">
        <v>3177</v>
      </c>
      <c r="I5546" t="s">
        <v>19295</v>
      </c>
      <c r="J5546" t="s">
        <v>3179</v>
      </c>
      <c r="K5546" t="s">
        <v>19296</v>
      </c>
      <c r="L5546" t="s">
        <v>3174</v>
      </c>
      <c r="M5546" t="s">
        <v>3174</v>
      </c>
    </row>
    <row r="5547" spans="1:13" x14ac:dyDescent="0.3">
      <c r="A5547" t="s">
        <v>1090</v>
      </c>
      <c r="B5547" t="s">
        <v>8890</v>
      </c>
      <c r="C5547" t="s">
        <v>3173</v>
      </c>
      <c r="D5547" t="s">
        <v>1903</v>
      </c>
      <c r="E5547" t="s">
        <v>3235</v>
      </c>
      <c r="F5547" t="s">
        <v>19297</v>
      </c>
      <c r="G5547" t="s">
        <v>19294</v>
      </c>
      <c r="H5547" t="s">
        <v>3177</v>
      </c>
      <c r="I5547" t="s">
        <v>19298</v>
      </c>
      <c r="J5547" t="s">
        <v>3179</v>
      </c>
      <c r="K5547" t="s">
        <v>19299</v>
      </c>
      <c r="L5547" t="s">
        <v>3174</v>
      </c>
      <c r="M5547" t="s">
        <v>3174</v>
      </c>
    </row>
    <row r="5548" spans="1:13" x14ac:dyDescent="0.3">
      <c r="A5548" t="s">
        <v>1090</v>
      </c>
      <c r="B5548" t="s">
        <v>19300</v>
      </c>
      <c r="C5548" t="s">
        <v>3173</v>
      </c>
      <c r="D5548" t="s">
        <v>1903</v>
      </c>
      <c r="E5548" t="s">
        <v>3320</v>
      </c>
      <c r="F5548" t="s">
        <v>19301</v>
      </c>
      <c r="G5548" t="s">
        <v>19302</v>
      </c>
      <c r="H5548" t="s">
        <v>3177</v>
      </c>
      <c r="I5548" t="s">
        <v>19303</v>
      </c>
      <c r="J5548" t="s">
        <v>3179</v>
      </c>
      <c r="K5548" t="s">
        <v>19304</v>
      </c>
      <c r="L5548" t="s">
        <v>3174</v>
      </c>
      <c r="M5548" t="s">
        <v>3174</v>
      </c>
    </row>
    <row r="5549" spans="1:13" x14ac:dyDescent="0.3">
      <c r="A5549" t="s">
        <v>1090</v>
      </c>
      <c r="B5549" t="s">
        <v>19300</v>
      </c>
      <c r="C5549" t="s">
        <v>3173</v>
      </c>
      <c r="D5549" t="s">
        <v>1903</v>
      </c>
      <c r="E5549" t="s">
        <v>3320</v>
      </c>
      <c r="F5549" t="s">
        <v>19305</v>
      </c>
      <c r="G5549" t="s">
        <v>19302</v>
      </c>
      <c r="H5549" t="s">
        <v>3177</v>
      </c>
      <c r="I5549" t="s">
        <v>19306</v>
      </c>
      <c r="J5549" t="s">
        <v>3179</v>
      </c>
      <c r="K5549" t="s">
        <v>19307</v>
      </c>
      <c r="L5549" t="s">
        <v>3174</v>
      </c>
      <c r="M5549" t="s">
        <v>3174</v>
      </c>
    </row>
    <row r="5550" spans="1:13" x14ac:dyDescent="0.3">
      <c r="A5550" t="s">
        <v>1090</v>
      </c>
      <c r="B5550" t="s">
        <v>19300</v>
      </c>
      <c r="C5550" t="s">
        <v>3173</v>
      </c>
      <c r="D5550" t="s">
        <v>1903</v>
      </c>
      <c r="E5550" t="s">
        <v>3320</v>
      </c>
      <c r="F5550" t="s">
        <v>19308</v>
      </c>
      <c r="G5550" t="s">
        <v>19302</v>
      </c>
      <c r="H5550" t="s">
        <v>3177</v>
      </c>
      <c r="I5550" t="s">
        <v>19309</v>
      </c>
      <c r="J5550" t="s">
        <v>3179</v>
      </c>
      <c r="K5550" t="s">
        <v>19310</v>
      </c>
      <c r="L5550" t="s">
        <v>3174</v>
      </c>
      <c r="M5550" t="s">
        <v>3174</v>
      </c>
    </row>
    <row r="5551" spans="1:13" x14ac:dyDescent="0.3">
      <c r="A5551" t="s">
        <v>1090</v>
      </c>
      <c r="B5551" t="s">
        <v>13596</v>
      </c>
      <c r="C5551" t="s">
        <v>3173</v>
      </c>
      <c r="D5551" t="s">
        <v>1903</v>
      </c>
      <c r="E5551" t="s">
        <v>3235</v>
      </c>
      <c r="F5551" t="s">
        <v>19311</v>
      </c>
      <c r="G5551" t="s">
        <v>19312</v>
      </c>
      <c r="H5551" t="s">
        <v>3177</v>
      </c>
      <c r="I5551" t="s">
        <v>19313</v>
      </c>
      <c r="J5551" t="s">
        <v>3179</v>
      </c>
      <c r="K5551" t="s">
        <v>19314</v>
      </c>
      <c r="L5551" t="s">
        <v>3174</v>
      </c>
      <c r="M5551" t="s">
        <v>3174</v>
      </c>
    </row>
    <row r="5552" spans="1:13" x14ac:dyDescent="0.3">
      <c r="A5552" t="s">
        <v>1090</v>
      </c>
      <c r="B5552" t="s">
        <v>13596</v>
      </c>
      <c r="C5552" t="s">
        <v>3173</v>
      </c>
      <c r="D5552" t="s">
        <v>1903</v>
      </c>
      <c r="E5552" t="s">
        <v>3235</v>
      </c>
      <c r="F5552" t="s">
        <v>19315</v>
      </c>
      <c r="G5552" t="s">
        <v>19312</v>
      </c>
      <c r="H5552" t="s">
        <v>3177</v>
      </c>
      <c r="I5552" t="s">
        <v>19316</v>
      </c>
      <c r="J5552" t="s">
        <v>3179</v>
      </c>
      <c r="K5552" t="s">
        <v>19317</v>
      </c>
      <c r="L5552" t="s">
        <v>3174</v>
      </c>
      <c r="M5552" t="s">
        <v>3174</v>
      </c>
    </row>
    <row r="5553" spans="1:13" x14ac:dyDescent="0.3">
      <c r="A5553" t="s">
        <v>1090</v>
      </c>
      <c r="B5553" t="s">
        <v>13596</v>
      </c>
      <c r="C5553" t="s">
        <v>3173</v>
      </c>
      <c r="D5553" t="s">
        <v>1903</v>
      </c>
      <c r="E5553" t="s">
        <v>3235</v>
      </c>
      <c r="F5553" t="s">
        <v>19318</v>
      </c>
      <c r="G5553" t="s">
        <v>19312</v>
      </c>
      <c r="H5553" t="s">
        <v>3177</v>
      </c>
      <c r="I5553" t="s">
        <v>19319</v>
      </c>
      <c r="J5553" t="s">
        <v>3179</v>
      </c>
      <c r="K5553" t="s">
        <v>19320</v>
      </c>
      <c r="L5553" t="s">
        <v>3174</v>
      </c>
      <c r="M5553" t="s">
        <v>3174</v>
      </c>
    </row>
    <row r="5554" spans="1:13" x14ac:dyDescent="0.3">
      <c r="A5554" t="s">
        <v>1090</v>
      </c>
      <c r="B5554" t="s">
        <v>9127</v>
      </c>
      <c r="C5554" t="s">
        <v>3173</v>
      </c>
      <c r="D5554" t="s">
        <v>1903</v>
      </c>
      <c r="E5554" t="s">
        <v>3320</v>
      </c>
      <c r="F5554" t="s">
        <v>19321</v>
      </c>
      <c r="G5554" t="s">
        <v>19322</v>
      </c>
      <c r="H5554" t="s">
        <v>3177</v>
      </c>
      <c r="I5554" t="s">
        <v>19323</v>
      </c>
      <c r="J5554" t="s">
        <v>3179</v>
      </c>
      <c r="K5554" t="s">
        <v>19324</v>
      </c>
      <c r="L5554" t="s">
        <v>3174</v>
      </c>
      <c r="M5554" t="s">
        <v>3174</v>
      </c>
    </row>
    <row r="5555" spans="1:13" x14ac:dyDescent="0.3">
      <c r="A5555" t="s">
        <v>1090</v>
      </c>
      <c r="B5555" t="s">
        <v>9127</v>
      </c>
      <c r="C5555" t="s">
        <v>3173</v>
      </c>
      <c r="D5555" t="s">
        <v>1903</v>
      </c>
      <c r="E5555" t="s">
        <v>3320</v>
      </c>
      <c r="F5555" t="s">
        <v>19325</v>
      </c>
      <c r="G5555" t="s">
        <v>19322</v>
      </c>
      <c r="H5555" t="s">
        <v>3177</v>
      </c>
      <c r="I5555" t="s">
        <v>19326</v>
      </c>
      <c r="J5555" t="s">
        <v>3179</v>
      </c>
      <c r="K5555" t="s">
        <v>19327</v>
      </c>
      <c r="L5555" t="s">
        <v>3174</v>
      </c>
      <c r="M5555" t="s">
        <v>3174</v>
      </c>
    </row>
    <row r="5556" spans="1:13" x14ac:dyDescent="0.3">
      <c r="A5556" t="s">
        <v>1090</v>
      </c>
      <c r="B5556" t="s">
        <v>9127</v>
      </c>
      <c r="C5556" t="s">
        <v>3173</v>
      </c>
      <c r="D5556" t="s">
        <v>1903</v>
      </c>
      <c r="E5556" t="s">
        <v>3320</v>
      </c>
      <c r="F5556" t="s">
        <v>19328</v>
      </c>
      <c r="G5556" t="s">
        <v>19322</v>
      </c>
      <c r="H5556" t="s">
        <v>3177</v>
      </c>
      <c r="I5556" t="s">
        <v>19329</v>
      </c>
      <c r="J5556" t="s">
        <v>3179</v>
      </c>
      <c r="K5556" t="s">
        <v>19330</v>
      </c>
      <c r="L5556" t="s">
        <v>3174</v>
      </c>
      <c r="M5556" t="s">
        <v>3174</v>
      </c>
    </row>
    <row r="5557" spans="1:13" x14ac:dyDescent="0.3">
      <c r="A5557" t="s">
        <v>1090</v>
      </c>
      <c r="B5557" t="s">
        <v>9127</v>
      </c>
      <c r="C5557" t="s">
        <v>3173</v>
      </c>
      <c r="D5557" t="s">
        <v>1903</v>
      </c>
      <c r="E5557" t="s">
        <v>3320</v>
      </c>
      <c r="F5557" t="s">
        <v>19331</v>
      </c>
      <c r="G5557" t="s">
        <v>19332</v>
      </c>
      <c r="H5557" t="s">
        <v>3177</v>
      </c>
      <c r="I5557" t="s">
        <v>19333</v>
      </c>
      <c r="J5557" t="s">
        <v>3179</v>
      </c>
      <c r="K5557" t="s">
        <v>19334</v>
      </c>
      <c r="L5557" t="s">
        <v>3174</v>
      </c>
      <c r="M5557" t="s">
        <v>3174</v>
      </c>
    </row>
    <row r="5558" spans="1:13" x14ac:dyDescent="0.3">
      <c r="A5558" t="s">
        <v>1090</v>
      </c>
      <c r="B5558" t="s">
        <v>9127</v>
      </c>
      <c r="C5558" t="s">
        <v>3173</v>
      </c>
      <c r="D5558" t="s">
        <v>1903</v>
      </c>
      <c r="E5558" t="s">
        <v>3320</v>
      </c>
      <c r="F5558" t="s">
        <v>19335</v>
      </c>
      <c r="G5558" t="s">
        <v>19332</v>
      </c>
      <c r="H5558" t="s">
        <v>3177</v>
      </c>
      <c r="I5558" t="s">
        <v>19336</v>
      </c>
      <c r="J5558" t="s">
        <v>3179</v>
      </c>
      <c r="K5558" t="s">
        <v>19337</v>
      </c>
      <c r="L5558" t="s">
        <v>3174</v>
      </c>
      <c r="M5558" t="s">
        <v>3174</v>
      </c>
    </row>
    <row r="5559" spans="1:13" x14ac:dyDescent="0.3">
      <c r="A5559" t="s">
        <v>1090</v>
      </c>
      <c r="B5559" t="s">
        <v>9127</v>
      </c>
      <c r="C5559" t="s">
        <v>3173</v>
      </c>
      <c r="D5559" t="s">
        <v>1903</v>
      </c>
      <c r="E5559" t="s">
        <v>3320</v>
      </c>
      <c r="F5559" t="s">
        <v>19338</v>
      </c>
      <c r="G5559" t="s">
        <v>19332</v>
      </c>
      <c r="H5559" t="s">
        <v>3177</v>
      </c>
      <c r="I5559" t="s">
        <v>19339</v>
      </c>
      <c r="J5559" t="s">
        <v>3179</v>
      </c>
      <c r="K5559" t="s">
        <v>19340</v>
      </c>
      <c r="L5559" t="s">
        <v>3174</v>
      </c>
      <c r="M5559" t="s">
        <v>3174</v>
      </c>
    </row>
    <row r="5560" spans="1:13" x14ac:dyDescent="0.3">
      <c r="A5560" t="s">
        <v>1090</v>
      </c>
      <c r="B5560" t="s">
        <v>13657</v>
      </c>
      <c r="C5560" t="s">
        <v>3173</v>
      </c>
      <c r="D5560" t="s">
        <v>1903</v>
      </c>
      <c r="E5560" t="s">
        <v>3235</v>
      </c>
      <c r="F5560" t="s">
        <v>19341</v>
      </c>
      <c r="G5560" t="s">
        <v>17703</v>
      </c>
      <c r="H5560" t="s">
        <v>3177</v>
      </c>
      <c r="I5560" t="s">
        <v>19342</v>
      </c>
      <c r="J5560" t="s">
        <v>3179</v>
      </c>
      <c r="K5560" t="s">
        <v>19343</v>
      </c>
      <c r="L5560" t="s">
        <v>3174</v>
      </c>
      <c r="M5560" t="s">
        <v>3174</v>
      </c>
    </row>
    <row r="5561" spans="1:13" x14ac:dyDescent="0.3">
      <c r="A5561" t="s">
        <v>1090</v>
      </c>
      <c r="B5561" t="s">
        <v>13657</v>
      </c>
      <c r="C5561" t="s">
        <v>3173</v>
      </c>
      <c r="D5561" t="s">
        <v>1903</v>
      </c>
      <c r="E5561" t="s">
        <v>3235</v>
      </c>
      <c r="F5561" t="s">
        <v>19344</v>
      </c>
      <c r="G5561" t="s">
        <v>17703</v>
      </c>
      <c r="H5561" t="s">
        <v>3177</v>
      </c>
      <c r="I5561" t="s">
        <v>19345</v>
      </c>
      <c r="J5561" t="s">
        <v>3179</v>
      </c>
      <c r="K5561" t="s">
        <v>19346</v>
      </c>
      <c r="L5561" t="s">
        <v>3174</v>
      </c>
      <c r="M5561" t="s">
        <v>3174</v>
      </c>
    </row>
    <row r="5562" spans="1:13" x14ac:dyDescent="0.3">
      <c r="A5562" t="s">
        <v>1090</v>
      </c>
      <c r="B5562" t="s">
        <v>13657</v>
      </c>
      <c r="C5562" t="s">
        <v>3173</v>
      </c>
      <c r="D5562" t="s">
        <v>1903</v>
      </c>
      <c r="E5562" t="s">
        <v>3235</v>
      </c>
      <c r="F5562" t="s">
        <v>19347</v>
      </c>
      <c r="G5562" t="s">
        <v>17703</v>
      </c>
      <c r="H5562" t="s">
        <v>3177</v>
      </c>
      <c r="I5562" t="s">
        <v>19348</v>
      </c>
      <c r="J5562" t="s">
        <v>3179</v>
      </c>
      <c r="K5562" t="s">
        <v>19349</v>
      </c>
      <c r="L5562" t="s">
        <v>3174</v>
      </c>
      <c r="M5562" t="s">
        <v>3174</v>
      </c>
    </row>
    <row r="5563" spans="1:13" x14ac:dyDescent="0.3">
      <c r="A5563" t="s">
        <v>1090</v>
      </c>
      <c r="B5563" t="s">
        <v>436</v>
      </c>
      <c r="C5563" t="s">
        <v>3173</v>
      </c>
      <c r="D5563" t="s">
        <v>1903</v>
      </c>
      <c r="E5563" t="s">
        <v>3235</v>
      </c>
      <c r="F5563" t="s">
        <v>19350</v>
      </c>
      <c r="G5563" t="s">
        <v>8202</v>
      </c>
      <c r="H5563" t="s">
        <v>3177</v>
      </c>
      <c r="I5563" t="s">
        <v>19351</v>
      </c>
      <c r="J5563" t="s">
        <v>3179</v>
      </c>
      <c r="K5563" t="s">
        <v>19352</v>
      </c>
      <c r="L5563" t="s">
        <v>3174</v>
      </c>
      <c r="M5563" t="s">
        <v>3174</v>
      </c>
    </row>
    <row r="5564" spans="1:13" x14ac:dyDescent="0.3">
      <c r="A5564" t="s">
        <v>1090</v>
      </c>
      <c r="B5564" t="s">
        <v>436</v>
      </c>
      <c r="C5564" t="s">
        <v>3173</v>
      </c>
      <c r="D5564" t="s">
        <v>1903</v>
      </c>
      <c r="E5564" t="s">
        <v>3235</v>
      </c>
      <c r="F5564" t="s">
        <v>19353</v>
      </c>
      <c r="G5564" t="s">
        <v>8202</v>
      </c>
      <c r="H5564" t="s">
        <v>3177</v>
      </c>
      <c r="I5564" t="s">
        <v>19354</v>
      </c>
      <c r="J5564" t="s">
        <v>3179</v>
      </c>
      <c r="K5564" t="s">
        <v>19355</v>
      </c>
      <c r="L5564" t="s">
        <v>3174</v>
      </c>
      <c r="M5564" t="s">
        <v>3174</v>
      </c>
    </row>
    <row r="5565" spans="1:13" x14ac:dyDescent="0.3">
      <c r="A5565" t="s">
        <v>1090</v>
      </c>
      <c r="B5565" t="s">
        <v>436</v>
      </c>
      <c r="C5565" t="s">
        <v>3173</v>
      </c>
      <c r="D5565" t="s">
        <v>1903</v>
      </c>
      <c r="E5565" t="s">
        <v>3235</v>
      </c>
      <c r="F5565" t="s">
        <v>19356</v>
      </c>
      <c r="G5565" t="s">
        <v>19357</v>
      </c>
      <c r="H5565" t="s">
        <v>3177</v>
      </c>
      <c r="I5565" t="s">
        <v>19358</v>
      </c>
      <c r="J5565" t="s">
        <v>3179</v>
      </c>
      <c r="K5565" t="s">
        <v>19359</v>
      </c>
      <c r="L5565" t="s">
        <v>3174</v>
      </c>
      <c r="M5565" t="s">
        <v>3174</v>
      </c>
    </row>
    <row r="5566" spans="1:13" x14ac:dyDescent="0.3">
      <c r="A5566" t="s">
        <v>1090</v>
      </c>
      <c r="B5566" t="s">
        <v>436</v>
      </c>
      <c r="C5566" t="s">
        <v>3173</v>
      </c>
      <c r="D5566" t="s">
        <v>1903</v>
      </c>
      <c r="E5566" t="s">
        <v>3235</v>
      </c>
      <c r="F5566" t="s">
        <v>19360</v>
      </c>
      <c r="G5566" t="s">
        <v>19361</v>
      </c>
      <c r="H5566" t="s">
        <v>3177</v>
      </c>
      <c r="I5566" t="s">
        <v>19362</v>
      </c>
      <c r="J5566" t="s">
        <v>3179</v>
      </c>
      <c r="K5566" t="s">
        <v>19363</v>
      </c>
      <c r="L5566" t="s">
        <v>3174</v>
      </c>
      <c r="M5566" t="s">
        <v>3174</v>
      </c>
    </row>
    <row r="5567" spans="1:13" x14ac:dyDescent="0.3">
      <c r="A5567" t="s">
        <v>1090</v>
      </c>
      <c r="B5567" t="s">
        <v>436</v>
      </c>
      <c r="C5567" t="s">
        <v>3173</v>
      </c>
      <c r="D5567" t="s">
        <v>1903</v>
      </c>
      <c r="E5567" t="s">
        <v>3235</v>
      </c>
      <c r="F5567" t="s">
        <v>19364</v>
      </c>
      <c r="G5567" t="s">
        <v>19361</v>
      </c>
      <c r="H5567" t="s">
        <v>3177</v>
      </c>
      <c r="I5567" t="s">
        <v>19365</v>
      </c>
      <c r="J5567" t="s">
        <v>3179</v>
      </c>
      <c r="K5567" t="s">
        <v>19366</v>
      </c>
      <c r="L5567" t="s">
        <v>3174</v>
      </c>
      <c r="M5567" t="s">
        <v>3174</v>
      </c>
    </row>
    <row r="5568" spans="1:13" x14ac:dyDescent="0.3">
      <c r="A5568" t="s">
        <v>1090</v>
      </c>
      <c r="B5568" t="s">
        <v>8569</v>
      </c>
      <c r="C5568" t="s">
        <v>3173</v>
      </c>
      <c r="D5568" t="s">
        <v>1903</v>
      </c>
      <c r="E5568" t="s">
        <v>3235</v>
      </c>
      <c r="F5568" t="s">
        <v>19367</v>
      </c>
      <c r="G5568" t="s">
        <v>13486</v>
      </c>
      <c r="H5568" t="s">
        <v>3177</v>
      </c>
      <c r="I5568" t="s">
        <v>19368</v>
      </c>
      <c r="J5568" t="s">
        <v>3179</v>
      </c>
      <c r="K5568" t="s">
        <v>19369</v>
      </c>
      <c r="L5568" t="s">
        <v>3174</v>
      </c>
      <c r="M5568" t="s">
        <v>3174</v>
      </c>
    </row>
    <row r="5569" spans="1:13" x14ac:dyDescent="0.3">
      <c r="A5569" t="s">
        <v>1090</v>
      </c>
      <c r="B5569" t="s">
        <v>8569</v>
      </c>
      <c r="C5569" t="s">
        <v>3173</v>
      </c>
      <c r="D5569" t="s">
        <v>1903</v>
      </c>
      <c r="E5569" t="s">
        <v>3235</v>
      </c>
      <c r="F5569" t="s">
        <v>19370</v>
      </c>
      <c r="G5569" t="s">
        <v>13486</v>
      </c>
      <c r="H5569" t="s">
        <v>3177</v>
      </c>
      <c r="I5569" t="s">
        <v>19371</v>
      </c>
      <c r="J5569" t="s">
        <v>3179</v>
      </c>
      <c r="K5569" t="s">
        <v>19372</v>
      </c>
      <c r="L5569" t="s">
        <v>3174</v>
      </c>
      <c r="M5569" t="s">
        <v>3174</v>
      </c>
    </row>
    <row r="5570" spans="1:13" x14ac:dyDescent="0.3">
      <c r="A5570" t="s">
        <v>1090</v>
      </c>
      <c r="B5570" t="s">
        <v>8569</v>
      </c>
      <c r="C5570" t="s">
        <v>3173</v>
      </c>
      <c r="D5570" t="s">
        <v>1903</v>
      </c>
      <c r="E5570" t="s">
        <v>3235</v>
      </c>
      <c r="F5570" t="s">
        <v>19373</v>
      </c>
      <c r="G5570" t="s">
        <v>13486</v>
      </c>
      <c r="H5570" t="s">
        <v>3177</v>
      </c>
      <c r="I5570" t="s">
        <v>19374</v>
      </c>
      <c r="J5570" t="s">
        <v>3179</v>
      </c>
      <c r="K5570" t="s">
        <v>19375</v>
      </c>
      <c r="L5570" t="s">
        <v>3174</v>
      </c>
      <c r="M5570" t="s">
        <v>3174</v>
      </c>
    </row>
    <row r="5571" spans="1:13" x14ac:dyDescent="0.3">
      <c r="A5571" t="s">
        <v>1090</v>
      </c>
      <c r="B5571" t="s">
        <v>4804</v>
      </c>
      <c r="C5571" t="s">
        <v>3173</v>
      </c>
      <c r="D5571" t="s">
        <v>1903</v>
      </c>
      <c r="E5571" t="s">
        <v>3235</v>
      </c>
      <c r="F5571" t="s">
        <v>19376</v>
      </c>
      <c r="G5571" t="s">
        <v>19377</v>
      </c>
      <c r="H5571" t="s">
        <v>3177</v>
      </c>
      <c r="I5571" t="s">
        <v>19378</v>
      </c>
      <c r="J5571" t="s">
        <v>3179</v>
      </c>
      <c r="K5571" t="s">
        <v>19379</v>
      </c>
      <c r="L5571" t="s">
        <v>3174</v>
      </c>
      <c r="M5571" t="s">
        <v>3174</v>
      </c>
    </row>
    <row r="5572" spans="1:13" x14ac:dyDescent="0.3">
      <c r="A5572" t="s">
        <v>1090</v>
      </c>
      <c r="B5572" t="s">
        <v>4804</v>
      </c>
      <c r="C5572" t="s">
        <v>3173</v>
      </c>
      <c r="D5572" t="s">
        <v>1903</v>
      </c>
      <c r="E5572" t="s">
        <v>3235</v>
      </c>
      <c r="F5572" t="s">
        <v>19380</v>
      </c>
      <c r="G5572" t="s">
        <v>19377</v>
      </c>
      <c r="H5572" t="s">
        <v>3177</v>
      </c>
      <c r="I5572" t="s">
        <v>19381</v>
      </c>
      <c r="J5572" t="s">
        <v>3179</v>
      </c>
      <c r="K5572" t="s">
        <v>19382</v>
      </c>
      <c r="L5572" t="s">
        <v>3174</v>
      </c>
      <c r="M5572" t="s">
        <v>3174</v>
      </c>
    </row>
    <row r="5573" spans="1:13" x14ac:dyDescent="0.3">
      <c r="A5573" t="s">
        <v>1090</v>
      </c>
      <c r="B5573" t="s">
        <v>4804</v>
      </c>
      <c r="C5573" t="s">
        <v>3173</v>
      </c>
      <c r="D5573" t="s">
        <v>1903</v>
      </c>
      <c r="E5573" t="s">
        <v>3235</v>
      </c>
      <c r="F5573" t="s">
        <v>19383</v>
      </c>
      <c r="G5573" t="s">
        <v>19377</v>
      </c>
      <c r="H5573" t="s">
        <v>3177</v>
      </c>
      <c r="I5573" t="s">
        <v>19384</v>
      </c>
      <c r="J5573" t="s">
        <v>3179</v>
      </c>
      <c r="K5573" t="s">
        <v>19385</v>
      </c>
      <c r="L5573" t="s">
        <v>3174</v>
      </c>
      <c r="M5573" t="s">
        <v>3174</v>
      </c>
    </row>
    <row r="5574" spans="1:13" x14ac:dyDescent="0.3">
      <c r="A5574" t="s">
        <v>1090</v>
      </c>
      <c r="B5574" t="s">
        <v>6277</v>
      </c>
      <c r="C5574" t="s">
        <v>3173</v>
      </c>
      <c r="D5574" t="s">
        <v>1903</v>
      </c>
      <c r="E5574" t="s">
        <v>3235</v>
      </c>
      <c r="F5574" t="s">
        <v>19386</v>
      </c>
      <c r="G5574" t="s">
        <v>3257</v>
      </c>
      <c r="H5574" t="s">
        <v>3177</v>
      </c>
      <c r="I5574" t="s">
        <v>19387</v>
      </c>
      <c r="J5574" t="s">
        <v>3179</v>
      </c>
      <c r="K5574" t="s">
        <v>19388</v>
      </c>
      <c r="L5574" t="s">
        <v>3174</v>
      </c>
      <c r="M5574" t="s">
        <v>3174</v>
      </c>
    </row>
    <row r="5575" spans="1:13" x14ac:dyDescent="0.3">
      <c r="A5575" t="s">
        <v>1090</v>
      </c>
      <c r="B5575" t="s">
        <v>6277</v>
      </c>
      <c r="C5575" t="s">
        <v>3173</v>
      </c>
      <c r="D5575" t="s">
        <v>1903</v>
      </c>
      <c r="E5575" t="s">
        <v>3235</v>
      </c>
      <c r="F5575" t="s">
        <v>19389</v>
      </c>
      <c r="G5575" t="s">
        <v>3257</v>
      </c>
      <c r="H5575" t="s">
        <v>3177</v>
      </c>
      <c r="I5575" t="s">
        <v>19390</v>
      </c>
      <c r="J5575" t="s">
        <v>3179</v>
      </c>
      <c r="K5575" t="s">
        <v>19391</v>
      </c>
      <c r="L5575" t="s">
        <v>3174</v>
      </c>
      <c r="M5575" t="s">
        <v>3174</v>
      </c>
    </row>
    <row r="5576" spans="1:13" x14ac:dyDescent="0.3">
      <c r="A5576" t="s">
        <v>1090</v>
      </c>
      <c r="B5576" t="s">
        <v>6277</v>
      </c>
      <c r="C5576" t="s">
        <v>3173</v>
      </c>
      <c r="D5576" t="s">
        <v>1903</v>
      </c>
      <c r="E5576" t="s">
        <v>3235</v>
      </c>
      <c r="F5576" t="s">
        <v>19392</v>
      </c>
      <c r="G5576" t="s">
        <v>3257</v>
      </c>
      <c r="H5576" t="s">
        <v>3177</v>
      </c>
      <c r="I5576" t="s">
        <v>19393</v>
      </c>
      <c r="J5576" t="s">
        <v>3179</v>
      </c>
      <c r="K5576" t="s">
        <v>19394</v>
      </c>
      <c r="L5576" t="s">
        <v>3174</v>
      </c>
      <c r="M5576" t="s">
        <v>3174</v>
      </c>
    </row>
    <row r="5577" spans="1:13" x14ac:dyDescent="0.3">
      <c r="A5577" t="s">
        <v>1090</v>
      </c>
      <c r="B5577" t="s">
        <v>17047</v>
      </c>
      <c r="C5577" t="s">
        <v>3173</v>
      </c>
      <c r="D5577" t="s">
        <v>1903</v>
      </c>
      <c r="E5577" t="s">
        <v>3235</v>
      </c>
      <c r="F5577" t="s">
        <v>19395</v>
      </c>
      <c r="G5577" t="s">
        <v>19396</v>
      </c>
      <c r="H5577" t="s">
        <v>3177</v>
      </c>
      <c r="I5577" t="s">
        <v>19397</v>
      </c>
      <c r="J5577" t="s">
        <v>3179</v>
      </c>
      <c r="K5577" t="s">
        <v>19398</v>
      </c>
      <c r="L5577" t="s">
        <v>3174</v>
      </c>
      <c r="M5577" t="s">
        <v>3174</v>
      </c>
    </row>
    <row r="5578" spans="1:13" x14ac:dyDescent="0.3">
      <c r="A5578" t="s">
        <v>1090</v>
      </c>
      <c r="B5578" t="s">
        <v>4812</v>
      </c>
      <c r="C5578" t="s">
        <v>3173</v>
      </c>
      <c r="D5578" t="s">
        <v>1903</v>
      </c>
      <c r="E5578" t="s">
        <v>3183</v>
      </c>
      <c r="F5578" t="s">
        <v>19399</v>
      </c>
      <c r="G5578" t="s">
        <v>8656</v>
      </c>
      <c r="H5578" t="s">
        <v>3177</v>
      </c>
      <c r="I5578" t="s">
        <v>19400</v>
      </c>
      <c r="J5578" t="s">
        <v>3179</v>
      </c>
      <c r="K5578" t="s">
        <v>19401</v>
      </c>
      <c r="L5578" t="s">
        <v>3174</v>
      </c>
      <c r="M5578" t="s">
        <v>3174</v>
      </c>
    </row>
    <row r="5579" spans="1:13" x14ac:dyDescent="0.3">
      <c r="A5579" t="s">
        <v>1090</v>
      </c>
      <c r="B5579" t="s">
        <v>4812</v>
      </c>
      <c r="C5579" t="s">
        <v>3173</v>
      </c>
      <c r="D5579" t="s">
        <v>1903</v>
      </c>
      <c r="E5579" t="s">
        <v>3183</v>
      </c>
      <c r="F5579" t="s">
        <v>19402</v>
      </c>
      <c r="G5579" t="s">
        <v>8656</v>
      </c>
      <c r="H5579" t="s">
        <v>3177</v>
      </c>
      <c r="I5579" t="s">
        <v>19403</v>
      </c>
      <c r="J5579" t="s">
        <v>3179</v>
      </c>
      <c r="K5579" t="s">
        <v>19404</v>
      </c>
      <c r="L5579" t="s">
        <v>3174</v>
      </c>
      <c r="M5579" t="s">
        <v>3174</v>
      </c>
    </row>
    <row r="5580" spans="1:13" x14ac:dyDescent="0.3">
      <c r="A5580" t="s">
        <v>1090</v>
      </c>
      <c r="B5580" t="s">
        <v>4812</v>
      </c>
      <c r="C5580" t="s">
        <v>3173</v>
      </c>
      <c r="D5580" t="s">
        <v>1903</v>
      </c>
      <c r="E5580" t="s">
        <v>3183</v>
      </c>
      <c r="F5580" t="s">
        <v>19405</v>
      </c>
      <c r="G5580" t="s">
        <v>8656</v>
      </c>
      <c r="H5580" t="s">
        <v>3177</v>
      </c>
      <c r="I5580" t="s">
        <v>19406</v>
      </c>
      <c r="J5580" t="s">
        <v>3179</v>
      </c>
      <c r="K5580" t="s">
        <v>19407</v>
      </c>
      <c r="L5580" t="s">
        <v>3174</v>
      </c>
      <c r="M5580" t="s">
        <v>3174</v>
      </c>
    </row>
    <row r="5581" spans="1:13" x14ac:dyDescent="0.3">
      <c r="A5581" t="s">
        <v>1090</v>
      </c>
      <c r="B5581" t="s">
        <v>4812</v>
      </c>
      <c r="C5581" t="s">
        <v>3173</v>
      </c>
      <c r="D5581" t="s">
        <v>1903</v>
      </c>
      <c r="E5581" t="s">
        <v>3183</v>
      </c>
      <c r="F5581" t="s">
        <v>19408</v>
      </c>
      <c r="G5581" t="s">
        <v>8656</v>
      </c>
      <c r="H5581" t="s">
        <v>3177</v>
      </c>
      <c r="I5581" t="s">
        <v>19409</v>
      </c>
      <c r="J5581" t="s">
        <v>3179</v>
      </c>
      <c r="K5581" t="s">
        <v>19410</v>
      </c>
      <c r="L5581" t="s">
        <v>3174</v>
      </c>
      <c r="M5581" t="s">
        <v>3174</v>
      </c>
    </row>
    <row r="5582" spans="1:13" x14ac:dyDescent="0.3">
      <c r="A5582" t="s">
        <v>1090</v>
      </c>
      <c r="B5582" t="s">
        <v>6360</v>
      </c>
      <c r="C5582" t="s">
        <v>3173</v>
      </c>
      <c r="D5582" t="s">
        <v>7922</v>
      </c>
      <c r="E5582" t="s">
        <v>3320</v>
      </c>
      <c r="F5582" t="s">
        <v>19411</v>
      </c>
      <c r="G5582" t="s">
        <v>19412</v>
      </c>
      <c r="H5582" t="s">
        <v>3177</v>
      </c>
      <c r="I5582" t="s">
        <v>19413</v>
      </c>
      <c r="J5582" t="s">
        <v>3179</v>
      </c>
      <c r="K5582" t="s">
        <v>19414</v>
      </c>
      <c r="L5582" t="s">
        <v>3174</v>
      </c>
      <c r="M5582" t="s">
        <v>3174</v>
      </c>
    </row>
    <row r="5583" spans="1:13" x14ac:dyDescent="0.3">
      <c r="A5583" t="s">
        <v>1090</v>
      </c>
      <c r="B5583" t="s">
        <v>6360</v>
      </c>
      <c r="C5583" t="s">
        <v>3173</v>
      </c>
      <c r="D5583" t="s">
        <v>7922</v>
      </c>
      <c r="E5583" t="s">
        <v>3320</v>
      </c>
      <c r="F5583" t="s">
        <v>19415</v>
      </c>
      <c r="G5583" t="s">
        <v>19412</v>
      </c>
      <c r="H5583" t="s">
        <v>3177</v>
      </c>
      <c r="I5583" t="s">
        <v>19416</v>
      </c>
      <c r="J5583" t="s">
        <v>3179</v>
      </c>
      <c r="K5583" t="s">
        <v>19417</v>
      </c>
      <c r="L5583" t="s">
        <v>3174</v>
      </c>
      <c r="M5583" t="s">
        <v>3174</v>
      </c>
    </row>
    <row r="5584" spans="1:13" x14ac:dyDescent="0.3">
      <c r="A5584" t="s">
        <v>1090</v>
      </c>
      <c r="B5584" t="s">
        <v>6360</v>
      </c>
      <c r="C5584" t="s">
        <v>3173</v>
      </c>
      <c r="D5584" t="s">
        <v>7922</v>
      </c>
      <c r="E5584" t="s">
        <v>3320</v>
      </c>
      <c r="F5584" t="s">
        <v>19418</v>
      </c>
      <c r="G5584" t="s">
        <v>19412</v>
      </c>
      <c r="H5584" t="s">
        <v>3177</v>
      </c>
      <c r="I5584" t="s">
        <v>19419</v>
      </c>
      <c r="J5584" t="s">
        <v>3179</v>
      </c>
      <c r="K5584" t="s">
        <v>19420</v>
      </c>
      <c r="L5584" t="s">
        <v>3174</v>
      </c>
      <c r="M5584" t="s">
        <v>3174</v>
      </c>
    </row>
    <row r="5585" spans="1:13" x14ac:dyDescent="0.3">
      <c r="A5585" t="s">
        <v>1090</v>
      </c>
      <c r="B5585" t="s">
        <v>6503</v>
      </c>
      <c r="C5585" t="s">
        <v>3173</v>
      </c>
      <c r="D5585" t="s">
        <v>7922</v>
      </c>
      <c r="E5585" t="s">
        <v>3459</v>
      </c>
      <c r="F5585" t="s">
        <v>19421</v>
      </c>
      <c r="G5585" t="s">
        <v>13681</v>
      </c>
      <c r="H5585" t="s">
        <v>3177</v>
      </c>
      <c r="I5585" t="s">
        <v>19422</v>
      </c>
      <c r="J5585" t="s">
        <v>3179</v>
      </c>
      <c r="K5585" t="s">
        <v>19423</v>
      </c>
      <c r="L5585" t="s">
        <v>3174</v>
      </c>
      <c r="M5585" t="s">
        <v>3174</v>
      </c>
    </row>
    <row r="5586" spans="1:13" x14ac:dyDescent="0.3">
      <c r="A5586" t="s">
        <v>1090</v>
      </c>
      <c r="B5586" t="s">
        <v>6503</v>
      </c>
      <c r="C5586" t="s">
        <v>3173</v>
      </c>
      <c r="D5586" t="s">
        <v>7922</v>
      </c>
      <c r="E5586" t="s">
        <v>3459</v>
      </c>
      <c r="F5586" t="s">
        <v>19424</v>
      </c>
      <c r="G5586" t="s">
        <v>13681</v>
      </c>
      <c r="H5586" t="s">
        <v>3177</v>
      </c>
      <c r="I5586" t="s">
        <v>19425</v>
      </c>
      <c r="J5586" t="s">
        <v>3179</v>
      </c>
      <c r="K5586" t="s">
        <v>19426</v>
      </c>
      <c r="L5586" t="s">
        <v>3174</v>
      </c>
      <c r="M5586" t="s">
        <v>3174</v>
      </c>
    </row>
    <row r="5587" spans="1:13" x14ac:dyDescent="0.3">
      <c r="A5587" t="s">
        <v>1090</v>
      </c>
      <c r="B5587" t="s">
        <v>6503</v>
      </c>
      <c r="C5587" t="s">
        <v>3173</v>
      </c>
      <c r="D5587" t="s">
        <v>7922</v>
      </c>
      <c r="E5587" t="s">
        <v>3459</v>
      </c>
      <c r="F5587" t="s">
        <v>19427</v>
      </c>
      <c r="G5587" t="s">
        <v>13681</v>
      </c>
      <c r="H5587" t="s">
        <v>3177</v>
      </c>
      <c r="I5587" t="s">
        <v>19428</v>
      </c>
      <c r="J5587" t="s">
        <v>3179</v>
      </c>
      <c r="K5587" t="s">
        <v>19429</v>
      </c>
      <c r="L5587" t="s">
        <v>3174</v>
      </c>
      <c r="M5587" t="s">
        <v>3174</v>
      </c>
    </row>
    <row r="5588" spans="1:13" x14ac:dyDescent="0.3">
      <c r="A5588" t="s">
        <v>1090</v>
      </c>
      <c r="B5588" t="s">
        <v>6277</v>
      </c>
      <c r="C5588" t="s">
        <v>3173</v>
      </c>
      <c r="D5588" t="s">
        <v>7922</v>
      </c>
      <c r="E5588" t="s">
        <v>3459</v>
      </c>
      <c r="F5588" t="s">
        <v>19430</v>
      </c>
      <c r="G5588" t="s">
        <v>5719</v>
      </c>
      <c r="H5588" t="s">
        <v>3177</v>
      </c>
      <c r="I5588" t="s">
        <v>19431</v>
      </c>
      <c r="J5588" t="s">
        <v>3179</v>
      </c>
      <c r="K5588" t="s">
        <v>19432</v>
      </c>
      <c r="L5588" t="s">
        <v>3174</v>
      </c>
      <c r="M5588" t="s">
        <v>3174</v>
      </c>
    </row>
    <row r="5589" spans="1:13" x14ac:dyDescent="0.3">
      <c r="A5589" t="s">
        <v>1090</v>
      </c>
      <c r="B5589" t="s">
        <v>6277</v>
      </c>
      <c r="C5589" t="s">
        <v>3173</v>
      </c>
      <c r="D5589" t="s">
        <v>7922</v>
      </c>
      <c r="E5589" t="s">
        <v>3459</v>
      </c>
      <c r="F5589" t="s">
        <v>19433</v>
      </c>
      <c r="G5589" t="s">
        <v>5719</v>
      </c>
      <c r="H5589" t="s">
        <v>3177</v>
      </c>
      <c r="I5589" t="s">
        <v>19434</v>
      </c>
      <c r="J5589" t="s">
        <v>3179</v>
      </c>
      <c r="K5589" t="s">
        <v>19435</v>
      </c>
      <c r="L5589" t="s">
        <v>3174</v>
      </c>
      <c r="M5589" t="s">
        <v>3174</v>
      </c>
    </row>
    <row r="5590" spans="1:13" x14ac:dyDescent="0.3">
      <c r="A5590" t="s">
        <v>1090</v>
      </c>
      <c r="B5590" t="s">
        <v>6277</v>
      </c>
      <c r="C5590" t="s">
        <v>3173</v>
      </c>
      <c r="D5590" t="s">
        <v>7922</v>
      </c>
      <c r="E5590" t="s">
        <v>3459</v>
      </c>
      <c r="F5590" t="s">
        <v>19436</v>
      </c>
      <c r="G5590" t="s">
        <v>5719</v>
      </c>
      <c r="H5590" t="s">
        <v>3177</v>
      </c>
      <c r="I5590" t="s">
        <v>19437</v>
      </c>
      <c r="J5590" t="s">
        <v>3179</v>
      </c>
      <c r="K5590" t="s">
        <v>19438</v>
      </c>
      <c r="L5590" t="s">
        <v>3174</v>
      </c>
      <c r="M5590" t="s">
        <v>3174</v>
      </c>
    </row>
    <row r="5591" spans="1:13" x14ac:dyDescent="0.3">
      <c r="A5591" t="s">
        <v>1090</v>
      </c>
      <c r="B5591" t="s">
        <v>6277</v>
      </c>
      <c r="C5591" t="s">
        <v>3173</v>
      </c>
      <c r="D5591" t="s">
        <v>7922</v>
      </c>
      <c r="E5591" t="s">
        <v>3459</v>
      </c>
      <c r="F5591" t="s">
        <v>19439</v>
      </c>
      <c r="G5591" t="s">
        <v>19440</v>
      </c>
      <c r="H5591" t="s">
        <v>3177</v>
      </c>
      <c r="I5591" t="s">
        <v>19441</v>
      </c>
      <c r="J5591" t="s">
        <v>3179</v>
      </c>
      <c r="K5591" t="s">
        <v>19442</v>
      </c>
      <c r="L5591" t="s">
        <v>3174</v>
      </c>
      <c r="M5591" t="s">
        <v>3174</v>
      </c>
    </row>
    <row r="5592" spans="1:13" x14ac:dyDescent="0.3">
      <c r="A5592" t="s">
        <v>1090</v>
      </c>
      <c r="B5592" t="s">
        <v>6277</v>
      </c>
      <c r="C5592" t="s">
        <v>3173</v>
      </c>
      <c r="D5592" t="s">
        <v>7922</v>
      </c>
      <c r="E5592" t="s">
        <v>3459</v>
      </c>
      <c r="F5592" t="s">
        <v>19443</v>
      </c>
      <c r="G5592" t="s">
        <v>15037</v>
      </c>
      <c r="H5592" t="s">
        <v>3177</v>
      </c>
      <c r="I5592" t="s">
        <v>19444</v>
      </c>
      <c r="J5592" t="s">
        <v>3179</v>
      </c>
      <c r="K5592" t="s">
        <v>19445</v>
      </c>
      <c r="L5592" t="s">
        <v>3174</v>
      </c>
      <c r="M5592" t="s">
        <v>3174</v>
      </c>
    </row>
    <row r="5593" spans="1:13" x14ac:dyDescent="0.3">
      <c r="A5593" t="s">
        <v>1090</v>
      </c>
      <c r="B5593" t="s">
        <v>6277</v>
      </c>
      <c r="C5593" t="s">
        <v>3173</v>
      </c>
      <c r="D5593" t="s">
        <v>7922</v>
      </c>
      <c r="E5593" t="s">
        <v>3459</v>
      </c>
      <c r="F5593" t="s">
        <v>19446</v>
      </c>
      <c r="G5593" t="s">
        <v>15037</v>
      </c>
      <c r="H5593" t="s">
        <v>3177</v>
      </c>
      <c r="I5593" t="s">
        <v>19447</v>
      </c>
      <c r="J5593" t="s">
        <v>3179</v>
      </c>
      <c r="K5593" t="s">
        <v>19448</v>
      </c>
      <c r="L5593" t="s">
        <v>3174</v>
      </c>
      <c r="M5593" t="s">
        <v>3174</v>
      </c>
    </row>
    <row r="5594" spans="1:13" x14ac:dyDescent="0.3">
      <c r="A5594" t="s">
        <v>1090</v>
      </c>
      <c r="B5594" t="s">
        <v>6277</v>
      </c>
      <c r="C5594" t="s">
        <v>3173</v>
      </c>
      <c r="D5594" t="s">
        <v>7922</v>
      </c>
      <c r="E5594" t="s">
        <v>3459</v>
      </c>
      <c r="F5594" t="s">
        <v>19449</v>
      </c>
      <c r="G5594" t="s">
        <v>15037</v>
      </c>
      <c r="H5594" t="s">
        <v>3177</v>
      </c>
      <c r="I5594" t="s">
        <v>19450</v>
      </c>
      <c r="J5594" t="s">
        <v>3179</v>
      </c>
      <c r="K5594" t="s">
        <v>19451</v>
      </c>
      <c r="L5594" t="s">
        <v>3174</v>
      </c>
      <c r="M5594" t="s">
        <v>3174</v>
      </c>
    </row>
    <row r="5595" spans="1:13" x14ac:dyDescent="0.3">
      <c r="A5595" t="s">
        <v>1090</v>
      </c>
      <c r="B5595" t="s">
        <v>6277</v>
      </c>
      <c r="C5595" t="s">
        <v>3173</v>
      </c>
      <c r="D5595" t="s">
        <v>7922</v>
      </c>
      <c r="E5595" t="s">
        <v>3459</v>
      </c>
      <c r="F5595" t="s">
        <v>19452</v>
      </c>
      <c r="G5595" t="s">
        <v>9059</v>
      </c>
      <c r="H5595" t="s">
        <v>3177</v>
      </c>
      <c r="I5595" t="s">
        <v>19453</v>
      </c>
      <c r="J5595" t="s">
        <v>3179</v>
      </c>
      <c r="K5595" t="s">
        <v>19454</v>
      </c>
      <c r="L5595" t="s">
        <v>3174</v>
      </c>
      <c r="M5595" t="s">
        <v>3174</v>
      </c>
    </row>
    <row r="5596" spans="1:13" x14ac:dyDescent="0.3">
      <c r="A5596" t="s">
        <v>1090</v>
      </c>
      <c r="B5596" t="s">
        <v>6277</v>
      </c>
      <c r="C5596" t="s">
        <v>3173</v>
      </c>
      <c r="D5596" t="s">
        <v>7922</v>
      </c>
      <c r="E5596" t="s">
        <v>3459</v>
      </c>
      <c r="F5596" t="s">
        <v>19455</v>
      </c>
      <c r="G5596" t="s">
        <v>9059</v>
      </c>
      <c r="H5596" t="s">
        <v>3177</v>
      </c>
      <c r="I5596" t="s">
        <v>19456</v>
      </c>
      <c r="J5596" t="s">
        <v>3179</v>
      </c>
      <c r="K5596" t="s">
        <v>19457</v>
      </c>
      <c r="L5596" t="s">
        <v>3174</v>
      </c>
      <c r="M5596" t="s">
        <v>3174</v>
      </c>
    </row>
    <row r="5597" spans="1:13" x14ac:dyDescent="0.3">
      <c r="A5597" t="s">
        <v>1090</v>
      </c>
      <c r="B5597" t="s">
        <v>6277</v>
      </c>
      <c r="C5597" t="s">
        <v>3173</v>
      </c>
      <c r="D5597" t="s">
        <v>7922</v>
      </c>
      <c r="E5597" t="s">
        <v>3459</v>
      </c>
      <c r="F5597" t="s">
        <v>19458</v>
      </c>
      <c r="G5597" t="s">
        <v>9059</v>
      </c>
      <c r="H5597" t="s">
        <v>3177</v>
      </c>
      <c r="I5597" t="s">
        <v>19459</v>
      </c>
      <c r="J5597" t="s">
        <v>3179</v>
      </c>
      <c r="K5597" t="s">
        <v>19460</v>
      </c>
      <c r="L5597" t="s">
        <v>3174</v>
      </c>
      <c r="M5597" t="s">
        <v>3174</v>
      </c>
    </row>
    <row r="5598" spans="1:13" x14ac:dyDescent="0.3">
      <c r="A5598" t="s">
        <v>1090</v>
      </c>
      <c r="B5598" t="s">
        <v>3044</v>
      </c>
      <c r="C5598" t="s">
        <v>3173</v>
      </c>
      <c r="D5598" t="s">
        <v>7922</v>
      </c>
      <c r="E5598" t="s">
        <v>3320</v>
      </c>
      <c r="F5598" t="s">
        <v>19461</v>
      </c>
      <c r="G5598" t="s">
        <v>19462</v>
      </c>
      <c r="H5598" t="s">
        <v>3177</v>
      </c>
      <c r="I5598" t="s">
        <v>19463</v>
      </c>
      <c r="J5598" t="s">
        <v>3179</v>
      </c>
      <c r="K5598" t="s">
        <v>19464</v>
      </c>
      <c r="L5598" t="s">
        <v>3174</v>
      </c>
      <c r="M5598" t="s">
        <v>3174</v>
      </c>
    </row>
    <row r="5599" spans="1:13" x14ac:dyDescent="0.3">
      <c r="A5599" t="s">
        <v>1090</v>
      </c>
      <c r="B5599" t="s">
        <v>3044</v>
      </c>
      <c r="C5599" t="s">
        <v>3173</v>
      </c>
      <c r="D5599" t="s">
        <v>7922</v>
      </c>
      <c r="E5599" t="s">
        <v>3320</v>
      </c>
      <c r="F5599" t="s">
        <v>19465</v>
      </c>
      <c r="G5599" t="s">
        <v>19462</v>
      </c>
      <c r="H5599" t="s">
        <v>3177</v>
      </c>
      <c r="I5599" t="s">
        <v>19466</v>
      </c>
      <c r="J5599" t="s">
        <v>3179</v>
      </c>
      <c r="K5599" t="s">
        <v>19467</v>
      </c>
      <c r="L5599" t="s">
        <v>3174</v>
      </c>
      <c r="M5599" t="s">
        <v>3174</v>
      </c>
    </row>
    <row r="5600" spans="1:13" x14ac:dyDescent="0.3">
      <c r="A5600" t="s">
        <v>1090</v>
      </c>
      <c r="B5600" t="s">
        <v>3044</v>
      </c>
      <c r="C5600" t="s">
        <v>3173</v>
      </c>
      <c r="D5600" t="s">
        <v>7922</v>
      </c>
      <c r="E5600" t="s">
        <v>3320</v>
      </c>
      <c r="F5600" t="s">
        <v>19468</v>
      </c>
      <c r="G5600" t="s">
        <v>19462</v>
      </c>
      <c r="H5600" t="s">
        <v>3177</v>
      </c>
      <c r="I5600" t="s">
        <v>19469</v>
      </c>
      <c r="J5600" t="s">
        <v>3179</v>
      </c>
      <c r="K5600" t="s">
        <v>19470</v>
      </c>
      <c r="L5600" t="s">
        <v>3174</v>
      </c>
      <c r="M5600" t="s">
        <v>3174</v>
      </c>
    </row>
    <row r="5601" spans="1:13" x14ac:dyDescent="0.3">
      <c r="A5601" t="s">
        <v>1090</v>
      </c>
      <c r="B5601" t="s">
        <v>8121</v>
      </c>
      <c r="C5601" t="s">
        <v>3173</v>
      </c>
      <c r="D5601" t="s">
        <v>7922</v>
      </c>
      <c r="E5601" t="s">
        <v>3459</v>
      </c>
      <c r="F5601" t="s">
        <v>19471</v>
      </c>
      <c r="G5601" t="s">
        <v>19472</v>
      </c>
      <c r="H5601" t="s">
        <v>3177</v>
      </c>
      <c r="I5601" t="s">
        <v>19473</v>
      </c>
      <c r="J5601" t="s">
        <v>3179</v>
      </c>
      <c r="K5601" t="s">
        <v>19474</v>
      </c>
      <c r="L5601" t="s">
        <v>3174</v>
      </c>
      <c r="M5601" t="s">
        <v>3174</v>
      </c>
    </row>
    <row r="5602" spans="1:13" x14ac:dyDescent="0.3">
      <c r="A5602" t="s">
        <v>1090</v>
      </c>
      <c r="B5602" t="s">
        <v>8121</v>
      </c>
      <c r="C5602" t="s">
        <v>3173</v>
      </c>
      <c r="D5602" t="s">
        <v>7922</v>
      </c>
      <c r="E5602" t="s">
        <v>3459</v>
      </c>
      <c r="F5602" t="s">
        <v>19475</v>
      </c>
      <c r="G5602" t="s">
        <v>19472</v>
      </c>
      <c r="H5602" t="s">
        <v>3177</v>
      </c>
      <c r="I5602" t="s">
        <v>19476</v>
      </c>
      <c r="J5602" t="s">
        <v>3179</v>
      </c>
      <c r="K5602" t="s">
        <v>19477</v>
      </c>
      <c r="L5602" t="s">
        <v>3174</v>
      </c>
      <c r="M5602" t="s">
        <v>3174</v>
      </c>
    </row>
    <row r="5603" spans="1:13" x14ac:dyDescent="0.3">
      <c r="A5603" t="s">
        <v>1090</v>
      </c>
      <c r="B5603" t="s">
        <v>8121</v>
      </c>
      <c r="C5603" t="s">
        <v>3173</v>
      </c>
      <c r="D5603" t="s">
        <v>7922</v>
      </c>
      <c r="E5603" t="s">
        <v>3459</v>
      </c>
      <c r="F5603" t="s">
        <v>19478</v>
      </c>
      <c r="G5603" t="s">
        <v>19472</v>
      </c>
      <c r="H5603" t="s">
        <v>3177</v>
      </c>
      <c r="I5603" t="s">
        <v>19479</v>
      </c>
      <c r="J5603" t="s">
        <v>3179</v>
      </c>
      <c r="K5603" t="s">
        <v>19480</v>
      </c>
      <c r="L5603" t="s">
        <v>3174</v>
      </c>
      <c r="M5603" t="s">
        <v>3174</v>
      </c>
    </row>
    <row r="5604" spans="1:13" x14ac:dyDescent="0.3">
      <c r="A5604" t="s">
        <v>1090</v>
      </c>
      <c r="B5604" t="s">
        <v>8121</v>
      </c>
      <c r="C5604" t="s">
        <v>3173</v>
      </c>
      <c r="D5604" t="s">
        <v>7922</v>
      </c>
      <c r="E5604" t="s">
        <v>3459</v>
      </c>
      <c r="F5604" t="s">
        <v>19481</v>
      </c>
      <c r="G5604" t="s">
        <v>19482</v>
      </c>
      <c r="H5604" t="s">
        <v>3177</v>
      </c>
      <c r="I5604" t="s">
        <v>19483</v>
      </c>
      <c r="J5604" t="s">
        <v>3179</v>
      </c>
      <c r="K5604" t="s">
        <v>19484</v>
      </c>
      <c r="L5604" t="s">
        <v>3174</v>
      </c>
      <c r="M5604" t="s">
        <v>3174</v>
      </c>
    </row>
    <row r="5605" spans="1:13" x14ac:dyDescent="0.3">
      <c r="A5605" t="s">
        <v>1090</v>
      </c>
      <c r="B5605" t="s">
        <v>8121</v>
      </c>
      <c r="C5605" t="s">
        <v>3173</v>
      </c>
      <c r="D5605" t="s">
        <v>7922</v>
      </c>
      <c r="E5605" t="s">
        <v>3459</v>
      </c>
      <c r="F5605" t="s">
        <v>19485</v>
      </c>
      <c r="G5605" t="s">
        <v>19482</v>
      </c>
      <c r="H5605" t="s">
        <v>3177</v>
      </c>
      <c r="I5605" t="s">
        <v>19486</v>
      </c>
      <c r="J5605" t="s">
        <v>3179</v>
      </c>
      <c r="K5605" t="s">
        <v>19487</v>
      </c>
      <c r="L5605" t="s">
        <v>3174</v>
      </c>
      <c r="M5605" t="s">
        <v>3174</v>
      </c>
    </row>
    <row r="5606" spans="1:13" x14ac:dyDescent="0.3">
      <c r="A5606" t="s">
        <v>1090</v>
      </c>
      <c r="B5606" t="s">
        <v>8121</v>
      </c>
      <c r="C5606" t="s">
        <v>3173</v>
      </c>
      <c r="D5606" t="s">
        <v>7922</v>
      </c>
      <c r="E5606" t="s">
        <v>3459</v>
      </c>
      <c r="F5606" t="s">
        <v>19488</v>
      </c>
      <c r="G5606" t="s">
        <v>19482</v>
      </c>
      <c r="H5606" t="s">
        <v>3177</v>
      </c>
      <c r="I5606" t="s">
        <v>19489</v>
      </c>
      <c r="J5606" t="s">
        <v>3179</v>
      </c>
      <c r="K5606" t="s">
        <v>19490</v>
      </c>
      <c r="L5606" t="s">
        <v>3174</v>
      </c>
      <c r="M5606" t="s">
        <v>3174</v>
      </c>
    </row>
    <row r="5607" spans="1:13" x14ac:dyDescent="0.3">
      <c r="A5607" t="s">
        <v>1090</v>
      </c>
      <c r="B5607" t="s">
        <v>6277</v>
      </c>
      <c r="C5607" t="s">
        <v>3173</v>
      </c>
      <c r="D5607" t="s">
        <v>7922</v>
      </c>
      <c r="E5607" t="s">
        <v>3459</v>
      </c>
      <c r="F5607" t="s">
        <v>19491</v>
      </c>
      <c r="G5607" t="s">
        <v>16141</v>
      </c>
      <c r="H5607" t="s">
        <v>3177</v>
      </c>
      <c r="I5607" t="s">
        <v>19492</v>
      </c>
      <c r="J5607" t="s">
        <v>3179</v>
      </c>
      <c r="K5607" t="s">
        <v>19493</v>
      </c>
      <c r="L5607" t="s">
        <v>3174</v>
      </c>
      <c r="M5607" t="s">
        <v>3174</v>
      </c>
    </row>
    <row r="5608" spans="1:13" x14ac:dyDescent="0.3">
      <c r="A5608" t="s">
        <v>1090</v>
      </c>
      <c r="B5608" t="s">
        <v>9127</v>
      </c>
      <c r="C5608" t="s">
        <v>3173</v>
      </c>
      <c r="D5608" t="s">
        <v>7922</v>
      </c>
      <c r="E5608" t="s">
        <v>3235</v>
      </c>
      <c r="F5608" t="s">
        <v>19494</v>
      </c>
      <c r="G5608" t="s">
        <v>6021</v>
      </c>
      <c r="H5608" t="s">
        <v>3177</v>
      </c>
      <c r="I5608" t="s">
        <v>19495</v>
      </c>
      <c r="J5608" t="s">
        <v>3179</v>
      </c>
      <c r="K5608" t="s">
        <v>19496</v>
      </c>
      <c r="L5608" t="s">
        <v>3174</v>
      </c>
      <c r="M5608" t="s">
        <v>3174</v>
      </c>
    </row>
    <row r="5609" spans="1:13" x14ac:dyDescent="0.3">
      <c r="A5609" t="s">
        <v>1090</v>
      </c>
      <c r="B5609" t="s">
        <v>9127</v>
      </c>
      <c r="C5609" t="s">
        <v>3173</v>
      </c>
      <c r="D5609" t="s">
        <v>7922</v>
      </c>
      <c r="E5609" t="s">
        <v>3235</v>
      </c>
      <c r="F5609" t="s">
        <v>19497</v>
      </c>
      <c r="G5609" t="s">
        <v>6021</v>
      </c>
      <c r="H5609" t="s">
        <v>3177</v>
      </c>
      <c r="I5609" t="s">
        <v>19498</v>
      </c>
      <c r="J5609" t="s">
        <v>3179</v>
      </c>
      <c r="K5609" t="s">
        <v>19499</v>
      </c>
      <c r="L5609" t="s">
        <v>3174</v>
      </c>
      <c r="M5609" t="s">
        <v>3174</v>
      </c>
    </row>
    <row r="5610" spans="1:13" x14ac:dyDescent="0.3">
      <c r="A5610" t="s">
        <v>1090</v>
      </c>
      <c r="B5610" t="s">
        <v>4791</v>
      </c>
      <c r="C5610" t="s">
        <v>3173</v>
      </c>
      <c r="D5610" t="s">
        <v>1822</v>
      </c>
      <c r="E5610" t="s">
        <v>3235</v>
      </c>
      <c r="F5610" t="s">
        <v>19500</v>
      </c>
      <c r="G5610" t="s">
        <v>19501</v>
      </c>
      <c r="H5610" t="s">
        <v>3177</v>
      </c>
      <c r="I5610" t="s">
        <v>19502</v>
      </c>
      <c r="J5610" t="s">
        <v>3179</v>
      </c>
      <c r="K5610" t="s">
        <v>19503</v>
      </c>
      <c r="L5610" t="s">
        <v>3174</v>
      </c>
      <c r="M5610" t="s">
        <v>3174</v>
      </c>
    </row>
    <row r="5611" spans="1:13" x14ac:dyDescent="0.3">
      <c r="A5611" t="s">
        <v>1090</v>
      </c>
      <c r="B5611" t="s">
        <v>7625</v>
      </c>
      <c r="C5611" t="s">
        <v>3173</v>
      </c>
      <c r="D5611" t="s">
        <v>1822</v>
      </c>
      <c r="E5611" t="s">
        <v>3235</v>
      </c>
      <c r="F5611" t="s">
        <v>19504</v>
      </c>
      <c r="G5611" t="s">
        <v>15325</v>
      </c>
      <c r="H5611" t="s">
        <v>3177</v>
      </c>
      <c r="I5611" t="s">
        <v>19505</v>
      </c>
      <c r="J5611" t="s">
        <v>3179</v>
      </c>
      <c r="K5611" t="s">
        <v>19506</v>
      </c>
      <c r="L5611" t="s">
        <v>3174</v>
      </c>
      <c r="M5611" t="s">
        <v>3174</v>
      </c>
    </row>
    <row r="5612" spans="1:13" x14ac:dyDescent="0.3">
      <c r="A5612" t="s">
        <v>1090</v>
      </c>
      <c r="B5612" t="s">
        <v>7625</v>
      </c>
      <c r="C5612" t="s">
        <v>3173</v>
      </c>
      <c r="D5612" t="s">
        <v>1822</v>
      </c>
      <c r="E5612" t="s">
        <v>3235</v>
      </c>
      <c r="F5612" t="s">
        <v>19507</v>
      </c>
      <c r="G5612" t="s">
        <v>15513</v>
      </c>
      <c r="H5612" t="s">
        <v>3177</v>
      </c>
      <c r="I5612" t="s">
        <v>19508</v>
      </c>
      <c r="J5612" t="s">
        <v>3179</v>
      </c>
      <c r="K5612" t="s">
        <v>19509</v>
      </c>
      <c r="L5612" t="s">
        <v>3174</v>
      </c>
      <c r="M5612" t="s">
        <v>3174</v>
      </c>
    </row>
    <row r="5613" spans="1:13" x14ac:dyDescent="0.3">
      <c r="A5613" t="s">
        <v>1090</v>
      </c>
      <c r="B5613" t="s">
        <v>19300</v>
      </c>
      <c r="C5613" t="s">
        <v>3173</v>
      </c>
      <c r="D5613" t="s">
        <v>1822</v>
      </c>
      <c r="E5613" t="s">
        <v>3320</v>
      </c>
      <c r="F5613" t="s">
        <v>19510</v>
      </c>
      <c r="G5613" t="s">
        <v>19511</v>
      </c>
      <c r="H5613" t="s">
        <v>3177</v>
      </c>
      <c r="I5613" t="s">
        <v>19512</v>
      </c>
      <c r="J5613" t="s">
        <v>3179</v>
      </c>
      <c r="K5613" t="s">
        <v>19513</v>
      </c>
      <c r="L5613" t="s">
        <v>3174</v>
      </c>
      <c r="M5613" t="s">
        <v>3174</v>
      </c>
    </row>
    <row r="5614" spans="1:13" x14ac:dyDescent="0.3">
      <c r="A5614" t="s">
        <v>1090</v>
      </c>
      <c r="B5614" t="s">
        <v>19300</v>
      </c>
      <c r="C5614" t="s">
        <v>3173</v>
      </c>
      <c r="D5614" t="s">
        <v>1822</v>
      </c>
      <c r="E5614" t="s">
        <v>3320</v>
      </c>
      <c r="F5614" t="s">
        <v>19514</v>
      </c>
      <c r="G5614" t="s">
        <v>19515</v>
      </c>
      <c r="H5614" t="s">
        <v>3177</v>
      </c>
      <c r="I5614" t="s">
        <v>19516</v>
      </c>
      <c r="J5614" t="s">
        <v>3179</v>
      </c>
      <c r="K5614" t="s">
        <v>19517</v>
      </c>
      <c r="L5614" t="s">
        <v>3174</v>
      </c>
      <c r="M5614" t="s">
        <v>3174</v>
      </c>
    </row>
    <row r="5615" spans="1:13" x14ac:dyDescent="0.3">
      <c r="A5615" t="s">
        <v>1090</v>
      </c>
      <c r="B5615" t="s">
        <v>19300</v>
      </c>
      <c r="C5615" t="s">
        <v>3173</v>
      </c>
      <c r="D5615" t="s">
        <v>1822</v>
      </c>
      <c r="E5615" t="s">
        <v>3320</v>
      </c>
      <c r="F5615" t="s">
        <v>19518</v>
      </c>
      <c r="G5615" t="s">
        <v>19519</v>
      </c>
      <c r="H5615" t="s">
        <v>3177</v>
      </c>
      <c r="I5615" t="s">
        <v>19520</v>
      </c>
      <c r="J5615" t="s">
        <v>3179</v>
      </c>
      <c r="K5615" t="s">
        <v>19521</v>
      </c>
      <c r="L5615" t="s">
        <v>3174</v>
      </c>
      <c r="M5615" t="s">
        <v>3174</v>
      </c>
    </row>
    <row r="5616" spans="1:13" x14ac:dyDescent="0.3">
      <c r="A5616" t="s">
        <v>1090</v>
      </c>
      <c r="B5616" t="s">
        <v>19300</v>
      </c>
      <c r="C5616" t="s">
        <v>3173</v>
      </c>
      <c r="D5616" t="s">
        <v>1822</v>
      </c>
      <c r="E5616" t="s">
        <v>3235</v>
      </c>
      <c r="F5616" t="s">
        <v>19522</v>
      </c>
      <c r="G5616" t="s">
        <v>19523</v>
      </c>
      <c r="H5616" t="s">
        <v>3177</v>
      </c>
      <c r="I5616" t="s">
        <v>19524</v>
      </c>
      <c r="J5616" t="s">
        <v>3179</v>
      </c>
      <c r="K5616" t="s">
        <v>19525</v>
      </c>
      <c r="L5616" t="s">
        <v>3174</v>
      </c>
      <c r="M5616" t="s">
        <v>3174</v>
      </c>
    </row>
    <row r="5617" spans="1:13" x14ac:dyDescent="0.3">
      <c r="A5617" t="s">
        <v>1090</v>
      </c>
      <c r="B5617" t="s">
        <v>19300</v>
      </c>
      <c r="C5617" t="s">
        <v>3173</v>
      </c>
      <c r="D5617" t="s">
        <v>1822</v>
      </c>
      <c r="E5617" t="s">
        <v>3235</v>
      </c>
      <c r="F5617" t="s">
        <v>19526</v>
      </c>
      <c r="G5617" t="s">
        <v>19523</v>
      </c>
      <c r="H5617" t="s">
        <v>3177</v>
      </c>
      <c r="I5617" t="s">
        <v>19527</v>
      </c>
      <c r="J5617" t="s">
        <v>3179</v>
      </c>
      <c r="K5617" t="s">
        <v>19528</v>
      </c>
      <c r="L5617" t="s">
        <v>3174</v>
      </c>
      <c r="M5617" t="s">
        <v>3174</v>
      </c>
    </row>
    <row r="5618" spans="1:13" x14ac:dyDescent="0.3">
      <c r="A5618" t="s">
        <v>1090</v>
      </c>
      <c r="B5618" t="s">
        <v>19300</v>
      </c>
      <c r="C5618" t="s">
        <v>3173</v>
      </c>
      <c r="D5618" t="s">
        <v>1822</v>
      </c>
      <c r="E5618" t="s">
        <v>3235</v>
      </c>
      <c r="F5618" t="s">
        <v>19529</v>
      </c>
      <c r="G5618" t="s">
        <v>19530</v>
      </c>
      <c r="H5618" t="s">
        <v>3177</v>
      </c>
      <c r="I5618" t="s">
        <v>19531</v>
      </c>
      <c r="J5618" t="s">
        <v>3179</v>
      </c>
      <c r="K5618" t="s">
        <v>19532</v>
      </c>
      <c r="L5618" t="s">
        <v>3174</v>
      </c>
      <c r="M5618" t="s">
        <v>3174</v>
      </c>
    </row>
    <row r="5619" spans="1:13" x14ac:dyDescent="0.3">
      <c r="A5619" t="s">
        <v>1090</v>
      </c>
      <c r="B5619" t="s">
        <v>19300</v>
      </c>
      <c r="C5619" t="s">
        <v>3173</v>
      </c>
      <c r="D5619" t="s">
        <v>1822</v>
      </c>
      <c r="E5619" t="s">
        <v>3235</v>
      </c>
      <c r="F5619" t="s">
        <v>19533</v>
      </c>
      <c r="G5619" t="s">
        <v>19534</v>
      </c>
      <c r="H5619" t="s">
        <v>3177</v>
      </c>
      <c r="I5619" t="s">
        <v>19535</v>
      </c>
      <c r="J5619" t="s">
        <v>3179</v>
      </c>
      <c r="K5619" t="s">
        <v>19536</v>
      </c>
      <c r="L5619" t="s">
        <v>3174</v>
      </c>
      <c r="M5619" t="s">
        <v>3174</v>
      </c>
    </row>
    <row r="5620" spans="1:13" x14ac:dyDescent="0.3">
      <c r="A5620" t="s">
        <v>1090</v>
      </c>
      <c r="B5620" t="s">
        <v>19300</v>
      </c>
      <c r="C5620" t="s">
        <v>3173</v>
      </c>
      <c r="D5620" t="s">
        <v>1822</v>
      </c>
      <c r="E5620" t="s">
        <v>3235</v>
      </c>
      <c r="F5620" t="s">
        <v>19537</v>
      </c>
      <c r="G5620" t="s">
        <v>19534</v>
      </c>
      <c r="H5620" t="s">
        <v>3177</v>
      </c>
      <c r="I5620" t="s">
        <v>19538</v>
      </c>
      <c r="J5620" t="s">
        <v>3179</v>
      </c>
      <c r="K5620" t="s">
        <v>19539</v>
      </c>
      <c r="L5620" t="s">
        <v>3174</v>
      </c>
      <c r="M5620" t="s">
        <v>3174</v>
      </c>
    </row>
    <row r="5621" spans="1:13" x14ac:dyDescent="0.3">
      <c r="A5621" t="s">
        <v>1090</v>
      </c>
      <c r="B5621" t="s">
        <v>4812</v>
      </c>
      <c r="C5621" t="s">
        <v>3173</v>
      </c>
      <c r="D5621" t="s">
        <v>1822</v>
      </c>
      <c r="E5621" t="s">
        <v>3459</v>
      </c>
      <c r="F5621" t="s">
        <v>19540</v>
      </c>
      <c r="G5621" t="s">
        <v>19541</v>
      </c>
      <c r="H5621" t="s">
        <v>3177</v>
      </c>
      <c r="I5621" t="s">
        <v>19542</v>
      </c>
      <c r="J5621" t="s">
        <v>3179</v>
      </c>
      <c r="K5621" t="s">
        <v>19543</v>
      </c>
      <c r="L5621" t="s">
        <v>3174</v>
      </c>
      <c r="M5621" t="s">
        <v>3174</v>
      </c>
    </row>
    <row r="5622" spans="1:13" x14ac:dyDescent="0.3">
      <c r="A5622" t="s">
        <v>1090</v>
      </c>
      <c r="B5622" t="s">
        <v>4812</v>
      </c>
      <c r="C5622" t="s">
        <v>3173</v>
      </c>
      <c r="D5622" t="s">
        <v>1822</v>
      </c>
      <c r="E5622" t="s">
        <v>3459</v>
      </c>
      <c r="F5622" t="s">
        <v>19544</v>
      </c>
      <c r="G5622" t="s">
        <v>19545</v>
      </c>
      <c r="H5622" t="s">
        <v>3177</v>
      </c>
      <c r="I5622" t="s">
        <v>19546</v>
      </c>
      <c r="J5622" t="s">
        <v>3179</v>
      </c>
      <c r="K5622" t="s">
        <v>19547</v>
      </c>
      <c r="L5622" t="s">
        <v>3174</v>
      </c>
      <c r="M5622" t="s">
        <v>3174</v>
      </c>
    </row>
    <row r="5623" spans="1:13" x14ac:dyDescent="0.3">
      <c r="A5623" t="s">
        <v>1090</v>
      </c>
      <c r="B5623" t="s">
        <v>4812</v>
      </c>
      <c r="C5623" t="s">
        <v>3173</v>
      </c>
      <c r="D5623" t="s">
        <v>1822</v>
      </c>
      <c r="E5623" t="s">
        <v>3459</v>
      </c>
      <c r="F5623" t="s">
        <v>19548</v>
      </c>
      <c r="G5623" t="s">
        <v>19545</v>
      </c>
      <c r="H5623" t="s">
        <v>3177</v>
      </c>
      <c r="I5623" t="s">
        <v>19549</v>
      </c>
      <c r="J5623" t="s">
        <v>3179</v>
      </c>
      <c r="K5623" t="s">
        <v>19550</v>
      </c>
      <c r="L5623" t="s">
        <v>3174</v>
      </c>
      <c r="M5623" t="s">
        <v>3174</v>
      </c>
    </row>
    <row r="5624" spans="1:13" x14ac:dyDescent="0.3">
      <c r="A5624" t="s">
        <v>1090</v>
      </c>
      <c r="B5624" t="s">
        <v>4812</v>
      </c>
      <c r="C5624" t="s">
        <v>3173</v>
      </c>
      <c r="D5624" t="s">
        <v>1822</v>
      </c>
      <c r="E5624" t="s">
        <v>3459</v>
      </c>
      <c r="F5624" t="s">
        <v>19551</v>
      </c>
      <c r="G5624" t="s">
        <v>19545</v>
      </c>
      <c r="H5624" t="s">
        <v>3177</v>
      </c>
      <c r="I5624" t="s">
        <v>19552</v>
      </c>
      <c r="J5624" t="s">
        <v>3179</v>
      </c>
      <c r="K5624" t="s">
        <v>19553</v>
      </c>
      <c r="L5624" t="s">
        <v>3174</v>
      </c>
      <c r="M5624" t="s">
        <v>3174</v>
      </c>
    </row>
    <row r="5625" spans="1:13" x14ac:dyDescent="0.3">
      <c r="A5625" t="s">
        <v>1090</v>
      </c>
      <c r="B5625" t="s">
        <v>8798</v>
      </c>
      <c r="C5625" t="s">
        <v>3173</v>
      </c>
      <c r="D5625" t="s">
        <v>1822</v>
      </c>
      <c r="E5625" t="s">
        <v>3459</v>
      </c>
      <c r="F5625" t="s">
        <v>19554</v>
      </c>
      <c r="G5625" t="s">
        <v>19555</v>
      </c>
      <c r="H5625" t="s">
        <v>3177</v>
      </c>
      <c r="I5625" t="s">
        <v>19556</v>
      </c>
      <c r="J5625" t="s">
        <v>3179</v>
      </c>
      <c r="K5625" t="s">
        <v>19557</v>
      </c>
      <c r="L5625" t="s">
        <v>3174</v>
      </c>
      <c r="M5625" t="s">
        <v>3174</v>
      </c>
    </row>
    <row r="5626" spans="1:13" x14ac:dyDescent="0.3">
      <c r="A5626" t="s">
        <v>1090</v>
      </c>
      <c r="B5626" t="s">
        <v>19558</v>
      </c>
      <c r="C5626" t="s">
        <v>3173</v>
      </c>
      <c r="D5626" t="s">
        <v>1822</v>
      </c>
      <c r="E5626" t="s">
        <v>3235</v>
      </c>
      <c r="F5626" t="s">
        <v>19559</v>
      </c>
      <c r="G5626" t="s">
        <v>19560</v>
      </c>
      <c r="H5626" t="s">
        <v>3177</v>
      </c>
      <c r="I5626" t="s">
        <v>19561</v>
      </c>
      <c r="J5626" t="s">
        <v>3179</v>
      </c>
      <c r="K5626" t="s">
        <v>19562</v>
      </c>
      <c r="L5626" t="s">
        <v>3174</v>
      </c>
      <c r="M5626" t="s">
        <v>3174</v>
      </c>
    </row>
    <row r="5627" spans="1:13" x14ac:dyDescent="0.3">
      <c r="A5627" t="s">
        <v>1090</v>
      </c>
      <c r="B5627" t="s">
        <v>13646</v>
      </c>
      <c r="C5627" t="s">
        <v>3173</v>
      </c>
      <c r="D5627" t="s">
        <v>1822</v>
      </c>
      <c r="E5627" t="s">
        <v>3459</v>
      </c>
      <c r="F5627" t="s">
        <v>19563</v>
      </c>
      <c r="G5627" t="s">
        <v>19564</v>
      </c>
      <c r="H5627" t="s">
        <v>3177</v>
      </c>
      <c r="I5627" t="s">
        <v>19565</v>
      </c>
      <c r="J5627" t="s">
        <v>3179</v>
      </c>
      <c r="K5627" t="s">
        <v>19566</v>
      </c>
      <c r="L5627" t="s">
        <v>3174</v>
      </c>
      <c r="M5627" t="s">
        <v>3174</v>
      </c>
    </row>
    <row r="5628" spans="1:13" x14ac:dyDescent="0.3">
      <c r="A5628" t="s">
        <v>1090</v>
      </c>
      <c r="B5628" t="s">
        <v>19567</v>
      </c>
      <c r="C5628" t="s">
        <v>3173</v>
      </c>
      <c r="D5628" t="s">
        <v>1822</v>
      </c>
      <c r="E5628" t="s">
        <v>3235</v>
      </c>
      <c r="F5628" t="s">
        <v>19568</v>
      </c>
      <c r="G5628" t="s">
        <v>19569</v>
      </c>
      <c r="H5628" t="s">
        <v>3177</v>
      </c>
      <c r="I5628" t="s">
        <v>19570</v>
      </c>
      <c r="J5628" t="s">
        <v>3179</v>
      </c>
      <c r="K5628" t="s">
        <v>19571</v>
      </c>
      <c r="L5628" t="s">
        <v>3174</v>
      </c>
      <c r="M5628" t="s">
        <v>3174</v>
      </c>
    </row>
    <row r="5629" spans="1:13" x14ac:dyDescent="0.3">
      <c r="A5629" t="s">
        <v>1090</v>
      </c>
      <c r="B5629" t="s">
        <v>19567</v>
      </c>
      <c r="C5629" t="s">
        <v>3173</v>
      </c>
      <c r="D5629" t="s">
        <v>1822</v>
      </c>
      <c r="E5629" t="s">
        <v>3235</v>
      </c>
      <c r="F5629" t="s">
        <v>19572</v>
      </c>
      <c r="G5629" t="s">
        <v>19573</v>
      </c>
      <c r="H5629" t="s">
        <v>3177</v>
      </c>
      <c r="I5629" t="s">
        <v>19574</v>
      </c>
      <c r="J5629" t="s">
        <v>3179</v>
      </c>
      <c r="K5629" t="s">
        <v>19575</v>
      </c>
      <c r="L5629" t="s">
        <v>3174</v>
      </c>
      <c r="M5629" t="s">
        <v>3174</v>
      </c>
    </row>
    <row r="5630" spans="1:13" x14ac:dyDescent="0.3">
      <c r="A5630" t="s">
        <v>1090</v>
      </c>
      <c r="B5630" t="s">
        <v>19576</v>
      </c>
      <c r="C5630" t="s">
        <v>3173</v>
      </c>
      <c r="D5630" t="s">
        <v>1822</v>
      </c>
      <c r="E5630" t="s">
        <v>3459</v>
      </c>
      <c r="F5630" t="s">
        <v>19577</v>
      </c>
      <c r="G5630" t="s">
        <v>19578</v>
      </c>
      <c r="H5630" t="s">
        <v>3177</v>
      </c>
      <c r="I5630" t="s">
        <v>19579</v>
      </c>
      <c r="J5630" t="s">
        <v>3179</v>
      </c>
      <c r="K5630" t="s">
        <v>19580</v>
      </c>
      <c r="L5630" t="s">
        <v>3174</v>
      </c>
      <c r="M5630" t="s">
        <v>3174</v>
      </c>
    </row>
    <row r="5631" spans="1:13" x14ac:dyDescent="0.3">
      <c r="A5631" t="s">
        <v>1090</v>
      </c>
      <c r="B5631" t="s">
        <v>8556</v>
      </c>
      <c r="C5631" t="s">
        <v>3173</v>
      </c>
      <c r="D5631" t="s">
        <v>1822</v>
      </c>
      <c r="E5631" t="s">
        <v>3459</v>
      </c>
      <c r="F5631" t="s">
        <v>19581</v>
      </c>
      <c r="G5631" t="s">
        <v>15473</v>
      </c>
      <c r="H5631" t="s">
        <v>3177</v>
      </c>
      <c r="I5631" t="s">
        <v>19582</v>
      </c>
      <c r="J5631" t="s">
        <v>3179</v>
      </c>
      <c r="K5631" t="s">
        <v>19583</v>
      </c>
      <c r="L5631" t="s">
        <v>3174</v>
      </c>
      <c r="M5631" t="s">
        <v>3174</v>
      </c>
    </row>
    <row r="5632" spans="1:13" x14ac:dyDescent="0.3">
      <c r="A5632" t="s">
        <v>1090</v>
      </c>
      <c r="B5632" t="s">
        <v>8556</v>
      </c>
      <c r="C5632" t="s">
        <v>3173</v>
      </c>
      <c r="D5632" t="s">
        <v>1822</v>
      </c>
      <c r="E5632" t="s">
        <v>3459</v>
      </c>
      <c r="F5632" t="s">
        <v>19584</v>
      </c>
      <c r="G5632" t="s">
        <v>15473</v>
      </c>
      <c r="H5632" t="s">
        <v>3177</v>
      </c>
      <c r="I5632" t="s">
        <v>19585</v>
      </c>
      <c r="J5632" t="s">
        <v>3179</v>
      </c>
      <c r="K5632" t="s">
        <v>19586</v>
      </c>
      <c r="L5632" t="s">
        <v>3174</v>
      </c>
      <c r="M5632" t="s">
        <v>3174</v>
      </c>
    </row>
    <row r="5633" spans="1:13" x14ac:dyDescent="0.3">
      <c r="A5633" t="s">
        <v>1090</v>
      </c>
      <c r="B5633" t="s">
        <v>8556</v>
      </c>
      <c r="C5633" t="s">
        <v>3173</v>
      </c>
      <c r="D5633" t="s">
        <v>1822</v>
      </c>
      <c r="E5633" t="s">
        <v>3459</v>
      </c>
      <c r="F5633" t="s">
        <v>19587</v>
      </c>
      <c r="G5633" t="s">
        <v>15473</v>
      </c>
      <c r="H5633" t="s">
        <v>3177</v>
      </c>
      <c r="I5633" t="s">
        <v>19588</v>
      </c>
      <c r="J5633" t="s">
        <v>3179</v>
      </c>
      <c r="K5633" t="s">
        <v>19589</v>
      </c>
      <c r="L5633" t="s">
        <v>3174</v>
      </c>
      <c r="M5633" t="s">
        <v>3174</v>
      </c>
    </row>
    <row r="5634" spans="1:13" x14ac:dyDescent="0.3">
      <c r="A5634" t="s">
        <v>1090</v>
      </c>
      <c r="B5634" t="s">
        <v>8556</v>
      </c>
      <c r="C5634" t="s">
        <v>3173</v>
      </c>
      <c r="D5634" t="s">
        <v>1822</v>
      </c>
      <c r="E5634" t="s">
        <v>3459</v>
      </c>
      <c r="F5634" t="s">
        <v>19590</v>
      </c>
      <c r="G5634" t="s">
        <v>15678</v>
      </c>
      <c r="H5634" t="s">
        <v>3177</v>
      </c>
      <c r="I5634" t="s">
        <v>19591</v>
      </c>
      <c r="J5634" t="s">
        <v>3179</v>
      </c>
      <c r="K5634" t="s">
        <v>19592</v>
      </c>
      <c r="L5634" t="s">
        <v>3174</v>
      </c>
      <c r="M5634" t="s">
        <v>3174</v>
      </c>
    </row>
    <row r="5635" spans="1:13" x14ac:dyDescent="0.3">
      <c r="A5635" t="s">
        <v>1090</v>
      </c>
      <c r="B5635" t="s">
        <v>8556</v>
      </c>
      <c r="C5635" t="s">
        <v>3173</v>
      </c>
      <c r="D5635" t="s">
        <v>1822</v>
      </c>
      <c r="E5635" t="s">
        <v>3459</v>
      </c>
      <c r="F5635" t="s">
        <v>19593</v>
      </c>
      <c r="G5635" t="s">
        <v>15678</v>
      </c>
      <c r="H5635" t="s">
        <v>3177</v>
      </c>
      <c r="I5635" t="s">
        <v>19594</v>
      </c>
      <c r="J5635" t="s">
        <v>3179</v>
      </c>
      <c r="K5635" t="s">
        <v>19595</v>
      </c>
      <c r="L5635" t="s">
        <v>3174</v>
      </c>
      <c r="M5635" t="s">
        <v>3174</v>
      </c>
    </row>
    <row r="5636" spans="1:13" x14ac:dyDescent="0.3">
      <c r="A5636" t="s">
        <v>1090</v>
      </c>
      <c r="B5636" t="s">
        <v>8556</v>
      </c>
      <c r="C5636" t="s">
        <v>3173</v>
      </c>
      <c r="D5636" t="s">
        <v>1822</v>
      </c>
      <c r="E5636" t="s">
        <v>3459</v>
      </c>
      <c r="F5636" t="s">
        <v>19596</v>
      </c>
      <c r="G5636" t="s">
        <v>15678</v>
      </c>
      <c r="H5636" t="s">
        <v>3177</v>
      </c>
      <c r="I5636" t="s">
        <v>19597</v>
      </c>
      <c r="J5636" t="s">
        <v>3179</v>
      </c>
      <c r="K5636" t="s">
        <v>19598</v>
      </c>
      <c r="L5636" t="s">
        <v>3174</v>
      </c>
      <c r="M5636" t="s">
        <v>3174</v>
      </c>
    </row>
    <row r="5637" spans="1:13" x14ac:dyDescent="0.3">
      <c r="A5637" t="s">
        <v>1090</v>
      </c>
      <c r="B5637" t="s">
        <v>8556</v>
      </c>
      <c r="C5637" t="s">
        <v>3173</v>
      </c>
      <c r="D5637" t="s">
        <v>1822</v>
      </c>
      <c r="E5637" t="s">
        <v>3459</v>
      </c>
      <c r="F5637" t="s">
        <v>19599</v>
      </c>
      <c r="G5637" t="s">
        <v>19600</v>
      </c>
      <c r="H5637" t="s">
        <v>3177</v>
      </c>
      <c r="I5637" t="s">
        <v>19601</v>
      </c>
      <c r="J5637" t="s">
        <v>3179</v>
      </c>
      <c r="K5637" t="s">
        <v>19602</v>
      </c>
      <c r="L5637" t="s">
        <v>3174</v>
      </c>
      <c r="M5637" t="s">
        <v>3174</v>
      </c>
    </row>
    <row r="5638" spans="1:13" x14ac:dyDescent="0.3">
      <c r="A5638" t="s">
        <v>1090</v>
      </c>
      <c r="B5638" t="s">
        <v>15289</v>
      </c>
      <c r="C5638" t="s">
        <v>3173</v>
      </c>
      <c r="D5638" t="s">
        <v>1822</v>
      </c>
      <c r="E5638" t="s">
        <v>3235</v>
      </c>
      <c r="F5638" t="s">
        <v>19603</v>
      </c>
      <c r="G5638" t="s">
        <v>19604</v>
      </c>
      <c r="H5638" t="s">
        <v>3177</v>
      </c>
      <c r="I5638" t="s">
        <v>19605</v>
      </c>
      <c r="J5638" t="s">
        <v>3179</v>
      </c>
      <c r="K5638" t="s">
        <v>19606</v>
      </c>
      <c r="L5638" t="s">
        <v>3174</v>
      </c>
      <c r="M5638" t="s">
        <v>3174</v>
      </c>
    </row>
    <row r="5639" spans="1:13" x14ac:dyDescent="0.3">
      <c r="A5639" t="s">
        <v>1090</v>
      </c>
      <c r="B5639" t="s">
        <v>17744</v>
      </c>
      <c r="C5639" t="s">
        <v>3173</v>
      </c>
      <c r="D5639" t="s">
        <v>1822</v>
      </c>
      <c r="E5639" t="s">
        <v>3459</v>
      </c>
      <c r="F5639" t="s">
        <v>19607</v>
      </c>
      <c r="G5639" t="s">
        <v>19608</v>
      </c>
      <c r="H5639" t="s">
        <v>3177</v>
      </c>
      <c r="I5639" t="s">
        <v>19609</v>
      </c>
      <c r="J5639" t="s">
        <v>3179</v>
      </c>
      <c r="K5639" t="s">
        <v>19610</v>
      </c>
      <c r="L5639" t="s">
        <v>3174</v>
      </c>
      <c r="M5639" t="s">
        <v>3174</v>
      </c>
    </row>
    <row r="5640" spans="1:13" x14ac:dyDescent="0.3">
      <c r="A5640" t="s">
        <v>1090</v>
      </c>
      <c r="B5640" t="s">
        <v>4243</v>
      </c>
      <c r="C5640" t="s">
        <v>3173</v>
      </c>
      <c r="D5640" t="s">
        <v>1822</v>
      </c>
      <c r="E5640" t="s">
        <v>3459</v>
      </c>
      <c r="F5640" t="s">
        <v>19611</v>
      </c>
      <c r="G5640" t="s">
        <v>19612</v>
      </c>
      <c r="H5640" t="s">
        <v>3177</v>
      </c>
      <c r="I5640" t="s">
        <v>19613</v>
      </c>
      <c r="J5640" t="s">
        <v>3179</v>
      </c>
      <c r="K5640" t="s">
        <v>19614</v>
      </c>
      <c r="L5640" t="s">
        <v>3174</v>
      </c>
      <c r="M5640" t="s">
        <v>3174</v>
      </c>
    </row>
    <row r="5641" spans="1:13" x14ac:dyDescent="0.3">
      <c r="A5641" t="s">
        <v>1090</v>
      </c>
      <c r="B5641" t="s">
        <v>4243</v>
      </c>
      <c r="C5641" t="s">
        <v>3173</v>
      </c>
      <c r="D5641" t="s">
        <v>1822</v>
      </c>
      <c r="E5641" t="s">
        <v>3459</v>
      </c>
      <c r="F5641" t="s">
        <v>19615</v>
      </c>
      <c r="G5641" t="s">
        <v>19616</v>
      </c>
      <c r="H5641" t="s">
        <v>3177</v>
      </c>
      <c r="I5641" t="s">
        <v>19617</v>
      </c>
      <c r="J5641" t="s">
        <v>3179</v>
      </c>
      <c r="K5641" t="s">
        <v>19618</v>
      </c>
      <c r="L5641" t="s">
        <v>3174</v>
      </c>
      <c r="M5641" t="s">
        <v>3174</v>
      </c>
    </row>
    <row r="5642" spans="1:13" x14ac:dyDescent="0.3">
      <c r="A5642" t="s">
        <v>1090</v>
      </c>
      <c r="B5642" t="s">
        <v>4243</v>
      </c>
      <c r="C5642" t="s">
        <v>3173</v>
      </c>
      <c r="D5642" t="s">
        <v>1822</v>
      </c>
      <c r="E5642" t="s">
        <v>3235</v>
      </c>
      <c r="F5642" t="s">
        <v>19619</v>
      </c>
      <c r="G5642" t="s">
        <v>19620</v>
      </c>
      <c r="H5642" t="s">
        <v>3177</v>
      </c>
      <c r="I5642" t="s">
        <v>19621</v>
      </c>
      <c r="J5642" t="s">
        <v>3179</v>
      </c>
      <c r="K5642" t="s">
        <v>19622</v>
      </c>
      <c r="L5642" t="s">
        <v>3174</v>
      </c>
      <c r="M5642" t="s">
        <v>3174</v>
      </c>
    </row>
    <row r="5643" spans="1:13" x14ac:dyDescent="0.3">
      <c r="A5643" t="s">
        <v>1090</v>
      </c>
      <c r="B5643" t="s">
        <v>2987</v>
      </c>
      <c r="C5643" t="s">
        <v>3173</v>
      </c>
      <c r="D5643" t="s">
        <v>1822</v>
      </c>
      <c r="E5643" t="s">
        <v>3235</v>
      </c>
      <c r="F5643" t="s">
        <v>19623</v>
      </c>
      <c r="G5643" t="s">
        <v>15411</v>
      </c>
      <c r="H5643" t="s">
        <v>3177</v>
      </c>
      <c r="I5643" t="s">
        <v>19624</v>
      </c>
      <c r="J5643" t="s">
        <v>3179</v>
      </c>
      <c r="K5643" t="s">
        <v>19625</v>
      </c>
      <c r="L5643" t="s">
        <v>3174</v>
      </c>
      <c r="M5643" t="s">
        <v>3174</v>
      </c>
    </row>
    <row r="5644" spans="1:13" x14ac:dyDescent="0.3">
      <c r="A5644" t="s">
        <v>1090</v>
      </c>
      <c r="B5644" t="s">
        <v>13661</v>
      </c>
      <c r="C5644" t="s">
        <v>3173</v>
      </c>
      <c r="D5644" t="s">
        <v>1822</v>
      </c>
      <c r="E5644" t="s">
        <v>3235</v>
      </c>
      <c r="F5644" t="s">
        <v>19626</v>
      </c>
      <c r="G5644" t="s">
        <v>13663</v>
      </c>
      <c r="H5644" t="s">
        <v>3177</v>
      </c>
      <c r="I5644" t="s">
        <v>19627</v>
      </c>
      <c r="J5644" t="s">
        <v>3179</v>
      </c>
      <c r="K5644" t="s">
        <v>19628</v>
      </c>
      <c r="L5644" t="s">
        <v>3174</v>
      </c>
      <c r="M5644" t="s">
        <v>3174</v>
      </c>
    </row>
    <row r="5645" spans="1:13" x14ac:dyDescent="0.3">
      <c r="A5645" t="s">
        <v>1090</v>
      </c>
      <c r="B5645" t="s">
        <v>3381</v>
      </c>
      <c r="C5645" t="s">
        <v>3173</v>
      </c>
      <c r="D5645" t="s">
        <v>1822</v>
      </c>
      <c r="E5645" t="s">
        <v>3235</v>
      </c>
      <c r="F5645" t="s">
        <v>19629</v>
      </c>
      <c r="G5645" t="s">
        <v>19630</v>
      </c>
      <c r="H5645" t="s">
        <v>3177</v>
      </c>
      <c r="I5645" t="s">
        <v>19631</v>
      </c>
      <c r="J5645" t="s">
        <v>3179</v>
      </c>
      <c r="K5645" t="s">
        <v>19632</v>
      </c>
      <c r="L5645" t="s">
        <v>3174</v>
      </c>
      <c r="M5645" t="s">
        <v>3174</v>
      </c>
    </row>
    <row r="5646" spans="1:13" x14ac:dyDescent="0.3">
      <c r="A5646" t="s">
        <v>1090</v>
      </c>
      <c r="B5646" t="s">
        <v>19633</v>
      </c>
      <c r="C5646" t="s">
        <v>3173</v>
      </c>
      <c r="D5646" t="s">
        <v>1822</v>
      </c>
      <c r="E5646" t="s">
        <v>3235</v>
      </c>
      <c r="F5646" t="s">
        <v>19634</v>
      </c>
      <c r="G5646" t="s">
        <v>19635</v>
      </c>
      <c r="H5646" t="s">
        <v>3177</v>
      </c>
      <c r="I5646" t="s">
        <v>19636</v>
      </c>
      <c r="J5646" t="s">
        <v>3179</v>
      </c>
      <c r="K5646" t="s">
        <v>19637</v>
      </c>
      <c r="L5646" t="s">
        <v>3174</v>
      </c>
      <c r="M5646" t="s">
        <v>3174</v>
      </c>
    </row>
    <row r="5647" spans="1:13" x14ac:dyDescent="0.3">
      <c r="A5647" t="s">
        <v>1090</v>
      </c>
      <c r="B5647" t="s">
        <v>19633</v>
      </c>
      <c r="C5647" t="s">
        <v>3173</v>
      </c>
      <c r="D5647" t="s">
        <v>1822</v>
      </c>
      <c r="E5647" t="s">
        <v>3235</v>
      </c>
      <c r="F5647" t="s">
        <v>19638</v>
      </c>
      <c r="G5647" t="s">
        <v>19639</v>
      </c>
      <c r="H5647" t="s">
        <v>3177</v>
      </c>
      <c r="I5647" t="s">
        <v>19640</v>
      </c>
      <c r="J5647" t="s">
        <v>3179</v>
      </c>
      <c r="K5647" t="s">
        <v>19641</v>
      </c>
      <c r="L5647" t="s">
        <v>3174</v>
      </c>
      <c r="M5647" t="s">
        <v>3174</v>
      </c>
    </row>
    <row r="5648" spans="1:13" x14ac:dyDescent="0.3">
      <c r="A5648" t="s">
        <v>1090</v>
      </c>
      <c r="B5648" t="s">
        <v>4335</v>
      </c>
      <c r="C5648" t="s">
        <v>3173</v>
      </c>
      <c r="D5648" t="s">
        <v>1822</v>
      </c>
      <c r="E5648" t="s">
        <v>3235</v>
      </c>
      <c r="F5648" t="s">
        <v>19642</v>
      </c>
      <c r="G5648" t="s">
        <v>19643</v>
      </c>
      <c r="H5648" t="s">
        <v>3177</v>
      </c>
      <c r="I5648" t="s">
        <v>19644</v>
      </c>
      <c r="J5648" t="s">
        <v>3179</v>
      </c>
      <c r="K5648" t="s">
        <v>19645</v>
      </c>
      <c r="L5648" t="s">
        <v>3174</v>
      </c>
      <c r="M5648" t="s">
        <v>3174</v>
      </c>
    </row>
    <row r="5649" spans="1:13" x14ac:dyDescent="0.3">
      <c r="A5649" t="s">
        <v>1090</v>
      </c>
      <c r="B5649" t="s">
        <v>4791</v>
      </c>
      <c r="C5649" t="s">
        <v>3173</v>
      </c>
      <c r="D5649" t="s">
        <v>1822</v>
      </c>
      <c r="E5649" t="s">
        <v>3235</v>
      </c>
      <c r="F5649" t="s">
        <v>19646</v>
      </c>
      <c r="G5649" t="s">
        <v>19647</v>
      </c>
      <c r="H5649" t="s">
        <v>3177</v>
      </c>
      <c r="I5649" t="s">
        <v>19648</v>
      </c>
      <c r="J5649" t="s">
        <v>3179</v>
      </c>
      <c r="K5649" t="s">
        <v>19649</v>
      </c>
      <c r="L5649" t="s">
        <v>3174</v>
      </c>
      <c r="M5649" t="s">
        <v>3174</v>
      </c>
    </row>
    <row r="5650" spans="1:13" x14ac:dyDescent="0.3">
      <c r="A5650" t="s">
        <v>1090</v>
      </c>
      <c r="B5650" t="s">
        <v>4791</v>
      </c>
      <c r="C5650" t="s">
        <v>3173</v>
      </c>
      <c r="D5650" t="s">
        <v>1822</v>
      </c>
      <c r="E5650" t="s">
        <v>3235</v>
      </c>
      <c r="F5650" t="s">
        <v>19650</v>
      </c>
      <c r="G5650" t="s">
        <v>19647</v>
      </c>
      <c r="H5650" t="s">
        <v>3177</v>
      </c>
      <c r="I5650" t="s">
        <v>19651</v>
      </c>
      <c r="J5650" t="s">
        <v>3179</v>
      </c>
      <c r="K5650" t="s">
        <v>19652</v>
      </c>
      <c r="L5650" t="s">
        <v>3174</v>
      </c>
      <c r="M5650" t="s">
        <v>3174</v>
      </c>
    </row>
    <row r="5651" spans="1:13" x14ac:dyDescent="0.3">
      <c r="A5651" t="s">
        <v>1090</v>
      </c>
      <c r="B5651" t="s">
        <v>8569</v>
      </c>
      <c r="C5651" t="s">
        <v>3173</v>
      </c>
      <c r="D5651" t="s">
        <v>1822</v>
      </c>
      <c r="E5651" t="s">
        <v>3459</v>
      </c>
      <c r="F5651" t="s">
        <v>19653</v>
      </c>
      <c r="G5651" t="s">
        <v>19654</v>
      </c>
      <c r="H5651" t="s">
        <v>3177</v>
      </c>
      <c r="I5651" t="s">
        <v>19655</v>
      </c>
      <c r="J5651" t="s">
        <v>3179</v>
      </c>
      <c r="K5651" t="s">
        <v>19656</v>
      </c>
      <c r="L5651" t="s">
        <v>3174</v>
      </c>
      <c r="M5651" t="s">
        <v>3174</v>
      </c>
    </row>
    <row r="5652" spans="1:13" x14ac:dyDescent="0.3">
      <c r="A5652" t="s">
        <v>1090</v>
      </c>
      <c r="B5652" t="s">
        <v>8569</v>
      </c>
      <c r="C5652" t="s">
        <v>3173</v>
      </c>
      <c r="D5652" t="s">
        <v>1822</v>
      </c>
      <c r="E5652" t="s">
        <v>3459</v>
      </c>
      <c r="F5652" t="s">
        <v>19657</v>
      </c>
      <c r="G5652" t="s">
        <v>19654</v>
      </c>
      <c r="H5652" t="s">
        <v>3177</v>
      </c>
      <c r="I5652" t="s">
        <v>19658</v>
      </c>
      <c r="J5652" t="s">
        <v>3179</v>
      </c>
      <c r="K5652" t="s">
        <v>19659</v>
      </c>
      <c r="L5652" t="s">
        <v>3174</v>
      </c>
      <c r="M5652" t="s">
        <v>3174</v>
      </c>
    </row>
    <row r="5653" spans="1:13" x14ac:dyDescent="0.3">
      <c r="A5653" t="s">
        <v>1090</v>
      </c>
      <c r="B5653" t="s">
        <v>8569</v>
      </c>
      <c r="C5653" t="s">
        <v>3173</v>
      </c>
      <c r="D5653" t="s">
        <v>1822</v>
      </c>
      <c r="E5653" t="s">
        <v>3459</v>
      </c>
      <c r="F5653" t="s">
        <v>19660</v>
      </c>
      <c r="G5653" t="s">
        <v>19654</v>
      </c>
      <c r="H5653" t="s">
        <v>3177</v>
      </c>
      <c r="I5653" t="s">
        <v>19661</v>
      </c>
      <c r="J5653" t="s">
        <v>3179</v>
      </c>
      <c r="K5653" t="s">
        <v>19662</v>
      </c>
      <c r="L5653" t="s">
        <v>3174</v>
      </c>
      <c r="M5653" t="s">
        <v>3174</v>
      </c>
    </row>
    <row r="5654" spans="1:13" x14ac:dyDescent="0.3">
      <c r="A5654" t="s">
        <v>1090</v>
      </c>
      <c r="B5654" t="s">
        <v>13580</v>
      </c>
      <c r="C5654" t="s">
        <v>3173</v>
      </c>
      <c r="D5654" t="s">
        <v>1822</v>
      </c>
      <c r="E5654" t="s">
        <v>3235</v>
      </c>
      <c r="F5654" t="s">
        <v>19663</v>
      </c>
      <c r="G5654" t="s">
        <v>19664</v>
      </c>
      <c r="H5654" t="s">
        <v>3177</v>
      </c>
      <c r="I5654" t="s">
        <v>19665</v>
      </c>
      <c r="J5654" t="s">
        <v>3179</v>
      </c>
      <c r="K5654" t="s">
        <v>19666</v>
      </c>
      <c r="L5654" t="s">
        <v>3174</v>
      </c>
      <c r="M5654" t="s">
        <v>3174</v>
      </c>
    </row>
    <row r="5655" spans="1:13" x14ac:dyDescent="0.3">
      <c r="A5655" t="s">
        <v>1090</v>
      </c>
      <c r="B5655" t="s">
        <v>13563</v>
      </c>
      <c r="C5655" t="s">
        <v>3173</v>
      </c>
      <c r="D5655" t="s">
        <v>1822</v>
      </c>
      <c r="E5655" t="s">
        <v>3459</v>
      </c>
      <c r="F5655" t="s">
        <v>19667</v>
      </c>
      <c r="G5655" t="s">
        <v>19668</v>
      </c>
      <c r="H5655" t="s">
        <v>3177</v>
      </c>
      <c r="I5655" t="s">
        <v>19669</v>
      </c>
      <c r="J5655" t="s">
        <v>3179</v>
      </c>
      <c r="K5655" t="s">
        <v>19670</v>
      </c>
      <c r="L5655" t="s">
        <v>3174</v>
      </c>
      <c r="M5655" t="s">
        <v>3174</v>
      </c>
    </row>
    <row r="5656" spans="1:13" x14ac:dyDescent="0.3">
      <c r="A5656" t="s">
        <v>1090</v>
      </c>
      <c r="B5656" t="s">
        <v>13563</v>
      </c>
      <c r="C5656" t="s">
        <v>3173</v>
      </c>
      <c r="D5656" t="s">
        <v>1822</v>
      </c>
      <c r="E5656" t="s">
        <v>3459</v>
      </c>
      <c r="F5656" t="s">
        <v>19671</v>
      </c>
      <c r="G5656" t="s">
        <v>19672</v>
      </c>
      <c r="H5656" t="s">
        <v>3177</v>
      </c>
      <c r="I5656" t="s">
        <v>19673</v>
      </c>
      <c r="J5656" t="s">
        <v>3179</v>
      </c>
      <c r="K5656" t="s">
        <v>19674</v>
      </c>
      <c r="L5656" t="s">
        <v>3174</v>
      </c>
      <c r="M5656" t="s">
        <v>3174</v>
      </c>
    </row>
    <row r="5657" spans="1:13" x14ac:dyDescent="0.3">
      <c r="A5657" t="s">
        <v>1090</v>
      </c>
      <c r="B5657" t="s">
        <v>13563</v>
      </c>
      <c r="C5657" t="s">
        <v>3173</v>
      </c>
      <c r="D5657" t="s">
        <v>1822</v>
      </c>
      <c r="E5657" t="s">
        <v>3459</v>
      </c>
      <c r="F5657" t="s">
        <v>19675</v>
      </c>
      <c r="G5657" t="s">
        <v>19672</v>
      </c>
      <c r="H5657" t="s">
        <v>3177</v>
      </c>
      <c r="I5657" t="s">
        <v>19676</v>
      </c>
      <c r="J5657" t="s">
        <v>3179</v>
      </c>
      <c r="K5657" t="s">
        <v>19677</v>
      </c>
      <c r="L5657" t="s">
        <v>3174</v>
      </c>
      <c r="M5657" t="s">
        <v>3174</v>
      </c>
    </row>
    <row r="5658" spans="1:13" x14ac:dyDescent="0.3">
      <c r="A5658" t="s">
        <v>1090</v>
      </c>
      <c r="B5658" t="s">
        <v>13596</v>
      </c>
      <c r="C5658" t="s">
        <v>3173</v>
      </c>
      <c r="D5658" t="s">
        <v>1822</v>
      </c>
      <c r="E5658" t="s">
        <v>3235</v>
      </c>
      <c r="F5658" t="s">
        <v>19678</v>
      </c>
      <c r="G5658" t="s">
        <v>19679</v>
      </c>
      <c r="H5658" t="s">
        <v>3177</v>
      </c>
      <c r="I5658" t="s">
        <v>19680</v>
      </c>
      <c r="J5658" t="s">
        <v>3179</v>
      </c>
      <c r="K5658" t="s">
        <v>19681</v>
      </c>
      <c r="L5658" t="s">
        <v>3174</v>
      </c>
      <c r="M5658" t="s">
        <v>3174</v>
      </c>
    </row>
    <row r="5659" spans="1:13" x14ac:dyDescent="0.3">
      <c r="A5659" t="s">
        <v>1090</v>
      </c>
      <c r="B5659" t="s">
        <v>8665</v>
      </c>
      <c r="C5659" t="s">
        <v>3173</v>
      </c>
      <c r="D5659" t="s">
        <v>1822</v>
      </c>
      <c r="E5659" t="s">
        <v>3235</v>
      </c>
      <c r="F5659" t="s">
        <v>19682</v>
      </c>
      <c r="G5659" t="s">
        <v>8758</v>
      </c>
      <c r="H5659" t="s">
        <v>3177</v>
      </c>
      <c r="I5659" t="s">
        <v>19683</v>
      </c>
      <c r="J5659" t="s">
        <v>3179</v>
      </c>
      <c r="K5659" t="s">
        <v>19684</v>
      </c>
      <c r="L5659" t="s">
        <v>3174</v>
      </c>
      <c r="M5659" t="s">
        <v>3174</v>
      </c>
    </row>
    <row r="5660" spans="1:13" x14ac:dyDescent="0.3">
      <c r="A5660" t="s">
        <v>1090</v>
      </c>
      <c r="B5660" t="s">
        <v>8569</v>
      </c>
      <c r="C5660" t="s">
        <v>3173</v>
      </c>
      <c r="D5660" t="s">
        <v>1822</v>
      </c>
      <c r="E5660" t="s">
        <v>3459</v>
      </c>
      <c r="F5660" t="s">
        <v>19685</v>
      </c>
      <c r="G5660" t="s">
        <v>13486</v>
      </c>
      <c r="H5660" t="s">
        <v>3177</v>
      </c>
      <c r="I5660" t="s">
        <v>19686</v>
      </c>
      <c r="J5660" t="s">
        <v>3179</v>
      </c>
      <c r="K5660" t="s">
        <v>19687</v>
      </c>
      <c r="L5660" t="s">
        <v>3174</v>
      </c>
      <c r="M5660" t="s">
        <v>3174</v>
      </c>
    </row>
    <row r="5661" spans="1:13" x14ac:dyDescent="0.3">
      <c r="A5661" t="s">
        <v>1090</v>
      </c>
      <c r="B5661" t="s">
        <v>13580</v>
      </c>
      <c r="C5661" t="s">
        <v>3173</v>
      </c>
      <c r="D5661" t="s">
        <v>1822</v>
      </c>
      <c r="E5661" t="s">
        <v>3235</v>
      </c>
      <c r="F5661" t="s">
        <v>19688</v>
      </c>
      <c r="G5661" t="s">
        <v>19689</v>
      </c>
      <c r="H5661" t="s">
        <v>3177</v>
      </c>
      <c r="I5661" t="s">
        <v>19690</v>
      </c>
      <c r="J5661" t="s">
        <v>3179</v>
      </c>
      <c r="K5661" t="s">
        <v>19691</v>
      </c>
      <c r="L5661" t="s">
        <v>3174</v>
      </c>
      <c r="M5661" t="s">
        <v>3174</v>
      </c>
    </row>
    <row r="5662" spans="1:13" x14ac:dyDescent="0.3">
      <c r="A5662" t="s">
        <v>1090</v>
      </c>
      <c r="B5662" t="s">
        <v>13580</v>
      </c>
      <c r="C5662" t="s">
        <v>3173</v>
      </c>
      <c r="D5662" t="s">
        <v>1822</v>
      </c>
      <c r="E5662" t="s">
        <v>3235</v>
      </c>
      <c r="F5662" t="s">
        <v>19692</v>
      </c>
      <c r="G5662" t="s">
        <v>19693</v>
      </c>
      <c r="H5662" t="s">
        <v>3177</v>
      </c>
      <c r="I5662" t="s">
        <v>19694</v>
      </c>
      <c r="J5662" t="s">
        <v>3179</v>
      </c>
      <c r="K5662" t="s">
        <v>19695</v>
      </c>
      <c r="L5662" t="s">
        <v>3174</v>
      </c>
      <c r="M5662" t="s">
        <v>3174</v>
      </c>
    </row>
    <row r="5663" spans="1:13" x14ac:dyDescent="0.3">
      <c r="A5663" t="s">
        <v>1090</v>
      </c>
      <c r="B5663" t="s">
        <v>436</v>
      </c>
      <c r="C5663" t="s">
        <v>3173</v>
      </c>
      <c r="D5663" t="s">
        <v>1822</v>
      </c>
      <c r="E5663" t="s">
        <v>3235</v>
      </c>
      <c r="F5663" t="s">
        <v>19696</v>
      </c>
      <c r="G5663" t="s">
        <v>8510</v>
      </c>
      <c r="H5663" t="s">
        <v>3177</v>
      </c>
      <c r="I5663" t="s">
        <v>19697</v>
      </c>
      <c r="J5663" t="s">
        <v>3179</v>
      </c>
      <c r="K5663" t="s">
        <v>19698</v>
      </c>
      <c r="L5663" t="s">
        <v>3174</v>
      </c>
      <c r="M5663" t="s">
        <v>3174</v>
      </c>
    </row>
    <row r="5664" spans="1:13" x14ac:dyDescent="0.3">
      <c r="A5664" t="s">
        <v>1090</v>
      </c>
      <c r="B5664" t="s">
        <v>4155</v>
      </c>
      <c r="C5664" t="s">
        <v>3173</v>
      </c>
      <c r="D5664" t="s">
        <v>1822</v>
      </c>
      <c r="E5664" t="s">
        <v>3459</v>
      </c>
      <c r="F5664" t="s">
        <v>19699</v>
      </c>
      <c r="G5664" t="s">
        <v>9858</v>
      </c>
      <c r="H5664" t="s">
        <v>3177</v>
      </c>
      <c r="I5664" t="s">
        <v>19700</v>
      </c>
      <c r="J5664" t="s">
        <v>3179</v>
      </c>
      <c r="K5664" t="s">
        <v>19701</v>
      </c>
      <c r="L5664" t="s">
        <v>3174</v>
      </c>
      <c r="M5664" t="s">
        <v>3174</v>
      </c>
    </row>
    <row r="5665" spans="1:13" x14ac:dyDescent="0.3">
      <c r="A5665" t="s">
        <v>1090</v>
      </c>
      <c r="B5665" t="s">
        <v>3019</v>
      </c>
      <c r="C5665" t="s">
        <v>3173</v>
      </c>
      <c r="D5665" t="s">
        <v>1822</v>
      </c>
      <c r="E5665" t="s">
        <v>3235</v>
      </c>
      <c r="F5665" t="s">
        <v>19702</v>
      </c>
      <c r="G5665" t="s">
        <v>19703</v>
      </c>
      <c r="H5665" t="s">
        <v>3177</v>
      </c>
      <c r="I5665" t="s">
        <v>19704</v>
      </c>
      <c r="J5665" t="s">
        <v>3179</v>
      </c>
      <c r="K5665" t="s">
        <v>19705</v>
      </c>
      <c r="L5665" t="s">
        <v>3174</v>
      </c>
      <c r="M5665" t="s">
        <v>3174</v>
      </c>
    </row>
    <row r="5666" spans="1:13" x14ac:dyDescent="0.3">
      <c r="A5666" t="s">
        <v>1090</v>
      </c>
      <c r="B5666" t="s">
        <v>436</v>
      </c>
      <c r="C5666" t="s">
        <v>3173</v>
      </c>
      <c r="D5666" t="s">
        <v>1822</v>
      </c>
      <c r="E5666" t="s">
        <v>3235</v>
      </c>
      <c r="F5666" t="s">
        <v>19706</v>
      </c>
      <c r="G5666" t="s">
        <v>19707</v>
      </c>
      <c r="H5666" t="s">
        <v>3177</v>
      </c>
      <c r="I5666" t="s">
        <v>19708</v>
      </c>
      <c r="J5666" t="s">
        <v>3179</v>
      </c>
      <c r="K5666" t="s">
        <v>19709</v>
      </c>
      <c r="L5666" t="s">
        <v>3174</v>
      </c>
      <c r="M5666" t="s">
        <v>3174</v>
      </c>
    </row>
    <row r="5667" spans="1:13" x14ac:dyDescent="0.3">
      <c r="A5667" t="s">
        <v>1090</v>
      </c>
      <c r="B5667" t="s">
        <v>436</v>
      </c>
      <c r="C5667" t="s">
        <v>3173</v>
      </c>
      <c r="D5667" t="s">
        <v>1822</v>
      </c>
      <c r="E5667" t="s">
        <v>3235</v>
      </c>
      <c r="F5667" t="s">
        <v>19710</v>
      </c>
      <c r="G5667" t="s">
        <v>19711</v>
      </c>
      <c r="H5667" t="s">
        <v>3177</v>
      </c>
      <c r="I5667" t="s">
        <v>19712</v>
      </c>
      <c r="J5667" t="s">
        <v>3179</v>
      </c>
      <c r="K5667" t="s">
        <v>19713</v>
      </c>
      <c r="L5667" t="s">
        <v>3174</v>
      </c>
      <c r="M5667" t="s">
        <v>3174</v>
      </c>
    </row>
    <row r="5668" spans="1:13" x14ac:dyDescent="0.3">
      <c r="A5668" t="s">
        <v>1090</v>
      </c>
      <c r="B5668" t="s">
        <v>3319</v>
      </c>
      <c r="C5668" t="s">
        <v>3173</v>
      </c>
      <c r="D5668" t="s">
        <v>1822</v>
      </c>
      <c r="E5668" t="s">
        <v>3235</v>
      </c>
      <c r="F5668" t="s">
        <v>19714</v>
      </c>
      <c r="G5668" t="s">
        <v>19715</v>
      </c>
      <c r="H5668" t="s">
        <v>3177</v>
      </c>
      <c r="I5668" t="s">
        <v>19716</v>
      </c>
      <c r="J5668" t="s">
        <v>3179</v>
      </c>
      <c r="K5668" t="s">
        <v>19717</v>
      </c>
      <c r="L5668" t="s">
        <v>3174</v>
      </c>
      <c r="M5668" t="s">
        <v>3174</v>
      </c>
    </row>
    <row r="5669" spans="1:13" x14ac:dyDescent="0.3">
      <c r="A5669" t="s">
        <v>1090</v>
      </c>
      <c r="B5669" t="s">
        <v>8569</v>
      </c>
      <c r="C5669" t="s">
        <v>3173</v>
      </c>
      <c r="D5669" t="s">
        <v>1822</v>
      </c>
      <c r="E5669" t="s">
        <v>3459</v>
      </c>
      <c r="F5669" t="s">
        <v>19718</v>
      </c>
      <c r="G5669" t="s">
        <v>13528</v>
      </c>
      <c r="H5669" t="s">
        <v>3177</v>
      </c>
      <c r="I5669" t="s">
        <v>19719</v>
      </c>
      <c r="J5669" t="s">
        <v>3179</v>
      </c>
      <c r="K5669" t="s">
        <v>19720</v>
      </c>
      <c r="L5669" t="s">
        <v>3174</v>
      </c>
      <c r="M5669" t="s">
        <v>3174</v>
      </c>
    </row>
    <row r="5670" spans="1:13" x14ac:dyDescent="0.3">
      <c r="A5670" t="s">
        <v>1090</v>
      </c>
      <c r="B5670" t="s">
        <v>8569</v>
      </c>
      <c r="C5670" t="s">
        <v>3173</v>
      </c>
      <c r="D5670" t="s">
        <v>1822</v>
      </c>
      <c r="E5670" t="s">
        <v>3459</v>
      </c>
      <c r="F5670" t="s">
        <v>19721</v>
      </c>
      <c r="G5670" t="s">
        <v>13528</v>
      </c>
      <c r="H5670" t="s">
        <v>3177</v>
      </c>
      <c r="I5670" t="s">
        <v>19722</v>
      </c>
      <c r="J5670" t="s">
        <v>3179</v>
      </c>
      <c r="K5670" t="s">
        <v>19723</v>
      </c>
      <c r="L5670" t="s">
        <v>3174</v>
      </c>
      <c r="M5670" t="s">
        <v>3174</v>
      </c>
    </row>
    <row r="5671" spans="1:13" x14ac:dyDescent="0.3">
      <c r="A5671" t="s">
        <v>1090</v>
      </c>
      <c r="B5671" t="s">
        <v>8569</v>
      </c>
      <c r="C5671" t="s">
        <v>3173</v>
      </c>
      <c r="D5671" t="s">
        <v>1822</v>
      </c>
      <c r="E5671" t="s">
        <v>3459</v>
      </c>
      <c r="F5671" t="s">
        <v>19724</v>
      </c>
      <c r="G5671" t="s">
        <v>13528</v>
      </c>
      <c r="H5671" t="s">
        <v>3177</v>
      </c>
      <c r="I5671" t="s">
        <v>19725</v>
      </c>
      <c r="J5671" t="s">
        <v>3179</v>
      </c>
      <c r="K5671" t="s">
        <v>19726</v>
      </c>
      <c r="L5671" t="s">
        <v>3174</v>
      </c>
      <c r="M5671" t="s">
        <v>3174</v>
      </c>
    </row>
    <row r="5672" spans="1:13" x14ac:dyDescent="0.3">
      <c r="A5672" t="s">
        <v>1090</v>
      </c>
      <c r="B5672" t="s">
        <v>8561</v>
      </c>
      <c r="C5672" t="s">
        <v>3173</v>
      </c>
      <c r="D5672" t="s">
        <v>1822</v>
      </c>
      <c r="E5672" t="s">
        <v>3459</v>
      </c>
      <c r="F5672" t="s">
        <v>19727</v>
      </c>
      <c r="G5672" t="s">
        <v>19728</v>
      </c>
      <c r="H5672" t="s">
        <v>3177</v>
      </c>
      <c r="I5672" t="s">
        <v>19729</v>
      </c>
      <c r="J5672" t="s">
        <v>3179</v>
      </c>
      <c r="K5672" t="s">
        <v>19730</v>
      </c>
      <c r="L5672" t="s">
        <v>3174</v>
      </c>
      <c r="M5672" t="s">
        <v>3174</v>
      </c>
    </row>
    <row r="5673" spans="1:13" x14ac:dyDescent="0.3">
      <c r="A5673" t="s">
        <v>1090</v>
      </c>
      <c r="B5673" t="s">
        <v>8561</v>
      </c>
      <c r="C5673" t="s">
        <v>3173</v>
      </c>
      <c r="D5673" t="s">
        <v>1822</v>
      </c>
      <c r="E5673" t="s">
        <v>3459</v>
      </c>
      <c r="F5673" t="s">
        <v>19731</v>
      </c>
      <c r="G5673" t="s">
        <v>19732</v>
      </c>
      <c r="H5673" t="s">
        <v>3177</v>
      </c>
      <c r="I5673" t="s">
        <v>19733</v>
      </c>
      <c r="J5673" t="s">
        <v>3179</v>
      </c>
      <c r="K5673" t="s">
        <v>19734</v>
      </c>
      <c r="L5673" t="s">
        <v>3174</v>
      </c>
      <c r="M5673" t="s">
        <v>3174</v>
      </c>
    </row>
    <row r="5674" spans="1:13" x14ac:dyDescent="0.3">
      <c r="A5674" t="s">
        <v>1090</v>
      </c>
      <c r="B5674" t="s">
        <v>8561</v>
      </c>
      <c r="C5674" t="s">
        <v>3173</v>
      </c>
      <c r="D5674" t="s">
        <v>1822</v>
      </c>
      <c r="E5674" t="s">
        <v>3459</v>
      </c>
      <c r="F5674" t="s">
        <v>19735</v>
      </c>
      <c r="G5674" t="s">
        <v>19732</v>
      </c>
      <c r="H5674" t="s">
        <v>3177</v>
      </c>
      <c r="I5674" t="s">
        <v>19736</v>
      </c>
      <c r="J5674" t="s">
        <v>3179</v>
      </c>
      <c r="K5674" t="s">
        <v>19737</v>
      </c>
      <c r="L5674" t="s">
        <v>3174</v>
      </c>
      <c r="M5674" t="s">
        <v>3174</v>
      </c>
    </row>
    <row r="5675" spans="1:13" x14ac:dyDescent="0.3">
      <c r="A5675" t="s">
        <v>1090</v>
      </c>
      <c r="B5675" t="s">
        <v>13526</v>
      </c>
      <c r="C5675" t="s">
        <v>3173</v>
      </c>
      <c r="D5675" t="s">
        <v>1822</v>
      </c>
      <c r="E5675" t="s">
        <v>3459</v>
      </c>
      <c r="F5675" t="s">
        <v>19738</v>
      </c>
      <c r="G5675" t="s">
        <v>6074</v>
      </c>
      <c r="H5675" t="s">
        <v>3177</v>
      </c>
      <c r="I5675" t="s">
        <v>19739</v>
      </c>
      <c r="J5675" t="s">
        <v>3179</v>
      </c>
      <c r="K5675" t="s">
        <v>19740</v>
      </c>
      <c r="L5675" t="s">
        <v>3174</v>
      </c>
      <c r="M5675" t="s">
        <v>3174</v>
      </c>
    </row>
    <row r="5676" spans="1:13" x14ac:dyDescent="0.3">
      <c r="A5676" t="s">
        <v>1090</v>
      </c>
      <c r="B5676" t="s">
        <v>13526</v>
      </c>
      <c r="C5676" t="s">
        <v>3173</v>
      </c>
      <c r="D5676" t="s">
        <v>1822</v>
      </c>
      <c r="E5676" t="s">
        <v>3459</v>
      </c>
      <c r="F5676" t="s">
        <v>19741</v>
      </c>
      <c r="G5676" t="s">
        <v>6074</v>
      </c>
      <c r="H5676" t="s">
        <v>3177</v>
      </c>
      <c r="I5676" t="s">
        <v>19742</v>
      </c>
      <c r="J5676" t="s">
        <v>3179</v>
      </c>
      <c r="K5676" t="s">
        <v>19743</v>
      </c>
      <c r="L5676" t="s">
        <v>3174</v>
      </c>
      <c r="M5676" t="s">
        <v>3174</v>
      </c>
    </row>
    <row r="5677" spans="1:13" x14ac:dyDescent="0.3">
      <c r="A5677" t="s">
        <v>1090</v>
      </c>
      <c r="B5677" t="s">
        <v>13526</v>
      </c>
      <c r="C5677" t="s">
        <v>3173</v>
      </c>
      <c r="D5677" t="s">
        <v>1822</v>
      </c>
      <c r="E5677" t="s">
        <v>3459</v>
      </c>
      <c r="F5677" t="s">
        <v>19744</v>
      </c>
      <c r="G5677" t="s">
        <v>6074</v>
      </c>
      <c r="H5677" t="s">
        <v>3177</v>
      </c>
      <c r="I5677" t="s">
        <v>19745</v>
      </c>
      <c r="J5677" t="s">
        <v>3179</v>
      </c>
      <c r="K5677" t="s">
        <v>19746</v>
      </c>
      <c r="L5677" t="s">
        <v>3174</v>
      </c>
      <c r="M5677" t="s">
        <v>3174</v>
      </c>
    </row>
    <row r="5678" spans="1:13" x14ac:dyDescent="0.3">
      <c r="A5678" t="s">
        <v>1090</v>
      </c>
      <c r="B5678" t="s">
        <v>13526</v>
      </c>
      <c r="C5678" t="s">
        <v>3173</v>
      </c>
      <c r="D5678" t="s">
        <v>1822</v>
      </c>
      <c r="E5678" t="s">
        <v>3459</v>
      </c>
      <c r="F5678" t="s">
        <v>19747</v>
      </c>
      <c r="G5678" t="s">
        <v>19748</v>
      </c>
      <c r="H5678" t="s">
        <v>3177</v>
      </c>
      <c r="I5678" t="s">
        <v>19749</v>
      </c>
      <c r="J5678" t="s">
        <v>3179</v>
      </c>
      <c r="K5678" t="s">
        <v>19750</v>
      </c>
      <c r="L5678" t="s">
        <v>3174</v>
      </c>
      <c r="M5678" t="s">
        <v>3174</v>
      </c>
    </row>
    <row r="5679" spans="1:13" x14ac:dyDescent="0.3">
      <c r="A5679" t="s">
        <v>1090</v>
      </c>
      <c r="B5679" t="s">
        <v>3831</v>
      </c>
      <c r="C5679" t="s">
        <v>3173</v>
      </c>
      <c r="D5679" t="s">
        <v>1822</v>
      </c>
      <c r="E5679" t="s">
        <v>3235</v>
      </c>
      <c r="F5679" t="s">
        <v>19751</v>
      </c>
      <c r="G5679" t="s">
        <v>19752</v>
      </c>
      <c r="H5679" t="s">
        <v>3177</v>
      </c>
      <c r="I5679" t="s">
        <v>19753</v>
      </c>
      <c r="J5679" t="s">
        <v>3179</v>
      </c>
      <c r="K5679" t="s">
        <v>19754</v>
      </c>
      <c r="L5679" t="s">
        <v>3174</v>
      </c>
      <c r="M5679" t="s">
        <v>3174</v>
      </c>
    </row>
    <row r="5680" spans="1:13" x14ac:dyDescent="0.3">
      <c r="A5680" t="s">
        <v>1090</v>
      </c>
      <c r="B5680" t="s">
        <v>3831</v>
      </c>
      <c r="C5680" t="s">
        <v>3173</v>
      </c>
      <c r="D5680" t="s">
        <v>1822</v>
      </c>
      <c r="E5680" t="s">
        <v>3235</v>
      </c>
      <c r="F5680" t="s">
        <v>19755</v>
      </c>
      <c r="G5680" t="s">
        <v>19756</v>
      </c>
      <c r="H5680" t="s">
        <v>3177</v>
      </c>
      <c r="I5680" t="s">
        <v>19757</v>
      </c>
      <c r="J5680" t="s">
        <v>3179</v>
      </c>
      <c r="K5680" t="s">
        <v>19758</v>
      </c>
      <c r="L5680" t="s">
        <v>3174</v>
      </c>
      <c r="M5680" t="s">
        <v>3174</v>
      </c>
    </row>
    <row r="5681" spans="1:13" x14ac:dyDescent="0.3">
      <c r="A5681" t="s">
        <v>1090</v>
      </c>
      <c r="B5681" t="s">
        <v>8569</v>
      </c>
      <c r="C5681" t="s">
        <v>3173</v>
      </c>
      <c r="D5681" t="s">
        <v>1822</v>
      </c>
      <c r="E5681" t="s">
        <v>3459</v>
      </c>
      <c r="F5681" t="s">
        <v>19759</v>
      </c>
      <c r="G5681" t="s">
        <v>19760</v>
      </c>
      <c r="H5681" t="s">
        <v>3177</v>
      </c>
      <c r="I5681" t="s">
        <v>19761</v>
      </c>
      <c r="J5681" t="s">
        <v>3179</v>
      </c>
      <c r="K5681" t="s">
        <v>19762</v>
      </c>
      <c r="L5681" t="s">
        <v>3174</v>
      </c>
      <c r="M5681" t="s">
        <v>3174</v>
      </c>
    </row>
    <row r="5682" spans="1:13" x14ac:dyDescent="0.3">
      <c r="A5682" t="s">
        <v>1090</v>
      </c>
      <c r="B5682" t="s">
        <v>8561</v>
      </c>
      <c r="C5682" t="s">
        <v>3173</v>
      </c>
      <c r="D5682" t="s">
        <v>1822</v>
      </c>
      <c r="E5682" t="s">
        <v>3459</v>
      </c>
      <c r="F5682" t="s">
        <v>19763</v>
      </c>
      <c r="G5682" t="s">
        <v>19732</v>
      </c>
      <c r="H5682" t="s">
        <v>3177</v>
      </c>
      <c r="I5682" t="s">
        <v>19764</v>
      </c>
      <c r="J5682" t="s">
        <v>3179</v>
      </c>
      <c r="K5682" t="s">
        <v>19765</v>
      </c>
      <c r="L5682" t="s">
        <v>3174</v>
      </c>
      <c r="M5682" t="s">
        <v>3174</v>
      </c>
    </row>
    <row r="5683" spans="1:13" x14ac:dyDescent="0.3">
      <c r="A5683" t="s">
        <v>1090</v>
      </c>
      <c r="B5683" t="s">
        <v>3831</v>
      </c>
      <c r="C5683" t="s">
        <v>3173</v>
      </c>
      <c r="D5683" t="s">
        <v>1822</v>
      </c>
      <c r="E5683" t="s">
        <v>3235</v>
      </c>
      <c r="F5683" t="s">
        <v>19766</v>
      </c>
      <c r="G5683" t="s">
        <v>17585</v>
      </c>
      <c r="H5683" t="s">
        <v>3177</v>
      </c>
      <c r="I5683" t="s">
        <v>19767</v>
      </c>
      <c r="J5683" t="s">
        <v>3179</v>
      </c>
      <c r="K5683" t="s">
        <v>19768</v>
      </c>
      <c r="L5683" t="s">
        <v>3174</v>
      </c>
      <c r="M5683" t="s">
        <v>3174</v>
      </c>
    </row>
    <row r="5684" spans="1:13" x14ac:dyDescent="0.3">
      <c r="A5684" t="s">
        <v>1090</v>
      </c>
      <c r="B5684" t="s">
        <v>19769</v>
      </c>
      <c r="C5684" t="s">
        <v>3173</v>
      </c>
      <c r="D5684" t="s">
        <v>1822</v>
      </c>
      <c r="E5684" t="s">
        <v>3235</v>
      </c>
      <c r="F5684" t="s">
        <v>19770</v>
      </c>
      <c r="G5684" t="s">
        <v>19771</v>
      </c>
      <c r="H5684" t="s">
        <v>3177</v>
      </c>
      <c r="I5684" t="s">
        <v>19772</v>
      </c>
      <c r="J5684" t="s">
        <v>3179</v>
      </c>
      <c r="K5684" t="s">
        <v>19773</v>
      </c>
      <c r="L5684" t="s">
        <v>3174</v>
      </c>
      <c r="M5684" t="s">
        <v>3174</v>
      </c>
    </row>
    <row r="5685" spans="1:13" x14ac:dyDescent="0.3">
      <c r="A5685" t="s">
        <v>1090</v>
      </c>
      <c r="B5685" t="s">
        <v>7625</v>
      </c>
      <c r="C5685" t="s">
        <v>3173</v>
      </c>
      <c r="D5685" t="s">
        <v>1822</v>
      </c>
      <c r="E5685" t="s">
        <v>3235</v>
      </c>
      <c r="F5685" t="s">
        <v>19774</v>
      </c>
      <c r="G5685" t="s">
        <v>15332</v>
      </c>
      <c r="H5685" t="s">
        <v>3177</v>
      </c>
      <c r="I5685" t="s">
        <v>19775</v>
      </c>
      <c r="J5685" t="s">
        <v>3179</v>
      </c>
      <c r="K5685" t="s">
        <v>19776</v>
      </c>
      <c r="L5685" t="s">
        <v>3174</v>
      </c>
      <c r="M5685" t="s">
        <v>3174</v>
      </c>
    </row>
    <row r="5686" spans="1:13" x14ac:dyDescent="0.3">
      <c r="A5686" t="s">
        <v>1090</v>
      </c>
      <c r="B5686" t="s">
        <v>19769</v>
      </c>
      <c r="C5686" t="s">
        <v>3173</v>
      </c>
      <c r="D5686" t="s">
        <v>1822</v>
      </c>
      <c r="E5686" t="s">
        <v>3320</v>
      </c>
      <c r="F5686" t="s">
        <v>19777</v>
      </c>
      <c r="G5686" t="s">
        <v>19778</v>
      </c>
      <c r="H5686" t="s">
        <v>3177</v>
      </c>
      <c r="I5686" t="s">
        <v>19779</v>
      </c>
      <c r="J5686" t="s">
        <v>3179</v>
      </c>
      <c r="K5686" t="s">
        <v>19780</v>
      </c>
      <c r="L5686" t="s">
        <v>3174</v>
      </c>
      <c r="M5686" t="s">
        <v>3174</v>
      </c>
    </row>
    <row r="5687" spans="1:13" x14ac:dyDescent="0.3">
      <c r="A5687" t="s">
        <v>1090</v>
      </c>
      <c r="B5687" t="s">
        <v>19781</v>
      </c>
      <c r="C5687" t="s">
        <v>3173</v>
      </c>
      <c r="D5687" t="s">
        <v>1822</v>
      </c>
      <c r="E5687" t="s">
        <v>3459</v>
      </c>
      <c r="F5687" t="s">
        <v>19782</v>
      </c>
      <c r="G5687" t="s">
        <v>19783</v>
      </c>
      <c r="H5687" t="s">
        <v>3177</v>
      </c>
      <c r="I5687" t="s">
        <v>19784</v>
      </c>
      <c r="J5687" t="s">
        <v>3179</v>
      </c>
      <c r="K5687" t="s">
        <v>19785</v>
      </c>
      <c r="L5687" t="s">
        <v>3174</v>
      </c>
      <c r="M5687" t="s">
        <v>3174</v>
      </c>
    </row>
    <row r="5688" spans="1:13" x14ac:dyDescent="0.3">
      <c r="A5688" t="s">
        <v>1090</v>
      </c>
      <c r="B5688" t="s">
        <v>19781</v>
      </c>
      <c r="C5688" t="s">
        <v>3173</v>
      </c>
      <c r="D5688" t="s">
        <v>1822</v>
      </c>
      <c r="E5688" t="s">
        <v>3459</v>
      </c>
      <c r="F5688" t="s">
        <v>19786</v>
      </c>
      <c r="G5688" t="s">
        <v>19783</v>
      </c>
      <c r="H5688" t="s">
        <v>3177</v>
      </c>
      <c r="I5688" t="s">
        <v>19787</v>
      </c>
      <c r="J5688" t="s">
        <v>3179</v>
      </c>
      <c r="K5688" t="s">
        <v>19788</v>
      </c>
      <c r="L5688" t="s">
        <v>3174</v>
      </c>
      <c r="M5688" t="s">
        <v>3174</v>
      </c>
    </row>
    <row r="5689" spans="1:13" x14ac:dyDescent="0.3">
      <c r="A5689" t="s">
        <v>1090</v>
      </c>
      <c r="B5689" t="s">
        <v>19781</v>
      </c>
      <c r="C5689" t="s">
        <v>3173</v>
      </c>
      <c r="D5689" t="s">
        <v>1822</v>
      </c>
      <c r="E5689" t="s">
        <v>3459</v>
      </c>
      <c r="F5689" t="s">
        <v>19789</v>
      </c>
      <c r="G5689" t="s">
        <v>19783</v>
      </c>
      <c r="H5689" t="s">
        <v>3177</v>
      </c>
      <c r="I5689" t="s">
        <v>19790</v>
      </c>
      <c r="J5689" t="s">
        <v>3179</v>
      </c>
      <c r="K5689" t="s">
        <v>19791</v>
      </c>
      <c r="L5689" t="s">
        <v>3174</v>
      </c>
      <c r="M5689" t="s">
        <v>3174</v>
      </c>
    </row>
    <row r="5690" spans="1:13" x14ac:dyDescent="0.3">
      <c r="A5690" t="s">
        <v>1090</v>
      </c>
      <c r="B5690" t="s">
        <v>19781</v>
      </c>
      <c r="C5690" t="s">
        <v>3173</v>
      </c>
      <c r="D5690" t="s">
        <v>1822</v>
      </c>
      <c r="E5690" t="s">
        <v>3459</v>
      </c>
      <c r="F5690" t="s">
        <v>19792</v>
      </c>
      <c r="G5690" t="s">
        <v>19783</v>
      </c>
      <c r="H5690" t="s">
        <v>3177</v>
      </c>
      <c r="I5690" t="s">
        <v>19793</v>
      </c>
      <c r="J5690" t="s">
        <v>3179</v>
      </c>
      <c r="K5690" t="s">
        <v>19794</v>
      </c>
      <c r="L5690" t="s">
        <v>3174</v>
      </c>
      <c r="M5690" t="s">
        <v>3174</v>
      </c>
    </row>
    <row r="5691" spans="1:13" x14ac:dyDescent="0.3">
      <c r="A5691" t="s">
        <v>1090</v>
      </c>
      <c r="B5691" t="s">
        <v>19781</v>
      </c>
      <c r="C5691" t="s">
        <v>3173</v>
      </c>
      <c r="D5691" t="s">
        <v>1822</v>
      </c>
      <c r="E5691" t="s">
        <v>3459</v>
      </c>
      <c r="F5691" t="s">
        <v>19795</v>
      </c>
      <c r="G5691" t="s">
        <v>19783</v>
      </c>
      <c r="H5691" t="s">
        <v>3177</v>
      </c>
      <c r="I5691" t="s">
        <v>19796</v>
      </c>
      <c r="J5691" t="s">
        <v>3179</v>
      </c>
      <c r="K5691" t="s">
        <v>19797</v>
      </c>
      <c r="L5691" t="s">
        <v>3174</v>
      </c>
      <c r="M5691" t="s">
        <v>3174</v>
      </c>
    </row>
    <row r="5692" spans="1:13" x14ac:dyDescent="0.3">
      <c r="A5692" t="s">
        <v>1090</v>
      </c>
      <c r="B5692" t="s">
        <v>3659</v>
      </c>
      <c r="C5692" t="s">
        <v>3173</v>
      </c>
      <c r="D5692" t="s">
        <v>1822</v>
      </c>
      <c r="E5692" t="s">
        <v>3235</v>
      </c>
      <c r="F5692" t="s">
        <v>19798</v>
      </c>
      <c r="G5692" t="s">
        <v>13379</v>
      </c>
      <c r="H5692" t="s">
        <v>3177</v>
      </c>
      <c r="I5692" t="s">
        <v>19799</v>
      </c>
      <c r="J5692" t="s">
        <v>3179</v>
      </c>
      <c r="K5692" t="s">
        <v>19800</v>
      </c>
      <c r="L5692" t="s">
        <v>3174</v>
      </c>
      <c r="M5692" t="s">
        <v>3174</v>
      </c>
    </row>
    <row r="5693" spans="1:13" x14ac:dyDescent="0.3">
      <c r="A5693" t="s">
        <v>1090</v>
      </c>
      <c r="B5693" t="s">
        <v>3659</v>
      </c>
      <c r="C5693" t="s">
        <v>3173</v>
      </c>
      <c r="D5693" t="s">
        <v>1822</v>
      </c>
      <c r="E5693" t="s">
        <v>3235</v>
      </c>
      <c r="F5693" t="s">
        <v>19801</v>
      </c>
      <c r="G5693" t="s">
        <v>8532</v>
      </c>
      <c r="H5693" t="s">
        <v>3177</v>
      </c>
      <c r="I5693" t="s">
        <v>19802</v>
      </c>
      <c r="J5693" t="s">
        <v>3179</v>
      </c>
      <c r="K5693" t="s">
        <v>19803</v>
      </c>
      <c r="L5693" t="s">
        <v>3174</v>
      </c>
      <c r="M5693" t="s">
        <v>3174</v>
      </c>
    </row>
    <row r="5694" spans="1:13" x14ac:dyDescent="0.3">
      <c r="A5694" t="s">
        <v>1090</v>
      </c>
      <c r="B5694" t="s">
        <v>6277</v>
      </c>
      <c r="C5694" t="s">
        <v>3173</v>
      </c>
      <c r="D5694" t="s">
        <v>1822</v>
      </c>
      <c r="E5694" t="s">
        <v>3459</v>
      </c>
      <c r="F5694" t="s">
        <v>19804</v>
      </c>
      <c r="G5694" t="s">
        <v>5719</v>
      </c>
      <c r="H5694" t="s">
        <v>3177</v>
      </c>
      <c r="I5694" t="s">
        <v>19805</v>
      </c>
      <c r="J5694" t="s">
        <v>3179</v>
      </c>
      <c r="K5694" t="s">
        <v>19806</v>
      </c>
      <c r="L5694" t="s">
        <v>3174</v>
      </c>
      <c r="M5694" t="s">
        <v>3174</v>
      </c>
    </row>
    <row r="5695" spans="1:13" x14ac:dyDescent="0.3">
      <c r="A5695" t="s">
        <v>1090</v>
      </c>
      <c r="B5695" t="s">
        <v>6277</v>
      </c>
      <c r="C5695" t="s">
        <v>3173</v>
      </c>
      <c r="D5695" t="s">
        <v>1822</v>
      </c>
      <c r="E5695" t="s">
        <v>3459</v>
      </c>
      <c r="F5695" t="s">
        <v>19807</v>
      </c>
      <c r="G5695" t="s">
        <v>5719</v>
      </c>
      <c r="H5695" t="s">
        <v>3177</v>
      </c>
      <c r="I5695" t="s">
        <v>19808</v>
      </c>
      <c r="J5695" t="s">
        <v>3179</v>
      </c>
      <c r="K5695" t="s">
        <v>19809</v>
      </c>
      <c r="L5695" t="s">
        <v>3174</v>
      </c>
      <c r="M5695" t="s">
        <v>3174</v>
      </c>
    </row>
    <row r="5696" spans="1:13" x14ac:dyDescent="0.3">
      <c r="A5696" t="s">
        <v>1090</v>
      </c>
      <c r="B5696" t="s">
        <v>17047</v>
      </c>
      <c r="C5696" t="s">
        <v>3173</v>
      </c>
      <c r="D5696" t="s">
        <v>1822</v>
      </c>
      <c r="E5696" t="s">
        <v>3235</v>
      </c>
      <c r="F5696" t="s">
        <v>19810</v>
      </c>
      <c r="G5696" t="s">
        <v>19811</v>
      </c>
      <c r="H5696" t="s">
        <v>3177</v>
      </c>
      <c r="I5696" t="s">
        <v>19812</v>
      </c>
      <c r="J5696" t="s">
        <v>3179</v>
      </c>
      <c r="K5696" t="s">
        <v>19813</v>
      </c>
      <c r="L5696" t="s">
        <v>3174</v>
      </c>
      <c r="M5696" t="s">
        <v>3174</v>
      </c>
    </row>
    <row r="5697" spans="1:13" x14ac:dyDescent="0.3">
      <c r="A5697" t="s">
        <v>1090</v>
      </c>
      <c r="B5697" t="s">
        <v>8808</v>
      </c>
      <c r="C5697" t="s">
        <v>3173</v>
      </c>
      <c r="D5697" t="s">
        <v>1822</v>
      </c>
      <c r="E5697" t="s">
        <v>3235</v>
      </c>
      <c r="F5697" t="s">
        <v>19814</v>
      </c>
      <c r="G5697" t="s">
        <v>19815</v>
      </c>
      <c r="H5697" t="s">
        <v>3177</v>
      </c>
      <c r="I5697" t="s">
        <v>19816</v>
      </c>
      <c r="J5697" t="s">
        <v>3179</v>
      </c>
      <c r="K5697" t="s">
        <v>19817</v>
      </c>
      <c r="L5697" t="s">
        <v>3174</v>
      </c>
      <c r="M5697" t="s">
        <v>3174</v>
      </c>
    </row>
    <row r="5698" spans="1:13" x14ac:dyDescent="0.3">
      <c r="A5698" t="s">
        <v>1090</v>
      </c>
      <c r="B5698" t="s">
        <v>3019</v>
      </c>
      <c r="C5698" t="s">
        <v>3173</v>
      </c>
      <c r="D5698" t="s">
        <v>1822</v>
      </c>
      <c r="E5698" t="s">
        <v>3235</v>
      </c>
      <c r="F5698" t="s">
        <v>19818</v>
      </c>
      <c r="G5698" t="s">
        <v>17581</v>
      </c>
      <c r="H5698" t="s">
        <v>3177</v>
      </c>
      <c r="I5698" t="s">
        <v>19819</v>
      </c>
      <c r="J5698" t="s">
        <v>3179</v>
      </c>
      <c r="K5698" t="s">
        <v>19820</v>
      </c>
      <c r="L5698" t="s">
        <v>3174</v>
      </c>
      <c r="M5698" t="s">
        <v>3174</v>
      </c>
    </row>
    <row r="5699" spans="1:13" x14ac:dyDescent="0.3">
      <c r="A5699" t="s">
        <v>1090</v>
      </c>
      <c r="B5699" t="s">
        <v>3019</v>
      </c>
      <c r="C5699" t="s">
        <v>3173</v>
      </c>
      <c r="D5699" t="s">
        <v>1822</v>
      </c>
      <c r="E5699" t="s">
        <v>3235</v>
      </c>
      <c r="F5699" t="s">
        <v>19821</v>
      </c>
      <c r="G5699" t="s">
        <v>19822</v>
      </c>
      <c r="H5699" t="s">
        <v>3177</v>
      </c>
      <c r="I5699" t="s">
        <v>19823</v>
      </c>
      <c r="J5699" t="s">
        <v>3179</v>
      </c>
      <c r="K5699" t="s">
        <v>19824</v>
      </c>
      <c r="L5699" t="s">
        <v>3174</v>
      </c>
      <c r="M5699" t="s">
        <v>3174</v>
      </c>
    </row>
    <row r="5700" spans="1:13" x14ac:dyDescent="0.3">
      <c r="A5700" t="s">
        <v>1090</v>
      </c>
      <c r="B5700" t="s">
        <v>3019</v>
      </c>
      <c r="C5700" t="s">
        <v>3173</v>
      </c>
      <c r="D5700" t="s">
        <v>1822</v>
      </c>
      <c r="E5700" t="s">
        <v>3235</v>
      </c>
      <c r="F5700" t="s">
        <v>19825</v>
      </c>
      <c r="G5700" t="s">
        <v>19826</v>
      </c>
      <c r="H5700" t="s">
        <v>3177</v>
      </c>
      <c r="I5700" t="s">
        <v>19827</v>
      </c>
      <c r="J5700" t="s">
        <v>3179</v>
      </c>
      <c r="K5700" t="s">
        <v>19828</v>
      </c>
      <c r="L5700" t="s">
        <v>3174</v>
      </c>
      <c r="M5700" t="s">
        <v>3174</v>
      </c>
    </row>
    <row r="5701" spans="1:13" x14ac:dyDescent="0.3">
      <c r="A5701" t="s">
        <v>1090</v>
      </c>
      <c r="B5701" t="s">
        <v>3019</v>
      </c>
      <c r="C5701" t="s">
        <v>3173</v>
      </c>
      <c r="D5701" t="s">
        <v>1822</v>
      </c>
      <c r="E5701" t="s">
        <v>3235</v>
      </c>
      <c r="F5701" t="s">
        <v>19829</v>
      </c>
      <c r="G5701" t="s">
        <v>19703</v>
      </c>
      <c r="H5701" t="s">
        <v>3177</v>
      </c>
      <c r="I5701" t="s">
        <v>19830</v>
      </c>
      <c r="J5701" t="s">
        <v>3179</v>
      </c>
      <c r="K5701" t="s">
        <v>19831</v>
      </c>
      <c r="L5701" t="s">
        <v>3174</v>
      </c>
      <c r="M5701" t="s">
        <v>3174</v>
      </c>
    </row>
    <row r="5702" spans="1:13" x14ac:dyDescent="0.3">
      <c r="A5702" t="s">
        <v>1090</v>
      </c>
      <c r="B5702" t="s">
        <v>6281</v>
      </c>
      <c r="C5702" t="s">
        <v>3173</v>
      </c>
      <c r="D5702" t="s">
        <v>1822</v>
      </c>
      <c r="E5702" t="s">
        <v>3235</v>
      </c>
      <c r="F5702" t="s">
        <v>19832</v>
      </c>
      <c r="G5702" t="s">
        <v>19833</v>
      </c>
      <c r="H5702" t="s">
        <v>3177</v>
      </c>
      <c r="I5702" t="s">
        <v>19834</v>
      </c>
      <c r="J5702" t="s">
        <v>3179</v>
      </c>
      <c r="K5702" t="s">
        <v>19835</v>
      </c>
      <c r="L5702" t="s">
        <v>3174</v>
      </c>
      <c r="M5702" t="s">
        <v>3174</v>
      </c>
    </row>
    <row r="5703" spans="1:13" x14ac:dyDescent="0.3">
      <c r="A5703" t="s">
        <v>1090</v>
      </c>
      <c r="B5703" t="s">
        <v>6281</v>
      </c>
      <c r="C5703" t="s">
        <v>3173</v>
      </c>
      <c r="D5703" t="s">
        <v>1822</v>
      </c>
      <c r="E5703" t="s">
        <v>3235</v>
      </c>
      <c r="F5703" t="s">
        <v>19836</v>
      </c>
      <c r="G5703" t="s">
        <v>19833</v>
      </c>
      <c r="H5703" t="s">
        <v>3177</v>
      </c>
      <c r="I5703" t="s">
        <v>19837</v>
      </c>
      <c r="J5703" t="s">
        <v>3179</v>
      </c>
      <c r="K5703" t="s">
        <v>19838</v>
      </c>
      <c r="L5703" t="s">
        <v>3174</v>
      </c>
      <c r="M5703" t="s">
        <v>3174</v>
      </c>
    </row>
    <row r="5704" spans="1:13" x14ac:dyDescent="0.3">
      <c r="A5704" t="s">
        <v>1090</v>
      </c>
      <c r="B5704" t="s">
        <v>4812</v>
      </c>
      <c r="C5704" t="s">
        <v>3173</v>
      </c>
      <c r="D5704" t="s">
        <v>1822</v>
      </c>
      <c r="E5704" t="s">
        <v>3459</v>
      </c>
      <c r="F5704" t="s">
        <v>19839</v>
      </c>
      <c r="G5704" t="s">
        <v>19541</v>
      </c>
      <c r="H5704" t="s">
        <v>3177</v>
      </c>
      <c r="I5704" t="s">
        <v>19840</v>
      </c>
      <c r="J5704" t="s">
        <v>3179</v>
      </c>
      <c r="K5704" t="s">
        <v>19841</v>
      </c>
      <c r="L5704" t="s">
        <v>3174</v>
      </c>
      <c r="M5704" t="s">
        <v>3174</v>
      </c>
    </row>
    <row r="5705" spans="1:13" x14ac:dyDescent="0.3">
      <c r="A5705" t="s">
        <v>1090</v>
      </c>
      <c r="B5705" t="s">
        <v>4812</v>
      </c>
      <c r="C5705" t="s">
        <v>3173</v>
      </c>
      <c r="D5705" t="s">
        <v>1822</v>
      </c>
      <c r="E5705" t="s">
        <v>3459</v>
      </c>
      <c r="F5705" t="s">
        <v>19842</v>
      </c>
      <c r="G5705" t="s">
        <v>19541</v>
      </c>
      <c r="H5705" t="s">
        <v>3177</v>
      </c>
      <c r="I5705" t="s">
        <v>19843</v>
      </c>
      <c r="J5705" t="s">
        <v>3179</v>
      </c>
      <c r="K5705" t="s">
        <v>19844</v>
      </c>
      <c r="L5705" t="s">
        <v>3174</v>
      </c>
      <c r="M5705" t="s">
        <v>3174</v>
      </c>
    </row>
    <row r="5706" spans="1:13" x14ac:dyDescent="0.3">
      <c r="A5706" t="s">
        <v>1090</v>
      </c>
      <c r="B5706" t="s">
        <v>8803</v>
      </c>
      <c r="C5706" t="s">
        <v>3173</v>
      </c>
      <c r="D5706" t="s">
        <v>1822</v>
      </c>
      <c r="E5706" t="s">
        <v>3235</v>
      </c>
      <c r="F5706" t="s">
        <v>19845</v>
      </c>
      <c r="G5706" t="s">
        <v>19846</v>
      </c>
      <c r="H5706" t="s">
        <v>3177</v>
      </c>
      <c r="I5706" t="s">
        <v>19847</v>
      </c>
      <c r="J5706" t="s">
        <v>3179</v>
      </c>
      <c r="K5706" t="s">
        <v>19848</v>
      </c>
      <c r="L5706" t="s">
        <v>3174</v>
      </c>
      <c r="M5706" t="s">
        <v>3174</v>
      </c>
    </row>
    <row r="5707" spans="1:13" x14ac:dyDescent="0.3">
      <c r="A5707" t="s">
        <v>1090</v>
      </c>
      <c r="B5707" t="s">
        <v>8798</v>
      </c>
      <c r="C5707" t="s">
        <v>3173</v>
      </c>
      <c r="D5707" t="s">
        <v>1822</v>
      </c>
      <c r="E5707" t="s">
        <v>3459</v>
      </c>
      <c r="F5707" t="s">
        <v>19849</v>
      </c>
      <c r="G5707" t="s">
        <v>19850</v>
      </c>
      <c r="H5707" t="s">
        <v>3177</v>
      </c>
      <c r="I5707" t="s">
        <v>19851</v>
      </c>
      <c r="J5707" t="s">
        <v>3179</v>
      </c>
      <c r="K5707" t="s">
        <v>19852</v>
      </c>
      <c r="L5707" t="s">
        <v>3174</v>
      </c>
      <c r="M5707" t="s">
        <v>3174</v>
      </c>
    </row>
    <row r="5708" spans="1:13" x14ac:dyDescent="0.3">
      <c r="A5708" t="s">
        <v>1090</v>
      </c>
      <c r="B5708" t="s">
        <v>8798</v>
      </c>
      <c r="C5708" t="s">
        <v>3173</v>
      </c>
      <c r="D5708" t="s">
        <v>1822</v>
      </c>
      <c r="E5708" t="s">
        <v>3459</v>
      </c>
      <c r="F5708" t="s">
        <v>19853</v>
      </c>
      <c r="G5708" t="s">
        <v>19854</v>
      </c>
      <c r="H5708" t="s">
        <v>3177</v>
      </c>
      <c r="I5708" t="s">
        <v>19855</v>
      </c>
      <c r="J5708" t="s">
        <v>3179</v>
      </c>
      <c r="K5708" t="s">
        <v>19856</v>
      </c>
      <c r="L5708" t="s">
        <v>3174</v>
      </c>
      <c r="M5708" t="s">
        <v>3174</v>
      </c>
    </row>
    <row r="5709" spans="1:13" x14ac:dyDescent="0.3">
      <c r="A5709" t="s">
        <v>1090</v>
      </c>
      <c r="B5709" t="s">
        <v>8798</v>
      </c>
      <c r="C5709" t="s">
        <v>3173</v>
      </c>
      <c r="D5709" t="s">
        <v>1822</v>
      </c>
      <c r="E5709" t="s">
        <v>3459</v>
      </c>
      <c r="F5709" t="s">
        <v>19857</v>
      </c>
      <c r="G5709" t="s">
        <v>19850</v>
      </c>
      <c r="H5709" t="s">
        <v>3177</v>
      </c>
      <c r="I5709" t="s">
        <v>19858</v>
      </c>
      <c r="J5709" t="s">
        <v>3179</v>
      </c>
      <c r="K5709" t="s">
        <v>19859</v>
      </c>
      <c r="L5709" t="s">
        <v>3174</v>
      </c>
      <c r="M5709" t="s">
        <v>3174</v>
      </c>
    </row>
    <row r="5710" spans="1:13" x14ac:dyDescent="0.3">
      <c r="A5710" t="s">
        <v>1090</v>
      </c>
      <c r="B5710" t="s">
        <v>16911</v>
      </c>
      <c r="C5710" t="s">
        <v>3173</v>
      </c>
      <c r="D5710" t="s">
        <v>1822</v>
      </c>
      <c r="E5710" t="s">
        <v>3235</v>
      </c>
      <c r="F5710" t="s">
        <v>19860</v>
      </c>
      <c r="G5710" t="s">
        <v>19861</v>
      </c>
      <c r="H5710" t="s">
        <v>3177</v>
      </c>
      <c r="I5710" t="s">
        <v>19862</v>
      </c>
      <c r="J5710" t="s">
        <v>3179</v>
      </c>
      <c r="K5710" t="s">
        <v>19863</v>
      </c>
      <c r="L5710" t="s">
        <v>3174</v>
      </c>
      <c r="M5710" t="s">
        <v>3174</v>
      </c>
    </row>
    <row r="5711" spans="1:13" x14ac:dyDescent="0.3">
      <c r="A5711" t="s">
        <v>1090</v>
      </c>
      <c r="B5711" t="s">
        <v>16911</v>
      </c>
      <c r="C5711" t="s">
        <v>3173</v>
      </c>
      <c r="D5711" t="s">
        <v>1822</v>
      </c>
      <c r="E5711" t="s">
        <v>3235</v>
      </c>
      <c r="F5711" t="s">
        <v>19864</v>
      </c>
      <c r="G5711" t="s">
        <v>19865</v>
      </c>
      <c r="H5711" t="s">
        <v>3177</v>
      </c>
      <c r="I5711" t="s">
        <v>19866</v>
      </c>
      <c r="J5711" t="s">
        <v>3179</v>
      </c>
      <c r="K5711" t="s">
        <v>19867</v>
      </c>
      <c r="L5711" t="s">
        <v>3174</v>
      </c>
      <c r="M5711" t="s">
        <v>3174</v>
      </c>
    </row>
    <row r="5712" spans="1:13" x14ac:dyDescent="0.3">
      <c r="A5712" t="s">
        <v>1090</v>
      </c>
      <c r="B5712" t="s">
        <v>19300</v>
      </c>
      <c r="C5712" t="s">
        <v>3173</v>
      </c>
      <c r="D5712" t="s">
        <v>1822</v>
      </c>
      <c r="E5712" t="s">
        <v>3235</v>
      </c>
      <c r="F5712" t="s">
        <v>19868</v>
      </c>
      <c r="G5712" t="s">
        <v>19869</v>
      </c>
      <c r="H5712" t="s">
        <v>3177</v>
      </c>
      <c r="I5712" t="s">
        <v>19870</v>
      </c>
      <c r="J5712" t="s">
        <v>3179</v>
      </c>
      <c r="K5712" t="s">
        <v>19871</v>
      </c>
      <c r="L5712" t="s">
        <v>3174</v>
      </c>
      <c r="M5712" t="s">
        <v>3174</v>
      </c>
    </row>
    <row r="5713" spans="1:13" x14ac:dyDescent="0.3">
      <c r="A5713" t="s">
        <v>1090</v>
      </c>
      <c r="B5713" t="s">
        <v>13665</v>
      </c>
      <c r="C5713" t="s">
        <v>3173</v>
      </c>
      <c r="D5713" t="s">
        <v>1822</v>
      </c>
      <c r="E5713" t="s">
        <v>3459</v>
      </c>
      <c r="F5713" t="s">
        <v>19872</v>
      </c>
      <c r="G5713" t="s">
        <v>5990</v>
      </c>
      <c r="H5713" t="s">
        <v>3177</v>
      </c>
      <c r="I5713" t="s">
        <v>19873</v>
      </c>
      <c r="J5713" t="s">
        <v>3179</v>
      </c>
      <c r="K5713" t="s">
        <v>19874</v>
      </c>
      <c r="L5713" t="s">
        <v>3174</v>
      </c>
      <c r="M5713" t="s">
        <v>3174</v>
      </c>
    </row>
    <row r="5714" spans="1:13" x14ac:dyDescent="0.3">
      <c r="A5714" t="s">
        <v>1090</v>
      </c>
      <c r="B5714" t="s">
        <v>2956</v>
      </c>
      <c r="C5714" t="s">
        <v>3173</v>
      </c>
      <c r="D5714" t="s">
        <v>1822</v>
      </c>
      <c r="E5714" t="s">
        <v>3320</v>
      </c>
      <c r="F5714" t="s">
        <v>19875</v>
      </c>
      <c r="G5714" t="s">
        <v>19876</v>
      </c>
      <c r="H5714" t="s">
        <v>3177</v>
      </c>
      <c r="I5714" t="s">
        <v>19877</v>
      </c>
      <c r="J5714" t="s">
        <v>3179</v>
      </c>
      <c r="K5714" t="s">
        <v>19878</v>
      </c>
      <c r="L5714" t="s">
        <v>3174</v>
      </c>
      <c r="M5714" t="s">
        <v>3174</v>
      </c>
    </row>
    <row r="5715" spans="1:13" x14ac:dyDescent="0.3">
      <c r="A5715" t="s">
        <v>1090</v>
      </c>
      <c r="B5715" t="s">
        <v>19879</v>
      </c>
      <c r="C5715" t="s">
        <v>3173</v>
      </c>
      <c r="D5715" t="s">
        <v>1822</v>
      </c>
      <c r="E5715" t="s">
        <v>3235</v>
      </c>
      <c r="F5715" t="s">
        <v>19880</v>
      </c>
      <c r="G5715" t="s">
        <v>19881</v>
      </c>
      <c r="H5715" t="s">
        <v>3177</v>
      </c>
      <c r="I5715" t="s">
        <v>19882</v>
      </c>
      <c r="J5715" t="s">
        <v>3179</v>
      </c>
      <c r="K5715" t="s">
        <v>19883</v>
      </c>
      <c r="L5715" t="s">
        <v>3174</v>
      </c>
      <c r="M5715" t="s">
        <v>3174</v>
      </c>
    </row>
    <row r="5716" spans="1:13" x14ac:dyDescent="0.3">
      <c r="A5716" t="s">
        <v>1090</v>
      </c>
      <c r="B5716" t="s">
        <v>4804</v>
      </c>
      <c r="C5716" t="s">
        <v>3173</v>
      </c>
      <c r="D5716" t="s">
        <v>1822</v>
      </c>
      <c r="E5716" t="s">
        <v>3235</v>
      </c>
      <c r="F5716" t="s">
        <v>19884</v>
      </c>
      <c r="G5716" t="s">
        <v>18110</v>
      </c>
      <c r="H5716" t="s">
        <v>3177</v>
      </c>
      <c r="I5716" t="s">
        <v>19885</v>
      </c>
      <c r="J5716" t="s">
        <v>3179</v>
      </c>
      <c r="K5716" t="s">
        <v>19886</v>
      </c>
      <c r="L5716" t="s">
        <v>3174</v>
      </c>
      <c r="M5716" t="s">
        <v>3174</v>
      </c>
    </row>
    <row r="5717" spans="1:13" x14ac:dyDescent="0.3">
      <c r="A5717" t="s">
        <v>1090</v>
      </c>
      <c r="B5717" t="s">
        <v>4804</v>
      </c>
      <c r="C5717" t="s">
        <v>3173</v>
      </c>
      <c r="D5717" t="s">
        <v>1822</v>
      </c>
      <c r="E5717" t="s">
        <v>3235</v>
      </c>
      <c r="F5717" t="s">
        <v>19887</v>
      </c>
      <c r="G5717" t="s">
        <v>18110</v>
      </c>
      <c r="H5717" t="s">
        <v>3177</v>
      </c>
      <c r="I5717" t="s">
        <v>19888</v>
      </c>
      <c r="J5717" t="s">
        <v>3179</v>
      </c>
      <c r="K5717" t="s">
        <v>19889</v>
      </c>
      <c r="L5717" t="s">
        <v>3174</v>
      </c>
      <c r="M5717" t="s">
        <v>3174</v>
      </c>
    </row>
    <row r="5718" spans="1:13" x14ac:dyDescent="0.3">
      <c r="A5718" t="s">
        <v>1090</v>
      </c>
      <c r="B5718" t="s">
        <v>4804</v>
      </c>
      <c r="C5718" t="s">
        <v>3173</v>
      </c>
      <c r="D5718" t="s">
        <v>1822</v>
      </c>
      <c r="E5718" t="s">
        <v>3235</v>
      </c>
      <c r="F5718" t="s">
        <v>19890</v>
      </c>
      <c r="G5718" t="s">
        <v>19891</v>
      </c>
      <c r="H5718" t="s">
        <v>3177</v>
      </c>
      <c r="I5718" t="s">
        <v>19892</v>
      </c>
      <c r="J5718" t="s">
        <v>3179</v>
      </c>
      <c r="K5718" t="s">
        <v>19893</v>
      </c>
      <c r="L5718" t="s">
        <v>3174</v>
      </c>
      <c r="M5718" t="s">
        <v>3174</v>
      </c>
    </row>
    <row r="5719" spans="1:13" x14ac:dyDescent="0.3">
      <c r="A5719" t="s">
        <v>1090</v>
      </c>
      <c r="B5719" t="s">
        <v>4804</v>
      </c>
      <c r="C5719" t="s">
        <v>3173</v>
      </c>
      <c r="D5719" t="s">
        <v>1822</v>
      </c>
      <c r="E5719" t="s">
        <v>3235</v>
      </c>
      <c r="F5719" t="s">
        <v>19894</v>
      </c>
      <c r="G5719" t="s">
        <v>19895</v>
      </c>
      <c r="H5719" t="s">
        <v>3177</v>
      </c>
      <c r="I5719" t="s">
        <v>19896</v>
      </c>
      <c r="J5719" t="s">
        <v>3179</v>
      </c>
      <c r="K5719" t="s">
        <v>19897</v>
      </c>
      <c r="L5719" t="s">
        <v>3174</v>
      </c>
      <c r="M5719" t="s">
        <v>3174</v>
      </c>
    </row>
    <row r="5720" spans="1:13" x14ac:dyDescent="0.3">
      <c r="A5720" t="s">
        <v>1090</v>
      </c>
      <c r="B5720" t="s">
        <v>4804</v>
      </c>
      <c r="C5720" t="s">
        <v>3173</v>
      </c>
      <c r="D5720" t="s">
        <v>1822</v>
      </c>
      <c r="E5720" t="s">
        <v>3459</v>
      </c>
      <c r="F5720" t="s">
        <v>19898</v>
      </c>
      <c r="G5720" t="s">
        <v>18059</v>
      </c>
      <c r="H5720" t="s">
        <v>3177</v>
      </c>
      <c r="I5720" t="s">
        <v>19899</v>
      </c>
      <c r="J5720" t="s">
        <v>3179</v>
      </c>
      <c r="K5720" t="s">
        <v>19900</v>
      </c>
      <c r="L5720" t="s">
        <v>3174</v>
      </c>
      <c r="M5720" t="s">
        <v>3174</v>
      </c>
    </row>
    <row r="5721" spans="1:13" x14ac:dyDescent="0.3">
      <c r="A5721" t="s">
        <v>1090</v>
      </c>
      <c r="B5721" t="s">
        <v>4804</v>
      </c>
      <c r="C5721" t="s">
        <v>3173</v>
      </c>
      <c r="D5721" t="s">
        <v>1822</v>
      </c>
      <c r="E5721" t="s">
        <v>3459</v>
      </c>
      <c r="F5721" t="s">
        <v>19901</v>
      </c>
      <c r="G5721" t="s">
        <v>18059</v>
      </c>
      <c r="H5721" t="s">
        <v>3177</v>
      </c>
      <c r="I5721" t="s">
        <v>19902</v>
      </c>
      <c r="J5721" t="s">
        <v>3179</v>
      </c>
      <c r="K5721" t="s">
        <v>19903</v>
      </c>
      <c r="L5721" t="s">
        <v>3174</v>
      </c>
      <c r="M5721" t="s">
        <v>3174</v>
      </c>
    </row>
    <row r="5722" spans="1:13" x14ac:dyDescent="0.3">
      <c r="A5722" t="s">
        <v>1090</v>
      </c>
      <c r="B5722" t="s">
        <v>4804</v>
      </c>
      <c r="C5722" t="s">
        <v>3173</v>
      </c>
      <c r="D5722" t="s">
        <v>1822</v>
      </c>
      <c r="E5722" t="s">
        <v>3459</v>
      </c>
      <c r="F5722" t="s">
        <v>19904</v>
      </c>
      <c r="G5722" t="s">
        <v>18059</v>
      </c>
      <c r="H5722" t="s">
        <v>3177</v>
      </c>
      <c r="I5722" t="s">
        <v>19905</v>
      </c>
      <c r="J5722" t="s">
        <v>3179</v>
      </c>
      <c r="K5722" t="s">
        <v>19906</v>
      </c>
      <c r="L5722" t="s">
        <v>3174</v>
      </c>
      <c r="M5722" t="s">
        <v>3174</v>
      </c>
    </row>
    <row r="5723" spans="1:13" x14ac:dyDescent="0.3">
      <c r="A5723" t="s">
        <v>1090</v>
      </c>
      <c r="B5723" t="s">
        <v>4804</v>
      </c>
      <c r="C5723" t="s">
        <v>3173</v>
      </c>
      <c r="D5723" t="s">
        <v>1822</v>
      </c>
      <c r="E5723" t="s">
        <v>3459</v>
      </c>
      <c r="F5723" t="s">
        <v>19907</v>
      </c>
      <c r="G5723" t="s">
        <v>19908</v>
      </c>
      <c r="H5723" t="s">
        <v>3177</v>
      </c>
      <c r="I5723" t="s">
        <v>19909</v>
      </c>
      <c r="J5723" t="s">
        <v>3179</v>
      </c>
      <c r="K5723" t="s">
        <v>19910</v>
      </c>
      <c r="L5723" t="s">
        <v>3174</v>
      </c>
      <c r="M5723" t="s">
        <v>3174</v>
      </c>
    </row>
    <row r="5724" spans="1:13" x14ac:dyDescent="0.3">
      <c r="A5724" t="s">
        <v>1090</v>
      </c>
      <c r="B5724" t="s">
        <v>4804</v>
      </c>
      <c r="C5724" t="s">
        <v>3173</v>
      </c>
      <c r="D5724" t="s">
        <v>1822</v>
      </c>
      <c r="E5724" t="s">
        <v>3459</v>
      </c>
      <c r="F5724" t="s">
        <v>19911</v>
      </c>
      <c r="G5724" t="s">
        <v>19908</v>
      </c>
      <c r="H5724" t="s">
        <v>3177</v>
      </c>
      <c r="I5724" t="s">
        <v>19912</v>
      </c>
      <c r="J5724" t="s">
        <v>3179</v>
      </c>
      <c r="K5724" t="s">
        <v>19913</v>
      </c>
      <c r="L5724" t="s">
        <v>3174</v>
      </c>
      <c r="M5724" t="s">
        <v>3174</v>
      </c>
    </row>
    <row r="5725" spans="1:13" x14ac:dyDescent="0.3">
      <c r="A5725" t="s">
        <v>1090</v>
      </c>
      <c r="B5725" t="s">
        <v>4804</v>
      </c>
      <c r="C5725" t="s">
        <v>3173</v>
      </c>
      <c r="D5725" t="s">
        <v>1822</v>
      </c>
      <c r="E5725" t="s">
        <v>3459</v>
      </c>
      <c r="F5725" t="s">
        <v>19914</v>
      </c>
      <c r="G5725" t="s">
        <v>19908</v>
      </c>
      <c r="H5725" t="s">
        <v>3177</v>
      </c>
      <c r="I5725" t="s">
        <v>19915</v>
      </c>
      <c r="J5725" t="s">
        <v>3179</v>
      </c>
      <c r="K5725" t="s">
        <v>19916</v>
      </c>
      <c r="L5725" t="s">
        <v>3174</v>
      </c>
      <c r="M5725" t="s">
        <v>3174</v>
      </c>
    </row>
    <row r="5726" spans="1:13" x14ac:dyDescent="0.3">
      <c r="A5726" t="s">
        <v>1090</v>
      </c>
      <c r="B5726" t="s">
        <v>4804</v>
      </c>
      <c r="C5726" t="s">
        <v>3173</v>
      </c>
      <c r="D5726" t="s">
        <v>1822</v>
      </c>
      <c r="E5726" t="s">
        <v>3459</v>
      </c>
      <c r="F5726" t="s">
        <v>19917</v>
      </c>
      <c r="G5726" t="s">
        <v>19908</v>
      </c>
      <c r="H5726" t="s">
        <v>3177</v>
      </c>
      <c r="I5726" t="s">
        <v>19918</v>
      </c>
      <c r="J5726" t="s">
        <v>3179</v>
      </c>
      <c r="K5726" t="s">
        <v>19919</v>
      </c>
      <c r="L5726" t="s">
        <v>3174</v>
      </c>
      <c r="M5726" t="s">
        <v>3174</v>
      </c>
    </row>
    <row r="5727" spans="1:13" x14ac:dyDescent="0.3">
      <c r="A5727" t="s">
        <v>1090</v>
      </c>
      <c r="B5727" t="s">
        <v>17776</v>
      </c>
      <c r="C5727" t="s">
        <v>3173</v>
      </c>
      <c r="D5727" t="s">
        <v>1822</v>
      </c>
      <c r="E5727" t="s">
        <v>3235</v>
      </c>
      <c r="F5727" t="s">
        <v>19920</v>
      </c>
      <c r="G5727" t="s">
        <v>19921</v>
      </c>
      <c r="H5727" t="s">
        <v>3177</v>
      </c>
      <c r="I5727" t="s">
        <v>19922</v>
      </c>
      <c r="J5727" t="s">
        <v>3179</v>
      </c>
      <c r="K5727" t="s">
        <v>19923</v>
      </c>
      <c r="L5727" t="s">
        <v>3174</v>
      </c>
      <c r="M5727" t="s">
        <v>3174</v>
      </c>
    </row>
    <row r="5728" spans="1:13" x14ac:dyDescent="0.3">
      <c r="A5728" t="s">
        <v>1090</v>
      </c>
      <c r="B5728" t="s">
        <v>17740</v>
      </c>
      <c r="C5728" t="s">
        <v>3173</v>
      </c>
      <c r="D5728" t="s">
        <v>1822</v>
      </c>
      <c r="E5728" t="s">
        <v>3235</v>
      </c>
      <c r="F5728" t="s">
        <v>19924</v>
      </c>
      <c r="G5728" t="s">
        <v>19925</v>
      </c>
      <c r="H5728" t="s">
        <v>3177</v>
      </c>
      <c r="I5728" t="s">
        <v>19926</v>
      </c>
      <c r="J5728" t="s">
        <v>3179</v>
      </c>
      <c r="K5728" t="s">
        <v>19927</v>
      </c>
      <c r="L5728" t="s">
        <v>3174</v>
      </c>
      <c r="M5728" t="s">
        <v>3174</v>
      </c>
    </row>
    <row r="5729" spans="1:13" x14ac:dyDescent="0.3">
      <c r="A5729" t="s">
        <v>1090</v>
      </c>
      <c r="B5729" t="s">
        <v>17740</v>
      </c>
      <c r="C5729" t="s">
        <v>3173</v>
      </c>
      <c r="D5729" t="s">
        <v>1822</v>
      </c>
      <c r="E5729" t="s">
        <v>3235</v>
      </c>
      <c r="F5729" t="s">
        <v>19928</v>
      </c>
      <c r="G5729" t="s">
        <v>19929</v>
      </c>
      <c r="H5729" t="s">
        <v>3177</v>
      </c>
      <c r="I5729" t="s">
        <v>19930</v>
      </c>
      <c r="J5729" t="s">
        <v>3179</v>
      </c>
      <c r="K5729" t="s">
        <v>19931</v>
      </c>
      <c r="L5729" t="s">
        <v>3174</v>
      </c>
      <c r="M5729" t="s">
        <v>3174</v>
      </c>
    </row>
    <row r="5730" spans="1:13" x14ac:dyDescent="0.3">
      <c r="A5730" t="s">
        <v>1090</v>
      </c>
      <c r="B5730" t="s">
        <v>13300</v>
      </c>
      <c r="C5730" t="s">
        <v>3173</v>
      </c>
      <c r="D5730" t="s">
        <v>1822</v>
      </c>
      <c r="E5730" t="s">
        <v>3235</v>
      </c>
      <c r="F5730" t="s">
        <v>19932</v>
      </c>
      <c r="G5730" t="s">
        <v>19933</v>
      </c>
      <c r="H5730" t="s">
        <v>3177</v>
      </c>
      <c r="I5730" t="s">
        <v>19934</v>
      </c>
      <c r="J5730" t="s">
        <v>3179</v>
      </c>
      <c r="K5730" t="s">
        <v>19935</v>
      </c>
      <c r="L5730" t="s">
        <v>3174</v>
      </c>
      <c r="M5730" t="s">
        <v>3174</v>
      </c>
    </row>
    <row r="5731" spans="1:13" x14ac:dyDescent="0.3">
      <c r="A5731" t="s">
        <v>1090</v>
      </c>
      <c r="B5731" t="s">
        <v>13300</v>
      </c>
      <c r="C5731" t="s">
        <v>3173</v>
      </c>
      <c r="D5731" t="s">
        <v>1822</v>
      </c>
      <c r="E5731" t="s">
        <v>3235</v>
      </c>
      <c r="F5731" t="s">
        <v>19936</v>
      </c>
      <c r="G5731" t="s">
        <v>19937</v>
      </c>
      <c r="H5731" t="s">
        <v>3177</v>
      </c>
      <c r="I5731" t="s">
        <v>19938</v>
      </c>
      <c r="J5731" t="s">
        <v>3179</v>
      </c>
      <c r="K5731" t="s">
        <v>19939</v>
      </c>
      <c r="L5731" t="s">
        <v>3174</v>
      </c>
      <c r="M5731" t="s">
        <v>3174</v>
      </c>
    </row>
    <row r="5732" spans="1:13" x14ac:dyDescent="0.3">
      <c r="A5732" t="s">
        <v>1090</v>
      </c>
      <c r="B5732" t="s">
        <v>13300</v>
      </c>
      <c r="C5732" t="s">
        <v>3173</v>
      </c>
      <c r="D5732" t="s">
        <v>1822</v>
      </c>
      <c r="E5732" t="s">
        <v>3235</v>
      </c>
      <c r="F5732" t="s">
        <v>19940</v>
      </c>
      <c r="G5732" t="s">
        <v>19937</v>
      </c>
      <c r="H5732" t="s">
        <v>3177</v>
      </c>
      <c r="I5732" t="s">
        <v>19941</v>
      </c>
      <c r="J5732" t="s">
        <v>3179</v>
      </c>
      <c r="K5732" t="s">
        <v>19942</v>
      </c>
      <c r="L5732" t="s">
        <v>3174</v>
      </c>
      <c r="M5732" t="s">
        <v>3174</v>
      </c>
    </row>
    <row r="5733" spans="1:13" x14ac:dyDescent="0.3">
      <c r="A5733" t="s">
        <v>1090</v>
      </c>
      <c r="B5733" t="s">
        <v>436</v>
      </c>
      <c r="C5733" t="s">
        <v>3173</v>
      </c>
      <c r="D5733" t="s">
        <v>1822</v>
      </c>
      <c r="E5733" t="s">
        <v>3235</v>
      </c>
      <c r="F5733" t="s">
        <v>19943</v>
      </c>
      <c r="G5733" t="s">
        <v>15398</v>
      </c>
      <c r="H5733" t="s">
        <v>3177</v>
      </c>
      <c r="I5733" t="s">
        <v>19944</v>
      </c>
      <c r="J5733" t="s">
        <v>3179</v>
      </c>
      <c r="K5733" t="s">
        <v>19945</v>
      </c>
      <c r="L5733" t="s">
        <v>3174</v>
      </c>
      <c r="M5733" t="s">
        <v>3174</v>
      </c>
    </row>
    <row r="5734" spans="1:13" x14ac:dyDescent="0.3">
      <c r="A5734" t="s">
        <v>1090</v>
      </c>
      <c r="B5734" t="s">
        <v>2987</v>
      </c>
      <c r="C5734" t="s">
        <v>3173</v>
      </c>
      <c r="D5734" t="s">
        <v>1822</v>
      </c>
      <c r="E5734" t="s">
        <v>3235</v>
      </c>
      <c r="F5734" t="s">
        <v>19946</v>
      </c>
      <c r="G5734" t="s">
        <v>19947</v>
      </c>
      <c r="H5734" t="s">
        <v>3177</v>
      </c>
      <c r="I5734" t="s">
        <v>19948</v>
      </c>
      <c r="J5734" t="s">
        <v>3179</v>
      </c>
      <c r="K5734" t="s">
        <v>19949</v>
      </c>
      <c r="L5734" t="s">
        <v>3174</v>
      </c>
      <c r="M5734" t="s">
        <v>3174</v>
      </c>
    </row>
    <row r="5735" spans="1:13" x14ac:dyDescent="0.3">
      <c r="A5735" t="s">
        <v>1090</v>
      </c>
      <c r="B5735" t="s">
        <v>436</v>
      </c>
      <c r="C5735" t="s">
        <v>3173</v>
      </c>
      <c r="D5735" t="s">
        <v>1822</v>
      </c>
      <c r="E5735" t="s">
        <v>3235</v>
      </c>
      <c r="F5735" t="s">
        <v>19950</v>
      </c>
      <c r="G5735" t="s">
        <v>19707</v>
      </c>
      <c r="H5735" t="s">
        <v>3177</v>
      </c>
      <c r="I5735" t="s">
        <v>19951</v>
      </c>
      <c r="J5735" t="s">
        <v>3179</v>
      </c>
      <c r="K5735" t="s">
        <v>19952</v>
      </c>
      <c r="L5735" t="s">
        <v>3174</v>
      </c>
      <c r="M5735" t="s">
        <v>3174</v>
      </c>
    </row>
    <row r="5736" spans="1:13" x14ac:dyDescent="0.3">
      <c r="A5736" t="s">
        <v>1090</v>
      </c>
      <c r="B5736" t="s">
        <v>436</v>
      </c>
      <c r="C5736" t="s">
        <v>3173</v>
      </c>
      <c r="D5736" t="s">
        <v>1822</v>
      </c>
      <c r="E5736" t="s">
        <v>3235</v>
      </c>
      <c r="F5736" t="s">
        <v>19953</v>
      </c>
      <c r="G5736" t="s">
        <v>19711</v>
      </c>
      <c r="H5736" t="s">
        <v>3177</v>
      </c>
      <c r="I5736" t="s">
        <v>19954</v>
      </c>
      <c r="J5736" t="s">
        <v>3179</v>
      </c>
      <c r="K5736" t="s">
        <v>19955</v>
      </c>
      <c r="L5736" t="s">
        <v>3174</v>
      </c>
      <c r="M5736" t="s">
        <v>3174</v>
      </c>
    </row>
    <row r="5737" spans="1:13" x14ac:dyDescent="0.3">
      <c r="A5737" t="s">
        <v>1090</v>
      </c>
      <c r="B5737" t="s">
        <v>436</v>
      </c>
      <c r="C5737" t="s">
        <v>3173</v>
      </c>
      <c r="D5737" t="s">
        <v>1822</v>
      </c>
      <c r="E5737" t="s">
        <v>3235</v>
      </c>
      <c r="F5737" t="s">
        <v>19956</v>
      </c>
      <c r="G5737" t="s">
        <v>19957</v>
      </c>
      <c r="H5737" t="s">
        <v>3177</v>
      </c>
      <c r="I5737" t="s">
        <v>19958</v>
      </c>
      <c r="J5737" t="s">
        <v>3179</v>
      </c>
      <c r="K5737" t="s">
        <v>19959</v>
      </c>
      <c r="L5737" t="s">
        <v>3174</v>
      </c>
      <c r="M5737" t="s">
        <v>3174</v>
      </c>
    </row>
    <row r="5738" spans="1:13" x14ac:dyDescent="0.3">
      <c r="A5738" t="s">
        <v>1090</v>
      </c>
      <c r="B5738" t="s">
        <v>3381</v>
      </c>
      <c r="C5738" t="s">
        <v>3173</v>
      </c>
      <c r="D5738" t="s">
        <v>1822</v>
      </c>
      <c r="E5738" t="s">
        <v>3235</v>
      </c>
      <c r="F5738" t="s">
        <v>19960</v>
      </c>
      <c r="G5738" t="s">
        <v>19961</v>
      </c>
      <c r="H5738" t="s">
        <v>3177</v>
      </c>
      <c r="I5738" t="s">
        <v>19962</v>
      </c>
      <c r="J5738" t="s">
        <v>3179</v>
      </c>
      <c r="K5738" t="s">
        <v>19963</v>
      </c>
      <c r="L5738" t="s">
        <v>3174</v>
      </c>
      <c r="M5738" t="s">
        <v>3174</v>
      </c>
    </row>
    <row r="5739" spans="1:13" x14ac:dyDescent="0.3">
      <c r="A5739" t="s">
        <v>1090</v>
      </c>
      <c r="B5739" t="s">
        <v>19633</v>
      </c>
      <c r="C5739" t="s">
        <v>3173</v>
      </c>
      <c r="D5739" t="s">
        <v>1822</v>
      </c>
      <c r="E5739" t="s">
        <v>3235</v>
      </c>
      <c r="F5739" t="s">
        <v>19964</v>
      </c>
      <c r="G5739" t="s">
        <v>19639</v>
      </c>
      <c r="H5739" t="s">
        <v>3177</v>
      </c>
      <c r="I5739" t="s">
        <v>19965</v>
      </c>
      <c r="J5739" t="s">
        <v>3179</v>
      </c>
      <c r="K5739" t="s">
        <v>19966</v>
      </c>
      <c r="L5739" t="s">
        <v>3174</v>
      </c>
      <c r="M5739" t="s">
        <v>3174</v>
      </c>
    </row>
    <row r="5740" spans="1:13" x14ac:dyDescent="0.3">
      <c r="A5740" t="s">
        <v>1090</v>
      </c>
      <c r="B5740" t="s">
        <v>19633</v>
      </c>
      <c r="C5740" t="s">
        <v>3173</v>
      </c>
      <c r="D5740" t="s">
        <v>1822</v>
      </c>
      <c r="E5740" t="s">
        <v>3235</v>
      </c>
      <c r="F5740" t="s">
        <v>19967</v>
      </c>
      <c r="G5740" t="s">
        <v>19968</v>
      </c>
      <c r="H5740" t="s">
        <v>3177</v>
      </c>
      <c r="I5740" t="s">
        <v>19969</v>
      </c>
      <c r="J5740" t="s">
        <v>3179</v>
      </c>
      <c r="K5740" t="s">
        <v>19970</v>
      </c>
      <c r="L5740" t="s">
        <v>3174</v>
      </c>
      <c r="M5740" t="s">
        <v>3174</v>
      </c>
    </row>
    <row r="5741" spans="1:13" x14ac:dyDescent="0.3">
      <c r="A5741" t="s">
        <v>1090</v>
      </c>
      <c r="B5741" t="s">
        <v>13661</v>
      </c>
      <c r="C5741" t="s">
        <v>3173</v>
      </c>
      <c r="D5741" t="s">
        <v>1822</v>
      </c>
      <c r="E5741" t="s">
        <v>3235</v>
      </c>
      <c r="F5741" t="s">
        <v>19971</v>
      </c>
      <c r="G5741" t="s">
        <v>19972</v>
      </c>
      <c r="H5741" t="s">
        <v>3177</v>
      </c>
      <c r="I5741" t="s">
        <v>19973</v>
      </c>
      <c r="J5741" t="s">
        <v>3179</v>
      </c>
      <c r="K5741" t="s">
        <v>19974</v>
      </c>
      <c r="L5741" t="s">
        <v>3174</v>
      </c>
      <c r="M5741" t="s">
        <v>3174</v>
      </c>
    </row>
    <row r="5742" spans="1:13" x14ac:dyDescent="0.3">
      <c r="A5742" t="s">
        <v>1090</v>
      </c>
      <c r="B5742" t="s">
        <v>13661</v>
      </c>
      <c r="C5742" t="s">
        <v>3173</v>
      </c>
      <c r="D5742" t="s">
        <v>1822</v>
      </c>
      <c r="E5742" t="s">
        <v>3235</v>
      </c>
      <c r="F5742" t="s">
        <v>19975</v>
      </c>
      <c r="G5742" t="s">
        <v>19976</v>
      </c>
      <c r="H5742" t="s">
        <v>3177</v>
      </c>
      <c r="I5742" t="s">
        <v>19977</v>
      </c>
      <c r="J5742" t="s">
        <v>3179</v>
      </c>
      <c r="K5742" t="s">
        <v>19978</v>
      </c>
      <c r="L5742" t="s">
        <v>3174</v>
      </c>
      <c r="M5742" t="s">
        <v>3174</v>
      </c>
    </row>
    <row r="5743" spans="1:13" x14ac:dyDescent="0.3">
      <c r="A5743" t="s">
        <v>1090</v>
      </c>
      <c r="B5743" t="s">
        <v>13661</v>
      </c>
      <c r="C5743" t="s">
        <v>3173</v>
      </c>
      <c r="D5743" t="s">
        <v>1822</v>
      </c>
      <c r="E5743" t="s">
        <v>3235</v>
      </c>
      <c r="F5743" t="s">
        <v>19979</v>
      </c>
      <c r="G5743" t="s">
        <v>13663</v>
      </c>
      <c r="H5743" t="s">
        <v>3177</v>
      </c>
      <c r="I5743" t="s">
        <v>19980</v>
      </c>
      <c r="J5743" t="s">
        <v>3179</v>
      </c>
      <c r="K5743" t="s">
        <v>19981</v>
      </c>
      <c r="L5743" t="s">
        <v>3174</v>
      </c>
      <c r="M5743" t="s">
        <v>3174</v>
      </c>
    </row>
    <row r="5744" spans="1:13" x14ac:dyDescent="0.3">
      <c r="A5744" t="s">
        <v>1090</v>
      </c>
      <c r="B5744" t="s">
        <v>4335</v>
      </c>
      <c r="C5744" t="s">
        <v>3173</v>
      </c>
      <c r="D5744" t="s">
        <v>1822</v>
      </c>
      <c r="E5744" t="s">
        <v>3235</v>
      </c>
      <c r="F5744" t="s">
        <v>19982</v>
      </c>
      <c r="G5744" t="s">
        <v>19983</v>
      </c>
      <c r="H5744" t="s">
        <v>3177</v>
      </c>
      <c r="I5744" t="s">
        <v>19984</v>
      </c>
      <c r="J5744" t="s">
        <v>3179</v>
      </c>
      <c r="K5744" t="s">
        <v>19985</v>
      </c>
      <c r="L5744" t="s">
        <v>3174</v>
      </c>
      <c r="M5744" t="s">
        <v>3174</v>
      </c>
    </row>
    <row r="5745" spans="1:13" x14ac:dyDescent="0.3">
      <c r="A5745" t="s">
        <v>1090</v>
      </c>
      <c r="B5745" t="s">
        <v>4335</v>
      </c>
      <c r="C5745" t="s">
        <v>3173</v>
      </c>
      <c r="D5745" t="s">
        <v>1822</v>
      </c>
      <c r="E5745" t="s">
        <v>3235</v>
      </c>
      <c r="F5745" t="s">
        <v>19986</v>
      </c>
      <c r="G5745" t="s">
        <v>19987</v>
      </c>
      <c r="H5745" t="s">
        <v>3177</v>
      </c>
      <c r="I5745" t="s">
        <v>19988</v>
      </c>
      <c r="J5745" t="s">
        <v>3179</v>
      </c>
      <c r="K5745" t="s">
        <v>19989</v>
      </c>
      <c r="L5745" t="s">
        <v>3174</v>
      </c>
      <c r="M5745" t="s">
        <v>3174</v>
      </c>
    </row>
    <row r="5746" spans="1:13" x14ac:dyDescent="0.3">
      <c r="A5746" t="s">
        <v>1090</v>
      </c>
      <c r="B5746" t="s">
        <v>19633</v>
      </c>
      <c r="C5746" t="s">
        <v>3173</v>
      </c>
      <c r="D5746" t="s">
        <v>1822</v>
      </c>
      <c r="E5746" t="s">
        <v>3235</v>
      </c>
      <c r="F5746" t="s">
        <v>19990</v>
      </c>
      <c r="G5746" t="s">
        <v>19991</v>
      </c>
      <c r="H5746" t="s">
        <v>3177</v>
      </c>
      <c r="I5746" t="s">
        <v>19992</v>
      </c>
      <c r="J5746" t="s">
        <v>3179</v>
      </c>
      <c r="K5746" t="s">
        <v>19993</v>
      </c>
      <c r="L5746" t="s">
        <v>3174</v>
      </c>
      <c r="M5746" t="s">
        <v>3174</v>
      </c>
    </row>
    <row r="5747" spans="1:13" x14ac:dyDescent="0.3">
      <c r="A5747" t="s">
        <v>1090</v>
      </c>
      <c r="B5747" t="s">
        <v>16911</v>
      </c>
      <c r="C5747" t="s">
        <v>3173</v>
      </c>
      <c r="D5747" t="s">
        <v>1822</v>
      </c>
      <c r="E5747" t="s">
        <v>3235</v>
      </c>
      <c r="F5747" t="s">
        <v>19994</v>
      </c>
      <c r="G5747" t="s">
        <v>19995</v>
      </c>
      <c r="H5747" t="s">
        <v>3177</v>
      </c>
      <c r="I5747" t="s">
        <v>19996</v>
      </c>
      <c r="J5747" t="s">
        <v>3179</v>
      </c>
      <c r="K5747" t="s">
        <v>19997</v>
      </c>
      <c r="L5747" t="s">
        <v>3174</v>
      </c>
      <c r="M5747" t="s">
        <v>3174</v>
      </c>
    </row>
    <row r="5748" spans="1:13" x14ac:dyDescent="0.3">
      <c r="A5748" t="s">
        <v>1090</v>
      </c>
      <c r="B5748" t="s">
        <v>16259</v>
      </c>
      <c r="C5748" t="s">
        <v>3173</v>
      </c>
      <c r="D5748" t="s">
        <v>7537</v>
      </c>
      <c r="E5748" t="s">
        <v>3459</v>
      </c>
      <c r="F5748" t="s">
        <v>19998</v>
      </c>
      <c r="G5748" t="s">
        <v>13544</v>
      </c>
      <c r="H5748" t="s">
        <v>3177</v>
      </c>
      <c r="I5748" t="s">
        <v>19999</v>
      </c>
      <c r="J5748" t="s">
        <v>3179</v>
      </c>
      <c r="K5748" t="s">
        <v>20000</v>
      </c>
      <c r="L5748" t="s">
        <v>3174</v>
      </c>
      <c r="M5748" t="s">
        <v>3174</v>
      </c>
    </row>
    <row r="5749" spans="1:13" x14ac:dyDescent="0.3">
      <c r="A5749" t="s">
        <v>1090</v>
      </c>
      <c r="B5749" t="s">
        <v>20001</v>
      </c>
      <c r="C5749" t="s">
        <v>3173</v>
      </c>
      <c r="D5749" t="s">
        <v>7922</v>
      </c>
      <c r="E5749" t="s">
        <v>3459</v>
      </c>
      <c r="F5749" t="s">
        <v>20002</v>
      </c>
      <c r="G5749" t="s">
        <v>20003</v>
      </c>
      <c r="H5749" t="s">
        <v>3177</v>
      </c>
      <c r="I5749" t="s">
        <v>20004</v>
      </c>
      <c r="J5749" t="s">
        <v>3179</v>
      </c>
      <c r="K5749" t="s">
        <v>3174</v>
      </c>
      <c r="L5749" t="s">
        <v>3174</v>
      </c>
      <c r="M5749" t="s">
        <v>3174</v>
      </c>
    </row>
    <row r="5750" spans="1:13" x14ac:dyDescent="0.3">
      <c r="A5750" t="s">
        <v>1090</v>
      </c>
      <c r="B5750" t="s">
        <v>20001</v>
      </c>
      <c r="C5750" t="s">
        <v>3173</v>
      </c>
      <c r="D5750" t="s">
        <v>7922</v>
      </c>
      <c r="E5750" t="s">
        <v>3459</v>
      </c>
      <c r="F5750" t="s">
        <v>20005</v>
      </c>
      <c r="G5750" t="s">
        <v>20003</v>
      </c>
      <c r="H5750" t="s">
        <v>3177</v>
      </c>
      <c r="I5750" t="s">
        <v>20006</v>
      </c>
      <c r="J5750" t="s">
        <v>3179</v>
      </c>
      <c r="K5750" t="s">
        <v>3174</v>
      </c>
      <c r="L5750" t="s">
        <v>3174</v>
      </c>
      <c r="M5750" t="s">
        <v>3174</v>
      </c>
    </row>
    <row r="5751" spans="1:13" x14ac:dyDescent="0.3">
      <c r="A5751" t="s">
        <v>1090</v>
      </c>
      <c r="B5751" t="s">
        <v>20001</v>
      </c>
      <c r="C5751" t="s">
        <v>3173</v>
      </c>
      <c r="D5751" t="s">
        <v>7922</v>
      </c>
      <c r="E5751" t="s">
        <v>3459</v>
      </c>
      <c r="F5751" t="s">
        <v>20007</v>
      </c>
      <c r="G5751" t="s">
        <v>20003</v>
      </c>
      <c r="H5751" t="s">
        <v>3177</v>
      </c>
      <c r="I5751" t="s">
        <v>20008</v>
      </c>
      <c r="J5751" t="s">
        <v>3179</v>
      </c>
      <c r="K5751" t="s">
        <v>3174</v>
      </c>
      <c r="L5751" t="s">
        <v>3174</v>
      </c>
      <c r="M5751" t="s">
        <v>3174</v>
      </c>
    </row>
    <row r="5752" spans="1:13" x14ac:dyDescent="0.3">
      <c r="A5752" t="s">
        <v>1090</v>
      </c>
      <c r="B5752" t="s">
        <v>20001</v>
      </c>
      <c r="C5752" t="s">
        <v>3173</v>
      </c>
      <c r="D5752" t="s">
        <v>7922</v>
      </c>
      <c r="E5752" t="s">
        <v>3459</v>
      </c>
      <c r="F5752" t="s">
        <v>20009</v>
      </c>
      <c r="G5752" t="s">
        <v>20003</v>
      </c>
      <c r="H5752" t="s">
        <v>3177</v>
      </c>
      <c r="I5752" t="s">
        <v>20010</v>
      </c>
      <c r="J5752" t="s">
        <v>3179</v>
      </c>
      <c r="K5752" t="s">
        <v>3174</v>
      </c>
      <c r="L5752" t="s">
        <v>3174</v>
      </c>
      <c r="M5752" t="s">
        <v>3174</v>
      </c>
    </row>
    <row r="5753" spans="1:13" x14ac:dyDescent="0.3">
      <c r="A5753" t="s">
        <v>1090</v>
      </c>
      <c r="B5753" t="s">
        <v>20001</v>
      </c>
      <c r="C5753" t="s">
        <v>3173</v>
      </c>
      <c r="D5753" t="s">
        <v>7922</v>
      </c>
      <c r="E5753" t="s">
        <v>3459</v>
      </c>
      <c r="F5753" t="s">
        <v>20011</v>
      </c>
      <c r="G5753" t="s">
        <v>20003</v>
      </c>
      <c r="H5753" t="s">
        <v>3177</v>
      </c>
      <c r="I5753" t="s">
        <v>20012</v>
      </c>
      <c r="J5753" t="s">
        <v>3179</v>
      </c>
      <c r="K5753" t="s">
        <v>3174</v>
      </c>
      <c r="L5753" t="s">
        <v>3174</v>
      </c>
      <c r="M5753" t="s">
        <v>3174</v>
      </c>
    </row>
    <row r="5754" spans="1:13" x14ac:dyDescent="0.3">
      <c r="A5754" t="s">
        <v>1090</v>
      </c>
      <c r="B5754" t="s">
        <v>20001</v>
      </c>
      <c r="C5754" t="s">
        <v>3173</v>
      </c>
      <c r="D5754" t="s">
        <v>7922</v>
      </c>
      <c r="E5754" t="s">
        <v>3459</v>
      </c>
      <c r="F5754" t="s">
        <v>20013</v>
      </c>
      <c r="G5754" t="s">
        <v>20003</v>
      </c>
      <c r="H5754" t="s">
        <v>3177</v>
      </c>
      <c r="I5754" t="s">
        <v>20014</v>
      </c>
      <c r="J5754" t="s">
        <v>3179</v>
      </c>
      <c r="K5754" t="s">
        <v>3174</v>
      </c>
      <c r="L5754" t="s">
        <v>3174</v>
      </c>
      <c r="M5754" t="s">
        <v>3174</v>
      </c>
    </row>
    <row r="5755" spans="1:13" x14ac:dyDescent="0.3">
      <c r="A5755" t="s">
        <v>1090</v>
      </c>
      <c r="B5755" t="s">
        <v>3319</v>
      </c>
      <c r="C5755" t="s">
        <v>3173</v>
      </c>
      <c r="D5755" t="s">
        <v>1822</v>
      </c>
      <c r="E5755" t="s">
        <v>3235</v>
      </c>
      <c r="F5755" t="s">
        <v>20015</v>
      </c>
      <c r="G5755" t="s">
        <v>20016</v>
      </c>
      <c r="H5755" t="s">
        <v>3177</v>
      </c>
      <c r="I5755" t="s">
        <v>20017</v>
      </c>
      <c r="J5755" t="s">
        <v>3187</v>
      </c>
      <c r="K5755" t="s">
        <v>20018</v>
      </c>
      <c r="L5755" t="s">
        <v>3174</v>
      </c>
      <c r="M5755" t="s">
        <v>3174</v>
      </c>
    </row>
    <row r="5756" spans="1:13" x14ac:dyDescent="0.3">
      <c r="A5756" t="s">
        <v>1090</v>
      </c>
      <c r="B5756" t="s">
        <v>3319</v>
      </c>
      <c r="C5756" t="s">
        <v>3173</v>
      </c>
      <c r="D5756" t="s">
        <v>1822</v>
      </c>
      <c r="E5756" t="s">
        <v>3235</v>
      </c>
      <c r="F5756" t="s">
        <v>20019</v>
      </c>
      <c r="G5756" t="s">
        <v>20020</v>
      </c>
      <c r="H5756" t="s">
        <v>3177</v>
      </c>
      <c r="I5756" t="s">
        <v>20021</v>
      </c>
      <c r="J5756" t="s">
        <v>3187</v>
      </c>
      <c r="K5756" t="s">
        <v>20022</v>
      </c>
      <c r="L5756" t="s">
        <v>3174</v>
      </c>
      <c r="M5756" t="s">
        <v>3174</v>
      </c>
    </row>
    <row r="5757" spans="1:13" x14ac:dyDescent="0.3">
      <c r="A5757" t="s">
        <v>1090</v>
      </c>
      <c r="B5757" t="s">
        <v>17714</v>
      </c>
      <c r="C5757" t="s">
        <v>3173</v>
      </c>
      <c r="D5757" t="s">
        <v>1822</v>
      </c>
      <c r="E5757" t="s">
        <v>3459</v>
      </c>
      <c r="F5757" t="s">
        <v>20023</v>
      </c>
      <c r="G5757" t="s">
        <v>20024</v>
      </c>
      <c r="H5757" t="s">
        <v>3177</v>
      </c>
      <c r="I5757" t="s">
        <v>20025</v>
      </c>
      <c r="J5757" t="s">
        <v>3179</v>
      </c>
      <c r="K5757" t="s">
        <v>20026</v>
      </c>
      <c r="L5757" t="s">
        <v>3174</v>
      </c>
      <c r="M5757" t="s">
        <v>3174</v>
      </c>
    </row>
    <row r="5758" spans="1:13" x14ac:dyDescent="0.3">
      <c r="A5758" t="s">
        <v>1090</v>
      </c>
      <c r="B5758" t="s">
        <v>2993</v>
      </c>
      <c r="C5758" t="s">
        <v>3173</v>
      </c>
      <c r="D5758" t="s">
        <v>1822</v>
      </c>
      <c r="E5758" t="s">
        <v>3459</v>
      </c>
      <c r="F5758" t="s">
        <v>20027</v>
      </c>
      <c r="G5758" t="s">
        <v>20028</v>
      </c>
      <c r="H5758" t="s">
        <v>3177</v>
      </c>
      <c r="I5758" t="s">
        <v>20029</v>
      </c>
      <c r="J5758" t="s">
        <v>3179</v>
      </c>
      <c r="K5758" t="s">
        <v>20030</v>
      </c>
      <c r="L5758" t="s">
        <v>3174</v>
      </c>
      <c r="M5758" t="s">
        <v>3174</v>
      </c>
    </row>
    <row r="5759" spans="1:13" x14ac:dyDescent="0.3">
      <c r="A5759" t="s">
        <v>1090</v>
      </c>
      <c r="B5759" t="s">
        <v>19300</v>
      </c>
      <c r="C5759" t="s">
        <v>3173</v>
      </c>
      <c r="D5759" t="s">
        <v>1822</v>
      </c>
      <c r="E5759" t="s">
        <v>3320</v>
      </c>
      <c r="F5759" t="s">
        <v>20031</v>
      </c>
      <c r="G5759" t="s">
        <v>19511</v>
      </c>
      <c r="H5759" t="s">
        <v>3177</v>
      </c>
      <c r="I5759" t="s">
        <v>20032</v>
      </c>
      <c r="J5759" t="s">
        <v>3179</v>
      </c>
      <c r="K5759" t="s">
        <v>20033</v>
      </c>
      <c r="L5759" t="s">
        <v>3174</v>
      </c>
      <c r="M5759" t="s">
        <v>3174</v>
      </c>
    </row>
    <row r="5760" spans="1:13" x14ac:dyDescent="0.3">
      <c r="A5760" t="s">
        <v>1090</v>
      </c>
      <c r="B5760" t="s">
        <v>19300</v>
      </c>
      <c r="C5760" t="s">
        <v>3173</v>
      </c>
      <c r="D5760" t="s">
        <v>1822</v>
      </c>
      <c r="E5760" t="s">
        <v>3320</v>
      </c>
      <c r="F5760" t="s">
        <v>20034</v>
      </c>
      <c r="G5760" t="s">
        <v>19515</v>
      </c>
      <c r="H5760" t="s">
        <v>3177</v>
      </c>
      <c r="I5760" t="s">
        <v>20035</v>
      </c>
      <c r="J5760" t="s">
        <v>3179</v>
      </c>
      <c r="K5760" t="s">
        <v>20036</v>
      </c>
      <c r="L5760" t="s">
        <v>3174</v>
      </c>
      <c r="M5760" t="s">
        <v>3174</v>
      </c>
    </row>
    <row r="5761" spans="1:13" x14ac:dyDescent="0.3">
      <c r="A5761" t="s">
        <v>1090</v>
      </c>
      <c r="B5761" t="s">
        <v>19300</v>
      </c>
      <c r="C5761" t="s">
        <v>3173</v>
      </c>
      <c r="D5761" t="s">
        <v>1822</v>
      </c>
      <c r="E5761" t="s">
        <v>3320</v>
      </c>
      <c r="F5761" t="s">
        <v>20037</v>
      </c>
      <c r="G5761" t="s">
        <v>19519</v>
      </c>
      <c r="H5761" t="s">
        <v>3177</v>
      </c>
      <c r="I5761" t="s">
        <v>20038</v>
      </c>
      <c r="J5761" t="s">
        <v>3179</v>
      </c>
      <c r="K5761" t="s">
        <v>20039</v>
      </c>
      <c r="L5761" t="s">
        <v>3174</v>
      </c>
      <c r="M5761" t="s">
        <v>3174</v>
      </c>
    </row>
    <row r="5762" spans="1:13" x14ac:dyDescent="0.3">
      <c r="A5762" t="s">
        <v>1090</v>
      </c>
      <c r="B5762" t="s">
        <v>19300</v>
      </c>
      <c r="C5762" t="s">
        <v>3173</v>
      </c>
      <c r="D5762" t="s">
        <v>1822</v>
      </c>
      <c r="E5762" t="s">
        <v>3320</v>
      </c>
      <c r="F5762" t="s">
        <v>20040</v>
      </c>
      <c r="G5762" t="s">
        <v>20041</v>
      </c>
      <c r="H5762" t="s">
        <v>3177</v>
      </c>
      <c r="I5762" t="s">
        <v>20042</v>
      </c>
      <c r="J5762" t="s">
        <v>3179</v>
      </c>
      <c r="K5762" t="s">
        <v>20043</v>
      </c>
      <c r="L5762" t="s">
        <v>3174</v>
      </c>
      <c r="M5762" t="s">
        <v>3174</v>
      </c>
    </row>
    <row r="5763" spans="1:13" x14ac:dyDescent="0.3">
      <c r="A5763" t="s">
        <v>1090</v>
      </c>
      <c r="B5763" t="s">
        <v>19300</v>
      </c>
      <c r="C5763" t="s">
        <v>3173</v>
      </c>
      <c r="D5763" t="s">
        <v>1822</v>
      </c>
      <c r="E5763" t="s">
        <v>3235</v>
      </c>
      <c r="F5763" t="s">
        <v>20044</v>
      </c>
      <c r="G5763" t="s">
        <v>19523</v>
      </c>
      <c r="H5763" t="s">
        <v>3177</v>
      </c>
      <c r="I5763" t="s">
        <v>20045</v>
      </c>
      <c r="J5763" t="s">
        <v>3179</v>
      </c>
      <c r="K5763" t="s">
        <v>20046</v>
      </c>
      <c r="L5763" t="s">
        <v>3174</v>
      </c>
      <c r="M5763" t="s">
        <v>3174</v>
      </c>
    </row>
    <row r="5764" spans="1:13" x14ac:dyDescent="0.3">
      <c r="A5764" t="s">
        <v>1090</v>
      </c>
      <c r="B5764" t="s">
        <v>19300</v>
      </c>
      <c r="C5764" t="s">
        <v>3173</v>
      </c>
      <c r="D5764" t="s">
        <v>1822</v>
      </c>
      <c r="E5764" t="s">
        <v>3235</v>
      </c>
      <c r="F5764" t="s">
        <v>20047</v>
      </c>
      <c r="G5764" t="s">
        <v>19530</v>
      </c>
      <c r="H5764" t="s">
        <v>3177</v>
      </c>
      <c r="I5764" t="s">
        <v>20048</v>
      </c>
      <c r="J5764" t="s">
        <v>3179</v>
      </c>
      <c r="K5764" t="s">
        <v>20049</v>
      </c>
      <c r="L5764" t="s">
        <v>3174</v>
      </c>
      <c r="M5764" t="s">
        <v>3174</v>
      </c>
    </row>
    <row r="5765" spans="1:13" x14ac:dyDescent="0.3">
      <c r="A5765" t="s">
        <v>1090</v>
      </c>
      <c r="B5765" t="s">
        <v>19300</v>
      </c>
      <c r="C5765" t="s">
        <v>3173</v>
      </c>
      <c r="D5765" t="s">
        <v>1822</v>
      </c>
      <c r="E5765" t="s">
        <v>3235</v>
      </c>
      <c r="F5765" t="s">
        <v>20050</v>
      </c>
      <c r="G5765" t="s">
        <v>19534</v>
      </c>
      <c r="H5765" t="s">
        <v>3177</v>
      </c>
      <c r="I5765" t="s">
        <v>20051</v>
      </c>
      <c r="J5765" t="s">
        <v>3179</v>
      </c>
      <c r="K5765" t="s">
        <v>20052</v>
      </c>
      <c r="L5765" t="s">
        <v>3174</v>
      </c>
      <c r="M5765" t="s">
        <v>3174</v>
      </c>
    </row>
    <row r="5766" spans="1:13" x14ac:dyDescent="0.3">
      <c r="A5766" t="s">
        <v>1090</v>
      </c>
      <c r="B5766" t="s">
        <v>13674</v>
      </c>
      <c r="C5766" t="s">
        <v>3173</v>
      </c>
      <c r="D5766" t="s">
        <v>1822</v>
      </c>
      <c r="E5766" t="s">
        <v>3235</v>
      </c>
      <c r="F5766" t="s">
        <v>20053</v>
      </c>
      <c r="G5766" t="s">
        <v>20054</v>
      </c>
      <c r="H5766" t="s">
        <v>3177</v>
      </c>
      <c r="I5766" t="s">
        <v>20055</v>
      </c>
      <c r="J5766" t="s">
        <v>3179</v>
      </c>
      <c r="K5766" t="s">
        <v>20056</v>
      </c>
      <c r="L5766" t="s">
        <v>3174</v>
      </c>
      <c r="M5766" t="s">
        <v>3174</v>
      </c>
    </row>
    <row r="5767" spans="1:13" x14ac:dyDescent="0.3">
      <c r="A5767" t="s">
        <v>1090</v>
      </c>
      <c r="B5767" t="s">
        <v>17047</v>
      </c>
      <c r="C5767" t="s">
        <v>3173</v>
      </c>
      <c r="D5767" t="s">
        <v>1822</v>
      </c>
      <c r="E5767" t="s">
        <v>3235</v>
      </c>
      <c r="F5767" t="s">
        <v>20057</v>
      </c>
      <c r="G5767" t="s">
        <v>20058</v>
      </c>
      <c r="H5767" t="s">
        <v>3177</v>
      </c>
      <c r="I5767" t="s">
        <v>20059</v>
      </c>
      <c r="J5767" t="s">
        <v>3179</v>
      </c>
      <c r="K5767" t="s">
        <v>20060</v>
      </c>
      <c r="L5767" t="s">
        <v>3174</v>
      </c>
      <c r="M5767" t="s">
        <v>3174</v>
      </c>
    </row>
    <row r="5768" spans="1:13" x14ac:dyDescent="0.3">
      <c r="A5768" t="s">
        <v>1090</v>
      </c>
      <c r="B5768" t="s">
        <v>3044</v>
      </c>
      <c r="C5768" t="s">
        <v>3173</v>
      </c>
      <c r="D5768" t="s">
        <v>1822</v>
      </c>
      <c r="E5768" t="s">
        <v>3235</v>
      </c>
      <c r="F5768" t="s">
        <v>20061</v>
      </c>
      <c r="G5768" t="s">
        <v>20062</v>
      </c>
      <c r="H5768" t="s">
        <v>3177</v>
      </c>
      <c r="I5768" t="s">
        <v>20063</v>
      </c>
      <c r="J5768" t="s">
        <v>3179</v>
      </c>
      <c r="K5768" t="s">
        <v>20064</v>
      </c>
      <c r="L5768" t="s">
        <v>3174</v>
      </c>
      <c r="M5768" t="s">
        <v>3174</v>
      </c>
    </row>
    <row r="5769" spans="1:13" x14ac:dyDescent="0.3">
      <c r="A5769" t="s">
        <v>1090</v>
      </c>
      <c r="B5769" t="s">
        <v>3234</v>
      </c>
      <c r="C5769" t="s">
        <v>3173</v>
      </c>
      <c r="D5769" t="s">
        <v>1822</v>
      </c>
      <c r="E5769" t="s">
        <v>3320</v>
      </c>
      <c r="F5769" t="s">
        <v>20065</v>
      </c>
      <c r="G5769" t="s">
        <v>20066</v>
      </c>
      <c r="H5769" t="s">
        <v>3177</v>
      </c>
      <c r="I5769" t="s">
        <v>20067</v>
      </c>
      <c r="J5769" t="s">
        <v>3179</v>
      </c>
      <c r="K5769" t="s">
        <v>20068</v>
      </c>
      <c r="L5769" t="s">
        <v>3174</v>
      </c>
      <c r="M5769" t="s">
        <v>3174</v>
      </c>
    </row>
    <row r="5770" spans="1:13" x14ac:dyDescent="0.3">
      <c r="A5770" t="s">
        <v>1090</v>
      </c>
      <c r="B5770" t="s">
        <v>3234</v>
      </c>
      <c r="C5770" t="s">
        <v>3173</v>
      </c>
      <c r="D5770" t="s">
        <v>1822</v>
      </c>
      <c r="E5770" t="s">
        <v>3320</v>
      </c>
      <c r="F5770" t="s">
        <v>20069</v>
      </c>
      <c r="G5770" t="s">
        <v>20066</v>
      </c>
      <c r="H5770" t="s">
        <v>3177</v>
      </c>
      <c r="I5770" t="s">
        <v>20070</v>
      </c>
      <c r="J5770" t="s">
        <v>3179</v>
      </c>
      <c r="K5770" t="s">
        <v>20071</v>
      </c>
      <c r="L5770" t="s">
        <v>3174</v>
      </c>
      <c r="M5770" t="s">
        <v>3174</v>
      </c>
    </row>
    <row r="5771" spans="1:13" x14ac:dyDescent="0.3">
      <c r="A5771" t="s">
        <v>1090</v>
      </c>
      <c r="B5771" t="s">
        <v>4812</v>
      </c>
      <c r="C5771" t="s">
        <v>3173</v>
      </c>
      <c r="D5771" t="s">
        <v>1822</v>
      </c>
      <c r="E5771" t="s">
        <v>3459</v>
      </c>
      <c r="F5771" t="s">
        <v>20072</v>
      </c>
      <c r="G5771" t="s">
        <v>20073</v>
      </c>
      <c r="H5771" t="s">
        <v>3177</v>
      </c>
      <c r="I5771" t="s">
        <v>20074</v>
      </c>
      <c r="J5771" t="s">
        <v>3179</v>
      </c>
      <c r="K5771" t="s">
        <v>20075</v>
      </c>
      <c r="L5771" t="s">
        <v>3174</v>
      </c>
      <c r="M5771" t="s">
        <v>3174</v>
      </c>
    </row>
    <row r="5772" spans="1:13" x14ac:dyDescent="0.3">
      <c r="A5772" t="s">
        <v>1090</v>
      </c>
      <c r="B5772" t="s">
        <v>4812</v>
      </c>
      <c r="C5772" t="s">
        <v>3173</v>
      </c>
      <c r="D5772" t="s">
        <v>1822</v>
      </c>
      <c r="E5772" t="s">
        <v>3459</v>
      </c>
      <c r="F5772" t="s">
        <v>20076</v>
      </c>
      <c r="G5772" t="s">
        <v>20077</v>
      </c>
      <c r="H5772" t="s">
        <v>3177</v>
      </c>
      <c r="I5772" t="s">
        <v>20078</v>
      </c>
      <c r="J5772" t="s">
        <v>3179</v>
      </c>
      <c r="K5772" t="s">
        <v>20079</v>
      </c>
      <c r="L5772" t="s">
        <v>3174</v>
      </c>
      <c r="M5772" t="s">
        <v>3174</v>
      </c>
    </row>
    <row r="5773" spans="1:13" x14ac:dyDescent="0.3">
      <c r="A5773" t="s">
        <v>1090</v>
      </c>
      <c r="B5773" t="s">
        <v>4812</v>
      </c>
      <c r="C5773" t="s">
        <v>3173</v>
      </c>
      <c r="D5773" t="s">
        <v>1822</v>
      </c>
      <c r="E5773" t="s">
        <v>3459</v>
      </c>
      <c r="F5773" t="s">
        <v>20080</v>
      </c>
      <c r="G5773" t="s">
        <v>19545</v>
      </c>
      <c r="H5773" t="s">
        <v>3177</v>
      </c>
      <c r="I5773" t="s">
        <v>20081</v>
      </c>
      <c r="J5773" t="s">
        <v>3179</v>
      </c>
      <c r="K5773" t="s">
        <v>20082</v>
      </c>
      <c r="L5773" t="s">
        <v>3174</v>
      </c>
      <c r="M5773" t="s">
        <v>3174</v>
      </c>
    </row>
    <row r="5774" spans="1:13" x14ac:dyDescent="0.3">
      <c r="A5774" t="s">
        <v>1090</v>
      </c>
      <c r="B5774" t="s">
        <v>2999</v>
      </c>
      <c r="C5774" t="s">
        <v>3173</v>
      </c>
      <c r="D5774" t="s">
        <v>1822</v>
      </c>
      <c r="E5774" t="s">
        <v>3235</v>
      </c>
      <c r="F5774" t="s">
        <v>20083</v>
      </c>
      <c r="G5774" t="s">
        <v>15493</v>
      </c>
      <c r="H5774" t="s">
        <v>3177</v>
      </c>
      <c r="I5774" t="s">
        <v>20084</v>
      </c>
      <c r="J5774" t="s">
        <v>3179</v>
      </c>
      <c r="K5774" t="s">
        <v>20085</v>
      </c>
      <c r="L5774" t="s">
        <v>3174</v>
      </c>
      <c r="M5774" t="s">
        <v>3174</v>
      </c>
    </row>
    <row r="5775" spans="1:13" x14ac:dyDescent="0.3">
      <c r="A5775" t="s">
        <v>1090</v>
      </c>
      <c r="B5775" t="s">
        <v>13657</v>
      </c>
      <c r="C5775" t="s">
        <v>3173</v>
      </c>
      <c r="D5775" t="s">
        <v>1822</v>
      </c>
      <c r="E5775" t="s">
        <v>3235</v>
      </c>
      <c r="F5775" t="s">
        <v>20086</v>
      </c>
      <c r="G5775" t="s">
        <v>20087</v>
      </c>
      <c r="H5775" t="s">
        <v>3177</v>
      </c>
      <c r="I5775" t="s">
        <v>20088</v>
      </c>
      <c r="J5775" t="s">
        <v>3179</v>
      </c>
      <c r="K5775" t="s">
        <v>20089</v>
      </c>
      <c r="L5775" t="s">
        <v>3174</v>
      </c>
      <c r="M5775" t="s">
        <v>3174</v>
      </c>
    </row>
    <row r="5776" spans="1:13" x14ac:dyDescent="0.3">
      <c r="A5776" t="s">
        <v>1090</v>
      </c>
      <c r="B5776" t="s">
        <v>19273</v>
      </c>
      <c r="C5776" t="s">
        <v>3173</v>
      </c>
      <c r="D5776" t="s">
        <v>1822</v>
      </c>
      <c r="E5776" t="s">
        <v>3235</v>
      </c>
      <c r="F5776" t="s">
        <v>20090</v>
      </c>
      <c r="G5776" t="s">
        <v>20091</v>
      </c>
      <c r="H5776" t="s">
        <v>3177</v>
      </c>
      <c r="I5776" t="s">
        <v>20092</v>
      </c>
      <c r="J5776" t="s">
        <v>3179</v>
      </c>
      <c r="K5776" t="s">
        <v>20093</v>
      </c>
      <c r="L5776" t="s">
        <v>3174</v>
      </c>
      <c r="M5776" t="s">
        <v>3174</v>
      </c>
    </row>
    <row r="5777" spans="1:13" x14ac:dyDescent="0.3">
      <c r="A5777" t="s">
        <v>1090</v>
      </c>
      <c r="B5777" t="s">
        <v>8556</v>
      </c>
      <c r="C5777" t="s">
        <v>3173</v>
      </c>
      <c r="D5777" t="s">
        <v>1822</v>
      </c>
      <c r="E5777" t="s">
        <v>3459</v>
      </c>
      <c r="F5777" t="s">
        <v>20094</v>
      </c>
      <c r="G5777" t="s">
        <v>15473</v>
      </c>
      <c r="H5777" t="s">
        <v>3177</v>
      </c>
      <c r="I5777" t="s">
        <v>20095</v>
      </c>
      <c r="J5777" t="s">
        <v>3179</v>
      </c>
      <c r="K5777" t="s">
        <v>20096</v>
      </c>
      <c r="L5777" t="s">
        <v>3174</v>
      </c>
      <c r="M5777" t="s">
        <v>3174</v>
      </c>
    </row>
    <row r="5778" spans="1:13" x14ac:dyDescent="0.3">
      <c r="A5778" t="s">
        <v>1090</v>
      </c>
      <c r="B5778" t="s">
        <v>8556</v>
      </c>
      <c r="C5778" t="s">
        <v>3173</v>
      </c>
      <c r="D5778" t="s">
        <v>1822</v>
      </c>
      <c r="E5778" t="s">
        <v>3459</v>
      </c>
      <c r="F5778" t="s">
        <v>20097</v>
      </c>
      <c r="G5778" t="s">
        <v>15473</v>
      </c>
      <c r="H5778" t="s">
        <v>3177</v>
      </c>
      <c r="I5778" t="s">
        <v>20098</v>
      </c>
      <c r="J5778" t="s">
        <v>3179</v>
      </c>
      <c r="K5778" t="s">
        <v>20099</v>
      </c>
      <c r="L5778" t="s">
        <v>3174</v>
      </c>
      <c r="M5778" t="s">
        <v>3174</v>
      </c>
    </row>
    <row r="5779" spans="1:13" x14ac:dyDescent="0.3">
      <c r="A5779" t="s">
        <v>1090</v>
      </c>
      <c r="B5779" t="s">
        <v>8556</v>
      </c>
      <c r="C5779" t="s">
        <v>3173</v>
      </c>
      <c r="D5779" t="s">
        <v>1822</v>
      </c>
      <c r="E5779" t="s">
        <v>3459</v>
      </c>
      <c r="F5779" t="s">
        <v>20100</v>
      </c>
      <c r="G5779" t="s">
        <v>15473</v>
      </c>
      <c r="H5779" t="s">
        <v>3177</v>
      </c>
      <c r="I5779" t="s">
        <v>20101</v>
      </c>
      <c r="J5779" t="s">
        <v>3179</v>
      </c>
      <c r="K5779" t="s">
        <v>20102</v>
      </c>
      <c r="L5779" t="s">
        <v>3174</v>
      </c>
      <c r="M5779" t="s">
        <v>3174</v>
      </c>
    </row>
    <row r="5780" spans="1:13" x14ac:dyDescent="0.3">
      <c r="A5780" t="s">
        <v>1090</v>
      </c>
      <c r="B5780" t="s">
        <v>8556</v>
      </c>
      <c r="C5780" t="s">
        <v>3173</v>
      </c>
      <c r="D5780" t="s">
        <v>1822</v>
      </c>
      <c r="E5780" t="s">
        <v>3459</v>
      </c>
      <c r="F5780" t="s">
        <v>20103</v>
      </c>
      <c r="G5780" t="s">
        <v>15678</v>
      </c>
      <c r="H5780" t="s">
        <v>3177</v>
      </c>
      <c r="I5780" t="s">
        <v>20104</v>
      </c>
      <c r="J5780" t="s">
        <v>3179</v>
      </c>
      <c r="K5780" t="s">
        <v>20105</v>
      </c>
      <c r="L5780" t="s">
        <v>3174</v>
      </c>
      <c r="M5780" t="s">
        <v>3174</v>
      </c>
    </row>
    <row r="5781" spans="1:13" x14ac:dyDescent="0.3">
      <c r="A5781" t="s">
        <v>1090</v>
      </c>
      <c r="B5781" t="s">
        <v>8556</v>
      </c>
      <c r="C5781" t="s">
        <v>3173</v>
      </c>
      <c r="D5781" t="s">
        <v>1822</v>
      </c>
      <c r="E5781" t="s">
        <v>3459</v>
      </c>
      <c r="F5781" t="s">
        <v>20106</v>
      </c>
      <c r="G5781" t="s">
        <v>15678</v>
      </c>
      <c r="H5781" t="s">
        <v>3177</v>
      </c>
      <c r="I5781" t="s">
        <v>20107</v>
      </c>
      <c r="J5781" t="s">
        <v>3179</v>
      </c>
      <c r="K5781" t="s">
        <v>20108</v>
      </c>
      <c r="L5781" t="s">
        <v>3174</v>
      </c>
      <c r="M5781" t="s">
        <v>3174</v>
      </c>
    </row>
    <row r="5782" spans="1:13" x14ac:dyDescent="0.3">
      <c r="A5782" t="s">
        <v>1090</v>
      </c>
      <c r="B5782" t="s">
        <v>8556</v>
      </c>
      <c r="C5782" t="s">
        <v>3173</v>
      </c>
      <c r="D5782" t="s">
        <v>1822</v>
      </c>
      <c r="E5782" t="s">
        <v>3459</v>
      </c>
      <c r="F5782" t="s">
        <v>20109</v>
      </c>
      <c r="G5782" t="s">
        <v>15678</v>
      </c>
      <c r="H5782" t="s">
        <v>3177</v>
      </c>
      <c r="I5782" t="s">
        <v>20110</v>
      </c>
      <c r="J5782" t="s">
        <v>3179</v>
      </c>
      <c r="K5782" t="s">
        <v>20111</v>
      </c>
      <c r="L5782" t="s">
        <v>3174</v>
      </c>
      <c r="M5782" t="s">
        <v>3174</v>
      </c>
    </row>
    <row r="5783" spans="1:13" x14ac:dyDescent="0.3">
      <c r="A5783" t="s">
        <v>1090</v>
      </c>
      <c r="B5783" t="s">
        <v>8556</v>
      </c>
      <c r="C5783" t="s">
        <v>3173</v>
      </c>
      <c r="D5783" t="s">
        <v>1822</v>
      </c>
      <c r="E5783" t="s">
        <v>3459</v>
      </c>
      <c r="F5783" t="s">
        <v>20112</v>
      </c>
      <c r="G5783" t="s">
        <v>19600</v>
      </c>
      <c r="H5783" t="s">
        <v>3177</v>
      </c>
      <c r="I5783" t="s">
        <v>20113</v>
      </c>
      <c r="J5783" t="s">
        <v>3179</v>
      </c>
      <c r="K5783" t="s">
        <v>20114</v>
      </c>
      <c r="L5783" t="s">
        <v>3174</v>
      </c>
      <c r="M5783" t="s">
        <v>3174</v>
      </c>
    </row>
    <row r="5784" spans="1:13" x14ac:dyDescent="0.3">
      <c r="A5784" t="s">
        <v>1090</v>
      </c>
      <c r="B5784" t="s">
        <v>4181</v>
      </c>
      <c r="C5784" t="s">
        <v>3173</v>
      </c>
      <c r="D5784" t="s">
        <v>1822</v>
      </c>
      <c r="E5784" t="s">
        <v>3235</v>
      </c>
      <c r="F5784" t="s">
        <v>20115</v>
      </c>
      <c r="G5784" t="s">
        <v>16046</v>
      </c>
      <c r="H5784" t="s">
        <v>3177</v>
      </c>
      <c r="I5784" t="s">
        <v>20116</v>
      </c>
      <c r="J5784" t="s">
        <v>3179</v>
      </c>
      <c r="K5784" t="s">
        <v>20117</v>
      </c>
      <c r="L5784" t="s">
        <v>3174</v>
      </c>
      <c r="M5784" t="s">
        <v>3174</v>
      </c>
    </row>
    <row r="5785" spans="1:13" x14ac:dyDescent="0.3">
      <c r="A5785" t="s">
        <v>1090</v>
      </c>
      <c r="B5785" t="s">
        <v>4181</v>
      </c>
      <c r="C5785" t="s">
        <v>3173</v>
      </c>
      <c r="D5785" t="s">
        <v>1822</v>
      </c>
      <c r="E5785" t="s">
        <v>3235</v>
      </c>
      <c r="F5785" t="s">
        <v>20118</v>
      </c>
      <c r="G5785" t="s">
        <v>18114</v>
      </c>
      <c r="H5785" t="s">
        <v>3177</v>
      </c>
      <c r="I5785" t="s">
        <v>20119</v>
      </c>
      <c r="J5785" t="s">
        <v>3179</v>
      </c>
      <c r="K5785" t="s">
        <v>20120</v>
      </c>
      <c r="L5785" t="s">
        <v>3174</v>
      </c>
      <c r="M5785" t="s">
        <v>3174</v>
      </c>
    </row>
    <row r="5786" spans="1:13" x14ac:dyDescent="0.3">
      <c r="A5786" t="s">
        <v>1090</v>
      </c>
      <c r="B5786" t="s">
        <v>4181</v>
      </c>
      <c r="C5786" t="s">
        <v>3173</v>
      </c>
      <c r="D5786" t="s">
        <v>1822</v>
      </c>
      <c r="E5786" t="s">
        <v>3235</v>
      </c>
      <c r="F5786" t="s">
        <v>20121</v>
      </c>
      <c r="G5786" t="s">
        <v>17953</v>
      </c>
      <c r="H5786" t="s">
        <v>3177</v>
      </c>
      <c r="I5786" t="s">
        <v>20122</v>
      </c>
      <c r="J5786" t="s">
        <v>3179</v>
      </c>
      <c r="K5786" t="s">
        <v>20123</v>
      </c>
      <c r="L5786" t="s">
        <v>3174</v>
      </c>
      <c r="M5786" t="s">
        <v>3174</v>
      </c>
    </row>
    <row r="5787" spans="1:13" x14ac:dyDescent="0.3">
      <c r="A5787" t="s">
        <v>1090</v>
      </c>
      <c r="B5787" t="s">
        <v>15289</v>
      </c>
      <c r="C5787" t="s">
        <v>3173</v>
      </c>
      <c r="D5787" t="s">
        <v>1822</v>
      </c>
      <c r="E5787" t="s">
        <v>3235</v>
      </c>
      <c r="F5787" t="s">
        <v>20124</v>
      </c>
      <c r="G5787" t="s">
        <v>19604</v>
      </c>
      <c r="H5787" t="s">
        <v>3177</v>
      </c>
      <c r="I5787" t="s">
        <v>20125</v>
      </c>
      <c r="J5787" t="s">
        <v>3179</v>
      </c>
      <c r="K5787" t="s">
        <v>20126</v>
      </c>
      <c r="L5787" t="s">
        <v>3174</v>
      </c>
      <c r="M5787" t="s">
        <v>3174</v>
      </c>
    </row>
    <row r="5788" spans="1:13" x14ac:dyDescent="0.3">
      <c r="A5788" t="s">
        <v>1090</v>
      </c>
      <c r="B5788" t="s">
        <v>9050</v>
      </c>
      <c r="C5788" t="s">
        <v>3173</v>
      </c>
      <c r="D5788" t="s">
        <v>1822</v>
      </c>
      <c r="E5788" t="s">
        <v>3235</v>
      </c>
      <c r="F5788" t="s">
        <v>20127</v>
      </c>
      <c r="G5788" t="s">
        <v>20128</v>
      </c>
      <c r="H5788" t="s">
        <v>3177</v>
      </c>
      <c r="I5788" t="s">
        <v>20129</v>
      </c>
      <c r="J5788" t="s">
        <v>3179</v>
      </c>
      <c r="K5788" t="s">
        <v>20130</v>
      </c>
      <c r="L5788" t="s">
        <v>3174</v>
      </c>
      <c r="M5788" t="s">
        <v>3174</v>
      </c>
    </row>
    <row r="5789" spans="1:13" x14ac:dyDescent="0.3">
      <c r="A5789" t="s">
        <v>1090</v>
      </c>
      <c r="B5789" t="s">
        <v>9050</v>
      </c>
      <c r="C5789" t="s">
        <v>3173</v>
      </c>
      <c r="D5789" t="s">
        <v>1822</v>
      </c>
      <c r="E5789" t="s">
        <v>3235</v>
      </c>
      <c r="F5789" t="s">
        <v>20131</v>
      </c>
      <c r="G5789" t="s">
        <v>20132</v>
      </c>
      <c r="H5789" t="s">
        <v>3177</v>
      </c>
      <c r="I5789" t="s">
        <v>20133</v>
      </c>
      <c r="J5789" t="s">
        <v>3179</v>
      </c>
      <c r="K5789" t="s">
        <v>20134</v>
      </c>
      <c r="L5789" t="s">
        <v>3174</v>
      </c>
      <c r="M5789" t="s">
        <v>3174</v>
      </c>
    </row>
    <row r="5790" spans="1:13" x14ac:dyDescent="0.3">
      <c r="A5790" t="s">
        <v>1090</v>
      </c>
      <c r="B5790" t="s">
        <v>8857</v>
      </c>
      <c r="C5790" t="s">
        <v>3173</v>
      </c>
      <c r="D5790" t="s">
        <v>1822</v>
      </c>
      <c r="E5790" t="s">
        <v>3235</v>
      </c>
      <c r="F5790" t="s">
        <v>20135</v>
      </c>
      <c r="G5790" t="s">
        <v>8866</v>
      </c>
      <c r="H5790" t="s">
        <v>3177</v>
      </c>
      <c r="I5790" t="s">
        <v>20136</v>
      </c>
      <c r="J5790" t="s">
        <v>3179</v>
      </c>
      <c r="K5790" t="s">
        <v>20137</v>
      </c>
      <c r="L5790" t="s">
        <v>3174</v>
      </c>
      <c r="M5790" t="s">
        <v>3174</v>
      </c>
    </row>
    <row r="5791" spans="1:13" x14ac:dyDescent="0.3">
      <c r="A5791" t="s">
        <v>1090</v>
      </c>
      <c r="B5791" t="s">
        <v>8857</v>
      </c>
      <c r="C5791" t="s">
        <v>3173</v>
      </c>
      <c r="D5791" t="s">
        <v>1822</v>
      </c>
      <c r="E5791" t="s">
        <v>3235</v>
      </c>
      <c r="F5791" t="s">
        <v>20138</v>
      </c>
      <c r="G5791" t="s">
        <v>20139</v>
      </c>
      <c r="H5791" t="s">
        <v>3177</v>
      </c>
      <c r="I5791" t="s">
        <v>20140</v>
      </c>
      <c r="J5791" t="s">
        <v>3179</v>
      </c>
      <c r="K5791" t="s">
        <v>20141</v>
      </c>
      <c r="L5791" t="s">
        <v>3174</v>
      </c>
      <c r="M5791" t="s">
        <v>3174</v>
      </c>
    </row>
    <row r="5792" spans="1:13" x14ac:dyDescent="0.3">
      <c r="A5792" t="s">
        <v>1090</v>
      </c>
      <c r="B5792" t="s">
        <v>8857</v>
      </c>
      <c r="C5792" t="s">
        <v>3173</v>
      </c>
      <c r="D5792" t="s">
        <v>1822</v>
      </c>
      <c r="E5792" t="s">
        <v>3235</v>
      </c>
      <c r="F5792" t="s">
        <v>20142</v>
      </c>
      <c r="G5792" t="s">
        <v>20143</v>
      </c>
      <c r="H5792" t="s">
        <v>3177</v>
      </c>
      <c r="I5792" t="s">
        <v>20144</v>
      </c>
      <c r="J5792" t="s">
        <v>3179</v>
      </c>
      <c r="K5792" t="s">
        <v>20145</v>
      </c>
      <c r="L5792" t="s">
        <v>3174</v>
      </c>
      <c r="M5792" t="s">
        <v>3174</v>
      </c>
    </row>
    <row r="5793" spans="1:13" x14ac:dyDescent="0.3">
      <c r="A5793" t="s">
        <v>1090</v>
      </c>
      <c r="B5793" t="s">
        <v>4243</v>
      </c>
      <c r="C5793" t="s">
        <v>3173</v>
      </c>
      <c r="D5793" t="s">
        <v>1822</v>
      </c>
      <c r="E5793" t="s">
        <v>3459</v>
      </c>
      <c r="F5793" t="s">
        <v>20146</v>
      </c>
      <c r="G5793" t="s">
        <v>19612</v>
      </c>
      <c r="H5793" t="s">
        <v>3177</v>
      </c>
      <c r="I5793" t="s">
        <v>20147</v>
      </c>
      <c r="J5793" t="s">
        <v>3179</v>
      </c>
      <c r="K5793" t="s">
        <v>20148</v>
      </c>
      <c r="L5793" t="s">
        <v>3174</v>
      </c>
      <c r="M5793" t="s">
        <v>3174</v>
      </c>
    </row>
    <row r="5794" spans="1:13" x14ac:dyDescent="0.3">
      <c r="A5794" t="s">
        <v>1090</v>
      </c>
      <c r="B5794" t="s">
        <v>4243</v>
      </c>
      <c r="C5794" t="s">
        <v>3173</v>
      </c>
      <c r="D5794" t="s">
        <v>1822</v>
      </c>
      <c r="E5794" t="s">
        <v>3459</v>
      </c>
      <c r="F5794" t="s">
        <v>20149</v>
      </c>
      <c r="G5794" t="s">
        <v>19612</v>
      </c>
      <c r="H5794" t="s">
        <v>3177</v>
      </c>
      <c r="I5794" t="s">
        <v>20150</v>
      </c>
      <c r="J5794" t="s">
        <v>3179</v>
      </c>
      <c r="K5794" t="s">
        <v>20151</v>
      </c>
      <c r="L5794" t="s">
        <v>3174</v>
      </c>
      <c r="M5794" t="s">
        <v>3174</v>
      </c>
    </row>
    <row r="5795" spans="1:13" x14ac:dyDescent="0.3">
      <c r="A5795" t="s">
        <v>1090</v>
      </c>
      <c r="B5795" t="s">
        <v>4243</v>
      </c>
      <c r="C5795" t="s">
        <v>3173</v>
      </c>
      <c r="D5795" t="s">
        <v>1822</v>
      </c>
      <c r="E5795" t="s">
        <v>3459</v>
      </c>
      <c r="F5795" t="s">
        <v>20152</v>
      </c>
      <c r="G5795" t="s">
        <v>19612</v>
      </c>
      <c r="H5795" t="s">
        <v>3177</v>
      </c>
      <c r="I5795" t="s">
        <v>20153</v>
      </c>
      <c r="J5795" t="s">
        <v>3179</v>
      </c>
      <c r="K5795" t="s">
        <v>20154</v>
      </c>
      <c r="L5795" t="s">
        <v>3174</v>
      </c>
      <c r="M5795" t="s">
        <v>3174</v>
      </c>
    </row>
    <row r="5796" spans="1:13" x14ac:dyDescent="0.3">
      <c r="A5796" t="s">
        <v>1090</v>
      </c>
      <c r="B5796" t="s">
        <v>4243</v>
      </c>
      <c r="C5796" t="s">
        <v>3173</v>
      </c>
      <c r="D5796" t="s">
        <v>1822</v>
      </c>
      <c r="E5796" t="s">
        <v>3459</v>
      </c>
      <c r="F5796" t="s">
        <v>20155</v>
      </c>
      <c r="G5796" t="s">
        <v>19616</v>
      </c>
      <c r="H5796" t="s">
        <v>3177</v>
      </c>
      <c r="I5796" t="s">
        <v>20156</v>
      </c>
      <c r="J5796" t="s">
        <v>3179</v>
      </c>
      <c r="K5796" t="s">
        <v>20157</v>
      </c>
      <c r="L5796" t="s">
        <v>3174</v>
      </c>
      <c r="M5796" t="s">
        <v>3174</v>
      </c>
    </row>
    <row r="5797" spans="1:13" x14ac:dyDescent="0.3">
      <c r="A5797" t="s">
        <v>1090</v>
      </c>
      <c r="B5797" t="s">
        <v>4243</v>
      </c>
      <c r="C5797" t="s">
        <v>3173</v>
      </c>
      <c r="D5797" t="s">
        <v>1822</v>
      </c>
      <c r="E5797" t="s">
        <v>3459</v>
      </c>
      <c r="F5797" t="s">
        <v>20158</v>
      </c>
      <c r="G5797" t="s">
        <v>20159</v>
      </c>
      <c r="H5797" t="s">
        <v>3177</v>
      </c>
      <c r="I5797" t="s">
        <v>20160</v>
      </c>
      <c r="J5797" t="s">
        <v>3179</v>
      </c>
      <c r="K5797" t="s">
        <v>20161</v>
      </c>
      <c r="L5797" t="s">
        <v>3174</v>
      </c>
      <c r="M5797" t="s">
        <v>3174</v>
      </c>
    </row>
    <row r="5798" spans="1:13" x14ac:dyDescent="0.3">
      <c r="A5798" t="s">
        <v>1090</v>
      </c>
      <c r="B5798" t="s">
        <v>4243</v>
      </c>
      <c r="C5798" t="s">
        <v>3173</v>
      </c>
      <c r="D5798" t="s">
        <v>1822</v>
      </c>
      <c r="E5798" t="s">
        <v>3459</v>
      </c>
      <c r="F5798" t="s">
        <v>20162</v>
      </c>
      <c r="G5798" t="s">
        <v>20159</v>
      </c>
      <c r="H5798" t="s">
        <v>3177</v>
      </c>
      <c r="I5798" t="s">
        <v>20163</v>
      </c>
      <c r="J5798" t="s">
        <v>3179</v>
      </c>
      <c r="K5798" t="s">
        <v>20164</v>
      </c>
      <c r="L5798" t="s">
        <v>3174</v>
      </c>
      <c r="M5798" t="s">
        <v>3174</v>
      </c>
    </row>
    <row r="5799" spans="1:13" x14ac:dyDescent="0.3">
      <c r="A5799" t="s">
        <v>1090</v>
      </c>
      <c r="B5799" t="s">
        <v>4243</v>
      </c>
      <c r="C5799" t="s">
        <v>3173</v>
      </c>
      <c r="D5799" t="s">
        <v>1822</v>
      </c>
      <c r="E5799" t="s">
        <v>3459</v>
      </c>
      <c r="F5799" t="s">
        <v>20165</v>
      </c>
      <c r="G5799" t="s">
        <v>20159</v>
      </c>
      <c r="H5799" t="s">
        <v>3177</v>
      </c>
      <c r="I5799" t="s">
        <v>20166</v>
      </c>
      <c r="J5799" t="s">
        <v>3179</v>
      </c>
      <c r="K5799" t="s">
        <v>20167</v>
      </c>
      <c r="L5799" t="s">
        <v>3174</v>
      </c>
      <c r="M5799" t="s">
        <v>3174</v>
      </c>
    </row>
    <row r="5800" spans="1:13" x14ac:dyDescent="0.3">
      <c r="A5800" t="s">
        <v>1090</v>
      </c>
      <c r="B5800" t="s">
        <v>4243</v>
      </c>
      <c r="C5800" t="s">
        <v>3173</v>
      </c>
      <c r="D5800" t="s">
        <v>1822</v>
      </c>
      <c r="E5800" t="s">
        <v>3459</v>
      </c>
      <c r="F5800" t="s">
        <v>20168</v>
      </c>
      <c r="G5800" t="s">
        <v>20169</v>
      </c>
      <c r="H5800" t="s">
        <v>3177</v>
      </c>
      <c r="I5800" t="s">
        <v>20170</v>
      </c>
      <c r="J5800" t="s">
        <v>3179</v>
      </c>
      <c r="K5800" t="s">
        <v>20171</v>
      </c>
      <c r="L5800" t="s">
        <v>3174</v>
      </c>
      <c r="M5800" t="s">
        <v>3174</v>
      </c>
    </row>
    <row r="5801" spans="1:13" x14ac:dyDescent="0.3">
      <c r="A5801" t="s">
        <v>1090</v>
      </c>
      <c r="B5801" t="s">
        <v>4243</v>
      </c>
      <c r="C5801" t="s">
        <v>3173</v>
      </c>
      <c r="D5801" t="s">
        <v>1822</v>
      </c>
      <c r="E5801" t="s">
        <v>3459</v>
      </c>
      <c r="F5801" t="s">
        <v>20172</v>
      </c>
      <c r="G5801" t="s">
        <v>20169</v>
      </c>
      <c r="H5801" t="s">
        <v>3177</v>
      </c>
      <c r="I5801" t="s">
        <v>20173</v>
      </c>
      <c r="J5801" t="s">
        <v>3179</v>
      </c>
      <c r="K5801" t="s">
        <v>20174</v>
      </c>
      <c r="L5801" t="s">
        <v>3174</v>
      </c>
      <c r="M5801" t="s">
        <v>3174</v>
      </c>
    </row>
    <row r="5802" spans="1:13" x14ac:dyDescent="0.3">
      <c r="A5802" t="s">
        <v>1090</v>
      </c>
      <c r="B5802" t="s">
        <v>4243</v>
      </c>
      <c r="C5802" t="s">
        <v>3173</v>
      </c>
      <c r="D5802" t="s">
        <v>1822</v>
      </c>
      <c r="E5802" t="s">
        <v>3459</v>
      </c>
      <c r="F5802" t="s">
        <v>20175</v>
      </c>
      <c r="G5802" t="s">
        <v>20176</v>
      </c>
      <c r="H5802" t="s">
        <v>3177</v>
      </c>
      <c r="I5802" t="s">
        <v>20177</v>
      </c>
      <c r="J5802" t="s">
        <v>3179</v>
      </c>
      <c r="K5802" t="s">
        <v>20178</v>
      </c>
      <c r="L5802" t="s">
        <v>3174</v>
      </c>
      <c r="M5802" t="s">
        <v>3174</v>
      </c>
    </row>
    <row r="5803" spans="1:13" x14ac:dyDescent="0.3">
      <c r="A5803" t="s">
        <v>1090</v>
      </c>
      <c r="B5803" t="s">
        <v>4243</v>
      </c>
      <c r="C5803" t="s">
        <v>3173</v>
      </c>
      <c r="D5803" t="s">
        <v>1822</v>
      </c>
      <c r="E5803" t="s">
        <v>3459</v>
      </c>
      <c r="F5803" t="s">
        <v>20179</v>
      </c>
      <c r="G5803" t="s">
        <v>20176</v>
      </c>
      <c r="H5803" t="s">
        <v>3177</v>
      </c>
      <c r="I5803" t="s">
        <v>20180</v>
      </c>
      <c r="J5803" t="s">
        <v>3179</v>
      </c>
      <c r="K5803" t="s">
        <v>20181</v>
      </c>
      <c r="L5803" t="s">
        <v>3174</v>
      </c>
      <c r="M5803" t="s">
        <v>3174</v>
      </c>
    </row>
    <row r="5804" spans="1:13" x14ac:dyDescent="0.3">
      <c r="A5804" t="s">
        <v>1090</v>
      </c>
      <c r="B5804" t="s">
        <v>4243</v>
      </c>
      <c r="C5804" t="s">
        <v>3173</v>
      </c>
      <c r="D5804" t="s">
        <v>1822</v>
      </c>
      <c r="E5804" t="s">
        <v>3459</v>
      </c>
      <c r="F5804" t="s">
        <v>20182</v>
      </c>
      <c r="G5804" t="s">
        <v>20176</v>
      </c>
      <c r="H5804" t="s">
        <v>3177</v>
      </c>
      <c r="I5804" t="s">
        <v>20183</v>
      </c>
      <c r="J5804" t="s">
        <v>3179</v>
      </c>
      <c r="K5804" t="s">
        <v>20184</v>
      </c>
      <c r="L5804" t="s">
        <v>3174</v>
      </c>
      <c r="M5804" t="s">
        <v>3174</v>
      </c>
    </row>
    <row r="5805" spans="1:13" x14ac:dyDescent="0.3">
      <c r="A5805" t="s">
        <v>1090</v>
      </c>
      <c r="B5805" t="s">
        <v>2975</v>
      </c>
      <c r="C5805" t="s">
        <v>3173</v>
      </c>
      <c r="D5805" t="s">
        <v>1822</v>
      </c>
      <c r="E5805" t="s">
        <v>3235</v>
      </c>
      <c r="F5805" t="s">
        <v>20185</v>
      </c>
      <c r="G5805" t="s">
        <v>8996</v>
      </c>
      <c r="H5805" t="s">
        <v>3177</v>
      </c>
      <c r="I5805" t="s">
        <v>20186</v>
      </c>
      <c r="J5805" t="s">
        <v>3179</v>
      </c>
      <c r="K5805" t="s">
        <v>20187</v>
      </c>
      <c r="L5805" t="s">
        <v>3174</v>
      </c>
      <c r="M5805" t="s">
        <v>3174</v>
      </c>
    </row>
    <row r="5806" spans="1:13" x14ac:dyDescent="0.3">
      <c r="A5806" t="s">
        <v>1090</v>
      </c>
      <c r="B5806" t="s">
        <v>2975</v>
      </c>
      <c r="C5806" t="s">
        <v>3173</v>
      </c>
      <c r="D5806" t="s">
        <v>1822</v>
      </c>
      <c r="E5806" t="s">
        <v>3235</v>
      </c>
      <c r="F5806" t="s">
        <v>20188</v>
      </c>
      <c r="G5806" t="s">
        <v>9006</v>
      </c>
      <c r="H5806" t="s">
        <v>3177</v>
      </c>
      <c r="I5806" t="s">
        <v>20189</v>
      </c>
      <c r="J5806" t="s">
        <v>3179</v>
      </c>
      <c r="K5806" t="s">
        <v>20190</v>
      </c>
      <c r="L5806" t="s">
        <v>3174</v>
      </c>
      <c r="M5806" t="s">
        <v>3174</v>
      </c>
    </row>
    <row r="5807" spans="1:13" x14ac:dyDescent="0.3">
      <c r="A5807" t="s">
        <v>1090</v>
      </c>
      <c r="B5807" t="s">
        <v>2975</v>
      </c>
      <c r="C5807" t="s">
        <v>3173</v>
      </c>
      <c r="D5807" t="s">
        <v>1822</v>
      </c>
      <c r="E5807" t="s">
        <v>3235</v>
      </c>
      <c r="F5807" t="s">
        <v>20191</v>
      </c>
      <c r="G5807" t="s">
        <v>17986</v>
      </c>
      <c r="H5807" t="s">
        <v>3177</v>
      </c>
      <c r="I5807" t="s">
        <v>20192</v>
      </c>
      <c r="J5807" t="s">
        <v>3179</v>
      </c>
      <c r="K5807" t="s">
        <v>20193</v>
      </c>
      <c r="L5807" t="s">
        <v>3174</v>
      </c>
      <c r="M5807" t="s">
        <v>3174</v>
      </c>
    </row>
    <row r="5808" spans="1:13" x14ac:dyDescent="0.3">
      <c r="A5808" t="s">
        <v>1090</v>
      </c>
      <c r="B5808" t="s">
        <v>2987</v>
      </c>
      <c r="C5808" t="s">
        <v>3173</v>
      </c>
      <c r="D5808" t="s">
        <v>1822</v>
      </c>
      <c r="E5808" t="s">
        <v>3235</v>
      </c>
      <c r="F5808" t="s">
        <v>20194</v>
      </c>
      <c r="G5808" t="s">
        <v>20195</v>
      </c>
      <c r="H5808" t="s">
        <v>3177</v>
      </c>
      <c r="I5808" t="s">
        <v>20196</v>
      </c>
      <c r="J5808" t="s">
        <v>3179</v>
      </c>
      <c r="K5808" t="s">
        <v>20197</v>
      </c>
      <c r="L5808" t="s">
        <v>3174</v>
      </c>
      <c r="M5808" t="s">
        <v>3174</v>
      </c>
    </row>
    <row r="5809" spans="1:13" x14ac:dyDescent="0.3">
      <c r="A5809" t="s">
        <v>1090</v>
      </c>
      <c r="B5809" t="s">
        <v>2993</v>
      </c>
      <c r="C5809" t="s">
        <v>3173</v>
      </c>
      <c r="D5809" t="s">
        <v>1822</v>
      </c>
      <c r="E5809" t="s">
        <v>3235</v>
      </c>
      <c r="F5809" t="s">
        <v>20198</v>
      </c>
      <c r="G5809" t="s">
        <v>20199</v>
      </c>
      <c r="H5809" t="s">
        <v>3177</v>
      </c>
      <c r="I5809" t="s">
        <v>20200</v>
      </c>
      <c r="J5809" t="s">
        <v>3179</v>
      </c>
      <c r="K5809" t="s">
        <v>20201</v>
      </c>
      <c r="L5809" t="s">
        <v>3174</v>
      </c>
      <c r="M5809" t="s">
        <v>3174</v>
      </c>
    </row>
    <row r="5810" spans="1:13" x14ac:dyDescent="0.3">
      <c r="A5810" t="s">
        <v>1090</v>
      </c>
      <c r="B5810" t="s">
        <v>2993</v>
      </c>
      <c r="C5810" t="s">
        <v>3173</v>
      </c>
      <c r="D5810" t="s">
        <v>1822</v>
      </c>
      <c r="E5810" t="s">
        <v>3235</v>
      </c>
      <c r="F5810" t="s">
        <v>20202</v>
      </c>
      <c r="G5810" t="s">
        <v>20203</v>
      </c>
      <c r="H5810" t="s">
        <v>3177</v>
      </c>
      <c r="I5810" t="s">
        <v>20204</v>
      </c>
      <c r="J5810" t="s">
        <v>3179</v>
      </c>
      <c r="K5810" t="s">
        <v>20205</v>
      </c>
      <c r="L5810" t="s">
        <v>3174</v>
      </c>
      <c r="M5810" t="s">
        <v>3174</v>
      </c>
    </row>
    <row r="5811" spans="1:13" x14ac:dyDescent="0.3">
      <c r="A5811" t="s">
        <v>1090</v>
      </c>
      <c r="B5811" t="s">
        <v>4335</v>
      </c>
      <c r="C5811" t="s">
        <v>3173</v>
      </c>
      <c r="D5811" t="s">
        <v>1822</v>
      </c>
      <c r="E5811" t="s">
        <v>3235</v>
      </c>
      <c r="F5811" t="s">
        <v>20206</v>
      </c>
      <c r="G5811" t="s">
        <v>19987</v>
      </c>
      <c r="H5811" t="s">
        <v>3177</v>
      </c>
      <c r="I5811" t="s">
        <v>20207</v>
      </c>
      <c r="J5811" t="s">
        <v>3179</v>
      </c>
      <c r="K5811" t="s">
        <v>20208</v>
      </c>
      <c r="L5811" t="s">
        <v>3174</v>
      </c>
      <c r="M5811" t="s">
        <v>3174</v>
      </c>
    </row>
    <row r="5812" spans="1:13" x14ac:dyDescent="0.3">
      <c r="A5812" t="s">
        <v>1090</v>
      </c>
      <c r="B5812" t="s">
        <v>3381</v>
      </c>
      <c r="C5812" t="s">
        <v>3173</v>
      </c>
      <c r="D5812" t="s">
        <v>1822</v>
      </c>
      <c r="E5812" t="s">
        <v>3235</v>
      </c>
      <c r="F5812" t="s">
        <v>20209</v>
      </c>
      <c r="G5812" t="s">
        <v>19961</v>
      </c>
      <c r="H5812" t="s">
        <v>3177</v>
      </c>
      <c r="I5812" t="s">
        <v>20210</v>
      </c>
      <c r="J5812" t="s">
        <v>3179</v>
      </c>
      <c r="K5812" t="s">
        <v>20211</v>
      </c>
      <c r="L5812" t="s">
        <v>3174</v>
      </c>
      <c r="M5812" t="s">
        <v>3174</v>
      </c>
    </row>
    <row r="5813" spans="1:13" x14ac:dyDescent="0.3">
      <c r="A5813" t="s">
        <v>1090</v>
      </c>
      <c r="B5813" t="s">
        <v>8665</v>
      </c>
      <c r="C5813" t="s">
        <v>3173</v>
      </c>
      <c r="D5813" t="s">
        <v>1822</v>
      </c>
      <c r="E5813" t="s">
        <v>3235</v>
      </c>
      <c r="F5813" t="s">
        <v>20212</v>
      </c>
      <c r="G5813" t="s">
        <v>8667</v>
      </c>
      <c r="H5813" t="s">
        <v>3177</v>
      </c>
      <c r="I5813" t="s">
        <v>20213</v>
      </c>
      <c r="J5813" t="s">
        <v>3179</v>
      </c>
      <c r="K5813" t="s">
        <v>20214</v>
      </c>
      <c r="L5813" t="s">
        <v>3174</v>
      </c>
      <c r="M5813" t="s">
        <v>3174</v>
      </c>
    </row>
    <row r="5814" spans="1:13" x14ac:dyDescent="0.3">
      <c r="A5814" t="s">
        <v>1090</v>
      </c>
      <c r="B5814" t="s">
        <v>20215</v>
      </c>
      <c r="C5814" t="s">
        <v>3173</v>
      </c>
      <c r="D5814" t="s">
        <v>1822</v>
      </c>
      <c r="E5814" t="s">
        <v>3459</v>
      </c>
      <c r="F5814" t="s">
        <v>20216</v>
      </c>
      <c r="G5814" t="s">
        <v>20217</v>
      </c>
      <c r="H5814" t="s">
        <v>3177</v>
      </c>
      <c r="I5814" t="s">
        <v>20218</v>
      </c>
      <c r="J5814" t="s">
        <v>3179</v>
      </c>
      <c r="K5814" t="s">
        <v>20219</v>
      </c>
      <c r="L5814" t="s">
        <v>3174</v>
      </c>
      <c r="M5814" t="s">
        <v>3174</v>
      </c>
    </row>
    <row r="5815" spans="1:13" x14ac:dyDescent="0.3">
      <c r="A5815" t="s">
        <v>1090</v>
      </c>
      <c r="B5815" t="s">
        <v>8121</v>
      </c>
      <c r="C5815" t="s">
        <v>3173</v>
      </c>
      <c r="D5815" t="s">
        <v>1822</v>
      </c>
      <c r="E5815" t="s">
        <v>3459</v>
      </c>
      <c r="F5815" t="s">
        <v>20220</v>
      </c>
      <c r="G5815" t="s">
        <v>20221</v>
      </c>
      <c r="H5815" t="s">
        <v>3177</v>
      </c>
      <c r="I5815" t="s">
        <v>20222</v>
      </c>
      <c r="J5815" t="s">
        <v>3179</v>
      </c>
      <c r="K5815" t="s">
        <v>20223</v>
      </c>
      <c r="L5815" t="s">
        <v>3174</v>
      </c>
      <c r="M5815" t="s">
        <v>3174</v>
      </c>
    </row>
    <row r="5816" spans="1:13" x14ac:dyDescent="0.3">
      <c r="A5816" t="s">
        <v>1090</v>
      </c>
      <c r="B5816" t="s">
        <v>8121</v>
      </c>
      <c r="C5816" t="s">
        <v>3173</v>
      </c>
      <c r="D5816" t="s">
        <v>1822</v>
      </c>
      <c r="E5816" t="s">
        <v>3459</v>
      </c>
      <c r="F5816" t="s">
        <v>20224</v>
      </c>
      <c r="G5816" t="s">
        <v>20221</v>
      </c>
      <c r="H5816" t="s">
        <v>3177</v>
      </c>
      <c r="I5816" t="s">
        <v>20225</v>
      </c>
      <c r="J5816" t="s">
        <v>3179</v>
      </c>
      <c r="K5816" t="s">
        <v>20226</v>
      </c>
      <c r="L5816" t="s">
        <v>3174</v>
      </c>
      <c r="M5816" t="s">
        <v>3174</v>
      </c>
    </row>
    <row r="5817" spans="1:13" x14ac:dyDescent="0.3">
      <c r="A5817" t="s">
        <v>1090</v>
      </c>
      <c r="B5817" t="s">
        <v>8121</v>
      </c>
      <c r="C5817" t="s">
        <v>3173</v>
      </c>
      <c r="D5817" t="s">
        <v>1822</v>
      </c>
      <c r="E5817" t="s">
        <v>3459</v>
      </c>
      <c r="F5817" t="s">
        <v>20227</v>
      </c>
      <c r="G5817" t="s">
        <v>20221</v>
      </c>
      <c r="H5817" t="s">
        <v>3177</v>
      </c>
      <c r="I5817" t="s">
        <v>20228</v>
      </c>
      <c r="J5817" t="s">
        <v>3179</v>
      </c>
      <c r="K5817" t="s">
        <v>20229</v>
      </c>
      <c r="L5817" t="s">
        <v>3174</v>
      </c>
      <c r="M5817" t="s">
        <v>3174</v>
      </c>
    </row>
    <row r="5818" spans="1:13" x14ac:dyDescent="0.3">
      <c r="A5818" t="s">
        <v>1090</v>
      </c>
      <c r="B5818" t="s">
        <v>8121</v>
      </c>
      <c r="C5818" t="s">
        <v>3173</v>
      </c>
      <c r="D5818" t="s">
        <v>1822</v>
      </c>
      <c r="E5818" t="s">
        <v>3459</v>
      </c>
      <c r="F5818" t="s">
        <v>20230</v>
      </c>
      <c r="G5818" t="s">
        <v>20221</v>
      </c>
      <c r="H5818" t="s">
        <v>3177</v>
      </c>
      <c r="I5818" t="s">
        <v>20231</v>
      </c>
      <c r="J5818" t="s">
        <v>3179</v>
      </c>
      <c r="K5818" t="s">
        <v>20232</v>
      </c>
      <c r="L5818" t="s">
        <v>3174</v>
      </c>
      <c r="M5818" t="s">
        <v>3174</v>
      </c>
    </row>
    <row r="5819" spans="1:13" x14ac:dyDescent="0.3">
      <c r="A5819" t="s">
        <v>1090</v>
      </c>
      <c r="B5819" t="s">
        <v>8121</v>
      </c>
      <c r="C5819" t="s">
        <v>3173</v>
      </c>
      <c r="D5819" t="s">
        <v>1822</v>
      </c>
      <c r="E5819" t="s">
        <v>3459</v>
      </c>
      <c r="F5819" t="s">
        <v>20233</v>
      </c>
      <c r="G5819" t="s">
        <v>20221</v>
      </c>
      <c r="H5819" t="s">
        <v>3177</v>
      </c>
      <c r="I5819" t="s">
        <v>20234</v>
      </c>
      <c r="J5819" t="s">
        <v>3179</v>
      </c>
      <c r="K5819" t="s">
        <v>20235</v>
      </c>
      <c r="L5819" t="s">
        <v>3174</v>
      </c>
      <c r="M5819" t="s">
        <v>3174</v>
      </c>
    </row>
    <row r="5820" spans="1:13" x14ac:dyDescent="0.3">
      <c r="A5820" t="s">
        <v>1090</v>
      </c>
      <c r="B5820" t="s">
        <v>8121</v>
      </c>
      <c r="C5820" t="s">
        <v>3173</v>
      </c>
      <c r="D5820" t="s">
        <v>1822</v>
      </c>
      <c r="E5820" t="s">
        <v>3459</v>
      </c>
      <c r="F5820" t="s">
        <v>20236</v>
      </c>
      <c r="G5820" t="s">
        <v>20221</v>
      </c>
      <c r="H5820" t="s">
        <v>3177</v>
      </c>
      <c r="I5820" t="s">
        <v>20237</v>
      </c>
      <c r="J5820" t="s">
        <v>3179</v>
      </c>
      <c r="K5820" t="s">
        <v>20238</v>
      </c>
      <c r="L5820" t="s">
        <v>3174</v>
      </c>
      <c r="M5820" t="s">
        <v>3174</v>
      </c>
    </row>
    <row r="5821" spans="1:13" x14ac:dyDescent="0.3">
      <c r="A5821" t="s">
        <v>1090</v>
      </c>
      <c r="B5821" t="s">
        <v>8121</v>
      </c>
      <c r="C5821" t="s">
        <v>3173</v>
      </c>
      <c r="D5821" t="s">
        <v>1822</v>
      </c>
      <c r="E5821" t="s">
        <v>3459</v>
      </c>
      <c r="F5821" t="s">
        <v>20239</v>
      </c>
      <c r="G5821" t="s">
        <v>20221</v>
      </c>
      <c r="H5821" t="s">
        <v>3177</v>
      </c>
      <c r="I5821" t="s">
        <v>20240</v>
      </c>
      <c r="J5821" t="s">
        <v>3179</v>
      </c>
      <c r="K5821" t="s">
        <v>20241</v>
      </c>
      <c r="L5821" t="s">
        <v>3174</v>
      </c>
      <c r="M5821" t="s">
        <v>3174</v>
      </c>
    </row>
    <row r="5822" spans="1:13" x14ac:dyDescent="0.3">
      <c r="A5822" t="s">
        <v>1090</v>
      </c>
      <c r="B5822" t="s">
        <v>4243</v>
      </c>
      <c r="C5822" t="s">
        <v>3173</v>
      </c>
      <c r="D5822" t="s">
        <v>1822</v>
      </c>
      <c r="E5822" t="s">
        <v>3183</v>
      </c>
      <c r="F5822" t="s">
        <v>20242</v>
      </c>
      <c r="G5822" t="s">
        <v>17669</v>
      </c>
      <c r="H5822" t="s">
        <v>3177</v>
      </c>
      <c r="I5822" t="s">
        <v>20243</v>
      </c>
      <c r="J5822" t="s">
        <v>3179</v>
      </c>
      <c r="K5822" t="s">
        <v>20244</v>
      </c>
      <c r="L5822" t="s">
        <v>3174</v>
      </c>
      <c r="M5822" t="s">
        <v>3174</v>
      </c>
    </row>
    <row r="5823" spans="1:13" x14ac:dyDescent="0.3">
      <c r="A5823" t="s">
        <v>1090</v>
      </c>
      <c r="B5823" t="s">
        <v>4243</v>
      </c>
      <c r="C5823" t="s">
        <v>3173</v>
      </c>
      <c r="D5823" t="s">
        <v>1822</v>
      </c>
      <c r="E5823" t="s">
        <v>3183</v>
      </c>
      <c r="F5823" t="s">
        <v>20245</v>
      </c>
      <c r="G5823" t="s">
        <v>17669</v>
      </c>
      <c r="H5823" t="s">
        <v>3177</v>
      </c>
      <c r="I5823" t="s">
        <v>20246</v>
      </c>
      <c r="J5823" t="s">
        <v>3179</v>
      </c>
      <c r="K5823" t="s">
        <v>20247</v>
      </c>
      <c r="L5823" t="s">
        <v>3174</v>
      </c>
      <c r="M5823" t="s">
        <v>3174</v>
      </c>
    </row>
    <row r="5824" spans="1:13" x14ac:dyDescent="0.3">
      <c r="A5824" t="s">
        <v>1090</v>
      </c>
      <c r="B5824" t="s">
        <v>2999</v>
      </c>
      <c r="C5824" t="s">
        <v>3173</v>
      </c>
      <c r="D5824" t="s">
        <v>1822</v>
      </c>
      <c r="E5824" t="s">
        <v>3183</v>
      </c>
      <c r="F5824" t="s">
        <v>20248</v>
      </c>
      <c r="G5824" t="s">
        <v>20249</v>
      </c>
      <c r="H5824" t="s">
        <v>3177</v>
      </c>
      <c r="I5824" t="s">
        <v>20250</v>
      </c>
      <c r="J5824" t="s">
        <v>3179</v>
      </c>
      <c r="K5824" t="s">
        <v>20251</v>
      </c>
      <c r="L5824" t="s">
        <v>3174</v>
      </c>
      <c r="M5824" t="s">
        <v>3174</v>
      </c>
    </row>
    <row r="5825" spans="1:13" x14ac:dyDescent="0.3">
      <c r="A5825" t="s">
        <v>1090</v>
      </c>
      <c r="B5825" t="s">
        <v>4812</v>
      </c>
      <c r="C5825" t="s">
        <v>3173</v>
      </c>
      <c r="D5825" t="s">
        <v>1822</v>
      </c>
      <c r="E5825" t="s">
        <v>3183</v>
      </c>
      <c r="F5825" t="s">
        <v>20252</v>
      </c>
      <c r="G5825" t="s">
        <v>8656</v>
      </c>
      <c r="H5825" t="s">
        <v>3177</v>
      </c>
      <c r="I5825" t="s">
        <v>20253</v>
      </c>
      <c r="J5825" t="s">
        <v>3179</v>
      </c>
      <c r="K5825" t="s">
        <v>20254</v>
      </c>
      <c r="L5825" t="s">
        <v>3174</v>
      </c>
      <c r="M5825" t="s">
        <v>3174</v>
      </c>
    </row>
    <row r="5826" spans="1:13" x14ac:dyDescent="0.3">
      <c r="A5826" t="s">
        <v>1090</v>
      </c>
      <c r="B5826" t="s">
        <v>4812</v>
      </c>
      <c r="C5826" t="s">
        <v>3173</v>
      </c>
      <c r="D5826" t="s">
        <v>1822</v>
      </c>
      <c r="E5826" t="s">
        <v>3183</v>
      </c>
      <c r="F5826" t="s">
        <v>20255</v>
      </c>
      <c r="G5826" t="s">
        <v>8656</v>
      </c>
      <c r="H5826" t="s">
        <v>3177</v>
      </c>
      <c r="I5826" t="s">
        <v>20256</v>
      </c>
      <c r="J5826" t="s">
        <v>3179</v>
      </c>
      <c r="K5826" t="s">
        <v>20257</v>
      </c>
      <c r="L5826" t="s">
        <v>3174</v>
      </c>
      <c r="M5826" t="s">
        <v>3174</v>
      </c>
    </row>
    <row r="5827" spans="1:13" x14ac:dyDescent="0.3">
      <c r="A5827" t="s">
        <v>1090</v>
      </c>
      <c r="B5827" t="s">
        <v>4812</v>
      </c>
      <c r="C5827" t="s">
        <v>3173</v>
      </c>
      <c r="D5827" t="s">
        <v>1822</v>
      </c>
      <c r="E5827" t="s">
        <v>3183</v>
      </c>
      <c r="F5827" t="s">
        <v>20258</v>
      </c>
      <c r="G5827" t="s">
        <v>8656</v>
      </c>
      <c r="H5827" t="s">
        <v>3177</v>
      </c>
      <c r="I5827" t="s">
        <v>20259</v>
      </c>
      <c r="J5827" t="s">
        <v>3179</v>
      </c>
      <c r="K5827" t="s">
        <v>20260</v>
      </c>
      <c r="L5827" t="s">
        <v>3174</v>
      </c>
      <c r="M5827" t="s">
        <v>3174</v>
      </c>
    </row>
    <row r="5828" spans="1:13" x14ac:dyDescent="0.3">
      <c r="A5828" t="s">
        <v>1090</v>
      </c>
      <c r="B5828" t="s">
        <v>4812</v>
      </c>
      <c r="C5828" t="s">
        <v>3173</v>
      </c>
      <c r="D5828" t="s">
        <v>1822</v>
      </c>
      <c r="E5828" t="s">
        <v>3183</v>
      </c>
      <c r="F5828" t="s">
        <v>20261</v>
      </c>
      <c r="G5828" t="s">
        <v>8656</v>
      </c>
      <c r="H5828" t="s">
        <v>3177</v>
      </c>
      <c r="I5828" t="s">
        <v>20262</v>
      </c>
      <c r="J5828" t="s">
        <v>3179</v>
      </c>
      <c r="K5828" t="s">
        <v>20263</v>
      </c>
      <c r="L5828" t="s">
        <v>3174</v>
      </c>
      <c r="M5828" t="s">
        <v>3174</v>
      </c>
    </row>
    <row r="5829" spans="1:13" x14ac:dyDescent="0.3">
      <c r="A5829" t="s">
        <v>1090</v>
      </c>
      <c r="B5829" t="s">
        <v>4812</v>
      </c>
      <c r="C5829" t="s">
        <v>3173</v>
      </c>
      <c r="D5829" t="s">
        <v>1822</v>
      </c>
      <c r="E5829" t="s">
        <v>3183</v>
      </c>
      <c r="F5829" t="s">
        <v>20264</v>
      </c>
      <c r="G5829" t="s">
        <v>8656</v>
      </c>
      <c r="H5829" t="s">
        <v>3177</v>
      </c>
      <c r="I5829" t="s">
        <v>20265</v>
      </c>
      <c r="J5829" t="s">
        <v>3179</v>
      </c>
      <c r="K5829" t="s">
        <v>20266</v>
      </c>
      <c r="L5829" t="s">
        <v>3174</v>
      </c>
      <c r="M5829" t="s">
        <v>3174</v>
      </c>
    </row>
    <row r="5830" spans="1:13" x14ac:dyDescent="0.3">
      <c r="A5830" t="s">
        <v>1090</v>
      </c>
      <c r="B5830" t="s">
        <v>4812</v>
      </c>
      <c r="C5830" t="s">
        <v>3173</v>
      </c>
      <c r="D5830" t="s">
        <v>1822</v>
      </c>
      <c r="E5830" t="s">
        <v>3183</v>
      </c>
      <c r="F5830" t="s">
        <v>20267</v>
      </c>
      <c r="G5830" t="s">
        <v>8656</v>
      </c>
      <c r="H5830" t="s">
        <v>3177</v>
      </c>
      <c r="I5830" t="s">
        <v>20268</v>
      </c>
      <c r="J5830" t="s">
        <v>3179</v>
      </c>
      <c r="K5830" t="s">
        <v>20269</v>
      </c>
      <c r="L5830" t="s">
        <v>3174</v>
      </c>
      <c r="M5830" t="s">
        <v>3174</v>
      </c>
    </row>
    <row r="5831" spans="1:13" x14ac:dyDescent="0.3">
      <c r="A5831" t="s">
        <v>1090</v>
      </c>
      <c r="B5831" t="s">
        <v>4812</v>
      </c>
      <c r="C5831" t="s">
        <v>3173</v>
      </c>
      <c r="D5831" t="s">
        <v>1822</v>
      </c>
      <c r="E5831" t="s">
        <v>3183</v>
      </c>
      <c r="F5831" t="s">
        <v>20270</v>
      </c>
      <c r="G5831" t="s">
        <v>8656</v>
      </c>
      <c r="H5831" t="s">
        <v>3177</v>
      </c>
      <c r="I5831" t="s">
        <v>20271</v>
      </c>
      <c r="J5831" t="s">
        <v>3179</v>
      </c>
      <c r="K5831" t="s">
        <v>20272</v>
      </c>
      <c r="L5831" t="s">
        <v>3174</v>
      </c>
      <c r="M5831" t="s">
        <v>3174</v>
      </c>
    </row>
    <row r="5832" spans="1:13" x14ac:dyDescent="0.3">
      <c r="A5832" t="s">
        <v>1090</v>
      </c>
      <c r="B5832" t="s">
        <v>4812</v>
      </c>
      <c r="C5832" t="s">
        <v>3173</v>
      </c>
      <c r="D5832" t="s">
        <v>1822</v>
      </c>
      <c r="E5832" t="s">
        <v>3183</v>
      </c>
      <c r="F5832" t="s">
        <v>20273</v>
      </c>
      <c r="G5832" t="s">
        <v>8656</v>
      </c>
      <c r="H5832" t="s">
        <v>3177</v>
      </c>
      <c r="I5832" t="s">
        <v>20274</v>
      </c>
      <c r="J5832" t="s">
        <v>3179</v>
      </c>
      <c r="K5832" t="s">
        <v>20275</v>
      </c>
      <c r="L5832" t="s">
        <v>3174</v>
      </c>
      <c r="M5832" t="s">
        <v>3174</v>
      </c>
    </row>
    <row r="5833" spans="1:13" x14ac:dyDescent="0.3">
      <c r="A5833" t="s">
        <v>1090</v>
      </c>
      <c r="B5833" t="s">
        <v>4812</v>
      </c>
      <c r="C5833" t="s">
        <v>3173</v>
      </c>
      <c r="D5833" t="s">
        <v>1822</v>
      </c>
      <c r="E5833" t="s">
        <v>3183</v>
      </c>
      <c r="F5833" t="s">
        <v>20276</v>
      </c>
      <c r="G5833" t="s">
        <v>8656</v>
      </c>
      <c r="H5833" t="s">
        <v>3177</v>
      </c>
      <c r="I5833" t="s">
        <v>20277</v>
      </c>
      <c r="J5833" t="s">
        <v>3179</v>
      </c>
      <c r="K5833" t="s">
        <v>20278</v>
      </c>
      <c r="L5833" t="s">
        <v>3174</v>
      </c>
      <c r="M5833" t="s">
        <v>3174</v>
      </c>
    </row>
    <row r="5834" spans="1:13" x14ac:dyDescent="0.3">
      <c r="A5834" t="s">
        <v>1090</v>
      </c>
      <c r="B5834" t="s">
        <v>4812</v>
      </c>
      <c r="C5834" t="s">
        <v>3173</v>
      </c>
      <c r="D5834" t="s">
        <v>1822</v>
      </c>
      <c r="E5834" t="s">
        <v>3183</v>
      </c>
      <c r="F5834" t="s">
        <v>20279</v>
      </c>
      <c r="G5834" t="s">
        <v>8656</v>
      </c>
      <c r="H5834" t="s">
        <v>3177</v>
      </c>
      <c r="I5834" t="s">
        <v>20280</v>
      </c>
      <c r="J5834" t="s">
        <v>3179</v>
      </c>
      <c r="K5834" t="s">
        <v>20281</v>
      </c>
      <c r="L5834" t="s">
        <v>3174</v>
      </c>
      <c r="M5834" t="s">
        <v>3174</v>
      </c>
    </row>
    <row r="5835" spans="1:13" x14ac:dyDescent="0.3">
      <c r="A5835" t="s">
        <v>1090</v>
      </c>
      <c r="B5835" t="s">
        <v>4812</v>
      </c>
      <c r="C5835" t="s">
        <v>3173</v>
      </c>
      <c r="D5835" t="s">
        <v>1822</v>
      </c>
      <c r="E5835" t="s">
        <v>3183</v>
      </c>
      <c r="F5835" t="s">
        <v>20282</v>
      </c>
      <c r="G5835" t="s">
        <v>8656</v>
      </c>
      <c r="H5835" t="s">
        <v>3177</v>
      </c>
      <c r="I5835" t="s">
        <v>20283</v>
      </c>
      <c r="J5835" t="s">
        <v>3179</v>
      </c>
      <c r="K5835" t="s">
        <v>20284</v>
      </c>
      <c r="L5835" t="s">
        <v>3174</v>
      </c>
      <c r="M5835" t="s">
        <v>3174</v>
      </c>
    </row>
    <row r="5836" spans="1:13" x14ac:dyDescent="0.3">
      <c r="A5836" t="s">
        <v>1090</v>
      </c>
      <c r="B5836" t="s">
        <v>4812</v>
      </c>
      <c r="C5836" t="s">
        <v>3173</v>
      </c>
      <c r="D5836" t="s">
        <v>1822</v>
      </c>
      <c r="E5836" t="s">
        <v>3183</v>
      </c>
      <c r="F5836" t="s">
        <v>20285</v>
      </c>
      <c r="G5836" t="s">
        <v>8656</v>
      </c>
      <c r="H5836" t="s">
        <v>3177</v>
      </c>
      <c r="I5836" t="s">
        <v>20286</v>
      </c>
      <c r="J5836" t="s">
        <v>3179</v>
      </c>
      <c r="K5836" t="s">
        <v>20287</v>
      </c>
      <c r="L5836" t="s">
        <v>3174</v>
      </c>
      <c r="M5836" t="s">
        <v>3174</v>
      </c>
    </row>
    <row r="5837" spans="1:13" x14ac:dyDescent="0.3">
      <c r="A5837" t="s">
        <v>1090</v>
      </c>
      <c r="B5837" t="s">
        <v>4812</v>
      </c>
      <c r="C5837" t="s">
        <v>3173</v>
      </c>
      <c r="D5837" t="s">
        <v>1822</v>
      </c>
      <c r="E5837" t="s">
        <v>3183</v>
      </c>
      <c r="F5837" t="s">
        <v>20288</v>
      </c>
      <c r="G5837" t="s">
        <v>8656</v>
      </c>
      <c r="H5837" t="s">
        <v>3177</v>
      </c>
      <c r="I5837" t="s">
        <v>20289</v>
      </c>
      <c r="J5837" t="s">
        <v>3179</v>
      </c>
      <c r="K5837" t="s">
        <v>20290</v>
      </c>
      <c r="L5837" t="s">
        <v>3174</v>
      </c>
      <c r="M5837" t="s">
        <v>3174</v>
      </c>
    </row>
    <row r="5838" spans="1:13" x14ac:dyDescent="0.3">
      <c r="A5838" t="s">
        <v>1090</v>
      </c>
      <c r="B5838" t="s">
        <v>4812</v>
      </c>
      <c r="C5838" t="s">
        <v>3173</v>
      </c>
      <c r="D5838" t="s">
        <v>1822</v>
      </c>
      <c r="E5838" t="s">
        <v>3183</v>
      </c>
      <c r="F5838" t="s">
        <v>20291</v>
      </c>
      <c r="G5838" t="s">
        <v>8656</v>
      </c>
      <c r="H5838" t="s">
        <v>3177</v>
      </c>
      <c r="I5838" t="s">
        <v>20292</v>
      </c>
      <c r="J5838" t="s">
        <v>3179</v>
      </c>
      <c r="K5838" t="s">
        <v>20293</v>
      </c>
      <c r="L5838" t="s">
        <v>3174</v>
      </c>
      <c r="M5838" t="s">
        <v>3174</v>
      </c>
    </row>
    <row r="5839" spans="1:13" x14ac:dyDescent="0.3">
      <c r="A5839" t="s">
        <v>1090</v>
      </c>
      <c r="B5839" t="s">
        <v>4812</v>
      </c>
      <c r="C5839" t="s">
        <v>3173</v>
      </c>
      <c r="D5839" t="s">
        <v>1822</v>
      </c>
      <c r="E5839" t="s">
        <v>3183</v>
      </c>
      <c r="F5839" t="s">
        <v>20294</v>
      </c>
      <c r="G5839" t="s">
        <v>8656</v>
      </c>
      <c r="H5839" t="s">
        <v>3177</v>
      </c>
      <c r="I5839" t="s">
        <v>20295</v>
      </c>
      <c r="J5839" t="s">
        <v>3179</v>
      </c>
      <c r="K5839" t="s">
        <v>20296</v>
      </c>
      <c r="L5839" t="s">
        <v>3174</v>
      </c>
      <c r="M5839" t="s">
        <v>3174</v>
      </c>
    </row>
    <row r="5840" spans="1:13" x14ac:dyDescent="0.3">
      <c r="A5840" t="s">
        <v>1090</v>
      </c>
      <c r="B5840" t="s">
        <v>4812</v>
      </c>
      <c r="C5840" t="s">
        <v>3173</v>
      </c>
      <c r="D5840" t="s">
        <v>1822</v>
      </c>
      <c r="E5840" t="s">
        <v>3183</v>
      </c>
      <c r="F5840" t="s">
        <v>20297</v>
      </c>
      <c r="G5840" t="s">
        <v>8656</v>
      </c>
      <c r="H5840" t="s">
        <v>3177</v>
      </c>
      <c r="I5840" t="s">
        <v>20298</v>
      </c>
      <c r="J5840" t="s">
        <v>3179</v>
      </c>
      <c r="K5840" t="s">
        <v>20299</v>
      </c>
      <c r="L5840" t="s">
        <v>3174</v>
      </c>
      <c r="M5840" t="s">
        <v>3174</v>
      </c>
    </row>
    <row r="5841" spans="1:13" x14ac:dyDescent="0.3">
      <c r="A5841" t="s">
        <v>1090</v>
      </c>
      <c r="B5841" t="s">
        <v>4812</v>
      </c>
      <c r="C5841" t="s">
        <v>3173</v>
      </c>
      <c r="D5841" t="s">
        <v>1822</v>
      </c>
      <c r="E5841" t="s">
        <v>3183</v>
      </c>
      <c r="F5841" t="s">
        <v>20300</v>
      </c>
      <c r="G5841" t="s">
        <v>8656</v>
      </c>
      <c r="H5841" t="s">
        <v>3177</v>
      </c>
      <c r="I5841" t="s">
        <v>20301</v>
      </c>
      <c r="J5841" t="s">
        <v>3179</v>
      </c>
      <c r="K5841" t="s">
        <v>20302</v>
      </c>
      <c r="L5841" t="s">
        <v>3174</v>
      </c>
      <c r="M5841" t="s">
        <v>3174</v>
      </c>
    </row>
    <row r="5842" spans="1:13" x14ac:dyDescent="0.3">
      <c r="A5842" t="s">
        <v>1090</v>
      </c>
      <c r="B5842" t="s">
        <v>4812</v>
      </c>
      <c r="C5842" t="s">
        <v>3173</v>
      </c>
      <c r="D5842" t="s">
        <v>1822</v>
      </c>
      <c r="E5842" t="s">
        <v>3183</v>
      </c>
      <c r="F5842" t="s">
        <v>20303</v>
      </c>
      <c r="G5842" t="s">
        <v>8656</v>
      </c>
      <c r="H5842" t="s">
        <v>3177</v>
      </c>
      <c r="I5842" t="s">
        <v>20304</v>
      </c>
      <c r="J5842" t="s">
        <v>3179</v>
      </c>
      <c r="K5842" t="s">
        <v>20305</v>
      </c>
      <c r="L5842" t="s">
        <v>3174</v>
      </c>
      <c r="M5842" t="s">
        <v>3174</v>
      </c>
    </row>
    <row r="5843" spans="1:13" x14ac:dyDescent="0.3">
      <c r="A5843" t="s">
        <v>1090</v>
      </c>
      <c r="B5843" t="s">
        <v>4812</v>
      </c>
      <c r="C5843" t="s">
        <v>3173</v>
      </c>
      <c r="D5843" t="s">
        <v>1822</v>
      </c>
      <c r="E5843" t="s">
        <v>3183</v>
      </c>
      <c r="F5843" t="s">
        <v>20306</v>
      </c>
      <c r="G5843" t="s">
        <v>8656</v>
      </c>
      <c r="H5843" t="s">
        <v>3177</v>
      </c>
      <c r="I5843" t="s">
        <v>20307</v>
      </c>
      <c r="J5843" t="s">
        <v>3179</v>
      </c>
      <c r="K5843" t="s">
        <v>20308</v>
      </c>
      <c r="L5843" t="s">
        <v>3174</v>
      </c>
      <c r="M5843" t="s">
        <v>3174</v>
      </c>
    </row>
    <row r="5844" spans="1:13" x14ac:dyDescent="0.3">
      <c r="A5844" t="s">
        <v>1090</v>
      </c>
      <c r="B5844" t="s">
        <v>4812</v>
      </c>
      <c r="C5844" t="s">
        <v>3173</v>
      </c>
      <c r="D5844" t="s">
        <v>1822</v>
      </c>
      <c r="E5844" t="s">
        <v>3183</v>
      </c>
      <c r="F5844" t="s">
        <v>20309</v>
      </c>
      <c r="G5844" t="s">
        <v>8656</v>
      </c>
      <c r="H5844" t="s">
        <v>3177</v>
      </c>
      <c r="I5844" t="s">
        <v>20310</v>
      </c>
      <c r="J5844" t="s">
        <v>3179</v>
      </c>
      <c r="K5844" t="s">
        <v>20311</v>
      </c>
      <c r="L5844" t="s">
        <v>3174</v>
      </c>
      <c r="M5844" t="s">
        <v>3174</v>
      </c>
    </row>
    <row r="5845" spans="1:13" x14ac:dyDescent="0.3">
      <c r="A5845" t="s">
        <v>1090</v>
      </c>
      <c r="B5845" t="s">
        <v>4812</v>
      </c>
      <c r="C5845" t="s">
        <v>3173</v>
      </c>
      <c r="D5845" t="s">
        <v>1822</v>
      </c>
      <c r="E5845" t="s">
        <v>3183</v>
      </c>
      <c r="F5845" t="s">
        <v>20312</v>
      </c>
      <c r="G5845" t="s">
        <v>8656</v>
      </c>
      <c r="H5845" t="s">
        <v>3177</v>
      </c>
      <c r="I5845" t="s">
        <v>20313</v>
      </c>
      <c r="J5845" t="s">
        <v>3179</v>
      </c>
      <c r="K5845" t="s">
        <v>20314</v>
      </c>
      <c r="L5845" t="s">
        <v>3174</v>
      </c>
      <c r="M5845" t="s">
        <v>3174</v>
      </c>
    </row>
    <row r="5846" spans="1:13" x14ac:dyDescent="0.3">
      <c r="A5846" t="s">
        <v>1090</v>
      </c>
      <c r="B5846" t="s">
        <v>4812</v>
      </c>
      <c r="C5846" t="s">
        <v>3173</v>
      </c>
      <c r="D5846" t="s">
        <v>1822</v>
      </c>
      <c r="E5846" t="s">
        <v>3183</v>
      </c>
      <c r="F5846" t="s">
        <v>20315</v>
      </c>
      <c r="G5846" t="s">
        <v>8656</v>
      </c>
      <c r="H5846" t="s">
        <v>3177</v>
      </c>
      <c r="I5846" t="s">
        <v>20316</v>
      </c>
      <c r="J5846" t="s">
        <v>3179</v>
      </c>
      <c r="K5846" t="s">
        <v>20317</v>
      </c>
      <c r="L5846" t="s">
        <v>3174</v>
      </c>
      <c r="M5846" t="s">
        <v>3174</v>
      </c>
    </row>
    <row r="5847" spans="1:13" x14ac:dyDescent="0.3">
      <c r="A5847" t="s">
        <v>1090</v>
      </c>
      <c r="B5847" t="s">
        <v>4812</v>
      </c>
      <c r="C5847" t="s">
        <v>3173</v>
      </c>
      <c r="D5847" t="s">
        <v>1822</v>
      </c>
      <c r="E5847" t="s">
        <v>3183</v>
      </c>
      <c r="F5847" t="s">
        <v>20318</v>
      </c>
      <c r="G5847" t="s">
        <v>8656</v>
      </c>
      <c r="H5847" t="s">
        <v>3177</v>
      </c>
      <c r="I5847" t="s">
        <v>20319</v>
      </c>
      <c r="J5847" t="s">
        <v>3179</v>
      </c>
      <c r="K5847" t="s">
        <v>20320</v>
      </c>
      <c r="L5847" t="s">
        <v>3174</v>
      </c>
      <c r="M5847" t="s">
        <v>3174</v>
      </c>
    </row>
    <row r="5848" spans="1:13" x14ac:dyDescent="0.3">
      <c r="A5848" t="s">
        <v>1090</v>
      </c>
      <c r="B5848" t="s">
        <v>4812</v>
      </c>
      <c r="C5848" t="s">
        <v>3173</v>
      </c>
      <c r="D5848" t="s">
        <v>1822</v>
      </c>
      <c r="E5848" t="s">
        <v>3183</v>
      </c>
      <c r="F5848" t="s">
        <v>20321</v>
      </c>
      <c r="G5848" t="s">
        <v>8656</v>
      </c>
      <c r="H5848" t="s">
        <v>3177</v>
      </c>
      <c r="I5848" t="s">
        <v>20322</v>
      </c>
      <c r="J5848" t="s">
        <v>3179</v>
      </c>
      <c r="K5848" t="s">
        <v>20323</v>
      </c>
      <c r="L5848" t="s">
        <v>3174</v>
      </c>
      <c r="M5848" t="s">
        <v>3174</v>
      </c>
    </row>
    <row r="5849" spans="1:13" x14ac:dyDescent="0.3">
      <c r="A5849" t="s">
        <v>1090</v>
      </c>
      <c r="B5849" t="s">
        <v>4812</v>
      </c>
      <c r="C5849" t="s">
        <v>3173</v>
      </c>
      <c r="D5849" t="s">
        <v>1822</v>
      </c>
      <c r="E5849" t="s">
        <v>3183</v>
      </c>
      <c r="F5849" t="s">
        <v>20324</v>
      </c>
      <c r="G5849" t="s">
        <v>8656</v>
      </c>
      <c r="H5849" t="s">
        <v>3177</v>
      </c>
      <c r="I5849" t="s">
        <v>20325</v>
      </c>
      <c r="J5849" t="s">
        <v>3179</v>
      </c>
      <c r="K5849" t="s">
        <v>20326</v>
      </c>
      <c r="L5849" t="s">
        <v>3174</v>
      </c>
      <c r="M5849" t="s">
        <v>3174</v>
      </c>
    </row>
    <row r="5850" spans="1:13" x14ac:dyDescent="0.3">
      <c r="A5850" t="s">
        <v>1090</v>
      </c>
      <c r="B5850" t="s">
        <v>4812</v>
      </c>
      <c r="C5850" t="s">
        <v>3173</v>
      </c>
      <c r="D5850" t="s">
        <v>1822</v>
      </c>
      <c r="E5850" t="s">
        <v>3183</v>
      </c>
      <c r="F5850" t="s">
        <v>20327</v>
      </c>
      <c r="G5850" t="s">
        <v>8656</v>
      </c>
      <c r="H5850" t="s">
        <v>3177</v>
      </c>
      <c r="I5850" t="s">
        <v>20328</v>
      </c>
      <c r="J5850" t="s">
        <v>3179</v>
      </c>
      <c r="K5850" t="s">
        <v>20329</v>
      </c>
      <c r="L5850" t="s">
        <v>3174</v>
      </c>
      <c r="M5850" t="s">
        <v>3174</v>
      </c>
    </row>
    <row r="5851" spans="1:13" x14ac:dyDescent="0.3">
      <c r="A5851" t="s">
        <v>1090</v>
      </c>
      <c r="B5851" t="s">
        <v>4812</v>
      </c>
      <c r="C5851" t="s">
        <v>3173</v>
      </c>
      <c r="D5851" t="s">
        <v>1822</v>
      </c>
      <c r="E5851" t="s">
        <v>3183</v>
      </c>
      <c r="F5851" t="s">
        <v>20330</v>
      </c>
      <c r="G5851" t="s">
        <v>8656</v>
      </c>
      <c r="H5851" t="s">
        <v>3177</v>
      </c>
      <c r="I5851" t="s">
        <v>20331</v>
      </c>
      <c r="J5851" t="s">
        <v>3179</v>
      </c>
      <c r="K5851" t="s">
        <v>20332</v>
      </c>
      <c r="L5851" t="s">
        <v>3174</v>
      </c>
      <c r="M5851" t="s">
        <v>3174</v>
      </c>
    </row>
    <row r="5852" spans="1:13" x14ac:dyDescent="0.3">
      <c r="A5852" t="s">
        <v>1090</v>
      </c>
      <c r="B5852" t="s">
        <v>4812</v>
      </c>
      <c r="C5852" t="s">
        <v>3173</v>
      </c>
      <c r="D5852" t="s">
        <v>1822</v>
      </c>
      <c r="E5852" t="s">
        <v>3183</v>
      </c>
      <c r="F5852" t="s">
        <v>20333</v>
      </c>
      <c r="G5852" t="s">
        <v>8656</v>
      </c>
      <c r="H5852" t="s">
        <v>3177</v>
      </c>
      <c r="I5852" t="s">
        <v>20334</v>
      </c>
      <c r="J5852" t="s">
        <v>3179</v>
      </c>
      <c r="K5852" t="s">
        <v>20335</v>
      </c>
      <c r="L5852" t="s">
        <v>3174</v>
      </c>
      <c r="M5852" t="s">
        <v>3174</v>
      </c>
    </row>
    <row r="5853" spans="1:13" x14ac:dyDescent="0.3">
      <c r="A5853" t="s">
        <v>1090</v>
      </c>
      <c r="B5853" t="s">
        <v>19769</v>
      </c>
      <c r="C5853" t="s">
        <v>3173</v>
      </c>
      <c r="D5853" t="s">
        <v>1822</v>
      </c>
      <c r="E5853" t="s">
        <v>3235</v>
      </c>
      <c r="F5853" t="s">
        <v>20336</v>
      </c>
      <c r="G5853" t="s">
        <v>20337</v>
      </c>
      <c r="H5853" t="s">
        <v>3177</v>
      </c>
      <c r="I5853" t="s">
        <v>20338</v>
      </c>
      <c r="J5853" t="s">
        <v>3179</v>
      </c>
      <c r="K5853" t="s">
        <v>20339</v>
      </c>
      <c r="L5853" t="s">
        <v>3174</v>
      </c>
      <c r="M5853" t="s">
        <v>3174</v>
      </c>
    </row>
    <row r="5854" spans="1:13" x14ac:dyDescent="0.3">
      <c r="A5854" t="s">
        <v>1090</v>
      </c>
      <c r="B5854" t="s">
        <v>3659</v>
      </c>
      <c r="C5854" t="s">
        <v>3173</v>
      </c>
      <c r="D5854" t="s">
        <v>1822</v>
      </c>
      <c r="E5854" t="s">
        <v>3235</v>
      </c>
      <c r="F5854" t="s">
        <v>20340</v>
      </c>
      <c r="G5854" t="s">
        <v>8536</v>
      </c>
      <c r="H5854" t="s">
        <v>3177</v>
      </c>
      <c r="I5854" t="s">
        <v>20341</v>
      </c>
      <c r="J5854" t="s">
        <v>3179</v>
      </c>
      <c r="K5854" t="s">
        <v>20342</v>
      </c>
      <c r="L5854" t="s">
        <v>3174</v>
      </c>
      <c r="M5854" t="s">
        <v>3174</v>
      </c>
    </row>
    <row r="5855" spans="1:13" x14ac:dyDescent="0.3">
      <c r="A5855" t="s">
        <v>1090</v>
      </c>
      <c r="B5855" t="s">
        <v>6281</v>
      </c>
      <c r="C5855" t="s">
        <v>3173</v>
      </c>
      <c r="D5855" t="s">
        <v>1822</v>
      </c>
      <c r="E5855" t="s">
        <v>3235</v>
      </c>
      <c r="F5855" t="s">
        <v>20343</v>
      </c>
      <c r="G5855" t="s">
        <v>9257</v>
      </c>
      <c r="H5855" t="s">
        <v>3177</v>
      </c>
      <c r="I5855" t="s">
        <v>20344</v>
      </c>
      <c r="J5855" t="s">
        <v>3179</v>
      </c>
      <c r="K5855" t="s">
        <v>20345</v>
      </c>
      <c r="L5855" t="s">
        <v>3174</v>
      </c>
      <c r="M5855" t="s">
        <v>3174</v>
      </c>
    </row>
    <row r="5856" spans="1:13" x14ac:dyDescent="0.3">
      <c r="A5856" t="s">
        <v>1090</v>
      </c>
      <c r="B5856" t="s">
        <v>6281</v>
      </c>
      <c r="C5856" t="s">
        <v>3173</v>
      </c>
      <c r="D5856" t="s">
        <v>1822</v>
      </c>
      <c r="E5856" t="s">
        <v>3235</v>
      </c>
      <c r="F5856" t="s">
        <v>20346</v>
      </c>
      <c r="G5856" t="s">
        <v>19833</v>
      </c>
      <c r="H5856" t="s">
        <v>3177</v>
      </c>
      <c r="I5856" t="s">
        <v>20347</v>
      </c>
      <c r="J5856" t="s">
        <v>3179</v>
      </c>
      <c r="K5856" t="s">
        <v>20348</v>
      </c>
      <c r="L5856" t="s">
        <v>3174</v>
      </c>
      <c r="M5856" t="s">
        <v>3174</v>
      </c>
    </row>
    <row r="5857" spans="1:13" x14ac:dyDescent="0.3">
      <c r="A5857" t="s">
        <v>1090</v>
      </c>
      <c r="B5857" t="s">
        <v>4812</v>
      </c>
      <c r="C5857" t="s">
        <v>3173</v>
      </c>
      <c r="D5857" t="s">
        <v>1822</v>
      </c>
      <c r="E5857" t="s">
        <v>3459</v>
      </c>
      <c r="F5857" t="s">
        <v>20349</v>
      </c>
      <c r="G5857" t="s">
        <v>20073</v>
      </c>
      <c r="H5857" t="s">
        <v>3177</v>
      </c>
      <c r="I5857" t="s">
        <v>20350</v>
      </c>
      <c r="J5857" t="s">
        <v>3179</v>
      </c>
      <c r="K5857" t="s">
        <v>20351</v>
      </c>
      <c r="L5857" t="s">
        <v>3174</v>
      </c>
      <c r="M5857" t="s">
        <v>3174</v>
      </c>
    </row>
    <row r="5858" spans="1:13" x14ac:dyDescent="0.3">
      <c r="A5858" t="s">
        <v>1090</v>
      </c>
      <c r="B5858" t="s">
        <v>4812</v>
      </c>
      <c r="C5858" t="s">
        <v>3173</v>
      </c>
      <c r="D5858" t="s">
        <v>1822</v>
      </c>
      <c r="E5858" t="s">
        <v>3459</v>
      </c>
      <c r="F5858" t="s">
        <v>20352</v>
      </c>
      <c r="G5858" t="s">
        <v>20073</v>
      </c>
      <c r="H5858" t="s">
        <v>3177</v>
      </c>
      <c r="I5858" t="s">
        <v>20353</v>
      </c>
      <c r="J5858" t="s">
        <v>3179</v>
      </c>
      <c r="K5858" t="s">
        <v>20354</v>
      </c>
      <c r="L5858" t="s">
        <v>3174</v>
      </c>
      <c r="M5858" t="s">
        <v>3174</v>
      </c>
    </row>
    <row r="5859" spans="1:13" x14ac:dyDescent="0.3">
      <c r="A5859" t="s">
        <v>1090</v>
      </c>
      <c r="B5859" t="s">
        <v>4812</v>
      </c>
      <c r="C5859" t="s">
        <v>3173</v>
      </c>
      <c r="D5859" t="s">
        <v>1822</v>
      </c>
      <c r="E5859" t="s">
        <v>3459</v>
      </c>
      <c r="F5859" t="s">
        <v>20355</v>
      </c>
      <c r="G5859" t="s">
        <v>20077</v>
      </c>
      <c r="H5859" t="s">
        <v>3177</v>
      </c>
      <c r="I5859" t="s">
        <v>20356</v>
      </c>
      <c r="J5859" t="s">
        <v>3179</v>
      </c>
      <c r="K5859" t="s">
        <v>20357</v>
      </c>
      <c r="L5859" t="s">
        <v>3174</v>
      </c>
      <c r="M5859" t="s">
        <v>3174</v>
      </c>
    </row>
    <row r="5860" spans="1:13" x14ac:dyDescent="0.3">
      <c r="A5860" t="s">
        <v>1090</v>
      </c>
      <c r="B5860" t="s">
        <v>4812</v>
      </c>
      <c r="C5860" t="s">
        <v>3173</v>
      </c>
      <c r="D5860" t="s">
        <v>1822</v>
      </c>
      <c r="E5860" t="s">
        <v>3459</v>
      </c>
      <c r="F5860" t="s">
        <v>20358</v>
      </c>
      <c r="G5860" t="s">
        <v>20077</v>
      </c>
      <c r="H5860" t="s">
        <v>3177</v>
      </c>
      <c r="I5860" t="s">
        <v>20359</v>
      </c>
      <c r="J5860" t="s">
        <v>3179</v>
      </c>
      <c r="K5860" t="s">
        <v>20360</v>
      </c>
      <c r="L5860" t="s">
        <v>3174</v>
      </c>
      <c r="M5860" t="s">
        <v>3174</v>
      </c>
    </row>
    <row r="5861" spans="1:13" x14ac:dyDescent="0.3">
      <c r="A5861" t="s">
        <v>1090</v>
      </c>
      <c r="B5861" t="s">
        <v>4812</v>
      </c>
      <c r="C5861" t="s">
        <v>3173</v>
      </c>
      <c r="D5861" t="s">
        <v>1822</v>
      </c>
      <c r="E5861" t="s">
        <v>3459</v>
      </c>
      <c r="F5861" t="s">
        <v>20361</v>
      </c>
      <c r="G5861" t="s">
        <v>19545</v>
      </c>
      <c r="H5861" t="s">
        <v>3177</v>
      </c>
      <c r="I5861" t="s">
        <v>20362</v>
      </c>
      <c r="J5861" t="s">
        <v>3179</v>
      </c>
      <c r="K5861" t="s">
        <v>20363</v>
      </c>
      <c r="L5861" t="s">
        <v>3174</v>
      </c>
      <c r="M5861" t="s">
        <v>3174</v>
      </c>
    </row>
    <row r="5862" spans="1:13" x14ac:dyDescent="0.3">
      <c r="A5862" t="s">
        <v>1090</v>
      </c>
      <c r="B5862" t="s">
        <v>4335</v>
      </c>
      <c r="C5862" t="s">
        <v>3173</v>
      </c>
      <c r="D5862" t="s">
        <v>1822</v>
      </c>
      <c r="E5862" t="s">
        <v>3235</v>
      </c>
      <c r="F5862" t="s">
        <v>20364</v>
      </c>
      <c r="G5862" t="s">
        <v>19643</v>
      </c>
      <c r="H5862" t="s">
        <v>3177</v>
      </c>
      <c r="I5862" t="s">
        <v>20365</v>
      </c>
      <c r="J5862" t="s">
        <v>3179</v>
      </c>
      <c r="K5862" t="s">
        <v>20366</v>
      </c>
      <c r="L5862" t="s">
        <v>3174</v>
      </c>
      <c r="M5862" t="s">
        <v>3174</v>
      </c>
    </row>
    <row r="5863" spans="1:13" x14ac:dyDescent="0.3">
      <c r="A5863" t="s">
        <v>1090</v>
      </c>
      <c r="B5863" t="s">
        <v>4812</v>
      </c>
      <c r="C5863" t="s">
        <v>3173</v>
      </c>
      <c r="D5863" t="s">
        <v>1822</v>
      </c>
      <c r="E5863" t="s">
        <v>3183</v>
      </c>
      <c r="F5863" t="s">
        <v>20367</v>
      </c>
      <c r="G5863" t="s">
        <v>8656</v>
      </c>
      <c r="H5863" t="s">
        <v>3177</v>
      </c>
      <c r="I5863" t="s">
        <v>20368</v>
      </c>
      <c r="J5863" t="s">
        <v>3179</v>
      </c>
      <c r="K5863" t="s">
        <v>20369</v>
      </c>
      <c r="L5863" t="s">
        <v>3174</v>
      </c>
      <c r="M5863" t="s">
        <v>3174</v>
      </c>
    </row>
    <row r="5864" spans="1:13" x14ac:dyDescent="0.3">
      <c r="A5864" t="s">
        <v>1090</v>
      </c>
      <c r="B5864" t="s">
        <v>4812</v>
      </c>
      <c r="C5864" t="s">
        <v>3173</v>
      </c>
      <c r="D5864" t="s">
        <v>1822</v>
      </c>
      <c r="E5864" t="s">
        <v>3183</v>
      </c>
      <c r="F5864" t="s">
        <v>20370</v>
      </c>
      <c r="G5864" t="s">
        <v>8656</v>
      </c>
      <c r="H5864" t="s">
        <v>3177</v>
      </c>
      <c r="I5864" t="s">
        <v>20371</v>
      </c>
      <c r="J5864" t="s">
        <v>3179</v>
      </c>
      <c r="K5864" t="s">
        <v>20372</v>
      </c>
      <c r="L5864" t="s">
        <v>3174</v>
      </c>
      <c r="M5864" t="s">
        <v>3174</v>
      </c>
    </row>
    <row r="5865" spans="1:13" x14ac:dyDescent="0.3">
      <c r="A5865" t="s">
        <v>1090</v>
      </c>
      <c r="B5865" t="s">
        <v>4812</v>
      </c>
      <c r="C5865" t="s">
        <v>3173</v>
      </c>
      <c r="D5865" t="s">
        <v>1822</v>
      </c>
      <c r="E5865" t="s">
        <v>3183</v>
      </c>
      <c r="F5865" t="s">
        <v>20373</v>
      </c>
      <c r="G5865" t="s">
        <v>8656</v>
      </c>
      <c r="H5865" t="s">
        <v>3177</v>
      </c>
      <c r="I5865" t="s">
        <v>20374</v>
      </c>
      <c r="J5865" t="s">
        <v>3179</v>
      </c>
      <c r="K5865" t="s">
        <v>20375</v>
      </c>
      <c r="L5865" t="s">
        <v>3174</v>
      </c>
      <c r="M5865" t="s">
        <v>3174</v>
      </c>
    </row>
    <row r="5866" spans="1:13" x14ac:dyDescent="0.3">
      <c r="A5866" t="s">
        <v>1085</v>
      </c>
      <c r="B5866" t="s">
        <v>3754</v>
      </c>
      <c r="C5866" t="s">
        <v>3173</v>
      </c>
      <c r="D5866" t="s">
        <v>1822</v>
      </c>
      <c r="E5866" t="s">
        <v>3459</v>
      </c>
      <c r="F5866" t="s">
        <v>20376</v>
      </c>
      <c r="G5866" t="s">
        <v>3907</v>
      </c>
      <c r="H5866" t="s">
        <v>3177</v>
      </c>
      <c r="I5866" t="s">
        <v>20377</v>
      </c>
      <c r="J5866" t="s">
        <v>3179</v>
      </c>
      <c r="K5866" t="s">
        <v>20378</v>
      </c>
      <c r="L5866" t="s">
        <v>3174</v>
      </c>
      <c r="M5866" t="s">
        <v>3174</v>
      </c>
    </row>
    <row r="5867" spans="1:13" x14ac:dyDescent="0.3">
      <c r="A5867" t="s">
        <v>1082</v>
      </c>
      <c r="B5867" t="s">
        <v>20379</v>
      </c>
      <c r="C5867" t="s">
        <v>4045</v>
      </c>
      <c r="D5867" t="s">
        <v>1822</v>
      </c>
      <c r="E5867" t="s">
        <v>3235</v>
      </c>
      <c r="F5867" t="s">
        <v>20380</v>
      </c>
      <c r="G5867" t="s">
        <v>20379</v>
      </c>
      <c r="H5867" t="s">
        <v>3177</v>
      </c>
      <c r="I5867" t="s">
        <v>20381</v>
      </c>
      <c r="J5867" t="s">
        <v>3179</v>
      </c>
      <c r="K5867" t="s">
        <v>19135</v>
      </c>
      <c r="L5867" t="s">
        <v>3174</v>
      </c>
      <c r="M5867" t="s">
        <v>3174</v>
      </c>
    </row>
    <row r="5868" spans="1:13" x14ac:dyDescent="0.3">
      <c r="A5868" t="s">
        <v>1082</v>
      </c>
      <c r="B5868" t="s">
        <v>20379</v>
      </c>
      <c r="C5868" t="s">
        <v>4045</v>
      </c>
      <c r="D5868" t="s">
        <v>1822</v>
      </c>
      <c r="E5868" t="s">
        <v>3235</v>
      </c>
      <c r="F5868" t="s">
        <v>20382</v>
      </c>
      <c r="G5868" t="s">
        <v>20379</v>
      </c>
      <c r="H5868" t="s">
        <v>3177</v>
      </c>
      <c r="I5868" t="s">
        <v>20383</v>
      </c>
      <c r="J5868" t="s">
        <v>3179</v>
      </c>
      <c r="K5868" t="s">
        <v>19138</v>
      </c>
      <c r="L5868" t="s">
        <v>3174</v>
      </c>
      <c r="M5868" t="s">
        <v>3174</v>
      </c>
    </row>
    <row r="5869" spans="1:13" x14ac:dyDescent="0.3">
      <c r="A5869" t="s">
        <v>1082</v>
      </c>
      <c r="B5869" t="s">
        <v>20384</v>
      </c>
      <c r="C5869" t="s">
        <v>4045</v>
      </c>
      <c r="D5869" t="s">
        <v>1822</v>
      </c>
      <c r="E5869" t="s">
        <v>3235</v>
      </c>
      <c r="F5869" t="s">
        <v>20385</v>
      </c>
      <c r="G5869" t="s">
        <v>20384</v>
      </c>
      <c r="H5869" t="s">
        <v>3177</v>
      </c>
      <c r="I5869" t="s">
        <v>20386</v>
      </c>
      <c r="J5869" t="s">
        <v>3179</v>
      </c>
      <c r="K5869" t="s">
        <v>19135</v>
      </c>
      <c r="L5869" t="s">
        <v>3174</v>
      </c>
      <c r="M5869" t="s">
        <v>3174</v>
      </c>
    </row>
    <row r="5870" spans="1:13" x14ac:dyDescent="0.3">
      <c r="A5870" t="s">
        <v>1082</v>
      </c>
      <c r="B5870" t="s">
        <v>20384</v>
      </c>
      <c r="C5870" t="s">
        <v>4045</v>
      </c>
      <c r="D5870" t="s">
        <v>1822</v>
      </c>
      <c r="E5870" t="s">
        <v>3235</v>
      </c>
      <c r="F5870" t="s">
        <v>20387</v>
      </c>
      <c r="G5870" t="s">
        <v>20384</v>
      </c>
      <c r="H5870" t="s">
        <v>3177</v>
      </c>
      <c r="I5870" t="s">
        <v>20388</v>
      </c>
      <c r="J5870" t="s">
        <v>3179</v>
      </c>
      <c r="K5870" t="s">
        <v>19138</v>
      </c>
      <c r="L5870" t="s">
        <v>3174</v>
      </c>
      <c r="M5870" t="s">
        <v>3174</v>
      </c>
    </row>
    <row r="5871" spans="1:13" x14ac:dyDescent="0.3">
      <c r="A5871" t="s">
        <v>1085</v>
      </c>
      <c r="B5871" t="s">
        <v>20389</v>
      </c>
      <c r="C5871" t="s">
        <v>3190</v>
      </c>
      <c r="D5871" t="s">
        <v>1822</v>
      </c>
      <c r="E5871" t="s">
        <v>3235</v>
      </c>
      <c r="F5871" t="s">
        <v>20390</v>
      </c>
      <c r="G5871" t="s">
        <v>20391</v>
      </c>
      <c r="H5871" t="s">
        <v>3177</v>
      </c>
      <c r="I5871" t="s">
        <v>20392</v>
      </c>
      <c r="J5871" t="s">
        <v>3187</v>
      </c>
      <c r="K5871" t="s">
        <v>20393</v>
      </c>
      <c r="L5871" t="s">
        <v>3174</v>
      </c>
      <c r="M5871" t="s">
        <v>3174</v>
      </c>
    </row>
    <row r="5872" spans="1:13" x14ac:dyDescent="0.3">
      <c r="A5872" t="s">
        <v>1082</v>
      </c>
      <c r="B5872" t="s">
        <v>20394</v>
      </c>
      <c r="C5872" t="s">
        <v>4045</v>
      </c>
      <c r="D5872" t="s">
        <v>1822</v>
      </c>
      <c r="E5872" t="s">
        <v>3235</v>
      </c>
      <c r="F5872" t="s">
        <v>20395</v>
      </c>
      <c r="G5872" t="s">
        <v>20394</v>
      </c>
      <c r="H5872" t="s">
        <v>3177</v>
      </c>
      <c r="I5872" t="s">
        <v>20396</v>
      </c>
      <c r="J5872" t="s">
        <v>3179</v>
      </c>
      <c r="K5872" t="s">
        <v>19135</v>
      </c>
      <c r="L5872" t="s">
        <v>3174</v>
      </c>
      <c r="M5872" t="s">
        <v>3174</v>
      </c>
    </row>
    <row r="5873" spans="1:13" x14ac:dyDescent="0.3">
      <c r="A5873" t="s">
        <v>1085</v>
      </c>
      <c r="B5873" t="s">
        <v>3289</v>
      </c>
      <c r="C5873" t="s">
        <v>3190</v>
      </c>
      <c r="D5873" t="s">
        <v>1822</v>
      </c>
      <c r="E5873" t="s">
        <v>3235</v>
      </c>
      <c r="F5873" t="s">
        <v>20390</v>
      </c>
      <c r="G5873" t="s">
        <v>5365</v>
      </c>
      <c r="H5873" t="s">
        <v>3177</v>
      </c>
      <c r="I5873" t="s">
        <v>20397</v>
      </c>
      <c r="J5873" t="s">
        <v>3187</v>
      </c>
      <c r="K5873" t="s">
        <v>20398</v>
      </c>
      <c r="L5873" t="s">
        <v>3174</v>
      </c>
      <c r="M5873" t="s">
        <v>3174</v>
      </c>
    </row>
    <row r="5874" spans="1:13" x14ac:dyDescent="0.3">
      <c r="A5874" t="s">
        <v>1082</v>
      </c>
      <c r="B5874" t="s">
        <v>20394</v>
      </c>
      <c r="C5874" t="s">
        <v>4045</v>
      </c>
      <c r="D5874" t="s">
        <v>1822</v>
      </c>
      <c r="E5874" t="s">
        <v>3235</v>
      </c>
      <c r="F5874" t="s">
        <v>20399</v>
      </c>
      <c r="G5874" t="s">
        <v>20394</v>
      </c>
      <c r="H5874" t="s">
        <v>3177</v>
      </c>
      <c r="I5874" t="s">
        <v>20400</v>
      </c>
      <c r="J5874" t="s">
        <v>3179</v>
      </c>
      <c r="K5874" t="s">
        <v>19138</v>
      </c>
      <c r="L5874" t="s">
        <v>3174</v>
      </c>
      <c r="M5874" t="s">
        <v>3174</v>
      </c>
    </row>
    <row r="5875" spans="1:13" x14ac:dyDescent="0.3">
      <c r="A5875" t="s">
        <v>1085</v>
      </c>
      <c r="B5875" t="s">
        <v>5766</v>
      </c>
      <c r="C5875" t="s">
        <v>3190</v>
      </c>
      <c r="D5875" t="s">
        <v>1822</v>
      </c>
      <c r="E5875" t="s">
        <v>3235</v>
      </c>
      <c r="F5875" t="s">
        <v>20401</v>
      </c>
      <c r="G5875" t="s">
        <v>20402</v>
      </c>
      <c r="H5875" t="s">
        <v>3177</v>
      </c>
      <c r="I5875" t="s">
        <v>20403</v>
      </c>
      <c r="J5875" t="s">
        <v>3187</v>
      </c>
      <c r="K5875" t="s">
        <v>20404</v>
      </c>
      <c r="L5875" t="s">
        <v>3174</v>
      </c>
      <c r="M5875" t="s">
        <v>3174</v>
      </c>
    </row>
    <row r="5876" spans="1:13" x14ac:dyDescent="0.3">
      <c r="A5876" t="s">
        <v>1082</v>
      </c>
      <c r="B5876" t="s">
        <v>20405</v>
      </c>
      <c r="C5876" t="s">
        <v>4045</v>
      </c>
      <c r="D5876" t="s">
        <v>1822</v>
      </c>
      <c r="E5876" t="s">
        <v>3235</v>
      </c>
      <c r="F5876" t="s">
        <v>20406</v>
      </c>
      <c r="G5876" t="s">
        <v>20405</v>
      </c>
      <c r="H5876" t="s">
        <v>3177</v>
      </c>
      <c r="I5876" t="s">
        <v>20407</v>
      </c>
      <c r="J5876" t="s">
        <v>3179</v>
      </c>
      <c r="K5876" t="s">
        <v>19135</v>
      </c>
      <c r="L5876" t="s">
        <v>3174</v>
      </c>
      <c r="M5876" t="s">
        <v>3174</v>
      </c>
    </row>
    <row r="5877" spans="1:13" x14ac:dyDescent="0.3">
      <c r="A5877" t="s">
        <v>1082</v>
      </c>
      <c r="B5877" t="s">
        <v>20405</v>
      </c>
      <c r="C5877" t="s">
        <v>4045</v>
      </c>
      <c r="D5877" t="s">
        <v>1822</v>
      </c>
      <c r="E5877" t="s">
        <v>3235</v>
      </c>
      <c r="F5877" t="s">
        <v>20408</v>
      </c>
      <c r="G5877" t="s">
        <v>20405</v>
      </c>
      <c r="H5877" t="s">
        <v>3177</v>
      </c>
      <c r="I5877" t="s">
        <v>20409</v>
      </c>
      <c r="J5877" t="s">
        <v>3179</v>
      </c>
      <c r="K5877" t="s">
        <v>19138</v>
      </c>
      <c r="L5877" t="s">
        <v>3174</v>
      </c>
      <c r="M5877" t="s">
        <v>3174</v>
      </c>
    </row>
    <row r="5878" spans="1:13" x14ac:dyDescent="0.3">
      <c r="A5878" t="s">
        <v>1085</v>
      </c>
      <c r="B5878" t="s">
        <v>3007</v>
      </c>
      <c r="C5878" t="s">
        <v>3190</v>
      </c>
      <c r="D5878" t="s">
        <v>1755</v>
      </c>
      <c r="E5878" t="s">
        <v>3235</v>
      </c>
      <c r="F5878" t="s">
        <v>20410</v>
      </c>
      <c r="G5878" t="s">
        <v>9110</v>
      </c>
      <c r="H5878" t="s">
        <v>3177</v>
      </c>
      <c r="I5878" t="s">
        <v>20411</v>
      </c>
      <c r="J5878" t="s">
        <v>3187</v>
      </c>
      <c r="K5878" t="s">
        <v>20412</v>
      </c>
      <c r="L5878" t="s">
        <v>3174</v>
      </c>
      <c r="M5878" t="s">
        <v>3174</v>
      </c>
    </row>
    <row r="5879" spans="1:13" x14ac:dyDescent="0.3">
      <c r="A5879" t="s">
        <v>1085</v>
      </c>
      <c r="B5879" t="s">
        <v>3007</v>
      </c>
      <c r="C5879" t="s">
        <v>3190</v>
      </c>
      <c r="D5879" t="s">
        <v>1755</v>
      </c>
      <c r="E5879" t="s">
        <v>3235</v>
      </c>
      <c r="F5879" t="s">
        <v>20413</v>
      </c>
      <c r="G5879" t="s">
        <v>20414</v>
      </c>
      <c r="H5879" t="s">
        <v>3177</v>
      </c>
      <c r="I5879" t="s">
        <v>20415</v>
      </c>
      <c r="J5879" t="s">
        <v>3187</v>
      </c>
      <c r="K5879" t="s">
        <v>20416</v>
      </c>
      <c r="L5879" t="s">
        <v>3174</v>
      </c>
      <c r="M5879" t="s">
        <v>3174</v>
      </c>
    </row>
    <row r="5880" spans="1:13" x14ac:dyDescent="0.3">
      <c r="A5880" t="s">
        <v>1082</v>
      </c>
      <c r="B5880" t="s">
        <v>20417</v>
      </c>
      <c r="C5880" t="s">
        <v>4045</v>
      </c>
      <c r="D5880" t="s">
        <v>1822</v>
      </c>
      <c r="E5880" t="s">
        <v>3235</v>
      </c>
      <c r="F5880" t="s">
        <v>20418</v>
      </c>
      <c r="G5880" t="s">
        <v>20417</v>
      </c>
      <c r="H5880" t="s">
        <v>3177</v>
      </c>
      <c r="I5880" t="s">
        <v>20419</v>
      </c>
      <c r="J5880" t="s">
        <v>3179</v>
      </c>
      <c r="K5880" t="s">
        <v>16971</v>
      </c>
      <c r="L5880" t="s">
        <v>3174</v>
      </c>
      <c r="M5880" t="s">
        <v>3174</v>
      </c>
    </row>
    <row r="5881" spans="1:13" x14ac:dyDescent="0.3">
      <c r="A5881" t="s">
        <v>1082</v>
      </c>
      <c r="B5881" t="s">
        <v>20417</v>
      </c>
      <c r="C5881" t="s">
        <v>4045</v>
      </c>
      <c r="D5881" t="s">
        <v>1822</v>
      </c>
      <c r="E5881" t="s">
        <v>3235</v>
      </c>
      <c r="F5881" t="s">
        <v>20420</v>
      </c>
      <c r="G5881" t="s">
        <v>20417</v>
      </c>
      <c r="H5881" t="s">
        <v>3177</v>
      </c>
      <c r="I5881" t="s">
        <v>20421</v>
      </c>
      <c r="J5881" t="s">
        <v>3179</v>
      </c>
      <c r="K5881" t="s">
        <v>19138</v>
      </c>
      <c r="L5881" t="s">
        <v>3174</v>
      </c>
      <c r="M5881" t="s">
        <v>3174</v>
      </c>
    </row>
    <row r="5882" spans="1:13" x14ac:dyDescent="0.3">
      <c r="A5882" t="s">
        <v>1082</v>
      </c>
      <c r="B5882" t="s">
        <v>2950</v>
      </c>
      <c r="C5882" t="s">
        <v>4045</v>
      </c>
      <c r="D5882" t="s">
        <v>1822</v>
      </c>
      <c r="E5882" t="s">
        <v>7639</v>
      </c>
      <c r="F5882" t="s">
        <v>20422</v>
      </c>
      <c r="G5882" t="s">
        <v>13851</v>
      </c>
      <c r="H5882" t="s">
        <v>3177</v>
      </c>
      <c r="I5882" t="s">
        <v>20423</v>
      </c>
      <c r="J5882" t="s">
        <v>3179</v>
      </c>
      <c r="K5882" t="s">
        <v>8743</v>
      </c>
      <c r="L5882" t="s">
        <v>3174</v>
      </c>
      <c r="M5882" t="s">
        <v>3174</v>
      </c>
    </row>
    <row r="5883" spans="1:13" x14ac:dyDescent="0.3">
      <c r="A5883" t="s">
        <v>1090</v>
      </c>
      <c r="B5883" t="s">
        <v>16296</v>
      </c>
      <c r="C5883" t="s">
        <v>3173</v>
      </c>
      <c r="D5883" t="s">
        <v>7537</v>
      </c>
      <c r="E5883" t="s">
        <v>3459</v>
      </c>
      <c r="F5883" t="s">
        <v>20424</v>
      </c>
      <c r="G5883" t="s">
        <v>16298</v>
      </c>
      <c r="H5883" t="s">
        <v>3177</v>
      </c>
      <c r="I5883" t="s">
        <v>20425</v>
      </c>
      <c r="J5883" t="s">
        <v>3179</v>
      </c>
      <c r="K5883" t="s">
        <v>20426</v>
      </c>
      <c r="L5883" t="s">
        <v>3174</v>
      </c>
      <c r="M5883" t="s">
        <v>3174</v>
      </c>
    </row>
    <row r="5884" spans="1:13" x14ac:dyDescent="0.3">
      <c r="A5884" t="s">
        <v>1082</v>
      </c>
      <c r="B5884" t="s">
        <v>2950</v>
      </c>
      <c r="C5884" t="s">
        <v>4045</v>
      </c>
      <c r="D5884" t="s">
        <v>1822</v>
      </c>
      <c r="E5884" t="s">
        <v>7639</v>
      </c>
      <c r="F5884" t="s">
        <v>20427</v>
      </c>
      <c r="G5884" t="s">
        <v>13851</v>
      </c>
      <c r="H5884" t="s">
        <v>3177</v>
      </c>
      <c r="I5884" t="s">
        <v>20428</v>
      </c>
      <c r="J5884" t="s">
        <v>3179</v>
      </c>
      <c r="K5884" t="s">
        <v>20429</v>
      </c>
      <c r="L5884" t="s">
        <v>3174</v>
      </c>
      <c r="M5884" t="s">
        <v>3174</v>
      </c>
    </row>
    <row r="5885" spans="1:13" x14ac:dyDescent="0.3">
      <c r="A5885" t="s">
        <v>1082</v>
      </c>
      <c r="B5885" t="s">
        <v>2950</v>
      </c>
      <c r="C5885" t="s">
        <v>4045</v>
      </c>
      <c r="D5885" t="s">
        <v>1822</v>
      </c>
      <c r="E5885" t="s">
        <v>7639</v>
      </c>
      <c r="F5885" t="s">
        <v>20430</v>
      </c>
      <c r="G5885" t="s">
        <v>13828</v>
      </c>
      <c r="H5885" t="s">
        <v>3177</v>
      </c>
      <c r="I5885" t="s">
        <v>20431</v>
      </c>
      <c r="J5885" t="s">
        <v>3179</v>
      </c>
      <c r="K5885" t="s">
        <v>8541</v>
      </c>
      <c r="L5885" t="s">
        <v>3174</v>
      </c>
      <c r="M5885" t="s">
        <v>3174</v>
      </c>
    </row>
    <row r="5886" spans="1:13" x14ac:dyDescent="0.3">
      <c r="A5886" t="s">
        <v>1082</v>
      </c>
      <c r="B5886" t="s">
        <v>2950</v>
      </c>
      <c r="C5886" t="s">
        <v>4045</v>
      </c>
      <c r="D5886" t="s">
        <v>1822</v>
      </c>
      <c r="E5886" t="s">
        <v>7639</v>
      </c>
      <c r="F5886" t="s">
        <v>20432</v>
      </c>
      <c r="G5886" t="s">
        <v>9370</v>
      </c>
      <c r="H5886" t="s">
        <v>3177</v>
      </c>
      <c r="I5886" t="s">
        <v>20433</v>
      </c>
      <c r="J5886" t="s">
        <v>3179</v>
      </c>
      <c r="K5886" t="s">
        <v>20434</v>
      </c>
      <c r="L5886" t="s">
        <v>3174</v>
      </c>
      <c r="M5886" t="s">
        <v>3174</v>
      </c>
    </row>
    <row r="5887" spans="1:13" x14ac:dyDescent="0.3">
      <c r="A5887" t="s">
        <v>1082</v>
      </c>
      <c r="B5887" t="s">
        <v>13806</v>
      </c>
      <c r="C5887" t="s">
        <v>4045</v>
      </c>
      <c r="D5887" t="s">
        <v>1759</v>
      </c>
      <c r="E5887" t="s">
        <v>3235</v>
      </c>
      <c r="F5887" t="s">
        <v>20435</v>
      </c>
      <c r="G5887" t="s">
        <v>20436</v>
      </c>
      <c r="H5887" t="s">
        <v>3177</v>
      </c>
      <c r="I5887" t="s">
        <v>20437</v>
      </c>
      <c r="J5887" t="s">
        <v>3179</v>
      </c>
      <c r="K5887" t="s">
        <v>13996</v>
      </c>
      <c r="L5887" t="s">
        <v>3174</v>
      </c>
      <c r="M5887" t="s">
        <v>3174</v>
      </c>
    </row>
    <row r="5888" spans="1:13" x14ac:dyDescent="0.3">
      <c r="A5888" t="s">
        <v>1082</v>
      </c>
      <c r="B5888" t="s">
        <v>3009</v>
      </c>
      <c r="C5888" t="s">
        <v>4045</v>
      </c>
      <c r="D5888" t="s">
        <v>1822</v>
      </c>
      <c r="E5888" t="s">
        <v>7639</v>
      </c>
      <c r="F5888" t="s">
        <v>20438</v>
      </c>
      <c r="G5888" t="s">
        <v>14929</v>
      </c>
      <c r="H5888" t="s">
        <v>3177</v>
      </c>
      <c r="I5888" t="s">
        <v>20439</v>
      </c>
      <c r="J5888" t="s">
        <v>3179</v>
      </c>
      <c r="K5888" t="s">
        <v>20440</v>
      </c>
      <c r="L5888" t="s">
        <v>3174</v>
      </c>
      <c r="M5888" t="s">
        <v>3174</v>
      </c>
    </row>
    <row r="5889" spans="1:13" x14ac:dyDescent="0.3">
      <c r="A5889" t="s">
        <v>1082</v>
      </c>
      <c r="B5889" t="s">
        <v>13806</v>
      </c>
      <c r="C5889" t="s">
        <v>4045</v>
      </c>
      <c r="D5889" t="s">
        <v>1759</v>
      </c>
      <c r="E5889" t="s">
        <v>3235</v>
      </c>
      <c r="F5889" t="s">
        <v>20441</v>
      </c>
      <c r="G5889" t="s">
        <v>13808</v>
      </c>
      <c r="H5889" t="s">
        <v>3177</v>
      </c>
      <c r="I5889" t="s">
        <v>20442</v>
      </c>
      <c r="J5889" t="s">
        <v>3179</v>
      </c>
      <c r="K5889" t="s">
        <v>20443</v>
      </c>
      <c r="L5889" t="s">
        <v>3174</v>
      </c>
      <c r="M5889" t="s">
        <v>3174</v>
      </c>
    </row>
    <row r="5890" spans="1:13" x14ac:dyDescent="0.3">
      <c r="A5890" t="s">
        <v>1082</v>
      </c>
      <c r="B5890" t="s">
        <v>2950</v>
      </c>
      <c r="C5890" t="s">
        <v>4045</v>
      </c>
      <c r="D5890" t="s">
        <v>1822</v>
      </c>
      <c r="E5890" t="s">
        <v>7639</v>
      </c>
      <c r="F5890" t="s">
        <v>20444</v>
      </c>
      <c r="G5890" t="s">
        <v>13746</v>
      </c>
      <c r="H5890" t="s">
        <v>3177</v>
      </c>
      <c r="I5890" t="s">
        <v>20445</v>
      </c>
      <c r="J5890" t="s">
        <v>3179</v>
      </c>
      <c r="K5890" t="s">
        <v>20446</v>
      </c>
      <c r="L5890" t="s">
        <v>3174</v>
      </c>
      <c r="M5890" t="s">
        <v>3174</v>
      </c>
    </row>
    <row r="5891" spans="1:13" x14ac:dyDescent="0.3">
      <c r="A5891" t="s">
        <v>1082</v>
      </c>
      <c r="B5891" t="s">
        <v>2950</v>
      </c>
      <c r="C5891" t="s">
        <v>4045</v>
      </c>
      <c r="D5891" t="s">
        <v>1822</v>
      </c>
      <c r="E5891" t="s">
        <v>7639</v>
      </c>
      <c r="F5891" t="s">
        <v>20447</v>
      </c>
      <c r="G5891" t="s">
        <v>13844</v>
      </c>
      <c r="H5891" t="s">
        <v>3177</v>
      </c>
      <c r="I5891" t="s">
        <v>20448</v>
      </c>
      <c r="J5891" t="s">
        <v>3179</v>
      </c>
      <c r="K5891" t="s">
        <v>20449</v>
      </c>
      <c r="L5891" t="s">
        <v>3174</v>
      </c>
      <c r="M5891" t="s">
        <v>3174</v>
      </c>
    </row>
    <row r="5892" spans="1:13" x14ac:dyDescent="0.3">
      <c r="A5892" t="s">
        <v>1082</v>
      </c>
      <c r="B5892" t="s">
        <v>2950</v>
      </c>
      <c r="C5892" t="s">
        <v>4045</v>
      </c>
      <c r="D5892" t="s">
        <v>1822</v>
      </c>
      <c r="E5892" t="s">
        <v>7639</v>
      </c>
      <c r="F5892" t="s">
        <v>20450</v>
      </c>
      <c r="G5892" t="s">
        <v>13844</v>
      </c>
      <c r="H5892" t="s">
        <v>3177</v>
      </c>
      <c r="I5892" t="s">
        <v>20451</v>
      </c>
      <c r="J5892" t="s">
        <v>3179</v>
      </c>
      <c r="K5892" t="s">
        <v>8524</v>
      </c>
      <c r="L5892" t="s">
        <v>3174</v>
      </c>
      <c r="M5892" t="s">
        <v>3174</v>
      </c>
    </row>
    <row r="5893" spans="1:13" x14ac:dyDescent="0.3">
      <c r="A5893" t="s">
        <v>1082</v>
      </c>
      <c r="B5893" t="s">
        <v>2950</v>
      </c>
      <c r="C5893" t="s">
        <v>4045</v>
      </c>
      <c r="D5893" t="s">
        <v>1822</v>
      </c>
      <c r="E5893" t="s">
        <v>7639</v>
      </c>
      <c r="F5893" t="s">
        <v>20452</v>
      </c>
      <c r="G5893" t="s">
        <v>13762</v>
      </c>
      <c r="H5893" t="s">
        <v>3177</v>
      </c>
      <c r="I5893" t="s">
        <v>20453</v>
      </c>
      <c r="J5893" t="s">
        <v>3179</v>
      </c>
      <c r="K5893" t="s">
        <v>20454</v>
      </c>
      <c r="L5893" t="s">
        <v>3174</v>
      </c>
      <c r="M5893" t="s">
        <v>3174</v>
      </c>
    </row>
    <row r="5894" spans="1:13" x14ac:dyDescent="0.3">
      <c r="A5894" t="s">
        <v>1082</v>
      </c>
      <c r="B5894" t="s">
        <v>2950</v>
      </c>
      <c r="C5894" t="s">
        <v>4045</v>
      </c>
      <c r="D5894" t="s">
        <v>1822</v>
      </c>
      <c r="E5894" t="s">
        <v>7639</v>
      </c>
      <c r="F5894" t="s">
        <v>20455</v>
      </c>
      <c r="G5894" t="s">
        <v>13762</v>
      </c>
      <c r="H5894" t="s">
        <v>3177</v>
      </c>
      <c r="I5894" t="s">
        <v>20456</v>
      </c>
      <c r="J5894" t="s">
        <v>3179</v>
      </c>
      <c r="K5894" t="s">
        <v>20457</v>
      </c>
      <c r="L5894" t="s">
        <v>3174</v>
      </c>
      <c r="M5894" t="s">
        <v>3174</v>
      </c>
    </row>
    <row r="5895" spans="1:13" x14ac:dyDescent="0.3">
      <c r="A5895" t="s">
        <v>1082</v>
      </c>
      <c r="B5895" t="s">
        <v>13806</v>
      </c>
      <c r="C5895" t="s">
        <v>4045</v>
      </c>
      <c r="D5895" t="s">
        <v>1759</v>
      </c>
      <c r="E5895" t="s">
        <v>3235</v>
      </c>
      <c r="F5895" t="s">
        <v>20458</v>
      </c>
      <c r="G5895" t="s">
        <v>20459</v>
      </c>
      <c r="H5895" t="s">
        <v>3177</v>
      </c>
      <c r="I5895" t="s">
        <v>20460</v>
      </c>
      <c r="J5895" t="s">
        <v>3179</v>
      </c>
      <c r="K5895" t="s">
        <v>7385</v>
      </c>
      <c r="L5895" t="s">
        <v>3174</v>
      </c>
      <c r="M5895" t="s">
        <v>3174</v>
      </c>
    </row>
    <row r="5896" spans="1:13" x14ac:dyDescent="0.3">
      <c r="A5896" t="s">
        <v>1082</v>
      </c>
      <c r="B5896" t="s">
        <v>2950</v>
      </c>
      <c r="C5896" t="s">
        <v>4045</v>
      </c>
      <c r="D5896" t="s">
        <v>1822</v>
      </c>
      <c r="E5896" t="s">
        <v>7639</v>
      </c>
      <c r="F5896" t="s">
        <v>20461</v>
      </c>
      <c r="G5896" t="s">
        <v>13778</v>
      </c>
      <c r="H5896" t="s">
        <v>3177</v>
      </c>
      <c r="I5896" t="s">
        <v>20462</v>
      </c>
      <c r="J5896" t="s">
        <v>3179</v>
      </c>
      <c r="K5896" t="s">
        <v>20463</v>
      </c>
      <c r="L5896" t="s">
        <v>3174</v>
      </c>
      <c r="M5896" t="s">
        <v>3174</v>
      </c>
    </row>
    <row r="5897" spans="1:13" x14ac:dyDescent="0.3">
      <c r="A5897" t="s">
        <v>1082</v>
      </c>
      <c r="B5897" t="s">
        <v>2950</v>
      </c>
      <c r="C5897" t="s">
        <v>4045</v>
      </c>
      <c r="D5897" t="s">
        <v>1822</v>
      </c>
      <c r="E5897" t="s">
        <v>7639</v>
      </c>
      <c r="F5897" t="s">
        <v>20464</v>
      </c>
      <c r="G5897" t="s">
        <v>13778</v>
      </c>
      <c r="H5897" t="s">
        <v>3177</v>
      </c>
      <c r="I5897" t="s">
        <v>20465</v>
      </c>
      <c r="J5897" t="s">
        <v>3179</v>
      </c>
      <c r="K5897" t="s">
        <v>20466</v>
      </c>
      <c r="L5897" t="s">
        <v>3174</v>
      </c>
      <c r="M5897" t="s">
        <v>3174</v>
      </c>
    </row>
    <row r="5898" spans="1:13" x14ac:dyDescent="0.3">
      <c r="A5898" t="s">
        <v>1082</v>
      </c>
      <c r="B5898" t="s">
        <v>13806</v>
      </c>
      <c r="C5898" t="s">
        <v>4045</v>
      </c>
      <c r="D5898" t="s">
        <v>1759</v>
      </c>
      <c r="E5898" t="s">
        <v>3235</v>
      </c>
      <c r="F5898" t="s">
        <v>20467</v>
      </c>
      <c r="G5898" t="s">
        <v>20468</v>
      </c>
      <c r="H5898" t="s">
        <v>3177</v>
      </c>
      <c r="I5898" t="s">
        <v>20469</v>
      </c>
      <c r="J5898" t="s">
        <v>3179</v>
      </c>
      <c r="K5898" t="s">
        <v>14840</v>
      </c>
      <c r="L5898" t="s">
        <v>3174</v>
      </c>
      <c r="M5898" t="s">
        <v>3174</v>
      </c>
    </row>
    <row r="5899" spans="1:13" x14ac:dyDescent="0.3">
      <c r="A5899" t="s">
        <v>1082</v>
      </c>
      <c r="B5899" t="s">
        <v>13806</v>
      </c>
      <c r="C5899" t="s">
        <v>4045</v>
      </c>
      <c r="D5899" t="s">
        <v>1759</v>
      </c>
      <c r="E5899" t="s">
        <v>3235</v>
      </c>
      <c r="F5899" t="s">
        <v>20470</v>
      </c>
      <c r="G5899" t="s">
        <v>20471</v>
      </c>
      <c r="H5899" t="s">
        <v>3177</v>
      </c>
      <c r="I5899" t="s">
        <v>20472</v>
      </c>
      <c r="J5899" t="s">
        <v>3179</v>
      </c>
      <c r="K5899" t="s">
        <v>14067</v>
      </c>
      <c r="L5899" t="s">
        <v>3174</v>
      </c>
      <c r="M5899" t="s">
        <v>3174</v>
      </c>
    </row>
    <row r="5900" spans="1:13" x14ac:dyDescent="0.3">
      <c r="A5900" t="s">
        <v>1082</v>
      </c>
      <c r="B5900" t="s">
        <v>2950</v>
      </c>
      <c r="C5900" t="s">
        <v>4045</v>
      </c>
      <c r="D5900" t="s">
        <v>1822</v>
      </c>
      <c r="E5900" t="s">
        <v>7639</v>
      </c>
      <c r="F5900" t="s">
        <v>20473</v>
      </c>
      <c r="G5900" t="s">
        <v>13733</v>
      </c>
      <c r="H5900" t="s">
        <v>3177</v>
      </c>
      <c r="I5900" t="s">
        <v>20474</v>
      </c>
      <c r="J5900" t="s">
        <v>3179</v>
      </c>
      <c r="K5900" t="s">
        <v>20475</v>
      </c>
      <c r="L5900" t="s">
        <v>3174</v>
      </c>
      <c r="M5900" t="s">
        <v>3174</v>
      </c>
    </row>
    <row r="5901" spans="1:13" x14ac:dyDescent="0.3">
      <c r="A5901" t="s">
        <v>1082</v>
      </c>
      <c r="B5901" t="s">
        <v>2950</v>
      </c>
      <c r="C5901" t="s">
        <v>4045</v>
      </c>
      <c r="D5901" t="s">
        <v>1822</v>
      </c>
      <c r="E5901" t="s">
        <v>7639</v>
      </c>
      <c r="F5901" t="s">
        <v>20476</v>
      </c>
      <c r="G5901" t="s">
        <v>13851</v>
      </c>
      <c r="H5901" t="s">
        <v>3177</v>
      </c>
      <c r="I5901" t="s">
        <v>20477</v>
      </c>
      <c r="J5901" t="s">
        <v>3179</v>
      </c>
      <c r="K5901" t="s">
        <v>8295</v>
      </c>
      <c r="L5901" t="s">
        <v>3174</v>
      </c>
      <c r="M5901" t="s">
        <v>3174</v>
      </c>
    </row>
    <row r="5902" spans="1:13" x14ac:dyDescent="0.3">
      <c r="A5902" t="s">
        <v>1082</v>
      </c>
      <c r="B5902" t="s">
        <v>2950</v>
      </c>
      <c r="C5902" t="s">
        <v>4045</v>
      </c>
      <c r="D5902" t="s">
        <v>1822</v>
      </c>
      <c r="E5902" t="s">
        <v>7639</v>
      </c>
      <c r="F5902" t="s">
        <v>20478</v>
      </c>
      <c r="G5902" t="s">
        <v>13851</v>
      </c>
      <c r="H5902" t="s">
        <v>3177</v>
      </c>
      <c r="I5902" t="s">
        <v>20479</v>
      </c>
      <c r="J5902" t="s">
        <v>3179</v>
      </c>
      <c r="K5902" t="s">
        <v>8304</v>
      </c>
      <c r="L5902" t="s">
        <v>3174</v>
      </c>
      <c r="M5902" t="s">
        <v>3174</v>
      </c>
    </row>
    <row r="5903" spans="1:13" x14ac:dyDescent="0.3">
      <c r="A5903" t="s">
        <v>1082</v>
      </c>
      <c r="B5903" t="s">
        <v>2950</v>
      </c>
      <c r="C5903" t="s">
        <v>4045</v>
      </c>
      <c r="D5903" t="s">
        <v>1822</v>
      </c>
      <c r="E5903" t="s">
        <v>7639</v>
      </c>
      <c r="F5903" t="s">
        <v>20480</v>
      </c>
      <c r="G5903" t="s">
        <v>13851</v>
      </c>
      <c r="H5903" t="s">
        <v>3177</v>
      </c>
      <c r="I5903" t="s">
        <v>20481</v>
      </c>
      <c r="J5903" t="s">
        <v>3179</v>
      </c>
      <c r="K5903" t="s">
        <v>8515</v>
      </c>
      <c r="L5903" t="s">
        <v>3174</v>
      </c>
      <c r="M5903" t="s">
        <v>3174</v>
      </c>
    </row>
    <row r="5904" spans="1:13" x14ac:dyDescent="0.3">
      <c r="A5904" t="s">
        <v>1082</v>
      </c>
      <c r="B5904" t="s">
        <v>2950</v>
      </c>
      <c r="C5904" t="s">
        <v>4045</v>
      </c>
      <c r="D5904" t="s">
        <v>1822</v>
      </c>
      <c r="E5904" t="s">
        <v>7639</v>
      </c>
      <c r="F5904" t="s">
        <v>20482</v>
      </c>
      <c r="G5904" t="s">
        <v>13851</v>
      </c>
      <c r="H5904" t="s">
        <v>3177</v>
      </c>
      <c r="I5904" t="s">
        <v>20483</v>
      </c>
      <c r="J5904" t="s">
        <v>3179</v>
      </c>
      <c r="K5904" t="s">
        <v>8552</v>
      </c>
      <c r="L5904" t="s">
        <v>3174</v>
      </c>
      <c r="M5904" t="s">
        <v>3174</v>
      </c>
    </row>
    <row r="5905" spans="1:13" x14ac:dyDescent="0.3">
      <c r="A5905" t="s">
        <v>1082</v>
      </c>
      <c r="B5905" t="s">
        <v>2950</v>
      </c>
      <c r="C5905" t="s">
        <v>4045</v>
      </c>
      <c r="D5905" t="s">
        <v>1822</v>
      </c>
      <c r="E5905" t="s">
        <v>7639</v>
      </c>
      <c r="F5905" t="s">
        <v>20484</v>
      </c>
      <c r="G5905" t="s">
        <v>13851</v>
      </c>
      <c r="H5905" t="s">
        <v>3177</v>
      </c>
      <c r="I5905" t="s">
        <v>20485</v>
      </c>
      <c r="J5905" t="s">
        <v>3179</v>
      </c>
      <c r="K5905" t="s">
        <v>20486</v>
      </c>
      <c r="L5905" t="s">
        <v>3174</v>
      </c>
      <c r="M5905" t="s">
        <v>3174</v>
      </c>
    </row>
    <row r="5906" spans="1:13" x14ac:dyDescent="0.3">
      <c r="A5906" t="s">
        <v>1082</v>
      </c>
      <c r="B5906" t="s">
        <v>2950</v>
      </c>
      <c r="C5906" t="s">
        <v>4045</v>
      </c>
      <c r="D5906" t="s">
        <v>1822</v>
      </c>
      <c r="E5906" t="s">
        <v>7639</v>
      </c>
      <c r="F5906" t="s">
        <v>20487</v>
      </c>
      <c r="G5906" t="s">
        <v>13851</v>
      </c>
      <c r="H5906" t="s">
        <v>3177</v>
      </c>
      <c r="I5906" t="s">
        <v>20488</v>
      </c>
      <c r="J5906" t="s">
        <v>3179</v>
      </c>
      <c r="K5906" t="s">
        <v>8624</v>
      </c>
      <c r="L5906" t="s">
        <v>3174</v>
      </c>
      <c r="M5906" t="s">
        <v>3174</v>
      </c>
    </row>
    <row r="5907" spans="1:13" x14ac:dyDescent="0.3">
      <c r="A5907" t="s">
        <v>1082</v>
      </c>
      <c r="B5907" t="s">
        <v>2950</v>
      </c>
      <c r="C5907" t="s">
        <v>4045</v>
      </c>
      <c r="D5907" t="s">
        <v>1822</v>
      </c>
      <c r="E5907" t="s">
        <v>7639</v>
      </c>
      <c r="F5907" t="s">
        <v>20489</v>
      </c>
      <c r="G5907" t="s">
        <v>13851</v>
      </c>
      <c r="H5907" t="s">
        <v>3177</v>
      </c>
      <c r="I5907" t="s">
        <v>20490</v>
      </c>
      <c r="J5907" t="s">
        <v>3179</v>
      </c>
      <c r="K5907" t="s">
        <v>20491</v>
      </c>
      <c r="L5907" t="s">
        <v>3174</v>
      </c>
      <c r="M5907" t="s">
        <v>3174</v>
      </c>
    </row>
    <row r="5908" spans="1:13" x14ac:dyDescent="0.3">
      <c r="A5908" t="s">
        <v>1082</v>
      </c>
      <c r="B5908" t="s">
        <v>2950</v>
      </c>
      <c r="C5908" t="s">
        <v>4045</v>
      </c>
      <c r="D5908" t="s">
        <v>1822</v>
      </c>
      <c r="E5908" t="s">
        <v>7639</v>
      </c>
      <c r="F5908" t="s">
        <v>20492</v>
      </c>
      <c r="G5908" t="s">
        <v>13851</v>
      </c>
      <c r="H5908" t="s">
        <v>3177</v>
      </c>
      <c r="I5908" t="s">
        <v>20493</v>
      </c>
      <c r="J5908" t="s">
        <v>3179</v>
      </c>
      <c r="K5908" t="s">
        <v>20494</v>
      </c>
      <c r="L5908" t="s">
        <v>3174</v>
      </c>
      <c r="M5908" t="s">
        <v>3174</v>
      </c>
    </row>
    <row r="5909" spans="1:13" x14ac:dyDescent="0.3">
      <c r="A5909" t="s">
        <v>1082</v>
      </c>
      <c r="B5909" t="s">
        <v>2950</v>
      </c>
      <c r="C5909" t="s">
        <v>4045</v>
      </c>
      <c r="D5909" t="s">
        <v>1822</v>
      </c>
      <c r="E5909" t="s">
        <v>3235</v>
      </c>
      <c r="F5909" t="s">
        <v>20495</v>
      </c>
      <c r="G5909" t="s">
        <v>14049</v>
      </c>
      <c r="H5909" t="s">
        <v>3177</v>
      </c>
      <c r="I5909" t="s">
        <v>20496</v>
      </c>
      <c r="J5909" t="s">
        <v>3179</v>
      </c>
      <c r="K5909" t="s">
        <v>20497</v>
      </c>
      <c r="L5909" t="s">
        <v>3174</v>
      </c>
      <c r="M5909" t="s">
        <v>3174</v>
      </c>
    </row>
    <row r="5910" spans="1:13" x14ac:dyDescent="0.3">
      <c r="A5910" t="s">
        <v>1082</v>
      </c>
      <c r="B5910" t="s">
        <v>2950</v>
      </c>
      <c r="C5910" t="s">
        <v>4045</v>
      </c>
      <c r="D5910" t="s">
        <v>1822</v>
      </c>
      <c r="E5910" t="s">
        <v>7639</v>
      </c>
      <c r="F5910" t="s">
        <v>20498</v>
      </c>
      <c r="G5910" t="s">
        <v>13926</v>
      </c>
      <c r="H5910" t="s">
        <v>3177</v>
      </c>
      <c r="I5910" t="s">
        <v>20499</v>
      </c>
      <c r="J5910" t="s">
        <v>3179</v>
      </c>
      <c r="K5910" t="s">
        <v>20500</v>
      </c>
      <c r="L5910" t="s">
        <v>3174</v>
      </c>
      <c r="M5910" t="s">
        <v>3174</v>
      </c>
    </row>
    <row r="5911" spans="1:13" x14ac:dyDescent="0.3">
      <c r="A5911" t="s">
        <v>1082</v>
      </c>
      <c r="B5911" t="s">
        <v>13798</v>
      </c>
      <c r="C5911" t="s">
        <v>4045</v>
      </c>
      <c r="D5911" t="s">
        <v>1761</v>
      </c>
      <c r="E5911" t="s">
        <v>3546</v>
      </c>
      <c r="F5911" t="s">
        <v>20501</v>
      </c>
      <c r="G5911" t="s">
        <v>14402</v>
      </c>
      <c r="H5911" t="s">
        <v>3177</v>
      </c>
      <c r="I5911" t="s">
        <v>20502</v>
      </c>
      <c r="J5911" t="s">
        <v>3179</v>
      </c>
      <c r="K5911" t="s">
        <v>14555</v>
      </c>
      <c r="L5911" t="s">
        <v>3174</v>
      </c>
      <c r="M5911" t="s">
        <v>3174</v>
      </c>
    </row>
    <row r="5912" spans="1:13" x14ac:dyDescent="0.3">
      <c r="A5912" t="s">
        <v>1090</v>
      </c>
      <c r="B5912" t="s">
        <v>4243</v>
      </c>
      <c r="C5912" t="s">
        <v>3173</v>
      </c>
      <c r="D5912" t="s">
        <v>1761</v>
      </c>
      <c r="E5912" t="s">
        <v>3235</v>
      </c>
      <c r="F5912" t="s">
        <v>20503</v>
      </c>
      <c r="G5912" t="s">
        <v>20504</v>
      </c>
      <c r="H5912" t="s">
        <v>3177</v>
      </c>
      <c r="I5912" t="s">
        <v>20505</v>
      </c>
      <c r="J5912" t="s">
        <v>3179</v>
      </c>
      <c r="K5912" t="s">
        <v>20506</v>
      </c>
      <c r="L5912" t="s">
        <v>3174</v>
      </c>
      <c r="M5912" t="s">
        <v>3174</v>
      </c>
    </row>
    <row r="5913" spans="1:13" x14ac:dyDescent="0.3">
      <c r="A5913" t="s">
        <v>1090</v>
      </c>
      <c r="B5913" t="s">
        <v>4243</v>
      </c>
      <c r="C5913" t="s">
        <v>3173</v>
      </c>
      <c r="D5913" t="s">
        <v>1761</v>
      </c>
      <c r="E5913" t="s">
        <v>3235</v>
      </c>
      <c r="F5913" t="s">
        <v>20507</v>
      </c>
      <c r="G5913" t="s">
        <v>20504</v>
      </c>
      <c r="H5913" t="s">
        <v>3177</v>
      </c>
      <c r="I5913" t="s">
        <v>20508</v>
      </c>
      <c r="J5913" t="s">
        <v>3179</v>
      </c>
      <c r="K5913" t="s">
        <v>20509</v>
      </c>
      <c r="L5913" t="s">
        <v>3174</v>
      </c>
      <c r="M5913" t="s">
        <v>3174</v>
      </c>
    </row>
    <row r="5914" spans="1:13" x14ac:dyDescent="0.3">
      <c r="A5914" t="s">
        <v>1090</v>
      </c>
      <c r="B5914" t="s">
        <v>4243</v>
      </c>
      <c r="C5914" t="s">
        <v>3173</v>
      </c>
      <c r="D5914" t="s">
        <v>1761</v>
      </c>
      <c r="E5914" t="s">
        <v>3235</v>
      </c>
      <c r="F5914" t="s">
        <v>20510</v>
      </c>
      <c r="G5914" t="s">
        <v>20504</v>
      </c>
      <c r="H5914" t="s">
        <v>3177</v>
      </c>
      <c r="I5914" t="s">
        <v>20511</v>
      </c>
      <c r="J5914" t="s">
        <v>3179</v>
      </c>
      <c r="K5914" t="s">
        <v>20512</v>
      </c>
      <c r="L5914" t="s">
        <v>3174</v>
      </c>
      <c r="M5914" t="s">
        <v>3174</v>
      </c>
    </row>
    <row r="5915" spans="1:13" x14ac:dyDescent="0.3">
      <c r="A5915" t="s">
        <v>1090</v>
      </c>
      <c r="B5915" t="s">
        <v>4243</v>
      </c>
      <c r="C5915" t="s">
        <v>3173</v>
      </c>
      <c r="D5915" t="s">
        <v>1761</v>
      </c>
      <c r="E5915" t="s">
        <v>3235</v>
      </c>
      <c r="F5915" t="s">
        <v>20513</v>
      </c>
      <c r="G5915" t="s">
        <v>20504</v>
      </c>
      <c r="H5915" t="s">
        <v>3177</v>
      </c>
      <c r="I5915" t="s">
        <v>20514</v>
      </c>
      <c r="J5915" t="s">
        <v>3179</v>
      </c>
      <c r="K5915" t="s">
        <v>20515</v>
      </c>
      <c r="L5915" t="s">
        <v>3174</v>
      </c>
      <c r="M5915" t="s">
        <v>3174</v>
      </c>
    </row>
    <row r="5916" spans="1:13" x14ac:dyDescent="0.3">
      <c r="A5916" t="s">
        <v>1090</v>
      </c>
      <c r="B5916" t="s">
        <v>4243</v>
      </c>
      <c r="C5916" t="s">
        <v>3173</v>
      </c>
      <c r="D5916" t="s">
        <v>1761</v>
      </c>
      <c r="E5916" t="s">
        <v>3235</v>
      </c>
      <c r="F5916" t="s">
        <v>20516</v>
      </c>
      <c r="G5916" t="s">
        <v>20504</v>
      </c>
      <c r="H5916" t="s">
        <v>3177</v>
      </c>
      <c r="I5916" t="s">
        <v>20517</v>
      </c>
      <c r="J5916" t="s">
        <v>3179</v>
      </c>
      <c r="K5916" t="s">
        <v>20518</v>
      </c>
      <c r="L5916" t="s">
        <v>3174</v>
      </c>
      <c r="M5916" t="s">
        <v>3174</v>
      </c>
    </row>
    <row r="5917" spans="1:13" x14ac:dyDescent="0.3">
      <c r="A5917" t="s">
        <v>1090</v>
      </c>
      <c r="B5917" t="s">
        <v>4243</v>
      </c>
      <c r="C5917" t="s">
        <v>3173</v>
      </c>
      <c r="D5917" t="s">
        <v>1761</v>
      </c>
      <c r="E5917" t="s">
        <v>3235</v>
      </c>
      <c r="F5917" t="s">
        <v>20519</v>
      </c>
      <c r="G5917" t="s">
        <v>7399</v>
      </c>
      <c r="H5917" t="s">
        <v>3177</v>
      </c>
      <c r="I5917" t="s">
        <v>20520</v>
      </c>
      <c r="J5917" t="s">
        <v>3179</v>
      </c>
      <c r="K5917" t="s">
        <v>20521</v>
      </c>
      <c r="L5917" t="s">
        <v>3174</v>
      </c>
      <c r="M5917" t="s">
        <v>3174</v>
      </c>
    </row>
    <row r="5918" spans="1:13" x14ac:dyDescent="0.3">
      <c r="A5918" t="s">
        <v>1090</v>
      </c>
      <c r="B5918" t="s">
        <v>4243</v>
      </c>
      <c r="C5918" t="s">
        <v>3173</v>
      </c>
      <c r="D5918" t="s">
        <v>1761</v>
      </c>
      <c r="E5918" t="s">
        <v>3235</v>
      </c>
      <c r="F5918" t="s">
        <v>20522</v>
      </c>
      <c r="G5918" t="s">
        <v>7399</v>
      </c>
      <c r="H5918" t="s">
        <v>3177</v>
      </c>
      <c r="I5918" t="s">
        <v>20523</v>
      </c>
      <c r="J5918" t="s">
        <v>3179</v>
      </c>
      <c r="K5918" t="s">
        <v>20524</v>
      </c>
      <c r="L5918" t="s">
        <v>3174</v>
      </c>
      <c r="M5918" t="s">
        <v>3174</v>
      </c>
    </row>
    <row r="5919" spans="1:13" x14ac:dyDescent="0.3">
      <c r="A5919" t="s">
        <v>1090</v>
      </c>
      <c r="B5919" t="s">
        <v>4243</v>
      </c>
      <c r="C5919" t="s">
        <v>3173</v>
      </c>
      <c r="D5919" t="s">
        <v>1761</v>
      </c>
      <c r="E5919" t="s">
        <v>3235</v>
      </c>
      <c r="F5919" t="s">
        <v>20525</v>
      </c>
      <c r="G5919" t="s">
        <v>15760</v>
      </c>
      <c r="H5919" t="s">
        <v>3177</v>
      </c>
      <c r="I5919" t="s">
        <v>20526</v>
      </c>
      <c r="J5919" t="s">
        <v>3179</v>
      </c>
      <c r="K5919" t="s">
        <v>20527</v>
      </c>
      <c r="L5919" t="s">
        <v>3174</v>
      </c>
      <c r="M5919" t="s">
        <v>3174</v>
      </c>
    </row>
    <row r="5920" spans="1:13" x14ac:dyDescent="0.3">
      <c r="A5920" t="s">
        <v>1090</v>
      </c>
      <c r="B5920" t="s">
        <v>4243</v>
      </c>
      <c r="C5920" t="s">
        <v>3173</v>
      </c>
      <c r="D5920" t="s">
        <v>1761</v>
      </c>
      <c r="E5920" t="s">
        <v>3235</v>
      </c>
      <c r="F5920" t="s">
        <v>20528</v>
      </c>
      <c r="G5920" t="s">
        <v>15760</v>
      </c>
      <c r="H5920" t="s">
        <v>3177</v>
      </c>
      <c r="I5920" t="s">
        <v>20529</v>
      </c>
      <c r="J5920" t="s">
        <v>3179</v>
      </c>
      <c r="K5920" t="s">
        <v>20530</v>
      </c>
      <c r="L5920" t="s">
        <v>3174</v>
      </c>
      <c r="M5920" t="s">
        <v>3174</v>
      </c>
    </row>
    <row r="5921" spans="1:13" x14ac:dyDescent="0.3">
      <c r="A5921" t="s">
        <v>1090</v>
      </c>
      <c r="B5921" t="s">
        <v>4243</v>
      </c>
      <c r="C5921" t="s">
        <v>3173</v>
      </c>
      <c r="D5921" t="s">
        <v>1761</v>
      </c>
      <c r="E5921" t="s">
        <v>3235</v>
      </c>
      <c r="F5921" t="s">
        <v>20531</v>
      </c>
      <c r="G5921" t="s">
        <v>15760</v>
      </c>
      <c r="H5921" t="s">
        <v>3177</v>
      </c>
      <c r="I5921" t="s">
        <v>20532</v>
      </c>
      <c r="J5921" t="s">
        <v>3179</v>
      </c>
      <c r="K5921" t="s">
        <v>20533</v>
      </c>
      <c r="L5921" t="s">
        <v>3174</v>
      </c>
      <c r="M5921" t="s">
        <v>3174</v>
      </c>
    </row>
    <row r="5922" spans="1:13" x14ac:dyDescent="0.3">
      <c r="A5922" t="s">
        <v>1090</v>
      </c>
      <c r="B5922" t="s">
        <v>4243</v>
      </c>
      <c r="C5922" t="s">
        <v>3173</v>
      </c>
      <c r="D5922" t="s">
        <v>1761</v>
      </c>
      <c r="E5922" t="s">
        <v>3235</v>
      </c>
      <c r="F5922" t="s">
        <v>20534</v>
      </c>
      <c r="G5922" t="s">
        <v>15760</v>
      </c>
      <c r="H5922" t="s">
        <v>3177</v>
      </c>
      <c r="I5922" t="s">
        <v>20535</v>
      </c>
      <c r="J5922" t="s">
        <v>3179</v>
      </c>
      <c r="K5922" t="s">
        <v>20536</v>
      </c>
      <c r="L5922" t="s">
        <v>3174</v>
      </c>
      <c r="M5922" t="s">
        <v>3174</v>
      </c>
    </row>
    <row r="5923" spans="1:13" x14ac:dyDescent="0.3">
      <c r="A5923" t="s">
        <v>1090</v>
      </c>
      <c r="B5923" t="s">
        <v>4243</v>
      </c>
      <c r="C5923" t="s">
        <v>3173</v>
      </c>
      <c r="D5923" t="s">
        <v>1761</v>
      </c>
      <c r="E5923" t="s">
        <v>3235</v>
      </c>
      <c r="F5923" t="s">
        <v>20537</v>
      </c>
      <c r="G5923" t="s">
        <v>15760</v>
      </c>
      <c r="H5923" t="s">
        <v>3177</v>
      </c>
      <c r="I5923" t="s">
        <v>20538</v>
      </c>
      <c r="J5923" t="s">
        <v>3179</v>
      </c>
      <c r="K5923" t="s">
        <v>20539</v>
      </c>
      <c r="L5923" t="s">
        <v>3174</v>
      </c>
      <c r="M5923" t="s">
        <v>3174</v>
      </c>
    </row>
    <row r="5924" spans="1:13" x14ac:dyDescent="0.3">
      <c r="A5924" t="s">
        <v>1090</v>
      </c>
      <c r="B5924" t="s">
        <v>4243</v>
      </c>
      <c r="C5924" t="s">
        <v>3173</v>
      </c>
      <c r="D5924" t="s">
        <v>1761</v>
      </c>
      <c r="E5924" t="s">
        <v>3235</v>
      </c>
      <c r="F5924" t="s">
        <v>20540</v>
      </c>
      <c r="G5924" t="s">
        <v>20541</v>
      </c>
      <c r="H5924" t="s">
        <v>3177</v>
      </c>
      <c r="I5924" t="s">
        <v>20542</v>
      </c>
      <c r="J5924" t="s">
        <v>3179</v>
      </c>
      <c r="K5924" t="s">
        <v>20543</v>
      </c>
      <c r="L5924" t="s">
        <v>3174</v>
      </c>
      <c r="M5924" t="s">
        <v>3174</v>
      </c>
    </row>
    <row r="5925" spans="1:13" x14ac:dyDescent="0.3">
      <c r="A5925" t="s">
        <v>1090</v>
      </c>
      <c r="B5925" t="s">
        <v>4243</v>
      </c>
      <c r="C5925" t="s">
        <v>3173</v>
      </c>
      <c r="D5925" t="s">
        <v>1761</v>
      </c>
      <c r="E5925" t="s">
        <v>3235</v>
      </c>
      <c r="F5925" t="s">
        <v>20544</v>
      </c>
      <c r="G5925" t="s">
        <v>20541</v>
      </c>
      <c r="H5925" t="s">
        <v>3177</v>
      </c>
      <c r="I5925" t="s">
        <v>20545</v>
      </c>
      <c r="J5925" t="s">
        <v>3179</v>
      </c>
      <c r="K5925" t="s">
        <v>20546</v>
      </c>
      <c r="L5925" t="s">
        <v>3174</v>
      </c>
      <c r="M5925" t="s">
        <v>3174</v>
      </c>
    </row>
    <row r="5926" spans="1:13" x14ac:dyDescent="0.3">
      <c r="A5926" t="s">
        <v>1090</v>
      </c>
      <c r="B5926" t="s">
        <v>4243</v>
      </c>
      <c r="C5926" t="s">
        <v>3173</v>
      </c>
      <c r="D5926" t="s">
        <v>1761</v>
      </c>
      <c r="E5926" t="s">
        <v>3235</v>
      </c>
      <c r="F5926" t="s">
        <v>20547</v>
      </c>
      <c r="G5926" t="s">
        <v>20541</v>
      </c>
      <c r="H5926" t="s">
        <v>3177</v>
      </c>
      <c r="I5926" t="s">
        <v>20548</v>
      </c>
      <c r="J5926" t="s">
        <v>3179</v>
      </c>
      <c r="K5926" t="s">
        <v>20549</v>
      </c>
      <c r="L5926" t="s">
        <v>3174</v>
      </c>
      <c r="M5926" t="s">
        <v>3174</v>
      </c>
    </row>
    <row r="5927" spans="1:13" x14ac:dyDescent="0.3">
      <c r="A5927" t="s">
        <v>1090</v>
      </c>
      <c r="B5927" t="s">
        <v>4243</v>
      </c>
      <c r="C5927" t="s">
        <v>3173</v>
      </c>
      <c r="D5927" t="s">
        <v>1761</v>
      </c>
      <c r="E5927" t="s">
        <v>3235</v>
      </c>
      <c r="F5927" t="s">
        <v>20550</v>
      </c>
      <c r="G5927" t="s">
        <v>20541</v>
      </c>
      <c r="H5927" t="s">
        <v>3177</v>
      </c>
      <c r="I5927" t="s">
        <v>20551</v>
      </c>
      <c r="J5927" t="s">
        <v>3179</v>
      </c>
      <c r="K5927" t="s">
        <v>20552</v>
      </c>
      <c r="L5927" t="s">
        <v>3174</v>
      </c>
      <c r="M5927" t="s">
        <v>3174</v>
      </c>
    </row>
    <row r="5928" spans="1:13" x14ac:dyDescent="0.3">
      <c r="A5928" t="s">
        <v>1090</v>
      </c>
      <c r="B5928" t="s">
        <v>4243</v>
      </c>
      <c r="C5928" t="s">
        <v>3173</v>
      </c>
      <c r="D5928" t="s">
        <v>1761</v>
      </c>
      <c r="E5928" t="s">
        <v>3235</v>
      </c>
      <c r="F5928" t="s">
        <v>20553</v>
      </c>
      <c r="G5928" t="s">
        <v>20541</v>
      </c>
      <c r="H5928" t="s">
        <v>3177</v>
      </c>
      <c r="I5928" t="s">
        <v>20554</v>
      </c>
      <c r="J5928" t="s">
        <v>3179</v>
      </c>
      <c r="K5928" t="s">
        <v>20555</v>
      </c>
      <c r="L5928" t="s">
        <v>3174</v>
      </c>
      <c r="M5928" t="s">
        <v>3174</v>
      </c>
    </row>
    <row r="5929" spans="1:13" x14ac:dyDescent="0.3">
      <c r="A5929" t="s">
        <v>1090</v>
      </c>
      <c r="B5929" t="s">
        <v>4243</v>
      </c>
      <c r="C5929" t="s">
        <v>3173</v>
      </c>
      <c r="D5929" t="s">
        <v>1761</v>
      </c>
      <c r="E5929" t="s">
        <v>3235</v>
      </c>
      <c r="F5929" t="s">
        <v>20556</v>
      </c>
      <c r="G5929" t="s">
        <v>19612</v>
      </c>
      <c r="H5929" t="s">
        <v>3177</v>
      </c>
      <c r="I5929" t="s">
        <v>20557</v>
      </c>
      <c r="J5929" t="s">
        <v>3179</v>
      </c>
      <c r="K5929" t="s">
        <v>20558</v>
      </c>
      <c r="L5929" t="s">
        <v>3174</v>
      </c>
      <c r="M5929" t="s">
        <v>3174</v>
      </c>
    </row>
    <row r="5930" spans="1:13" x14ac:dyDescent="0.3">
      <c r="A5930" t="s">
        <v>1090</v>
      </c>
      <c r="B5930" t="s">
        <v>4243</v>
      </c>
      <c r="C5930" t="s">
        <v>3173</v>
      </c>
      <c r="D5930" t="s">
        <v>1761</v>
      </c>
      <c r="E5930" t="s">
        <v>3235</v>
      </c>
      <c r="F5930" t="s">
        <v>20559</v>
      </c>
      <c r="G5930" t="s">
        <v>19612</v>
      </c>
      <c r="H5930" t="s">
        <v>3177</v>
      </c>
      <c r="I5930" t="s">
        <v>20560</v>
      </c>
      <c r="J5930" t="s">
        <v>3179</v>
      </c>
      <c r="K5930" t="s">
        <v>20561</v>
      </c>
      <c r="L5930" t="s">
        <v>3174</v>
      </c>
      <c r="M5930" t="s">
        <v>3174</v>
      </c>
    </row>
    <row r="5931" spans="1:13" x14ac:dyDescent="0.3">
      <c r="A5931" t="s">
        <v>1090</v>
      </c>
      <c r="B5931" t="s">
        <v>4243</v>
      </c>
      <c r="C5931" t="s">
        <v>3173</v>
      </c>
      <c r="D5931" t="s">
        <v>1761</v>
      </c>
      <c r="E5931" t="s">
        <v>3235</v>
      </c>
      <c r="F5931" t="s">
        <v>20562</v>
      </c>
      <c r="G5931" t="s">
        <v>19612</v>
      </c>
      <c r="H5931" t="s">
        <v>3177</v>
      </c>
      <c r="I5931" t="s">
        <v>20563</v>
      </c>
      <c r="J5931" t="s">
        <v>3179</v>
      </c>
      <c r="K5931" t="s">
        <v>20564</v>
      </c>
      <c r="L5931" t="s">
        <v>3174</v>
      </c>
      <c r="M5931" t="s">
        <v>3174</v>
      </c>
    </row>
    <row r="5932" spans="1:13" x14ac:dyDescent="0.3">
      <c r="A5932" t="s">
        <v>1090</v>
      </c>
      <c r="B5932" t="s">
        <v>4243</v>
      </c>
      <c r="C5932" t="s">
        <v>3173</v>
      </c>
      <c r="D5932" t="s">
        <v>1761</v>
      </c>
      <c r="E5932" t="s">
        <v>3235</v>
      </c>
      <c r="F5932" t="s">
        <v>20565</v>
      </c>
      <c r="G5932" t="s">
        <v>19612</v>
      </c>
      <c r="H5932" t="s">
        <v>3177</v>
      </c>
      <c r="I5932" t="s">
        <v>20566</v>
      </c>
      <c r="J5932" t="s">
        <v>3179</v>
      </c>
      <c r="K5932" t="s">
        <v>20567</v>
      </c>
      <c r="L5932" t="s">
        <v>3174</v>
      </c>
      <c r="M5932" t="s">
        <v>3174</v>
      </c>
    </row>
    <row r="5933" spans="1:13" x14ac:dyDescent="0.3">
      <c r="A5933" t="s">
        <v>1090</v>
      </c>
      <c r="B5933" t="s">
        <v>4243</v>
      </c>
      <c r="C5933" t="s">
        <v>3173</v>
      </c>
      <c r="D5933" t="s">
        <v>1761</v>
      </c>
      <c r="E5933" t="s">
        <v>3235</v>
      </c>
      <c r="F5933" t="s">
        <v>20568</v>
      </c>
      <c r="G5933" t="s">
        <v>19612</v>
      </c>
      <c r="H5933" t="s">
        <v>3177</v>
      </c>
      <c r="I5933" t="s">
        <v>20569</v>
      </c>
      <c r="J5933" t="s">
        <v>3179</v>
      </c>
      <c r="K5933" t="s">
        <v>20570</v>
      </c>
      <c r="L5933" t="s">
        <v>3174</v>
      </c>
      <c r="M5933" t="s">
        <v>3174</v>
      </c>
    </row>
    <row r="5934" spans="1:13" x14ac:dyDescent="0.3">
      <c r="A5934" t="s">
        <v>1090</v>
      </c>
      <c r="B5934" t="s">
        <v>4243</v>
      </c>
      <c r="C5934" t="s">
        <v>3173</v>
      </c>
      <c r="D5934" t="s">
        <v>1761</v>
      </c>
      <c r="E5934" t="s">
        <v>3235</v>
      </c>
      <c r="F5934" t="s">
        <v>20571</v>
      </c>
      <c r="G5934" t="s">
        <v>19612</v>
      </c>
      <c r="H5934" t="s">
        <v>3177</v>
      </c>
      <c r="I5934" t="s">
        <v>20572</v>
      </c>
      <c r="J5934" t="s">
        <v>3179</v>
      </c>
      <c r="K5934" t="s">
        <v>20573</v>
      </c>
      <c r="L5934" t="s">
        <v>3174</v>
      </c>
      <c r="M5934" t="s">
        <v>3174</v>
      </c>
    </row>
    <row r="5935" spans="1:13" x14ac:dyDescent="0.3">
      <c r="A5935" t="s">
        <v>1090</v>
      </c>
      <c r="B5935" t="s">
        <v>4243</v>
      </c>
      <c r="C5935" t="s">
        <v>3173</v>
      </c>
      <c r="D5935" t="s">
        <v>1761</v>
      </c>
      <c r="E5935" t="s">
        <v>3235</v>
      </c>
      <c r="F5935" t="s">
        <v>20574</v>
      </c>
      <c r="G5935" t="s">
        <v>20159</v>
      </c>
      <c r="H5935" t="s">
        <v>3177</v>
      </c>
      <c r="I5935" t="s">
        <v>20575</v>
      </c>
      <c r="J5935" t="s">
        <v>3179</v>
      </c>
      <c r="K5935" t="s">
        <v>20576</v>
      </c>
      <c r="L5935" t="s">
        <v>3174</v>
      </c>
      <c r="M5935" t="s">
        <v>3174</v>
      </c>
    </row>
    <row r="5936" spans="1:13" x14ac:dyDescent="0.3">
      <c r="A5936" t="s">
        <v>1090</v>
      </c>
      <c r="B5936" t="s">
        <v>4243</v>
      </c>
      <c r="C5936" t="s">
        <v>3173</v>
      </c>
      <c r="D5936" t="s">
        <v>1761</v>
      </c>
      <c r="E5936" t="s">
        <v>3235</v>
      </c>
      <c r="F5936" t="s">
        <v>20577</v>
      </c>
      <c r="G5936" t="s">
        <v>20159</v>
      </c>
      <c r="H5936" t="s">
        <v>3177</v>
      </c>
      <c r="I5936" t="s">
        <v>20578</v>
      </c>
      <c r="J5936" t="s">
        <v>3179</v>
      </c>
      <c r="K5936" t="s">
        <v>20579</v>
      </c>
      <c r="L5936" t="s">
        <v>3174</v>
      </c>
      <c r="M5936" t="s">
        <v>3174</v>
      </c>
    </row>
    <row r="5937" spans="1:13" x14ac:dyDescent="0.3">
      <c r="A5937" t="s">
        <v>1090</v>
      </c>
      <c r="B5937" t="s">
        <v>4243</v>
      </c>
      <c r="C5937" t="s">
        <v>3173</v>
      </c>
      <c r="D5937" t="s">
        <v>1761</v>
      </c>
      <c r="E5937" t="s">
        <v>3235</v>
      </c>
      <c r="F5937" t="s">
        <v>20580</v>
      </c>
      <c r="G5937" t="s">
        <v>20159</v>
      </c>
      <c r="H5937" t="s">
        <v>3177</v>
      </c>
      <c r="I5937" t="s">
        <v>20581</v>
      </c>
      <c r="J5937" t="s">
        <v>3179</v>
      </c>
      <c r="K5937" t="s">
        <v>20582</v>
      </c>
      <c r="L5937" t="s">
        <v>3174</v>
      </c>
      <c r="M5937" t="s">
        <v>3174</v>
      </c>
    </row>
    <row r="5938" spans="1:13" x14ac:dyDescent="0.3">
      <c r="A5938" t="s">
        <v>1090</v>
      </c>
      <c r="B5938" t="s">
        <v>4243</v>
      </c>
      <c r="C5938" t="s">
        <v>3173</v>
      </c>
      <c r="D5938" t="s">
        <v>1761</v>
      </c>
      <c r="E5938" t="s">
        <v>3235</v>
      </c>
      <c r="F5938" t="s">
        <v>20583</v>
      </c>
      <c r="G5938" t="s">
        <v>20159</v>
      </c>
      <c r="H5938" t="s">
        <v>3177</v>
      </c>
      <c r="I5938" t="s">
        <v>20584</v>
      </c>
      <c r="J5938" t="s">
        <v>3179</v>
      </c>
      <c r="K5938" t="s">
        <v>20585</v>
      </c>
      <c r="L5938" t="s">
        <v>3174</v>
      </c>
      <c r="M5938" t="s">
        <v>3174</v>
      </c>
    </row>
    <row r="5939" spans="1:13" x14ac:dyDescent="0.3">
      <c r="A5939" t="s">
        <v>1090</v>
      </c>
      <c r="B5939" t="s">
        <v>4243</v>
      </c>
      <c r="C5939" t="s">
        <v>3173</v>
      </c>
      <c r="D5939" t="s">
        <v>1761</v>
      </c>
      <c r="E5939" t="s">
        <v>3235</v>
      </c>
      <c r="F5939" t="s">
        <v>20586</v>
      </c>
      <c r="G5939" t="s">
        <v>20159</v>
      </c>
      <c r="H5939" t="s">
        <v>3177</v>
      </c>
      <c r="I5939" t="s">
        <v>20587</v>
      </c>
      <c r="J5939" t="s">
        <v>3179</v>
      </c>
      <c r="K5939" t="s">
        <v>20588</v>
      </c>
      <c r="L5939" t="s">
        <v>3174</v>
      </c>
      <c r="M5939" t="s">
        <v>3174</v>
      </c>
    </row>
    <row r="5940" spans="1:13" x14ac:dyDescent="0.3">
      <c r="A5940" t="s">
        <v>1090</v>
      </c>
      <c r="B5940" t="s">
        <v>4243</v>
      </c>
      <c r="C5940" t="s">
        <v>3173</v>
      </c>
      <c r="D5940" t="s">
        <v>1761</v>
      </c>
      <c r="E5940" t="s">
        <v>3235</v>
      </c>
      <c r="F5940" t="s">
        <v>20589</v>
      </c>
      <c r="G5940" t="s">
        <v>20159</v>
      </c>
      <c r="H5940" t="s">
        <v>3177</v>
      </c>
      <c r="I5940" t="s">
        <v>20590</v>
      </c>
      <c r="J5940" t="s">
        <v>3179</v>
      </c>
      <c r="K5940" t="s">
        <v>20591</v>
      </c>
      <c r="L5940" t="s">
        <v>3174</v>
      </c>
      <c r="M5940" t="s">
        <v>3174</v>
      </c>
    </row>
    <row r="5941" spans="1:13" x14ac:dyDescent="0.3">
      <c r="A5941" t="s">
        <v>1090</v>
      </c>
      <c r="B5941" t="s">
        <v>4243</v>
      </c>
      <c r="C5941" t="s">
        <v>3173</v>
      </c>
      <c r="D5941" t="s">
        <v>1761</v>
      </c>
      <c r="E5941" t="s">
        <v>3235</v>
      </c>
      <c r="F5941" t="s">
        <v>20592</v>
      </c>
      <c r="G5941" t="s">
        <v>20169</v>
      </c>
      <c r="H5941" t="s">
        <v>3177</v>
      </c>
      <c r="I5941" t="s">
        <v>20593</v>
      </c>
      <c r="J5941" t="s">
        <v>3179</v>
      </c>
      <c r="K5941" t="s">
        <v>20594</v>
      </c>
      <c r="L5941" t="s">
        <v>3174</v>
      </c>
      <c r="M5941" t="s">
        <v>3174</v>
      </c>
    </row>
    <row r="5942" spans="1:13" x14ac:dyDescent="0.3">
      <c r="A5942" t="s">
        <v>1090</v>
      </c>
      <c r="B5942" t="s">
        <v>4243</v>
      </c>
      <c r="C5942" t="s">
        <v>3173</v>
      </c>
      <c r="D5942" t="s">
        <v>1761</v>
      </c>
      <c r="E5942" t="s">
        <v>3235</v>
      </c>
      <c r="F5942" t="s">
        <v>20595</v>
      </c>
      <c r="G5942" t="s">
        <v>20169</v>
      </c>
      <c r="H5942" t="s">
        <v>3177</v>
      </c>
      <c r="I5942" t="s">
        <v>20596</v>
      </c>
      <c r="J5942" t="s">
        <v>3179</v>
      </c>
      <c r="K5942" t="s">
        <v>20597</v>
      </c>
      <c r="L5942" t="s">
        <v>3174</v>
      </c>
      <c r="M5942" t="s">
        <v>3174</v>
      </c>
    </row>
    <row r="5943" spans="1:13" x14ac:dyDescent="0.3">
      <c r="A5943" t="s">
        <v>1090</v>
      </c>
      <c r="B5943" t="s">
        <v>4243</v>
      </c>
      <c r="C5943" t="s">
        <v>3173</v>
      </c>
      <c r="D5943" t="s">
        <v>1761</v>
      </c>
      <c r="E5943" t="s">
        <v>3235</v>
      </c>
      <c r="F5943" t="s">
        <v>20598</v>
      </c>
      <c r="G5943" t="s">
        <v>20169</v>
      </c>
      <c r="H5943" t="s">
        <v>3177</v>
      </c>
      <c r="I5943" t="s">
        <v>20599</v>
      </c>
      <c r="J5943" t="s">
        <v>3179</v>
      </c>
      <c r="K5943" t="s">
        <v>20600</v>
      </c>
      <c r="L5943" t="s">
        <v>3174</v>
      </c>
      <c r="M5943" t="s">
        <v>3174</v>
      </c>
    </row>
    <row r="5944" spans="1:13" x14ac:dyDescent="0.3">
      <c r="A5944" t="s">
        <v>1090</v>
      </c>
      <c r="B5944" t="s">
        <v>4243</v>
      </c>
      <c r="C5944" t="s">
        <v>3173</v>
      </c>
      <c r="D5944" t="s">
        <v>1761</v>
      </c>
      <c r="E5944" t="s">
        <v>3235</v>
      </c>
      <c r="F5944" t="s">
        <v>20601</v>
      </c>
      <c r="G5944" t="s">
        <v>20169</v>
      </c>
      <c r="H5944" t="s">
        <v>3177</v>
      </c>
      <c r="I5944" t="s">
        <v>20602</v>
      </c>
      <c r="J5944" t="s">
        <v>3179</v>
      </c>
      <c r="K5944" t="s">
        <v>20603</v>
      </c>
      <c r="L5944" t="s">
        <v>3174</v>
      </c>
      <c r="M5944" t="s">
        <v>3174</v>
      </c>
    </row>
    <row r="5945" spans="1:13" x14ac:dyDescent="0.3">
      <c r="A5945" t="s">
        <v>1090</v>
      </c>
      <c r="B5945" t="s">
        <v>4243</v>
      </c>
      <c r="C5945" t="s">
        <v>3173</v>
      </c>
      <c r="D5945" t="s">
        <v>1761</v>
      </c>
      <c r="E5945" t="s">
        <v>3235</v>
      </c>
      <c r="F5945" t="s">
        <v>20604</v>
      </c>
      <c r="G5945" t="s">
        <v>20169</v>
      </c>
      <c r="H5945" t="s">
        <v>3177</v>
      </c>
      <c r="I5945" t="s">
        <v>20605</v>
      </c>
      <c r="J5945" t="s">
        <v>3179</v>
      </c>
      <c r="K5945" t="s">
        <v>20606</v>
      </c>
      <c r="L5945" t="s">
        <v>3174</v>
      </c>
      <c r="M5945" t="s">
        <v>3174</v>
      </c>
    </row>
    <row r="5946" spans="1:13" x14ac:dyDescent="0.3">
      <c r="A5946" t="s">
        <v>1090</v>
      </c>
      <c r="B5946" t="s">
        <v>4243</v>
      </c>
      <c r="C5946" t="s">
        <v>3173</v>
      </c>
      <c r="D5946" t="s">
        <v>1761</v>
      </c>
      <c r="E5946" t="s">
        <v>3235</v>
      </c>
      <c r="F5946" t="s">
        <v>20607</v>
      </c>
      <c r="G5946" t="s">
        <v>20608</v>
      </c>
      <c r="H5946" t="s">
        <v>3177</v>
      </c>
      <c r="I5946" t="s">
        <v>20609</v>
      </c>
      <c r="J5946" t="s">
        <v>3179</v>
      </c>
      <c r="K5946" t="s">
        <v>20610</v>
      </c>
      <c r="L5946" t="s">
        <v>3174</v>
      </c>
      <c r="M5946" t="s">
        <v>3174</v>
      </c>
    </row>
    <row r="5947" spans="1:13" x14ac:dyDescent="0.3">
      <c r="A5947" t="s">
        <v>1090</v>
      </c>
      <c r="B5947" t="s">
        <v>4243</v>
      </c>
      <c r="C5947" t="s">
        <v>3173</v>
      </c>
      <c r="D5947" t="s">
        <v>1761</v>
      </c>
      <c r="E5947" t="s">
        <v>3235</v>
      </c>
      <c r="F5947" t="s">
        <v>20611</v>
      </c>
      <c r="G5947" t="s">
        <v>20608</v>
      </c>
      <c r="H5947" t="s">
        <v>3177</v>
      </c>
      <c r="I5947" t="s">
        <v>20612</v>
      </c>
      <c r="J5947" t="s">
        <v>3179</v>
      </c>
      <c r="K5947" t="s">
        <v>20613</v>
      </c>
      <c r="L5947" t="s">
        <v>3174</v>
      </c>
      <c r="M5947" t="s">
        <v>3174</v>
      </c>
    </row>
    <row r="5948" spans="1:13" x14ac:dyDescent="0.3">
      <c r="A5948" t="s">
        <v>1090</v>
      </c>
      <c r="B5948" t="s">
        <v>4243</v>
      </c>
      <c r="C5948" t="s">
        <v>3173</v>
      </c>
      <c r="D5948" t="s">
        <v>1761</v>
      </c>
      <c r="E5948" t="s">
        <v>3235</v>
      </c>
      <c r="F5948" t="s">
        <v>20614</v>
      </c>
      <c r="G5948" t="s">
        <v>20608</v>
      </c>
      <c r="H5948" t="s">
        <v>3177</v>
      </c>
      <c r="I5948" t="s">
        <v>20615</v>
      </c>
      <c r="J5948" t="s">
        <v>3179</v>
      </c>
      <c r="K5948" t="s">
        <v>20616</v>
      </c>
      <c r="L5948" t="s">
        <v>3174</v>
      </c>
      <c r="M5948" t="s">
        <v>3174</v>
      </c>
    </row>
    <row r="5949" spans="1:13" x14ac:dyDescent="0.3">
      <c r="A5949" t="s">
        <v>1090</v>
      </c>
      <c r="B5949" t="s">
        <v>4243</v>
      </c>
      <c r="C5949" t="s">
        <v>3173</v>
      </c>
      <c r="D5949" t="s">
        <v>1761</v>
      </c>
      <c r="E5949" t="s">
        <v>3235</v>
      </c>
      <c r="F5949" t="s">
        <v>20617</v>
      </c>
      <c r="G5949" t="s">
        <v>20608</v>
      </c>
      <c r="H5949" t="s">
        <v>3177</v>
      </c>
      <c r="I5949" t="s">
        <v>20618</v>
      </c>
      <c r="J5949" t="s">
        <v>3179</v>
      </c>
      <c r="K5949" t="s">
        <v>20619</v>
      </c>
      <c r="L5949" t="s">
        <v>3174</v>
      </c>
      <c r="M5949" t="s">
        <v>3174</v>
      </c>
    </row>
    <row r="5950" spans="1:13" x14ac:dyDescent="0.3">
      <c r="A5950" t="s">
        <v>1090</v>
      </c>
      <c r="B5950" t="s">
        <v>4243</v>
      </c>
      <c r="C5950" t="s">
        <v>3173</v>
      </c>
      <c r="D5950" t="s">
        <v>1761</v>
      </c>
      <c r="E5950" t="s">
        <v>3235</v>
      </c>
      <c r="F5950" t="s">
        <v>20620</v>
      </c>
      <c r="G5950" t="s">
        <v>20608</v>
      </c>
      <c r="H5950" t="s">
        <v>3177</v>
      </c>
      <c r="I5950" t="s">
        <v>20621</v>
      </c>
      <c r="J5950" t="s">
        <v>3179</v>
      </c>
      <c r="K5950" t="s">
        <v>20622</v>
      </c>
      <c r="L5950" t="s">
        <v>3174</v>
      </c>
      <c r="M5950" t="s">
        <v>3174</v>
      </c>
    </row>
    <row r="5951" spans="1:13" x14ac:dyDescent="0.3">
      <c r="A5951" t="s">
        <v>1090</v>
      </c>
      <c r="B5951" t="s">
        <v>4335</v>
      </c>
      <c r="C5951" t="s">
        <v>3173</v>
      </c>
      <c r="D5951" t="s">
        <v>1761</v>
      </c>
      <c r="E5951" t="s">
        <v>3235</v>
      </c>
      <c r="F5951" t="s">
        <v>20623</v>
      </c>
      <c r="G5951" t="s">
        <v>17876</v>
      </c>
      <c r="H5951" t="s">
        <v>3177</v>
      </c>
      <c r="I5951" t="s">
        <v>20624</v>
      </c>
      <c r="J5951" t="s">
        <v>3179</v>
      </c>
      <c r="K5951" t="s">
        <v>20625</v>
      </c>
      <c r="L5951" t="s">
        <v>3174</v>
      </c>
      <c r="M5951" t="s">
        <v>3174</v>
      </c>
    </row>
    <row r="5952" spans="1:13" x14ac:dyDescent="0.3">
      <c r="A5952" t="s">
        <v>1090</v>
      </c>
      <c r="B5952" t="s">
        <v>4335</v>
      </c>
      <c r="C5952" t="s">
        <v>3173</v>
      </c>
      <c r="D5952" t="s">
        <v>1761</v>
      </c>
      <c r="E5952" t="s">
        <v>3320</v>
      </c>
      <c r="F5952" t="s">
        <v>20626</v>
      </c>
      <c r="G5952" t="s">
        <v>20627</v>
      </c>
      <c r="H5952" t="s">
        <v>3177</v>
      </c>
      <c r="I5952" t="s">
        <v>20628</v>
      </c>
      <c r="J5952" t="s">
        <v>3179</v>
      </c>
      <c r="K5952" t="s">
        <v>20629</v>
      </c>
      <c r="L5952" t="s">
        <v>3174</v>
      </c>
      <c r="M5952" t="s">
        <v>3174</v>
      </c>
    </row>
    <row r="5953" spans="1:13" x14ac:dyDescent="0.3">
      <c r="A5953" t="s">
        <v>1090</v>
      </c>
      <c r="B5953" t="s">
        <v>4335</v>
      </c>
      <c r="C5953" t="s">
        <v>3173</v>
      </c>
      <c r="D5953" t="s">
        <v>1761</v>
      </c>
      <c r="E5953" t="s">
        <v>3320</v>
      </c>
      <c r="F5953" t="s">
        <v>20630</v>
      </c>
      <c r="G5953" t="s">
        <v>20627</v>
      </c>
      <c r="H5953" t="s">
        <v>3177</v>
      </c>
      <c r="I5953" t="s">
        <v>20631</v>
      </c>
      <c r="J5953" t="s">
        <v>3179</v>
      </c>
      <c r="K5953" t="s">
        <v>20632</v>
      </c>
      <c r="L5953" t="s">
        <v>3174</v>
      </c>
      <c r="M5953" t="s">
        <v>3174</v>
      </c>
    </row>
    <row r="5954" spans="1:13" x14ac:dyDescent="0.3">
      <c r="A5954" t="s">
        <v>1090</v>
      </c>
      <c r="B5954" t="s">
        <v>4335</v>
      </c>
      <c r="C5954" t="s">
        <v>3173</v>
      </c>
      <c r="D5954" t="s">
        <v>1761</v>
      </c>
      <c r="E5954" t="s">
        <v>3320</v>
      </c>
      <c r="F5954" t="s">
        <v>20633</v>
      </c>
      <c r="G5954" t="s">
        <v>20627</v>
      </c>
      <c r="H5954" t="s">
        <v>3177</v>
      </c>
      <c r="I5954" t="s">
        <v>20634</v>
      </c>
      <c r="J5954" t="s">
        <v>3179</v>
      </c>
      <c r="K5954" t="s">
        <v>20635</v>
      </c>
      <c r="L5954" t="s">
        <v>3174</v>
      </c>
      <c r="M5954" t="s">
        <v>3174</v>
      </c>
    </row>
    <row r="5955" spans="1:13" x14ac:dyDescent="0.3">
      <c r="A5955" t="s">
        <v>1090</v>
      </c>
      <c r="B5955" t="s">
        <v>4335</v>
      </c>
      <c r="C5955" t="s">
        <v>3173</v>
      </c>
      <c r="D5955" t="s">
        <v>1761</v>
      </c>
      <c r="E5955" t="s">
        <v>3320</v>
      </c>
      <c r="F5955" t="s">
        <v>20636</v>
      </c>
      <c r="G5955" t="s">
        <v>20637</v>
      </c>
      <c r="H5955" t="s">
        <v>3177</v>
      </c>
      <c r="I5955" t="s">
        <v>20638</v>
      </c>
      <c r="J5955" t="s">
        <v>3179</v>
      </c>
      <c r="K5955" t="s">
        <v>20639</v>
      </c>
      <c r="L5955" t="s">
        <v>3174</v>
      </c>
      <c r="M5955" t="s">
        <v>3174</v>
      </c>
    </row>
    <row r="5956" spans="1:13" x14ac:dyDescent="0.3">
      <c r="A5956" t="s">
        <v>1090</v>
      </c>
      <c r="B5956" t="s">
        <v>4335</v>
      </c>
      <c r="C5956" t="s">
        <v>3173</v>
      </c>
      <c r="D5956" t="s">
        <v>1761</v>
      </c>
      <c r="E5956" t="s">
        <v>3320</v>
      </c>
      <c r="F5956" t="s">
        <v>20640</v>
      </c>
      <c r="G5956" t="s">
        <v>20637</v>
      </c>
      <c r="H5956" t="s">
        <v>3177</v>
      </c>
      <c r="I5956" t="s">
        <v>20641</v>
      </c>
      <c r="J5956" t="s">
        <v>3179</v>
      </c>
      <c r="K5956" t="s">
        <v>20642</v>
      </c>
      <c r="L5956" t="s">
        <v>3174</v>
      </c>
      <c r="M5956" t="s">
        <v>3174</v>
      </c>
    </row>
    <row r="5957" spans="1:13" x14ac:dyDescent="0.3">
      <c r="A5957" t="s">
        <v>1090</v>
      </c>
      <c r="B5957" t="s">
        <v>4335</v>
      </c>
      <c r="C5957" t="s">
        <v>3173</v>
      </c>
      <c r="D5957" t="s">
        <v>1761</v>
      </c>
      <c r="E5957" t="s">
        <v>3320</v>
      </c>
      <c r="F5957" t="s">
        <v>20643</v>
      </c>
      <c r="G5957" t="s">
        <v>20637</v>
      </c>
      <c r="H5957" t="s">
        <v>3177</v>
      </c>
      <c r="I5957" t="s">
        <v>20644</v>
      </c>
      <c r="J5957" t="s">
        <v>3179</v>
      </c>
      <c r="K5957" t="s">
        <v>20645</v>
      </c>
      <c r="L5957" t="s">
        <v>3174</v>
      </c>
      <c r="M5957" t="s">
        <v>3174</v>
      </c>
    </row>
    <row r="5958" spans="1:13" x14ac:dyDescent="0.3">
      <c r="A5958" t="s">
        <v>1090</v>
      </c>
      <c r="B5958" t="s">
        <v>4335</v>
      </c>
      <c r="C5958" t="s">
        <v>3173</v>
      </c>
      <c r="D5958" t="s">
        <v>1761</v>
      </c>
      <c r="E5958" t="s">
        <v>3320</v>
      </c>
      <c r="F5958" t="s">
        <v>20646</v>
      </c>
      <c r="G5958" t="s">
        <v>20647</v>
      </c>
      <c r="H5958" t="s">
        <v>3177</v>
      </c>
      <c r="I5958" t="s">
        <v>20648</v>
      </c>
      <c r="J5958" t="s">
        <v>3179</v>
      </c>
      <c r="K5958" t="s">
        <v>20649</v>
      </c>
      <c r="L5958" t="s">
        <v>3174</v>
      </c>
      <c r="M5958" t="s">
        <v>3174</v>
      </c>
    </row>
    <row r="5959" spans="1:13" x14ac:dyDescent="0.3">
      <c r="A5959" t="s">
        <v>1090</v>
      </c>
      <c r="B5959" t="s">
        <v>4335</v>
      </c>
      <c r="C5959" t="s">
        <v>3173</v>
      </c>
      <c r="D5959" t="s">
        <v>1761</v>
      </c>
      <c r="E5959" t="s">
        <v>3320</v>
      </c>
      <c r="F5959" t="s">
        <v>20650</v>
      </c>
      <c r="G5959" t="s">
        <v>20647</v>
      </c>
      <c r="H5959" t="s">
        <v>3177</v>
      </c>
      <c r="I5959" t="s">
        <v>20651</v>
      </c>
      <c r="J5959" t="s">
        <v>3179</v>
      </c>
      <c r="K5959" t="s">
        <v>20652</v>
      </c>
      <c r="L5959" t="s">
        <v>3174</v>
      </c>
      <c r="M5959" t="s">
        <v>3174</v>
      </c>
    </row>
    <row r="5960" spans="1:13" x14ac:dyDescent="0.3">
      <c r="A5960" t="s">
        <v>1090</v>
      </c>
      <c r="B5960" t="s">
        <v>4335</v>
      </c>
      <c r="C5960" t="s">
        <v>3173</v>
      </c>
      <c r="D5960" t="s">
        <v>1761</v>
      </c>
      <c r="E5960" t="s">
        <v>3320</v>
      </c>
      <c r="F5960" t="s">
        <v>20653</v>
      </c>
      <c r="G5960" t="s">
        <v>20654</v>
      </c>
      <c r="H5960" t="s">
        <v>3177</v>
      </c>
      <c r="I5960" t="s">
        <v>20655</v>
      </c>
      <c r="J5960" t="s">
        <v>3179</v>
      </c>
      <c r="K5960" t="s">
        <v>20656</v>
      </c>
      <c r="L5960" t="s">
        <v>3174</v>
      </c>
      <c r="M5960" t="s">
        <v>3174</v>
      </c>
    </row>
    <row r="5961" spans="1:13" x14ac:dyDescent="0.3">
      <c r="A5961" t="s">
        <v>1090</v>
      </c>
      <c r="B5961" t="s">
        <v>4335</v>
      </c>
      <c r="C5961" t="s">
        <v>3173</v>
      </c>
      <c r="D5961" t="s">
        <v>1761</v>
      </c>
      <c r="E5961" t="s">
        <v>3320</v>
      </c>
      <c r="F5961" t="s">
        <v>20657</v>
      </c>
      <c r="G5961" t="s">
        <v>20654</v>
      </c>
      <c r="H5961" t="s">
        <v>3177</v>
      </c>
      <c r="I5961" t="s">
        <v>20658</v>
      </c>
      <c r="J5961" t="s">
        <v>3179</v>
      </c>
      <c r="K5961" t="s">
        <v>20659</v>
      </c>
      <c r="L5961" t="s">
        <v>3174</v>
      </c>
      <c r="M5961" t="s">
        <v>3174</v>
      </c>
    </row>
    <row r="5962" spans="1:13" x14ac:dyDescent="0.3">
      <c r="A5962" t="s">
        <v>1090</v>
      </c>
      <c r="B5962" t="s">
        <v>4335</v>
      </c>
      <c r="C5962" t="s">
        <v>3173</v>
      </c>
      <c r="D5962" t="s">
        <v>1761</v>
      </c>
      <c r="E5962" t="s">
        <v>3320</v>
      </c>
      <c r="F5962" t="s">
        <v>20660</v>
      </c>
      <c r="G5962" t="s">
        <v>20661</v>
      </c>
      <c r="H5962" t="s">
        <v>3177</v>
      </c>
      <c r="I5962" t="s">
        <v>20662</v>
      </c>
      <c r="J5962" t="s">
        <v>3179</v>
      </c>
      <c r="K5962" t="s">
        <v>20663</v>
      </c>
      <c r="L5962" t="s">
        <v>3174</v>
      </c>
      <c r="M5962" t="s">
        <v>3174</v>
      </c>
    </row>
    <row r="5963" spans="1:13" x14ac:dyDescent="0.3">
      <c r="A5963" t="s">
        <v>1090</v>
      </c>
      <c r="B5963" t="s">
        <v>4335</v>
      </c>
      <c r="C5963" t="s">
        <v>3173</v>
      </c>
      <c r="D5963" t="s">
        <v>1761</v>
      </c>
      <c r="E5963" t="s">
        <v>3320</v>
      </c>
      <c r="F5963" t="s">
        <v>20664</v>
      </c>
      <c r="G5963" t="s">
        <v>20661</v>
      </c>
      <c r="H5963" t="s">
        <v>3177</v>
      </c>
      <c r="I5963" t="s">
        <v>20665</v>
      </c>
      <c r="J5963" t="s">
        <v>3179</v>
      </c>
      <c r="K5963" t="s">
        <v>20666</v>
      </c>
      <c r="L5963" t="s">
        <v>3174</v>
      </c>
      <c r="M5963" t="s">
        <v>3174</v>
      </c>
    </row>
    <row r="5964" spans="1:13" x14ac:dyDescent="0.3">
      <c r="A5964" t="s">
        <v>1090</v>
      </c>
      <c r="B5964" t="s">
        <v>4335</v>
      </c>
      <c r="C5964" t="s">
        <v>3173</v>
      </c>
      <c r="D5964" t="s">
        <v>1761</v>
      </c>
      <c r="E5964" t="s">
        <v>3320</v>
      </c>
      <c r="F5964" t="s">
        <v>20667</v>
      </c>
      <c r="G5964" t="s">
        <v>20668</v>
      </c>
      <c r="H5964" t="s">
        <v>3177</v>
      </c>
      <c r="I5964" t="s">
        <v>20669</v>
      </c>
      <c r="J5964" t="s">
        <v>3179</v>
      </c>
      <c r="K5964" t="s">
        <v>20670</v>
      </c>
      <c r="L5964" t="s">
        <v>3174</v>
      </c>
      <c r="M5964" t="s">
        <v>3174</v>
      </c>
    </row>
    <row r="5965" spans="1:13" x14ac:dyDescent="0.3">
      <c r="A5965" t="s">
        <v>1090</v>
      </c>
      <c r="B5965" t="s">
        <v>4335</v>
      </c>
      <c r="C5965" t="s">
        <v>3173</v>
      </c>
      <c r="D5965" t="s">
        <v>1761</v>
      </c>
      <c r="E5965" t="s">
        <v>3320</v>
      </c>
      <c r="F5965" t="s">
        <v>20671</v>
      </c>
      <c r="G5965" t="s">
        <v>20668</v>
      </c>
      <c r="H5965" t="s">
        <v>3177</v>
      </c>
      <c r="I5965" t="s">
        <v>20672</v>
      </c>
      <c r="J5965" t="s">
        <v>3179</v>
      </c>
      <c r="K5965" t="s">
        <v>20673</v>
      </c>
      <c r="L5965" t="s">
        <v>3174</v>
      </c>
      <c r="M5965" t="s">
        <v>3174</v>
      </c>
    </row>
    <row r="5966" spans="1:13" x14ac:dyDescent="0.3">
      <c r="A5966" t="s">
        <v>1090</v>
      </c>
      <c r="B5966" t="s">
        <v>4335</v>
      </c>
      <c r="C5966" t="s">
        <v>3173</v>
      </c>
      <c r="D5966" t="s">
        <v>1761</v>
      </c>
      <c r="E5966" t="s">
        <v>3320</v>
      </c>
      <c r="F5966" t="s">
        <v>20674</v>
      </c>
      <c r="G5966" t="s">
        <v>20668</v>
      </c>
      <c r="H5966" t="s">
        <v>3177</v>
      </c>
      <c r="I5966" t="s">
        <v>20675</v>
      </c>
      <c r="J5966" t="s">
        <v>3179</v>
      </c>
      <c r="K5966" t="s">
        <v>20676</v>
      </c>
      <c r="L5966" t="s">
        <v>3174</v>
      </c>
      <c r="M5966" t="s">
        <v>3174</v>
      </c>
    </row>
    <row r="5967" spans="1:13" x14ac:dyDescent="0.3">
      <c r="A5967" t="s">
        <v>1090</v>
      </c>
      <c r="B5967" t="s">
        <v>4335</v>
      </c>
      <c r="C5967" t="s">
        <v>3173</v>
      </c>
      <c r="D5967" t="s">
        <v>1761</v>
      </c>
      <c r="E5967" t="s">
        <v>3320</v>
      </c>
      <c r="F5967" t="s">
        <v>20677</v>
      </c>
      <c r="G5967" t="s">
        <v>20678</v>
      </c>
      <c r="H5967" t="s">
        <v>3177</v>
      </c>
      <c r="I5967" t="s">
        <v>20679</v>
      </c>
      <c r="J5967" t="s">
        <v>3179</v>
      </c>
      <c r="K5967" t="s">
        <v>20680</v>
      </c>
      <c r="L5967" t="s">
        <v>3174</v>
      </c>
      <c r="M5967" t="s">
        <v>3174</v>
      </c>
    </row>
    <row r="5968" spans="1:13" x14ac:dyDescent="0.3">
      <c r="A5968" t="s">
        <v>1090</v>
      </c>
      <c r="B5968" t="s">
        <v>4335</v>
      </c>
      <c r="C5968" t="s">
        <v>3173</v>
      </c>
      <c r="D5968" t="s">
        <v>1761</v>
      </c>
      <c r="E5968" t="s">
        <v>3320</v>
      </c>
      <c r="F5968" t="s">
        <v>20681</v>
      </c>
      <c r="G5968" t="s">
        <v>20678</v>
      </c>
      <c r="H5968" t="s">
        <v>3177</v>
      </c>
      <c r="I5968" t="s">
        <v>20682</v>
      </c>
      <c r="J5968" t="s">
        <v>3179</v>
      </c>
      <c r="K5968" t="s">
        <v>20683</v>
      </c>
      <c r="L5968" t="s">
        <v>3174</v>
      </c>
      <c r="M5968" t="s">
        <v>3174</v>
      </c>
    </row>
    <row r="5969" spans="1:13" x14ac:dyDescent="0.3">
      <c r="A5969" t="s">
        <v>1090</v>
      </c>
      <c r="B5969" t="s">
        <v>4335</v>
      </c>
      <c r="C5969" t="s">
        <v>3173</v>
      </c>
      <c r="D5969" t="s">
        <v>1761</v>
      </c>
      <c r="E5969" t="s">
        <v>3320</v>
      </c>
      <c r="F5969" t="s">
        <v>20684</v>
      </c>
      <c r="G5969" t="s">
        <v>20678</v>
      </c>
      <c r="H5969" t="s">
        <v>3177</v>
      </c>
      <c r="I5969" t="s">
        <v>20685</v>
      </c>
      <c r="J5969" t="s">
        <v>3179</v>
      </c>
      <c r="K5969" t="s">
        <v>20686</v>
      </c>
      <c r="L5969" t="s">
        <v>3174</v>
      </c>
      <c r="M5969" t="s">
        <v>3174</v>
      </c>
    </row>
    <row r="5970" spans="1:13" x14ac:dyDescent="0.3">
      <c r="A5970" t="s">
        <v>1090</v>
      </c>
      <c r="B5970" t="s">
        <v>4335</v>
      </c>
      <c r="C5970" t="s">
        <v>3173</v>
      </c>
      <c r="D5970" t="s">
        <v>1761</v>
      </c>
      <c r="E5970" t="s">
        <v>3320</v>
      </c>
      <c r="F5970" t="s">
        <v>20687</v>
      </c>
      <c r="G5970" t="s">
        <v>20688</v>
      </c>
      <c r="H5970" t="s">
        <v>3177</v>
      </c>
      <c r="I5970" t="s">
        <v>20689</v>
      </c>
      <c r="J5970" t="s">
        <v>3179</v>
      </c>
      <c r="K5970" t="s">
        <v>20690</v>
      </c>
      <c r="L5970" t="s">
        <v>3174</v>
      </c>
      <c r="M5970" t="s">
        <v>3174</v>
      </c>
    </row>
    <row r="5971" spans="1:13" x14ac:dyDescent="0.3">
      <c r="A5971" t="s">
        <v>1090</v>
      </c>
      <c r="B5971" t="s">
        <v>4335</v>
      </c>
      <c r="C5971" t="s">
        <v>3173</v>
      </c>
      <c r="D5971" t="s">
        <v>1761</v>
      </c>
      <c r="E5971" t="s">
        <v>3320</v>
      </c>
      <c r="F5971" t="s">
        <v>20691</v>
      </c>
      <c r="G5971" t="s">
        <v>20688</v>
      </c>
      <c r="H5971" t="s">
        <v>3177</v>
      </c>
      <c r="I5971" t="s">
        <v>20692</v>
      </c>
      <c r="J5971" t="s">
        <v>3179</v>
      </c>
      <c r="K5971" t="s">
        <v>20693</v>
      </c>
      <c r="L5971" t="s">
        <v>3174</v>
      </c>
      <c r="M5971" t="s">
        <v>3174</v>
      </c>
    </row>
    <row r="5972" spans="1:13" x14ac:dyDescent="0.3">
      <c r="A5972" t="s">
        <v>1090</v>
      </c>
      <c r="B5972" t="s">
        <v>4335</v>
      </c>
      <c r="C5972" t="s">
        <v>3173</v>
      </c>
      <c r="D5972" t="s">
        <v>1761</v>
      </c>
      <c r="E5972" t="s">
        <v>3320</v>
      </c>
      <c r="F5972" t="s">
        <v>20694</v>
      </c>
      <c r="G5972" t="s">
        <v>20688</v>
      </c>
      <c r="H5972" t="s">
        <v>3177</v>
      </c>
      <c r="I5972" t="s">
        <v>20695</v>
      </c>
      <c r="J5972" t="s">
        <v>3179</v>
      </c>
      <c r="K5972" t="s">
        <v>20696</v>
      </c>
      <c r="L5972" t="s">
        <v>3174</v>
      </c>
      <c r="M5972" t="s">
        <v>3174</v>
      </c>
    </row>
    <row r="5973" spans="1:13" x14ac:dyDescent="0.3">
      <c r="A5973" t="s">
        <v>1090</v>
      </c>
      <c r="B5973" t="s">
        <v>4335</v>
      </c>
      <c r="C5973" t="s">
        <v>3173</v>
      </c>
      <c r="D5973" t="s">
        <v>1761</v>
      </c>
      <c r="E5973" t="s">
        <v>3320</v>
      </c>
      <c r="F5973" t="s">
        <v>20697</v>
      </c>
      <c r="G5973" t="s">
        <v>20698</v>
      </c>
      <c r="H5973" t="s">
        <v>3177</v>
      </c>
      <c r="I5973" t="s">
        <v>20699</v>
      </c>
      <c r="J5973" t="s">
        <v>3179</v>
      </c>
      <c r="K5973" t="s">
        <v>20700</v>
      </c>
      <c r="L5973" t="s">
        <v>3174</v>
      </c>
      <c r="M5973" t="s">
        <v>3174</v>
      </c>
    </row>
    <row r="5974" spans="1:13" x14ac:dyDescent="0.3">
      <c r="A5974" t="s">
        <v>1090</v>
      </c>
      <c r="B5974" t="s">
        <v>4335</v>
      </c>
      <c r="C5974" t="s">
        <v>3173</v>
      </c>
      <c r="D5974" t="s">
        <v>1761</v>
      </c>
      <c r="E5974" t="s">
        <v>3320</v>
      </c>
      <c r="F5974" t="s">
        <v>20701</v>
      </c>
      <c r="G5974" t="s">
        <v>20702</v>
      </c>
      <c r="H5974" t="s">
        <v>3177</v>
      </c>
      <c r="I5974" t="s">
        <v>20703</v>
      </c>
      <c r="J5974" t="s">
        <v>3179</v>
      </c>
      <c r="K5974" t="s">
        <v>20704</v>
      </c>
      <c r="L5974" t="s">
        <v>3174</v>
      </c>
      <c r="M5974" t="s">
        <v>3174</v>
      </c>
    </row>
    <row r="5975" spans="1:13" x14ac:dyDescent="0.3">
      <c r="A5975" t="s">
        <v>1090</v>
      </c>
      <c r="B5975" t="s">
        <v>4335</v>
      </c>
      <c r="C5975" t="s">
        <v>3173</v>
      </c>
      <c r="D5975" t="s">
        <v>1761</v>
      </c>
      <c r="E5975" t="s">
        <v>3320</v>
      </c>
      <c r="F5975" t="s">
        <v>20705</v>
      </c>
      <c r="G5975" t="s">
        <v>20706</v>
      </c>
      <c r="H5975" t="s">
        <v>3177</v>
      </c>
      <c r="I5975" t="s">
        <v>20707</v>
      </c>
      <c r="J5975" t="s">
        <v>3179</v>
      </c>
      <c r="K5975" t="s">
        <v>20708</v>
      </c>
      <c r="L5975" t="s">
        <v>3174</v>
      </c>
      <c r="M5975" t="s">
        <v>3174</v>
      </c>
    </row>
    <row r="5976" spans="1:13" x14ac:dyDescent="0.3">
      <c r="A5976" t="s">
        <v>1090</v>
      </c>
      <c r="B5976" t="s">
        <v>4335</v>
      </c>
      <c r="C5976" t="s">
        <v>3173</v>
      </c>
      <c r="D5976" t="s">
        <v>1761</v>
      </c>
      <c r="E5976" t="s">
        <v>3320</v>
      </c>
      <c r="F5976" t="s">
        <v>20709</v>
      </c>
      <c r="G5976" t="s">
        <v>20706</v>
      </c>
      <c r="H5976" t="s">
        <v>3177</v>
      </c>
      <c r="I5976" t="s">
        <v>20710</v>
      </c>
      <c r="J5976" t="s">
        <v>3179</v>
      </c>
      <c r="K5976" t="s">
        <v>20711</v>
      </c>
      <c r="L5976" t="s">
        <v>3174</v>
      </c>
      <c r="M5976" t="s">
        <v>3174</v>
      </c>
    </row>
    <row r="5977" spans="1:13" x14ac:dyDescent="0.3">
      <c r="A5977" t="s">
        <v>1090</v>
      </c>
      <c r="B5977" t="s">
        <v>4335</v>
      </c>
      <c r="C5977" t="s">
        <v>3173</v>
      </c>
      <c r="D5977" t="s">
        <v>1761</v>
      </c>
      <c r="E5977" t="s">
        <v>3320</v>
      </c>
      <c r="F5977" t="s">
        <v>20712</v>
      </c>
      <c r="G5977" t="s">
        <v>19987</v>
      </c>
      <c r="H5977" t="s">
        <v>3177</v>
      </c>
      <c r="I5977" t="s">
        <v>20713</v>
      </c>
      <c r="J5977" t="s">
        <v>3179</v>
      </c>
      <c r="K5977" t="s">
        <v>20714</v>
      </c>
      <c r="L5977" t="s">
        <v>3174</v>
      </c>
      <c r="M5977" t="s">
        <v>3174</v>
      </c>
    </row>
    <row r="5978" spans="1:13" x14ac:dyDescent="0.3">
      <c r="A5978" t="s">
        <v>1090</v>
      </c>
      <c r="B5978" t="s">
        <v>4335</v>
      </c>
      <c r="C5978" t="s">
        <v>3173</v>
      </c>
      <c r="D5978" t="s">
        <v>1761</v>
      </c>
      <c r="E5978" t="s">
        <v>3320</v>
      </c>
      <c r="F5978" t="s">
        <v>20715</v>
      </c>
      <c r="G5978" t="s">
        <v>19987</v>
      </c>
      <c r="H5978" t="s">
        <v>3177</v>
      </c>
      <c r="I5978" t="s">
        <v>20716</v>
      </c>
      <c r="J5978" t="s">
        <v>3179</v>
      </c>
      <c r="K5978" t="s">
        <v>20717</v>
      </c>
      <c r="L5978" t="s">
        <v>3174</v>
      </c>
      <c r="M5978" t="s">
        <v>3174</v>
      </c>
    </row>
    <row r="5979" spans="1:13" x14ac:dyDescent="0.3">
      <c r="A5979" t="s">
        <v>1090</v>
      </c>
      <c r="B5979" t="s">
        <v>4335</v>
      </c>
      <c r="C5979" t="s">
        <v>3173</v>
      </c>
      <c r="D5979" t="s">
        <v>1761</v>
      </c>
      <c r="E5979" t="s">
        <v>3320</v>
      </c>
      <c r="F5979" t="s">
        <v>20718</v>
      </c>
      <c r="G5979" t="s">
        <v>19987</v>
      </c>
      <c r="H5979" t="s">
        <v>3177</v>
      </c>
      <c r="I5979" t="s">
        <v>20719</v>
      </c>
      <c r="J5979" t="s">
        <v>3179</v>
      </c>
      <c r="K5979" t="s">
        <v>20720</v>
      </c>
      <c r="L5979" t="s">
        <v>3174</v>
      </c>
      <c r="M5979" t="s">
        <v>3174</v>
      </c>
    </row>
    <row r="5980" spans="1:13" x14ac:dyDescent="0.3">
      <c r="A5980" t="s">
        <v>1090</v>
      </c>
      <c r="B5980" t="s">
        <v>4335</v>
      </c>
      <c r="C5980" t="s">
        <v>3173</v>
      </c>
      <c r="D5980" t="s">
        <v>1761</v>
      </c>
      <c r="E5980" t="s">
        <v>3320</v>
      </c>
      <c r="F5980" t="s">
        <v>20721</v>
      </c>
      <c r="G5980" t="s">
        <v>17876</v>
      </c>
      <c r="H5980" t="s">
        <v>3177</v>
      </c>
      <c r="I5980" t="s">
        <v>20722</v>
      </c>
      <c r="J5980" t="s">
        <v>3179</v>
      </c>
      <c r="K5980" t="s">
        <v>20723</v>
      </c>
      <c r="L5980" t="s">
        <v>3174</v>
      </c>
      <c r="M5980" t="s">
        <v>3174</v>
      </c>
    </row>
    <row r="5981" spans="1:13" x14ac:dyDescent="0.3">
      <c r="A5981" t="s">
        <v>1090</v>
      </c>
      <c r="B5981" t="s">
        <v>4335</v>
      </c>
      <c r="C5981" t="s">
        <v>3173</v>
      </c>
      <c r="D5981" t="s">
        <v>1761</v>
      </c>
      <c r="E5981" t="s">
        <v>3320</v>
      </c>
      <c r="F5981" t="s">
        <v>20724</v>
      </c>
      <c r="G5981" t="s">
        <v>17876</v>
      </c>
      <c r="H5981" t="s">
        <v>3177</v>
      </c>
      <c r="I5981" t="s">
        <v>20725</v>
      </c>
      <c r="J5981" t="s">
        <v>3179</v>
      </c>
      <c r="K5981" t="s">
        <v>20726</v>
      </c>
      <c r="L5981" t="s">
        <v>3174</v>
      </c>
      <c r="M5981" t="s">
        <v>3174</v>
      </c>
    </row>
    <row r="5982" spans="1:13" x14ac:dyDescent="0.3">
      <c r="A5982" t="s">
        <v>1090</v>
      </c>
      <c r="B5982" t="s">
        <v>4335</v>
      </c>
      <c r="C5982" t="s">
        <v>3173</v>
      </c>
      <c r="D5982" t="s">
        <v>1761</v>
      </c>
      <c r="E5982" t="s">
        <v>3320</v>
      </c>
      <c r="F5982" t="s">
        <v>20727</v>
      </c>
      <c r="G5982" t="s">
        <v>17876</v>
      </c>
      <c r="H5982" t="s">
        <v>3177</v>
      </c>
      <c r="I5982" t="s">
        <v>20728</v>
      </c>
      <c r="J5982" t="s">
        <v>3179</v>
      </c>
      <c r="K5982" t="s">
        <v>20729</v>
      </c>
      <c r="L5982" t="s">
        <v>3174</v>
      </c>
      <c r="M5982" t="s">
        <v>3174</v>
      </c>
    </row>
    <row r="5983" spans="1:13" x14ac:dyDescent="0.3">
      <c r="A5983" t="s">
        <v>1090</v>
      </c>
      <c r="B5983" t="s">
        <v>2975</v>
      </c>
      <c r="C5983" t="s">
        <v>3173</v>
      </c>
      <c r="D5983" t="s">
        <v>1761</v>
      </c>
      <c r="E5983" t="s">
        <v>3320</v>
      </c>
      <c r="F5983" t="s">
        <v>20730</v>
      </c>
      <c r="G5983" t="s">
        <v>18949</v>
      </c>
      <c r="H5983" t="s">
        <v>3177</v>
      </c>
      <c r="I5983" t="s">
        <v>20731</v>
      </c>
      <c r="J5983" t="s">
        <v>3179</v>
      </c>
      <c r="K5983" t="s">
        <v>20732</v>
      </c>
      <c r="L5983" t="s">
        <v>3174</v>
      </c>
      <c r="M5983" t="s">
        <v>3174</v>
      </c>
    </row>
    <row r="5984" spans="1:13" x14ac:dyDescent="0.3">
      <c r="A5984" t="s">
        <v>1090</v>
      </c>
      <c r="B5984" t="s">
        <v>2975</v>
      </c>
      <c r="C5984" t="s">
        <v>3173</v>
      </c>
      <c r="D5984" t="s">
        <v>1761</v>
      </c>
      <c r="E5984" t="s">
        <v>3320</v>
      </c>
      <c r="F5984" t="s">
        <v>20733</v>
      </c>
      <c r="G5984" t="s">
        <v>18953</v>
      </c>
      <c r="H5984" t="s">
        <v>3177</v>
      </c>
      <c r="I5984" t="s">
        <v>20734</v>
      </c>
      <c r="J5984" t="s">
        <v>3179</v>
      </c>
      <c r="K5984" t="s">
        <v>20735</v>
      </c>
      <c r="L5984" t="s">
        <v>3174</v>
      </c>
      <c r="M5984" t="s">
        <v>3174</v>
      </c>
    </row>
    <row r="5985" spans="1:13" x14ac:dyDescent="0.3">
      <c r="A5985" t="s">
        <v>1090</v>
      </c>
      <c r="B5985" t="s">
        <v>2975</v>
      </c>
      <c r="C5985" t="s">
        <v>3173</v>
      </c>
      <c r="D5985" t="s">
        <v>1761</v>
      </c>
      <c r="E5985" t="s">
        <v>3320</v>
      </c>
      <c r="F5985" t="s">
        <v>20736</v>
      </c>
      <c r="G5985" t="s">
        <v>18957</v>
      </c>
      <c r="H5985" t="s">
        <v>3177</v>
      </c>
      <c r="I5985" t="s">
        <v>20737</v>
      </c>
      <c r="J5985" t="s">
        <v>3179</v>
      </c>
      <c r="K5985" t="s">
        <v>20738</v>
      </c>
      <c r="L5985" t="s">
        <v>3174</v>
      </c>
      <c r="M5985" t="s">
        <v>3174</v>
      </c>
    </row>
    <row r="5986" spans="1:13" x14ac:dyDescent="0.3">
      <c r="A5986" t="s">
        <v>1090</v>
      </c>
      <c r="B5986" t="s">
        <v>2975</v>
      </c>
      <c r="C5986" t="s">
        <v>3173</v>
      </c>
      <c r="D5986" t="s">
        <v>1761</v>
      </c>
      <c r="E5986" t="s">
        <v>3320</v>
      </c>
      <c r="F5986" t="s">
        <v>20739</v>
      </c>
      <c r="G5986" t="s">
        <v>18957</v>
      </c>
      <c r="H5986" t="s">
        <v>3177</v>
      </c>
      <c r="I5986" t="s">
        <v>20740</v>
      </c>
      <c r="J5986" t="s">
        <v>3179</v>
      </c>
      <c r="K5986" t="s">
        <v>20741</v>
      </c>
      <c r="L5986" t="s">
        <v>3174</v>
      </c>
      <c r="M5986" t="s">
        <v>3174</v>
      </c>
    </row>
    <row r="5987" spans="1:13" x14ac:dyDescent="0.3">
      <c r="A5987" t="s">
        <v>1090</v>
      </c>
      <c r="B5987" t="s">
        <v>2975</v>
      </c>
      <c r="C5987" t="s">
        <v>3173</v>
      </c>
      <c r="D5987" t="s">
        <v>1761</v>
      </c>
      <c r="E5987" t="s">
        <v>3320</v>
      </c>
      <c r="F5987" t="s">
        <v>20742</v>
      </c>
      <c r="G5987" t="s">
        <v>18961</v>
      </c>
      <c r="H5987" t="s">
        <v>3177</v>
      </c>
      <c r="I5987" t="s">
        <v>20743</v>
      </c>
      <c r="J5987" t="s">
        <v>3179</v>
      </c>
      <c r="K5987" t="s">
        <v>20744</v>
      </c>
      <c r="L5987" t="s">
        <v>3174</v>
      </c>
      <c r="M5987" t="s">
        <v>3174</v>
      </c>
    </row>
    <row r="5988" spans="1:13" x14ac:dyDescent="0.3">
      <c r="A5988" t="s">
        <v>1090</v>
      </c>
      <c r="B5988" t="s">
        <v>2975</v>
      </c>
      <c r="C5988" t="s">
        <v>3173</v>
      </c>
      <c r="D5988" t="s">
        <v>1761</v>
      </c>
      <c r="E5988" t="s">
        <v>3320</v>
      </c>
      <c r="F5988" t="s">
        <v>20745</v>
      </c>
      <c r="G5988" t="s">
        <v>18961</v>
      </c>
      <c r="H5988" t="s">
        <v>3177</v>
      </c>
      <c r="I5988" t="s">
        <v>20746</v>
      </c>
      <c r="J5988" t="s">
        <v>3179</v>
      </c>
      <c r="K5988" t="s">
        <v>20747</v>
      </c>
      <c r="L5988" t="s">
        <v>3174</v>
      </c>
      <c r="M5988" t="s">
        <v>3174</v>
      </c>
    </row>
    <row r="5989" spans="1:13" x14ac:dyDescent="0.3">
      <c r="A5989" t="s">
        <v>1090</v>
      </c>
      <c r="B5989" t="s">
        <v>2975</v>
      </c>
      <c r="C5989" t="s">
        <v>3173</v>
      </c>
      <c r="D5989" t="s">
        <v>1761</v>
      </c>
      <c r="E5989" t="s">
        <v>3320</v>
      </c>
      <c r="F5989" t="s">
        <v>20748</v>
      </c>
      <c r="G5989" t="s">
        <v>18969</v>
      </c>
      <c r="H5989" t="s">
        <v>3177</v>
      </c>
      <c r="I5989" t="s">
        <v>20749</v>
      </c>
      <c r="J5989" t="s">
        <v>3179</v>
      </c>
      <c r="K5989" t="s">
        <v>20750</v>
      </c>
      <c r="L5989" t="s">
        <v>3174</v>
      </c>
      <c r="M5989" t="s">
        <v>3174</v>
      </c>
    </row>
    <row r="5990" spans="1:13" x14ac:dyDescent="0.3">
      <c r="A5990" t="s">
        <v>1090</v>
      </c>
      <c r="B5990" t="s">
        <v>2975</v>
      </c>
      <c r="C5990" t="s">
        <v>3173</v>
      </c>
      <c r="D5990" t="s">
        <v>1761</v>
      </c>
      <c r="E5990" t="s">
        <v>3320</v>
      </c>
      <c r="F5990" t="s">
        <v>20751</v>
      </c>
      <c r="G5990" t="s">
        <v>18969</v>
      </c>
      <c r="H5990" t="s">
        <v>3177</v>
      </c>
      <c r="I5990" t="s">
        <v>20752</v>
      </c>
      <c r="J5990" t="s">
        <v>3179</v>
      </c>
      <c r="K5990" t="s">
        <v>20753</v>
      </c>
      <c r="L5990" t="s">
        <v>3174</v>
      </c>
      <c r="M5990" t="s">
        <v>3174</v>
      </c>
    </row>
    <row r="5991" spans="1:13" x14ac:dyDescent="0.3">
      <c r="A5991" t="s">
        <v>1090</v>
      </c>
      <c r="B5991" t="s">
        <v>2975</v>
      </c>
      <c r="C5991" t="s">
        <v>3173</v>
      </c>
      <c r="D5991" t="s">
        <v>1761</v>
      </c>
      <c r="E5991" t="s">
        <v>3320</v>
      </c>
      <c r="F5991" t="s">
        <v>20754</v>
      </c>
      <c r="G5991" t="s">
        <v>18973</v>
      </c>
      <c r="H5991" t="s">
        <v>3177</v>
      </c>
      <c r="I5991" t="s">
        <v>20755</v>
      </c>
      <c r="J5991" t="s">
        <v>3179</v>
      </c>
      <c r="K5991" t="s">
        <v>20756</v>
      </c>
      <c r="L5991" t="s">
        <v>3174</v>
      </c>
      <c r="M5991" t="s">
        <v>3174</v>
      </c>
    </row>
    <row r="5992" spans="1:13" x14ac:dyDescent="0.3">
      <c r="A5992" t="s">
        <v>1090</v>
      </c>
      <c r="B5992" t="s">
        <v>2975</v>
      </c>
      <c r="C5992" t="s">
        <v>3173</v>
      </c>
      <c r="D5992" t="s">
        <v>1761</v>
      </c>
      <c r="E5992" t="s">
        <v>3320</v>
      </c>
      <c r="F5992" t="s">
        <v>20757</v>
      </c>
      <c r="G5992" t="s">
        <v>18973</v>
      </c>
      <c r="H5992" t="s">
        <v>3177</v>
      </c>
      <c r="I5992" t="s">
        <v>20758</v>
      </c>
      <c r="J5992" t="s">
        <v>3179</v>
      </c>
      <c r="K5992" t="s">
        <v>20759</v>
      </c>
      <c r="L5992" t="s">
        <v>3174</v>
      </c>
      <c r="M5992" t="s">
        <v>3174</v>
      </c>
    </row>
    <row r="5993" spans="1:13" x14ac:dyDescent="0.3">
      <c r="A5993" t="s">
        <v>1090</v>
      </c>
      <c r="B5993" t="s">
        <v>2975</v>
      </c>
      <c r="C5993" t="s">
        <v>3173</v>
      </c>
      <c r="D5993" t="s">
        <v>1761</v>
      </c>
      <c r="E5993" t="s">
        <v>3320</v>
      </c>
      <c r="F5993" t="s">
        <v>20760</v>
      </c>
      <c r="G5993" t="s">
        <v>18977</v>
      </c>
      <c r="H5993" t="s">
        <v>3177</v>
      </c>
      <c r="I5993" t="s">
        <v>20761</v>
      </c>
      <c r="J5993" t="s">
        <v>3179</v>
      </c>
      <c r="K5993" t="s">
        <v>20762</v>
      </c>
      <c r="L5993" t="s">
        <v>3174</v>
      </c>
      <c r="M5993" t="s">
        <v>3174</v>
      </c>
    </row>
    <row r="5994" spans="1:13" x14ac:dyDescent="0.3">
      <c r="A5994" t="s">
        <v>1090</v>
      </c>
      <c r="B5994" t="s">
        <v>2975</v>
      </c>
      <c r="C5994" t="s">
        <v>3173</v>
      </c>
      <c r="D5994" t="s">
        <v>1761</v>
      </c>
      <c r="E5994" t="s">
        <v>3320</v>
      </c>
      <c r="F5994" t="s">
        <v>20763</v>
      </c>
      <c r="G5994" t="s">
        <v>18977</v>
      </c>
      <c r="H5994" t="s">
        <v>3177</v>
      </c>
      <c r="I5994" t="s">
        <v>20764</v>
      </c>
      <c r="J5994" t="s">
        <v>3179</v>
      </c>
      <c r="K5994" t="s">
        <v>20765</v>
      </c>
      <c r="L5994" t="s">
        <v>3174</v>
      </c>
      <c r="M5994" t="s">
        <v>3174</v>
      </c>
    </row>
    <row r="5995" spans="1:13" x14ac:dyDescent="0.3">
      <c r="A5995" t="s">
        <v>1090</v>
      </c>
      <c r="B5995" t="s">
        <v>2975</v>
      </c>
      <c r="C5995" t="s">
        <v>3173</v>
      </c>
      <c r="D5995" t="s">
        <v>1761</v>
      </c>
      <c r="E5995" t="s">
        <v>3320</v>
      </c>
      <c r="F5995" t="s">
        <v>20766</v>
      </c>
      <c r="G5995" t="s">
        <v>18981</v>
      </c>
      <c r="H5995" t="s">
        <v>3177</v>
      </c>
      <c r="I5995" t="s">
        <v>20767</v>
      </c>
      <c r="J5995" t="s">
        <v>3179</v>
      </c>
      <c r="K5995" t="s">
        <v>20768</v>
      </c>
      <c r="L5995" t="s">
        <v>3174</v>
      </c>
      <c r="M5995" t="s">
        <v>3174</v>
      </c>
    </row>
    <row r="5996" spans="1:13" x14ac:dyDescent="0.3">
      <c r="A5996" t="s">
        <v>1090</v>
      </c>
      <c r="B5996" t="s">
        <v>2975</v>
      </c>
      <c r="C5996" t="s">
        <v>3173</v>
      </c>
      <c r="D5996" t="s">
        <v>1761</v>
      </c>
      <c r="E5996" t="s">
        <v>3320</v>
      </c>
      <c r="F5996" t="s">
        <v>20769</v>
      </c>
      <c r="G5996" t="s">
        <v>18981</v>
      </c>
      <c r="H5996" t="s">
        <v>3177</v>
      </c>
      <c r="I5996" t="s">
        <v>20770</v>
      </c>
      <c r="J5996" t="s">
        <v>3179</v>
      </c>
      <c r="K5996" t="s">
        <v>20771</v>
      </c>
      <c r="L5996" t="s">
        <v>3174</v>
      </c>
      <c r="M5996" t="s">
        <v>3174</v>
      </c>
    </row>
    <row r="5997" spans="1:13" x14ac:dyDescent="0.3">
      <c r="A5997" t="s">
        <v>1090</v>
      </c>
      <c r="B5997" t="s">
        <v>2975</v>
      </c>
      <c r="C5997" t="s">
        <v>3173</v>
      </c>
      <c r="D5997" t="s">
        <v>1761</v>
      </c>
      <c r="E5997" t="s">
        <v>3320</v>
      </c>
      <c r="F5997" t="s">
        <v>20772</v>
      </c>
      <c r="G5997" t="s">
        <v>18985</v>
      </c>
      <c r="H5997" t="s">
        <v>3177</v>
      </c>
      <c r="I5997" t="s">
        <v>20773</v>
      </c>
      <c r="J5997" t="s">
        <v>3179</v>
      </c>
      <c r="K5997" t="s">
        <v>20774</v>
      </c>
      <c r="L5997" t="s">
        <v>3174</v>
      </c>
      <c r="M5997" t="s">
        <v>3174</v>
      </c>
    </row>
    <row r="5998" spans="1:13" x14ac:dyDescent="0.3">
      <c r="A5998" t="s">
        <v>1090</v>
      </c>
      <c r="B5998" t="s">
        <v>2975</v>
      </c>
      <c r="C5998" t="s">
        <v>3173</v>
      </c>
      <c r="D5998" t="s">
        <v>1761</v>
      </c>
      <c r="E5998" t="s">
        <v>3320</v>
      </c>
      <c r="F5998" t="s">
        <v>20775</v>
      </c>
      <c r="G5998" t="s">
        <v>18985</v>
      </c>
      <c r="H5998" t="s">
        <v>3177</v>
      </c>
      <c r="I5998" t="s">
        <v>20776</v>
      </c>
      <c r="J5998" t="s">
        <v>3179</v>
      </c>
      <c r="K5998" t="s">
        <v>20777</v>
      </c>
      <c r="L5998" t="s">
        <v>3174</v>
      </c>
      <c r="M5998" t="s">
        <v>3174</v>
      </c>
    </row>
    <row r="5999" spans="1:13" x14ac:dyDescent="0.3">
      <c r="A5999" t="s">
        <v>1090</v>
      </c>
      <c r="B5999" t="s">
        <v>3381</v>
      </c>
      <c r="C5999" t="s">
        <v>3173</v>
      </c>
      <c r="D5999" t="s">
        <v>1761</v>
      </c>
      <c r="E5999" t="s">
        <v>3235</v>
      </c>
      <c r="F5999" t="s">
        <v>20778</v>
      </c>
      <c r="G5999" t="s">
        <v>15746</v>
      </c>
      <c r="H5999" t="s">
        <v>3177</v>
      </c>
      <c r="I5999" t="s">
        <v>20779</v>
      </c>
      <c r="J5999" t="s">
        <v>3179</v>
      </c>
      <c r="K5999" t="s">
        <v>20780</v>
      </c>
      <c r="L5999" t="s">
        <v>3174</v>
      </c>
      <c r="M5999" t="s">
        <v>3174</v>
      </c>
    </row>
    <row r="6000" spans="1:13" x14ac:dyDescent="0.3">
      <c r="A6000" t="s">
        <v>1090</v>
      </c>
      <c r="B6000" t="s">
        <v>3381</v>
      </c>
      <c r="C6000" t="s">
        <v>3173</v>
      </c>
      <c r="D6000" t="s">
        <v>1761</v>
      </c>
      <c r="E6000" t="s">
        <v>3235</v>
      </c>
      <c r="F6000" t="s">
        <v>20781</v>
      </c>
      <c r="G6000" t="s">
        <v>15746</v>
      </c>
      <c r="H6000" t="s">
        <v>3177</v>
      </c>
      <c r="I6000" t="s">
        <v>20782</v>
      </c>
      <c r="J6000" t="s">
        <v>3179</v>
      </c>
      <c r="K6000" t="s">
        <v>20783</v>
      </c>
      <c r="L6000" t="s">
        <v>3174</v>
      </c>
      <c r="M6000" t="s">
        <v>3174</v>
      </c>
    </row>
    <row r="6001" spans="1:13" x14ac:dyDescent="0.3">
      <c r="A6001" t="s">
        <v>1090</v>
      </c>
      <c r="B6001" t="s">
        <v>3381</v>
      </c>
      <c r="C6001" t="s">
        <v>3173</v>
      </c>
      <c r="D6001" t="s">
        <v>1761</v>
      </c>
      <c r="E6001" t="s">
        <v>3235</v>
      </c>
      <c r="F6001" t="s">
        <v>20784</v>
      </c>
      <c r="G6001" t="s">
        <v>15746</v>
      </c>
      <c r="H6001" t="s">
        <v>3177</v>
      </c>
      <c r="I6001" t="s">
        <v>20785</v>
      </c>
      <c r="J6001" t="s">
        <v>3179</v>
      </c>
      <c r="K6001" t="s">
        <v>20786</v>
      </c>
      <c r="L6001" t="s">
        <v>3174</v>
      </c>
      <c r="M6001" t="s">
        <v>3174</v>
      </c>
    </row>
    <row r="6002" spans="1:13" x14ac:dyDescent="0.3">
      <c r="A6002" t="s">
        <v>1090</v>
      </c>
      <c r="B6002" t="s">
        <v>3381</v>
      </c>
      <c r="C6002" t="s">
        <v>3173</v>
      </c>
      <c r="D6002" t="s">
        <v>1761</v>
      </c>
      <c r="E6002" t="s">
        <v>3235</v>
      </c>
      <c r="F6002" t="s">
        <v>20787</v>
      </c>
      <c r="G6002" t="s">
        <v>15760</v>
      </c>
      <c r="H6002" t="s">
        <v>3177</v>
      </c>
      <c r="I6002" t="s">
        <v>20788</v>
      </c>
      <c r="J6002" t="s">
        <v>3179</v>
      </c>
      <c r="K6002" t="s">
        <v>20789</v>
      </c>
      <c r="L6002" t="s">
        <v>3174</v>
      </c>
      <c r="M6002" t="s">
        <v>3174</v>
      </c>
    </row>
    <row r="6003" spans="1:13" x14ac:dyDescent="0.3">
      <c r="A6003" t="s">
        <v>1090</v>
      </c>
      <c r="B6003" t="s">
        <v>3381</v>
      </c>
      <c r="C6003" t="s">
        <v>3173</v>
      </c>
      <c r="D6003" t="s">
        <v>1761</v>
      </c>
      <c r="E6003" t="s">
        <v>3235</v>
      </c>
      <c r="F6003" t="s">
        <v>20790</v>
      </c>
      <c r="G6003" t="s">
        <v>15760</v>
      </c>
      <c r="H6003" t="s">
        <v>3177</v>
      </c>
      <c r="I6003" t="s">
        <v>20791</v>
      </c>
      <c r="J6003" t="s">
        <v>3179</v>
      </c>
      <c r="K6003" t="s">
        <v>20792</v>
      </c>
      <c r="L6003" t="s">
        <v>3174</v>
      </c>
      <c r="M6003" t="s">
        <v>3174</v>
      </c>
    </row>
    <row r="6004" spans="1:13" x14ac:dyDescent="0.3">
      <c r="A6004" t="s">
        <v>1090</v>
      </c>
      <c r="B6004" t="s">
        <v>3381</v>
      </c>
      <c r="C6004" t="s">
        <v>3173</v>
      </c>
      <c r="D6004" t="s">
        <v>1761</v>
      </c>
      <c r="E6004" t="s">
        <v>3235</v>
      </c>
      <c r="F6004" t="s">
        <v>20793</v>
      </c>
      <c r="G6004" t="s">
        <v>15760</v>
      </c>
      <c r="H6004" t="s">
        <v>3177</v>
      </c>
      <c r="I6004" t="s">
        <v>20794</v>
      </c>
      <c r="J6004" t="s">
        <v>3179</v>
      </c>
      <c r="K6004" t="s">
        <v>20795</v>
      </c>
      <c r="L6004" t="s">
        <v>3174</v>
      </c>
      <c r="M6004" t="s">
        <v>3174</v>
      </c>
    </row>
    <row r="6005" spans="1:13" x14ac:dyDescent="0.3">
      <c r="A6005" t="s">
        <v>1090</v>
      </c>
      <c r="B6005" t="s">
        <v>3019</v>
      </c>
      <c r="C6005" t="s">
        <v>3173</v>
      </c>
      <c r="D6005" t="s">
        <v>1761</v>
      </c>
      <c r="E6005" t="s">
        <v>3235</v>
      </c>
      <c r="F6005" t="s">
        <v>20796</v>
      </c>
      <c r="G6005" t="s">
        <v>20797</v>
      </c>
      <c r="H6005" t="s">
        <v>3177</v>
      </c>
      <c r="I6005" t="s">
        <v>20798</v>
      </c>
      <c r="J6005" t="s">
        <v>3179</v>
      </c>
      <c r="K6005" t="s">
        <v>20799</v>
      </c>
      <c r="L6005" t="s">
        <v>3174</v>
      </c>
      <c r="M6005" t="s">
        <v>3174</v>
      </c>
    </row>
    <row r="6006" spans="1:13" x14ac:dyDescent="0.3">
      <c r="A6006" t="s">
        <v>1090</v>
      </c>
      <c r="B6006" t="s">
        <v>3019</v>
      </c>
      <c r="C6006" t="s">
        <v>3173</v>
      </c>
      <c r="D6006" t="s">
        <v>1761</v>
      </c>
      <c r="E6006" t="s">
        <v>3235</v>
      </c>
      <c r="F6006" t="s">
        <v>20800</v>
      </c>
      <c r="G6006" t="s">
        <v>20797</v>
      </c>
      <c r="H6006" t="s">
        <v>3177</v>
      </c>
      <c r="I6006" t="s">
        <v>20801</v>
      </c>
      <c r="J6006" t="s">
        <v>3179</v>
      </c>
      <c r="K6006" t="s">
        <v>20802</v>
      </c>
      <c r="L6006" t="s">
        <v>3174</v>
      </c>
      <c r="M6006" t="s">
        <v>3174</v>
      </c>
    </row>
    <row r="6007" spans="1:13" x14ac:dyDescent="0.3">
      <c r="A6007" t="s">
        <v>1090</v>
      </c>
      <c r="B6007" t="s">
        <v>3019</v>
      </c>
      <c r="C6007" t="s">
        <v>3173</v>
      </c>
      <c r="D6007" t="s">
        <v>1761</v>
      </c>
      <c r="E6007" t="s">
        <v>3235</v>
      </c>
      <c r="F6007" t="s">
        <v>20803</v>
      </c>
      <c r="G6007" t="s">
        <v>20797</v>
      </c>
      <c r="H6007" t="s">
        <v>3177</v>
      </c>
      <c r="I6007" t="s">
        <v>20804</v>
      </c>
      <c r="J6007" t="s">
        <v>3179</v>
      </c>
      <c r="K6007" t="s">
        <v>20805</v>
      </c>
      <c r="L6007" t="s">
        <v>3174</v>
      </c>
      <c r="M6007" t="s">
        <v>3174</v>
      </c>
    </row>
    <row r="6008" spans="1:13" x14ac:dyDescent="0.3">
      <c r="A6008" t="s">
        <v>1090</v>
      </c>
      <c r="B6008" t="s">
        <v>3019</v>
      </c>
      <c r="C6008" t="s">
        <v>3173</v>
      </c>
      <c r="D6008" t="s">
        <v>1761</v>
      </c>
      <c r="E6008" t="s">
        <v>3235</v>
      </c>
      <c r="F6008" t="s">
        <v>20806</v>
      </c>
      <c r="G6008" t="s">
        <v>8821</v>
      </c>
      <c r="H6008" t="s">
        <v>3177</v>
      </c>
      <c r="I6008" t="s">
        <v>20807</v>
      </c>
      <c r="J6008" t="s">
        <v>3179</v>
      </c>
      <c r="K6008" t="s">
        <v>20808</v>
      </c>
      <c r="L6008" t="s">
        <v>3174</v>
      </c>
      <c r="M6008" t="s">
        <v>3174</v>
      </c>
    </row>
    <row r="6009" spans="1:13" x14ac:dyDescent="0.3">
      <c r="A6009" t="s">
        <v>1090</v>
      </c>
      <c r="B6009" t="s">
        <v>3019</v>
      </c>
      <c r="C6009" t="s">
        <v>3173</v>
      </c>
      <c r="D6009" t="s">
        <v>1761</v>
      </c>
      <c r="E6009" t="s">
        <v>3235</v>
      </c>
      <c r="F6009" t="s">
        <v>20809</v>
      </c>
      <c r="G6009" t="s">
        <v>20810</v>
      </c>
      <c r="H6009" t="s">
        <v>3177</v>
      </c>
      <c r="I6009" t="s">
        <v>20811</v>
      </c>
      <c r="J6009" t="s">
        <v>3179</v>
      </c>
      <c r="K6009" t="s">
        <v>20812</v>
      </c>
      <c r="L6009" t="s">
        <v>3174</v>
      </c>
      <c r="M6009" t="s">
        <v>3174</v>
      </c>
    </row>
    <row r="6010" spans="1:13" x14ac:dyDescent="0.3">
      <c r="A6010" t="s">
        <v>1090</v>
      </c>
      <c r="B6010" t="s">
        <v>3019</v>
      </c>
      <c r="C6010" t="s">
        <v>3173</v>
      </c>
      <c r="D6010" t="s">
        <v>1761</v>
      </c>
      <c r="E6010" t="s">
        <v>3235</v>
      </c>
      <c r="F6010" t="s">
        <v>20813</v>
      </c>
      <c r="G6010" t="s">
        <v>20810</v>
      </c>
      <c r="H6010" t="s">
        <v>3177</v>
      </c>
      <c r="I6010" t="s">
        <v>20814</v>
      </c>
      <c r="J6010" t="s">
        <v>3179</v>
      </c>
      <c r="K6010" t="s">
        <v>20815</v>
      </c>
      <c r="L6010" t="s">
        <v>3174</v>
      </c>
      <c r="M6010" t="s">
        <v>3174</v>
      </c>
    </row>
    <row r="6011" spans="1:13" x14ac:dyDescent="0.3">
      <c r="A6011" t="s">
        <v>1090</v>
      </c>
      <c r="B6011" t="s">
        <v>3019</v>
      </c>
      <c r="C6011" t="s">
        <v>3173</v>
      </c>
      <c r="D6011" t="s">
        <v>1761</v>
      </c>
      <c r="E6011" t="s">
        <v>3235</v>
      </c>
      <c r="F6011" t="s">
        <v>20816</v>
      </c>
      <c r="G6011" t="s">
        <v>20810</v>
      </c>
      <c r="H6011" t="s">
        <v>3177</v>
      </c>
      <c r="I6011" t="s">
        <v>20817</v>
      </c>
      <c r="J6011" t="s">
        <v>3179</v>
      </c>
      <c r="K6011" t="s">
        <v>20818</v>
      </c>
      <c r="L6011" t="s">
        <v>3174</v>
      </c>
      <c r="M6011" t="s">
        <v>3174</v>
      </c>
    </row>
    <row r="6012" spans="1:13" x14ac:dyDescent="0.3">
      <c r="A6012" t="s">
        <v>1090</v>
      </c>
      <c r="B6012" t="s">
        <v>3019</v>
      </c>
      <c r="C6012" t="s">
        <v>3173</v>
      </c>
      <c r="D6012" t="s">
        <v>1761</v>
      </c>
      <c r="E6012" t="s">
        <v>3235</v>
      </c>
      <c r="F6012" t="s">
        <v>20819</v>
      </c>
      <c r="G6012" t="s">
        <v>20820</v>
      </c>
      <c r="H6012" t="s">
        <v>3177</v>
      </c>
      <c r="I6012" t="s">
        <v>20821</v>
      </c>
      <c r="J6012" t="s">
        <v>3179</v>
      </c>
      <c r="K6012" t="s">
        <v>20822</v>
      </c>
      <c r="L6012" t="s">
        <v>3174</v>
      </c>
      <c r="M6012" t="s">
        <v>3174</v>
      </c>
    </row>
    <row r="6013" spans="1:13" x14ac:dyDescent="0.3">
      <c r="A6013" t="s">
        <v>1090</v>
      </c>
      <c r="B6013" t="s">
        <v>3019</v>
      </c>
      <c r="C6013" t="s">
        <v>3173</v>
      </c>
      <c r="D6013" t="s">
        <v>1761</v>
      </c>
      <c r="E6013" t="s">
        <v>3235</v>
      </c>
      <c r="F6013" t="s">
        <v>20823</v>
      </c>
      <c r="G6013" t="s">
        <v>20820</v>
      </c>
      <c r="H6013" t="s">
        <v>3177</v>
      </c>
      <c r="I6013" t="s">
        <v>20824</v>
      </c>
      <c r="J6013" t="s">
        <v>3179</v>
      </c>
      <c r="K6013" t="s">
        <v>20825</v>
      </c>
      <c r="L6013" t="s">
        <v>3174</v>
      </c>
      <c r="M6013" t="s">
        <v>3174</v>
      </c>
    </row>
    <row r="6014" spans="1:13" x14ac:dyDescent="0.3">
      <c r="A6014" t="s">
        <v>1090</v>
      </c>
      <c r="B6014" t="s">
        <v>3019</v>
      </c>
      <c r="C6014" t="s">
        <v>3173</v>
      </c>
      <c r="D6014" t="s">
        <v>1761</v>
      </c>
      <c r="E6014" t="s">
        <v>3235</v>
      </c>
      <c r="F6014" t="s">
        <v>20826</v>
      </c>
      <c r="G6014" t="s">
        <v>17581</v>
      </c>
      <c r="H6014" t="s">
        <v>3177</v>
      </c>
      <c r="I6014" t="s">
        <v>20827</v>
      </c>
      <c r="J6014" t="s">
        <v>3179</v>
      </c>
      <c r="K6014" t="s">
        <v>20828</v>
      </c>
      <c r="L6014" t="s">
        <v>3174</v>
      </c>
      <c r="M6014" t="s">
        <v>3174</v>
      </c>
    </row>
    <row r="6015" spans="1:13" x14ac:dyDescent="0.3">
      <c r="A6015" t="s">
        <v>1090</v>
      </c>
      <c r="B6015" t="s">
        <v>3019</v>
      </c>
      <c r="C6015" t="s">
        <v>3173</v>
      </c>
      <c r="D6015" t="s">
        <v>1761</v>
      </c>
      <c r="E6015" t="s">
        <v>3235</v>
      </c>
      <c r="F6015" t="s">
        <v>20829</v>
      </c>
      <c r="G6015" t="s">
        <v>17581</v>
      </c>
      <c r="H6015" t="s">
        <v>3177</v>
      </c>
      <c r="I6015" t="s">
        <v>20830</v>
      </c>
      <c r="J6015" t="s">
        <v>3179</v>
      </c>
      <c r="K6015" t="s">
        <v>20831</v>
      </c>
      <c r="L6015" t="s">
        <v>3174</v>
      </c>
      <c r="M6015" t="s">
        <v>3174</v>
      </c>
    </row>
    <row r="6016" spans="1:13" x14ac:dyDescent="0.3">
      <c r="A6016" t="s">
        <v>1090</v>
      </c>
      <c r="B6016" t="s">
        <v>3019</v>
      </c>
      <c r="C6016" t="s">
        <v>3173</v>
      </c>
      <c r="D6016" t="s">
        <v>1761</v>
      </c>
      <c r="E6016" t="s">
        <v>3235</v>
      </c>
      <c r="F6016" t="s">
        <v>20832</v>
      </c>
      <c r="G6016" t="s">
        <v>17581</v>
      </c>
      <c r="H6016" t="s">
        <v>3177</v>
      </c>
      <c r="I6016" t="s">
        <v>20833</v>
      </c>
      <c r="J6016" t="s">
        <v>3179</v>
      </c>
      <c r="K6016" t="s">
        <v>20834</v>
      </c>
      <c r="L6016" t="s">
        <v>3174</v>
      </c>
      <c r="M6016" t="s">
        <v>3174</v>
      </c>
    </row>
    <row r="6017" spans="1:13" x14ac:dyDescent="0.3">
      <c r="A6017" t="s">
        <v>1090</v>
      </c>
      <c r="B6017" t="s">
        <v>3019</v>
      </c>
      <c r="C6017" t="s">
        <v>3173</v>
      </c>
      <c r="D6017" t="s">
        <v>1761</v>
      </c>
      <c r="E6017" t="s">
        <v>3235</v>
      </c>
      <c r="F6017" t="s">
        <v>20835</v>
      </c>
      <c r="G6017" t="s">
        <v>19822</v>
      </c>
      <c r="H6017" t="s">
        <v>3177</v>
      </c>
      <c r="I6017" t="s">
        <v>20836</v>
      </c>
      <c r="J6017" t="s">
        <v>3179</v>
      </c>
      <c r="K6017" t="s">
        <v>20837</v>
      </c>
      <c r="L6017" t="s">
        <v>3174</v>
      </c>
      <c r="M6017" t="s">
        <v>3174</v>
      </c>
    </row>
    <row r="6018" spans="1:13" x14ac:dyDescent="0.3">
      <c r="A6018" t="s">
        <v>1090</v>
      </c>
      <c r="B6018" t="s">
        <v>3019</v>
      </c>
      <c r="C6018" t="s">
        <v>3173</v>
      </c>
      <c r="D6018" t="s">
        <v>1761</v>
      </c>
      <c r="E6018" t="s">
        <v>3235</v>
      </c>
      <c r="F6018" t="s">
        <v>20838</v>
      </c>
      <c r="G6018" t="s">
        <v>19822</v>
      </c>
      <c r="H6018" t="s">
        <v>3177</v>
      </c>
      <c r="I6018" t="s">
        <v>20839</v>
      </c>
      <c r="J6018" t="s">
        <v>3179</v>
      </c>
      <c r="K6018" t="s">
        <v>20840</v>
      </c>
      <c r="L6018" t="s">
        <v>3174</v>
      </c>
      <c r="M6018" t="s">
        <v>3174</v>
      </c>
    </row>
    <row r="6019" spans="1:13" x14ac:dyDescent="0.3">
      <c r="A6019" t="s">
        <v>1090</v>
      </c>
      <c r="B6019" t="s">
        <v>3019</v>
      </c>
      <c r="C6019" t="s">
        <v>3173</v>
      </c>
      <c r="D6019" t="s">
        <v>1761</v>
      </c>
      <c r="E6019" t="s">
        <v>3235</v>
      </c>
      <c r="F6019" t="s">
        <v>20841</v>
      </c>
      <c r="G6019" t="s">
        <v>19826</v>
      </c>
      <c r="H6019" t="s">
        <v>3177</v>
      </c>
      <c r="I6019" t="s">
        <v>20842</v>
      </c>
      <c r="J6019" t="s">
        <v>3179</v>
      </c>
      <c r="K6019" t="s">
        <v>20843</v>
      </c>
      <c r="L6019" t="s">
        <v>3174</v>
      </c>
      <c r="M6019" t="s">
        <v>3174</v>
      </c>
    </row>
    <row r="6020" spans="1:13" x14ac:dyDescent="0.3">
      <c r="A6020" t="s">
        <v>1090</v>
      </c>
      <c r="B6020" t="s">
        <v>3019</v>
      </c>
      <c r="C6020" t="s">
        <v>3173</v>
      </c>
      <c r="D6020" t="s">
        <v>1761</v>
      </c>
      <c r="E6020" t="s">
        <v>3235</v>
      </c>
      <c r="F6020" t="s">
        <v>20844</v>
      </c>
      <c r="G6020" t="s">
        <v>19826</v>
      </c>
      <c r="H6020" t="s">
        <v>3177</v>
      </c>
      <c r="I6020" t="s">
        <v>20845</v>
      </c>
      <c r="J6020" t="s">
        <v>3179</v>
      </c>
      <c r="K6020" t="s">
        <v>20846</v>
      </c>
      <c r="L6020" t="s">
        <v>3174</v>
      </c>
      <c r="M6020" t="s">
        <v>3174</v>
      </c>
    </row>
    <row r="6021" spans="1:13" x14ac:dyDescent="0.3">
      <c r="A6021" t="s">
        <v>1090</v>
      </c>
      <c r="B6021" t="s">
        <v>3019</v>
      </c>
      <c r="C6021" t="s">
        <v>3173</v>
      </c>
      <c r="D6021" t="s">
        <v>1761</v>
      </c>
      <c r="E6021" t="s">
        <v>3235</v>
      </c>
      <c r="F6021" t="s">
        <v>20847</v>
      </c>
      <c r="G6021" t="s">
        <v>19826</v>
      </c>
      <c r="H6021" t="s">
        <v>3177</v>
      </c>
      <c r="I6021" t="s">
        <v>20848</v>
      </c>
      <c r="J6021" t="s">
        <v>3179</v>
      </c>
      <c r="K6021" t="s">
        <v>20849</v>
      </c>
      <c r="L6021" t="s">
        <v>3174</v>
      </c>
      <c r="M6021" t="s">
        <v>3174</v>
      </c>
    </row>
    <row r="6022" spans="1:13" x14ac:dyDescent="0.3">
      <c r="A6022" t="s">
        <v>1090</v>
      </c>
      <c r="B6022" t="s">
        <v>4812</v>
      </c>
      <c r="C6022" t="s">
        <v>3173</v>
      </c>
      <c r="D6022" t="s">
        <v>1761</v>
      </c>
      <c r="E6022" t="s">
        <v>3183</v>
      </c>
      <c r="F6022" t="s">
        <v>20850</v>
      </c>
      <c r="G6022" t="s">
        <v>8656</v>
      </c>
      <c r="H6022" t="s">
        <v>3177</v>
      </c>
      <c r="I6022" t="s">
        <v>20851</v>
      </c>
      <c r="J6022" t="s">
        <v>3179</v>
      </c>
      <c r="K6022" t="s">
        <v>20852</v>
      </c>
      <c r="L6022" t="s">
        <v>3174</v>
      </c>
      <c r="M6022" t="s">
        <v>3174</v>
      </c>
    </row>
    <row r="6023" spans="1:13" x14ac:dyDescent="0.3">
      <c r="A6023" t="s">
        <v>1090</v>
      </c>
      <c r="B6023" t="s">
        <v>4812</v>
      </c>
      <c r="C6023" t="s">
        <v>3173</v>
      </c>
      <c r="D6023" t="s">
        <v>1761</v>
      </c>
      <c r="E6023" t="s">
        <v>3183</v>
      </c>
      <c r="F6023" t="s">
        <v>20853</v>
      </c>
      <c r="G6023" t="s">
        <v>8656</v>
      </c>
      <c r="H6023" t="s">
        <v>3177</v>
      </c>
      <c r="I6023" t="s">
        <v>20854</v>
      </c>
      <c r="J6023" t="s">
        <v>3179</v>
      </c>
      <c r="K6023" t="s">
        <v>20855</v>
      </c>
      <c r="L6023" t="s">
        <v>3174</v>
      </c>
      <c r="M6023" t="s">
        <v>3174</v>
      </c>
    </row>
    <row r="6024" spans="1:13" x14ac:dyDescent="0.3">
      <c r="A6024" t="s">
        <v>1090</v>
      </c>
      <c r="B6024" t="s">
        <v>4812</v>
      </c>
      <c r="C6024" t="s">
        <v>3173</v>
      </c>
      <c r="D6024" t="s">
        <v>1761</v>
      </c>
      <c r="E6024" t="s">
        <v>3183</v>
      </c>
      <c r="F6024" t="s">
        <v>20856</v>
      </c>
      <c r="G6024" t="s">
        <v>8656</v>
      </c>
      <c r="H6024" t="s">
        <v>3177</v>
      </c>
      <c r="I6024" t="s">
        <v>20857</v>
      </c>
      <c r="J6024" t="s">
        <v>3179</v>
      </c>
      <c r="K6024" t="s">
        <v>20858</v>
      </c>
      <c r="L6024" t="s">
        <v>3174</v>
      </c>
      <c r="M6024" t="s">
        <v>3174</v>
      </c>
    </row>
    <row r="6025" spans="1:13" x14ac:dyDescent="0.3">
      <c r="A6025" t="s">
        <v>1090</v>
      </c>
      <c r="B6025" t="s">
        <v>4812</v>
      </c>
      <c r="C6025" t="s">
        <v>3173</v>
      </c>
      <c r="D6025" t="s">
        <v>1761</v>
      </c>
      <c r="E6025" t="s">
        <v>3235</v>
      </c>
      <c r="F6025" t="s">
        <v>20859</v>
      </c>
      <c r="G6025" t="s">
        <v>20797</v>
      </c>
      <c r="H6025" t="s">
        <v>3177</v>
      </c>
      <c r="I6025" t="s">
        <v>20860</v>
      </c>
      <c r="J6025" t="s">
        <v>3179</v>
      </c>
      <c r="K6025" t="s">
        <v>20861</v>
      </c>
      <c r="L6025" t="s">
        <v>3174</v>
      </c>
      <c r="M6025" t="s">
        <v>3174</v>
      </c>
    </row>
    <row r="6026" spans="1:13" x14ac:dyDescent="0.3">
      <c r="A6026" t="s">
        <v>1090</v>
      </c>
      <c r="B6026" t="s">
        <v>4812</v>
      </c>
      <c r="C6026" t="s">
        <v>3173</v>
      </c>
      <c r="D6026" t="s">
        <v>1761</v>
      </c>
      <c r="E6026" t="s">
        <v>3235</v>
      </c>
      <c r="F6026" t="s">
        <v>20862</v>
      </c>
      <c r="G6026" t="s">
        <v>20797</v>
      </c>
      <c r="H6026" t="s">
        <v>3177</v>
      </c>
      <c r="I6026" t="s">
        <v>20863</v>
      </c>
      <c r="J6026" t="s">
        <v>3179</v>
      </c>
      <c r="K6026" t="s">
        <v>20864</v>
      </c>
      <c r="L6026" t="s">
        <v>3174</v>
      </c>
      <c r="M6026" t="s">
        <v>3174</v>
      </c>
    </row>
    <row r="6027" spans="1:13" x14ac:dyDescent="0.3">
      <c r="A6027" t="s">
        <v>1090</v>
      </c>
      <c r="B6027" t="s">
        <v>4812</v>
      </c>
      <c r="C6027" t="s">
        <v>3173</v>
      </c>
      <c r="D6027" t="s">
        <v>1761</v>
      </c>
      <c r="E6027" t="s">
        <v>3235</v>
      </c>
      <c r="F6027" t="s">
        <v>20865</v>
      </c>
      <c r="G6027" t="s">
        <v>20797</v>
      </c>
      <c r="H6027" t="s">
        <v>3177</v>
      </c>
      <c r="I6027" t="s">
        <v>20866</v>
      </c>
      <c r="J6027" t="s">
        <v>3179</v>
      </c>
      <c r="K6027" t="s">
        <v>20867</v>
      </c>
      <c r="L6027" t="s">
        <v>3174</v>
      </c>
      <c r="M6027" t="s">
        <v>3174</v>
      </c>
    </row>
    <row r="6028" spans="1:13" x14ac:dyDescent="0.3">
      <c r="A6028" t="s">
        <v>1090</v>
      </c>
      <c r="B6028" t="s">
        <v>4812</v>
      </c>
      <c r="C6028" t="s">
        <v>3173</v>
      </c>
      <c r="D6028" t="s">
        <v>1761</v>
      </c>
      <c r="E6028" t="s">
        <v>3235</v>
      </c>
      <c r="F6028" t="s">
        <v>20868</v>
      </c>
      <c r="G6028" t="s">
        <v>20797</v>
      </c>
      <c r="H6028" t="s">
        <v>3177</v>
      </c>
      <c r="I6028" t="s">
        <v>20869</v>
      </c>
      <c r="J6028" t="s">
        <v>3179</v>
      </c>
      <c r="K6028" t="s">
        <v>20870</v>
      </c>
      <c r="L6028" t="s">
        <v>3174</v>
      </c>
      <c r="M6028" t="s">
        <v>3174</v>
      </c>
    </row>
    <row r="6029" spans="1:13" x14ac:dyDescent="0.3">
      <c r="A6029" t="s">
        <v>1090</v>
      </c>
      <c r="B6029" t="s">
        <v>4812</v>
      </c>
      <c r="C6029" t="s">
        <v>3173</v>
      </c>
      <c r="D6029" t="s">
        <v>1761</v>
      </c>
      <c r="E6029" t="s">
        <v>3235</v>
      </c>
      <c r="F6029" t="s">
        <v>20871</v>
      </c>
      <c r="G6029" t="s">
        <v>20797</v>
      </c>
      <c r="H6029" t="s">
        <v>3177</v>
      </c>
      <c r="I6029" t="s">
        <v>20872</v>
      </c>
      <c r="J6029" t="s">
        <v>3179</v>
      </c>
      <c r="K6029" t="s">
        <v>20873</v>
      </c>
      <c r="L6029" t="s">
        <v>3174</v>
      </c>
      <c r="M6029" t="s">
        <v>3174</v>
      </c>
    </row>
    <row r="6030" spans="1:13" x14ac:dyDescent="0.3">
      <c r="A6030" t="s">
        <v>1090</v>
      </c>
      <c r="B6030" t="s">
        <v>4812</v>
      </c>
      <c r="C6030" t="s">
        <v>3173</v>
      </c>
      <c r="D6030" t="s">
        <v>1761</v>
      </c>
      <c r="E6030" t="s">
        <v>3235</v>
      </c>
      <c r="F6030" t="s">
        <v>20874</v>
      </c>
      <c r="G6030" t="s">
        <v>20875</v>
      </c>
      <c r="H6030" t="s">
        <v>3177</v>
      </c>
      <c r="I6030" t="s">
        <v>20876</v>
      </c>
      <c r="J6030" t="s">
        <v>3179</v>
      </c>
      <c r="K6030" t="s">
        <v>20877</v>
      </c>
      <c r="L6030" t="s">
        <v>3174</v>
      </c>
      <c r="M6030" t="s">
        <v>3174</v>
      </c>
    </row>
    <row r="6031" spans="1:13" x14ac:dyDescent="0.3">
      <c r="A6031" t="s">
        <v>1090</v>
      </c>
      <c r="B6031" t="s">
        <v>4812</v>
      </c>
      <c r="C6031" t="s">
        <v>3173</v>
      </c>
      <c r="D6031" t="s">
        <v>1761</v>
      </c>
      <c r="E6031" t="s">
        <v>3235</v>
      </c>
      <c r="F6031" t="s">
        <v>20878</v>
      </c>
      <c r="G6031" t="s">
        <v>20875</v>
      </c>
      <c r="H6031" t="s">
        <v>3177</v>
      </c>
      <c r="I6031" t="s">
        <v>20879</v>
      </c>
      <c r="J6031" t="s">
        <v>3179</v>
      </c>
      <c r="K6031" t="s">
        <v>20880</v>
      </c>
      <c r="L6031" t="s">
        <v>3174</v>
      </c>
      <c r="M6031" t="s">
        <v>3174</v>
      </c>
    </row>
    <row r="6032" spans="1:13" x14ac:dyDescent="0.3">
      <c r="A6032" t="s">
        <v>1090</v>
      </c>
      <c r="B6032" t="s">
        <v>4812</v>
      </c>
      <c r="C6032" t="s">
        <v>3173</v>
      </c>
      <c r="D6032" t="s">
        <v>1761</v>
      </c>
      <c r="E6032" t="s">
        <v>3235</v>
      </c>
      <c r="F6032" t="s">
        <v>20881</v>
      </c>
      <c r="G6032" t="s">
        <v>20875</v>
      </c>
      <c r="H6032" t="s">
        <v>3177</v>
      </c>
      <c r="I6032" t="s">
        <v>20882</v>
      </c>
      <c r="J6032" t="s">
        <v>3179</v>
      </c>
      <c r="K6032" t="s">
        <v>20883</v>
      </c>
      <c r="L6032" t="s">
        <v>3174</v>
      </c>
      <c r="M6032" t="s">
        <v>3174</v>
      </c>
    </row>
    <row r="6033" spans="1:13" x14ac:dyDescent="0.3">
      <c r="A6033" t="s">
        <v>1090</v>
      </c>
      <c r="B6033" t="s">
        <v>4812</v>
      </c>
      <c r="C6033" t="s">
        <v>3173</v>
      </c>
      <c r="D6033" t="s">
        <v>1761</v>
      </c>
      <c r="E6033" t="s">
        <v>3235</v>
      </c>
      <c r="F6033" t="s">
        <v>20884</v>
      </c>
      <c r="G6033" t="s">
        <v>20875</v>
      </c>
      <c r="H6033" t="s">
        <v>3177</v>
      </c>
      <c r="I6033" t="s">
        <v>20885</v>
      </c>
      <c r="J6033" t="s">
        <v>3179</v>
      </c>
      <c r="K6033" t="s">
        <v>20886</v>
      </c>
      <c r="L6033" t="s">
        <v>3174</v>
      </c>
      <c r="M6033" t="s">
        <v>3174</v>
      </c>
    </row>
    <row r="6034" spans="1:13" x14ac:dyDescent="0.3">
      <c r="A6034" t="s">
        <v>1090</v>
      </c>
      <c r="B6034" t="s">
        <v>4812</v>
      </c>
      <c r="C6034" t="s">
        <v>3173</v>
      </c>
      <c r="D6034" t="s">
        <v>1761</v>
      </c>
      <c r="E6034" t="s">
        <v>3235</v>
      </c>
      <c r="F6034" t="s">
        <v>20887</v>
      </c>
      <c r="G6034" t="s">
        <v>20875</v>
      </c>
      <c r="H6034" t="s">
        <v>3177</v>
      </c>
      <c r="I6034" t="s">
        <v>20888</v>
      </c>
      <c r="J6034" t="s">
        <v>3179</v>
      </c>
      <c r="K6034" t="s">
        <v>20889</v>
      </c>
      <c r="L6034" t="s">
        <v>3174</v>
      </c>
      <c r="M6034" t="s">
        <v>3174</v>
      </c>
    </row>
    <row r="6035" spans="1:13" x14ac:dyDescent="0.3">
      <c r="A6035" t="s">
        <v>1090</v>
      </c>
      <c r="B6035" t="s">
        <v>4812</v>
      </c>
      <c r="C6035" t="s">
        <v>3173</v>
      </c>
      <c r="D6035" t="s">
        <v>1761</v>
      </c>
      <c r="E6035" t="s">
        <v>3235</v>
      </c>
      <c r="F6035" t="s">
        <v>20890</v>
      </c>
      <c r="G6035" t="s">
        <v>20891</v>
      </c>
      <c r="H6035" t="s">
        <v>3177</v>
      </c>
      <c r="I6035" t="s">
        <v>20892</v>
      </c>
      <c r="J6035" t="s">
        <v>3179</v>
      </c>
      <c r="K6035" t="s">
        <v>20893</v>
      </c>
      <c r="L6035" t="s">
        <v>3174</v>
      </c>
      <c r="M6035" t="s">
        <v>3174</v>
      </c>
    </row>
    <row r="6036" spans="1:13" x14ac:dyDescent="0.3">
      <c r="A6036" t="s">
        <v>1090</v>
      </c>
      <c r="B6036" t="s">
        <v>4812</v>
      </c>
      <c r="C6036" t="s">
        <v>3173</v>
      </c>
      <c r="D6036" t="s">
        <v>1761</v>
      </c>
      <c r="E6036" t="s">
        <v>3235</v>
      </c>
      <c r="F6036" t="s">
        <v>20894</v>
      </c>
      <c r="G6036" t="s">
        <v>20891</v>
      </c>
      <c r="H6036" t="s">
        <v>3177</v>
      </c>
      <c r="I6036" t="s">
        <v>20895</v>
      </c>
      <c r="J6036" t="s">
        <v>3179</v>
      </c>
      <c r="K6036" t="s">
        <v>20896</v>
      </c>
      <c r="L6036" t="s">
        <v>3174</v>
      </c>
      <c r="M6036" t="s">
        <v>3174</v>
      </c>
    </row>
    <row r="6037" spans="1:13" x14ac:dyDescent="0.3">
      <c r="A6037" t="s">
        <v>1090</v>
      </c>
      <c r="B6037" t="s">
        <v>4812</v>
      </c>
      <c r="C6037" t="s">
        <v>3173</v>
      </c>
      <c r="D6037" t="s">
        <v>1761</v>
      </c>
      <c r="E6037" t="s">
        <v>3235</v>
      </c>
      <c r="F6037" t="s">
        <v>20897</v>
      </c>
      <c r="G6037" t="s">
        <v>20891</v>
      </c>
      <c r="H6037" t="s">
        <v>3177</v>
      </c>
      <c r="I6037" t="s">
        <v>20898</v>
      </c>
      <c r="J6037" t="s">
        <v>3179</v>
      </c>
      <c r="K6037" t="s">
        <v>20899</v>
      </c>
      <c r="L6037" t="s">
        <v>3174</v>
      </c>
      <c r="M6037" t="s">
        <v>3174</v>
      </c>
    </row>
    <row r="6038" spans="1:13" x14ac:dyDescent="0.3">
      <c r="A6038" t="s">
        <v>1090</v>
      </c>
      <c r="B6038" t="s">
        <v>4812</v>
      </c>
      <c r="C6038" t="s">
        <v>3173</v>
      </c>
      <c r="D6038" t="s">
        <v>1761</v>
      </c>
      <c r="E6038" t="s">
        <v>3235</v>
      </c>
      <c r="F6038" t="s">
        <v>20900</v>
      </c>
      <c r="G6038" t="s">
        <v>20891</v>
      </c>
      <c r="H6038" t="s">
        <v>3177</v>
      </c>
      <c r="I6038" t="s">
        <v>20901</v>
      </c>
      <c r="J6038" t="s">
        <v>3179</v>
      </c>
      <c r="K6038" t="s">
        <v>20902</v>
      </c>
      <c r="L6038" t="s">
        <v>3174</v>
      </c>
      <c r="M6038" t="s">
        <v>3174</v>
      </c>
    </row>
    <row r="6039" spans="1:13" x14ac:dyDescent="0.3">
      <c r="A6039" t="s">
        <v>1090</v>
      </c>
      <c r="B6039" t="s">
        <v>4812</v>
      </c>
      <c r="C6039" t="s">
        <v>3173</v>
      </c>
      <c r="D6039" t="s">
        <v>1761</v>
      </c>
      <c r="E6039" t="s">
        <v>3235</v>
      </c>
      <c r="F6039" t="s">
        <v>20903</v>
      </c>
      <c r="G6039" t="s">
        <v>20891</v>
      </c>
      <c r="H6039" t="s">
        <v>3177</v>
      </c>
      <c r="I6039" t="s">
        <v>20904</v>
      </c>
      <c r="J6039" t="s">
        <v>3179</v>
      </c>
      <c r="K6039" t="s">
        <v>20905</v>
      </c>
      <c r="L6039" t="s">
        <v>3174</v>
      </c>
      <c r="M6039" t="s">
        <v>3174</v>
      </c>
    </row>
    <row r="6040" spans="1:13" x14ac:dyDescent="0.3">
      <c r="A6040" t="s">
        <v>1090</v>
      </c>
      <c r="B6040" t="s">
        <v>4812</v>
      </c>
      <c r="C6040" t="s">
        <v>3173</v>
      </c>
      <c r="D6040" t="s">
        <v>1761</v>
      </c>
      <c r="E6040" t="s">
        <v>3235</v>
      </c>
      <c r="F6040" t="s">
        <v>20906</v>
      </c>
      <c r="G6040" t="s">
        <v>20907</v>
      </c>
      <c r="H6040" t="s">
        <v>3177</v>
      </c>
      <c r="I6040" t="s">
        <v>20908</v>
      </c>
      <c r="J6040" t="s">
        <v>3179</v>
      </c>
      <c r="K6040" t="s">
        <v>20909</v>
      </c>
      <c r="L6040" t="s">
        <v>3174</v>
      </c>
      <c r="M6040" t="s">
        <v>3174</v>
      </c>
    </row>
    <row r="6041" spans="1:13" x14ac:dyDescent="0.3">
      <c r="A6041" t="s">
        <v>1090</v>
      </c>
      <c r="B6041" t="s">
        <v>4812</v>
      </c>
      <c r="C6041" t="s">
        <v>3173</v>
      </c>
      <c r="D6041" t="s">
        <v>1761</v>
      </c>
      <c r="E6041" t="s">
        <v>3235</v>
      </c>
      <c r="F6041" t="s">
        <v>20910</v>
      </c>
      <c r="G6041" t="s">
        <v>20907</v>
      </c>
      <c r="H6041" t="s">
        <v>3177</v>
      </c>
      <c r="I6041" t="s">
        <v>20911</v>
      </c>
      <c r="J6041" t="s">
        <v>3179</v>
      </c>
      <c r="K6041" t="s">
        <v>20912</v>
      </c>
      <c r="L6041" t="s">
        <v>3174</v>
      </c>
      <c r="M6041" t="s">
        <v>3174</v>
      </c>
    </row>
    <row r="6042" spans="1:13" x14ac:dyDescent="0.3">
      <c r="A6042" t="s">
        <v>1090</v>
      </c>
      <c r="B6042" t="s">
        <v>4812</v>
      </c>
      <c r="C6042" t="s">
        <v>3173</v>
      </c>
      <c r="D6042" t="s">
        <v>1761</v>
      </c>
      <c r="E6042" t="s">
        <v>3235</v>
      </c>
      <c r="F6042" t="s">
        <v>20913</v>
      </c>
      <c r="G6042" t="s">
        <v>20907</v>
      </c>
      <c r="H6042" t="s">
        <v>3177</v>
      </c>
      <c r="I6042" t="s">
        <v>20914</v>
      </c>
      <c r="J6042" t="s">
        <v>3179</v>
      </c>
      <c r="K6042" t="s">
        <v>20915</v>
      </c>
      <c r="L6042" t="s">
        <v>3174</v>
      </c>
      <c r="M6042" t="s">
        <v>3174</v>
      </c>
    </row>
    <row r="6043" spans="1:13" x14ac:dyDescent="0.3">
      <c r="A6043" t="s">
        <v>1090</v>
      </c>
      <c r="B6043" t="s">
        <v>4812</v>
      </c>
      <c r="C6043" t="s">
        <v>3173</v>
      </c>
      <c r="D6043" t="s">
        <v>1761</v>
      </c>
      <c r="E6043" t="s">
        <v>3235</v>
      </c>
      <c r="F6043" t="s">
        <v>20916</v>
      </c>
      <c r="G6043" t="s">
        <v>20907</v>
      </c>
      <c r="H6043" t="s">
        <v>3177</v>
      </c>
      <c r="I6043" t="s">
        <v>20917</v>
      </c>
      <c r="J6043" t="s">
        <v>3179</v>
      </c>
      <c r="K6043" t="s">
        <v>20918</v>
      </c>
      <c r="L6043" t="s">
        <v>3174</v>
      </c>
      <c r="M6043" t="s">
        <v>3174</v>
      </c>
    </row>
    <row r="6044" spans="1:13" x14ac:dyDescent="0.3">
      <c r="A6044" t="s">
        <v>1090</v>
      </c>
      <c r="B6044" t="s">
        <v>4812</v>
      </c>
      <c r="C6044" t="s">
        <v>3173</v>
      </c>
      <c r="D6044" t="s">
        <v>1761</v>
      </c>
      <c r="E6044" t="s">
        <v>3235</v>
      </c>
      <c r="F6044" t="s">
        <v>20919</v>
      </c>
      <c r="G6044" t="s">
        <v>20907</v>
      </c>
      <c r="H6044" t="s">
        <v>3177</v>
      </c>
      <c r="I6044" t="s">
        <v>20920</v>
      </c>
      <c r="J6044" t="s">
        <v>3179</v>
      </c>
      <c r="K6044" t="s">
        <v>20921</v>
      </c>
      <c r="L6044" t="s">
        <v>3174</v>
      </c>
      <c r="M6044" t="s">
        <v>3174</v>
      </c>
    </row>
    <row r="6045" spans="1:13" x14ac:dyDescent="0.3">
      <c r="A6045" t="s">
        <v>1090</v>
      </c>
      <c r="B6045" t="s">
        <v>4812</v>
      </c>
      <c r="C6045" t="s">
        <v>3173</v>
      </c>
      <c r="D6045" t="s">
        <v>1761</v>
      </c>
      <c r="E6045" t="s">
        <v>3235</v>
      </c>
      <c r="F6045" t="s">
        <v>20922</v>
      </c>
      <c r="G6045" t="s">
        <v>20923</v>
      </c>
      <c r="H6045" t="s">
        <v>3177</v>
      </c>
      <c r="I6045" t="s">
        <v>20924</v>
      </c>
      <c r="J6045" t="s">
        <v>3179</v>
      </c>
      <c r="K6045" t="s">
        <v>20925</v>
      </c>
      <c r="L6045" t="s">
        <v>3174</v>
      </c>
      <c r="M6045" t="s">
        <v>3174</v>
      </c>
    </row>
    <row r="6046" spans="1:13" x14ac:dyDescent="0.3">
      <c r="A6046" t="s">
        <v>1090</v>
      </c>
      <c r="B6046" t="s">
        <v>4812</v>
      </c>
      <c r="C6046" t="s">
        <v>3173</v>
      </c>
      <c r="D6046" t="s">
        <v>1761</v>
      </c>
      <c r="E6046" t="s">
        <v>3235</v>
      </c>
      <c r="F6046" t="s">
        <v>20926</v>
      </c>
      <c r="G6046" t="s">
        <v>20923</v>
      </c>
      <c r="H6046" t="s">
        <v>3177</v>
      </c>
      <c r="I6046" t="s">
        <v>20927</v>
      </c>
      <c r="J6046" t="s">
        <v>3179</v>
      </c>
      <c r="K6046" t="s">
        <v>20928</v>
      </c>
      <c r="L6046" t="s">
        <v>3174</v>
      </c>
      <c r="M6046" t="s">
        <v>3174</v>
      </c>
    </row>
    <row r="6047" spans="1:13" x14ac:dyDescent="0.3">
      <c r="A6047" t="s">
        <v>1090</v>
      </c>
      <c r="B6047" t="s">
        <v>4812</v>
      </c>
      <c r="C6047" t="s">
        <v>3173</v>
      </c>
      <c r="D6047" t="s">
        <v>1761</v>
      </c>
      <c r="E6047" t="s">
        <v>3235</v>
      </c>
      <c r="F6047" t="s">
        <v>20929</v>
      </c>
      <c r="G6047" t="s">
        <v>20923</v>
      </c>
      <c r="H6047" t="s">
        <v>3177</v>
      </c>
      <c r="I6047" t="s">
        <v>20930</v>
      </c>
      <c r="J6047" t="s">
        <v>3179</v>
      </c>
      <c r="K6047" t="s">
        <v>20931</v>
      </c>
      <c r="L6047" t="s">
        <v>3174</v>
      </c>
      <c r="M6047" t="s">
        <v>3174</v>
      </c>
    </row>
    <row r="6048" spans="1:13" x14ac:dyDescent="0.3">
      <c r="A6048" t="s">
        <v>1090</v>
      </c>
      <c r="B6048" t="s">
        <v>4812</v>
      </c>
      <c r="C6048" t="s">
        <v>3173</v>
      </c>
      <c r="D6048" t="s">
        <v>1761</v>
      </c>
      <c r="E6048" t="s">
        <v>3235</v>
      </c>
      <c r="F6048" t="s">
        <v>20932</v>
      </c>
      <c r="G6048" t="s">
        <v>20923</v>
      </c>
      <c r="H6048" t="s">
        <v>3177</v>
      </c>
      <c r="I6048" t="s">
        <v>20933</v>
      </c>
      <c r="J6048" t="s">
        <v>3179</v>
      </c>
      <c r="K6048" t="s">
        <v>20934</v>
      </c>
      <c r="L6048" t="s">
        <v>3174</v>
      </c>
      <c r="M6048" t="s">
        <v>3174</v>
      </c>
    </row>
    <row r="6049" spans="1:13" x14ac:dyDescent="0.3">
      <c r="A6049" t="s">
        <v>1090</v>
      </c>
      <c r="B6049" t="s">
        <v>4812</v>
      </c>
      <c r="C6049" t="s">
        <v>3173</v>
      </c>
      <c r="D6049" t="s">
        <v>1761</v>
      </c>
      <c r="E6049" t="s">
        <v>3235</v>
      </c>
      <c r="F6049" t="s">
        <v>20935</v>
      </c>
      <c r="G6049" t="s">
        <v>20923</v>
      </c>
      <c r="H6049" t="s">
        <v>3177</v>
      </c>
      <c r="I6049" t="s">
        <v>20936</v>
      </c>
      <c r="J6049" t="s">
        <v>3179</v>
      </c>
      <c r="K6049" t="s">
        <v>20937</v>
      </c>
      <c r="L6049" t="s">
        <v>3174</v>
      </c>
      <c r="M6049" t="s">
        <v>3174</v>
      </c>
    </row>
    <row r="6050" spans="1:13" x14ac:dyDescent="0.3">
      <c r="A6050" t="s">
        <v>1090</v>
      </c>
      <c r="B6050" t="s">
        <v>4812</v>
      </c>
      <c r="C6050" t="s">
        <v>3173</v>
      </c>
      <c r="D6050" t="s">
        <v>1761</v>
      </c>
      <c r="E6050" t="s">
        <v>3235</v>
      </c>
      <c r="F6050" t="s">
        <v>20938</v>
      </c>
      <c r="G6050" t="s">
        <v>16899</v>
      </c>
      <c r="H6050" t="s">
        <v>3177</v>
      </c>
      <c r="I6050" t="s">
        <v>20939</v>
      </c>
      <c r="J6050" t="s">
        <v>3179</v>
      </c>
      <c r="K6050" t="s">
        <v>20940</v>
      </c>
      <c r="L6050" t="s">
        <v>3174</v>
      </c>
      <c r="M6050" t="s">
        <v>3174</v>
      </c>
    </row>
    <row r="6051" spans="1:13" x14ac:dyDescent="0.3">
      <c r="A6051" t="s">
        <v>1090</v>
      </c>
      <c r="B6051" t="s">
        <v>4812</v>
      </c>
      <c r="C6051" t="s">
        <v>3173</v>
      </c>
      <c r="D6051" t="s">
        <v>1761</v>
      </c>
      <c r="E6051" t="s">
        <v>3235</v>
      </c>
      <c r="F6051" t="s">
        <v>20941</v>
      </c>
      <c r="G6051" t="s">
        <v>20942</v>
      </c>
      <c r="H6051" t="s">
        <v>3177</v>
      </c>
      <c r="I6051" t="s">
        <v>20943</v>
      </c>
      <c r="J6051" t="s">
        <v>3179</v>
      </c>
      <c r="K6051" t="s">
        <v>20944</v>
      </c>
      <c r="L6051" t="s">
        <v>3174</v>
      </c>
      <c r="M6051" t="s">
        <v>3174</v>
      </c>
    </row>
    <row r="6052" spans="1:13" x14ac:dyDescent="0.3">
      <c r="A6052" t="s">
        <v>1090</v>
      </c>
      <c r="B6052" t="s">
        <v>4812</v>
      </c>
      <c r="C6052" t="s">
        <v>3173</v>
      </c>
      <c r="D6052" t="s">
        <v>1761</v>
      </c>
      <c r="E6052" t="s">
        <v>3235</v>
      </c>
      <c r="F6052" t="s">
        <v>20945</v>
      </c>
      <c r="G6052" t="s">
        <v>20942</v>
      </c>
      <c r="H6052" t="s">
        <v>3177</v>
      </c>
      <c r="I6052" t="s">
        <v>20946</v>
      </c>
      <c r="J6052" t="s">
        <v>3179</v>
      </c>
      <c r="K6052" t="s">
        <v>20947</v>
      </c>
      <c r="L6052" t="s">
        <v>3174</v>
      </c>
      <c r="M6052" t="s">
        <v>3174</v>
      </c>
    </row>
    <row r="6053" spans="1:13" x14ac:dyDescent="0.3">
      <c r="A6053" t="s">
        <v>1090</v>
      </c>
      <c r="B6053" t="s">
        <v>4812</v>
      </c>
      <c r="C6053" t="s">
        <v>3173</v>
      </c>
      <c r="D6053" t="s">
        <v>1761</v>
      </c>
      <c r="E6053" t="s">
        <v>3235</v>
      </c>
      <c r="F6053" t="s">
        <v>20948</v>
      </c>
      <c r="G6053" t="s">
        <v>20942</v>
      </c>
      <c r="H6053" t="s">
        <v>3177</v>
      </c>
      <c r="I6053" t="s">
        <v>20949</v>
      </c>
      <c r="J6053" t="s">
        <v>3179</v>
      </c>
      <c r="K6053" t="s">
        <v>20950</v>
      </c>
      <c r="L6053" t="s">
        <v>3174</v>
      </c>
      <c r="M6053" t="s">
        <v>3174</v>
      </c>
    </row>
    <row r="6054" spans="1:13" x14ac:dyDescent="0.3">
      <c r="A6054" t="s">
        <v>1090</v>
      </c>
      <c r="B6054" t="s">
        <v>4812</v>
      </c>
      <c r="C6054" t="s">
        <v>3173</v>
      </c>
      <c r="D6054" t="s">
        <v>1761</v>
      </c>
      <c r="E6054" t="s">
        <v>3235</v>
      </c>
      <c r="F6054" t="s">
        <v>20951</v>
      </c>
      <c r="G6054" t="s">
        <v>20942</v>
      </c>
      <c r="H6054" t="s">
        <v>3177</v>
      </c>
      <c r="I6054" t="s">
        <v>20952</v>
      </c>
      <c r="J6054" t="s">
        <v>3179</v>
      </c>
      <c r="K6054" t="s">
        <v>20953</v>
      </c>
      <c r="L6054" t="s">
        <v>3174</v>
      </c>
      <c r="M6054" t="s">
        <v>3174</v>
      </c>
    </row>
    <row r="6055" spans="1:13" x14ac:dyDescent="0.3">
      <c r="A6055" t="s">
        <v>1090</v>
      </c>
      <c r="B6055" t="s">
        <v>4812</v>
      </c>
      <c r="C6055" t="s">
        <v>3173</v>
      </c>
      <c r="D6055" t="s">
        <v>1761</v>
      </c>
      <c r="E6055" t="s">
        <v>3235</v>
      </c>
      <c r="F6055" t="s">
        <v>20954</v>
      </c>
      <c r="G6055" t="s">
        <v>20942</v>
      </c>
      <c r="H6055" t="s">
        <v>3177</v>
      </c>
      <c r="I6055" t="s">
        <v>20955</v>
      </c>
      <c r="J6055" t="s">
        <v>3179</v>
      </c>
      <c r="K6055" t="s">
        <v>20956</v>
      </c>
      <c r="L6055" t="s">
        <v>3174</v>
      </c>
      <c r="M6055" t="s">
        <v>3174</v>
      </c>
    </row>
    <row r="6056" spans="1:13" x14ac:dyDescent="0.3">
      <c r="A6056" t="s">
        <v>1090</v>
      </c>
      <c r="B6056" t="s">
        <v>4812</v>
      </c>
      <c r="C6056" t="s">
        <v>3173</v>
      </c>
      <c r="D6056" t="s">
        <v>1761</v>
      </c>
      <c r="E6056" t="s">
        <v>3235</v>
      </c>
      <c r="F6056" t="s">
        <v>20957</v>
      </c>
      <c r="G6056" t="s">
        <v>8207</v>
      </c>
      <c r="H6056" t="s">
        <v>3177</v>
      </c>
      <c r="I6056" t="s">
        <v>20958</v>
      </c>
      <c r="J6056" t="s">
        <v>3179</v>
      </c>
      <c r="K6056" t="s">
        <v>20959</v>
      </c>
      <c r="L6056" t="s">
        <v>3174</v>
      </c>
      <c r="M6056" t="s">
        <v>3174</v>
      </c>
    </row>
    <row r="6057" spans="1:13" x14ac:dyDescent="0.3">
      <c r="A6057" t="s">
        <v>1090</v>
      </c>
      <c r="B6057" t="s">
        <v>4812</v>
      </c>
      <c r="C6057" t="s">
        <v>3173</v>
      </c>
      <c r="D6057" t="s">
        <v>1761</v>
      </c>
      <c r="E6057" t="s">
        <v>3235</v>
      </c>
      <c r="F6057" t="s">
        <v>20960</v>
      </c>
      <c r="G6057" t="s">
        <v>8207</v>
      </c>
      <c r="H6057" t="s">
        <v>3177</v>
      </c>
      <c r="I6057" t="s">
        <v>20961</v>
      </c>
      <c r="J6057" t="s">
        <v>3179</v>
      </c>
      <c r="K6057" t="s">
        <v>20962</v>
      </c>
      <c r="L6057" t="s">
        <v>3174</v>
      </c>
      <c r="M6057" t="s">
        <v>3174</v>
      </c>
    </row>
    <row r="6058" spans="1:13" x14ac:dyDescent="0.3">
      <c r="A6058" t="s">
        <v>1090</v>
      </c>
      <c r="B6058" t="s">
        <v>4812</v>
      </c>
      <c r="C6058" t="s">
        <v>3173</v>
      </c>
      <c r="D6058" t="s">
        <v>1761</v>
      </c>
      <c r="E6058" t="s">
        <v>3235</v>
      </c>
      <c r="F6058" t="s">
        <v>20963</v>
      </c>
      <c r="G6058" t="s">
        <v>8207</v>
      </c>
      <c r="H6058" t="s">
        <v>3177</v>
      </c>
      <c r="I6058" t="s">
        <v>20964</v>
      </c>
      <c r="J6058" t="s">
        <v>3179</v>
      </c>
      <c r="K6058" t="s">
        <v>20965</v>
      </c>
      <c r="L6058" t="s">
        <v>3174</v>
      </c>
      <c r="M6058" t="s">
        <v>3174</v>
      </c>
    </row>
    <row r="6059" spans="1:13" x14ac:dyDescent="0.3">
      <c r="A6059" t="s">
        <v>1090</v>
      </c>
      <c r="B6059" t="s">
        <v>4812</v>
      </c>
      <c r="C6059" t="s">
        <v>3173</v>
      </c>
      <c r="D6059" t="s">
        <v>1761</v>
      </c>
      <c r="E6059" t="s">
        <v>3235</v>
      </c>
      <c r="F6059" t="s">
        <v>20966</v>
      </c>
      <c r="G6059" t="s">
        <v>8207</v>
      </c>
      <c r="H6059" t="s">
        <v>3177</v>
      </c>
      <c r="I6059" t="s">
        <v>20967</v>
      </c>
      <c r="J6059" t="s">
        <v>3179</v>
      </c>
      <c r="K6059" t="s">
        <v>20968</v>
      </c>
      <c r="L6059" t="s">
        <v>3174</v>
      </c>
      <c r="M6059" t="s">
        <v>3174</v>
      </c>
    </row>
    <row r="6060" spans="1:13" x14ac:dyDescent="0.3">
      <c r="A6060" t="s">
        <v>1090</v>
      </c>
      <c r="B6060" t="s">
        <v>4812</v>
      </c>
      <c r="C6060" t="s">
        <v>3173</v>
      </c>
      <c r="D6060" t="s">
        <v>1761</v>
      </c>
      <c r="E6060" t="s">
        <v>3235</v>
      </c>
      <c r="F6060" t="s">
        <v>20969</v>
      </c>
      <c r="G6060" t="s">
        <v>8207</v>
      </c>
      <c r="H6060" t="s">
        <v>3177</v>
      </c>
      <c r="I6060" t="s">
        <v>20970</v>
      </c>
      <c r="J6060" t="s">
        <v>3179</v>
      </c>
      <c r="K6060" t="s">
        <v>20971</v>
      </c>
      <c r="L6060" t="s">
        <v>3174</v>
      </c>
      <c r="M6060" t="s">
        <v>3174</v>
      </c>
    </row>
    <row r="6061" spans="1:13" x14ac:dyDescent="0.3">
      <c r="A6061" t="s">
        <v>1090</v>
      </c>
      <c r="B6061" t="s">
        <v>4812</v>
      </c>
      <c r="C6061" t="s">
        <v>3173</v>
      </c>
      <c r="D6061" t="s">
        <v>1761</v>
      </c>
      <c r="E6061" t="s">
        <v>3235</v>
      </c>
      <c r="F6061" t="s">
        <v>20972</v>
      </c>
      <c r="G6061" t="s">
        <v>16305</v>
      </c>
      <c r="H6061" t="s">
        <v>3177</v>
      </c>
      <c r="I6061" t="s">
        <v>20973</v>
      </c>
      <c r="J6061" t="s">
        <v>3179</v>
      </c>
      <c r="K6061" t="s">
        <v>20974</v>
      </c>
      <c r="L6061" t="s">
        <v>3174</v>
      </c>
      <c r="M6061" t="s">
        <v>3174</v>
      </c>
    </row>
    <row r="6062" spans="1:13" x14ac:dyDescent="0.3">
      <c r="A6062" t="s">
        <v>1090</v>
      </c>
      <c r="B6062" t="s">
        <v>4812</v>
      </c>
      <c r="C6062" t="s">
        <v>3173</v>
      </c>
      <c r="D6062" t="s">
        <v>1761</v>
      </c>
      <c r="E6062" t="s">
        <v>3235</v>
      </c>
      <c r="F6062" t="s">
        <v>20975</v>
      </c>
      <c r="G6062" t="s">
        <v>16305</v>
      </c>
      <c r="H6062" t="s">
        <v>3177</v>
      </c>
      <c r="I6062" t="s">
        <v>20976</v>
      </c>
      <c r="J6062" t="s">
        <v>3179</v>
      </c>
      <c r="K6062" t="s">
        <v>20977</v>
      </c>
      <c r="L6062" t="s">
        <v>3174</v>
      </c>
      <c r="M6062" t="s">
        <v>3174</v>
      </c>
    </row>
    <row r="6063" spans="1:13" x14ac:dyDescent="0.3">
      <c r="A6063" t="s">
        <v>1090</v>
      </c>
      <c r="B6063" t="s">
        <v>4812</v>
      </c>
      <c r="C6063" t="s">
        <v>3173</v>
      </c>
      <c r="D6063" t="s">
        <v>1761</v>
      </c>
      <c r="E6063" t="s">
        <v>3235</v>
      </c>
      <c r="F6063" t="s">
        <v>20978</v>
      </c>
      <c r="G6063" t="s">
        <v>16305</v>
      </c>
      <c r="H6063" t="s">
        <v>3177</v>
      </c>
      <c r="I6063" t="s">
        <v>20979</v>
      </c>
      <c r="J6063" t="s">
        <v>3179</v>
      </c>
      <c r="K6063" t="s">
        <v>20980</v>
      </c>
      <c r="L6063" t="s">
        <v>3174</v>
      </c>
      <c r="M6063" t="s">
        <v>3174</v>
      </c>
    </row>
    <row r="6064" spans="1:13" x14ac:dyDescent="0.3">
      <c r="A6064" t="s">
        <v>1090</v>
      </c>
      <c r="B6064" t="s">
        <v>4812</v>
      </c>
      <c r="C6064" t="s">
        <v>3173</v>
      </c>
      <c r="D6064" t="s">
        <v>1761</v>
      </c>
      <c r="E6064" t="s">
        <v>3235</v>
      </c>
      <c r="F6064" t="s">
        <v>20981</v>
      </c>
      <c r="G6064" t="s">
        <v>16305</v>
      </c>
      <c r="H6064" t="s">
        <v>3177</v>
      </c>
      <c r="I6064" t="s">
        <v>20982</v>
      </c>
      <c r="J6064" t="s">
        <v>3179</v>
      </c>
      <c r="K6064" t="s">
        <v>20983</v>
      </c>
      <c r="L6064" t="s">
        <v>3174</v>
      </c>
      <c r="M6064" t="s">
        <v>3174</v>
      </c>
    </row>
    <row r="6065" spans="1:13" x14ac:dyDescent="0.3">
      <c r="A6065" t="s">
        <v>1090</v>
      </c>
      <c r="B6065" t="s">
        <v>4812</v>
      </c>
      <c r="C6065" t="s">
        <v>3173</v>
      </c>
      <c r="D6065" t="s">
        <v>1761</v>
      </c>
      <c r="E6065" t="s">
        <v>3235</v>
      </c>
      <c r="F6065" t="s">
        <v>20984</v>
      </c>
      <c r="G6065" t="s">
        <v>7879</v>
      </c>
      <c r="H6065" t="s">
        <v>3177</v>
      </c>
      <c r="I6065" t="s">
        <v>20985</v>
      </c>
      <c r="J6065" t="s">
        <v>3179</v>
      </c>
      <c r="K6065" t="s">
        <v>20986</v>
      </c>
      <c r="L6065" t="s">
        <v>3174</v>
      </c>
      <c r="M6065" t="s">
        <v>3174</v>
      </c>
    </row>
    <row r="6066" spans="1:13" x14ac:dyDescent="0.3">
      <c r="A6066" t="s">
        <v>1090</v>
      </c>
      <c r="B6066" t="s">
        <v>4812</v>
      </c>
      <c r="C6066" t="s">
        <v>3173</v>
      </c>
      <c r="D6066" t="s">
        <v>1761</v>
      </c>
      <c r="E6066" t="s">
        <v>3235</v>
      </c>
      <c r="F6066" t="s">
        <v>20987</v>
      </c>
      <c r="G6066" t="s">
        <v>7879</v>
      </c>
      <c r="H6066" t="s">
        <v>3177</v>
      </c>
      <c r="I6066" t="s">
        <v>20988</v>
      </c>
      <c r="J6066" t="s">
        <v>3179</v>
      </c>
      <c r="K6066" t="s">
        <v>20989</v>
      </c>
      <c r="L6066" t="s">
        <v>3174</v>
      </c>
      <c r="M6066" t="s">
        <v>3174</v>
      </c>
    </row>
    <row r="6067" spans="1:13" x14ac:dyDescent="0.3">
      <c r="A6067" t="s">
        <v>1090</v>
      </c>
      <c r="B6067" t="s">
        <v>4812</v>
      </c>
      <c r="C6067" t="s">
        <v>3173</v>
      </c>
      <c r="D6067" t="s">
        <v>1761</v>
      </c>
      <c r="E6067" t="s">
        <v>3235</v>
      </c>
      <c r="F6067" t="s">
        <v>20990</v>
      </c>
      <c r="G6067" t="s">
        <v>7879</v>
      </c>
      <c r="H6067" t="s">
        <v>3177</v>
      </c>
      <c r="I6067" t="s">
        <v>20991</v>
      </c>
      <c r="J6067" t="s">
        <v>3179</v>
      </c>
      <c r="K6067" t="s">
        <v>20992</v>
      </c>
      <c r="L6067" t="s">
        <v>3174</v>
      </c>
      <c r="M6067" t="s">
        <v>3174</v>
      </c>
    </row>
    <row r="6068" spans="1:13" x14ac:dyDescent="0.3">
      <c r="A6068" t="s">
        <v>1090</v>
      </c>
      <c r="B6068" t="s">
        <v>4812</v>
      </c>
      <c r="C6068" t="s">
        <v>3173</v>
      </c>
      <c r="D6068" t="s">
        <v>1761</v>
      </c>
      <c r="E6068" t="s">
        <v>3235</v>
      </c>
      <c r="F6068" t="s">
        <v>20993</v>
      </c>
      <c r="G6068" t="s">
        <v>7879</v>
      </c>
      <c r="H6068" t="s">
        <v>3177</v>
      </c>
      <c r="I6068" t="s">
        <v>20994</v>
      </c>
      <c r="J6068" t="s">
        <v>3179</v>
      </c>
      <c r="K6068" t="s">
        <v>20995</v>
      </c>
      <c r="L6068" t="s">
        <v>3174</v>
      </c>
      <c r="M6068" t="s">
        <v>3174</v>
      </c>
    </row>
    <row r="6069" spans="1:13" x14ac:dyDescent="0.3">
      <c r="A6069" t="s">
        <v>1090</v>
      </c>
      <c r="B6069" t="s">
        <v>4812</v>
      </c>
      <c r="C6069" t="s">
        <v>3173</v>
      </c>
      <c r="D6069" t="s">
        <v>1761</v>
      </c>
      <c r="E6069" t="s">
        <v>3235</v>
      </c>
      <c r="F6069" t="s">
        <v>20996</v>
      </c>
      <c r="G6069" t="s">
        <v>7879</v>
      </c>
      <c r="H6069" t="s">
        <v>3177</v>
      </c>
      <c r="I6069" t="s">
        <v>20997</v>
      </c>
      <c r="J6069" t="s">
        <v>3179</v>
      </c>
      <c r="K6069" t="s">
        <v>20998</v>
      </c>
      <c r="L6069" t="s">
        <v>3174</v>
      </c>
      <c r="M6069" t="s">
        <v>3174</v>
      </c>
    </row>
    <row r="6070" spans="1:13" x14ac:dyDescent="0.3">
      <c r="A6070" t="s">
        <v>1090</v>
      </c>
      <c r="B6070" t="s">
        <v>4812</v>
      </c>
      <c r="C6070" t="s">
        <v>3173</v>
      </c>
      <c r="D6070" t="s">
        <v>1761</v>
      </c>
      <c r="E6070" t="s">
        <v>3235</v>
      </c>
      <c r="F6070" t="s">
        <v>20999</v>
      </c>
      <c r="G6070" t="s">
        <v>20073</v>
      </c>
      <c r="H6070" t="s">
        <v>3177</v>
      </c>
      <c r="I6070" t="s">
        <v>21000</v>
      </c>
      <c r="J6070" t="s">
        <v>3179</v>
      </c>
      <c r="K6070" t="s">
        <v>21001</v>
      </c>
      <c r="L6070" t="s">
        <v>3174</v>
      </c>
      <c r="M6070" t="s">
        <v>3174</v>
      </c>
    </row>
    <row r="6071" spans="1:13" x14ac:dyDescent="0.3">
      <c r="A6071" t="s">
        <v>1090</v>
      </c>
      <c r="B6071" t="s">
        <v>4812</v>
      </c>
      <c r="C6071" t="s">
        <v>3173</v>
      </c>
      <c r="D6071" t="s">
        <v>1761</v>
      </c>
      <c r="E6071" t="s">
        <v>3235</v>
      </c>
      <c r="F6071" t="s">
        <v>21002</v>
      </c>
      <c r="G6071" t="s">
        <v>20073</v>
      </c>
      <c r="H6071" t="s">
        <v>3177</v>
      </c>
      <c r="I6071" t="s">
        <v>21003</v>
      </c>
      <c r="J6071" t="s">
        <v>3179</v>
      </c>
      <c r="K6071" t="s">
        <v>21004</v>
      </c>
      <c r="L6071" t="s">
        <v>3174</v>
      </c>
      <c r="M6071" t="s">
        <v>3174</v>
      </c>
    </row>
    <row r="6072" spans="1:13" x14ac:dyDescent="0.3">
      <c r="A6072" t="s">
        <v>1090</v>
      </c>
      <c r="B6072" t="s">
        <v>4812</v>
      </c>
      <c r="C6072" t="s">
        <v>3173</v>
      </c>
      <c r="D6072" t="s">
        <v>1761</v>
      </c>
      <c r="E6072" t="s">
        <v>3235</v>
      </c>
      <c r="F6072" t="s">
        <v>21005</v>
      </c>
      <c r="G6072" t="s">
        <v>20073</v>
      </c>
      <c r="H6072" t="s">
        <v>3177</v>
      </c>
      <c r="I6072" t="s">
        <v>21006</v>
      </c>
      <c r="J6072" t="s">
        <v>3179</v>
      </c>
      <c r="K6072" t="s">
        <v>21007</v>
      </c>
      <c r="L6072" t="s">
        <v>3174</v>
      </c>
      <c r="M6072" t="s">
        <v>3174</v>
      </c>
    </row>
    <row r="6073" spans="1:13" x14ac:dyDescent="0.3">
      <c r="A6073" t="s">
        <v>1090</v>
      </c>
      <c r="B6073" t="s">
        <v>4812</v>
      </c>
      <c r="C6073" t="s">
        <v>3173</v>
      </c>
      <c r="D6073" t="s">
        <v>1761</v>
      </c>
      <c r="E6073" t="s">
        <v>3235</v>
      </c>
      <c r="F6073" t="s">
        <v>21008</v>
      </c>
      <c r="G6073" t="s">
        <v>20077</v>
      </c>
      <c r="H6073" t="s">
        <v>3177</v>
      </c>
      <c r="I6073" t="s">
        <v>21009</v>
      </c>
      <c r="J6073" t="s">
        <v>3179</v>
      </c>
      <c r="K6073" t="s">
        <v>21010</v>
      </c>
      <c r="L6073" t="s">
        <v>3174</v>
      </c>
      <c r="M6073" t="s">
        <v>3174</v>
      </c>
    </row>
    <row r="6074" spans="1:13" x14ac:dyDescent="0.3">
      <c r="A6074" t="s">
        <v>1090</v>
      </c>
      <c r="B6074" t="s">
        <v>4812</v>
      </c>
      <c r="C6074" t="s">
        <v>3173</v>
      </c>
      <c r="D6074" t="s">
        <v>1761</v>
      </c>
      <c r="E6074" t="s">
        <v>3235</v>
      </c>
      <c r="F6074" t="s">
        <v>21011</v>
      </c>
      <c r="G6074" t="s">
        <v>20077</v>
      </c>
      <c r="H6074" t="s">
        <v>3177</v>
      </c>
      <c r="I6074" t="s">
        <v>21012</v>
      </c>
      <c r="J6074" t="s">
        <v>3179</v>
      </c>
      <c r="K6074" t="s">
        <v>21013</v>
      </c>
      <c r="L6074" t="s">
        <v>3174</v>
      </c>
      <c r="M6074" t="s">
        <v>3174</v>
      </c>
    </row>
    <row r="6075" spans="1:13" x14ac:dyDescent="0.3">
      <c r="A6075" t="s">
        <v>1090</v>
      </c>
      <c r="B6075" t="s">
        <v>4812</v>
      </c>
      <c r="C6075" t="s">
        <v>3173</v>
      </c>
      <c r="D6075" t="s">
        <v>1761</v>
      </c>
      <c r="E6075" t="s">
        <v>3235</v>
      </c>
      <c r="F6075" t="s">
        <v>21014</v>
      </c>
      <c r="G6075" t="s">
        <v>20077</v>
      </c>
      <c r="H6075" t="s">
        <v>3177</v>
      </c>
      <c r="I6075" t="s">
        <v>21015</v>
      </c>
      <c r="J6075" t="s">
        <v>3179</v>
      </c>
      <c r="K6075" t="s">
        <v>21016</v>
      </c>
      <c r="L6075" t="s">
        <v>3174</v>
      </c>
      <c r="M6075" t="s">
        <v>3174</v>
      </c>
    </row>
    <row r="6076" spans="1:13" x14ac:dyDescent="0.3">
      <c r="A6076" t="s">
        <v>1090</v>
      </c>
      <c r="B6076" t="s">
        <v>4812</v>
      </c>
      <c r="C6076" t="s">
        <v>3173</v>
      </c>
      <c r="D6076" t="s">
        <v>1761</v>
      </c>
      <c r="E6076" t="s">
        <v>3235</v>
      </c>
      <c r="F6076" t="s">
        <v>21017</v>
      </c>
      <c r="G6076" t="s">
        <v>20077</v>
      </c>
      <c r="H6076" t="s">
        <v>3177</v>
      </c>
      <c r="I6076" t="s">
        <v>21018</v>
      </c>
      <c r="J6076" t="s">
        <v>3179</v>
      </c>
      <c r="K6076" t="s">
        <v>21019</v>
      </c>
      <c r="L6076" t="s">
        <v>3174</v>
      </c>
      <c r="M6076" t="s">
        <v>3174</v>
      </c>
    </row>
    <row r="6077" spans="1:13" x14ac:dyDescent="0.3">
      <c r="A6077" t="s">
        <v>1090</v>
      </c>
      <c r="B6077" t="s">
        <v>4812</v>
      </c>
      <c r="C6077" t="s">
        <v>3173</v>
      </c>
      <c r="D6077" t="s">
        <v>1761</v>
      </c>
      <c r="E6077" t="s">
        <v>3235</v>
      </c>
      <c r="F6077" t="s">
        <v>21020</v>
      </c>
      <c r="G6077" t="s">
        <v>20077</v>
      </c>
      <c r="H6077" t="s">
        <v>3177</v>
      </c>
      <c r="I6077" t="s">
        <v>21021</v>
      </c>
      <c r="J6077" t="s">
        <v>3179</v>
      </c>
      <c r="K6077" t="s">
        <v>21022</v>
      </c>
      <c r="L6077" t="s">
        <v>3174</v>
      </c>
      <c r="M6077" t="s">
        <v>3174</v>
      </c>
    </row>
    <row r="6078" spans="1:13" x14ac:dyDescent="0.3">
      <c r="A6078" t="s">
        <v>1090</v>
      </c>
      <c r="B6078" t="s">
        <v>4812</v>
      </c>
      <c r="C6078" t="s">
        <v>3173</v>
      </c>
      <c r="D6078" t="s">
        <v>1761</v>
      </c>
      <c r="E6078" t="s">
        <v>3235</v>
      </c>
      <c r="F6078" t="s">
        <v>21023</v>
      </c>
      <c r="G6078" t="s">
        <v>20077</v>
      </c>
      <c r="H6078" t="s">
        <v>3177</v>
      </c>
      <c r="I6078" t="s">
        <v>21024</v>
      </c>
      <c r="J6078" t="s">
        <v>3179</v>
      </c>
      <c r="K6078" t="s">
        <v>21025</v>
      </c>
      <c r="L6078" t="s">
        <v>3174</v>
      </c>
      <c r="M6078" t="s">
        <v>3174</v>
      </c>
    </row>
    <row r="6079" spans="1:13" x14ac:dyDescent="0.3">
      <c r="A6079" t="s">
        <v>1090</v>
      </c>
      <c r="B6079" t="s">
        <v>4812</v>
      </c>
      <c r="C6079" t="s">
        <v>3173</v>
      </c>
      <c r="D6079" t="s">
        <v>1761</v>
      </c>
      <c r="E6079" t="s">
        <v>3235</v>
      </c>
      <c r="F6079" t="s">
        <v>21026</v>
      </c>
      <c r="G6079" t="s">
        <v>19545</v>
      </c>
      <c r="H6079" t="s">
        <v>3177</v>
      </c>
      <c r="I6079" t="s">
        <v>21027</v>
      </c>
      <c r="J6079" t="s">
        <v>3179</v>
      </c>
      <c r="K6079" t="s">
        <v>21028</v>
      </c>
      <c r="L6079" t="s">
        <v>3174</v>
      </c>
      <c r="M6079" t="s">
        <v>3174</v>
      </c>
    </row>
    <row r="6080" spans="1:13" x14ac:dyDescent="0.3">
      <c r="A6080" t="s">
        <v>1090</v>
      </c>
      <c r="B6080" t="s">
        <v>4812</v>
      </c>
      <c r="C6080" t="s">
        <v>3173</v>
      </c>
      <c r="D6080" t="s">
        <v>1761</v>
      </c>
      <c r="E6080" t="s">
        <v>3235</v>
      </c>
      <c r="F6080" t="s">
        <v>21029</v>
      </c>
      <c r="G6080" t="s">
        <v>19545</v>
      </c>
      <c r="H6080" t="s">
        <v>3177</v>
      </c>
      <c r="I6080" t="s">
        <v>21030</v>
      </c>
      <c r="J6080" t="s">
        <v>3179</v>
      </c>
      <c r="K6080" t="s">
        <v>21031</v>
      </c>
      <c r="L6080" t="s">
        <v>3174</v>
      </c>
      <c r="M6080" t="s">
        <v>3174</v>
      </c>
    </row>
    <row r="6081" spans="1:13" x14ac:dyDescent="0.3">
      <c r="A6081" t="s">
        <v>1090</v>
      </c>
      <c r="B6081" t="s">
        <v>4812</v>
      </c>
      <c r="C6081" t="s">
        <v>3173</v>
      </c>
      <c r="D6081" t="s">
        <v>1761</v>
      </c>
      <c r="E6081" t="s">
        <v>3235</v>
      </c>
      <c r="F6081" t="s">
        <v>21032</v>
      </c>
      <c r="G6081" t="s">
        <v>19545</v>
      </c>
      <c r="H6081" t="s">
        <v>3177</v>
      </c>
      <c r="I6081" t="s">
        <v>21033</v>
      </c>
      <c r="J6081" t="s">
        <v>3179</v>
      </c>
      <c r="K6081" t="s">
        <v>21034</v>
      </c>
      <c r="L6081" t="s">
        <v>3174</v>
      </c>
      <c r="M6081" t="s">
        <v>3174</v>
      </c>
    </row>
    <row r="6082" spans="1:13" x14ac:dyDescent="0.3">
      <c r="A6082" t="s">
        <v>1090</v>
      </c>
      <c r="B6082" t="s">
        <v>4812</v>
      </c>
      <c r="C6082" t="s">
        <v>3173</v>
      </c>
      <c r="D6082" t="s">
        <v>1761</v>
      </c>
      <c r="E6082" t="s">
        <v>3235</v>
      </c>
      <c r="F6082" t="s">
        <v>21035</v>
      </c>
      <c r="G6082" t="s">
        <v>16276</v>
      </c>
      <c r="H6082" t="s">
        <v>3177</v>
      </c>
      <c r="I6082" t="s">
        <v>21036</v>
      </c>
      <c r="J6082" t="s">
        <v>3179</v>
      </c>
      <c r="K6082" t="s">
        <v>21037</v>
      </c>
      <c r="L6082" t="s">
        <v>3174</v>
      </c>
      <c r="M6082" t="s">
        <v>3174</v>
      </c>
    </row>
    <row r="6083" spans="1:13" x14ac:dyDescent="0.3">
      <c r="A6083" t="s">
        <v>1090</v>
      </c>
      <c r="B6083" t="s">
        <v>4812</v>
      </c>
      <c r="C6083" t="s">
        <v>3173</v>
      </c>
      <c r="D6083" t="s">
        <v>1761</v>
      </c>
      <c r="E6083" t="s">
        <v>3235</v>
      </c>
      <c r="F6083" t="s">
        <v>21038</v>
      </c>
      <c r="G6083" t="s">
        <v>16276</v>
      </c>
      <c r="H6083" t="s">
        <v>3177</v>
      </c>
      <c r="I6083" t="s">
        <v>21039</v>
      </c>
      <c r="J6083" t="s">
        <v>3179</v>
      </c>
      <c r="K6083" t="s">
        <v>21040</v>
      </c>
      <c r="L6083" t="s">
        <v>3174</v>
      </c>
      <c r="M6083" t="s">
        <v>3174</v>
      </c>
    </row>
    <row r="6084" spans="1:13" x14ac:dyDescent="0.3">
      <c r="A6084" t="s">
        <v>1090</v>
      </c>
      <c r="B6084" t="s">
        <v>4812</v>
      </c>
      <c r="C6084" t="s">
        <v>3173</v>
      </c>
      <c r="D6084" t="s">
        <v>1761</v>
      </c>
      <c r="E6084" t="s">
        <v>3235</v>
      </c>
      <c r="F6084" t="s">
        <v>21041</v>
      </c>
      <c r="G6084" t="s">
        <v>16276</v>
      </c>
      <c r="H6084" t="s">
        <v>3177</v>
      </c>
      <c r="I6084" t="s">
        <v>21042</v>
      </c>
      <c r="J6084" t="s">
        <v>3179</v>
      </c>
      <c r="K6084" t="s">
        <v>21043</v>
      </c>
      <c r="L6084" t="s">
        <v>3174</v>
      </c>
      <c r="M6084" t="s">
        <v>3174</v>
      </c>
    </row>
    <row r="6085" spans="1:13" x14ac:dyDescent="0.3">
      <c r="A6085" t="s">
        <v>1090</v>
      </c>
      <c r="B6085" t="s">
        <v>4812</v>
      </c>
      <c r="C6085" t="s">
        <v>3173</v>
      </c>
      <c r="D6085" t="s">
        <v>1761</v>
      </c>
      <c r="E6085" t="s">
        <v>3235</v>
      </c>
      <c r="F6085" t="s">
        <v>21044</v>
      </c>
      <c r="G6085" t="s">
        <v>16276</v>
      </c>
      <c r="H6085" t="s">
        <v>3177</v>
      </c>
      <c r="I6085" t="s">
        <v>21045</v>
      </c>
      <c r="J6085" t="s">
        <v>3179</v>
      </c>
      <c r="K6085" t="s">
        <v>21046</v>
      </c>
      <c r="L6085" t="s">
        <v>3174</v>
      </c>
      <c r="M6085" t="s">
        <v>3174</v>
      </c>
    </row>
    <row r="6086" spans="1:13" x14ac:dyDescent="0.3">
      <c r="A6086" t="s">
        <v>1090</v>
      </c>
      <c r="B6086" t="s">
        <v>4812</v>
      </c>
      <c r="C6086" t="s">
        <v>3173</v>
      </c>
      <c r="D6086" t="s">
        <v>1761</v>
      </c>
      <c r="E6086" t="s">
        <v>3235</v>
      </c>
      <c r="F6086" t="s">
        <v>21047</v>
      </c>
      <c r="G6086" t="s">
        <v>16276</v>
      </c>
      <c r="H6086" t="s">
        <v>3177</v>
      </c>
      <c r="I6086" t="s">
        <v>21048</v>
      </c>
      <c r="J6086" t="s">
        <v>3179</v>
      </c>
      <c r="K6086" t="s">
        <v>21049</v>
      </c>
      <c r="L6086" t="s">
        <v>3174</v>
      </c>
      <c r="M6086" t="s">
        <v>3174</v>
      </c>
    </row>
    <row r="6087" spans="1:13" x14ac:dyDescent="0.3">
      <c r="A6087" t="s">
        <v>1090</v>
      </c>
      <c r="B6087" t="s">
        <v>4812</v>
      </c>
      <c r="C6087" t="s">
        <v>3173</v>
      </c>
      <c r="D6087" t="s">
        <v>1761</v>
      </c>
      <c r="E6087" t="s">
        <v>3235</v>
      </c>
      <c r="F6087" t="s">
        <v>21050</v>
      </c>
      <c r="G6087" t="s">
        <v>16286</v>
      </c>
      <c r="H6087" t="s">
        <v>3177</v>
      </c>
      <c r="I6087" t="s">
        <v>21051</v>
      </c>
      <c r="J6087" t="s">
        <v>3179</v>
      </c>
      <c r="K6087" t="s">
        <v>21052</v>
      </c>
      <c r="L6087" t="s">
        <v>3174</v>
      </c>
      <c r="M6087" t="s">
        <v>3174</v>
      </c>
    </row>
    <row r="6088" spans="1:13" x14ac:dyDescent="0.3">
      <c r="A6088" t="s">
        <v>1090</v>
      </c>
      <c r="B6088" t="s">
        <v>4812</v>
      </c>
      <c r="C6088" t="s">
        <v>3173</v>
      </c>
      <c r="D6088" t="s">
        <v>1761</v>
      </c>
      <c r="E6088" t="s">
        <v>3235</v>
      </c>
      <c r="F6088" t="s">
        <v>21053</v>
      </c>
      <c r="G6088" t="s">
        <v>16286</v>
      </c>
      <c r="H6088" t="s">
        <v>3177</v>
      </c>
      <c r="I6088" t="s">
        <v>21054</v>
      </c>
      <c r="J6088" t="s">
        <v>3179</v>
      </c>
      <c r="K6088" t="s">
        <v>21055</v>
      </c>
      <c r="L6088" t="s">
        <v>3174</v>
      </c>
      <c r="M6088" t="s">
        <v>3174</v>
      </c>
    </row>
    <row r="6089" spans="1:13" x14ac:dyDescent="0.3">
      <c r="A6089" t="s">
        <v>1090</v>
      </c>
      <c r="B6089" t="s">
        <v>4812</v>
      </c>
      <c r="C6089" t="s">
        <v>3173</v>
      </c>
      <c r="D6089" t="s">
        <v>1761</v>
      </c>
      <c r="E6089" t="s">
        <v>3235</v>
      </c>
      <c r="F6089" t="s">
        <v>21056</v>
      </c>
      <c r="G6089" t="s">
        <v>16286</v>
      </c>
      <c r="H6089" t="s">
        <v>3177</v>
      </c>
      <c r="I6089" t="s">
        <v>21057</v>
      </c>
      <c r="J6089" t="s">
        <v>3179</v>
      </c>
      <c r="K6089" t="s">
        <v>21058</v>
      </c>
      <c r="L6089" t="s">
        <v>3174</v>
      </c>
      <c r="M6089" t="s">
        <v>3174</v>
      </c>
    </row>
    <row r="6090" spans="1:13" x14ac:dyDescent="0.3">
      <c r="A6090" t="s">
        <v>1090</v>
      </c>
      <c r="B6090" t="s">
        <v>13646</v>
      </c>
      <c r="C6090" t="s">
        <v>3173</v>
      </c>
      <c r="D6090" t="s">
        <v>1761</v>
      </c>
      <c r="E6090" t="s">
        <v>3459</v>
      </c>
      <c r="F6090" t="s">
        <v>21059</v>
      </c>
      <c r="G6090" t="s">
        <v>13672</v>
      </c>
      <c r="H6090" t="s">
        <v>3177</v>
      </c>
      <c r="I6090" t="s">
        <v>21060</v>
      </c>
      <c r="J6090" t="s">
        <v>3179</v>
      </c>
      <c r="K6090" t="s">
        <v>21061</v>
      </c>
      <c r="L6090" t="s">
        <v>3174</v>
      </c>
      <c r="M6090" t="s">
        <v>3174</v>
      </c>
    </row>
    <row r="6091" spans="1:13" x14ac:dyDescent="0.3">
      <c r="A6091" t="s">
        <v>1090</v>
      </c>
      <c r="B6091" t="s">
        <v>13646</v>
      </c>
      <c r="C6091" t="s">
        <v>3173</v>
      </c>
      <c r="D6091" t="s">
        <v>1761</v>
      </c>
      <c r="E6091" t="s">
        <v>3320</v>
      </c>
      <c r="F6091" t="s">
        <v>21062</v>
      </c>
      <c r="G6091" t="s">
        <v>13672</v>
      </c>
      <c r="H6091" t="s">
        <v>3177</v>
      </c>
      <c r="I6091" t="s">
        <v>21063</v>
      </c>
      <c r="J6091" t="s">
        <v>3179</v>
      </c>
      <c r="K6091" t="s">
        <v>21064</v>
      </c>
      <c r="L6091" t="s">
        <v>3174</v>
      </c>
      <c r="M6091" t="s">
        <v>3174</v>
      </c>
    </row>
    <row r="6092" spans="1:13" x14ac:dyDescent="0.3">
      <c r="A6092" t="s">
        <v>1090</v>
      </c>
      <c r="B6092" t="s">
        <v>4812</v>
      </c>
      <c r="C6092" t="s">
        <v>3173</v>
      </c>
      <c r="D6092" t="s">
        <v>1761</v>
      </c>
      <c r="E6092" t="s">
        <v>3183</v>
      </c>
      <c r="F6092" t="s">
        <v>21065</v>
      </c>
      <c r="G6092" t="s">
        <v>8656</v>
      </c>
      <c r="H6092" t="s">
        <v>3177</v>
      </c>
      <c r="I6092" t="s">
        <v>21066</v>
      </c>
      <c r="J6092" t="s">
        <v>3179</v>
      </c>
      <c r="K6092" t="s">
        <v>21067</v>
      </c>
      <c r="L6092" t="s">
        <v>3174</v>
      </c>
      <c r="M6092" t="s">
        <v>3174</v>
      </c>
    </row>
    <row r="6093" spans="1:13" x14ac:dyDescent="0.3">
      <c r="A6093" t="s">
        <v>1090</v>
      </c>
      <c r="B6093" t="s">
        <v>4243</v>
      </c>
      <c r="C6093" t="s">
        <v>3173</v>
      </c>
      <c r="D6093" t="s">
        <v>1761</v>
      </c>
      <c r="E6093" t="s">
        <v>3235</v>
      </c>
      <c r="F6093" t="s">
        <v>21068</v>
      </c>
      <c r="G6093" t="s">
        <v>19620</v>
      </c>
      <c r="H6093" t="s">
        <v>3177</v>
      </c>
      <c r="I6093" t="s">
        <v>21069</v>
      </c>
      <c r="J6093" t="s">
        <v>3179</v>
      </c>
      <c r="K6093" t="s">
        <v>21070</v>
      </c>
      <c r="L6093" t="s">
        <v>3174</v>
      </c>
      <c r="M6093" t="s">
        <v>3174</v>
      </c>
    </row>
    <row r="6094" spans="1:13" x14ac:dyDescent="0.3">
      <c r="A6094" t="s">
        <v>1090</v>
      </c>
      <c r="B6094" t="s">
        <v>4243</v>
      </c>
      <c r="C6094" t="s">
        <v>3173</v>
      </c>
      <c r="D6094" t="s">
        <v>1761</v>
      </c>
      <c r="E6094" t="s">
        <v>3235</v>
      </c>
      <c r="F6094" t="s">
        <v>21071</v>
      </c>
      <c r="G6094" t="s">
        <v>19620</v>
      </c>
      <c r="H6094" t="s">
        <v>3177</v>
      </c>
      <c r="I6094" t="s">
        <v>21072</v>
      </c>
      <c r="J6094" t="s">
        <v>3179</v>
      </c>
      <c r="K6094" t="s">
        <v>21073</v>
      </c>
      <c r="L6094" t="s">
        <v>3174</v>
      </c>
      <c r="M6094" t="s">
        <v>3174</v>
      </c>
    </row>
    <row r="6095" spans="1:13" x14ac:dyDescent="0.3">
      <c r="A6095" t="s">
        <v>1090</v>
      </c>
      <c r="B6095" t="s">
        <v>4243</v>
      </c>
      <c r="C6095" t="s">
        <v>3173</v>
      </c>
      <c r="D6095" t="s">
        <v>1761</v>
      </c>
      <c r="E6095" t="s">
        <v>3235</v>
      </c>
      <c r="F6095" t="s">
        <v>21074</v>
      </c>
      <c r="G6095" t="s">
        <v>19620</v>
      </c>
      <c r="H6095" t="s">
        <v>3177</v>
      </c>
      <c r="I6095" t="s">
        <v>21075</v>
      </c>
      <c r="J6095" t="s">
        <v>3179</v>
      </c>
      <c r="K6095" t="s">
        <v>21076</v>
      </c>
      <c r="L6095" t="s">
        <v>3174</v>
      </c>
      <c r="M6095" t="s">
        <v>3174</v>
      </c>
    </row>
    <row r="6096" spans="1:13" x14ac:dyDescent="0.3">
      <c r="A6096" t="s">
        <v>1090</v>
      </c>
      <c r="B6096" t="s">
        <v>4243</v>
      </c>
      <c r="C6096" t="s">
        <v>3173</v>
      </c>
      <c r="D6096" t="s">
        <v>1761</v>
      </c>
      <c r="E6096" t="s">
        <v>3235</v>
      </c>
      <c r="F6096" t="s">
        <v>21077</v>
      </c>
      <c r="G6096" t="s">
        <v>19620</v>
      </c>
      <c r="H6096" t="s">
        <v>3177</v>
      </c>
      <c r="I6096" t="s">
        <v>21078</v>
      </c>
      <c r="J6096" t="s">
        <v>3179</v>
      </c>
      <c r="K6096" t="s">
        <v>21079</v>
      </c>
      <c r="L6096" t="s">
        <v>3174</v>
      </c>
      <c r="M6096" t="s">
        <v>3174</v>
      </c>
    </row>
    <row r="6097" spans="1:13" x14ac:dyDescent="0.3">
      <c r="A6097" t="s">
        <v>1090</v>
      </c>
      <c r="B6097" t="s">
        <v>4243</v>
      </c>
      <c r="C6097" t="s">
        <v>3173</v>
      </c>
      <c r="D6097" t="s">
        <v>1761</v>
      </c>
      <c r="E6097" t="s">
        <v>3235</v>
      </c>
      <c r="F6097" t="s">
        <v>21080</v>
      </c>
      <c r="G6097" t="s">
        <v>19620</v>
      </c>
      <c r="H6097" t="s">
        <v>3177</v>
      </c>
      <c r="I6097" t="s">
        <v>21081</v>
      </c>
      <c r="J6097" t="s">
        <v>3179</v>
      </c>
      <c r="K6097" t="s">
        <v>21082</v>
      </c>
      <c r="L6097" t="s">
        <v>3174</v>
      </c>
      <c r="M6097" t="s">
        <v>3174</v>
      </c>
    </row>
    <row r="6098" spans="1:13" x14ac:dyDescent="0.3">
      <c r="A6098" t="s">
        <v>1090</v>
      </c>
      <c r="B6098" t="s">
        <v>4243</v>
      </c>
      <c r="C6098" t="s">
        <v>3173</v>
      </c>
      <c r="D6098" t="s">
        <v>1761</v>
      </c>
      <c r="E6098" t="s">
        <v>3235</v>
      </c>
      <c r="F6098" t="s">
        <v>21083</v>
      </c>
      <c r="G6098" t="s">
        <v>21084</v>
      </c>
      <c r="H6098" t="s">
        <v>3177</v>
      </c>
      <c r="I6098" t="s">
        <v>21085</v>
      </c>
      <c r="J6098" t="s">
        <v>3179</v>
      </c>
      <c r="K6098" t="s">
        <v>21086</v>
      </c>
      <c r="L6098" t="s">
        <v>3174</v>
      </c>
      <c r="M6098" t="s">
        <v>3174</v>
      </c>
    </row>
    <row r="6099" spans="1:13" x14ac:dyDescent="0.3">
      <c r="A6099" t="s">
        <v>1090</v>
      </c>
      <c r="B6099" t="s">
        <v>4243</v>
      </c>
      <c r="C6099" t="s">
        <v>3173</v>
      </c>
      <c r="D6099" t="s">
        <v>1761</v>
      </c>
      <c r="E6099" t="s">
        <v>3235</v>
      </c>
      <c r="F6099" t="s">
        <v>21087</v>
      </c>
      <c r="G6099" t="s">
        <v>21084</v>
      </c>
      <c r="H6099" t="s">
        <v>3177</v>
      </c>
      <c r="I6099" t="s">
        <v>21088</v>
      </c>
      <c r="J6099" t="s">
        <v>3179</v>
      </c>
      <c r="K6099" t="s">
        <v>21089</v>
      </c>
      <c r="L6099" t="s">
        <v>3174</v>
      </c>
      <c r="M6099" t="s">
        <v>3174</v>
      </c>
    </row>
    <row r="6100" spans="1:13" x14ac:dyDescent="0.3">
      <c r="A6100" t="s">
        <v>1090</v>
      </c>
      <c r="B6100" t="s">
        <v>4243</v>
      </c>
      <c r="C6100" t="s">
        <v>3173</v>
      </c>
      <c r="D6100" t="s">
        <v>1761</v>
      </c>
      <c r="E6100" t="s">
        <v>3235</v>
      </c>
      <c r="F6100" t="s">
        <v>21090</v>
      </c>
      <c r="G6100" t="s">
        <v>21084</v>
      </c>
      <c r="H6100" t="s">
        <v>3177</v>
      </c>
      <c r="I6100" t="s">
        <v>21091</v>
      </c>
      <c r="J6100" t="s">
        <v>3179</v>
      </c>
      <c r="K6100" t="s">
        <v>21092</v>
      </c>
      <c r="L6100" t="s">
        <v>3174</v>
      </c>
      <c r="M6100" t="s">
        <v>3174</v>
      </c>
    </row>
    <row r="6101" spans="1:13" x14ac:dyDescent="0.3">
      <c r="A6101" t="s">
        <v>1090</v>
      </c>
      <c r="B6101" t="s">
        <v>4243</v>
      </c>
      <c r="C6101" t="s">
        <v>3173</v>
      </c>
      <c r="D6101" t="s">
        <v>1761</v>
      </c>
      <c r="E6101" t="s">
        <v>3235</v>
      </c>
      <c r="F6101" t="s">
        <v>21093</v>
      </c>
      <c r="G6101" t="s">
        <v>21084</v>
      </c>
      <c r="H6101" t="s">
        <v>3177</v>
      </c>
      <c r="I6101" t="s">
        <v>21094</v>
      </c>
      <c r="J6101" t="s">
        <v>3179</v>
      </c>
      <c r="K6101" t="s">
        <v>21095</v>
      </c>
      <c r="L6101" t="s">
        <v>3174</v>
      </c>
      <c r="M6101" t="s">
        <v>3174</v>
      </c>
    </row>
    <row r="6102" spans="1:13" x14ac:dyDescent="0.3">
      <c r="A6102" t="s">
        <v>1090</v>
      </c>
      <c r="B6102" t="s">
        <v>4243</v>
      </c>
      <c r="C6102" t="s">
        <v>3173</v>
      </c>
      <c r="D6102" t="s">
        <v>1761</v>
      </c>
      <c r="E6102" t="s">
        <v>3235</v>
      </c>
      <c r="F6102" t="s">
        <v>21096</v>
      </c>
      <c r="G6102" t="s">
        <v>21084</v>
      </c>
      <c r="H6102" t="s">
        <v>3177</v>
      </c>
      <c r="I6102" t="s">
        <v>21097</v>
      </c>
      <c r="J6102" t="s">
        <v>3179</v>
      </c>
      <c r="K6102" t="s">
        <v>21098</v>
      </c>
      <c r="L6102" t="s">
        <v>3174</v>
      </c>
      <c r="M6102" t="s">
        <v>3174</v>
      </c>
    </row>
    <row r="6103" spans="1:13" x14ac:dyDescent="0.3">
      <c r="A6103" t="s">
        <v>1090</v>
      </c>
      <c r="B6103" t="s">
        <v>3234</v>
      </c>
      <c r="C6103" t="s">
        <v>3173</v>
      </c>
      <c r="D6103" t="s">
        <v>1759</v>
      </c>
      <c r="E6103" t="s">
        <v>3320</v>
      </c>
      <c r="F6103" t="s">
        <v>21099</v>
      </c>
      <c r="G6103" t="s">
        <v>18852</v>
      </c>
      <c r="H6103" t="s">
        <v>3177</v>
      </c>
      <c r="I6103" t="s">
        <v>21100</v>
      </c>
      <c r="J6103" t="s">
        <v>3179</v>
      </c>
      <c r="K6103" t="s">
        <v>21101</v>
      </c>
      <c r="L6103" t="s">
        <v>3174</v>
      </c>
      <c r="M6103" t="s">
        <v>3174</v>
      </c>
    </row>
    <row r="6104" spans="1:13" x14ac:dyDescent="0.3">
      <c r="A6104" t="s">
        <v>1090</v>
      </c>
      <c r="B6104" t="s">
        <v>3234</v>
      </c>
      <c r="C6104" t="s">
        <v>3173</v>
      </c>
      <c r="D6104" t="s">
        <v>1759</v>
      </c>
      <c r="E6104" t="s">
        <v>3320</v>
      </c>
      <c r="F6104" t="s">
        <v>21102</v>
      </c>
      <c r="G6104" t="s">
        <v>18852</v>
      </c>
      <c r="H6104" t="s">
        <v>3177</v>
      </c>
      <c r="I6104" t="s">
        <v>21103</v>
      </c>
      <c r="J6104" t="s">
        <v>3179</v>
      </c>
      <c r="K6104" t="s">
        <v>21104</v>
      </c>
      <c r="L6104" t="s">
        <v>3174</v>
      </c>
      <c r="M6104" t="s">
        <v>3174</v>
      </c>
    </row>
    <row r="6105" spans="1:13" x14ac:dyDescent="0.3">
      <c r="A6105" t="s">
        <v>1090</v>
      </c>
      <c r="B6105" t="s">
        <v>3319</v>
      </c>
      <c r="C6105" t="s">
        <v>3173</v>
      </c>
      <c r="D6105" t="s">
        <v>1759</v>
      </c>
      <c r="E6105" t="s">
        <v>3320</v>
      </c>
      <c r="F6105" t="s">
        <v>21105</v>
      </c>
      <c r="G6105" t="s">
        <v>21106</v>
      </c>
      <c r="H6105" t="s">
        <v>3177</v>
      </c>
      <c r="I6105" t="s">
        <v>21107</v>
      </c>
      <c r="J6105" t="s">
        <v>3179</v>
      </c>
      <c r="K6105" t="s">
        <v>21108</v>
      </c>
      <c r="L6105" t="s">
        <v>3174</v>
      </c>
      <c r="M6105" t="s">
        <v>3174</v>
      </c>
    </row>
    <row r="6106" spans="1:13" x14ac:dyDescent="0.3">
      <c r="A6106" t="s">
        <v>1090</v>
      </c>
      <c r="B6106" t="s">
        <v>3319</v>
      </c>
      <c r="C6106" t="s">
        <v>3173</v>
      </c>
      <c r="D6106" t="s">
        <v>1759</v>
      </c>
      <c r="E6106" t="s">
        <v>3320</v>
      </c>
      <c r="F6106" t="s">
        <v>21109</v>
      </c>
      <c r="G6106" t="s">
        <v>21106</v>
      </c>
      <c r="H6106" t="s">
        <v>3177</v>
      </c>
      <c r="I6106" t="s">
        <v>21110</v>
      </c>
      <c r="J6106" t="s">
        <v>3179</v>
      </c>
      <c r="K6106" t="s">
        <v>21111</v>
      </c>
      <c r="L6106" t="s">
        <v>3174</v>
      </c>
      <c r="M6106" t="s">
        <v>3174</v>
      </c>
    </row>
    <row r="6107" spans="1:13" x14ac:dyDescent="0.3">
      <c r="A6107" t="s">
        <v>1090</v>
      </c>
      <c r="B6107" t="s">
        <v>3831</v>
      </c>
      <c r="C6107" t="s">
        <v>3173</v>
      </c>
      <c r="D6107" t="s">
        <v>1759</v>
      </c>
      <c r="E6107" t="s">
        <v>3320</v>
      </c>
      <c r="F6107" t="s">
        <v>21112</v>
      </c>
      <c r="G6107" t="s">
        <v>21113</v>
      </c>
      <c r="H6107" t="s">
        <v>3177</v>
      </c>
      <c r="I6107" t="s">
        <v>21114</v>
      </c>
      <c r="J6107" t="s">
        <v>3179</v>
      </c>
      <c r="K6107" t="s">
        <v>21115</v>
      </c>
      <c r="L6107" t="s">
        <v>3174</v>
      </c>
      <c r="M6107" t="s">
        <v>3174</v>
      </c>
    </row>
    <row r="6108" spans="1:13" x14ac:dyDescent="0.3">
      <c r="A6108" t="s">
        <v>1090</v>
      </c>
      <c r="B6108" t="s">
        <v>3831</v>
      </c>
      <c r="C6108" t="s">
        <v>3173</v>
      </c>
      <c r="D6108" t="s">
        <v>1759</v>
      </c>
      <c r="E6108" t="s">
        <v>3320</v>
      </c>
      <c r="F6108" t="s">
        <v>21116</v>
      </c>
      <c r="G6108" t="s">
        <v>21113</v>
      </c>
      <c r="H6108" t="s">
        <v>3177</v>
      </c>
      <c r="I6108" t="s">
        <v>21117</v>
      </c>
      <c r="J6108" t="s">
        <v>3179</v>
      </c>
      <c r="K6108" t="s">
        <v>21118</v>
      </c>
      <c r="L6108" t="s">
        <v>3174</v>
      </c>
      <c r="M6108" t="s">
        <v>3174</v>
      </c>
    </row>
    <row r="6109" spans="1:13" x14ac:dyDescent="0.3">
      <c r="A6109" t="s">
        <v>1090</v>
      </c>
      <c r="B6109" t="s">
        <v>6360</v>
      </c>
      <c r="C6109" t="s">
        <v>3173</v>
      </c>
      <c r="D6109" t="s">
        <v>1759</v>
      </c>
      <c r="E6109" t="s">
        <v>3320</v>
      </c>
      <c r="F6109" t="s">
        <v>21119</v>
      </c>
      <c r="G6109" t="s">
        <v>21120</v>
      </c>
      <c r="H6109" t="s">
        <v>3177</v>
      </c>
      <c r="I6109" t="s">
        <v>21121</v>
      </c>
      <c r="J6109" t="s">
        <v>3179</v>
      </c>
      <c r="K6109" t="s">
        <v>21122</v>
      </c>
      <c r="L6109" t="s">
        <v>3174</v>
      </c>
      <c r="M6109" t="s">
        <v>3174</v>
      </c>
    </row>
    <row r="6110" spans="1:13" x14ac:dyDescent="0.3">
      <c r="A6110" t="s">
        <v>1090</v>
      </c>
      <c r="B6110" t="s">
        <v>6360</v>
      </c>
      <c r="C6110" t="s">
        <v>3173</v>
      </c>
      <c r="D6110" t="s">
        <v>1759</v>
      </c>
      <c r="E6110" t="s">
        <v>3320</v>
      </c>
      <c r="F6110" t="s">
        <v>21123</v>
      </c>
      <c r="G6110" t="s">
        <v>19412</v>
      </c>
      <c r="H6110" t="s">
        <v>3177</v>
      </c>
      <c r="I6110" t="s">
        <v>21124</v>
      </c>
      <c r="J6110" t="s">
        <v>3179</v>
      </c>
      <c r="K6110" t="s">
        <v>21125</v>
      </c>
      <c r="L6110" t="s">
        <v>3174</v>
      </c>
      <c r="M6110" t="s">
        <v>3174</v>
      </c>
    </row>
    <row r="6111" spans="1:13" x14ac:dyDescent="0.3">
      <c r="A6111" t="s">
        <v>1090</v>
      </c>
      <c r="B6111" t="s">
        <v>6360</v>
      </c>
      <c r="C6111" t="s">
        <v>3173</v>
      </c>
      <c r="D6111" t="s">
        <v>1759</v>
      </c>
      <c r="E6111" t="s">
        <v>3320</v>
      </c>
      <c r="F6111" t="s">
        <v>21126</v>
      </c>
      <c r="G6111" t="s">
        <v>19412</v>
      </c>
      <c r="H6111" t="s">
        <v>3177</v>
      </c>
      <c r="I6111" t="s">
        <v>21127</v>
      </c>
      <c r="J6111" t="s">
        <v>3179</v>
      </c>
      <c r="K6111" t="s">
        <v>21128</v>
      </c>
      <c r="L6111" t="s">
        <v>3174</v>
      </c>
      <c r="M6111" t="s">
        <v>3174</v>
      </c>
    </row>
    <row r="6112" spans="1:13" x14ac:dyDescent="0.3">
      <c r="A6112" t="s">
        <v>1090</v>
      </c>
      <c r="B6112" t="s">
        <v>6360</v>
      </c>
      <c r="C6112" t="s">
        <v>3173</v>
      </c>
      <c r="D6112" t="s">
        <v>1759</v>
      </c>
      <c r="E6112" t="s">
        <v>3320</v>
      </c>
      <c r="F6112" t="s">
        <v>21129</v>
      </c>
      <c r="G6112" t="s">
        <v>19412</v>
      </c>
      <c r="H6112" t="s">
        <v>3177</v>
      </c>
      <c r="I6112" t="s">
        <v>21130</v>
      </c>
      <c r="J6112" t="s">
        <v>3179</v>
      </c>
      <c r="K6112" t="s">
        <v>21131</v>
      </c>
      <c r="L6112" t="s">
        <v>3174</v>
      </c>
      <c r="M6112" t="s">
        <v>3174</v>
      </c>
    </row>
    <row r="6113" spans="1:13" x14ac:dyDescent="0.3">
      <c r="A6113" t="s">
        <v>1090</v>
      </c>
      <c r="B6113" t="s">
        <v>4791</v>
      </c>
      <c r="C6113" t="s">
        <v>3173</v>
      </c>
      <c r="D6113" t="s">
        <v>1759</v>
      </c>
      <c r="E6113" t="s">
        <v>3320</v>
      </c>
      <c r="F6113" t="s">
        <v>21132</v>
      </c>
      <c r="G6113" t="s">
        <v>21133</v>
      </c>
      <c r="H6113" t="s">
        <v>3177</v>
      </c>
      <c r="I6113" t="s">
        <v>21134</v>
      </c>
      <c r="J6113" t="s">
        <v>3179</v>
      </c>
      <c r="K6113" t="s">
        <v>21135</v>
      </c>
      <c r="L6113" t="s">
        <v>3174</v>
      </c>
      <c r="M6113" t="s">
        <v>3174</v>
      </c>
    </row>
    <row r="6114" spans="1:13" x14ac:dyDescent="0.3">
      <c r="A6114" t="s">
        <v>1090</v>
      </c>
      <c r="B6114" t="s">
        <v>4791</v>
      </c>
      <c r="C6114" t="s">
        <v>3173</v>
      </c>
      <c r="D6114" t="s">
        <v>1759</v>
      </c>
      <c r="E6114" t="s">
        <v>3320</v>
      </c>
      <c r="F6114" t="s">
        <v>21136</v>
      </c>
      <c r="G6114" t="s">
        <v>21137</v>
      </c>
      <c r="H6114" t="s">
        <v>3177</v>
      </c>
      <c r="I6114" t="s">
        <v>21138</v>
      </c>
      <c r="J6114" t="s">
        <v>3179</v>
      </c>
      <c r="K6114" t="s">
        <v>21139</v>
      </c>
      <c r="L6114" t="s">
        <v>3174</v>
      </c>
      <c r="M6114" t="s">
        <v>3174</v>
      </c>
    </row>
    <row r="6115" spans="1:13" x14ac:dyDescent="0.3">
      <c r="A6115" t="s">
        <v>1090</v>
      </c>
      <c r="B6115" t="s">
        <v>4791</v>
      </c>
      <c r="C6115" t="s">
        <v>3173</v>
      </c>
      <c r="D6115" t="s">
        <v>1759</v>
      </c>
      <c r="E6115" t="s">
        <v>3320</v>
      </c>
      <c r="F6115" t="s">
        <v>21140</v>
      </c>
      <c r="G6115" t="s">
        <v>21137</v>
      </c>
      <c r="H6115" t="s">
        <v>3177</v>
      </c>
      <c r="I6115" t="s">
        <v>21141</v>
      </c>
      <c r="J6115" t="s">
        <v>3179</v>
      </c>
      <c r="K6115" t="s">
        <v>21142</v>
      </c>
      <c r="L6115" t="s">
        <v>3174</v>
      </c>
      <c r="M6115" t="s">
        <v>3174</v>
      </c>
    </row>
    <row r="6116" spans="1:13" x14ac:dyDescent="0.3">
      <c r="A6116" t="s">
        <v>1090</v>
      </c>
      <c r="B6116" t="s">
        <v>15025</v>
      </c>
      <c r="C6116" t="s">
        <v>3173</v>
      </c>
      <c r="D6116" t="s">
        <v>1759</v>
      </c>
      <c r="E6116" t="s">
        <v>3320</v>
      </c>
      <c r="F6116" t="s">
        <v>21143</v>
      </c>
      <c r="G6116" t="s">
        <v>21144</v>
      </c>
      <c r="H6116" t="s">
        <v>3177</v>
      </c>
      <c r="I6116" t="s">
        <v>21145</v>
      </c>
      <c r="J6116" t="s">
        <v>3179</v>
      </c>
      <c r="K6116" t="s">
        <v>21146</v>
      </c>
      <c r="L6116" t="s">
        <v>3174</v>
      </c>
      <c r="M6116" t="s">
        <v>3174</v>
      </c>
    </row>
    <row r="6117" spans="1:13" x14ac:dyDescent="0.3">
      <c r="A6117" t="s">
        <v>1090</v>
      </c>
      <c r="B6117" t="s">
        <v>2999</v>
      </c>
      <c r="C6117" t="s">
        <v>3173</v>
      </c>
      <c r="D6117" t="s">
        <v>1759</v>
      </c>
      <c r="E6117" t="s">
        <v>3320</v>
      </c>
      <c r="F6117" t="s">
        <v>21147</v>
      </c>
      <c r="G6117" t="s">
        <v>21148</v>
      </c>
      <c r="H6117" t="s">
        <v>3177</v>
      </c>
      <c r="I6117" t="s">
        <v>21149</v>
      </c>
      <c r="J6117" t="s">
        <v>3179</v>
      </c>
      <c r="K6117" t="s">
        <v>21150</v>
      </c>
      <c r="L6117" t="s">
        <v>3174</v>
      </c>
      <c r="M6117" t="s">
        <v>3174</v>
      </c>
    </row>
    <row r="6118" spans="1:13" x14ac:dyDescent="0.3">
      <c r="A6118" t="s">
        <v>1090</v>
      </c>
      <c r="B6118" t="s">
        <v>2999</v>
      </c>
      <c r="C6118" t="s">
        <v>3173</v>
      </c>
      <c r="D6118" t="s">
        <v>1759</v>
      </c>
      <c r="E6118" t="s">
        <v>3320</v>
      </c>
      <c r="F6118" t="s">
        <v>21151</v>
      </c>
      <c r="G6118" t="s">
        <v>21148</v>
      </c>
      <c r="H6118" t="s">
        <v>3177</v>
      </c>
      <c r="I6118" t="s">
        <v>21152</v>
      </c>
      <c r="J6118" t="s">
        <v>3179</v>
      </c>
      <c r="K6118" t="s">
        <v>21153</v>
      </c>
      <c r="L6118" t="s">
        <v>3174</v>
      </c>
      <c r="M6118" t="s">
        <v>3174</v>
      </c>
    </row>
    <row r="6119" spans="1:13" x14ac:dyDescent="0.3">
      <c r="A6119" t="s">
        <v>1090</v>
      </c>
      <c r="B6119" t="s">
        <v>2999</v>
      </c>
      <c r="C6119" t="s">
        <v>3173</v>
      </c>
      <c r="D6119" t="s">
        <v>1759</v>
      </c>
      <c r="E6119" t="s">
        <v>3320</v>
      </c>
      <c r="F6119" t="s">
        <v>21154</v>
      </c>
      <c r="G6119" t="s">
        <v>21148</v>
      </c>
      <c r="H6119" t="s">
        <v>3177</v>
      </c>
      <c r="I6119" t="s">
        <v>21155</v>
      </c>
      <c r="J6119" t="s">
        <v>3179</v>
      </c>
      <c r="K6119" t="s">
        <v>21156</v>
      </c>
      <c r="L6119" t="s">
        <v>3174</v>
      </c>
      <c r="M6119" t="s">
        <v>3174</v>
      </c>
    </row>
    <row r="6120" spans="1:13" x14ac:dyDescent="0.3">
      <c r="A6120" t="s">
        <v>1082</v>
      </c>
      <c r="B6120" t="s">
        <v>7841</v>
      </c>
      <c r="C6120" t="s">
        <v>4045</v>
      </c>
      <c r="D6120" t="s">
        <v>1822</v>
      </c>
      <c r="E6120" t="s">
        <v>7639</v>
      </c>
      <c r="F6120" t="s">
        <v>21157</v>
      </c>
      <c r="G6120" t="s">
        <v>7849</v>
      </c>
      <c r="H6120" t="s">
        <v>3177</v>
      </c>
      <c r="I6120" t="s">
        <v>21158</v>
      </c>
      <c r="J6120" t="s">
        <v>3179</v>
      </c>
      <c r="K6120" t="s">
        <v>8743</v>
      </c>
      <c r="L6120" t="s">
        <v>3174</v>
      </c>
      <c r="M6120" t="s">
        <v>3174</v>
      </c>
    </row>
    <row r="6121" spans="1:13" x14ac:dyDescent="0.3">
      <c r="A6121" t="s">
        <v>1082</v>
      </c>
      <c r="B6121" t="s">
        <v>7841</v>
      </c>
      <c r="C6121" t="s">
        <v>4045</v>
      </c>
      <c r="D6121" t="s">
        <v>1822</v>
      </c>
      <c r="E6121" t="s">
        <v>3235</v>
      </c>
      <c r="F6121" t="s">
        <v>21159</v>
      </c>
      <c r="G6121" t="s">
        <v>7849</v>
      </c>
      <c r="H6121" t="s">
        <v>3177</v>
      </c>
      <c r="I6121" t="s">
        <v>21160</v>
      </c>
      <c r="J6121" t="s">
        <v>3179</v>
      </c>
      <c r="K6121" t="s">
        <v>18092</v>
      </c>
      <c r="L6121" t="s">
        <v>3174</v>
      </c>
      <c r="M6121" t="s">
        <v>3174</v>
      </c>
    </row>
    <row r="6122" spans="1:13" x14ac:dyDescent="0.3">
      <c r="A6122" t="s">
        <v>1082</v>
      </c>
      <c r="B6122" t="s">
        <v>7841</v>
      </c>
      <c r="C6122" t="s">
        <v>4045</v>
      </c>
      <c r="D6122" t="s">
        <v>1822</v>
      </c>
      <c r="E6122" t="s">
        <v>7639</v>
      </c>
      <c r="F6122" t="s">
        <v>21161</v>
      </c>
      <c r="G6122" t="s">
        <v>13746</v>
      </c>
      <c r="H6122" t="s">
        <v>3177</v>
      </c>
      <c r="I6122" t="s">
        <v>21162</v>
      </c>
      <c r="J6122" t="s">
        <v>3179</v>
      </c>
      <c r="K6122" t="s">
        <v>21163</v>
      </c>
      <c r="L6122" t="s">
        <v>3174</v>
      </c>
      <c r="M6122" t="s">
        <v>3174</v>
      </c>
    </row>
    <row r="6123" spans="1:13" x14ac:dyDescent="0.3">
      <c r="A6123" t="s">
        <v>1090</v>
      </c>
      <c r="B6123" t="s">
        <v>3013</v>
      </c>
      <c r="C6123" t="s">
        <v>3173</v>
      </c>
      <c r="D6123" t="s">
        <v>1759</v>
      </c>
      <c r="E6123" t="s">
        <v>3320</v>
      </c>
      <c r="F6123" t="s">
        <v>21164</v>
      </c>
      <c r="G6123" t="s">
        <v>21165</v>
      </c>
      <c r="H6123" t="s">
        <v>3177</v>
      </c>
      <c r="I6123" t="s">
        <v>21166</v>
      </c>
      <c r="J6123" t="s">
        <v>3179</v>
      </c>
      <c r="K6123" t="s">
        <v>21167</v>
      </c>
      <c r="L6123" t="s">
        <v>3174</v>
      </c>
      <c r="M6123" t="s">
        <v>3174</v>
      </c>
    </row>
    <row r="6124" spans="1:13" x14ac:dyDescent="0.3">
      <c r="A6124" t="s">
        <v>1090</v>
      </c>
      <c r="B6124" t="s">
        <v>3013</v>
      </c>
      <c r="C6124" t="s">
        <v>3173</v>
      </c>
      <c r="D6124" t="s">
        <v>1759</v>
      </c>
      <c r="E6124" t="s">
        <v>3320</v>
      </c>
      <c r="F6124" t="s">
        <v>21168</v>
      </c>
      <c r="G6124" t="s">
        <v>21165</v>
      </c>
      <c r="H6124" t="s">
        <v>3177</v>
      </c>
      <c r="I6124" t="s">
        <v>21169</v>
      </c>
      <c r="J6124" t="s">
        <v>3179</v>
      </c>
      <c r="K6124" t="s">
        <v>21170</v>
      </c>
      <c r="L6124" t="s">
        <v>3174</v>
      </c>
      <c r="M6124" t="s">
        <v>3174</v>
      </c>
    </row>
    <row r="6125" spans="1:13" x14ac:dyDescent="0.3">
      <c r="A6125" t="s">
        <v>1082</v>
      </c>
      <c r="B6125" t="s">
        <v>7841</v>
      </c>
      <c r="C6125" t="s">
        <v>4045</v>
      </c>
      <c r="D6125" t="s">
        <v>1822</v>
      </c>
      <c r="E6125" t="s">
        <v>7639</v>
      </c>
      <c r="F6125" t="s">
        <v>21171</v>
      </c>
      <c r="G6125" t="s">
        <v>9366</v>
      </c>
      <c r="H6125" t="s">
        <v>3177</v>
      </c>
      <c r="I6125" t="s">
        <v>21172</v>
      </c>
      <c r="J6125" t="s">
        <v>3179</v>
      </c>
      <c r="K6125" t="s">
        <v>20434</v>
      </c>
      <c r="L6125" t="s">
        <v>3174</v>
      </c>
      <c r="M6125" t="s">
        <v>3174</v>
      </c>
    </row>
    <row r="6126" spans="1:13" x14ac:dyDescent="0.3">
      <c r="A6126" t="s">
        <v>1090</v>
      </c>
      <c r="B6126" t="s">
        <v>3013</v>
      </c>
      <c r="C6126" t="s">
        <v>3173</v>
      </c>
      <c r="D6126" t="s">
        <v>1759</v>
      </c>
      <c r="E6126" t="s">
        <v>3320</v>
      </c>
      <c r="F6126" t="s">
        <v>21173</v>
      </c>
      <c r="G6126" t="s">
        <v>21165</v>
      </c>
      <c r="H6126" t="s">
        <v>3177</v>
      </c>
      <c r="I6126" t="s">
        <v>21174</v>
      </c>
      <c r="J6126" t="s">
        <v>3179</v>
      </c>
      <c r="K6126" t="s">
        <v>21175</v>
      </c>
      <c r="L6126" t="s">
        <v>3174</v>
      </c>
      <c r="M6126" t="s">
        <v>3174</v>
      </c>
    </row>
    <row r="6127" spans="1:13" x14ac:dyDescent="0.3">
      <c r="A6127" t="s">
        <v>1090</v>
      </c>
      <c r="B6127" t="s">
        <v>3013</v>
      </c>
      <c r="C6127" t="s">
        <v>3173</v>
      </c>
      <c r="D6127" t="s">
        <v>1759</v>
      </c>
      <c r="E6127" t="s">
        <v>3320</v>
      </c>
      <c r="F6127" t="s">
        <v>21176</v>
      </c>
      <c r="G6127" t="s">
        <v>21177</v>
      </c>
      <c r="H6127" t="s">
        <v>3177</v>
      </c>
      <c r="I6127" t="s">
        <v>21178</v>
      </c>
      <c r="J6127" t="s">
        <v>3179</v>
      </c>
      <c r="K6127" t="s">
        <v>21179</v>
      </c>
      <c r="L6127" t="s">
        <v>3174</v>
      </c>
      <c r="M6127" t="s">
        <v>3174</v>
      </c>
    </row>
    <row r="6128" spans="1:13" x14ac:dyDescent="0.3">
      <c r="A6128" t="s">
        <v>1082</v>
      </c>
      <c r="B6128" t="s">
        <v>7841</v>
      </c>
      <c r="C6128" t="s">
        <v>4045</v>
      </c>
      <c r="D6128" t="s">
        <v>1822</v>
      </c>
      <c r="E6128" t="s">
        <v>7639</v>
      </c>
      <c r="F6128" t="s">
        <v>21180</v>
      </c>
      <c r="G6128" t="s">
        <v>21181</v>
      </c>
      <c r="H6128" t="s">
        <v>3177</v>
      </c>
      <c r="I6128" t="s">
        <v>21182</v>
      </c>
      <c r="J6128" t="s">
        <v>3179</v>
      </c>
      <c r="K6128" t="s">
        <v>14092</v>
      </c>
      <c r="L6128" t="s">
        <v>3174</v>
      </c>
      <c r="M6128" t="s">
        <v>3174</v>
      </c>
    </row>
    <row r="6129" spans="1:13" x14ac:dyDescent="0.3">
      <c r="A6129" t="s">
        <v>1085</v>
      </c>
      <c r="B6129" t="s">
        <v>3825</v>
      </c>
      <c r="C6129" t="s">
        <v>3173</v>
      </c>
      <c r="D6129" t="s">
        <v>1822</v>
      </c>
      <c r="E6129" t="s">
        <v>3459</v>
      </c>
      <c r="F6129" t="s">
        <v>21183</v>
      </c>
      <c r="G6129" t="s">
        <v>3826</v>
      </c>
      <c r="H6129" t="s">
        <v>3177</v>
      </c>
      <c r="I6129" t="s">
        <v>21184</v>
      </c>
      <c r="J6129" t="s">
        <v>3179</v>
      </c>
      <c r="K6129" t="s">
        <v>21185</v>
      </c>
      <c r="L6129" t="s">
        <v>3174</v>
      </c>
      <c r="M6129" t="s">
        <v>3174</v>
      </c>
    </row>
    <row r="6130" spans="1:13" x14ac:dyDescent="0.3">
      <c r="A6130" t="s">
        <v>1082</v>
      </c>
      <c r="B6130" t="s">
        <v>7841</v>
      </c>
      <c r="C6130" t="s">
        <v>4045</v>
      </c>
      <c r="D6130" t="s">
        <v>1822</v>
      </c>
      <c r="E6130" t="s">
        <v>7639</v>
      </c>
      <c r="F6130" t="s">
        <v>21186</v>
      </c>
      <c r="G6130" t="s">
        <v>13316</v>
      </c>
      <c r="H6130" t="s">
        <v>3177</v>
      </c>
      <c r="I6130" t="s">
        <v>21187</v>
      </c>
      <c r="J6130" t="s">
        <v>3179</v>
      </c>
      <c r="K6130" t="s">
        <v>21188</v>
      </c>
      <c r="L6130" t="s">
        <v>3174</v>
      </c>
      <c r="M6130" t="s">
        <v>3174</v>
      </c>
    </row>
    <row r="6131" spans="1:13" x14ac:dyDescent="0.3">
      <c r="A6131" t="s">
        <v>1082</v>
      </c>
      <c r="B6131" t="s">
        <v>7841</v>
      </c>
      <c r="C6131" t="s">
        <v>4045</v>
      </c>
      <c r="D6131" t="s">
        <v>1822</v>
      </c>
      <c r="E6131" t="s">
        <v>7639</v>
      </c>
      <c r="F6131" t="s">
        <v>21189</v>
      </c>
      <c r="G6131" t="s">
        <v>13316</v>
      </c>
      <c r="H6131" t="s">
        <v>3177</v>
      </c>
      <c r="I6131" t="s">
        <v>21190</v>
      </c>
      <c r="J6131" t="s">
        <v>3179</v>
      </c>
      <c r="K6131" t="s">
        <v>21191</v>
      </c>
      <c r="L6131" t="s">
        <v>3174</v>
      </c>
      <c r="M6131" t="s">
        <v>3174</v>
      </c>
    </row>
    <row r="6132" spans="1:13" x14ac:dyDescent="0.3">
      <c r="A6132" t="s">
        <v>1082</v>
      </c>
      <c r="B6132" t="s">
        <v>7841</v>
      </c>
      <c r="C6132" t="s">
        <v>4045</v>
      </c>
      <c r="D6132" t="s">
        <v>1822</v>
      </c>
      <c r="E6132" t="s">
        <v>7639</v>
      </c>
      <c r="F6132" t="s">
        <v>21192</v>
      </c>
      <c r="G6132" t="s">
        <v>14278</v>
      </c>
      <c r="H6132" t="s">
        <v>3177</v>
      </c>
      <c r="I6132" t="s">
        <v>21193</v>
      </c>
      <c r="J6132" t="s">
        <v>3179</v>
      </c>
      <c r="K6132" t="s">
        <v>21194</v>
      </c>
      <c r="L6132" t="s">
        <v>3174</v>
      </c>
      <c r="M6132" t="s">
        <v>3174</v>
      </c>
    </row>
    <row r="6133" spans="1:13" x14ac:dyDescent="0.3">
      <c r="A6133" t="s">
        <v>1082</v>
      </c>
      <c r="B6133" t="s">
        <v>7841</v>
      </c>
      <c r="C6133" t="s">
        <v>4045</v>
      </c>
      <c r="D6133" t="s">
        <v>1822</v>
      </c>
      <c r="E6133" t="s">
        <v>7639</v>
      </c>
      <c r="F6133" t="s">
        <v>21195</v>
      </c>
      <c r="G6133" t="s">
        <v>14278</v>
      </c>
      <c r="H6133" t="s">
        <v>3177</v>
      </c>
      <c r="I6133" t="s">
        <v>21196</v>
      </c>
      <c r="J6133" t="s">
        <v>3179</v>
      </c>
      <c r="K6133" t="s">
        <v>21197</v>
      </c>
      <c r="L6133" t="s">
        <v>3174</v>
      </c>
      <c r="M6133" t="s">
        <v>3174</v>
      </c>
    </row>
    <row r="6134" spans="1:13" x14ac:dyDescent="0.3">
      <c r="A6134" t="s">
        <v>1082</v>
      </c>
      <c r="B6134" t="s">
        <v>7841</v>
      </c>
      <c r="C6134" t="s">
        <v>4045</v>
      </c>
      <c r="D6134" t="s">
        <v>1822</v>
      </c>
      <c r="E6134" t="s">
        <v>7639</v>
      </c>
      <c r="F6134" t="s">
        <v>21198</v>
      </c>
      <c r="G6134" t="s">
        <v>14284</v>
      </c>
      <c r="H6134" t="s">
        <v>3177</v>
      </c>
      <c r="I6134" t="s">
        <v>21199</v>
      </c>
      <c r="J6134" t="s">
        <v>3179</v>
      </c>
      <c r="K6134" t="s">
        <v>21200</v>
      </c>
      <c r="L6134" t="s">
        <v>3174</v>
      </c>
      <c r="M6134" t="s">
        <v>3174</v>
      </c>
    </row>
    <row r="6135" spans="1:13" x14ac:dyDescent="0.3">
      <c r="A6135" t="s">
        <v>1082</v>
      </c>
      <c r="B6135" t="s">
        <v>7841</v>
      </c>
      <c r="C6135" t="s">
        <v>4045</v>
      </c>
      <c r="D6135" t="s">
        <v>1822</v>
      </c>
      <c r="E6135" t="s">
        <v>7639</v>
      </c>
      <c r="F6135" t="s">
        <v>21201</v>
      </c>
      <c r="G6135" t="s">
        <v>14284</v>
      </c>
      <c r="H6135" t="s">
        <v>3177</v>
      </c>
      <c r="I6135" t="s">
        <v>21202</v>
      </c>
      <c r="J6135" t="s">
        <v>3179</v>
      </c>
      <c r="K6135" t="s">
        <v>21203</v>
      </c>
      <c r="L6135" t="s">
        <v>3174</v>
      </c>
      <c r="M6135" t="s">
        <v>3174</v>
      </c>
    </row>
    <row r="6136" spans="1:13" x14ac:dyDescent="0.3">
      <c r="A6136" t="s">
        <v>1082</v>
      </c>
      <c r="B6136" t="s">
        <v>7841</v>
      </c>
      <c r="C6136" t="s">
        <v>4045</v>
      </c>
      <c r="D6136" t="s">
        <v>1822</v>
      </c>
      <c r="E6136" t="s">
        <v>7639</v>
      </c>
      <c r="F6136" t="s">
        <v>21204</v>
      </c>
      <c r="G6136" t="s">
        <v>14305</v>
      </c>
      <c r="H6136" t="s">
        <v>3177</v>
      </c>
      <c r="I6136" t="s">
        <v>21205</v>
      </c>
      <c r="J6136" t="s">
        <v>3179</v>
      </c>
      <c r="K6136" t="s">
        <v>21206</v>
      </c>
      <c r="L6136" t="s">
        <v>3174</v>
      </c>
      <c r="M6136" t="s">
        <v>3174</v>
      </c>
    </row>
    <row r="6137" spans="1:13" x14ac:dyDescent="0.3">
      <c r="A6137" t="s">
        <v>1082</v>
      </c>
      <c r="B6137" t="s">
        <v>7841</v>
      </c>
      <c r="C6137" t="s">
        <v>4045</v>
      </c>
      <c r="D6137" t="s">
        <v>1822</v>
      </c>
      <c r="E6137" t="s">
        <v>7639</v>
      </c>
      <c r="F6137" t="s">
        <v>21207</v>
      </c>
      <c r="G6137" t="s">
        <v>14305</v>
      </c>
      <c r="H6137" t="s">
        <v>3177</v>
      </c>
      <c r="I6137" t="s">
        <v>21208</v>
      </c>
      <c r="J6137" t="s">
        <v>3179</v>
      </c>
      <c r="K6137" t="s">
        <v>20500</v>
      </c>
      <c r="L6137" t="s">
        <v>3174</v>
      </c>
      <c r="M6137" t="s">
        <v>3174</v>
      </c>
    </row>
    <row r="6138" spans="1:13" x14ac:dyDescent="0.3">
      <c r="A6138" t="s">
        <v>1082</v>
      </c>
      <c r="B6138" t="s">
        <v>3009</v>
      </c>
      <c r="C6138" t="s">
        <v>4045</v>
      </c>
      <c r="D6138" t="s">
        <v>1822</v>
      </c>
      <c r="E6138" t="s">
        <v>7639</v>
      </c>
      <c r="F6138" t="s">
        <v>21209</v>
      </c>
      <c r="G6138" t="s">
        <v>14929</v>
      </c>
      <c r="H6138" t="s">
        <v>3177</v>
      </c>
      <c r="I6138" t="s">
        <v>21210</v>
      </c>
      <c r="J6138" t="s">
        <v>3179</v>
      </c>
      <c r="K6138" t="s">
        <v>21211</v>
      </c>
      <c r="L6138" t="s">
        <v>3174</v>
      </c>
      <c r="M6138" t="s">
        <v>3174</v>
      </c>
    </row>
    <row r="6139" spans="1:13" x14ac:dyDescent="0.3">
      <c r="A6139" t="s">
        <v>1082</v>
      </c>
      <c r="B6139" t="s">
        <v>7841</v>
      </c>
      <c r="C6139" t="s">
        <v>4045</v>
      </c>
      <c r="D6139" t="s">
        <v>1822</v>
      </c>
      <c r="E6139" t="s">
        <v>7639</v>
      </c>
      <c r="F6139" t="s">
        <v>21212</v>
      </c>
      <c r="G6139" t="s">
        <v>7849</v>
      </c>
      <c r="H6139" t="s">
        <v>3177</v>
      </c>
      <c r="I6139" t="s">
        <v>21213</v>
      </c>
      <c r="J6139" t="s">
        <v>3179</v>
      </c>
      <c r="K6139" t="s">
        <v>8508</v>
      </c>
      <c r="L6139" t="s">
        <v>3174</v>
      </c>
      <c r="M6139" t="s">
        <v>3174</v>
      </c>
    </row>
    <row r="6140" spans="1:13" x14ac:dyDescent="0.3">
      <c r="A6140" t="s">
        <v>1082</v>
      </c>
      <c r="B6140" t="s">
        <v>7841</v>
      </c>
      <c r="C6140" t="s">
        <v>4045</v>
      </c>
      <c r="D6140" t="s">
        <v>1822</v>
      </c>
      <c r="E6140" t="s">
        <v>7639</v>
      </c>
      <c r="F6140" t="s">
        <v>21214</v>
      </c>
      <c r="G6140" t="s">
        <v>7849</v>
      </c>
      <c r="H6140" t="s">
        <v>3177</v>
      </c>
      <c r="I6140" t="s">
        <v>21215</v>
      </c>
      <c r="J6140" t="s">
        <v>3179</v>
      </c>
      <c r="K6140" t="s">
        <v>8304</v>
      </c>
      <c r="L6140" t="s">
        <v>3174</v>
      </c>
      <c r="M6140" t="s">
        <v>3174</v>
      </c>
    </row>
    <row r="6141" spans="1:13" x14ac:dyDescent="0.3">
      <c r="A6141" t="s">
        <v>1082</v>
      </c>
      <c r="B6141" t="s">
        <v>7841</v>
      </c>
      <c r="C6141" t="s">
        <v>4045</v>
      </c>
      <c r="D6141" t="s">
        <v>1822</v>
      </c>
      <c r="E6141" t="s">
        <v>7639</v>
      </c>
      <c r="F6141" t="s">
        <v>21216</v>
      </c>
      <c r="G6141" t="s">
        <v>7849</v>
      </c>
      <c r="H6141" t="s">
        <v>3177</v>
      </c>
      <c r="I6141" t="s">
        <v>21217</v>
      </c>
      <c r="J6141" t="s">
        <v>3179</v>
      </c>
      <c r="K6141" t="s">
        <v>8262</v>
      </c>
      <c r="L6141" t="s">
        <v>3174</v>
      </c>
      <c r="M6141" t="s">
        <v>3174</v>
      </c>
    </row>
    <row r="6142" spans="1:13" x14ac:dyDescent="0.3">
      <c r="A6142" t="s">
        <v>1082</v>
      </c>
      <c r="B6142" t="s">
        <v>7841</v>
      </c>
      <c r="C6142" t="s">
        <v>4045</v>
      </c>
      <c r="D6142" t="s">
        <v>1822</v>
      </c>
      <c r="E6142" t="s">
        <v>7639</v>
      </c>
      <c r="F6142" t="s">
        <v>21218</v>
      </c>
      <c r="G6142" t="s">
        <v>7849</v>
      </c>
      <c r="H6142" t="s">
        <v>3177</v>
      </c>
      <c r="I6142" t="s">
        <v>21219</v>
      </c>
      <c r="J6142" t="s">
        <v>3179</v>
      </c>
      <c r="K6142" t="s">
        <v>8307</v>
      </c>
      <c r="L6142" t="s">
        <v>3174</v>
      </c>
      <c r="M6142" t="s">
        <v>3174</v>
      </c>
    </row>
    <row r="6143" spans="1:13" x14ac:dyDescent="0.3">
      <c r="A6143" t="s">
        <v>1082</v>
      </c>
      <c r="B6143" t="s">
        <v>7841</v>
      </c>
      <c r="C6143" t="s">
        <v>4045</v>
      </c>
      <c r="D6143" t="s">
        <v>1822</v>
      </c>
      <c r="E6143" t="s">
        <v>7639</v>
      </c>
      <c r="F6143" t="s">
        <v>21220</v>
      </c>
      <c r="G6143" t="s">
        <v>7849</v>
      </c>
      <c r="H6143" t="s">
        <v>3177</v>
      </c>
      <c r="I6143" t="s">
        <v>21221</v>
      </c>
      <c r="J6143" t="s">
        <v>3179</v>
      </c>
      <c r="K6143" t="s">
        <v>8515</v>
      </c>
      <c r="L6143" t="s">
        <v>3174</v>
      </c>
      <c r="M6143" t="s">
        <v>3174</v>
      </c>
    </row>
    <row r="6144" spans="1:13" x14ac:dyDescent="0.3">
      <c r="A6144" t="s">
        <v>1082</v>
      </c>
      <c r="B6144" t="s">
        <v>7841</v>
      </c>
      <c r="C6144" t="s">
        <v>4045</v>
      </c>
      <c r="D6144" t="s">
        <v>1822</v>
      </c>
      <c r="E6144" t="s">
        <v>7639</v>
      </c>
      <c r="F6144" t="s">
        <v>21222</v>
      </c>
      <c r="G6144" t="s">
        <v>7849</v>
      </c>
      <c r="H6144" t="s">
        <v>3177</v>
      </c>
      <c r="I6144" t="s">
        <v>21223</v>
      </c>
      <c r="J6144" t="s">
        <v>3179</v>
      </c>
      <c r="K6144" t="s">
        <v>8552</v>
      </c>
      <c r="L6144" t="s">
        <v>3174</v>
      </c>
      <c r="M6144" t="s">
        <v>3174</v>
      </c>
    </row>
    <row r="6145" spans="1:13" x14ac:dyDescent="0.3">
      <c r="A6145" t="s">
        <v>1090</v>
      </c>
      <c r="B6145" t="s">
        <v>4791</v>
      </c>
      <c r="C6145" t="s">
        <v>3173</v>
      </c>
      <c r="D6145" t="s">
        <v>1759</v>
      </c>
      <c r="E6145" t="s">
        <v>3320</v>
      </c>
      <c r="F6145" t="s">
        <v>21224</v>
      </c>
      <c r="G6145" t="s">
        <v>21133</v>
      </c>
      <c r="H6145" t="s">
        <v>3177</v>
      </c>
      <c r="I6145" t="s">
        <v>21225</v>
      </c>
      <c r="J6145" t="s">
        <v>3179</v>
      </c>
      <c r="K6145" t="s">
        <v>21226</v>
      </c>
      <c r="L6145" t="s">
        <v>3174</v>
      </c>
      <c r="M6145" t="s">
        <v>3174</v>
      </c>
    </row>
    <row r="6146" spans="1:13" x14ac:dyDescent="0.3">
      <c r="A6146" t="s">
        <v>1082</v>
      </c>
      <c r="B6146" t="s">
        <v>7841</v>
      </c>
      <c r="C6146" t="s">
        <v>4045</v>
      </c>
      <c r="D6146" t="s">
        <v>1822</v>
      </c>
      <c r="E6146" t="s">
        <v>3235</v>
      </c>
      <c r="F6146" t="s">
        <v>21227</v>
      </c>
      <c r="G6146" t="s">
        <v>7853</v>
      </c>
      <c r="H6146" t="s">
        <v>3177</v>
      </c>
      <c r="I6146" t="s">
        <v>21228</v>
      </c>
      <c r="J6146" t="s">
        <v>3179</v>
      </c>
      <c r="K6146" t="s">
        <v>21229</v>
      </c>
      <c r="L6146" t="s">
        <v>3174</v>
      </c>
      <c r="M6146" t="s">
        <v>3174</v>
      </c>
    </row>
    <row r="6147" spans="1:13" x14ac:dyDescent="0.3">
      <c r="A6147" t="s">
        <v>1082</v>
      </c>
      <c r="B6147" t="s">
        <v>7841</v>
      </c>
      <c r="C6147" t="s">
        <v>4045</v>
      </c>
      <c r="D6147" t="s">
        <v>1822</v>
      </c>
      <c r="E6147" t="s">
        <v>3235</v>
      </c>
      <c r="F6147" t="s">
        <v>21230</v>
      </c>
      <c r="G6147" t="s">
        <v>7853</v>
      </c>
      <c r="H6147" t="s">
        <v>3177</v>
      </c>
      <c r="I6147" t="s">
        <v>21231</v>
      </c>
      <c r="J6147" t="s">
        <v>3179</v>
      </c>
      <c r="K6147" t="s">
        <v>21232</v>
      </c>
      <c r="L6147" t="s">
        <v>3174</v>
      </c>
      <c r="M6147" t="s">
        <v>3174</v>
      </c>
    </row>
    <row r="6148" spans="1:13" x14ac:dyDescent="0.3">
      <c r="A6148" t="s">
        <v>1082</v>
      </c>
      <c r="B6148" t="s">
        <v>7841</v>
      </c>
      <c r="C6148" t="s">
        <v>4045</v>
      </c>
      <c r="D6148" t="s">
        <v>1822</v>
      </c>
      <c r="E6148" t="s">
        <v>3235</v>
      </c>
      <c r="F6148" t="s">
        <v>21233</v>
      </c>
      <c r="G6148" t="s">
        <v>7846</v>
      </c>
      <c r="H6148" t="s">
        <v>3177</v>
      </c>
      <c r="I6148" t="s">
        <v>21234</v>
      </c>
      <c r="J6148" t="s">
        <v>3179</v>
      </c>
      <c r="K6148" t="s">
        <v>21235</v>
      </c>
      <c r="L6148" t="s">
        <v>3174</v>
      </c>
      <c r="M6148" t="s">
        <v>3174</v>
      </c>
    </row>
    <row r="6149" spans="1:13" x14ac:dyDescent="0.3">
      <c r="A6149" t="s">
        <v>1082</v>
      </c>
      <c r="B6149" t="s">
        <v>7841</v>
      </c>
      <c r="C6149" t="s">
        <v>4045</v>
      </c>
      <c r="D6149" t="s">
        <v>1822</v>
      </c>
      <c r="E6149" t="s">
        <v>3235</v>
      </c>
      <c r="F6149" t="s">
        <v>21236</v>
      </c>
      <c r="G6149" t="s">
        <v>7843</v>
      </c>
      <c r="H6149" t="s">
        <v>3177</v>
      </c>
      <c r="I6149" t="s">
        <v>21237</v>
      </c>
      <c r="J6149" t="s">
        <v>3179</v>
      </c>
      <c r="K6149" t="s">
        <v>21238</v>
      </c>
      <c r="L6149" t="s">
        <v>3174</v>
      </c>
      <c r="M6149" t="s">
        <v>3174</v>
      </c>
    </row>
    <row r="6150" spans="1:13" x14ac:dyDescent="0.3">
      <c r="A6150" t="s">
        <v>1082</v>
      </c>
      <c r="B6150" t="s">
        <v>7841</v>
      </c>
      <c r="C6150" t="s">
        <v>4045</v>
      </c>
      <c r="D6150" t="s">
        <v>1822</v>
      </c>
      <c r="E6150" t="s">
        <v>3235</v>
      </c>
      <c r="F6150" t="s">
        <v>21239</v>
      </c>
      <c r="G6150" t="s">
        <v>7843</v>
      </c>
      <c r="H6150" t="s">
        <v>3177</v>
      </c>
      <c r="I6150" t="s">
        <v>21240</v>
      </c>
      <c r="J6150" t="s">
        <v>3179</v>
      </c>
      <c r="K6150" t="s">
        <v>21241</v>
      </c>
      <c r="L6150" t="s">
        <v>3174</v>
      </c>
      <c r="M6150" t="s">
        <v>3174</v>
      </c>
    </row>
    <row r="6151" spans="1:13" x14ac:dyDescent="0.3">
      <c r="A6151" t="s">
        <v>1082</v>
      </c>
      <c r="B6151" t="s">
        <v>7841</v>
      </c>
      <c r="C6151" t="s">
        <v>4045</v>
      </c>
      <c r="D6151" t="s">
        <v>1822</v>
      </c>
      <c r="E6151" t="s">
        <v>3235</v>
      </c>
      <c r="F6151" t="s">
        <v>21242</v>
      </c>
      <c r="G6151" t="s">
        <v>7849</v>
      </c>
      <c r="H6151" t="s">
        <v>3177</v>
      </c>
      <c r="I6151" t="s">
        <v>21243</v>
      </c>
      <c r="J6151" t="s">
        <v>3179</v>
      </c>
      <c r="K6151" t="s">
        <v>21244</v>
      </c>
      <c r="L6151" t="s">
        <v>3174</v>
      </c>
      <c r="M6151" t="s">
        <v>3174</v>
      </c>
    </row>
    <row r="6152" spans="1:13" x14ac:dyDescent="0.3">
      <c r="A6152" t="s">
        <v>1082</v>
      </c>
      <c r="B6152" t="s">
        <v>7841</v>
      </c>
      <c r="C6152" t="s">
        <v>4045</v>
      </c>
      <c r="D6152" t="s">
        <v>1822</v>
      </c>
      <c r="E6152" t="s">
        <v>3235</v>
      </c>
      <c r="F6152" t="s">
        <v>21245</v>
      </c>
      <c r="G6152" t="s">
        <v>7849</v>
      </c>
      <c r="H6152" t="s">
        <v>3177</v>
      </c>
      <c r="I6152" t="s">
        <v>21246</v>
      </c>
      <c r="J6152" t="s">
        <v>3179</v>
      </c>
      <c r="K6152" t="s">
        <v>21247</v>
      </c>
      <c r="L6152" t="s">
        <v>3174</v>
      </c>
      <c r="M6152" t="s">
        <v>3174</v>
      </c>
    </row>
    <row r="6153" spans="1:13" x14ac:dyDescent="0.3">
      <c r="A6153" t="s">
        <v>1082</v>
      </c>
      <c r="B6153" t="s">
        <v>7841</v>
      </c>
      <c r="C6153" t="s">
        <v>4045</v>
      </c>
      <c r="D6153" t="s">
        <v>1822</v>
      </c>
      <c r="E6153" t="s">
        <v>7639</v>
      </c>
      <c r="F6153" t="s">
        <v>21248</v>
      </c>
      <c r="G6153" t="s">
        <v>7849</v>
      </c>
      <c r="H6153" t="s">
        <v>3177</v>
      </c>
      <c r="I6153" t="s">
        <v>21249</v>
      </c>
      <c r="J6153" t="s">
        <v>3179</v>
      </c>
      <c r="K6153" t="s">
        <v>20429</v>
      </c>
      <c r="L6153" t="s">
        <v>3174</v>
      </c>
      <c r="M6153" t="s">
        <v>3174</v>
      </c>
    </row>
    <row r="6154" spans="1:13" x14ac:dyDescent="0.3">
      <c r="A6154" t="s">
        <v>1082</v>
      </c>
      <c r="B6154" t="s">
        <v>2964</v>
      </c>
      <c r="C6154" t="s">
        <v>4045</v>
      </c>
      <c r="D6154" t="s">
        <v>1822</v>
      </c>
      <c r="E6154" t="s">
        <v>7639</v>
      </c>
      <c r="F6154" t="s">
        <v>21250</v>
      </c>
      <c r="G6154" t="s">
        <v>14398</v>
      </c>
      <c r="H6154" t="s">
        <v>3177</v>
      </c>
      <c r="I6154" t="s">
        <v>21251</v>
      </c>
      <c r="J6154" t="s">
        <v>3179</v>
      </c>
      <c r="K6154" t="s">
        <v>8743</v>
      </c>
      <c r="L6154" t="s">
        <v>3174</v>
      </c>
      <c r="M6154" t="s">
        <v>3174</v>
      </c>
    </row>
    <row r="6155" spans="1:13" x14ac:dyDescent="0.3">
      <c r="A6155" t="s">
        <v>1082</v>
      </c>
      <c r="B6155" t="s">
        <v>2964</v>
      </c>
      <c r="C6155" t="s">
        <v>4045</v>
      </c>
      <c r="D6155" t="s">
        <v>1822</v>
      </c>
      <c r="E6155" t="s">
        <v>3235</v>
      </c>
      <c r="F6155" t="s">
        <v>21252</v>
      </c>
      <c r="G6155" t="s">
        <v>14398</v>
      </c>
      <c r="H6155" t="s">
        <v>3177</v>
      </c>
      <c r="I6155" t="s">
        <v>21253</v>
      </c>
      <c r="J6155" t="s">
        <v>3179</v>
      </c>
      <c r="K6155" t="s">
        <v>18092</v>
      </c>
      <c r="L6155" t="s">
        <v>3174</v>
      </c>
      <c r="M6155" t="s">
        <v>3174</v>
      </c>
    </row>
    <row r="6156" spans="1:13" x14ac:dyDescent="0.3">
      <c r="A6156" t="s">
        <v>1082</v>
      </c>
      <c r="B6156" t="s">
        <v>2964</v>
      </c>
      <c r="C6156" t="s">
        <v>4045</v>
      </c>
      <c r="D6156" t="s">
        <v>1822</v>
      </c>
      <c r="E6156" t="s">
        <v>3546</v>
      </c>
      <c r="F6156" t="s">
        <v>21254</v>
      </c>
      <c r="G6156" t="s">
        <v>14398</v>
      </c>
      <c r="H6156" t="s">
        <v>3177</v>
      </c>
      <c r="I6156" t="s">
        <v>21255</v>
      </c>
      <c r="J6156" t="s">
        <v>3179</v>
      </c>
      <c r="K6156" t="s">
        <v>21256</v>
      </c>
      <c r="L6156" t="s">
        <v>3174</v>
      </c>
      <c r="M6156" t="s">
        <v>3174</v>
      </c>
    </row>
    <row r="6157" spans="1:13" x14ac:dyDescent="0.3">
      <c r="A6157" t="s">
        <v>1082</v>
      </c>
      <c r="B6157" t="s">
        <v>2964</v>
      </c>
      <c r="C6157" t="s">
        <v>4045</v>
      </c>
      <c r="D6157" t="s">
        <v>1822</v>
      </c>
      <c r="E6157" t="s">
        <v>7639</v>
      </c>
      <c r="F6157" t="s">
        <v>21257</v>
      </c>
      <c r="G6157" t="s">
        <v>21181</v>
      </c>
      <c r="H6157" t="s">
        <v>3177</v>
      </c>
      <c r="I6157" t="s">
        <v>21258</v>
      </c>
      <c r="J6157" t="s">
        <v>3179</v>
      </c>
      <c r="K6157" t="s">
        <v>20446</v>
      </c>
      <c r="L6157" t="s">
        <v>3174</v>
      </c>
      <c r="M6157" t="s">
        <v>3174</v>
      </c>
    </row>
    <row r="6158" spans="1:13" x14ac:dyDescent="0.3">
      <c r="A6158" t="s">
        <v>1082</v>
      </c>
      <c r="B6158" t="s">
        <v>2964</v>
      </c>
      <c r="C6158" t="s">
        <v>4045</v>
      </c>
      <c r="D6158" t="s">
        <v>1822</v>
      </c>
      <c r="E6158" t="s">
        <v>7639</v>
      </c>
      <c r="F6158" t="s">
        <v>21259</v>
      </c>
      <c r="G6158" t="s">
        <v>21260</v>
      </c>
      <c r="H6158" t="s">
        <v>3177</v>
      </c>
      <c r="I6158" t="s">
        <v>21261</v>
      </c>
      <c r="J6158" t="s">
        <v>3179</v>
      </c>
      <c r="K6158" t="s">
        <v>21188</v>
      </c>
      <c r="L6158" t="s">
        <v>3174</v>
      </c>
      <c r="M6158" t="s">
        <v>3174</v>
      </c>
    </row>
    <row r="6159" spans="1:13" x14ac:dyDescent="0.3">
      <c r="A6159" t="s">
        <v>1082</v>
      </c>
      <c r="B6159" t="s">
        <v>2964</v>
      </c>
      <c r="C6159" t="s">
        <v>4045</v>
      </c>
      <c r="D6159" t="s">
        <v>1822</v>
      </c>
      <c r="E6159" t="s">
        <v>7639</v>
      </c>
      <c r="F6159" t="s">
        <v>21262</v>
      </c>
      <c r="G6159" t="s">
        <v>21260</v>
      </c>
      <c r="H6159" t="s">
        <v>3177</v>
      </c>
      <c r="I6159" t="s">
        <v>21263</v>
      </c>
      <c r="J6159" t="s">
        <v>3179</v>
      </c>
      <c r="K6159" t="s">
        <v>21191</v>
      </c>
      <c r="L6159" t="s">
        <v>3174</v>
      </c>
      <c r="M6159" t="s">
        <v>3174</v>
      </c>
    </row>
    <row r="6160" spans="1:13" x14ac:dyDescent="0.3">
      <c r="A6160" t="s">
        <v>1082</v>
      </c>
      <c r="B6160" t="s">
        <v>2964</v>
      </c>
      <c r="C6160" t="s">
        <v>4045</v>
      </c>
      <c r="D6160" t="s">
        <v>1822</v>
      </c>
      <c r="E6160" t="s">
        <v>7639</v>
      </c>
      <c r="F6160" t="s">
        <v>21264</v>
      </c>
      <c r="G6160" t="s">
        <v>14365</v>
      </c>
      <c r="H6160" t="s">
        <v>3177</v>
      </c>
      <c r="I6160" t="s">
        <v>21265</v>
      </c>
      <c r="J6160" t="s">
        <v>3179</v>
      </c>
      <c r="K6160" t="s">
        <v>21266</v>
      </c>
      <c r="L6160" t="s">
        <v>3174</v>
      </c>
      <c r="M6160" t="s">
        <v>3174</v>
      </c>
    </row>
    <row r="6161" spans="1:13" x14ac:dyDescent="0.3">
      <c r="A6161" t="s">
        <v>1082</v>
      </c>
      <c r="B6161" t="s">
        <v>2964</v>
      </c>
      <c r="C6161" t="s">
        <v>4045</v>
      </c>
      <c r="D6161" t="s">
        <v>1822</v>
      </c>
      <c r="E6161" t="s">
        <v>7639</v>
      </c>
      <c r="F6161" t="s">
        <v>21267</v>
      </c>
      <c r="G6161" t="s">
        <v>14365</v>
      </c>
      <c r="H6161" t="s">
        <v>3177</v>
      </c>
      <c r="I6161" t="s">
        <v>21268</v>
      </c>
      <c r="J6161" t="s">
        <v>3179</v>
      </c>
      <c r="K6161" t="s">
        <v>21269</v>
      </c>
      <c r="L6161" t="s">
        <v>3174</v>
      </c>
      <c r="M6161" t="s">
        <v>3174</v>
      </c>
    </row>
    <row r="6162" spans="1:13" x14ac:dyDescent="0.3">
      <c r="A6162" t="s">
        <v>1082</v>
      </c>
      <c r="B6162" t="s">
        <v>2964</v>
      </c>
      <c r="C6162" t="s">
        <v>4045</v>
      </c>
      <c r="D6162" t="s">
        <v>1822</v>
      </c>
      <c r="E6162" t="s">
        <v>7639</v>
      </c>
      <c r="F6162" t="s">
        <v>21270</v>
      </c>
      <c r="G6162" t="s">
        <v>13319</v>
      </c>
      <c r="H6162" t="s">
        <v>3177</v>
      </c>
      <c r="I6162" t="s">
        <v>21271</v>
      </c>
      <c r="J6162" t="s">
        <v>3179</v>
      </c>
      <c r="K6162" t="s">
        <v>21272</v>
      </c>
      <c r="L6162" t="s">
        <v>3174</v>
      </c>
      <c r="M6162" t="s">
        <v>3174</v>
      </c>
    </row>
    <row r="6163" spans="1:13" x14ac:dyDescent="0.3">
      <c r="A6163" t="s">
        <v>1082</v>
      </c>
      <c r="B6163" t="s">
        <v>2964</v>
      </c>
      <c r="C6163" t="s">
        <v>4045</v>
      </c>
      <c r="D6163" t="s">
        <v>1822</v>
      </c>
      <c r="E6163" t="s">
        <v>7639</v>
      </c>
      <c r="F6163" t="s">
        <v>21273</v>
      </c>
      <c r="G6163" t="s">
        <v>13319</v>
      </c>
      <c r="H6163" t="s">
        <v>3177</v>
      </c>
      <c r="I6163" t="s">
        <v>21274</v>
      </c>
      <c r="J6163" t="s">
        <v>3179</v>
      </c>
      <c r="K6163" t="s">
        <v>21275</v>
      </c>
      <c r="L6163" t="s">
        <v>3174</v>
      </c>
      <c r="M6163" t="s">
        <v>3174</v>
      </c>
    </row>
    <row r="6164" spans="1:13" x14ac:dyDescent="0.3">
      <c r="A6164" t="s">
        <v>1082</v>
      </c>
      <c r="B6164" t="s">
        <v>2964</v>
      </c>
      <c r="C6164" t="s">
        <v>4045</v>
      </c>
      <c r="D6164" t="s">
        <v>1822</v>
      </c>
      <c r="E6164" t="s">
        <v>7639</v>
      </c>
      <c r="F6164" t="s">
        <v>21276</v>
      </c>
      <c r="G6164" t="s">
        <v>14398</v>
      </c>
      <c r="H6164" t="s">
        <v>3177</v>
      </c>
      <c r="I6164" t="s">
        <v>21277</v>
      </c>
      <c r="J6164" t="s">
        <v>3179</v>
      </c>
      <c r="K6164" t="s">
        <v>8304</v>
      </c>
      <c r="L6164" t="s">
        <v>3174</v>
      </c>
      <c r="M6164" t="s">
        <v>3174</v>
      </c>
    </row>
    <row r="6165" spans="1:13" x14ac:dyDescent="0.3">
      <c r="A6165" t="s">
        <v>1082</v>
      </c>
      <c r="B6165" t="s">
        <v>2964</v>
      </c>
      <c r="C6165" t="s">
        <v>4045</v>
      </c>
      <c r="D6165" t="s">
        <v>1822</v>
      </c>
      <c r="E6165" t="s">
        <v>7639</v>
      </c>
      <c r="F6165" t="s">
        <v>21278</v>
      </c>
      <c r="G6165" t="s">
        <v>14398</v>
      </c>
      <c r="H6165" t="s">
        <v>3177</v>
      </c>
      <c r="I6165" t="s">
        <v>21279</v>
      </c>
      <c r="J6165" t="s">
        <v>3179</v>
      </c>
      <c r="K6165" t="s">
        <v>8515</v>
      </c>
      <c r="L6165" t="s">
        <v>3174</v>
      </c>
      <c r="M6165" t="s">
        <v>3174</v>
      </c>
    </row>
    <row r="6166" spans="1:13" x14ac:dyDescent="0.3">
      <c r="A6166" t="s">
        <v>1082</v>
      </c>
      <c r="B6166" t="s">
        <v>2964</v>
      </c>
      <c r="C6166" t="s">
        <v>4045</v>
      </c>
      <c r="D6166" t="s">
        <v>1822</v>
      </c>
      <c r="E6166" t="s">
        <v>7639</v>
      </c>
      <c r="F6166" t="s">
        <v>21280</v>
      </c>
      <c r="G6166" t="s">
        <v>14398</v>
      </c>
      <c r="H6166" t="s">
        <v>3177</v>
      </c>
      <c r="I6166" t="s">
        <v>21281</v>
      </c>
      <c r="J6166" t="s">
        <v>3179</v>
      </c>
      <c r="K6166" t="s">
        <v>8552</v>
      </c>
      <c r="L6166" t="s">
        <v>3174</v>
      </c>
      <c r="M6166" t="s">
        <v>3174</v>
      </c>
    </row>
    <row r="6167" spans="1:13" x14ac:dyDescent="0.3">
      <c r="A6167" t="s">
        <v>1082</v>
      </c>
      <c r="B6167" t="s">
        <v>7809</v>
      </c>
      <c r="C6167" t="s">
        <v>4045</v>
      </c>
      <c r="D6167" t="s">
        <v>1759</v>
      </c>
      <c r="E6167" t="s">
        <v>3235</v>
      </c>
      <c r="F6167" t="s">
        <v>21282</v>
      </c>
      <c r="G6167" t="s">
        <v>14724</v>
      </c>
      <c r="H6167" t="s">
        <v>3177</v>
      </c>
      <c r="I6167" t="s">
        <v>21283</v>
      </c>
      <c r="J6167" t="s">
        <v>3179</v>
      </c>
      <c r="K6167" t="s">
        <v>7389</v>
      </c>
      <c r="L6167" t="s">
        <v>3174</v>
      </c>
      <c r="M6167" t="s">
        <v>3174</v>
      </c>
    </row>
    <row r="6168" spans="1:13" x14ac:dyDescent="0.3">
      <c r="A6168" t="s">
        <v>1085</v>
      </c>
      <c r="B6168" t="s">
        <v>3035</v>
      </c>
      <c r="C6168" t="s">
        <v>3173</v>
      </c>
      <c r="D6168" t="s">
        <v>1822</v>
      </c>
      <c r="E6168" t="s">
        <v>3235</v>
      </c>
      <c r="F6168" t="s">
        <v>21284</v>
      </c>
      <c r="G6168" t="s">
        <v>4292</v>
      </c>
      <c r="H6168" t="s">
        <v>3177</v>
      </c>
      <c r="I6168" t="s">
        <v>21285</v>
      </c>
      <c r="J6168" t="s">
        <v>3187</v>
      </c>
      <c r="K6168" t="s">
        <v>21286</v>
      </c>
      <c r="L6168" t="s">
        <v>3174</v>
      </c>
      <c r="M6168" t="s">
        <v>3174</v>
      </c>
    </row>
    <row r="6169" spans="1:13" x14ac:dyDescent="0.3">
      <c r="A6169" t="s">
        <v>1085</v>
      </c>
      <c r="B6169" t="s">
        <v>3035</v>
      </c>
      <c r="C6169" t="s">
        <v>3173</v>
      </c>
      <c r="D6169" t="s">
        <v>1822</v>
      </c>
      <c r="E6169" t="s">
        <v>3235</v>
      </c>
      <c r="F6169" t="s">
        <v>21287</v>
      </c>
      <c r="G6169" t="s">
        <v>4289</v>
      </c>
      <c r="H6169" t="s">
        <v>3177</v>
      </c>
      <c r="I6169" t="s">
        <v>21288</v>
      </c>
      <c r="J6169" t="s">
        <v>3187</v>
      </c>
      <c r="K6169" t="s">
        <v>21286</v>
      </c>
      <c r="L6169" t="s">
        <v>3174</v>
      </c>
      <c r="M6169" t="s">
        <v>3174</v>
      </c>
    </row>
    <row r="6170" spans="1:13" x14ac:dyDescent="0.3">
      <c r="A6170" t="s">
        <v>1082</v>
      </c>
      <c r="B6170" t="s">
        <v>9381</v>
      </c>
      <c r="C6170" t="s">
        <v>4045</v>
      </c>
      <c r="D6170" t="s">
        <v>1759</v>
      </c>
      <c r="E6170" t="s">
        <v>3235</v>
      </c>
      <c r="F6170" t="s">
        <v>21289</v>
      </c>
      <c r="G6170" t="s">
        <v>19117</v>
      </c>
      <c r="H6170" t="s">
        <v>3177</v>
      </c>
      <c r="I6170" t="s">
        <v>21290</v>
      </c>
      <c r="J6170" t="s">
        <v>3179</v>
      </c>
      <c r="K6170" t="s">
        <v>21291</v>
      </c>
      <c r="L6170" t="s">
        <v>3174</v>
      </c>
      <c r="M6170" t="s">
        <v>3174</v>
      </c>
    </row>
    <row r="6171" spans="1:13" x14ac:dyDescent="0.3">
      <c r="A6171" t="s">
        <v>1085</v>
      </c>
      <c r="B6171" t="s">
        <v>3035</v>
      </c>
      <c r="C6171" t="s">
        <v>3173</v>
      </c>
      <c r="D6171" t="s">
        <v>1822</v>
      </c>
      <c r="E6171" t="s">
        <v>3235</v>
      </c>
      <c r="F6171" t="s">
        <v>21292</v>
      </c>
      <c r="G6171" t="s">
        <v>9323</v>
      </c>
      <c r="H6171" t="s">
        <v>3177</v>
      </c>
      <c r="I6171" t="s">
        <v>21293</v>
      </c>
      <c r="J6171" t="s">
        <v>3179</v>
      </c>
      <c r="K6171" t="s">
        <v>21294</v>
      </c>
      <c r="L6171" t="s">
        <v>3174</v>
      </c>
      <c r="M6171" t="s">
        <v>3174</v>
      </c>
    </row>
    <row r="6172" spans="1:13" x14ac:dyDescent="0.3">
      <c r="A6172" t="s">
        <v>1082</v>
      </c>
      <c r="B6172" t="s">
        <v>9381</v>
      </c>
      <c r="C6172" t="s">
        <v>4045</v>
      </c>
      <c r="D6172" t="s">
        <v>1759</v>
      </c>
      <c r="E6172" t="s">
        <v>3235</v>
      </c>
      <c r="F6172" t="s">
        <v>21295</v>
      </c>
      <c r="G6172" t="s">
        <v>20468</v>
      </c>
      <c r="H6172" t="s">
        <v>3177</v>
      </c>
      <c r="I6172" t="s">
        <v>21296</v>
      </c>
      <c r="J6172" t="s">
        <v>3179</v>
      </c>
      <c r="K6172" t="s">
        <v>21297</v>
      </c>
      <c r="L6172" t="s">
        <v>3174</v>
      </c>
      <c r="M6172" t="s">
        <v>3174</v>
      </c>
    </row>
    <row r="6173" spans="1:13" x14ac:dyDescent="0.3">
      <c r="A6173" t="s">
        <v>1085</v>
      </c>
      <c r="B6173" t="s">
        <v>3035</v>
      </c>
      <c r="C6173" t="s">
        <v>3173</v>
      </c>
      <c r="D6173" t="s">
        <v>1822</v>
      </c>
      <c r="E6173" t="s">
        <v>3235</v>
      </c>
      <c r="F6173" t="s">
        <v>21298</v>
      </c>
      <c r="G6173" t="s">
        <v>9331</v>
      </c>
      <c r="H6173" t="s">
        <v>3177</v>
      </c>
      <c r="I6173" t="s">
        <v>21299</v>
      </c>
      <c r="J6173" t="s">
        <v>3179</v>
      </c>
      <c r="K6173" t="s">
        <v>21294</v>
      </c>
      <c r="L6173" t="s">
        <v>3174</v>
      </c>
      <c r="M6173" t="s">
        <v>3174</v>
      </c>
    </row>
    <row r="6174" spans="1:13" x14ac:dyDescent="0.3">
      <c r="A6174" t="s">
        <v>1082</v>
      </c>
      <c r="B6174" t="s">
        <v>9381</v>
      </c>
      <c r="C6174" t="s">
        <v>4045</v>
      </c>
      <c r="D6174" t="s">
        <v>1759</v>
      </c>
      <c r="E6174" t="s">
        <v>3235</v>
      </c>
      <c r="F6174" t="s">
        <v>21300</v>
      </c>
      <c r="G6174" t="s">
        <v>20471</v>
      </c>
      <c r="H6174" t="s">
        <v>3177</v>
      </c>
      <c r="I6174" t="s">
        <v>21301</v>
      </c>
      <c r="J6174" t="s">
        <v>3179</v>
      </c>
      <c r="K6174" t="s">
        <v>7389</v>
      </c>
      <c r="L6174" t="s">
        <v>3174</v>
      </c>
      <c r="M6174" t="s">
        <v>3174</v>
      </c>
    </row>
    <row r="6175" spans="1:13" x14ac:dyDescent="0.3">
      <c r="A6175" t="s">
        <v>1085</v>
      </c>
      <c r="B6175" t="s">
        <v>3033</v>
      </c>
      <c r="C6175" t="s">
        <v>3173</v>
      </c>
      <c r="D6175" t="s">
        <v>1822</v>
      </c>
      <c r="E6175" t="s">
        <v>3235</v>
      </c>
      <c r="F6175" t="s">
        <v>21302</v>
      </c>
      <c r="G6175" t="s">
        <v>4295</v>
      </c>
      <c r="H6175" t="s">
        <v>3177</v>
      </c>
      <c r="I6175" t="s">
        <v>21303</v>
      </c>
      <c r="J6175" t="s">
        <v>3187</v>
      </c>
      <c r="K6175" t="s">
        <v>21304</v>
      </c>
      <c r="L6175" t="s">
        <v>3174</v>
      </c>
      <c r="M6175" t="s">
        <v>3174</v>
      </c>
    </row>
    <row r="6176" spans="1:13" x14ac:dyDescent="0.3">
      <c r="A6176" t="s">
        <v>1082</v>
      </c>
      <c r="B6176" t="s">
        <v>9381</v>
      </c>
      <c r="C6176" t="s">
        <v>4045</v>
      </c>
      <c r="D6176" t="s">
        <v>1759</v>
      </c>
      <c r="E6176" t="s">
        <v>3235</v>
      </c>
      <c r="F6176" t="s">
        <v>21305</v>
      </c>
      <c r="G6176" t="s">
        <v>21306</v>
      </c>
      <c r="H6176" t="s">
        <v>3177</v>
      </c>
      <c r="I6176" t="s">
        <v>21307</v>
      </c>
      <c r="J6176" t="s">
        <v>3179</v>
      </c>
      <c r="K6176" t="s">
        <v>21308</v>
      </c>
      <c r="L6176" t="s">
        <v>3174</v>
      </c>
      <c r="M6176" t="s">
        <v>3174</v>
      </c>
    </row>
    <row r="6177" spans="1:13" x14ac:dyDescent="0.3">
      <c r="A6177" t="s">
        <v>1082</v>
      </c>
      <c r="B6177" t="s">
        <v>9381</v>
      </c>
      <c r="C6177" t="s">
        <v>4045</v>
      </c>
      <c r="D6177" t="s">
        <v>1759</v>
      </c>
      <c r="E6177" t="s">
        <v>3235</v>
      </c>
      <c r="F6177" t="s">
        <v>21309</v>
      </c>
      <c r="G6177" t="s">
        <v>21310</v>
      </c>
      <c r="H6177" t="s">
        <v>3177</v>
      </c>
      <c r="I6177" t="s">
        <v>21311</v>
      </c>
      <c r="J6177" t="s">
        <v>3179</v>
      </c>
      <c r="K6177" t="s">
        <v>14032</v>
      </c>
      <c r="L6177" t="s">
        <v>3174</v>
      </c>
      <c r="M6177" t="s">
        <v>3174</v>
      </c>
    </row>
    <row r="6178" spans="1:13" x14ac:dyDescent="0.3">
      <c r="A6178" t="s">
        <v>1082</v>
      </c>
      <c r="B6178" t="s">
        <v>9381</v>
      </c>
      <c r="C6178" t="s">
        <v>4045</v>
      </c>
      <c r="D6178" t="s">
        <v>1759</v>
      </c>
      <c r="E6178" t="s">
        <v>3235</v>
      </c>
      <c r="F6178" t="s">
        <v>21312</v>
      </c>
      <c r="G6178" t="s">
        <v>21313</v>
      </c>
      <c r="H6178" t="s">
        <v>3177</v>
      </c>
      <c r="I6178" t="s">
        <v>21314</v>
      </c>
      <c r="J6178" t="s">
        <v>3179</v>
      </c>
      <c r="K6178" t="s">
        <v>14840</v>
      </c>
      <c r="L6178" t="s">
        <v>3174</v>
      </c>
      <c r="M6178" t="s">
        <v>3174</v>
      </c>
    </row>
    <row r="6179" spans="1:13" x14ac:dyDescent="0.3">
      <c r="A6179" t="s">
        <v>1085</v>
      </c>
      <c r="B6179" t="s">
        <v>5148</v>
      </c>
      <c r="C6179" t="s">
        <v>3173</v>
      </c>
      <c r="D6179" t="s">
        <v>1822</v>
      </c>
      <c r="E6179" t="s">
        <v>3235</v>
      </c>
      <c r="F6179" t="s">
        <v>21315</v>
      </c>
      <c r="G6179" t="s">
        <v>4289</v>
      </c>
      <c r="H6179" t="s">
        <v>3177</v>
      </c>
      <c r="I6179" t="s">
        <v>21316</v>
      </c>
      <c r="J6179" t="s">
        <v>3187</v>
      </c>
      <c r="K6179" t="s">
        <v>21317</v>
      </c>
      <c r="L6179" t="s">
        <v>3174</v>
      </c>
      <c r="M6179" t="s">
        <v>3174</v>
      </c>
    </row>
    <row r="6180" spans="1:13" x14ac:dyDescent="0.3">
      <c r="A6180" t="s">
        <v>1082</v>
      </c>
      <c r="B6180" t="s">
        <v>9381</v>
      </c>
      <c r="C6180" t="s">
        <v>4045</v>
      </c>
      <c r="D6180" t="s">
        <v>1759</v>
      </c>
      <c r="E6180" t="s">
        <v>3235</v>
      </c>
      <c r="F6180" t="s">
        <v>21318</v>
      </c>
      <c r="G6180" t="s">
        <v>21319</v>
      </c>
      <c r="H6180" t="s">
        <v>3177</v>
      </c>
      <c r="I6180" t="s">
        <v>21320</v>
      </c>
      <c r="J6180" t="s">
        <v>3179</v>
      </c>
      <c r="K6180" t="s">
        <v>13996</v>
      </c>
      <c r="L6180" t="s">
        <v>3174</v>
      </c>
      <c r="M6180" t="s">
        <v>3174</v>
      </c>
    </row>
    <row r="6181" spans="1:13" x14ac:dyDescent="0.3">
      <c r="A6181" t="s">
        <v>1085</v>
      </c>
      <c r="B6181" t="s">
        <v>3508</v>
      </c>
      <c r="C6181" t="s">
        <v>3173</v>
      </c>
      <c r="D6181" t="s">
        <v>1822</v>
      </c>
      <c r="E6181" t="s">
        <v>3235</v>
      </c>
      <c r="F6181" t="s">
        <v>21321</v>
      </c>
      <c r="G6181" t="s">
        <v>21322</v>
      </c>
      <c r="H6181" t="s">
        <v>3177</v>
      </c>
      <c r="I6181" t="s">
        <v>21323</v>
      </c>
      <c r="J6181" t="s">
        <v>3187</v>
      </c>
      <c r="K6181" t="s">
        <v>21324</v>
      </c>
      <c r="L6181" t="s">
        <v>3174</v>
      </c>
      <c r="M6181" t="s">
        <v>3174</v>
      </c>
    </row>
    <row r="6182" spans="1:13" x14ac:dyDescent="0.3">
      <c r="A6182" t="s">
        <v>1082</v>
      </c>
      <c r="B6182" t="s">
        <v>9381</v>
      </c>
      <c r="C6182" t="s">
        <v>4045</v>
      </c>
      <c r="D6182" t="s">
        <v>1759</v>
      </c>
      <c r="E6182" t="s">
        <v>3235</v>
      </c>
      <c r="F6182" t="s">
        <v>21325</v>
      </c>
      <c r="G6182" t="s">
        <v>21326</v>
      </c>
      <c r="H6182" t="s">
        <v>3177</v>
      </c>
      <c r="I6182" t="s">
        <v>21327</v>
      </c>
      <c r="J6182" t="s">
        <v>3179</v>
      </c>
      <c r="K6182" t="s">
        <v>14067</v>
      </c>
      <c r="L6182" t="s">
        <v>3174</v>
      </c>
      <c r="M6182" t="s">
        <v>3174</v>
      </c>
    </row>
    <row r="6183" spans="1:13" x14ac:dyDescent="0.3">
      <c r="A6183" t="s">
        <v>1085</v>
      </c>
      <c r="B6183" t="s">
        <v>3655</v>
      </c>
      <c r="C6183" t="s">
        <v>3173</v>
      </c>
      <c r="D6183" t="s">
        <v>1822</v>
      </c>
      <c r="E6183" t="s">
        <v>3235</v>
      </c>
      <c r="F6183" t="s">
        <v>21328</v>
      </c>
      <c r="G6183" t="s">
        <v>21322</v>
      </c>
      <c r="H6183" t="s">
        <v>3177</v>
      </c>
      <c r="I6183" t="s">
        <v>21329</v>
      </c>
      <c r="J6183" t="s">
        <v>3187</v>
      </c>
      <c r="K6183" t="s">
        <v>21330</v>
      </c>
      <c r="L6183" t="s">
        <v>3174</v>
      </c>
      <c r="M6183" t="s">
        <v>3174</v>
      </c>
    </row>
    <row r="6184" spans="1:13" x14ac:dyDescent="0.3">
      <c r="A6184" t="s">
        <v>1085</v>
      </c>
      <c r="B6184" t="s">
        <v>3655</v>
      </c>
      <c r="C6184" t="s">
        <v>3173</v>
      </c>
      <c r="D6184" t="s">
        <v>1822</v>
      </c>
      <c r="E6184" t="s">
        <v>3235</v>
      </c>
      <c r="F6184" t="s">
        <v>21331</v>
      </c>
      <c r="G6184" t="s">
        <v>21332</v>
      </c>
      <c r="H6184" t="s">
        <v>3177</v>
      </c>
      <c r="I6184" t="s">
        <v>21333</v>
      </c>
      <c r="J6184" t="s">
        <v>3187</v>
      </c>
      <c r="K6184" t="s">
        <v>21334</v>
      </c>
      <c r="L6184" t="s">
        <v>3174</v>
      </c>
      <c r="M6184" t="s">
        <v>3174</v>
      </c>
    </row>
    <row r="6185" spans="1:13" x14ac:dyDescent="0.3">
      <c r="A6185" t="s">
        <v>1082</v>
      </c>
      <c r="B6185" t="s">
        <v>14644</v>
      </c>
      <c r="C6185" t="s">
        <v>4045</v>
      </c>
      <c r="D6185" t="s">
        <v>1759</v>
      </c>
      <c r="E6185" t="s">
        <v>3235</v>
      </c>
      <c r="F6185" t="s">
        <v>21335</v>
      </c>
      <c r="G6185" t="s">
        <v>14724</v>
      </c>
      <c r="H6185" t="s">
        <v>3177</v>
      </c>
      <c r="I6185" t="s">
        <v>21336</v>
      </c>
      <c r="J6185" t="s">
        <v>3179</v>
      </c>
      <c r="K6185" t="s">
        <v>20443</v>
      </c>
      <c r="L6185" t="s">
        <v>3174</v>
      </c>
      <c r="M6185" t="s">
        <v>3174</v>
      </c>
    </row>
    <row r="6186" spans="1:13" x14ac:dyDescent="0.3">
      <c r="A6186" t="s">
        <v>1085</v>
      </c>
      <c r="B6186" t="s">
        <v>3655</v>
      </c>
      <c r="C6186" t="s">
        <v>3173</v>
      </c>
      <c r="D6186" t="s">
        <v>1822</v>
      </c>
      <c r="E6186" t="s">
        <v>3235</v>
      </c>
      <c r="F6186" t="s">
        <v>21337</v>
      </c>
      <c r="G6186" t="s">
        <v>21338</v>
      </c>
      <c r="H6186" t="s">
        <v>3177</v>
      </c>
      <c r="I6186" t="s">
        <v>21339</v>
      </c>
      <c r="J6186" t="s">
        <v>3187</v>
      </c>
      <c r="K6186" t="s">
        <v>21330</v>
      </c>
      <c r="L6186" t="s">
        <v>3174</v>
      </c>
      <c r="M6186" t="s">
        <v>3174</v>
      </c>
    </row>
    <row r="6187" spans="1:13" x14ac:dyDescent="0.3">
      <c r="A6187" t="s">
        <v>1085</v>
      </c>
      <c r="B6187" t="s">
        <v>3655</v>
      </c>
      <c r="C6187" t="s">
        <v>3173</v>
      </c>
      <c r="D6187" t="s">
        <v>1822</v>
      </c>
      <c r="E6187" t="s">
        <v>3235</v>
      </c>
      <c r="F6187" t="s">
        <v>21340</v>
      </c>
      <c r="G6187" t="s">
        <v>5232</v>
      </c>
      <c r="H6187" t="s">
        <v>3177</v>
      </c>
      <c r="I6187" t="s">
        <v>21341</v>
      </c>
      <c r="J6187" t="s">
        <v>3187</v>
      </c>
      <c r="K6187" t="s">
        <v>21330</v>
      </c>
      <c r="L6187" t="s">
        <v>3174</v>
      </c>
      <c r="M6187" t="s">
        <v>3174</v>
      </c>
    </row>
    <row r="6188" spans="1:13" x14ac:dyDescent="0.3">
      <c r="A6188" t="s">
        <v>1082</v>
      </c>
      <c r="B6188" t="s">
        <v>14644</v>
      </c>
      <c r="C6188" t="s">
        <v>4045</v>
      </c>
      <c r="D6188" t="s">
        <v>1759</v>
      </c>
      <c r="E6188" t="s">
        <v>3235</v>
      </c>
      <c r="F6188" t="s">
        <v>21342</v>
      </c>
      <c r="G6188" t="s">
        <v>21343</v>
      </c>
      <c r="H6188" t="s">
        <v>3177</v>
      </c>
      <c r="I6188" t="s">
        <v>21344</v>
      </c>
      <c r="J6188" t="s">
        <v>3179</v>
      </c>
      <c r="K6188" t="s">
        <v>14067</v>
      </c>
      <c r="L6188" t="s">
        <v>3174</v>
      </c>
      <c r="M6188" t="s">
        <v>3174</v>
      </c>
    </row>
    <row r="6189" spans="1:13" x14ac:dyDescent="0.3">
      <c r="A6189" t="s">
        <v>1090</v>
      </c>
      <c r="B6189" t="s">
        <v>21345</v>
      </c>
      <c r="C6189" t="s">
        <v>3173</v>
      </c>
      <c r="D6189" t="s">
        <v>7914</v>
      </c>
      <c r="E6189" t="s">
        <v>3235</v>
      </c>
      <c r="F6189" t="s">
        <v>21346</v>
      </c>
      <c r="G6189" t="s">
        <v>21347</v>
      </c>
      <c r="H6189" t="s">
        <v>3177</v>
      </c>
      <c r="I6189" t="s">
        <v>21348</v>
      </c>
      <c r="J6189" t="s">
        <v>3179</v>
      </c>
      <c r="K6189" t="s">
        <v>21349</v>
      </c>
      <c r="L6189" t="s">
        <v>3174</v>
      </c>
      <c r="M6189" t="s">
        <v>3174</v>
      </c>
    </row>
    <row r="6190" spans="1:13" x14ac:dyDescent="0.3">
      <c r="A6190" t="s">
        <v>1090</v>
      </c>
      <c r="B6190" t="s">
        <v>3831</v>
      </c>
      <c r="C6190" t="s">
        <v>3173</v>
      </c>
      <c r="D6190" t="s">
        <v>1755</v>
      </c>
      <c r="E6190" t="s">
        <v>3235</v>
      </c>
      <c r="F6190" t="s">
        <v>21350</v>
      </c>
      <c r="G6190" t="s">
        <v>21351</v>
      </c>
      <c r="H6190" t="s">
        <v>3177</v>
      </c>
      <c r="I6190" t="s">
        <v>21352</v>
      </c>
      <c r="J6190" t="s">
        <v>3179</v>
      </c>
      <c r="K6190" t="s">
        <v>21353</v>
      </c>
      <c r="L6190" t="s">
        <v>3174</v>
      </c>
      <c r="M6190" t="s">
        <v>3174</v>
      </c>
    </row>
    <row r="6191" spans="1:13" x14ac:dyDescent="0.3">
      <c r="A6191" t="s">
        <v>1090</v>
      </c>
      <c r="B6191" t="s">
        <v>3831</v>
      </c>
      <c r="C6191" t="s">
        <v>3173</v>
      </c>
      <c r="D6191" t="s">
        <v>1755</v>
      </c>
      <c r="E6191" t="s">
        <v>3235</v>
      </c>
      <c r="F6191" t="s">
        <v>21354</v>
      </c>
      <c r="G6191" t="s">
        <v>19752</v>
      </c>
      <c r="H6191" t="s">
        <v>3177</v>
      </c>
      <c r="I6191" t="s">
        <v>21355</v>
      </c>
      <c r="J6191" t="s">
        <v>3179</v>
      </c>
      <c r="K6191" t="s">
        <v>21356</v>
      </c>
      <c r="L6191" t="s">
        <v>3174</v>
      </c>
      <c r="M6191" t="s">
        <v>3174</v>
      </c>
    </row>
    <row r="6192" spans="1:13" x14ac:dyDescent="0.3">
      <c r="A6192" t="s">
        <v>1090</v>
      </c>
      <c r="B6192" t="s">
        <v>4243</v>
      </c>
      <c r="C6192" t="s">
        <v>3173</v>
      </c>
      <c r="D6192" t="s">
        <v>1755</v>
      </c>
      <c r="E6192" t="s">
        <v>3235</v>
      </c>
      <c r="F6192" t="s">
        <v>21357</v>
      </c>
      <c r="G6192" t="s">
        <v>20608</v>
      </c>
      <c r="H6192" t="s">
        <v>3177</v>
      </c>
      <c r="I6192" t="s">
        <v>21358</v>
      </c>
      <c r="J6192" t="s">
        <v>3179</v>
      </c>
      <c r="K6192" t="s">
        <v>21359</v>
      </c>
      <c r="L6192" t="s">
        <v>3174</v>
      </c>
      <c r="M6192" t="s">
        <v>3174</v>
      </c>
    </row>
    <row r="6193" spans="1:13" x14ac:dyDescent="0.3">
      <c r="A6193" t="s">
        <v>1090</v>
      </c>
      <c r="B6193" t="s">
        <v>8556</v>
      </c>
      <c r="C6193" t="s">
        <v>3173</v>
      </c>
      <c r="D6193" t="s">
        <v>1755</v>
      </c>
      <c r="E6193" t="s">
        <v>3459</v>
      </c>
      <c r="F6193" t="s">
        <v>21360</v>
      </c>
      <c r="G6193" t="s">
        <v>8558</v>
      </c>
      <c r="H6193" t="s">
        <v>3177</v>
      </c>
      <c r="I6193" t="s">
        <v>21361</v>
      </c>
      <c r="J6193" t="s">
        <v>3179</v>
      </c>
      <c r="K6193" t="s">
        <v>21362</v>
      </c>
      <c r="L6193" t="s">
        <v>3174</v>
      </c>
      <c r="M6193" t="s">
        <v>3174</v>
      </c>
    </row>
    <row r="6194" spans="1:13" x14ac:dyDescent="0.3">
      <c r="A6194" t="s">
        <v>1090</v>
      </c>
      <c r="B6194" t="s">
        <v>8556</v>
      </c>
      <c r="C6194" t="s">
        <v>3173</v>
      </c>
      <c r="D6194" t="s">
        <v>1755</v>
      </c>
      <c r="E6194" t="s">
        <v>3459</v>
      </c>
      <c r="F6194" t="s">
        <v>21363</v>
      </c>
      <c r="G6194" t="s">
        <v>8558</v>
      </c>
      <c r="H6194" t="s">
        <v>3177</v>
      </c>
      <c r="I6194" t="s">
        <v>21364</v>
      </c>
      <c r="J6194" t="s">
        <v>3179</v>
      </c>
      <c r="K6194" t="s">
        <v>21365</v>
      </c>
      <c r="L6194" t="s">
        <v>3174</v>
      </c>
      <c r="M6194" t="s">
        <v>3174</v>
      </c>
    </row>
    <row r="6195" spans="1:13" x14ac:dyDescent="0.3">
      <c r="A6195" t="s">
        <v>1090</v>
      </c>
      <c r="B6195" t="s">
        <v>4812</v>
      </c>
      <c r="C6195" t="s">
        <v>3173</v>
      </c>
      <c r="D6195" t="s">
        <v>1755</v>
      </c>
      <c r="E6195" t="s">
        <v>3183</v>
      </c>
      <c r="F6195" t="s">
        <v>21366</v>
      </c>
      <c r="G6195" t="s">
        <v>8656</v>
      </c>
      <c r="H6195" t="s">
        <v>3177</v>
      </c>
      <c r="I6195" t="s">
        <v>21367</v>
      </c>
      <c r="J6195" t="s">
        <v>3179</v>
      </c>
      <c r="K6195" t="s">
        <v>21368</v>
      </c>
      <c r="L6195" t="s">
        <v>3174</v>
      </c>
      <c r="M6195" t="s">
        <v>3174</v>
      </c>
    </row>
    <row r="6196" spans="1:13" x14ac:dyDescent="0.3">
      <c r="A6196" t="s">
        <v>1090</v>
      </c>
      <c r="B6196" t="s">
        <v>4812</v>
      </c>
      <c r="C6196" t="s">
        <v>3173</v>
      </c>
      <c r="D6196" t="s">
        <v>1755</v>
      </c>
      <c r="E6196" t="s">
        <v>3183</v>
      </c>
      <c r="F6196" t="s">
        <v>21369</v>
      </c>
      <c r="G6196" t="s">
        <v>8656</v>
      </c>
      <c r="H6196" t="s">
        <v>3177</v>
      </c>
      <c r="I6196" t="s">
        <v>21370</v>
      </c>
      <c r="J6196" t="s">
        <v>3179</v>
      </c>
      <c r="K6196" t="s">
        <v>21371</v>
      </c>
      <c r="L6196" t="s">
        <v>3174</v>
      </c>
      <c r="M6196" t="s">
        <v>3174</v>
      </c>
    </row>
    <row r="6197" spans="1:13" x14ac:dyDescent="0.3">
      <c r="A6197" t="s">
        <v>1090</v>
      </c>
      <c r="B6197" t="s">
        <v>4812</v>
      </c>
      <c r="C6197" t="s">
        <v>3173</v>
      </c>
      <c r="D6197" t="s">
        <v>1755</v>
      </c>
      <c r="E6197" t="s">
        <v>3183</v>
      </c>
      <c r="F6197" t="s">
        <v>21372</v>
      </c>
      <c r="G6197" t="s">
        <v>8656</v>
      </c>
      <c r="H6197" t="s">
        <v>3177</v>
      </c>
      <c r="I6197" t="s">
        <v>21373</v>
      </c>
      <c r="J6197" t="s">
        <v>3179</v>
      </c>
      <c r="K6197" t="s">
        <v>21374</v>
      </c>
      <c r="L6197" t="s">
        <v>3174</v>
      </c>
      <c r="M6197" t="s">
        <v>3174</v>
      </c>
    </row>
    <row r="6198" spans="1:13" x14ac:dyDescent="0.3">
      <c r="A6198" t="s">
        <v>1090</v>
      </c>
      <c r="B6198" t="s">
        <v>4812</v>
      </c>
      <c r="C6198" t="s">
        <v>3173</v>
      </c>
      <c r="D6198" t="s">
        <v>1755</v>
      </c>
      <c r="E6198" t="s">
        <v>3183</v>
      </c>
      <c r="F6198" t="s">
        <v>21375</v>
      </c>
      <c r="G6198" t="s">
        <v>8656</v>
      </c>
      <c r="H6198" t="s">
        <v>3177</v>
      </c>
      <c r="I6198" t="s">
        <v>21376</v>
      </c>
      <c r="J6198" t="s">
        <v>3179</v>
      </c>
      <c r="K6198" t="s">
        <v>21377</v>
      </c>
      <c r="L6198" t="s">
        <v>3174</v>
      </c>
      <c r="M6198" t="s">
        <v>3174</v>
      </c>
    </row>
    <row r="6199" spans="1:13" x14ac:dyDescent="0.3">
      <c r="A6199" t="s">
        <v>1090</v>
      </c>
      <c r="B6199" t="s">
        <v>4812</v>
      </c>
      <c r="C6199" t="s">
        <v>3173</v>
      </c>
      <c r="D6199" t="s">
        <v>1755</v>
      </c>
      <c r="E6199" t="s">
        <v>3183</v>
      </c>
      <c r="F6199" t="s">
        <v>21378</v>
      </c>
      <c r="G6199" t="s">
        <v>8656</v>
      </c>
      <c r="H6199" t="s">
        <v>3177</v>
      </c>
      <c r="I6199" t="s">
        <v>21379</v>
      </c>
      <c r="J6199" t="s">
        <v>3179</v>
      </c>
      <c r="K6199" t="s">
        <v>21380</v>
      </c>
      <c r="L6199" t="s">
        <v>3174</v>
      </c>
      <c r="M6199" t="s">
        <v>3174</v>
      </c>
    </row>
    <row r="6200" spans="1:13" x14ac:dyDescent="0.3">
      <c r="A6200" t="s">
        <v>1090</v>
      </c>
      <c r="B6200" t="s">
        <v>4812</v>
      </c>
      <c r="C6200" t="s">
        <v>3173</v>
      </c>
      <c r="D6200" t="s">
        <v>1755</v>
      </c>
      <c r="E6200" t="s">
        <v>3183</v>
      </c>
      <c r="F6200" t="s">
        <v>21381</v>
      </c>
      <c r="G6200" t="s">
        <v>8656</v>
      </c>
      <c r="H6200" t="s">
        <v>3177</v>
      </c>
      <c r="I6200" t="s">
        <v>21382</v>
      </c>
      <c r="J6200" t="s">
        <v>3179</v>
      </c>
      <c r="K6200" t="s">
        <v>21383</v>
      </c>
      <c r="L6200" t="s">
        <v>3174</v>
      </c>
      <c r="M6200" t="s">
        <v>3174</v>
      </c>
    </row>
    <row r="6201" spans="1:13" x14ac:dyDescent="0.3">
      <c r="A6201" t="s">
        <v>1090</v>
      </c>
      <c r="B6201" t="s">
        <v>4812</v>
      </c>
      <c r="C6201" t="s">
        <v>3173</v>
      </c>
      <c r="D6201" t="s">
        <v>1755</v>
      </c>
      <c r="E6201" t="s">
        <v>3183</v>
      </c>
      <c r="F6201" t="s">
        <v>21384</v>
      </c>
      <c r="G6201" t="s">
        <v>8656</v>
      </c>
      <c r="H6201" t="s">
        <v>3177</v>
      </c>
      <c r="I6201" t="s">
        <v>21385</v>
      </c>
      <c r="J6201" t="s">
        <v>3179</v>
      </c>
      <c r="K6201" t="s">
        <v>21386</v>
      </c>
      <c r="L6201" t="s">
        <v>3174</v>
      </c>
      <c r="M6201" t="s">
        <v>3174</v>
      </c>
    </row>
    <row r="6202" spans="1:13" x14ac:dyDescent="0.3">
      <c r="A6202" t="s">
        <v>1090</v>
      </c>
      <c r="B6202" t="s">
        <v>4812</v>
      </c>
      <c r="C6202" t="s">
        <v>3173</v>
      </c>
      <c r="D6202" t="s">
        <v>1755</v>
      </c>
      <c r="E6202" t="s">
        <v>3183</v>
      </c>
      <c r="F6202" t="s">
        <v>21387</v>
      </c>
      <c r="G6202" t="s">
        <v>8656</v>
      </c>
      <c r="H6202" t="s">
        <v>3177</v>
      </c>
      <c r="I6202" t="s">
        <v>21388</v>
      </c>
      <c r="J6202" t="s">
        <v>3179</v>
      </c>
      <c r="K6202" t="s">
        <v>21389</v>
      </c>
      <c r="L6202" t="s">
        <v>3174</v>
      </c>
      <c r="M6202" t="s">
        <v>3174</v>
      </c>
    </row>
    <row r="6203" spans="1:13" x14ac:dyDescent="0.3">
      <c r="A6203" t="s">
        <v>1090</v>
      </c>
      <c r="B6203" t="s">
        <v>4812</v>
      </c>
      <c r="C6203" t="s">
        <v>3173</v>
      </c>
      <c r="D6203" t="s">
        <v>1755</v>
      </c>
      <c r="E6203" t="s">
        <v>3235</v>
      </c>
      <c r="F6203" t="s">
        <v>21390</v>
      </c>
      <c r="G6203" t="s">
        <v>8656</v>
      </c>
      <c r="H6203" t="s">
        <v>3177</v>
      </c>
      <c r="I6203" t="s">
        <v>21391</v>
      </c>
      <c r="J6203" t="s">
        <v>3179</v>
      </c>
      <c r="K6203" t="s">
        <v>21392</v>
      </c>
      <c r="L6203" t="s">
        <v>3174</v>
      </c>
      <c r="M6203" t="s">
        <v>3174</v>
      </c>
    </row>
    <row r="6204" spans="1:13" x14ac:dyDescent="0.3">
      <c r="A6204" t="s">
        <v>1090</v>
      </c>
      <c r="B6204" t="s">
        <v>4812</v>
      </c>
      <c r="C6204" t="s">
        <v>3173</v>
      </c>
      <c r="D6204" t="s">
        <v>1755</v>
      </c>
      <c r="E6204" t="s">
        <v>3459</v>
      </c>
      <c r="F6204" t="s">
        <v>21393</v>
      </c>
      <c r="G6204" t="s">
        <v>8367</v>
      </c>
      <c r="H6204" t="s">
        <v>3177</v>
      </c>
      <c r="I6204" t="s">
        <v>21394</v>
      </c>
      <c r="J6204" t="s">
        <v>3179</v>
      </c>
      <c r="K6204" t="s">
        <v>21395</v>
      </c>
      <c r="L6204" t="s">
        <v>3174</v>
      </c>
      <c r="M6204" t="s">
        <v>3174</v>
      </c>
    </row>
    <row r="6205" spans="1:13" x14ac:dyDescent="0.3">
      <c r="A6205" t="s">
        <v>1090</v>
      </c>
      <c r="B6205" t="s">
        <v>4812</v>
      </c>
      <c r="C6205" t="s">
        <v>3173</v>
      </c>
      <c r="D6205" t="s">
        <v>1755</v>
      </c>
      <c r="E6205" t="s">
        <v>3183</v>
      </c>
      <c r="F6205" t="s">
        <v>21396</v>
      </c>
      <c r="G6205" t="s">
        <v>8656</v>
      </c>
      <c r="H6205" t="s">
        <v>3177</v>
      </c>
      <c r="I6205" t="s">
        <v>21397</v>
      </c>
      <c r="J6205" t="s">
        <v>3179</v>
      </c>
      <c r="K6205" t="s">
        <v>21398</v>
      </c>
      <c r="L6205" t="s">
        <v>3174</v>
      </c>
      <c r="M6205" t="s">
        <v>3174</v>
      </c>
    </row>
    <row r="6206" spans="1:13" x14ac:dyDescent="0.3">
      <c r="A6206" t="s">
        <v>1090</v>
      </c>
      <c r="B6206" t="s">
        <v>4812</v>
      </c>
      <c r="C6206" t="s">
        <v>3173</v>
      </c>
      <c r="D6206" t="s">
        <v>1755</v>
      </c>
      <c r="E6206" t="s">
        <v>3459</v>
      </c>
      <c r="F6206" t="s">
        <v>21399</v>
      </c>
      <c r="G6206" t="s">
        <v>8367</v>
      </c>
      <c r="H6206" t="s">
        <v>3177</v>
      </c>
      <c r="I6206" t="s">
        <v>21400</v>
      </c>
      <c r="J6206" t="s">
        <v>3179</v>
      </c>
      <c r="K6206" t="s">
        <v>21401</v>
      </c>
      <c r="L6206" t="s">
        <v>3174</v>
      </c>
      <c r="M6206" t="s">
        <v>3174</v>
      </c>
    </row>
    <row r="6207" spans="1:13" x14ac:dyDescent="0.3">
      <c r="A6207" t="s">
        <v>1090</v>
      </c>
      <c r="B6207" t="s">
        <v>4812</v>
      </c>
      <c r="C6207" t="s">
        <v>3173</v>
      </c>
      <c r="D6207" t="s">
        <v>1755</v>
      </c>
      <c r="E6207" t="s">
        <v>3459</v>
      </c>
      <c r="F6207" t="s">
        <v>21402</v>
      </c>
      <c r="G6207" t="s">
        <v>8367</v>
      </c>
      <c r="H6207" t="s">
        <v>3177</v>
      </c>
      <c r="I6207" t="s">
        <v>21403</v>
      </c>
      <c r="J6207" t="s">
        <v>3179</v>
      </c>
      <c r="K6207" t="s">
        <v>21404</v>
      </c>
      <c r="L6207" t="s">
        <v>3174</v>
      </c>
      <c r="M6207" t="s">
        <v>3174</v>
      </c>
    </row>
    <row r="6208" spans="1:13" x14ac:dyDescent="0.3">
      <c r="A6208" t="s">
        <v>1090</v>
      </c>
      <c r="B6208" t="s">
        <v>4812</v>
      </c>
      <c r="C6208" t="s">
        <v>3173</v>
      </c>
      <c r="D6208" t="s">
        <v>1755</v>
      </c>
      <c r="E6208" t="s">
        <v>3459</v>
      </c>
      <c r="F6208" t="s">
        <v>21405</v>
      </c>
      <c r="G6208" t="s">
        <v>8367</v>
      </c>
      <c r="H6208" t="s">
        <v>3177</v>
      </c>
      <c r="I6208" t="s">
        <v>21406</v>
      </c>
      <c r="J6208" t="s">
        <v>3179</v>
      </c>
      <c r="K6208" t="s">
        <v>21407</v>
      </c>
      <c r="L6208" t="s">
        <v>3174</v>
      </c>
      <c r="M6208" t="s">
        <v>3174</v>
      </c>
    </row>
    <row r="6209" spans="1:13" x14ac:dyDescent="0.3">
      <c r="A6209" t="s">
        <v>1090</v>
      </c>
      <c r="B6209" t="s">
        <v>4812</v>
      </c>
      <c r="C6209" t="s">
        <v>3173</v>
      </c>
      <c r="D6209" t="s">
        <v>1755</v>
      </c>
      <c r="E6209" t="s">
        <v>3459</v>
      </c>
      <c r="F6209" t="s">
        <v>21408</v>
      </c>
      <c r="G6209" t="s">
        <v>8367</v>
      </c>
      <c r="H6209" t="s">
        <v>3177</v>
      </c>
      <c r="I6209" t="s">
        <v>21409</v>
      </c>
      <c r="J6209" t="s">
        <v>3179</v>
      </c>
      <c r="K6209" t="s">
        <v>21410</v>
      </c>
      <c r="L6209" t="s">
        <v>3174</v>
      </c>
      <c r="M6209" t="s">
        <v>3174</v>
      </c>
    </row>
    <row r="6210" spans="1:13" x14ac:dyDescent="0.3">
      <c r="A6210" t="s">
        <v>1090</v>
      </c>
      <c r="B6210" t="s">
        <v>4243</v>
      </c>
      <c r="C6210" t="s">
        <v>3173</v>
      </c>
      <c r="D6210" t="s">
        <v>1755</v>
      </c>
      <c r="E6210" t="s">
        <v>3183</v>
      </c>
      <c r="F6210" t="s">
        <v>21411</v>
      </c>
      <c r="G6210" t="s">
        <v>7399</v>
      </c>
      <c r="H6210" t="s">
        <v>3177</v>
      </c>
      <c r="I6210" t="s">
        <v>21412</v>
      </c>
      <c r="J6210" t="s">
        <v>3179</v>
      </c>
      <c r="K6210" t="s">
        <v>21413</v>
      </c>
      <c r="L6210" t="s">
        <v>3174</v>
      </c>
      <c r="M6210" t="s">
        <v>3174</v>
      </c>
    </row>
    <row r="6211" spans="1:13" x14ac:dyDescent="0.3">
      <c r="A6211" t="s">
        <v>1090</v>
      </c>
      <c r="B6211" t="s">
        <v>13284</v>
      </c>
      <c r="C6211" t="s">
        <v>3173</v>
      </c>
      <c r="D6211" t="s">
        <v>1755</v>
      </c>
      <c r="E6211" t="s">
        <v>3459</v>
      </c>
      <c r="F6211" t="s">
        <v>21414</v>
      </c>
      <c r="G6211" t="s">
        <v>15295</v>
      </c>
      <c r="H6211" t="s">
        <v>3177</v>
      </c>
      <c r="I6211" t="s">
        <v>21415</v>
      </c>
      <c r="J6211" t="s">
        <v>3179</v>
      </c>
      <c r="K6211" t="s">
        <v>21416</v>
      </c>
      <c r="L6211" t="s">
        <v>3174</v>
      </c>
      <c r="M6211" t="s">
        <v>3174</v>
      </c>
    </row>
    <row r="6212" spans="1:13" x14ac:dyDescent="0.3">
      <c r="A6212" t="s">
        <v>1090</v>
      </c>
      <c r="B6212" t="s">
        <v>13284</v>
      </c>
      <c r="C6212" t="s">
        <v>3173</v>
      </c>
      <c r="D6212" t="s">
        <v>1755</v>
      </c>
      <c r="E6212" t="s">
        <v>3459</v>
      </c>
      <c r="F6212" t="s">
        <v>21417</v>
      </c>
      <c r="G6212" t="s">
        <v>15295</v>
      </c>
      <c r="H6212" t="s">
        <v>3177</v>
      </c>
      <c r="I6212" t="s">
        <v>21418</v>
      </c>
      <c r="J6212" t="s">
        <v>3179</v>
      </c>
      <c r="K6212" t="s">
        <v>21419</v>
      </c>
      <c r="L6212" t="s">
        <v>3174</v>
      </c>
      <c r="M6212" t="s">
        <v>3174</v>
      </c>
    </row>
    <row r="6213" spans="1:13" x14ac:dyDescent="0.3">
      <c r="A6213" t="s">
        <v>1090</v>
      </c>
      <c r="B6213" t="s">
        <v>4812</v>
      </c>
      <c r="C6213" t="s">
        <v>3173</v>
      </c>
      <c r="D6213" t="s">
        <v>1755</v>
      </c>
      <c r="E6213" t="s">
        <v>3459</v>
      </c>
      <c r="F6213" t="s">
        <v>21420</v>
      </c>
      <c r="G6213" t="s">
        <v>16899</v>
      </c>
      <c r="H6213" t="s">
        <v>3177</v>
      </c>
      <c r="I6213" t="s">
        <v>21421</v>
      </c>
      <c r="J6213" t="s">
        <v>3179</v>
      </c>
      <c r="K6213" t="s">
        <v>21422</v>
      </c>
      <c r="L6213" t="s">
        <v>3174</v>
      </c>
      <c r="M6213" t="s">
        <v>3174</v>
      </c>
    </row>
    <row r="6214" spans="1:13" x14ac:dyDescent="0.3">
      <c r="A6214" t="s">
        <v>1090</v>
      </c>
      <c r="B6214" t="s">
        <v>4812</v>
      </c>
      <c r="C6214" t="s">
        <v>3173</v>
      </c>
      <c r="D6214" t="s">
        <v>1755</v>
      </c>
      <c r="E6214" t="s">
        <v>3459</v>
      </c>
      <c r="F6214" t="s">
        <v>21423</v>
      </c>
      <c r="G6214" t="s">
        <v>16899</v>
      </c>
      <c r="H6214" t="s">
        <v>3177</v>
      </c>
      <c r="I6214" t="s">
        <v>21424</v>
      </c>
      <c r="J6214" t="s">
        <v>3179</v>
      </c>
      <c r="K6214" t="s">
        <v>21425</v>
      </c>
      <c r="L6214" t="s">
        <v>3174</v>
      </c>
      <c r="M6214" t="s">
        <v>3174</v>
      </c>
    </row>
    <row r="6215" spans="1:13" x14ac:dyDescent="0.3">
      <c r="A6215" t="s">
        <v>1090</v>
      </c>
      <c r="B6215" t="s">
        <v>21426</v>
      </c>
      <c r="C6215" t="s">
        <v>3173</v>
      </c>
      <c r="D6215" t="s">
        <v>7537</v>
      </c>
      <c r="E6215" t="s">
        <v>3459</v>
      </c>
      <c r="F6215" t="s">
        <v>21427</v>
      </c>
      <c r="G6215" t="s">
        <v>21428</v>
      </c>
      <c r="H6215" t="s">
        <v>3177</v>
      </c>
      <c r="I6215" t="s">
        <v>21429</v>
      </c>
      <c r="J6215" t="s">
        <v>3179</v>
      </c>
      <c r="K6215" t="s">
        <v>21430</v>
      </c>
      <c r="L6215" t="s">
        <v>3174</v>
      </c>
      <c r="M6215" t="s">
        <v>3174</v>
      </c>
    </row>
    <row r="6216" spans="1:13" x14ac:dyDescent="0.3">
      <c r="A6216" t="s">
        <v>1090</v>
      </c>
      <c r="B6216" t="s">
        <v>8205</v>
      </c>
      <c r="C6216" t="s">
        <v>3173</v>
      </c>
      <c r="D6216" t="s">
        <v>7914</v>
      </c>
      <c r="E6216" t="s">
        <v>3235</v>
      </c>
      <c r="F6216" t="s">
        <v>21431</v>
      </c>
      <c r="G6216" t="s">
        <v>8207</v>
      </c>
      <c r="H6216" t="s">
        <v>3177</v>
      </c>
      <c r="I6216" t="s">
        <v>21432</v>
      </c>
      <c r="J6216" t="s">
        <v>3187</v>
      </c>
      <c r="K6216" t="s">
        <v>21433</v>
      </c>
      <c r="L6216" t="s">
        <v>3174</v>
      </c>
      <c r="M6216" t="s">
        <v>3174</v>
      </c>
    </row>
    <row r="6217" spans="1:13" x14ac:dyDescent="0.3">
      <c r="A6217" t="s">
        <v>1090</v>
      </c>
      <c r="B6217" t="s">
        <v>16517</v>
      </c>
      <c r="C6217" t="s">
        <v>3173</v>
      </c>
      <c r="D6217" t="s">
        <v>7914</v>
      </c>
      <c r="E6217" t="s">
        <v>3235</v>
      </c>
      <c r="F6217" t="s">
        <v>21434</v>
      </c>
      <c r="G6217" t="s">
        <v>16519</v>
      </c>
      <c r="H6217" t="s">
        <v>3177</v>
      </c>
      <c r="I6217" t="s">
        <v>21435</v>
      </c>
      <c r="J6217" t="s">
        <v>3179</v>
      </c>
      <c r="K6217" t="s">
        <v>21436</v>
      </c>
      <c r="L6217" t="s">
        <v>3174</v>
      </c>
      <c r="M6217" t="s">
        <v>3174</v>
      </c>
    </row>
    <row r="6218" spans="1:13" x14ac:dyDescent="0.3">
      <c r="A6218" t="s">
        <v>1090</v>
      </c>
      <c r="B6218" t="s">
        <v>8205</v>
      </c>
      <c r="C6218" t="s">
        <v>3173</v>
      </c>
      <c r="D6218" t="s">
        <v>7914</v>
      </c>
      <c r="E6218" t="s">
        <v>3235</v>
      </c>
      <c r="F6218" t="s">
        <v>21437</v>
      </c>
      <c r="G6218" t="s">
        <v>8207</v>
      </c>
      <c r="H6218" t="s">
        <v>3177</v>
      </c>
      <c r="I6218" t="s">
        <v>21438</v>
      </c>
      <c r="J6218" t="s">
        <v>3187</v>
      </c>
      <c r="K6218" t="s">
        <v>21439</v>
      </c>
      <c r="L6218" t="s">
        <v>3174</v>
      </c>
      <c r="M6218" t="s">
        <v>3174</v>
      </c>
    </row>
    <row r="6219" spans="1:13" x14ac:dyDescent="0.3">
      <c r="A6219" t="s">
        <v>1090</v>
      </c>
      <c r="B6219" t="s">
        <v>21440</v>
      </c>
      <c r="C6219" t="s">
        <v>3173</v>
      </c>
      <c r="D6219" t="s">
        <v>7914</v>
      </c>
      <c r="E6219" t="s">
        <v>3235</v>
      </c>
      <c r="F6219" t="s">
        <v>21441</v>
      </c>
      <c r="G6219" t="s">
        <v>21442</v>
      </c>
      <c r="H6219" t="s">
        <v>3177</v>
      </c>
      <c r="I6219" t="s">
        <v>21443</v>
      </c>
      <c r="J6219" t="s">
        <v>3179</v>
      </c>
      <c r="K6219" t="s">
        <v>21444</v>
      </c>
      <c r="L6219" t="s">
        <v>3174</v>
      </c>
      <c r="M6219" t="s">
        <v>3174</v>
      </c>
    </row>
    <row r="6220" spans="1:13" x14ac:dyDescent="0.3">
      <c r="A6220" t="s">
        <v>1090</v>
      </c>
      <c r="B6220" t="s">
        <v>21445</v>
      </c>
      <c r="C6220" t="s">
        <v>3173</v>
      </c>
      <c r="D6220" t="s">
        <v>7914</v>
      </c>
      <c r="E6220" t="s">
        <v>3235</v>
      </c>
      <c r="F6220" t="s">
        <v>21446</v>
      </c>
      <c r="G6220" t="s">
        <v>21447</v>
      </c>
      <c r="H6220" t="s">
        <v>3177</v>
      </c>
      <c r="I6220" t="s">
        <v>21448</v>
      </c>
      <c r="J6220" t="s">
        <v>3179</v>
      </c>
      <c r="K6220" t="s">
        <v>21449</v>
      </c>
      <c r="L6220" t="s">
        <v>3174</v>
      </c>
      <c r="M6220" t="s">
        <v>3174</v>
      </c>
    </row>
    <row r="6221" spans="1:13" x14ac:dyDescent="0.3">
      <c r="A6221" t="s">
        <v>1090</v>
      </c>
      <c r="B6221" t="s">
        <v>21450</v>
      </c>
      <c r="C6221" t="s">
        <v>3173</v>
      </c>
      <c r="D6221" t="s">
        <v>7914</v>
      </c>
      <c r="E6221" t="s">
        <v>3235</v>
      </c>
      <c r="F6221" t="s">
        <v>21451</v>
      </c>
      <c r="G6221" t="s">
        <v>21452</v>
      </c>
      <c r="H6221" t="s">
        <v>3177</v>
      </c>
      <c r="I6221" t="s">
        <v>21453</v>
      </c>
      <c r="J6221" t="s">
        <v>3179</v>
      </c>
      <c r="K6221" t="s">
        <v>21454</v>
      </c>
      <c r="L6221" t="s">
        <v>3174</v>
      </c>
      <c r="M6221" t="s">
        <v>3174</v>
      </c>
    </row>
    <row r="6222" spans="1:13" x14ac:dyDescent="0.3">
      <c r="A6222" t="s">
        <v>1090</v>
      </c>
      <c r="B6222" t="s">
        <v>21426</v>
      </c>
      <c r="C6222" t="s">
        <v>3173</v>
      </c>
      <c r="D6222" t="s">
        <v>7914</v>
      </c>
      <c r="E6222" t="s">
        <v>3459</v>
      </c>
      <c r="F6222" t="s">
        <v>21455</v>
      </c>
      <c r="G6222" t="s">
        <v>21428</v>
      </c>
      <c r="H6222" t="s">
        <v>3177</v>
      </c>
      <c r="I6222" t="s">
        <v>21456</v>
      </c>
      <c r="J6222" t="s">
        <v>3179</v>
      </c>
      <c r="K6222" t="s">
        <v>21457</v>
      </c>
      <c r="L6222" t="s">
        <v>3174</v>
      </c>
      <c r="M6222" t="s">
        <v>3174</v>
      </c>
    </row>
    <row r="6223" spans="1:13" x14ac:dyDescent="0.3">
      <c r="A6223" t="s">
        <v>1090</v>
      </c>
      <c r="B6223" t="s">
        <v>16152</v>
      </c>
      <c r="C6223" t="s">
        <v>3173</v>
      </c>
      <c r="D6223" t="s">
        <v>7914</v>
      </c>
      <c r="E6223" t="s">
        <v>3235</v>
      </c>
      <c r="F6223" t="s">
        <v>21458</v>
      </c>
      <c r="G6223" t="s">
        <v>16154</v>
      </c>
      <c r="H6223" t="s">
        <v>3177</v>
      </c>
      <c r="I6223" t="s">
        <v>21459</v>
      </c>
      <c r="J6223" t="s">
        <v>3179</v>
      </c>
      <c r="K6223" t="s">
        <v>21460</v>
      </c>
      <c r="L6223" t="s">
        <v>3174</v>
      </c>
      <c r="M6223" t="s">
        <v>3174</v>
      </c>
    </row>
    <row r="6224" spans="1:13" x14ac:dyDescent="0.3">
      <c r="A6224" t="s">
        <v>1090</v>
      </c>
      <c r="B6224" t="s">
        <v>16152</v>
      </c>
      <c r="C6224" t="s">
        <v>3173</v>
      </c>
      <c r="D6224" t="s">
        <v>7914</v>
      </c>
      <c r="E6224" t="s">
        <v>3235</v>
      </c>
      <c r="F6224" t="s">
        <v>21461</v>
      </c>
      <c r="G6224" t="s">
        <v>16199</v>
      </c>
      <c r="H6224" t="s">
        <v>3177</v>
      </c>
      <c r="I6224" t="s">
        <v>21462</v>
      </c>
      <c r="J6224" t="s">
        <v>3179</v>
      </c>
      <c r="K6224" t="s">
        <v>21463</v>
      </c>
      <c r="L6224" t="s">
        <v>3174</v>
      </c>
      <c r="M6224" t="s">
        <v>3174</v>
      </c>
    </row>
    <row r="6225" spans="1:13" x14ac:dyDescent="0.3">
      <c r="A6225" t="s">
        <v>1090</v>
      </c>
      <c r="B6225" t="s">
        <v>16254</v>
      </c>
      <c r="C6225" t="s">
        <v>3173</v>
      </c>
      <c r="D6225" t="s">
        <v>7914</v>
      </c>
      <c r="E6225" t="s">
        <v>3235</v>
      </c>
      <c r="F6225" t="s">
        <v>21464</v>
      </c>
      <c r="G6225" t="s">
        <v>16269</v>
      </c>
      <c r="H6225" t="s">
        <v>3177</v>
      </c>
      <c r="I6225" t="s">
        <v>21465</v>
      </c>
      <c r="J6225" t="s">
        <v>3179</v>
      </c>
      <c r="K6225" t="s">
        <v>21466</v>
      </c>
      <c r="L6225" t="s">
        <v>3174</v>
      </c>
      <c r="M6225" t="s">
        <v>3174</v>
      </c>
    </row>
    <row r="6226" spans="1:13" x14ac:dyDescent="0.3">
      <c r="A6226" t="s">
        <v>1090</v>
      </c>
      <c r="B6226" t="s">
        <v>21467</v>
      </c>
      <c r="C6226" t="s">
        <v>3173</v>
      </c>
      <c r="D6226" t="s">
        <v>7914</v>
      </c>
      <c r="E6226" t="s">
        <v>3235</v>
      </c>
      <c r="F6226" t="s">
        <v>21468</v>
      </c>
      <c r="G6226" t="s">
        <v>21469</v>
      </c>
      <c r="H6226" t="s">
        <v>3177</v>
      </c>
      <c r="I6226" t="s">
        <v>21470</v>
      </c>
      <c r="J6226" t="s">
        <v>3179</v>
      </c>
      <c r="K6226" t="s">
        <v>21471</v>
      </c>
      <c r="L6226" t="s">
        <v>3174</v>
      </c>
      <c r="M6226" t="s">
        <v>3174</v>
      </c>
    </row>
    <row r="6227" spans="1:13" x14ac:dyDescent="0.3">
      <c r="A6227" t="s">
        <v>1090</v>
      </c>
      <c r="B6227" t="s">
        <v>16364</v>
      </c>
      <c r="C6227" t="s">
        <v>3173</v>
      </c>
      <c r="D6227" t="s">
        <v>7914</v>
      </c>
      <c r="E6227" t="s">
        <v>3459</v>
      </c>
      <c r="F6227" t="s">
        <v>21472</v>
      </c>
      <c r="G6227" t="s">
        <v>16366</v>
      </c>
      <c r="H6227" t="s">
        <v>3177</v>
      </c>
      <c r="I6227" t="s">
        <v>21473</v>
      </c>
      <c r="J6227" t="s">
        <v>3179</v>
      </c>
      <c r="K6227" t="s">
        <v>21474</v>
      </c>
      <c r="L6227" t="s">
        <v>3174</v>
      </c>
      <c r="M6227" t="s">
        <v>3174</v>
      </c>
    </row>
    <row r="6228" spans="1:13" x14ac:dyDescent="0.3">
      <c r="A6228" t="s">
        <v>1090</v>
      </c>
      <c r="B6228" t="s">
        <v>16387</v>
      </c>
      <c r="C6228" t="s">
        <v>3173</v>
      </c>
      <c r="D6228" t="s">
        <v>7914</v>
      </c>
      <c r="E6228" t="s">
        <v>3459</v>
      </c>
      <c r="F6228" t="s">
        <v>21475</v>
      </c>
      <c r="G6228" t="s">
        <v>16389</v>
      </c>
      <c r="H6228" t="s">
        <v>3177</v>
      </c>
      <c r="I6228" t="s">
        <v>21476</v>
      </c>
      <c r="J6228" t="s">
        <v>3179</v>
      </c>
      <c r="K6228" t="s">
        <v>21477</v>
      </c>
      <c r="L6228" t="s">
        <v>3174</v>
      </c>
      <c r="M6228" t="s">
        <v>3174</v>
      </c>
    </row>
    <row r="6229" spans="1:13" x14ac:dyDescent="0.3">
      <c r="A6229" t="s">
        <v>1090</v>
      </c>
      <c r="B6229" t="s">
        <v>16174</v>
      </c>
      <c r="C6229" t="s">
        <v>3173</v>
      </c>
      <c r="D6229" t="s">
        <v>7914</v>
      </c>
      <c r="E6229" t="s">
        <v>3235</v>
      </c>
      <c r="F6229" t="s">
        <v>21478</v>
      </c>
      <c r="G6229" t="s">
        <v>16176</v>
      </c>
      <c r="H6229" t="s">
        <v>3177</v>
      </c>
      <c r="I6229" t="s">
        <v>21479</v>
      </c>
      <c r="J6229" t="s">
        <v>3179</v>
      </c>
      <c r="K6229" t="s">
        <v>21480</v>
      </c>
      <c r="L6229" t="s">
        <v>3174</v>
      </c>
      <c r="M6229" t="s">
        <v>3174</v>
      </c>
    </row>
    <row r="6230" spans="1:13" x14ac:dyDescent="0.3">
      <c r="A6230" t="s">
        <v>1090</v>
      </c>
      <c r="B6230" t="s">
        <v>16152</v>
      </c>
      <c r="C6230" t="s">
        <v>3173</v>
      </c>
      <c r="D6230" t="s">
        <v>7914</v>
      </c>
      <c r="E6230" t="s">
        <v>3235</v>
      </c>
      <c r="F6230" t="s">
        <v>21481</v>
      </c>
      <c r="G6230" t="s">
        <v>16154</v>
      </c>
      <c r="H6230" t="s">
        <v>3177</v>
      </c>
      <c r="I6230" t="s">
        <v>21482</v>
      </c>
      <c r="J6230" t="s">
        <v>3179</v>
      </c>
      <c r="K6230" t="s">
        <v>21483</v>
      </c>
      <c r="L6230" t="s">
        <v>3174</v>
      </c>
      <c r="M6230" t="s">
        <v>3174</v>
      </c>
    </row>
    <row r="6231" spans="1:13" x14ac:dyDescent="0.3">
      <c r="A6231" t="s">
        <v>1090</v>
      </c>
      <c r="B6231" t="s">
        <v>16152</v>
      </c>
      <c r="C6231" t="s">
        <v>3173</v>
      </c>
      <c r="D6231" t="s">
        <v>7914</v>
      </c>
      <c r="E6231" t="s">
        <v>3235</v>
      </c>
      <c r="F6231" t="s">
        <v>21484</v>
      </c>
      <c r="G6231" t="s">
        <v>16199</v>
      </c>
      <c r="H6231" t="s">
        <v>3177</v>
      </c>
      <c r="I6231" t="s">
        <v>21485</v>
      </c>
      <c r="J6231" t="s">
        <v>3179</v>
      </c>
      <c r="K6231" t="s">
        <v>21486</v>
      </c>
      <c r="L6231" t="s">
        <v>3174</v>
      </c>
      <c r="M6231" t="s">
        <v>3174</v>
      </c>
    </row>
    <row r="6232" spans="1:13" x14ac:dyDescent="0.3">
      <c r="A6232" t="s">
        <v>1090</v>
      </c>
      <c r="B6232" t="s">
        <v>8142</v>
      </c>
      <c r="C6232" t="s">
        <v>3173</v>
      </c>
      <c r="D6232" t="s">
        <v>7914</v>
      </c>
      <c r="E6232" t="s">
        <v>3459</v>
      </c>
      <c r="F6232" t="s">
        <v>21487</v>
      </c>
      <c r="G6232" t="s">
        <v>5719</v>
      </c>
      <c r="H6232" t="s">
        <v>3177</v>
      </c>
      <c r="I6232" t="s">
        <v>21488</v>
      </c>
      <c r="J6232" t="s">
        <v>3179</v>
      </c>
      <c r="K6232" t="s">
        <v>21489</v>
      </c>
      <c r="L6232" t="s">
        <v>3174</v>
      </c>
      <c r="M6232" t="s">
        <v>3174</v>
      </c>
    </row>
    <row r="6233" spans="1:13" x14ac:dyDescent="0.3">
      <c r="A6233" t="s">
        <v>1090</v>
      </c>
      <c r="B6233" t="s">
        <v>16364</v>
      </c>
      <c r="C6233" t="s">
        <v>3173</v>
      </c>
      <c r="D6233" t="s">
        <v>7914</v>
      </c>
      <c r="E6233" t="s">
        <v>3459</v>
      </c>
      <c r="F6233" t="s">
        <v>21490</v>
      </c>
      <c r="G6233" t="s">
        <v>16366</v>
      </c>
      <c r="H6233" t="s">
        <v>3177</v>
      </c>
      <c r="I6233" t="s">
        <v>21491</v>
      </c>
      <c r="J6233" t="s">
        <v>3179</v>
      </c>
      <c r="K6233" t="s">
        <v>21492</v>
      </c>
      <c r="L6233" t="s">
        <v>3174</v>
      </c>
      <c r="M6233" t="s">
        <v>3174</v>
      </c>
    </row>
    <row r="6234" spans="1:13" x14ac:dyDescent="0.3">
      <c r="A6234" t="s">
        <v>1090</v>
      </c>
      <c r="B6234" t="s">
        <v>16387</v>
      </c>
      <c r="C6234" t="s">
        <v>3173</v>
      </c>
      <c r="D6234" t="s">
        <v>7914</v>
      </c>
      <c r="E6234" t="s">
        <v>3459</v>
      </c>
      <c r="F6234" t="s">
        <v>21493</v>
      </c>
      <c r="G6234" t="s">
        <v>16389</v>
      </c>
      <c r="H6234" t="s">
        <v>3177</v>
      </c>
      <c r="I6234" t="s">
        <v>21494</v>
      </c>
      <c r="J6234" t="s">
        <v>3179</v>
      </c>
      <c r="K6234" t="s">
        <v>21495</v>
      </c>
      <c r="L6234" t="s">
        <v>3174</v>
      </c>
      <c r="M6234" t="s">
        <v>3174</v>
      </c>
    </row>
    <row r="6235" spans="1:13" x14ac:dyDescent="0.3">
      <c r="A6235" t="s">
        <v>1090</v>
      </c>
      <c r="B6235" t="s">
        <v>21496</v>
      </c>
      <c r="C6235" t="s">
        <v>3173</v>
      </c>
      <c r="D6235" t="s">
        <v>7914</v>
      </c>
      <c r="E6235" t="s">
        <v>3235</v>
      </c>
      <c r="F6235" t="s">
        <v>21497</v>
      </c>
      <c r="G6235" t="s">
        <v>21498</v>
      </c>
      <c r="H6235" t="s">
        <v>3177</v>
      </c>
      <c r="I6235" t="s">
        <v>21499</v>
      </c>
      <c r="J6235" t="s">
        <v>3179</v>
      </c>
      <c r="K6235" t="s">
        <v>21500</v>
      </c>
      <c r="L6235" t="s">
        <v>3174</v>
      </c>
      <c r="M6235" t="s">
        <v>3174</v>
      </c>
    </row>
    <row r="6236" spans="1:13" x14ac:dyDescent="0.3">
      <c r="A6236" t="s">
        <v>1090</v>
      </c>
      <c r="B6236" t="s">
        <v>16235</v>
      </c>
      <c r="C6236" t="s">
        <v>3173</v>
      </c>
      <c r="D6236" t="s">
        <v>7914</v>
      </c>
      <c r="E6236" t="s">
        <v>3235</v>
      </c>
      <c r="F6236" t="s">
        <v>21501</v>
      </c>
      <c r="G6236" t="s">
        <v>16237</v>
      </c>
      <c r="H6236" t="s">
        <v>3177</v>
      </c>
      <c r="I6236" t="s">
        <v>21502</v>
      </c>
      <c r="J6236" t="s">
        <v>3179</v>
      </c>
      <c r="K6236" t="s">
        <v>21503</v>
      </c>
      <c r="L6236" t="s">
        <v>3174</v>
      </c>
      <c r="M6236" t="s">
        <v>3174</v>
      </c>
    </row>
    <row r="6237" spans="1:13" x14ac:dyDescent="0.3">
      <c r="A6237" t="s">
        <v>1090</v>
      </c>
      <c r="B6237" t="s">
        <v>16235</v>
      </c>
      <c r="C6237" t="s">
        <v>3173</v>
      </c>
      <c r="D6237" t="s">
        <v>7914</v>
      </c>
      <c r="E6237" t="s">
        <v>3235</v>
      </c>
      <c r="F6237" t="s">
        <v>21504</v>
      </c>
      <c r="G6237" t="s">
        <v>16244</v>
      </c>
      <c r="H6237" t="s">
        <v>3177</v>
      </c>
      <c r="I6237" t="s">
        <v>21505</v>
      </c>
      <c r="J6237" t="s">
        <v>3179</v>
      </c>
      <c r="K6237" t="s">
        <v>21506</v>
      </c>
      <c r="L6237" t="s">
        <v>3174</v>
      </c>
      <c r="M6237" t="s">
        <v>3174</v>
      </c>
    </row>
    <row r="6238" spans="1:13" x14ac:dyDescent="0.3">
      <c r="A6238" t="s">
        <v>1090</v>
      </c>
      <c r="B6238" t="s">
        <v>16235</v>
      </c>
      <c r="C6238" t="s">
        <v>3173</v>
      </c>
      <c r="D6238" t="s">
        <v>7914</v>
      </c>
      <c r="E6238" t="s">
        <v>3235</v>
      </c>
      <c r="F6238" t="s">
        <v>21507</v>
      </c>
      <c r="G6238" t="s">
        <v>16251</v>
      </c>
      <c r="H6238" t="s">
        <v>3177</v>
      </c>
      <c r="I6238" t="s">
        <v>21508</v>
      </c>
      <c r="J6238" t="s">
        <v>3179</v>
      </c>
      <c r="K6238" t="s">
        <v>21509</v>
      </c>
      <c r="L6238" t="s">
        <v>3174</v>
      </c>
      <c r="M6238" t="s">
        <v>3174</v>
      </c>
    </row>
    <row r="6239" spans="1:13" x14ac:dyDescent="0.3">
      <c r="A6239" t="s">
        <v>1090</v>
      </c>
      <c r="B6239" t="s">
        <v>21510</v>
      </c>
      <c r="C6239" t="s">
        <v>3173</v>
      </c>
      <c r="D6239" t="s">
        <v>7914</v>
      </c>
      <c r="E6239" t="s">
        <v>3235</v>
      </c>
      <c r="F6239" t="s">
        <v>21511</v>
      </c>
      <c r="G6239" t="s">
        <v>21512</v>
      </c>
      <c r="H6239" t="s">
        <v>3177</v>
      </c>
      <c r="I6239" t="s">
        <v>21513</v>
      </c>
      <c r="J6239" t="s">
        <v>3179</v>
      </c>
      <c r="K6239" t="s">
        <v>21514</v>
      </c>
      <c r="L6239" t="s">
        <v>3174</v>
      </c>
      <c r="M6239" t="s">
        <v>3174</v>
      </c>
    </row>
    <row r="6240" spans="1:13" x14ac:dyDescent="0.3">
      <c r="A6240" t="s">
        <v>1090</v>
      </c>
      <c r="B6240" t="s">
        <v>16139</v>
      </c>
      <c r="C6240" t="s">
        <v>3173</v>
      </c>
      <c r="D6240" t="s">
        <v>7914</v>
      </c>
      <c r="E6240" t="s">
        <v>3459</v>
      </c>
      <c r="F6240" t="s">
        <v>21515</v>
      </c>
      <c r="G6240" t="s">
        <v>16141</v>
      </c>
      <c r="H6240" t="s">
        <v>3177</v>
      </c>
      <c r="I6240" t="s">
        <v>21516</v>
      </c>
      <c r="J6240" t="s">
        <v>3179</v>
      </c>
      <c r="K6240" t="s">
        <v>21517</v>
      </c>
      <c r="L6240" t="s">
        <v>3174</v>
      </c>
      <c r="M6240" t="s">
        <v>3174</v>
      </c>
    </row>
    <row r="6241" spans="1:13" x14ac:dyDescent="0.3">
      <c r="A6241" t="s">
        <v>1090</v>
      </c>
      <c r="B6241" t="s">
        <v>21518</v>
      </c>
      <c r="C6241" t="s">
        <v>3173</v>
      </c>
      <c r="D6241" t="s">
        <v>7914</v>
      </c>
      <c r="E6241" t="s">
        <v>3235</v>
      </c>
      <c r="F6241" t="s">
        <v>21519</v>
      </c>
      <c r="G6241" t="s">
        <v>21520</v>
      </c>
      <c r="H6241" t="s">
        <v>3177</v>
      </c>
      <c r="I6241" t="s">
        <v>21521</v>
      </c>
      <c r="J6241" t="s">
        <v>3179</v>
      </c>
      <c r="K6241" t="s">
        <v>21522</v>
      </c>
      <c r="L6241" t="s">
        <v>3174</v>
      </c>
      <c r="M6241" t="s">
        <v>3174</v>
      </c>
    </row>
    <row r="6242" spans="1:13" x14ac:dyDescent="0.3">
      <c r="A6242" t="s">
        <v>1090</v>
      </c>
      <c r="B6242" t="s">
        <v>21523</v>
      </c>
      <c r="C6242" t="s">
        <v>3173</v>
      </c>
      <c r="D6242" t="s">
        <v>7914</v>
      </c>
      <c r="E6242" t="s">
        <v>3235</v>
      </c>
      <c r="F6242" t="s">
        <v>21524</v>
      </c>
      <c r="G6242" t="s">
        <v>20907</v>
      </c>
      <c r="H6242" t="s">
        <v>3177</v>
      </c>
      <c r="I6242" t="s">
        <v>21525</v>
      </c>
      <c r="J6242" t="s">
        <v>3179</v>
      </c>
      <c r="K6242" t="s">
        <v>21526</v>
      </c>
      <c r="L6242" t="s">
        <v>3174</v>
      </c>
      <c r="M6242" t="s">
        <v>3174</v>
      </c>
    </row>
    <row r="6243" spans="1:13" x14ac:dyDescent="0.3">
      <c r="A6243" t="s">
        <v>1090</v>
      </c>
      <c r="B6243" t="s">
        <v>21527</v>
      </c>
      <c r="C6243" t="s">
        <v>3173</v>
      </c>
      <c r="D6243" t="s">
        <v>7914</v>
      </c>
      <c r="E6243" t="s">
        <v>3235</v>
      </c>
      <c r="F6243" t="s">
        <v>21528</v>
      </c>
      <c r="G6243" t="s">
        <v>20942</v>
      </c>
      <c r="H6243" t="s">
        <v>3177</v>
      </c>
      <c r="I6243" t="s">
        <v>21529</v>
      </c>
      <c r="J6243" t="s">
        <v>3179</v>
      </c>
      <c r="K6243" t="s">
        <v>21530</v>
      </c>
      <c r="L6243" t="s">
        <v>3174</v>
      </c>
      <c r="M6243" t="s">
        <v>3174</v>
      </c>
    </row>
    <row r="6244" spans="1:13" x14ac:dyDescent="0.3">
      <c r="A6244" t="s">
        <v>1090</v>
      </c>
      <c r="B6244" t="s">
        <v>16263</v>
      </c>
      <c r="C6244" t="s">
        <v>3173</v>
      </c>
      <c r="D6244" t="s">
        <v>7914</v>
      </c>
      <c r="E6244" t="s">
        <v>3235</v>
      </c>
      <c r="F6244" t="s">
        <v>21531</v>
      </c>
      <c r="G6244" t="s">
        <v>16265</v>
      </c>
      <c r="H6244" t="s">
        <v>3177</v>
      </c>
      <c r="I6244" t="s">
        <v>21532</v>
      </c>
      <c r="J6244" t="s">
        <v>3179</v>
      </c>
      <c r="K6244" t="s">
        <v>21533</v>
      </c>
      <c r="L6244" t="s">
        <v>3174</v>
      </c>
      <c r="M6244" t="s">
        <v>3174</v>
      </c>
    </row>
    <row r="6245" spans="1:13" x14ac:dyDescent="0.3">
      <c r="A6245" t="s">
        <v>1090</v>
      </c>
      <c r="B6245" t="s">
        <v>16263</v>
      </c>
      <c r="C6245" t="s">
        <v>3173</v>
      </c>
      <c r="D6245" t="s">
        <v>7914</v>
      </c>
      <c r="E6245" t="s">
        <v>3235</v>
      </c>
      <c r="F6245" t="s">
        <v>21534</v>
      </c>
      <c r="G6245" t="s">
        <v>16286</v>
      </c>
      <c r="H6245" t="s">
        <v>3177</v>
      </c>
      <c r="I6245" t="s">
        <v>21535</v>
      </c>
      <c r="J6245" t="s">
        <v>3179</v>
      </c>
      <c r="K6245" t="s">
        <v>21536</v>
      </c>
      <c r="L6245" t="s">
        <v>3174</v>
      </c>
      <c r="M6245" t="s">
        <v>3174</v>
      </c>
    </row>
    <row r="6246" spans="1:13" x14ac:dyDescent="0.3">
      <c r="A6246" t="s">
        <v>1090</v>
      </c>
      <c r="B6246" t="s">
        <v>21537</v>
      </c>
      <c r="C6246" t="s">
        <v>3173</v>
      </c>
      <c r="D6246" t="s">
        <v>7914</v>
      </c>
      <c r="E6246" t="s">
        <v>3235</v>
      </c>
      <c r="F6246" t="s">
        <v>21538</v>
      </c>
      <c r="G6246" t="s">
        <v>21539</v>
      </c>
      <c r="H6246" t="s">
        <v>3177</v>
      </c>
      <c r="I6246" t="s">
        <v>21540</v>
      </c>
      <c r="J6246" t="s">
        <v>3179</v>
      </c>
      <c r="K6246" t="s">
        <v>21541</v>
      </c>
      <c r="L6246" t="s">
        <v>3174</v>
      </c>
      <c r="M6246" t="s">
        <v>3174</v>
      </c>
    </row>
    <row r="6247" spans="1:13" x14ac:dyDescent="0.3">
      <c r="A6247" t="s">
        <v>1090</v>
      </c>
      <c r="B6247" t="s">
        <v>21542</v>
      </c>
      <c r="C6247" t="s">
        <v>3173</v>
      </c>
      <c r="D6247" t="s">
        <v>7914</v>
      </c>
      <c r="E6247" t="s">
        <v>3235</v>
      </c>
      <c r="F6247" t="s">
        <v>21543</v>
      </c>
      <c r="G6247" t="s">
        <v>17908</v>
      </c>
      <c r="H6247" t="s">
        <v>3177</v>
      </c>
      <c r="I6247" t="s">
        <v>21544</v>
      </c>
      <c r="J6247" t="s">
        <v>3179</v>
      </c>
      <c r="K6247" t="s">
        <v>21545</v>
      </c>
      <c r="L6247" t="s">
        <v>3174</v>
      </c>
      <c r="M6247" t="s">
        <v>3174</v>
      </c>
    </row>
    <row r="6248" spans="1:13" x14ac:dyDescent="0.3">
      <c r="A6248" t="s">
        <v>1090</v>
      </c>
      <c r="B6248" t="s">
        <v>8190</v>
      </c>
      <c r="C6248" t="s">
        <v>3173</v>
      </c>
      <c r="D6248" t="s">
        <v>7914</v>
      </c>
      <c r="E6248" t="s">
        <v>3459</v>
      </c>
      <c r="F6248" t="s">
        <v>21546</v>
      </c>
      <c r="G6248" t="s">
        <v>8192</v>
      </c>
      <c r="H6248" t="s">
        <v>3177</v>
      </c>
      <c r="I6248" t="s">
        <v>21547</v>
      </c>
      <c r="J6248" t="s">
        <v>3179</v>
      </c>
      <c r="K6248" t="s">
        <v>21548</v>
      </c>
      <c r="L6248" t="s">
        <v>3174</v>
      </c>
      <c r="M6248" t="s">
        <v>3174</v>
      </c>
    </row>
    <row r="6249" spans="1:13" x14ac:dyDescent="0.3">
      <c r="A6249" t="s">
        <v>1090</v>
      </c>
      <c r="B6249" t="s">
        <v>21549</v>
      </c>
      <c r="C6249" t="s">
        <v>3173</v>
      </c>
      <c r="D6249" t="s">
        <v>7914</v>
      </c>
      <c r="E6249" t="s">
        <v>3235</v>
      </c>
      <c r="F6249" t="s">
        <v>21550</v>
      </c>
      <c r="G6249" t="s">
        <v>20797</v>
      </c>
      <c r="H6249" t="s">
        <v>3177</v>
      </c>
      <c r="I6249" t="s">
        <v>21551</v>
      </c>
      <c r="J6249" t="s">
        <v>3179</v>
      </c>
      <c r="K6249" t="s">
        <v>21552</v>
      </c>
      <c r="L6249" t="s">
        <v>3174</v>
      </c>
      <c r="M6249" t="s">
        <v>3174</v>
      </c>
    </row>
    <row r="6250" spans="1:13" x14ac:dyDescent="0.3">
      <c r="A6250" t="s">
        <v>1090</v>
      </c>
      <c r="B6250" t="s">
        <v>8205</v>
      </c>
      <c r="C6250" t="s">
        <v>3173</v>
      </c>
      <c r="D6250" t="s">
        <v>7914</v>
      </c>
      <c r="E6250" t="s">
        <v>3235</v>
      </c>
      <c r="F6250" t="s">
        <v>21553</v>
      </c>
      <c r="G6250" t="s">
        <v>8207</v>
      </c>
      <c r="H6250" t="s">
        <v>3177</v>
      </c>
      <c r="I6250" t="s">
        <v>21554</v>
      </c>
      <c r="J6250" t="s">
        <v>3179</v>
      </c>
      <c r="K6250" t="s">
        <v>21555</v>
      </c>
      <c r="L6250" t="s">
        <v>3174</v>
      </c>
      <c r="M6250" t="s">
        <v>3174</v>
      </c>
    </row>
    <row r="6251" spans="1:13" x14ac:dyDescent="0.3">
      <c r="A6251" t="s">
        <v>1090</v>
      </c>
      <c r="B6251" t="s">
        <v>21556</v>
      </c>
      <c r="C6251" t="s">
        <v>3173</v>
      </c>
      <c r="D6251" t="s">
        <v>7914</v>
      </c>
      <c r="E6251" t="s">
        <v>3459</v>
      </c>
      <c r="F6251" t="s">
        <v>21557</v>
      </c>
      <c r="G6251" t="s">
        <v>9858</v>
      </c>
      <c r="H6251" t="s">
        <v>3177</v>
      </c>
      <c r="I6251" t="s">
        <v>21558</v>
      </c>
      <c r="J6251" t="s">
        <v>3179</v>
      </c>
      <c r="K6251" t="s">
        <v>21559</v>
      </c>
      <c r="L6251" t="s">
        <v>3174</v>
      </c>
      <c r="M6251" t="s">
        <v>3174</v>
      </c>
    </row>
    <row r="6252" spans="1:13" x14ac:dyDescent="0.3">
      <c r="A6252" t="s">
        <v>1090</v>
      </c>
      <c r="B6252" t="s">
        <v>18126</v>
      </c>
      <c r="C6252" t="s">
        <v>3173</v>
      </c>
      <c r="D6252" t="s">
        <v>7914</v>
      </c>
      <c r="E6252" t="s">
        <v>3235</v>
      </c>
      <c r="F6252" t="s">
        <v>21560</v>
      </c>
      <c r="G6252" t="s">
        <v>18128</v>
      </c>
      <c r="H6252" t="s">
        <v>3177</v>
      </c>
      <c r="I6252" t="s">
        <v>21561</v>
      </c>
      <c r="J6252" t="s">
        <v>3179</v>
      </c>
      <c r="K6252" t="s">
        <v>21562</v>
      </c>
      <c r="L6252" t="s">
        <v>3174</v>
      </c>
      <c r="M6252" t="s">
        <v>3174</v>
      </c>
    </row>
    <row r="6253" spans="1:13" x14ac:dyDescent="0.3">
      <c r="A6253" t="s">
        <v>1090</v>
      </c>
      <c r="B6253" t="s">
        <v>18126</v>
      </c>
      <c r="C6253" t="s">
        <v>3173</v>
      </c>
      <c r="D6253" t="s">
        <v>7914</v>
      </c>
      <c r="E6253" t="s">
        <v>3235</v>
      </c>
      <c r="F6253" t="s">
        <v>21563</v>
      </c>
      <c r="G6253" t="s">
        <v>21564</v>
      </c>
      <c r="H6253" t="s">
        <v>3177</v>
      </c>
      <c r="I6253" t="s">
        <v>21565</v>
      </c>
      <c r="J6253" t="s">
        <v>3179</v>
      </c>
      <c r="K6253" t="s">
        <v>21566</v>
      </c>
      <c r="L6253" t="s">
        <v>3174</v>
      </c>
      <c r="M6253" t="s">
        <v>3174</v>
      </c>
    </row>
    <row r="6254" spans="1:13" x14ac:dyDescent="0.3">
      <c r="A6254" t="s">
        <v>1090</v>
      </c>
      <c r="B6254" t="s">
        <v>21567</v>
      </c>
      <c r="C6254" t="s">
        <v>3173</v>
      </c>
      <c r="D6254" t="s">
        <v>7914</v>
      </c>
      <c r="E6254" t="s">
        <v>3546</v>
      </c>
      <c r="F6254" t="s">
        <v>21568</v>
      </c>
      <c r="G6254" t="s">
        <v>21569</v>
      </c>
      <c r="H6254" t="s">
        <v>3177</v>
      </c>
      <c r="I6254" t="s">
        <v>21570</v>
      </c>
      <c r="J6254" t="s">
        <v>3179</v>
      </c>
      <c r="K6254" t="s">
        <v>21571</v>
      </c>
      <c r="L6254" t="s">
        <v>3174</v>
      </c>
      <c r="M6254" t="s">
        <v>3174</v>
      </c>
    </row>
    <row r="6255" spans="1:13" x14ac:dyDescent="0.3">
      <c r="A6255" t="s">
        <v>1090</v>
      </c>
      <c r="B6255" t="s">
        <v>21572</v>
      </c>
      <c r="C6255" t="s">
        <v>3173</v>
      </c>
      <c r="D6255" t="s">
        <v>7914</v>
      </c>
      <c r="E6255" t="s">
        <v>3320</v>
      </c>
      <c r="F6255" t="s">
        <v>21573</v>
      </c>
      <c r="G6255" t="s">
        <v>21574</v>
      </c>
      <c r="H6255" t="s">
        <v>3177</v>
      </c>
      <c r="I6255" t="s">
        <v>21575</v>
      </c>
      <c r="J6255" t="s">
        <v>3179</v>
      </c>
      <c r="K6255" t="s">
        <v>21576</v>
      </c>
      <c r="L6255" t="s">
        <v>3174</v>
      </c>
      <c r="M6255" t="s">
        <v>3174</v>
      </c>
    </row>
    <row r="6256" spans="1:13" x14ac:dyDescent="0.3">
      <c r="A6256" t="s">
        <v>1090</v>
      </c>
      <c r="B6256" t="s">
        <v>21577</v>
      </c>
      <c r="C6256" t="s">
        <v>3173</v>
      </c>
      <c r="D6256" t="s">
        <v>7914</v>
      </c>
      <c r="E6256" t="s">
        <v>3320</v>
      </c>
      <c r="F6256" t="s">
        <v>21578</v>
      </c>
      <c r="G6256" t="s">
        <v>21579</v>
      </c>
      <c r="H6256" t="s">
        <v>3177</v>
      </c>
      <c r="I6256" t="s">
        <v>21580</v>
      </c>
      <c r="J6256" t="s">
        <v>3179</v>
      </c>
      <c r="K6256" t="s">
        <v>21581</v>
      </c>
      <c r="L6256" t="s">
        <v>3174</v>
      </c>
      <c r="M6256" t="s">
        <v>3174</v>
      </c>
    </row>
    <row r="6257" spans="1:13" x14ac:dyDescent="0.3">
      <c r="A6257" t="s">
        <v>1090</v>
      </c>
      <c r="B6257" t="s">
        <v>16188</v>
      </c>
      <c r="C6257" t="s">
        <v>3173</v>
      </c>
      <c r="D6257" t="s">
        <v>7914</v>
      </c>
      <c r="E6257" t="s">
        <v>3459</v>
      </c>
      <c r="F6257" t="s">
        <v>21582</v>
      </c>
      <c r="G6257" t="s">
        <v>16190</v>
      </c>
      <c r="H6257" t="s">
        <v>3177</v>
      </c>
      <c r="I6257" t="s">
        <v>21583</v>
      </c>
      <c r="J6257" t="s">
        <v>3179</v>
      </c>
      <c r="K6257" t="s">
        <v>21584</v>
      </c>
      <c r="L6257" t="s">
        <v>3174</v>
      </c>
      <c r="M6257" t="s">
        <v>3174</v>
      </c>
    </row>
    <row r="6258" spans="1:13" x14ac:dyDescent="0.3">
      <c r="A6258" t="s">
        <v>1090</v>
      </c>
      <c r="B6258" t="s">
        <v>8146</v>
      </c>
      <c r="C6258" t="s">
        <v>3173</v>
      </c>
      <c r="D6258" t="s">
        <v>7914</v>
      </c>
      <c r="E6258" t="s">
        <v>3459</v>
      </c>
      <c r="F6258" t="s">
        <v>21585</v>
      </c>
      <c r="G6258" t="s">
        <v>8148</v>
      </c>
      <c r="H6258" t="s">
        <v>3177</v>
      </c>
      <c r="I6258" t="s">
        <v>21586</v>
      </c>
      <c r="J6258" t="s">
        <v>3179</v>
      </c>
      <c r="K6258" t="s">
        <v>21587</v>
      </c>
      <c r="L6258" t="s">
        <v>3174</v>
      </c>
      <c r="M6258" t="s">
        <v>3174</v>
      </c>
    </row>
    <row r="6259" spans="1:13" x14ac:dyDescent="0.3">
      <c r="A6259" t="s">
        <v>1090</v>
      </c>
      <c r="B6259" t="s">
        <v>16583</v>
      </c>
      <c r="C6259" t="s">
        <v>3173</v>
      </c>
      <c r="D6259" t="s">
        <v>7914</v>
      </c>
      <c r="E6259" t="s">
        <v>3459</v>
      </c>
      <c r="F6259" t="s">
        <v>21588</v>
      </c>
      <c r="G6259" t="s">
        <v>3176</v>
      </c>
      <c r="H6259" t="s">
        <v>3177</v>
      </c>
      <c r="I6259" t="s">
        <v>21589</v>
      </c>
      <c r="J6259" t="s">
        <v>3179</v>
      </c>
      <c r="K6259" t="s">
        <v>21590</v>
      </c>
      <c r="L6259" t="s">
        <v>3174</v>
      </c>
      <c r="M6259" t="s">
        <v>3174</v>
      </c>
    </row>
    <row r="6260" spans="1:13" x14ac:dyDescent="0.3">
      <c r="A6260" t="s">
        <v>1090</v>
      </c>
      <c r="B6260" t="s">
        <v>8173</v>
      </c>
      <c r="C6260" t="s">
        <v>3173</v>
      </c>
      <c r="D6260" t="s">
        <v>7914</v>
      </c>
      <c r="E6260" t="s">
        <v>3235</v>
      </c>
      <c r="F6260" t="s">
        <v>21591</v>
      </c>
      <c r="G6260" t="s">
        <v>8175</v>
      </c>
      <c r="H6260" t="s">
        <v>3177</v>
      </c>
      <c r="I6260" t="s">
        <v>21592</v>
      </c>
      <c r="J6260" t="s">
        <v>3179</v>
      </c>
      <c r="K6260" t="s">
        <v>21593</v>
      </c>
      <c r="L6260" t="s">
        <v>3174</v>
      </c>
      <c r="M6260" t="s">
        <v>3174</v>
      </c>
    </row>
    <row r="6261" spans="1:13" x14ac:dyDescent="0.3">
      <c r="A6261" t="s">
        <v>1090</v>
      </c>
      <c r="B6261" t="s">
        <v>21594</v>
      </c>
      <c r="C6261" t="s">
        <v>3173</v>
      </c>
      <c r="D6261" t="s">
        <v>7914</v>
      </c>
      <c r="E6261" t="s">
        <v>3235</v>
      </c>
      <c r="F6261" t="s">
        <v>21595</v>
      </c>
      <c r="G6261" t="s">
        <v>21596</v>
      </c>
      <c r="H6261" t="s">
        <v>3177</v>
      </c>
      <c r="I6261" t="s">
        <v>21597</v>
      </c>
      <c r="J6261" t="s">
        <v>3179</v>
      </c>
      <c r="K6261" t="s">
        <v>21598</v>
      </c>
      <c r="L6261" t="s">
        <v>3174</v>
      </c>
      <c r="M6261" t="s">
        <v>3174</v>
      </c>
    </row>
    <row r="6262" spans="1:13" x14ac:dyDescent="0.3">
      <c r="A6262" t="s">
        <v>1090</v>
      </c>
      <c r="B6262" t="s">
        <v>21599</v>
      </c>
      <c r="C6262" t="s">
        <v>3173</v>
      </c>
      <c r="D6262" t="s">
        <v>7914</v>
      </c>
      <c r="E6262" t="s">
        <v>3235</v>
      </c>
      <c r="F6262" t="s">
        <v>21600</v>
      </c>
      <c r="G6262" t="s">
        <v>21601</v>
      </c>
      <c r="H6262" t="s">
        <v>3177</v>
      </c>
      <c r="I6262" t="s">
        <v>21602</v>
      </c>
      <c r="J6262" t="s">
        <v>3179</v>
      </c>
      <c r="K6262" t="s">
        <v>21603</v>
      </c>
      <c r="L6262" t="s">
        <v>3174</v>
      </c>
      <c r="M6262" t="s">
        <v>3174</v>
      </c>
    </row>
    <row r="6263" spans="1:13" x14ac:dyDescent="0.3">
      <c r="A6263" t="s">
        <v>1090</v>
      </c>
      <c r="B6263" t="s">
        <v>21604</v>
      </c>
      <c r="C6263" t="s">
        <v>3173</v>
      </c>
      <c r="D6263" t="s">
        <v>7914</v>
      </c>
      <c r="E6263" t="s">
        <v>3235</v>
      </c>
      <c r="F6263" t="s">
        <v>21605</v>
      </c>
      <c r="G6263" t="s">
        <v>21606</v>
      </c>
      <c r="H6263" t="s">
        <v>3177</v>
      </c>
      <c r="I6263" t="s">
        <v>21607</v>
      </c>
      <c r="J6263" t="s">
        <v>3179</v>
      </c>
      <c r="K6263" t="s">
        <v>21608</v>
      </c>
      <c r="L6263" t="s">
        <v>3174</v>
      </c>
      <c r="M6263" t="s">
        <v>3174</v>
      </c>
    </row>
    <row r="6264" spans="1:13" x14ac:dyDescent="0.3">
      <c r="A6264" t="s">
        <v>1090</v>
      </c>
      <c r="B6264" t="s">
        <v>21604</v>
      </c>
      <c r="C6264" t="s">
        <v>3173</v>
      </c>
      <c r="D6264" t="s">
        <v>7914</v>
      </c>
      <c r="E6264" t="s">
        <v>3235</v>
      </c>
      <c r="F6264" t="s">
        <v>21609</v>
      </c>
      <c r="G6264" t="s">
        <v>21610</v>
      </c>
      <c r="H6264" t="s">
        <v>3177</v>
      </c>
      <c r="I6264" t="s">
        <v>21611</v>
      </c>
      <c r="J6264" t="s">
        <v>3179</v>
      </c>
      <c r="K6264" t="s">
        <v>21612</v>
      </c>
      <c r="L6264" t="s">
        <v>3174</v>
      </c>
      <c r="M6264" t="s">
        <v>3174</v>
      </c>
    </row>
    <row r="6265" spans="1:13" x14ac:dyDescent="0.3">
      <c r="A6265" t="s">
        <v>1090</v>
      </c>
      <c r="B6265" t="s">
        <v>8168</v>
      </c>
      <c r="C6265" t="s">
        <v>3173</v>
      </c>
      <c r="D6265" t="s">
        <v>7914</v>
      </c>
      <c r="E6265" t="s">
        <v>3235</v>
      </c>
      <c r="F6265" t="s">
        <v>21613</v>
      </c>
      <c r="G6265" t="s">
        <v>8170</v>
      </c>
      <c r="H6265" t="s">
        <v>3177</v>
      </c>
      <c r="I6265" t="s">
        <v>21614</v>
      </c>
      <c r="J6265" t="s">
        <v>3179</v>
      </c>
      <c r="K6265" t="s">
        <v>21615</v>
      </c>
      <c r="L6265" t="s">
        <v>3174</v>
      </c>
      <c r="M6265" t="s">
        <v>3174</v>
      </c>
    </row>
    <row r="6266" spans="1:13" x14ac:dyDescent="0.3">
      <c r="A6266" t="s">
        <v>1090</v>
      </c>
      <c r="B6266" t="s">
        <v>16536</v>
      </c>
      <c r="C6266" t="s">
        <v>3173</v>
      </c>
      <c r="D6266" t="s">
        <v>7914</v>
      </c>
      <c r="E6266" t="s">
        <v>3235</v>
      </c>
      <c r="F6266" t="s">
        <v>21616</v>
      </c>
      <c r="G6266" t="s">
        <v>16538</v>
      </c>
      <c r="H6266" t="s">
        <v>3177</v>
      </c>
      <c r="I6266" t="s">
        <v>21617</v>
      </c>
      <c r="J6266" t="s">
        <v>3179</v>
      </c>
      <c r="K6266" t="s">
        <v>21618</v>
      </c>
      <c r="L6266" t="s">
        <v>3174</v>
      </c>
      <c r="M6266" t="s">
        <v>3174</v>
      </c>
    </row>
    <row r="6267" spans="1:13" x14ac:dyDescent="0.3">
      <c r="A6267" t="s">
        <v>1090</v>
      </c>
      <c r="B6267" t="s">
        <v>21619</v>
      </c>
      <c r="C6267" t="s">
        <v>3173</v>
      </c>
      <c r="D6267" t="s">
        <v>7914</v>
      </c>
      <c r="E6267" t="s">
        <v>3235</v>
      </c>
      <c r="F6267" t="s">
        <v>21620</v>
      </c>
      <c r="G6267" t="s">
        <v>21621</v>
      </c>
      <c r="H6267" t="s">
        <v>3177</v>
      </c>
      <c r="I6267" t="s">
        <v>21622</v>
      </c>
      <c r="J6267" t="s">
        <v>3179</v>
      </c>
      <c r="K6267" t="s">
        <v>21623</v>
      </c>
      <c r="L6267" t="s">
        <v>3174</v>
      </c>
      <c r="M6267" t="s">
        <v>3174</v>
      </c>
    </row>
    <row r="6268" spans="1:13" x14ac:dyDescent="0.3">
      <c r="A6268" t="s">
        <v>1090</v>
      </c>
      <c r="B6268" t="s">
        <v>8161</v>
      </c>
      <c r="C6268" t="s">
        <v>3173</v>
      </c>
      <c r="D6268" t="s">
        <v>7914</v>
      </c>
      <c r="E6268" t="s">
        <v>3459</v>
      </c>
      <c r="F6268" t="s">
        <v>21624</v>
      </c>
      <c r="G6268" t="s">
        <v>8163</v>
      </c>
      <c r="H6268" t="s">
        <v>3177</v>
      </c>
      <c r="I6268" t="s">
        <v>21625</v>
      </c>
      <c r="J6268" t="s">
        <v>3179</v>
      </c>
      <c r="K6268" t="s">
        <v>21626</v>
      </c>
      <c r="L6268" t="s">
        <v>3174</v>
      </c>
      <c r="M6268" t="s">
        <v>3174</v>
      </c>
    </row>
    <row r="6269" spans="1:13" x14ac:dyDescent="0.3">
      <c r="A6269" t="s">
        <v>1090</v>
      </c>
      <c r="B6269" t="s">
        <v>21627</v>
      </c>
      <c r="C6269" t="s">
        <v>3173</v>
      </c>
      <c r="D6269" t="s">
        <v>7914</v>
      </c>
      <c r="E6269" t="s">
        <v>3459</v>
      </c>
      <c r="F6269" t="s">
        <v>21628</v>
      </c>
      <c r="G6269" t="s">
        <v>14624</v>
      </c>
      <c r="H6269" t="s">
        <v>3177</v>
      </c>
      <c r="I6269" t="s">
        <v>21629</v>
      </c>
      <c r="J6269" t="s">
        <v>3179</v>
      </c>
      <c r="K6269" t="s">
        <v>21630</v>
      </c>
      <c r="L6269" t="s">
        <v>3174</v>
      </c>
      <c r="M6269" t="s">
        <v>3174</v>
      </c>
    </row>
    <row r="6270" spans="1:13" x14ac:dyDescent="0.3">
      <c r="A6270" t="s">
        <v>1090</v>
      </c>
      <c r="B6270" t="s">
        <v>21631</v>
      </c>
      <c r="C6270" t="s">
        <v>3173</v>
      </c>
      <c r="D6270" t="s">
        <v>7914</v>
      </c>
      <c r="E6270" t="s">
        <v>3459</v>
      </c>
      <c r="F6270" t="s">
        <v>21632</v>
      </c>
      <c r="G6270" t="s">
        <v>21633</v>
      </c>
      <c r="H6270" t="s">
        <v>3177</v>
      </c>
      <c r="I6270" t="s">
        <v>21634</v>
      </c>
      <c r="J6270" t="s">
        <v>3179</v>
      </c>
      <c r="K6270" t="s">
        <v>21635</v>
      </c>
      <c r="L6270" t="s">
        <v>3174</v>
      </c>
      <c r="M6270" t="s">
        <v>3174</v>
      </c>
    </row>
    <row r="6271" spans="1:13" x14ac:dyDescent="0.3">
      <c r="A6271" t="s">
        <v>1090</v>
      </c>
      <c r="B6271" t="s">
        <v>21636</v>
      </c>
      <c r="C6271" t="s">
        <v>3173</v>
      </c>
      <c r="D6271" t="s">
        <v>7914</v>
      </c>
      <c r="E6271" t="s">
        <v>3459</v>
      </c>
      <c r="F6271" t="s">
        <v>21637</v>
      </c>
      <c r="G6271" t="s">
        <v>14627</v>
      </c>
      <c r="H6271" t="s">
        <v>3177</v>
      </c>
      <c r="I6271" t="s">
        <v>21638</v>
      </c>
      <c r="J6271" t="s">
        <v>3179</v>
      </c>
      <c r="K6271" t="s">
        <v>21639</v>
      </c>
      <c r="L6271" t="s">
        <v>3174</v>
      </c>
      <c r="M6271" t="s">
        <v>3174</v>
      </c>
    </row>
    <row r="6272" spans="1:13" x14ac:dyDescent="0.3">
      <c r="A6272" t="s">
        <v>1090</v>
      </c>
      <c r="B6272" t="s">
        <v>21640</v>
      </c>
      <c r="C6272" t="s">
        <v>3173</v>
      </c>
      <c r="D6272" t="s">
        <v>7914</v>
      </c>
      <c r="E6272" t="s">
        <v>3235</v>
      </c>
      <c r="F6272" t="s">
        <v>21641</v>
      </c>
      <c r="G6272" t="s">
        <v>21642</v>
      </c>
      <c r="H6272" t="s">
        <v>3177</v>
      </c>
      <c r="I6272" t="s">
        <v>21643</v>
      </c>
      <c r="J6272" t="s">
        <v>3179</v>
      </c>
      <c r="K6272" t="s">
        <v>21644</v>
      </c>
      <c r="L6272" t="s">
        <v>3174</v>
      </c>
      <c r="M6272" t="s">
        <v>3174</v>
      </c>
    </row>
    <row r="6273" spans="1:13" x14ac:dyDescent="0.3">
      <c r="A6273" t="s">
        <v>1090</v>
      </c>
      <c r="B6273" t="s">
        <v>15704</v>
      </c>
      <c r="C6273" t="s">
        <v>3173</v>
      </c>
      <c r="D6273" t="s">
        <v>7914</v>
      </c>
      <c r="E6273" t="s">
        <v>3235</v>
      </c>
      <c r="F6273" t="s">
        <v>21645</v>
      </c>
      <c r="G6273" t="s">
        <v>15706</v>
      </c>
      <c r="H6273" t="s">
        <v>3177</v>
      </c>
      <c r="I6273" t="s">
        <v>21646</v>
      </c>
      <c r="J6273" t="s">
        <v>3179</v>
      </c>
      <c r="K6273" t="s">
        <v>21647</v>
      </c>
      <c r="L6273" t="s">
        <v>3174</v>
      </c>
      <c r="M6273" t="s">
        <v>3174</v>
      </c>
    </row>
    <row r="6274" spans="1:13" x14ac:dyDescent="0.3">
      <c r="A6274" t="s">
        <v>1090</v>
      </c>
      <c r="B6274" t="s">
        <v>15758</v>
      </c>
      <c r="C6274" t="s">
        <v>3173</v>
      </c>
      <c r="D6274" t="s">
        <v>7914</v>
      </c>
      <c r="E6274" t="s">
        <v>3235</v>
      </c>
      <c r="F6274" t="s">
        <v>21648</v>
      </c>
      <c r="G6274" t="s">
        <v>15760</v>
      </c>
      <c r="H6274" t="s">
        <v>3177</v>
      </c>
      <c r="I6274" t="s">
        <v>21649</v>
      </c>
      <c r="J6274" t="s">
        <v>3179</v>
      </c>
      <c r="K6274" t="s">
        <v>21650</v>
      </c>
      <c r="L6274" t="s">
        <v>3174</v>
      </c>
      <c r="M6274" t="s">
        <v>3174</v>
      </c>
    </row>
    <row r="6275" spans="1:13" x14ac:dyDescent="0.3">
      <c r="A6275" t="s">
        <v>1090</v>
      </c>
      <c r="B6275" t="s">
        <v>21651</v>
      </c>
      <c r="C6275" t="s">
        <v>3173</v>
      </c>
      <c r="D6275" t="s">
        <v>7914</v>
      </c>
      <c r="E6275" t="s">
        <v>3235</v>
      </c>
      <c r="F6275" t="s">
        <v>21652</v>
      </c>
      <c r="G6275" t="s">
        <v>21653</v>
      </c>
      <c r="H6275" t="s">
        <v>3177</v>
      </c>
      <c r="I6275" t="s">
        <v>21654</v>
      </c>
      <c r="J6275" t="s">
        <v>3179</v>
      </c>
      <c r="K6275" t="s">
        <v>21655</v>
      </c>
      <c r="L6275" t="s">
        <v>3174</v>
      </c>
      <c r="M6275" t="s">
        <v>3174</v>
      </c>
    </row>
    <row r="6276" spans="1:13" x14ac:dyDescent="0.3">
      <c r="A6276" t="s">
        <v>1090</v>
      </c>
      <c r="B6276" t="s">
        <v>18131</v>
      </c>
      <c r="C6276" t="s">
        <v>3173</v>
      </c>
      <c r="D6276" t="s">
        <v>7914</v>
      </c>
      <c r="E6276" t="s">
        <v>3235</v>
      </c>
      <c r="F6276" t="s">
        <v>21656</v>
      </c>
      <c r="G6276" t="s">
        <v>18133</v>
      </c>
      <c r="H6276" t="s">
        <v>3177</v>
      </c>
      <c r="I6276" t="s">
        <v>21657</v>
      </c>
      <c r="J6276" t="s">
        <v>3179</v>
      </c>
      <c r="K6276" t="s">
        <v>21658</v>
      </c>
      <c r="L6276" t="s">
        <v>3174</v>
      </c>
      <c r="M6276" t="s">
        <v>3174</v>
      </c>
    </row>
    <row r="6277" spans="1:13" x14ac:dyDescent="0.3">
      <c r="A6277" t="s">
        <v>1090</v>
      </c>
      <c r="B6277" t="s">
        <v>15744</v>
      </c>
      <c r="C6277" t="s">
        <v>3173</v>
      </c>
      <c r="D6277" t="s">
        <v>7914</v>
      </c>
      <c r="E6277" t="s">
        <v>3235</v>
      </c>
      <c r="F6277" t="s">
        <v>21659</v>
      </c>
      <c r="G6277" t="s">
        <v>15746</v>
      </c>
      <c r="H6277" t="s">
        <v>3177</v>
      </c>
      <c r="I6277" t="s">
        <v>21660</v>
      </c>
      <c r="J6277" t="s">
        <v>3179</v>
      </c>
      <c r="K6277" t="s">
        <v>21661</v>
      </c>
      <c r="L6277" t="s">
        <v>3174</v>
      </c>
      <c r="M6277" t="s">
        <v>3174</v>
      </c>
    </row>
    <row r="6278" spans="1:13" x14ac:dyDescent="0.3">
      <c r="A6278" t="s">
        <v>1090</v>
      </c>
      <c r="B6278" t="s">
        <v>18141</v>
      </c>
      <c r="C6278" t="s">
        <v>3173</v>
      </c>
      <c r="D6278" t="s">
        <v>7914</v>
      </c>
      <c r="E6278" t="s">
        <v>3235</v>
      </c>
      <c r="F6278" t="s">
        <v>21662</v>
      </c>
      <c r="G6278" t="s">
        <v>17898</v>
      </c>
      <c r="H6278" t="s">
        <v>3177</v>
      </c>
      <c r="I6278" t="s">
        <v>21663</v>
      </c>
      <c r="J6278" t="s">
        <v>3179</v>
      </c>
      <c r="K6278" t="s">
        <v>21664</v>
      </c>
      <c r="L6278" t="s">
        <v>3174</v>
      </c>
      <c r="M6278" t="s">
        <v>3174</v>
      </c>
    </row>
    <row r="6279" spans="1:13" x14ac:dyDescent="0.3">
      <c r="A6279" t="s">
        <v>1090</v>
      </c>
      <c r="B6279" t="s">
        <v>21665</v>
      </c>
      <c r="C6279" t="s">
        <v>3173</v>
      </c>
      <c r="D6279" t="s">
        <v>7914</v>
      </c>
      <c r="E6279" t="s">
        <v>3235</v>
      </c>
      <c r="F6279" t="s">
        <v>21666</v>
      </c>
      <c r="G6279" t="s">
        <v>15027</v>
      </c>
      <c r="H6279" t="s">
        <v>3177</v>
      </c>
      <c r="I6279" t="s">
        <v>21667</v>
      </c>
      <c r="J6279" t="s">
        <v>3179</v>
      </c>
      <c r="K6279" t="s">
        <v>21668</v>
      </c>
      <c r="L6279" t="s">
        <v>3174</v>
      </c>
      <c r="M6279" t="s">
        <v>3174</v>
      </c>
    </row>
    <row r="6280" spans="1:13" x14ac:dyDescent="0.3">
      <c r="A6280" t="s">
        <v>1090</v>
      </c>
      <c r="B6280" t="s">
        <v>21669</v>
      </c>
      <c r="C6280" t="s">
        <v>3173</v>
      </c>
      <c r="D6280" t="s">
        <v>7914</v>
      </c>
      <c r="E6280" t="s">
        <v>3235</v>
      </c>
      <c r="F6280" t="s">
        <v>21670</v>
      </c>
      <c r="G6280" t="s">
        <v>21671</v>
      </c>
      <c r="H6280" t="s">
        <v>3177</v>
      </c>
      <c r="I6280" t="s">
        <v>21672</v>
      </c>
      <c r="J6280" t="s">
        <v>3179</v>
      </c>
      <c r="K6280" t="s">
        <v>21673</v>
      </c>
      <c r="L6280" t="s">
        <v>3174</v>
      </c>
      <c r="M6280" t="s">
        <v>3174</v>
      </c>
    </row>
    <row r="6281" spans="1:13" x14ac:dyDescent="0.3">
      <c r="A6281" t="s">
        <v>1090</v>
      </c>
      <c r="B6281" t="s">
        <v>21674</v>
      </c>
      <c r="C6281" t="s">
        <v>3173</v>
      </c>
      <c r="D6281" t="s">
        <v>7914</v>
      </c>
      <c r="E6281" t="s">
        <v>3235</v>
      </c>
      <c r="F6281" t="s">
        <v>21675</v>
      </c>
      <c r="G6281" t="s">
        <v>21676</v>
      </c>
      <c r="H6281" t="s">
        <v>3177</v>
      </c>
      <c r="I6281" t="s">
        <v>21677</v>
      </c>
      <c r="J6281" t="s">
        <v>3179</v>
      </c>
      <c r="K6281" t="s">
        <v>21678</v>
      </c>
      <c r="L6281" t="s">
        <v>3174</v>
      </c>
      <c r="M6281" t="s">
        <v>3174</v>
      </c>
    </row>
    <row r="6282" spans="1:13" x14ac:dyDescent="0.3">
      <c r="A6282" t="s">
        <v>1090</v>
      </c>
      <c r="B6282" t="s">
        <v>21345</v>
      </c>
      <c r="C6282" t="s">
        <v>3173</v>
      </c>
      <c r="D6282" t="s">
        <v>7914</v>
      </c>
      <c r="E6282" t="s">
        <v>3235</v>
      </c>
      <c r="F6282" t="s">
        <v>21679</v>
      </c>
      <c r="G6282" t="s">
        <v>21347</v>
      </c>
      <c r="H6282" t="s">
        <v>3177</v>
      </c>
      <c r="I6282" t="s">
        <v>21680</v>
      </c>
      <c r="J6282" t="s">
        <v>3179</v>
      </c>
      <c r="K6282" t="s">
        <v>21681</v>
      </c>
      <c r="L6282" t="s">
        <v>3174</v>
      </c>
      <c r="M6282" t="s">
        <v>3174</v>
      </c>
    </row>
    <row r="6283" spans="1:13" x14ac:dyDescent="0.3">
      <c r="A6283" t="s">
        <v>1090</v>
      </c>
      <c r="B6283" t="s">
        <v>21682</v>
      </c>
      <c r="C6283" t="s">
        <v>3173</v>
      </c>
      <c r="D6283" t="s">
        <v>7914</v>
      </c>
      <c r="E6283" t="s">
        <v>3459</v>
      </c>
      <c r="F6283" t="s">
        <v>21683</v>
      </c>
      <c r="G6283" t="s">
        <v>20024</v>
      </c>
      <c r="H6283" t="s">
        <v>3177</v>
      </c>
      <c r="I6283" t="s">
        <v>21684</v>
      </c>
      <c r="J6283" t="s">
        <v>3179</v>
      </c>
      <c r="K6283" t="s">
        <v>21685</v>
      </c>
      <c r="L6283" t="s">
        <v>3174</v>
      </c>
      <c r="M6283" t="s">
        <v>3174</v>
      </c>
    </row>
    <row r="6284" spans="1:13" x14ac:dyDescent="0.3">
      <c r="A6284" t="s">
        <v>1090</v>
      </c>
      <c r="B6284" t="s">
        <v>16174</v>
      </c>
      <c r="C6284" t="s">
        <v>3173</v>
      </c>
      <c r="D6284" t="s">
        <v>7914</v>
      </c>
      <c r="E6284" t="s">
        <v>3235</v>
      </c>
      <c r="F6284" t="s">
        <v>21686</v>
      </c>
      <c r="G6284" t="s">
        <v>16176</v>
      </c>
      <c r="H6284" t="s">
        <v>3177</v>
      </c>
      <c r="I6284" t="s">
        <v>21687</v>
      </c>
      <c r="J6284" t="s">
        <v>3179</v>
      </c>
      <c r="K6284" t="s">
        <v>21688</v>
      </c>
      <c r="L6284" t="s">
        <v>3174</v>
      </c>
      <c r="M6284" t="s">
        <v>3174</v>
      </c>
    </row>
    <row r="6285" spans="1:13" x14ac:dyDescent="0.3">
      <c r="A6285" t="s">
        <v>1090</v>
      </c>
      <c r="B6285" t="s">
        <v>3002</v>
      </c>
      <c r="C6285" t="s">
        <v>3173</v>
      </c>
      <c r="D6285" t="s">
        <v>7914</v>
      </c>
      <c r="E6285" t="s">
        <v>3235</v>
      </c>
      <c r="F6285" t="s">
        <v>21689</v>
      </c>
      <c r="G6285" t="s">
        <v>19266</v>
      </c>
      <c r="H6285" t="s">
        <v>3177</v>
      </c>
      <c r="I6285" t="s">
        <v>21690</v>
      </c>
      <c r="J6285" t="s">
        <v>3179</v>
      </c>
      <c r="K6285" t="s">
        <v>21691</v>
      </c>
      <c r="L6285" t="s">
        <v>3174</v>
      </c>
      <c r="M6285" t="s">
        <v>3174</v>
      </c>
    </row>
    <row r="6286" spans="1:13" x14ac:dyDescent="0.3">
      <c r="A6286" t="s">
        <v>1090</v>
      </c>
      <c r="B6286" t="s">
        <v>3002</v>
      </c>
      <c r="C6286" t="s">
        <v>3173</v>
      </c>
      <c r="D6286" t="s">
        <v>7914</v>
      </c>
      <c r="E6286" t="s">
        <v>3235</v>
      </c>
      <c r="F6286" t="s">
        <v>21692</v>
      </c>
      <c r="G6286" t="s">
        <v>19266</v>
      </c>
      <c r="H6286" t="s">
        <v>3177</v>
      </c>
      <c r="I6286" t="s">
        <v>21693</v>
      </c>
      <c r="J6286" t="s">
        <v>3179</v>
      </c>
      <c r="K6286" t="s">
        <v>21694</v>
      </c>
      <c r="L6286" t="s">
        <v>3174</v>
      </c>
      <c r="M6286" t="s">
        <v>3174</v>
      </c>
    </row>
    <row r="6287" spans="1:13" x14ac:dyDescent="0.3">
      <c r="A6287" t="s">
        <v>1090</v>
      </c>
      <c r="B6287" t="s">
        <v>8142</v>
      </c>
      <c r="C6287" t="s">
        <v>3173</v>
      </c>
      <c r="D6287" t="s">
        <v>1822</v>
      </c>
      <c r="E6287" t="s">
        <v>3459</v>
      </c>
      <c r="F6287" t="s">
        <v>21695</v>
      </c>
      <c r="G6287" t="s">
        <v>5719</v>
      </c>
      <c r="H6287" t="s">
        <v>3177</v>
      </c>
      <c r="I6287" t="s">
        <v>21696</v>
      </c>
      <c r="J6287" t="s">
        <v>3179</v>
      </c>
      <c r="K6287" t="s">
        <v>21697</v>
      </c>
      <c r="L6287" t="s">
        <v>3174</v>
      </c>
      <c r="M6287" t="s">
        <v>3174</v>
      </c>
    </row>
    <row r="6288" spans="1:13" x14ac:dyDescent="0.3">
      <c r="A6288" t="s">
        <v>1090</v>
      </c>
      <c r="B6288" t="s">
        <v>8142</v>
      </c>
      <c r="C6288" t="s">
        <v>3173</v>
      </c>
      <c r="D6288" t="s">
        <v>1822</v>
      </c>
      <c r="E6288" t="s">
        <v>3459</v>
      </c>
      <c r="F6288" t="s">
        <v>21698</v>
      </c>
      <c r="G6288" t="s">
        <v>5719</v>
      </c>
      <c r="H6288" t="s">
        <v>3177</v>
      </c>
      <c r="I6288" t="s">
        <v>21699</v>
      </c>
      <c r="J6288" t="s">
        <v>3179</v>
      </c>
      <c r="K6288" t="s">
        <v>21700</v>
      </c>
      <c r="L6288" t="s">
        <v>3174</v>
      </c>
      <c r="M6288" t="s">
        <v>3174</v>
      </c>
    </row>
    <row r="6289" spans="1:13" x14ac:dyDescent="0.3">
      <c r="A6289" t="s">
        <v>1090</v>
      </c>
      <c r="B6289" t="s">
        <v>8142</v>
      </c>
      <c r="C6289" t="s">
        <v>3173</v>
      </c>
      <c r="D6289" t="s">
        <v>1822</v>
      </c>
      <c r="E6289" t="s">
        <v>3459</v>
      </c>
      <c r="F6289" t="s">
        <v>21701</v>
      </c>
      <c r="G6289" t="s">
        <v>5719</v>
      </c>
      <c r="H6289" t="s">
        <v>3177</v>
      </c>
      <c r="I6289" t="s">
        <v>21702</v>
      </c>
      <c r="J6289" t="s">
        <v>3179</v>
      </c>
      <c r="K6289" t="s">
        <v>21703</v>
      </c>
      <c r="L6289" t="s">
        <v>3174</v>
      </c>
      <c r="M6289" t="s">
        <v>3174</v>
      </c>
    </row>
    <row r="6290" spans="1:13" x14ac:dyDescent="0.3">
      <c r="A6290" t="s">
        <v>1090</v>
      </c>
      <c r="B6290" t="s">
        <v>21704</v>
      </c>
      <c r="C6290" t="s">
        <v>3173</v>
      </c>
      <c r="D6290" t="s">
        <v>1822</v>
      </c>
      <c r="E6290" t="s">
        <v>3459</v>
      </c>
      <c r="F6290" t="s">
        <v>21705</v>
      </c>
      <c r="G6290" t="s">
        <v>15305</v>
      </c>
      <c r="H6290" t="s">
        <v>3177</v>
      </c>
      <c r="I6290" t="s">
        <v>21706</v>
      </c>
      <c r="J6290" t="s">
        <v>3179</v>
      </c>
      <c r="K6290" t="s">
        <v>21707</v>
      </c>
      <c r="L6290" t="s">
        <v>3174</v>
      </c>
      <c r="M6290" t="s">
        <v>3174</v>
      </c>
    </row>
    <row r="6291" spans="1:13" x14ac:dyDescent="0.3">
      <c r="A6291" t="s">
        <v>1090</v>
      </c>
      <c r="B6291" t="s">
        <v>16387</v>
      </c>
      <c r="C6291" t="s">
        <v>3173</v>
      </c>
      <c r="D6291" t="s">
        <v>1822</v>
      </c>
      <c r="E6291" t="s">
        <v>3459</v>
      </c>
      <c r="F6291" t="s">
        <v>21708</v>
      </c>
      <c r="G6291" t="s">
        <v>16389</v>
      </c>
      <c r="H6291" t="s">
        <v>3177</v>
      </c>
      <c r="I6291" t="s">
        <v>21709</v>
      </c>
      <c r="J6291" t="s">
        <v>3179</v>
      </c>
      <c r="K6291" t="s">
        <v>21710</v>
      </c>
      <c r="L6291" t="s">
        <v>3174</v>
      </c>
      <c r="M6291" t="s">
        <v>3174</v>
      </c>
    </row>
    <row r="6292" spans="1:13" x14ac:dyDescent="0.3">
      <c r="A6292" t="s">
        <v>1090</v>
      </c>
      <c r="B6292" t="s">
        <v>16387</v>
      </c>
      <c r="C6292" t="s">
        <v>3173</v>
      </c>
      <c r="D6292" t="s">
        <v>1822</v>
      </c>
      <c r="E6292" t="s">
        <v>3459</v>
      </c>
      <c r="F6292" t="s">
        <v>21711</v>
      </c>
      <c r="G6292" t="s">
        <v>16389</v>
      </c>
      <c r="H6292" t="s">
        <v>3177</v>
      </c>
      <c r="I6292" t="s">
        <v>21712</v>
      </c>
      <c r="J6292" t="s">
        <v>3179</v>
      </c>
      <c r="K6292" t="s">
        <v>21713</v>
      </c>
      <c r="L6292" t="s">
        <v>3174</v>
      </c>
      <c r="M6292" t="s">
        <v>3174</v>
      </c>
    </row>
    <row r="6293" spans="1:13" x14ac:dyDescent="0.3">
      <c r="A6293" t="s">
        <v>1090</v>
      </c>
      <c r="B6293" t="s">
        <v>16364</v>
      </c>
      <c r="C6293" t="s">
        <v>3173</v>
      </c>
      <c r="D6293" t="s">
        <v>1822</v>
      </c>
      <c r="E6293" t="s">
        <v>3459</v>
      </c>
      <c r="F6293" t="s">
        <v>21714</v>
      </c>
      <c r="G6293" t="s">
        <v>16366</v>
      </c>
      <c r="H6293" t="s">
        <v>3177</v>
      </c>
      <c r="I6293" t="s">
        <v>21715</v>
      </c>
      <c r="J6293" t="s">
        <v>3179</v>
      </c>
      <c r="K6293" t="s">
        <v>21716</v>
      </c>
      <c r="L6293" t="s">
        <v>3174</v>
      </c>
      <c r="M6293" t="s">
        <v>3174</v>
      </c>
    </row>
    <row r="6294" spans="1:13" x14ac:dyDescent="0.3">
      <c r="A6294" t="s">
        <v>1090</v>
      </c>
      <c r="B6294" t="s">
        <v>16364</v>
      </c>
      <c r="C6294" t="s">
        <v>3173</v>
      </c>
      <c r="D6294" t="s">
        <v>1822</v>
      </c>
      <c r="E6294" t="s">
        <v>3459</v>
      </c>
      <c r="F6294" t="s">
        <v>21717</v>
      </c>
      <c r="G6294" t="s">
        <v>16366</v>
      </c>
      <c r="H6294" t="s">
        <v>3177</v>
      </c>
      <c r="I6294" t="s">
        <v>21718</v>
      </c>
      <c r="J6294" t="s">
        <v>3179</v>
      </c>
      <c r="K6294" t="s">
        <v>21719</v>
      </c>
      <c r="L6294" t="s">
        <v>3174</v>
      </c>
      <c r="M6294" t="s">
        <v>3174</v>
      </c>
    </row>
    <row r="6295" spans="1:13" x14ac:dyDescent="0.3">
      <c r="A6295" t="s">
        <v>1090</v>
      </c>
      <c r="B6295" t="s">
        <v>21720</v>
      </c>
      <c r="C6295" t="s">
        <v>3173</v>
      </c>
      <c r="D6295" t="s">
        <v>1822</v>
      </c>
      <c r="E6295" t="s">
        <v>3235</v>
      </c>
      <c r="F6295" t="s">
        <v>21721</v>
      </c>
      <c r="G6295" t="s">
        <v>21722</v>
      </c>
      <c r="H6295" t="s">
        <v>3177</v>
      </c>
      <c r="I6295" t="s">
        <v>21723</v>
      </c>
      <c r="J6295" t="s">
        <v>3179</v>
      </c>
      <c r="K6295" t="s">
        <v>21724</v>
      </c>
      <c r="L6295" t="s">
        <v>3174</v>
      </c>
      <c r="M6295" t="s">
        <v>3174</v>
      </c>
    </row>
    <row r="6296" spans="1:13" x14ac:dyDescent="0.3">
      <c r="A6296" t="s">
        <v>1090</v>
      </c>
      <c r="B6296" t="s">
        <v>21720</v>
      </c>
      <c r="C6296" t="s">
        <v>3173</v>
      </c>
      <c r="D6296" t="s">
        <v>1822</v>
      </c>
      <c r="E6296" t="s">
        <v>3235</v>
      </c>
      <c r="F6296" t="s">
        <v>21725</v>
      </c>
      <c r="G6296" t="s">
        <v>21726</v>
      </c>
      <c r="H6296" t="s">
        <v>3177</v>
      </c>
      <c r="I6296" t="s">
        <v>21727</v>
      </c>
      <c r="J6296" t="s">
        <v>3179</v>
      </c>
      <c r="K6296" t="s">
        <v>21728</v>
      </c>
      <c r="L6296" t="s">
        <v>3174</v>
      </c>
      <c r="M6296" t="s">
        <v>3174</v>
      </c>
    </row>
    <row r="6297" spans="1:13" x14ac:dyDescent="0.3">
      <c r="A6297" t="s">
        <v>1090</v>
      </c>
      <c r="B6297" t="s">
        <v>8222</v>
      </c>
      <c r="C6297" t="s">
        <v>3173</v>
      </c>
      <c r="D6297" t="s">
        <v>1822</v>
      </c>
      <c r="E6297" t="s">
        <v>3546</v>
      </c>
      <c r="F6297" t="s">
        <v>21729</v>
      </c>
      <c r="G6297" t="s">
        <v>8224</v>
      </c>
      <c r="H6297" t="s">
        <v>3177</v>
      </c>
      <c r="I6297" t="s">
        <v>21730</v>
      </c>
      <c r="J6297" t="s">
        <v>3179</v>
      </c>
      <c r="K6297" t="s">
        <v>21731</v>
      </c>
      <c r="L6297" t="s">
        <v>3174</v>
      </c>
      <c r="M6297" t="s">
        <v>3174</v>
      </c>
    </row>
    <row r="6298" spans="1:13" x14ac:dyDescent="0.3">
      <c r="A6298" t="s">
        <v>1090</v>
      </c>
      <c r="B6298" t="s">
        <v>8217</v>
      </c>
      <c r="C6298" t="s">
        <v>3173</v>
      </c>
      <c r="D6298" t="s">
        <v>1822</v>
      </c>
      <c r="E6298" t="s">
        <v>3546</v>
      </c>
      <c r="F6298" t="s">
        <v>21732</v>
      </c>
      <c r="G6298" t="s">
        <v>8219</v>
      </c>
      <c r="H6298" t="s">
        <v>3177</v>
      </c>
      <c r="I6298" t="s">
        <v>21733</v>
      </c>
      <c r="J6298" t="s">
        <v>3179</v>
      </c>
      <c r="K6298" t="s">
        <v>21734</v>
      </c>
      <c r="L6298" t="s">
        <v>3174</v>
      </c>
      <c r="M6298" t="s">
        <v>3174</v>
      </c>
    </row>
    <row r="6299" spans="1:13" x14ac:dyDescent="0.3">
      <c r="A6299" t="s">
        <v>1090</v>
      </c>
      <c r="B6299" t="s">
        <v>8217</v>
      </c>
      <c r="C6299" t="s">
        <v>3173</v>
      </c>
      <c r="D6299" t="s">
        <v>1822</v>
      </c>
      <c r="E6299" t="s">
        <v>3546</v>
      </c>
      <c r="F6299" t="s">
        <v>21735</v>
      </c>
      <c r="G6299" t="s">
        <v>8219</v>
      </c>
      <c r="H6299" t="s">
        <v>3177</v>
      </c>
      <c r="I6299" t="s">
        <v>21736</v>
      </c>
      <c r="J6299" t="s">
        <v>3179</v>
      </c>
      <c r="K6299" t="s">
        <v>21737</v>
      </c>
      <c r="L6299" t="s">
        <v>3174</v>
      </c>
      <c r="M6299" t="s">
        <v>3174</v>
      </c>
    </row>
    <row r="6300" spans="1:13" x14ac:dyDescent="0.3">
      <c r="A6300" t="s">
        <v>1090</v>
      </c>
      <c r="B6300" t="s">
        <v>8232</v>
      </c>
      <c r="C6300" t="s">
        <v>3173</v>
      </c>
      <c r="D6300" t="s">
        <v>1822</v>
      </c>
      <c r="E6300" t="s">
        <v>3546</v>
      </c>
      <c r="F6300" t="s">
        <v>21738</v>
      </c>
      <c r="G6300" t="s">
        <v>5589</v>
      </c>
      <c r="H6300" t="s">
        <v>3177</v>
      </c>
      <c r="I6300" t="s">
        <v>21739</v>
      </c>
      <c r="J6300" t="s">
        <v>3179</v>
      </c>
      <c r="K6300" t="s">
        <v>21740</v>
      </c>
      <c r="L6300" t="s">
        <v>3174</v>
      </c>
      <c r="M6300" t="s">
        <v>3174</v>
      </c>
    </row>
    <row r="6301" spans="1:13" x14ac:dyDescent="0.3">
      <c r="A6301" t="s">
        <v>1090</v>
      </c>
      <c r="B6301" t="s">
        <v>21741</v>
      </c>
      <c r="C6301" t="s">
        <v>3173</v>
      </c>
      <c r="D6301" t="s">
        <v>1822</v>
      </c>
      <c r="E6301" t="s">
        <v>3235</v>
      </c>
      <c r="F6301" t="s">
        <v>21742</v>
      </c>
      <c r="G6301" t="s">
        <v>21743</v>
      </c>
      <c r="H6301" t="s">
        <v>3177</v>
      </c>
      <c r="I6301" t="s">
        <v>21744</v>
      </c>
      <c r="J6301" t="s">
        <v>3179</v>
      </c>
      <c r="K6301" t="s">
        <v>21745</v>
      </c>
      <c r="L6301" t="s">
        <v>3174</v>
      </c>
      <c r="M6301" t="s">
        <v>3174</v>
      </c>
    </row>
    <row r="6302" spans="1:13" x14ac:dyDescent="0.3">
      <c r="A6302" t="s">
        <v>1090</v>
      </c>
      <c r="B6302" t="s">
        <v>16372</v>
      </c>
      <c r="C6302" t="s">
        <v>3173</v>
      </c>
      <c r="D6302" t="s">
        <v>1822</v>
      </c>
      <c r="E6302" t="s">
        <v>3459</v>
      </c>
      <c r="F6302" t="s">
        <v>21746</v>
      </c>
      <c r="G6302" t="s">
        <v>16374</v>
      </c>
      <c r="H6302" t="s">
        <v>3177</v>
      </c>
      <c r="I6302" t="s">
        <v>21747</v>
      </c>
      <c r="J6302" t="s">
        <v>3179</v>
      </c>
      <c r="K6302" t="s">
        <v>21748</v>
      </c>
      <c r="L6302" t="s">
        <v>3174</v>
      </c>
      <c r="M6302" t="s">
        <v>3174</v>
      </c>
    </row>
    <row r="6303" spans="1:13" x14ac:dyDescent="0.3">
      <c r="A6303" t="s">
        <v>1090</v>
      </c>
      <c r="B6303" t="s">
        <v>16372</v>
      </c>
      <c r="C6303" t="s">
        <v>3173</v>
      </c>
      <c r="D6303" t="s">
        <v>1822</v>
      </c>
      <c r="E6303" t="s">
        <v>3459</v>
      </c>
      <c r="F6303" t="s">
        <v>21749</v>
      </c>
      <c r="G6303" t="s">
        <v>16374</v>
      </c>
      <c r="H6303" t="s">
        <v>3177</v>
      </c>
      <c r="I6303" t="s">
        <v>21750</v>
      </c>
      <c r="J6303" t="s">
        <v>3179</v>
      </c>
      <c r="K6303" t="s">
        <v>21751</v>
      </c>
      <c r="L6303" t="s">
        <v>3174</v>
      </c>
      <c r="M6303" t="s">
        <v>3174</v>
      </c>
    </row>
    <row r="6304" spans="1:13" x14ac:dyDescent="0.3">
      <c r="A6304" t="s">
        <v>1090</v>
      </c>
      <c r="B6304" t="s">
        <v>8151</v>
      </c>
      <c r="C6304" t="s">
        <v>3173</v>
      </c>
      <c r="D6304" t="s">
        <v>1822</v>
      </c>
      <c r="E6304" t="s">
        <v>3459</v>
      </c>
      <c r="F6304" t="s">
        <v>21752</v>
      </c>
      <c r="G6304" t="s">
        <v>8153</v>
      </c>
      <c r="H6304" t="s">
        <v>3177</v>
      </c>
      <c r="I6304" t="s">
        <v>21753</v>
      </c>
      <c r="J6304" t="s">
        <v>3179</v>
      </c>
      <c r="K6304" t="s">
        <v>21754</v>
      </c>
      <c r="L6304" t="s">
        <v>3174</v>
      </c>
      <c r="M6304" t="s">
        <v>3174</v>
      </c>
    </row>
    <row r="6305" spans="1:13" x14ac:dyDescent="0.3">
      <c r="A6305" t="s">
        <v>1090</v>
      </c>
      <c r="B6305" t="s">
        <v>21755</v>
      </c>
      <c r="C6305" t="s">
        <v>3173</v>
      </c>
      <c r="D6305" t="s">
        <v>1822</v>
      </c>
      <c r="E6305" t="s">
        <v>3546</v>
      </c>
      <c r="F6305" t="s">
        <v>21756</v>
      </c>
      <c r="G6305" t="s">
        <v>21757</v>
      </c>
      <c r="H6305" t="s">
        <v>3177</v>
      </c>
      <c r="I6305" t="s">
        <v>21758</v>
      </c>
      <c r="J6305" t="s">
        <v>3179</v>
      </c>
      <c r="K6305" t="s">
        <v>21759</v>
      </c>
      <c r="L6305" t="s">
        <v>3174</v>
      </c>
      <c r="M6305" t="s">
        <v>3174</v>
      </c>
    </row>
    <row r="6306" spans="1:13" x14ac:dyDescent="0.3">
      <c r="A6306" t="s">
        <v>1090</v>
      </c>
      <c r="B6306" t="s">
        <v>21755</v>
      </c>
      <c r="C6306" t="s">
        <v>3173</v>
      </c>
      <c r="D6306" t="s">
        <v>1822</v>
      </c>
      <c r="E6306" t="s">
        <v>3546</v>
      </c>
      <c r="F6306" t="s">
        <v>21760</v>
      </c>
      <c r="G6306" t="s">
        <v>21757</v>
      </c>
      <c r="H6306" t="s">
        <v>3177</v>
      </c>
      <c r="I6306" t="s">
        <v>21761</v>
      </c>
      <c r="J6306" t="s">
        <v>3179</v>
      </c>
      <c r="K6306" t="s">
        <v>21762</v>
      </c>
      <c r="L6306" t="s">
        <v>3174</v>
      </c>
      <c r="M6306" t="s">
        <v>3174</v>
      </c>
    </row>
    <row r="6307" spans="1:13" x14ac:dyDescent="0.3">
      <c r="A6307" t="s">
        <v>1090</v>
      </c>
      <c r="B6307" t="s">
        <v>21755</v>
      </c>
      <c r="C6307" t="s">
        <v>3173</v>
      </c>
      <c r="D6307" t="s">
        <v>1822</v>
      </c>
      <c r="E6307" t="s">
        <v>3546</v>
      </c>
      <c r="F6307" t="s">
        <v>21763</v>
      </c>
      <c r="G6307" t="s">
        <v>21757</v>
      </c>
      <c r="H6307" t="s">
        <v>3177</v>
      </c>
      <c r="I6307" t="s">
        <v>21764</v>
      </c>
      <c r="J6307" t="s">
        <v>3179</v>
      </c>
      <c r="K6307" t="s">
        <v>21765</v>
      </c>
      <c r="L6307" t="s">
        <v>3174</v>
      </c>
      <c r="M6307" t="s">
        <v>3174</v>
      </c>
    </row>
    <row r="6308" spans="1:13" x14ac:dyDescent="0.3">
      <c r="A6308" t="s">
        <v>1090</v>
      </c>
      <c r="B6308" t="s">
        <v>21755</v>
      </c>
      <c r="C6308" t="s">
        <v>3173</v>
      </c>
      <c r="D6308" t="s">
        <v>1822</v>
      </c>
      <c r="E6308" t="s">
        <v>3546</v>
      </c>
      <c r="F6308" t="s">
        <v>21766</v>
      </c>
      <c r="G6308" t="s">
        <v>21757</v>
      </c>
      <c r="H6308" t="s">
        <v>3177</v>
      </c>
      <c r="I6308" t="s">
        <v>21767</v>
      </c>
      <c r="J6308" t="s">
        <v>3179</v>
      </c>
      <c r="K6308" t="s">
        <v>21768</v>
      </c>
      <c r="L6308" t="s">
        <v>3174</v>
      </c>
      <c r="M6308" t="s">
        <v>3174</v>
      </c>
    </row>
    <row r="6309" spans="1:13" x14ac:dyDescent="0.3">
      <c r="A6309" t="s">
        <v>1090</v>
      </c>
      <c r="B6309" t="s">
        <v>21755</v>
      </c>
      <c r="C6309" t="s">
        <v>3173</v>
      </c>
      <c r="D6309" t="s">
        <v>1822</v>
      </c>
      <c r="E6309" t="s">
        <v>3546</v>
      </c>
      <c r="F6309" t="s">
        <v>21769</v>
      </c>
      <c r="G6309" t="s">
        <v>21757</v>
      </c>
      <c r="H6309" t="s">
        <v>3177</v>
      </c>
      <c r="I6309" t="s">
        <v>21770</v>
      </c>
      <c r="J6309" t="s">
        <v>3179</v>
      </c>
      <c r="K6309" t="s">
        <v>21771</v>
      </c>
      <c r="L6309" t="s">
        <v>3174</v>
      </c>
      <c r="M6309" t="s">
        <v>3174</v>
      </c>
    </row>
    <row r="6310" spans="1:13" x14ac:dyDescent="0.3">
      <c r="A6310" t="s">
        <v>1090</v>
      </c>
      <c r="B6310" t="s">
        <v>21755</v>
      </c>
      <c r="C6310" t="s">
        <v>3173</v>
      </c>
      <c r="D6310" t="s">
        <v>1822</v>
      </c>
      <c r="E6310" t="s">
        <v>3546</v>
      </c>
      <c r="F6310" t="s">
        <v>21772</v>
      </c>
      <c r="G6310" t="s">
        <v>21757</v>
      </c>
      <c r="H6310" t="s">
        <v>3177</v>
      </c>
      <c r="I6310" t="s">
        <v>21773</v>
      </c>
      <c r="J6310" t="s">
        <v>3179</v>
      </c>
      <c r="K6310" t="s">
        <v>21774</v>
      </c>
      <c r="L6310" t="s">
        <v>3174</v>
      </c>
      <c r="M6310" t="s">
        <v>3174</v>
      </c>
    </row>
    <row r="6311" spans="1:13" x14ac:dyDescent="0.3">
      <c r="A6311" t="s">
        <v>1090</v>
      </c>
      <c r="B6311" t="s">
        <v>21755</v>
      </c>
      <c r="C6311" t="s">
        <v>3173</v>
      </c>
      <c r="D6311" t="s">
        <v>1822</v>
      </c>
      <c r="E6311" t="s">
        <v>3546</v>
      </c>
      <c r="F6311" t="s">
        <v>21775</v>
      </c>
      <c r="G6311" t="s">
        <v>21757</v>
      </c>
      <c r="H6311" t="s">
        <v>3177</v>
      </c>
      <c r="I6311" t="s">
        <v>21776</v>
      </c>
      <c r="J6311" t="s">
        <v>3179</v>
      </c>
      <c r="K6311" t="s">
        <v>21777</v>
      </c>
      <c r="L6311" t="s">
        <v>3174</v>
      </c>
      <c r="M6311" t="s">
        <v>3174</v>
      </c>
    </row>
    <row r="6312" spans="1:13" x14ac:dyDescent="0.3">
      <c r="A6312" t="s">
        <v>1090</v>
      </c>
      <c r="B6312" t="s">
        <v>21755</v>
      </c>
      <c r="C6312" t="s">
        <v>3173</v>
      </c>
      <c r="D6312" t="s">
        <v>1822</v>
      </c>
      <c r="E6312" t="s">
        <v>3546</v>
      </c>
      <c r="F6312" t="s">
        <v>21778</v>
      </c>
      <c r="G6312" t="s">
        <v>21757</v>
      </c>
      <c r="H6312" t="s">
        <v>3177</v>
      </c>
      <c r="I6312" t="s">
        <v>21779</v>
      </c>
      <c r="J6312" t="s">
        <v>3179</v>
      </c>
      <c r="K6312" t="s">
        <v>21780</v>
      </c>
      <c r="L6312" t="s">
        <v>3174</v>
      </c>
      <c r="M6312" t="s">
        <v>3174</v>
      </c>
    </row>
    <row r="6313" spans="1:13" x14ac:dyDescent="0.3">
      <c r="A6313" t="s">
        <v>1090</v>
      </c>
      <c r="B6313" t="s">
        <v>21755</v>
      </c>
      <c r="C6313" t="s">
        <v>3173</v>
      </c>
      <c r="D6313" t="s">
        <v>1822</v>
      </c>
      <c r="E6313" t="s">
        <v>3546</v>
      </c>
      <c r="F6313" t="s">
        <v>21781</v>
      </c>
      <c r="G6313" t="s">
        <v>21757</v>
      </c>
      <c r="H6313" t="s">
        <v>3177</v>
      </c>
      <c r="I6313" t="s">
        <v>21782</v>
      </c>
      <c r="J6313" t="s">
        <v>3179</v>
      </c>
      <c r="K6313" t="s">
        <v>21783</v>
      </c>
      <c r="L6313" t="s">
        <v>3174</v>
      </c>
      <c r="M6313" t="s">
        <v>3174</v>
      </c>
    </row>
    <row r="6314" spans="1:13" x14ac:dyDescent="0.3">
      <c r="A6314" t="s">
        <v>1090</v>
      </c>
      <c r="B6314" t="s">
        <v>21755</v>
      </c>
      <c r="C6314" t="s">
        <v>3173</v>
      </c>
      <c r="D6314" t="s">
        <v>1822</v>
      </c>
      <c r="E6314" t="s">
        <v>3546</v>
      </c>
      <c r="F6314" t="s">
        <v>21784</v>
      </c>
      <c r="G6314" t="s">
        <v>21757</v>
      </c>
      <c r="H6314" t="s">
        <v>3177</v>
      </c>
      <c r="I6314" t="s">
        <v>21785</v>
      </c>
      <c r="J6314" t="s">
        <v>3179</v>
      </c>
      <c r="K6314" t="s">
        <v>21786</v>
      </c>
      <c r="L6314" t="s">
        <v>3174</v>
      </c>
      <c r="M6314" t="s">
        <v>3174</v>
      </c>
    </row>
    <row r="6315" spans="1:13" x14ac:dyDescent="0.3">
      <c r="A6315" t="s">
        <v>1090</v>
      </c>
      <c r="B6315" t="s">
        <v>21755</v>
      </c>
      <c r="C6315" t="s">
        <v>3173</v>
      </c>
      <c r="D6315" t="s">
        <v>1822</v>
      </c>
      <c r="E6315" t="s">
        <v>3546</v>
      </c>
      <c r="F6315" t="s">
        <v>21787</v>
      </c>
      <c r="G6315" t="s">
        <v>21757</v>
      </c>
      <c r="H6315" t="s">
        <v>3177</v>
      </c>
      <c r="I6315" t="s">
        <v>21788</v>
      </c>
      <c r="J6315" t="s">
        <v>3179</v>
      </c>
      <c r="K6315" t="s">
        <v>21789</v>
      </c>
      <c r="L6315" t="s">
        <v>3174</v>
      </c>
      <c r="M6315" t="s">
        <v>3174</v>
      </c>
    </row>
    <row r="6316" spans="1:13" x14ac:dyDescent="0.3">
      <c r="A6316" t="s">
        <v>1090</v>
      </c>
      <c r="B6316" t="s">
        <v>21755</v>
      </c>
      <c r="C6316" t="s">
        <v>3173</v>
      </c>
      <c r="D6316" t="s">
        <v>1822</v>
      </c>
      <c r="E6316" t="s">
        <v>3546</v>
      </c>
      <c r="F6316" t="s">
        <v>21790</v>
      </c>
      <c r="G6316" t="s">
        <v>21757</v>
      </c>
      <c r="H6316" t="s">
        <v>3177</v>
      </c>
      <c r="I6316" t="s">
        <v>21791</v>
      </c>
      <c r="J6316" t="s">
        <v>3179</v>
      </c>
      <c r="K6316" t="s">
        <v>21792</v>
      </c>
      <c r="L6316" t="s">
        <v>3174</v>
      </c>
      <c r="M6316" t="s">
        <v>3174</v>
      </c>
    </row>
    <row r="6317" spans="1:13" x14ac:dyDescent="0.3">
      <c r="A6317" t="s">
        <v>1090</v>
      </c>
      <c r="B6317" t="s">
        <v>21755</v>
      </c>
      <c r="C6317" t="s">
        <v>3173</v>
      </c>
      <c r="D6317" t="s">
        <v>1822</v>
      </c>
      <c r="E6317" t="s">
        <v>3546</v>
      </c>
      <c r="F6317" t="s">
        <v>21793</v>
      </c>
      <c r="G6317" t="s">
        <v>21757</v>
      </c>
      <c r="H6317" t="s">
        <v>3177</v>
      </c>
      <c r="I6317" t="s">
        <v>21794</v>
      </c>
      <c r="J6317" t="s">
        <v>3179</v>
      </c>
      <c r="K6317" t="s">
        <v>21795</v>
      </c>
      <c r="L6317" t="s">
        <v>3174</v>
      </c>
      <c r="M6317" t="s">
        <v>3174</v>
      </c>
    </row>
    <row r="6318" spans="1:13" x14ac:dyDescent="0.3">
      <c r="A6318" t="s">
        <v>1090</v>
      </c>
      <c r="B6318" t="s">
        <v>8232</v>
      </c>
      <c r="C6318" t="s">
        <v>3173</v>
      </c>
      <c r="D6318" t="s">
        <v>1822</v>
      </c>
      <c r="E6318" t="s">
        <v>3546</v>
      </c>
      <c r="F6318" t="s">
        <v>21796</v>
      </c>
      <c r="G6318" t="s">
        <v>5589</v>
      </c>
      <c r="H6318" t="s">
        <v>3177</v>
      </c>
      <c r="I6318" t="s">
        <v>21797</v>
      </c>
      <c r="J6318" t="s">
        <v>3179</v>
      </c>
      <c r="K6318" t="s">
        <v>21798</v>
      </c>
      <c r="L6318" t="s">
        <v>3174</v>
      </c>
      <c r="M6318" t="s">
        <v>3174</v>
      </c>
    </row>
    <row r="6319" spans="1:13" x14ac:dyDescent="0.3">
      <c r="A6319" t="s">
        <v>1090</v>
      </c>
      <c r="B6319" t="s">
        <v>8232</v>
      </c>
      <c r="C6319" t="s">
        <v>3173</v>
      </c>
      <c r="D6319" t="s">
        <v>1822</v>
      </c>
      <c r="E6319" t="s">
        <v>3546</v>
      </c>
      <c r="F6319" t="s">
        <v>21799</v>
      </c>
      <c r="G6319" t="s">
        <v>5589</v>
      </c>
      <c r="H6319" t="s">
        <v>3177</v>
      </c>
      <c r="I6319" t="s">
        <v>21800</v>
      </c>
      <c r="J6319" t="s">
        <v>3179</v>
      </c>
      <c r="K6319" t="s">
        <v>21801</v>
      </c>
      <c r="L6319" t="s">
        <v>3174</v>
      </c>
      <c r="M6319" t="s">
        <v>3174</v>
      </c>
    </row>
    <row r="6320" spans="1:13" x14ac:dyDescent="0.3">
      <c r="A6320" t="s">
        <v>1090</v>
      </c>
      <c r="B6320" t="s">
        <v>8232</v>
      </c>
      <c r="C6320" t="s">
        <v>3173</v>
      </c>
      <c r="D6320" t="s">
        <v>1822</v>
      </c>
      <c r="E6320" t="s">
        <v>3546</v>
      </c>
      <c r="F6320" t="s">
        <v>21802</v>
      </c>
      <c r="G6320" t="s">
        <v>5589</v>
      </c>
      <c r="H6320" t="s">
        <v>3177</v>
      </c>
      <c r="I6320" t="s">
        <v>21803</v>
      </c>
      <c r="J6320" t="s">
        <v>3179</v>
      </c>
      <c r="K6320" t="s">
        <v>21804</v>
      </c>
      <c r="L6320" t="s">
        <v>3174</v>
      </c>
      <c r="M6320" t="s">
        <v>3174</v>
      </c>
    </row>
    <row r="6321" spans="1:13" x14ac:dyDescent="0.3">
      <c r="A6321" t="s">
        <v>1090</v>
      </c>
      <c r="B6321" t="s">
        <v>8232</v>
      </c>
      <c r="C6321" t="s">
        <v>3173</v>
      </c>
      <c r="D6321" t="s">
        <v>1822</v>
      </c>
      <c r="E6321" t="s">
        <v>3546</v>
      </c>
      <c r="F6321" t="s">
        <v>21805</v>
      </c>
      <c r="G6321" t="s">
        <v>5589</v>
      </c>
      <c r="H6321" t="s">
        <v>3177</v>
      </c>
      <c r="I6321" t="s">
        <v>21806</v>
      </c>
      <c r="J6321" t="s">
        <v>3179</v>
      </c>
      <c r="K6321" t="s">
        <v>21807</v>
      </c>
      <c r="L6321" t="s">
        <v>3174</v>
      </c>
      <c r="M6321" t="s">
        <v>3174</v>
      </c>
    </row>
    <row r="6322" spans="1:13" x14ac:dyDescent="0.3">
      <c r="A6322" t="s">
        <v>1090</v>
      </c>
      <c r="B6322" t="s">
        <v>8232</v>
      </c>
      <c r="C6322" t="s">
        <v>3173</v>
      </c>
      <c r="D6322" t="s">
        <v>1822</v>
      </c>
      <c r="E6322" t="s">
        <v>3546</v>
      </c>
      <c r="F6322" t="s">
        <v>21808</v>
      </c>
      <c r="G6322" t="s">
        <v>5589</v>
      </c>
      <c r="H6322" t="s">
        <v>3177</v>
      </c>
      <c r="I6322" t="s">
        <v>21809</v>
      </c>
      <c r="J6322" t="s">
        <v>3179</v>
      </c>
      <c r="K6322" t="s">
        <v>21810</v>
      </c>
      <c r="L6322" t="s">
        <v>3174</v>
      </c>
      <c r="M6322" t="s">
        <v>3174</v>
      </c>
    </row>
    <row r="6323" spans="1:13" x14ac:dyDescent="0.3">
      <c r="A6323" t="s">
        <v>1090</v>
      </c>
      <c r="B6323" t="s">
        <v>8232</v>
      </c>
      <c r="C6323" t="s">
        <v>3173</v>
      </c>
      <c r="D6323" t="s">
        <v>1822</v>
      </c>
      <c r="E6323" t="s">
        <v>3546</v>
      </c>
      <c r="F6323" t="s">
        <v>21811</v>
      </c>
      <c r="G6323" t="s">
        <v>5589</v>
      </c>
      <c r="H6323" t="s">
        <v>3177</v>
      </c>
      <c r="I6323" t="s">
        <v>21812</v>
      </c>
      <c r="J6323" t="s">
        <v>3179</v>
      </c>
      <c r="K6323" t="s">
        <v>21813</v>
      </c>
      <c r="L6323" t="s">
        <v>3174</v>
      </c>
      <c r="M6323" t="s">
        <v>3174</v>
      </c>
    </row>
    <row r="6324" spans="1:13" x14ac:dyDescent="0.3">
      <c r="A6324" t="s">
        <v>1090</v>
      </c>
      <c r="B6324" t="s">
        <v>8232</v>
      </c>
      <c r="C6324" t="s">
        <v>3173</v>
      </c>
      <c r="D6324" t="s">
        <v>1822</v>
      </c>
      <c r="E6324" t="s">
        <v>3546</v>
      </c>
      <c r="F6324" t="s">
        <v>21814</v>
      </c>
      <c r="G6324" t="s">
        <v>5589</v>
      </c>
      <c r="H6324" t="s">
        <v>3177</v>
      </c>
      <c r="I6324" t="s">
        <v>21815</v>
      </c>
      <c r="J6324" t="s">
        <v>3179</v>
      </c>
      <c r="K6324" t="s">
        <v>21816</v>
      </c>
      <c r="L6324" t="s">
        <v>3174</v>
      </c>
      <c r="M6324" t="s">
        <v>3174</v>
      </c>
    </row>
    <row r="6325" spans="1:13" x14ac:dyDescent="0.3">
      <c r="A6325" t="s">
        <v>1090</v>
      </c>
      <c r="B6325" t="s">
        <v>21817</v>
      </c>
      <c r="C6325" t="s">
        <v>3173</v>
      </c>
      <c r="D6325" t="s">
        <v>1822</v>
      </c>
      <c r="E6325" t="s">
        <v>3235</v>
      </c>
      <c r="F6325" t="s">
        <v>21818</v>
      </c>
      <c r="G6325" t="s">
        <v>21819</v>
      </c>
      <c r="H6325" t="s">
        <v>3177</v>
      </c>
      <c r="I6325" t="s">
        <v>21820</v>
      </c>
      <c r="J6325" t="s">
        <v>3179</v>
      </c>
      <c r="K6325" t="s">
        <v>21821</v>
      </c>
      <c r="L6325" t="s">
        <v>3174</v>
      </c>
      <c r="M6325" t="s">
        <v>3174</v>
      </c>
    </row>
    <row r="6326" spans="1:13" x14ac:dyDescent="0.3">
      <c r="A6326" t="s">
        <v>1090</v>
      </c>
      <c r="B6326" t="s">
        <v>16608</v>
      </c>
      <c r="C6326" t="s">
        <v>3173</v>
      </c>
      <c r="D6326" t="s">
        <v>1822</v>
      </c>
      <c r="E6326" t="s">
        <v>3546</v>
      </c>
      <c r="F6326" t="s">
        <v>21822</v>
      </c>
      <c r="G6326" t="s">
        <v>16610</v>
      </c>
      <c r="H6326" t="s">
        <v>3177</v>
      </c>
      <c r="I6326" t="s">
        <v>21823</v>
      </c>
      <c r="J6326" t="s">
        <v>3179</v>
      </c>
      <c r="K6326" t="s">
        <v>21824</v>
      </c>
      <c r="L6326" t="s">
        <v>3174</v>
      </c>
      <c r="M6326" t="s">
        <v>3174</v>
      </c>
    </row>
    <row r="6327" spans="1:13" x14ac:dyDescent="0.3">
      <c r="A6327" t="s">
        <v>1090</v>
      </c>
      <c r="B6327" t="s">
        <v>16608</v>
      </c>
      <c r="C6327" t="s">
        <v>3173</v>
      </c>
      <c r="D6327" t="s">
        <v>1822</v>
      </c>
      <c r="E6327" t="s">
        <v>3546</v>
      </c>
      <c r="F6327" t="s">
        <v>21825</v>
      </c>
      <c r="G6327" t="s">
        <v>16610</v>
      </c>
      <c r="H6327" t="s">
        <v>3177</v>
      </c>
      <c r="I6327" t="s">
        <v>21826</v>
      </c>
      <c r="J6327" t="s">
        <v>3179</v>
      </c>
      <c r="K6327" t="s">
        <v>21827</v>
      </c>
      <c r="L6327" t="s">
        <v>3174</v>
      </c>
      <c r="M6327" t="s">
        <v>3174</v>
      </c>
    </row>
    <row r="6328" spans="1:13" x14ac:dyDescent="0.3">
      <c r="A6328" t="s">
        <v>1090</v>
      </c>
      <c r="B6328" t="s">
        <v>16608</v>
      </c>
      <c r="C6328" t="s">
        <v>3173</v>
      </c>
      <c r="D6328" t="s">
        <v>1822</v>
      </c>
      <c r="E6328" t="s">
        <v>3546</v>
      </c>
      <c r="F6328" t="s">
        <v>21828</v>
      </c>
      <c r="G6328" t="s">
        <v>16610</v>
      </c>
      <c r="H6328" t="s">
        <v>3177</v>
      </c>
      <c r="I6328" t="s">
        <v>21829</v>
      </c>
      <c r="J6328" t="s">
        <v>3179</v>
      </c>
      <c r="K6328" t="s">
        <v>21830</v>
      </c>
      <c r="L6328" t="s">
        <v>3174</v>
      </c>
      <c r="M6328" t="s">
        <v>3174</v>
      </c>
    </row>
    <row r="6329" spans="1:13" x14ac:dyDescent="0.3">
      <c r="A6329" t="s">
        <v>1090</v>
      </c>
      <c r="B6329" t="s">
        <v>16608</v>
      </c>
      <c r="C6329" t="s">
        <v>3173</v>
      </c>
      <c r="D6329" t="s">
        <v>1822</v>
      </c>
      <c r="E6329" t="s">
        <v>3546</v>
      </c>
      <c r="F6329" t="s">
        <v>21831</v>
      </c>
      <c r="G6329" t="s">
        <v>16610</v>
      </c>
      <c r="H6329" t="s">
        <v>3177</v>
      </c>
      <c r="I6329" t="s">
        <v>21832</v>
      </c>
      <c r="J6329" t="s">
        <v>3179</v>
      </c>
      <c r="K6329" t="s">
        <v>21833</v>
      </c>
      <c r="L6329" t="s">
        <v>3174</v>
      </c>
      <c r="M6329" t="s">
        <v>3174</v>
      </c>
    </row>
    <row r="6330" spans="1:13" x14ac:dyDescent="0.3">
      <c r="A6330" t="s">
        <v>1090</v>
      </c>
      <c r="B6330" t="s">
        <v>16608</v>
      </c>
      <c r="C6330" t="s">
        <v>3173</v>
      </c>
      <c r="D6330" t="s">
        <v>1822</v>
      </c>
      <c r="E6330" t="s">
        <v>3546</v>
      </c>
      <c r="F6330" t="s">
        <v>21834</v>
      </c>
      <c r="G6330" t="s">
        <v>16610</v>
      </c>
      <c r="H6330" t="s">
        <v>3177</v>
      </c>
      <c r="I6330" t="s">
        <v>21835</v>
      </c>
      <c r="J6330" t="s">
        <v>3179</v>
      </c>
      <c r="K6330" t="s">
        <v>21836</v>
      </c>
      <c r="L6330" t="s">
        <v>3174</v>
      </c>
      <c r="M6330" t="s">
        <v>3174</v>
      </c>
    </row>
    <row r="6331" spans="1:13" x14ac:dyDescent="0.3">
      <c r="A6331" t="s">
        <v>1090</v>
      </c>
      <c r="B6331" t="s">
        <v>16608</v>
      </c>
      <c r="C6331" t="s">
        <v>3173</v>
      </c>
      <c r="D6331" t="s">
        <v>1822</v>
      </c>
      <c r="E6331" t="s">
        <v>3546</v>
      </c>
      <c r="F6331" t="s">
        <v>21837</v>
      </c>
      <c r="G6331" t="s">
        <v>16610</v>
      </c>
      <c r="H6331" t="s">
        <v>3177</v>
      </c>
      <c r="I6331" t="s">
        <v>21838</v>
      </c>
      <c r="J6331" t="s">
        <v>3179</v>
      </c>
      <c r="K6331" t="s">
        <v>21839</v>
      </c>
      <c r="L6331" t="s">
        <v>3174</v>
      </c>
      <c r="M6331" t="s">
        <v>3174</v>
      </c>
    </row>
    <row r="6332" spans="1:13" x14ac:dyDescent="0.3">
      <c r="A6332" t="s">
        <v>1090</v>
      </c>
      <c r="B6332" t="s">
        <v>16608</v>
      </c>
      <c r="C6332" t="s">
        <v>3173</v>
      </c>
      <c r="D6332" t="s">
        <v>1822</v>
      </c>
      <c r="E6332" t="s">
        <v>3546</v>
      </c>
      <c r="F6332" t="s">
        <v>21840</v>
      </c>
      <c r="G6332" t="s">
        <v>16610</v>
      </c>
      <c r="H6332" t="s">
        <v>3177</v>
      </c>
      <c r="I6332" t="s">
        <v>21841</v>
      </c>
      <c r="J6332" t="s">
        <v>3179</v>
      </c>
      <c r="K6332" t="s">
        <v>21842</v>
      </c>
      <c r="L6332" t="s">
        <v>3174</v>
      </c>
      <c r="M6332" t="s">
        <v>3174</v>
      </c>
    </row>
    <row r="6333" spans="1:13" x14ac:dyDescent="0.3">
      <c r="A6333" t="s">
        <v>1090</v>
      </c>
      <c r="B6333" t="s">
        <v>16608</v>
      </c>
      <c r="C6333" t="s">
        <v>3173</v>
      </c>
      <c r="D6333" t="s">
        <v>1822</v>
      </c>
      <c r="E6333" t="s">
        <v>3546</v>
      </c>
      <c r="F6333" t="s">
        <v>21843</v>
      </c>
      <c r="G6333" t="s">
        <v>16610</v>
      </c>
      <c r="H6333" t="s">
        <v>3177</v>
      </c>
      <c r="I6333" t="s">
        <v>21844</v>
      </c>
      <c r="J6333" t="s">
        <v>3179</v>
      </c>
      <c r="K6333" t="s">
        <v>21845</v>
      </c>
      <c r="L6333" t="s">
        <v>3174</v>
      </c>
      <c r="M6333" t="s">
        <v>3174</v>
      </c>
    </row>
    <row r="6334" spans="1:13" x14ac:dyDescent="0.3">
      <c r="A6334" t="s">
        <v>1090</v>
      </c>
      <c r="B6334" t="s">
        <v>16608</v>
      </c>
      <c r="C6334" t="s">
        <v>3173</v>
      </c>
      <c r="D6334" t="s">
        <v>1822</v>
      </c>
      <c r="E6334" t="s">
        <v>3546</v>
      </c>
      <c r="F6334" t="s">
        <v>21846</v>
      </c>
      <c r="G6334" t="s">
        <v>16610</v>
      </c>
      <c r="H6334" t="s">
        <v>3177</v>
      </c>
      <c r="I6334" t="s">
        <v>21847</v>
      </c>
      <c r="J6334" t="s">
        <v>3179</v>
      </c>
      <c r="K6334" t="s">
        <v>21848</v>
      </c>
      <c r="L6334" t="s">
        <v>3174</v>
      </c>
      <c r="M6334" t="s">
        <v>3174</v>
      </c>
    </row>
    <row r="6335" spans="1:13" x14ac:dyDescent="0.3">
      <c r="A6335" t="s">
        <v>1090</v>
      </c>
      <c r="B6335" t="s">
        <v>16608</v>
      </c>
      <c r="C6335" t="s">
        <v>3173</v>
      </c>
      <c r="D6335" t="s">
        <v>1822</v>
      </c>
      <c r="E6335" t="s">
        <v>3546</v>
      </c>
      <c r="F6335" t="s">
        <v>21849</v>
      </c>
      <c r="G6335" t="s">
        <v>16610</v>
      </c>
      <c r="H6335" t="s">
        <v>3177</v>
      </c>
      <c r="I6335" t="s">
        <v>21850</v>
      </c>
      <c r="J6335" t="s">
        <v>3179</v>
      </c>
      <c r="K6335" t="s">
        <v>21851</v>
      </c>
      <c r="L6335" t="s">
        <v>3174</v>
      </c>
      <c r="M6335" t="s">
        <v>3174</v>
      </c>
    </row>
    <row r="6336" spans="1:13" x14ac:dyDescent="0.3">
      <c r="A6336" t="s">
        <v>1090</v>
      </c>
      <c r="B6336" t="s">
        <v>21704</v>
      </c>
      <c r="C6336" t="s">
        <v>3173</v>
      </c>
      <c r="D6336" t="s">
        <v>1822</v>
      </c>
      <c r="E6336" t="s">
        <v>3459</v>
      </c>
      <c r="F6336" t="s">
        <v>21852</v>
      </c>
      <c r="G6336" t="s">
        <v>15305</v>
      </c>
      <c r="H6336" t="s">
        <v>3177</v>
      </c>
      <c r="I6336" t="s">
        <v>21853</v>
      </c>
      <c r="J6336" t="s">
        <v>3179</v>
      </c>
      <c r="K6336" t="s">
        <v>21854</v>
      </c>
      <c r="L6336" t="s">
        <v>3174</v>
      </c>
      <c r="M6336" t="s">
        <v>3174</v>
      </c>
    </row>
    <row r="6337" spans="1:13" x14ac:dyDescent="0.3">
      <c r="A6337" t="s">
        <v>1090</v>
      </c>
      <c r="B6337" t="s">
        <v>8142</v>
      </c>
      <c r="C6337" t="s">
        <v>3173</v>
      </c>
      <c r="D6337" t="s">
        <v>1822</v>
      </c>
      <c r="E6337" t="s">
        <v>3459</v>
      </c>
      <c r="F6337" t="s">
        <v>21855</v>
      </c>
      <c r="G6337" t="s">
        <v>5719</v>
      </c>
      <c r="H6337" t="s">
        <v>3177</v>
      </c>
      <c r="I6337" t="s">
        <v>21856</v>
      </c>
      <c r="J6337" t="s">
        <v>3179</v>
      </c>
      <c r="K6337" t="s">
        <v>21857</v>
      </c>
      <c r="L6337" t="s">
        <v>3174</v>
      </c>
      <c r="M6337" t="s">
        <v>3174</v>
      </c>
    </row>
    <row r="6338" spans="1:13" x14ac:dyDescent="0.3">
      <c r="A6338" t="s">
        <v>1090</v>
      </c>
      <c r="B6338" t="s">
        <v>16364</v>
      </c>
      <c r="C6338" t="s">
        <v>3173</v>
      </c>
      <c r="D6338" t="s">
        <v>1822</v>
      </c>
      <c r="E6338" t="s">
        <v>3459</v>
      </c>
      <c r="F6338" t="s">
        <v>21858</v>
      </c>
      <c r="G6338" t="s">
        <v>16366</v>
      </c>
      <c r="H6338" t="s">
        <v>3177</v>
      </c>
      <c r="I6338" t="s">
        <v>21859</v>
      </c>
      <c r="J6338" t="s">
        <v>3179</v>
      </c>
      <c r="K6338" t="s">
        <v>21860</v>
      </c>
      <c r="L6338" t="s">
        <v>3174</v>
      </c>
      <c r="M6338" t="s">
        <v>3174</v>
      </c>
    </row>
    <row r="6339" spans="1:13" x14ac:dyDescent="0.3">
      <c r="A6339" t="s">
        <v>1090</v>
      </c>
      <c r="B6339" t="s">
        <v>21861</v>
      </c>
      <c r="C6339" t="s">
        <v>3173</v>
      </c>
      <c r="D6339" t="s">
        <v>1822</v>
      </c>
      <c r="E6339" t="s">
        <v>3235</v>
      </c>
      <c r="F6339" t="s">
        <v>21862</v>
      </c>
      <c r="G6339" t="s">
        <v>21863</v>
      </c>
      <c r="H6339" t="s">
        <v>3177</v>
      </c>
      <c r="I6339" t="s">
        <v>21864</v>
      </c>
      <c r="J6339" t="s">
        <v>3179</v>
      </c>
      <c r="K6339" t="s">
        <v>21865</v>
      </c>
      <c r="L6339" t="s">
        <v>3174</v>
      </c>
      <c r="M6339" t="s">
        <v>3174</v>
      </c>
    </row>
    <row r="6340" spans="1:13" x14ac:dyDescent="0.3">
      <c r="A6340" t="s">
        <v>1090</v>
      </c>
      <c r="B6340" t="s">
        <v>21861</v>
      </c>
      <c r="C6340" t="s">
        <v>3173</v>
      </c>
      <c r="D6340" t="s">
        <v>1822</v>
      </c>
      <c r="E6340" t="s">
        <v>3235</v>
      </c>
      <c r="F6340" t="s">
        <v>21866</v>
      </c>
      <c r="G6340" t="s">
        <v>21863</v>
      </c>
      <c r="H6340" t="s">
        <v>3177</v>
      </c>
      <c r="I6340" t="s">
        <v>21867</v>
      </c>
      <c r="J6340" t="s">
        <v>3179</v>
      </c>
      <c r="K6340" t="s">
        <v>21868</v>
      </c>
      <c r="L6340" t="s">
        <v>3174</v>
      </c>
      <c r="M6340" t="s">
        <v>3174</v>
      </c>
    </row>
    <row r="6341" spans="1:13" x14ac:dyDescent="0.3">
      <c r="A6341" t="s">
        <v>1090</v>
      </c>
      <c r="B6341" t="s">
        <v>21861</v>
      </c>
      <c r="C6341" t="s">
        <v>3173</v>
      </c>
      <c r="D6341" t="s">
        <v>1822</v>
      </c>
      <c r="E6341" t="s">
        <v>3235</v>
      </c>
      <c r="F6341" t="s">
        <v>21869</v>
      </c>
      <c r="G6341" t="s">
        <v>21863</v>
      </c>
      <c r="H6341" t="s">
        <v>3177</v>
      </c>
      <c r="I6341" t="s">
        <v>21870</v>
      </c>
      <c r="J6341" t="s">
        <v>3179</v>
      </c>
      <c r="K6341" t="s">
        <v>21871</v>
      </c>
      <c r="L6341" t="s">
        <v>3174</v>
      </c>
      <c r="M6341" t="s">
        <v>3174</v>
      </c>
    </row>
    <row r="6342" spans="1:13" x14ac:dyDescent="0.3">
      <c r="A6342" t="s">
        <v>1090</v>
      </c>
      <c r="B6342" t="s">
        <v>21872</v>
      </c>
      <c r="C6342" t="s">
        <v>3173</v>
      </c>
      <c r="D6342" t="s">
        <v>1822</v>
      </c>
      <c r="E6342" t="s">
        <v>3459</v>
      </c>
      <c r="F6342" t="s">
        <v>21873</v>
      </c>
      <c r="G6342" t="s">
        <v>21874</v>
      </c>
      <c r="H6342" t="s">
        <v>3177</v>
      </c>
      <c r="I6342" t="s">
        <v>21875</v>
      </c>
      <c r="J6342" t="s">
        <v>3179</v>
      </c>
      <c r="K6342" t="s">
        <v>21876</v>
      </c>
      <c r="L6342" t="s">
        <v>3174</v>
      </c>
      <c r="M6342" t="s">
        <v>3174</v>
      </c>
    </row>
    <row r="6343" spans="1:13" x14ac:dyDescent="0.3">
      <c r="A6343" t="s">
        <v>1090</v>
      </c>
      <c r="B6343" t="s">
        <v>16583</v>
      </c>
      <c r="C6343" t="s">
        <v>3173</v>
      </c>
      <c r="D6343" t="s">
        <v>1822</v>
      </c>
      <c r="E6343" t="s">
        <v>3459</v>
      </c>
      <c r="F6343" t="s">
        <v>21877</v>
      </c>
      <c r="G6343" t="s">
        <v>3176</v>
      </c>
      <c r="H6343" t="s">
        <v>3177</v>
      </c>
      <c r="I6343" t="s">
        <v>21878</v>
      </c>
      <c r="J6343" t="s">
        <v>3179</v>
      </c>
      <c r="K6343" t="s">
        <v>21879</v>
      </c>
      <c r="L6343" t="s">
        <v>3174</v>
      </c>
      <c r="M6343" t="s">
        <v>3174</v>
      </c>
    </row>
    <row r="6344" spans="1:13" x14ac:dyDescent="0.3">
      <c r="A6344" t="s">
        <v>1090</v>
      </c>
      <c r="B6344" t="s">
        <v>16583</v>
      </c>
      <c r="C6344" t="s">
        <v>3173</v>
      </c>
      <c r="D6344" t="s">
        <v>1822</v>
      </c>
      <c r="E6344" t="s">
        <v>3459</v>
      </c>
      <c r="F6344" t="s">
        <v>21880</v>
      </c>
      <c r="G6344" t="s">
        <v>3176</v>
      </c>
      <c r="H6344" t="s">
        <v>3177</v>
      </c>
      <c r="I6344" t="s">
        <v>21881</v>
      </c>
      <c r="J6344" t="s">
        <v>3179</v>
      </c>
      <c r="K6344" t="s">
        <v>21882</v>
      </c>
      <c r="L6344" t="s">
        <v>3174</v>
      </c>
      <c r="M6344" t="s">
        <v>3174</v>
      </c>
    </row>
    <row r="6345" spans="1:13" x14ac:dyDescent="0.3">
      <c r="A6345" t="s">
        <v>1090</v>
      </c>
      <c r="B6345" t="s">
        <v>16583</v>
      </c>
      <c r="C6345" t="s">
        <v>3173</v>
      </c>
      <c r="D6345" t="s">
        <v>1822</v>
      </c>
      <c r="E6345" t="s">
        <v>3459</v>
      </c>
      <c r="F6345" t="s">
        <v>21883</v>
      </c>
      <c r="G6345" t="s">
        <v>3176</v>
      </c>
      <c r="H6345" t="s">
        <v>3177</v>
      </c>
      <c r="I6345" t="s">
        <v>21884</v>
      </c>
      <c r="J6345" t="s">
        <v>3179</v>
      </c>
      <c r="K6345" t="s">
        <v>21885</v>
      </c>
      <c r="L6345" t="s">
        <v>3174</v>
      </c>
      <c r="M6345" t="s">
        <v>3174</v>
      </c>
    </row>
    <row r="6346" spans="1:13" x14ac:dyDescent="0.3">
      <c r="A6346" t="s">
        <v>1090</v>
      </c>
      <c r="B6346" t="s">
        <v>16583</v>
      </c>
      <c r="C6346" t="s">
        <v>3173</v>
      </c>
      <c r="D6346" t="s">
        <v>1822</v>
      </c>
      <c r="E6346" t="s">
        <v>3459</v>
      </c>
      <c r="F6346" t="s">
        <v>21886</v>
      </c>
      <c r="G6346" t="s">
        <v>3176</v>
      </c>
      <c r="H6346" t="s">
        <v>3177</v>
      </c>
      <c r="I6346" t="s">
        <v>21887</v>
      </c>
      <c r="J6346" t="s">
        <v>3179</v>
      </c>
      <c r="K6346" t="s">
        <v>21888</v>
      </c>
      <c r="L6346" t="s">
        <v>3174</v>
      </c>
      <c r="M6346" t="s">
        <v>3174</v>
      </c>
    </row>
    <row r="6347" spans="1:13" x14ac:dyDescent="0.3">
      <c r="A6347" t="s">
        <v>1090</v>
      </c>
      <c r="B6347" t="s">
        <v>16583</v>
      </c>
      <c r="C6347" t="s">
        <v>3173</v>
      </c>
      <c r="D6347" t="s">
        <v>1822</v>
      </c>
      <c r="E6347" t="s">
        <v>3459</v>
      </c>
      <c r="F6347" t="s">
        <v>21889</v>
      </c>
      <c r="G6347" t="s">
        <v>3176</v>
      </c>
      <c r="H6347" t="s">
        <v>3177</v>
      </c>
      <c r="I6347" t="s">
        <v>21890</v>
      </c>
      <c r="J6347" t="s">
        <v>3179</v>
      </c>
      <c r="K6347" t="s">
        <v>21891</v>
      </c>
      <c r="L6347" t="s">
        <v>3174</v>
      </c>
      <c r="M6347" t="s">
        <v>3174</v>
      </c>
    </row>
    <row r="6348" spans="1:13" x14ac:dyDescent="0.3">
      <c r="A6348" t="s">
        <v>1090</v>
      </c>
      <c r="B6348" t="s">
        <v>16583</v>
      </c>
      <c r="C6348" t="s">
        <v>3173</v>
      </c>
      <c r="D6348" t="s">
        <v>1822</v>
      </c>
      <c r="E6348" t="s">
        <v>3459</v>
      </c>
      <c r="F6348" t="s">
        <v>21892</v>
      </c>
      <c r="G6348" t="s">
        <v>3176</v>
      </c>
      <c r="H6348" t="s">
        <v>3177</v>
      </c>
      <c r="I6348" t="s">
        <v>21893</v>
      </c>
      <c r="J6348" t="s">
        <v>3179</v>
      </c>
      <c r="K6348" t="s">
        <v>21894</v>
      </c>
      <c r="L6348" t="s">
        <v>3174</v>
      </c>
      <c r="M6348" t="s">
        <v>3174</v>
      </c>
    </row>
    <row r="6349" spans="1:13" x14ac:dyDescent="0.3">
      <c r="A6349" t="s">
        <v>1090</v>
      </c>
      <c r="B6349" t="s">
        <v>16583</v>
      </c>
      <c r="C6349" t="s">
        <v>3173</v>
      </c>
      <c r="D6349" t="s">
        <v>1822</v>
      </c>
      <c r="E6349" t="s">
        <v>3459</v>
      </c>
      <c r="F6349" t="s">
        <v>21895</v>
      </c>
      <c r="G6349" t="s">
        <v>3176</v>
      </c>
      <c r="H6349" t="s">
        <v>3177</v>
      </c>
      <c r="I6349" t="s">
        <v>21896</v>
      </c>
      <c r="J6349" t="s">
        <v>3179</v>
      </c>
      <c r="K6349" t="s">
        <v>21897</v>
      </c>
      <c r="L6349" t="s">
        <v>3174</v>
      </c>
      <c r="M6349" t="s">
        <v>3174</v>
      </c>
    </row>
    <row r="6350" spans="1:13" x14ac:dyDescent="0.3">
      <c r="A6350" t="s">
        <v>1090</v>
      </c>
      <c r="B6350" t="s">
        <v>16583</v>
      </c>
      <c r="C6350" t="s">
        <v>3173</v>
      </c>
      <c r="D6350" t="s">
        <v>1822</v>
      </c>
      <c r="E6350" t="s">
        <v>3459</v>
      </c>
      <c r="F6350" t="s">
        <v>21898</v>
      </c>
      <c r="G6350" t="s">
        <v>3176</v>
      </c>
      <c r="H6350" t="s">
        <v>3177</v>
      </c>
      <c r="I6350" t="s">
        <v>21899</v>
      </c>
      <c r="J6350" t="s">
        <v>3179</v>
      </c>
      <c r="K6350" t="s">
        <v>21900</v>
      </c>
      <c r="L6350" t="s">
        <v>3174</v>
      </c>
      <c r="M6350" t="s">
        <v>3174</v>
      </c>
    </row>
    <row r="6351" spans="1:13" x14ac:dyDescent="0.3">
      <c r="A6351" t="s">
        <v>1090</v>
      </c>
      <c r="B6351" t="s">
        <v>16583</v>
      </c>
      <c r="C6351" t="s">
        <v>3173</v>
      </c>
      <c r="D6351" t="s">
        <v>1822</v>
      </c>
      <c r="E6351" t="s">
        <v>3459</v>
      </c>
      <c r="F6351" t="s">
        <v>21901</v>
      </c>
      <c r="G6351" t="s">
        <v>3176</v>
      </c>
      <c r="H6351" t="s">
        <v>3177</v>
      </c>
      <c r="I6351" t="s">
        <v>21902</v>
      </c>
      <c r="J6351" t="s">
        <v>3179</v>
      </c>
      <c r="K6351" t="s">
        <v>21903</v>
      </c>
      <c r="L6351" t="s">
        <v>3174</v>
      </c>
      <c r="M6351" t="s">
        <v>3174</v>
      </c>
    </row>
    <row r="6352" spans="1:13" x14ac:dyDescent="0.3">
      <c r="A6352" t="s">
        <v>1090</v>
      </c>
      <c r="B6352" t="s">
        <v>8142</v>
      </c>
      <c r="C6352" t="s">
        <v>3173</v>
      </c>
      <c r="D6352" t="s">
        <v>1822</v>
      </c>
      <c r="E6352" t="s">
        <v>3459</v>
      </c>
      <c r="F6352" t="s">
        <v>21904</v>
      </c>
      <c r="G6352" t="s">
        <v>5719</v>
      </c>
      <c r="H6352" t="s">
        <v>3177</v>
      </c>
      <c r="I6352" t="s">
        <v>21905</v>
      </c>
      <c r="J6352" t="s">
        <v>3179</v>
      </c>
      <c r="K6352" t="s">
        <v>21906</v>
      </c>
      <c r="L6352" t="s">
        <v>3174</v>
      </c>
      <c r="M6352" t="s">
        <v>3174</v>
      </c>
    </row>
    <row r="6353" spans="1:13" x14ac:dyDescent="0.3">
      <c r="A6353" t="s">
        <v>1090</v>
      </c>
      <c r="B6353" t="s">
        <v>8142</v>
      </c>
      <c r="C6353" t="s">
        <v>3173</v>
      </c>
      <c r="D6353" t="s">
        <v>1822</v>
      </c>
      <c r="E6353" t="s">
        <v>3459</v>
      </c>
      <c r="F6353" t="s">
        <v>21907</v>
      </c>
      <c r="G6353" t="s">
        <v>5719</v>
      </c>
      <c r="H6353" t="s">
        <v>3177</v>
      </c>
      <c r="I6353" t="s">
        <v>21908</v>
      </c>
      <c r="J6353" t="s">
        <v>3179</v>
      </c>
      <c r="K6353" t="s">
        <v>21909</v>
      </c>
      <c r="L6353" t="s">
        <v>3174</v>
      </c>
      <c r="M6353" t="s">
        <v>3174</v>
      </c>
    </row>
    <row r="6354" spans="1:13" x14ac:dyDescent="0.3">
      <c r="A6354" t="s">
        <v>1090</v>
      </c>
      <c r="B6354" t="s">
        <v>8142</v>
      </c>
      <c r="C6354" t="s">
        <v>3173</v>
      </c>
      <c r="D6354" t="s">
        <v>1822</v>
      </c>
      <c r="E6354" t="s">
        <v>3459</v>
      </c>
      <c r="F6354" t="s">
        <v>21910</v>
      </c>
      <c r="G6354" t="s">
        <v>5719</v>
      </c>
      <c r="H6354" t="s">
        <v>3177</v>
      </c>
      <c r="I6354" t="s">
        <v>21911</v>
      </c>
      <c r="J6354" t="s">
        <v>3179</v>
      </c>
      <c r="K6354" t="s">
        <v>21912</v>
      </c>
      <c r="L6354" t="s">
        <v>3174</v>
      </c>
      <c r="M6354" t="s">
        <v>3174</v>
      </c>
    </row>
    <row r="6355" spans="1:13" x14ac:dyDescent="0.3">
      <c r="A6355" t="s">
        <v>1090</v>
      </c>
      <c r="B6355" t="s">
        <v>8142</v>
      </c>
      <c r="C6355" t="s">
        <v>3173</v>
      </c>
      <c r="D6355" t="s">
        <v>1822</v>
      </c>
      <c r="E6355" t="s">
        <v>3459</v>
      </c>
      <c r="F6355" t="s">
        <v>21913</v>
      </c>
      <c r="G6355" t="s">
        <v>5719</v>
      </c>
      <c r="H6355" t="s">
        <v>3177</v>
      </c>
      <c r="I6355" t="s">
        <v>21914</v>
      </c>
      <c r="J6355" t="s">
        <v>3179</v>
      </c>
      <c r="K6355" t="s">
        <v>21915</v>
      </c>
      <c r="L6355" t="s">
        <v>3174</v>
      </c>
      <c r="M6355" t="s">
        <v>3174</v>
      </c>
    </row>
    <row r="6356" spans="1:13" x14ac:dyDescent="0.3">
      <c r="A6356" t="s">
        <v>1090</v>
      </c>
      <c r="B6356" t="s">
        <v>21604</v>
      </c>
      <c r="C6356" t="s">
        <v>3173</v>
      </c>
      <c r="D6356" t="s">
        <v>1822</v>
      </c>
      <c r="E6356" t="s">
        <v>3235</v>
      </c>
      <c r="F6356" t="s">
        <v>21916</v>
      </c>
      <c r="G6356" t="s">
        <v>21610</v>
      </c>
      <c r="H6356" t="s">
        <v>3177</v>
      </c>
      <c r="I6356" t="s">
        <v>21917</v>
      </c>
      <c r="J6356" t="s">
        <v>3179</v>
      </c>
      <c r="K6356" t="s">
        <v>21918</v>
      </c>
      <c r="L6356" t="s">
        <v>3174</v>
      </c>
      <c r="M6356" t="s">
        <v>3174</v>
      </c>
    </row>
    <row r="6357" spans="1:13" x14ac:dyDescent="0.3">
      <c r="A6357" t="s">
        <v>1090</v>
      </c>
      <c r="B6357" t="s">
        <v>21604</v>
      </c>
      <c r="C6357" t="s">
        <v>3173</v>
      </c>
      <c r="D6357" t="s">
        <v>1822</v>
      </c>
      <c r="E6357" t="s">
        <v>3235</v>
      </c>
      <c r="F6357" t="s">
        <v>21919</v>
      </c>
      <c r="G6357" t="s">
        <v>21610</v>
      </c>
      <c r="H6357" t="s">
        <v>3177</v>
      </c>
      <c r="I6357" t="s">
        <v>21920</v>
      </c>
      <c r="J6357" t="s">
        <v>3179</v>
      </c>
      <c r="K6357" t="s">
        <v>21921</v>
      </c>
      <c r="L6357" t="s">
        <v>3174</v>
      </c>
      <c r="M6357" t="s">
        <v>3174</v>
      </c>
    </row>
    <row r="6358" spans="1:13" x14ac:dyDescent="0.3">
      <c r="A6358" t="s">
        <v>1090</v>
      </c>
      <c r="B6358" t="s">
        <v>21604</v>
      </c>
      <c r="C6358" t="s">
        <v>3173</v>
      </c>
      <c r="D6358" t="s">
        <v>1822</v>
      </c>
      <c r="E6358" t="s">
        <v>3235</v>
      </c>
      <c r="F6358" t="s">
        <v>21922</v>
      </c>
      <c r="G6358" t="s">
        <v>21610</v>
      </c>
      <c r="H6358" t="s">
        <v>3177</v>
      </c>
      <c r="I6358" t="s">
        <v>21923</v>
      </c>
      <c r="J6358" t="s">
        <v>3179</v>
      </c>
      <c r="K6358" t="s">
        <v>21924</v>
      </c>
      <c r="L6358" t="s">
        <v>3174</v>
      </c>
      <c r="M6358" t="s">
        <v>3174</v>
      </c>
    </row>
    <row r="6359" spans="1:13" x14ac:dyDescent="0.3">
      <c r="A6359" t="s">
        <v>1090</v>
      </c>
      <c r="B6359" t="s">
        <v>21604</v>
      </c>
      <c r="C6359" t="s">
        <v>3173</v>
      </c>
      <c r="D6359" t="s">
        <v>1822</v>
      </c>
      <c r="E6359" t="s">
        <v>3235</v>
      </c>
      <c r="F6359" t="s">
        <v>21925</v>
      </c>
      <c r="G6359" t="s">
        <v>21610</v>
      </c>
      <c r="H6359" t="s">
        <v>3177</v>
      </c>
      <c r="I6359" t="s">
        <v>21926</v>
      </c>
      <c r="J6359" t="s">
        <v>3179</v>
      </c>
      <c r="K6359" t="s">
        <v>21927</v>
      </c>
      <c r="L6359" t="s">
        <v>3174</v>
      </c>
      <c r="M6359" t="s">
        <v>3174</v>
      </c>
    </row>
    <row r="6360" spans="1:13" x14ac:dyDescent="0.3">
      <c r="A6360" t="s">
        <v>1090</v>
      </c>
      <c r="B6360" t="s">
        <v>21604</v>
      </c>
      <c r="C6360" t="s">
        <v>3173</v>
      </c>
      <c r="D6360" t="s">
        <v>1822</v>
      </c>
      <c r="E6360" t="s">
        <v>3235</v>
      </c>
      <c r="F6360" t="s">
        <v>21928</v>
      </c>
      <c r="G6360" t="s">
        <v>21610</v>
      </c>
      <c r="H6360" t="s">
        <v>3177</v>
      </c>
      <c r="I6360" t="s">
        <v>21929</v>
      </c>
      <c r="J6360" t="s">
        <v>3179</v>
      </c>
      <c r="K6360" t="s">
        <v>21930</v>
      </c>
      <c r="L6360" t="s">
        <v>3174</v>
      </c>
      <c r="M6360" t="s">
        <v>3174</v>
      </c>
    </row>
    <row r="6361" spans="1:13" x14ac:dyDescent="0.3">
      <c r="A6361" t="s">
        <v>1090</v>
      </c>
      <c r="B6361" t="s">
        <v>21604</v>
      </c>
      <c r="C6361" t="s">
        <v>3173</v>
      </c>
      <c r="D6361" t="s">
        <v>1822</v>
      </c>
      <c r="E6361" t="s">
        <v>3235</v>
      </c>
      <c r="F6361" t="s">
        <v>21931</v>
      </c>
      <c r="G6361" t="s">
        <v>21610</v>
      </c>
      <c r="H6361" t="s">
        <v>3177</v>
      </c>
      <c r="I6361" t="s">
        <v>21932</v>
      </c>
      <c r="J6361" t="s">
        <v>3179</v>
      </c>
      <c r="K6361" t="s">
        <v>21933</v>
      </c>
      <c r="L6361" t="s">
        <v>3174</v>
      </c>
      <c r="M6361" t="s">
        <v>3174</v>
      </c>
    </row>
    <row r="6362" spans="1:13" x14ac:dyDescent="0.3">
      <c r="A6362" t="s">
        <v>1090</v>
      </c>
      <c r="B6362" t="s">
        <v>21604</v>
      </c>
      <c r="C6362" t="s">
        <v>3173</v>
      </c>
      <c r="D6362" t="s">
        <v>1822</v>
      </c>
      <c r="E6362" t="s">
        <v>3235</v>
      </c>
      <c r="F6362" t="s">
        <v>21934</v>
      </c>
      <c r="G6362" t="s">
        <v>21610</v>
      </c>
      <c r="H6362" t="s">
        <v>3177</v>
      </c>
      <c r="I6362" t="s">
        <v>21935</v>
      </c>
      <c r="J6362" t="s">
        <v>3179</v>
      </c>
      <c r="K6362" t="s">
        <v>21936</v>
      </c>
      <c r="L6362" t="s">
        <v>3174</v>
      </c>
      <c r="M6362" t="s">
        <v>3174</v>
      </c>
    </row>
    <row r="6363" spans="1:13" x14ac:dyDescent="0.3">
      <c r="A6363" t="s">
        <v>1090</v>
      </c>
      <c r="B6363" t="s">
        <v>21604</v>
      </c>
      <c r="C6363" t="s">
        <v>3173</v>
      </c>
      <c r="D6363" t="s">
        <v>1822</v>
      </c>
      <c r="E6363" t="s">
        <v>3235</v>
      </c>
      <c r="F6363" t="s">
        <v>21937</v>
      </c>
      <c r="G6363" t="s">
        <v>21610</v>
      </c>
      <c r="H6363" t="s">
        <v>3177</v>
      </c>
      <c r="I6363" t="s">
        <v>21938</v>
      </c>
      <c r="J6363" t="s">
        <v>3179</v>
      </c>
      <c r="K6363" t="s">
        <v>21939</v>
      </c>
      <c r="L6363" t="s">
        <v>3174</v>
      </c>
      <c r="M6363" t="s">
        <v>3174</v>
      </c>
    </row>
    <row r="6364" spans="1:13" x14ac:dyDescent="0.3">
      <c r="A6364" t="s">
        <v>1090</v>
      </c>
      <c r="B6364" t="s">
        <v>21604</v>
      </c>
      <c r="C6364" t="s">
        <v>3173</v>
      </c>
      <c r="D6364" t="s">
        <v>1822</v>
      </c>
      <c r="E6364" t="s">
        <v>3235</v>
      </c>
      <c r="F6364" t="s">
        <v>21940</v>
      </c>
      <c r="G6364" t="s">
        <v>21610</v>
      </c>
      <c r="H6364" t="s">
        <v>3177</v>
      </c>
      <c r="I6364" t="s">
        <v>21941</v>
      </c>
      <c r="J6364" t="s">
        <v>3179</v>
      </c>
      <c r="K6364" t="s">
        <v>21942</v>
      </c>
      <c r="L6364" t="s">
        <v>3174</v>
      </c>
      <c r="M6364" t="s">
        <v>3174</v>
      </c>
    </row>
    <row r="6365" spans="1:13" x14ac:dyDescent="0.3">
      <c r="A6365" t="s">
        <v>1090</v>
      </c>
      <c r="B6365" t="s">
        <v>21604</v>
      </c>
      <c r="C6365" t="s">
        <v>3173</v>
      </c>
      <c r="D6365" t="s">
        <v>1822</v>
      </c>
      <c r="E6365" t="s">
        <v>3235</v>
      </c>
      <c r="F6365" t="s">
        <v>21943</v>
      </c>
      <c r="G6365" t="s">
        <v>21610</v>
      </c>
      <c r="H6365" t="s">
        <v>3177</v>
      </c>
      <c r="I6365" t="s">
        <v>21944</v>
      </c>
      <c r="J6365" t="s">
        <v>3179</v>
      </c>
      <c r="K6365" t="s">
        <v>21945</v>
      </c>
      <c r="L6365" t="s">
        <v>3174</v>
      </c>
      <c r="M6365" t="s">
        <v>3174</v>
      </c>
    </row>
    <row r="6366" spans="1:13" x14ac:dyDescent="0.3">
      <c r="A6366" t="s">
        <v>1090</v>
      </c>
      <c r="B6366" t="s">
        <v>21604</v>
      </c>
      <c r="C6366" t="s">
        <v>3173</v>
      </c>
      <c r="D6366" t="s">
        <v>1822</v>
      </c>
      <c r="E6366" t="s">
        <v>3235</v>
      </c>
      <c r="F6366" t="s">
        <v>21946</v>
      </c>
      <c r="G6366" t="s">
        <v>21610</v>
      </c>
      <c r="H6366" t="s">
        <v>3177</v>
      </c>
      <c r="I6366" t="s">
        <v>21947</v>
      </c>
      <c r="J6366" t="s">
        <v>3179</v>
      </c>
      <c r="K6366" t="s">
        <v>21948</v>
      </c>
      <c r="L6366" t="s">
        <v>3174</v>
      </c>
      <c r="M6366" t="s">
        <v>3174</v>
      </c>
    </row>
    <row r="6367" spans="1:13" x14ac:dyDescent="0.3">
      <c r="A6367" t="s">
        <v>1090</v>
      </c>
      <c r="B6367" t="s">
        <v>21604</v>
      </c>
      <c r="C6367" t="s">
        <v>3173</v>
      </c>
      <c r="D6367" t="s">
        <v>1822</v>
      </c>
      <c r="E6367" t="s">
        <v>3235</v>
      </c>
      <c r="F6367" t="s">
        <v>21949</v>
      </c>
      <c r="G6367" t="s">
        <v>21610</v>
      </c>
      <c r="H6367" t="s">
        <v>3177</v>
      </c>
      <c r="I6367" t="s">
        <v>21950</v>
      </c>
      <c r="J6367" t="s">
        <v>3179</v>
      </c>
      <c r="K6367" t="s">
        <v>21951</v>
      </c>
      <c r="L6367" t="s">
        <v>3174</v>
      </c>
      <c r="M6367" t="s">
        <v>3174</v>
      </c>
    </row>
    <row r="6368" spans="1:13" x14ac:dyDescent="0.3">
      <c r="A6368" t="s">
        <v>1090</v>
      </c>
      <c r="B6368" t="s">
        <v>21604</v>
      </c>
      <c r="C6368" t="s">
        <v>3173</v>
      </c>
      <c r="D6368" t="s">
        <v>1822</v>
      </c>
      <c r="E6368" t="s">
        <v>3235</v>
      </c>
      <c r="F6368" t="s">
        <v>21952</v>
      </c>
      <c r="G6368" t="s">
        <v>21610</v>
      </c>
      <c r="H6368" t="s">
        <v>3177</v>
      </c>
      <c r="I6368" t="s">
        <v>21953</v>
      </c>
      <c r="J6368" t="s">
        <v>3179</v>
      </c>
      <c r="K6368" t="s">
        <v>21954</v>
      </c>
      <c r="L6368" t="s">
        <v>3174</v>
      </c>
      <c r="M6368" t="s">
        <v>3174</v>
      </c>
    </row>
    <row r="6369" spans="1:13" x14ac:dyDescent="0.3">
      <c r="A6369" t="s">
        <v>1090</v>
      </c>
      <c r="B6369" t="s">
        <v>21604</v>
      </c>
      <c r="C6369" t="s">
        <v>3173</v>
      </c>
      <c r="D6369" t="s">
        <v>1822</v>
      </c>
      <c r="E6369" t="s">
        <v>3235</v>
      </c>
      <c r="F6369" t="s">
        <v>21955</v>
      </c>
      <c r="G6369" t="s">
        <v>21610</v>
      </c>
      <c r="H6369" t="s">
        <v>3177</v>
      </c>
      <c r="I6369" t="s">
        <v>21956</v>
      </c>
      <c r="J6369" t="s">
        <v>3179</v>
      </c>
      <c r="K6369" t="s">
        <v>21957</v>
      </c>
      <c r="L6369" t="s">
        <v>3174</v>
      </c>
      <c r="M6369" t="s">
        <v>3174</v>
      </c>
    </row>
    <row r="6370" spans="1:13" x14ac:dyDescent="0.3">
      <c r="A6370" t="s">
        <v>1090</v>
      </c>
      <c r="B6370" t="s">
        <v>21958</v>
      </c>
      <c r="C6370" t="s">
        <v>3173</v>
      </c>
      <c r="D6370" t="s">
        <v>1822</v>
      </c>
      <c r="E6370" t="s">
        <v>3235</v>
      </c>
      <c r="F6370" t="s">
        <v>21959</v>
      </c>
      <c r="G6370" t="s">
        <v>21960</v>
      </c>
      <c r="H6370" t="s">
        <v>3177</v>
      </c>
      <c r="I6370" t="s">
        <v>21961</v>
      </c>
      <c r="J6370" t="s">
        <v>3179</v>
      </c>
      <c r="K6370" t="s">
        <v>21962</v>
      </c>
      <c r="L6370" t="s">
        <v>3174</v>
      </c>
      <c r="M6370" t="s">
        <v>3174</v>
      </c>
    </row>
    <row r="6371" spans="1:13" x14ac:dyDescent="0.3">
      <c r="A6371" t="s">
        <v>1090</v>
      </c>
      <c r="B6371" t="s">
        <v>21958</v>
      </c>
      <c r="C6371" t="s">
        <v>3173</v>
      </c>
      <c r="D6371" t="s">
        <v>1822</v>
      </c>
      <c r="E6371" t="s">
        <v>3235</v>
      </c>
      <c r="F6371" t="s">
        <v>21963</v>
      </c>
      <c r="G6371" t="s">
        <v>21964</v>
      </c>
      <c r="H6371" t="s">
        <v>3177</v>
      </c>
      <c r="I6371" t="s">
        <v>21965</v>
      </c>
      <c r="J6371" t="s">
        <v>3179</v>
      </c>
      <c r="K6371" t="s">
        <v>21966</v>
      </c>
      <c r="L6371" t="s">
        <v>3174</v>
      </c>
      <c r="M6371" t="s">
        <v>3174</v>
      </c>
    </row>
    <row r="6372" spans="1:13" x14ac:dyDescent="0.3">
      <c r="A6372" t="s">
        <v>1090</v>
      </c>
      <c r="B6372" t="s">
        <v>21967</v>
      </c>
      <c r="C6372" t="s">
        <v>3173</v>
      </c>
      <c r="D6372" t="s">
        <v>1822</v>
      </c>
      <c r="E6372" t="s">
        <v>3235</v>
      </c>
      <c r="F6372" t="s">
        <v>21968</v>
      </c>
      <c r="G6372" t="s">
        <v>21969</v>
      </c>
      <c r="H6372" t="s">
        <v>3177</v>
      </c>
      <c r="I6372" t="s">
        <v>21970</v>
      </c>
      <c r="J6372" t="s">
        <v>3179</v>
      </c>
      <c r="K6372" t="s">
        <v>21971</v>
      </c>
      <c r="L6372" t="s">
        <v>3174</v>
      </c>
      <c r="M6372" t="s">
        <v>3174</v>
      </c>
    </row>
    <row r="6373" spans="1:13" x14ac:dyDescent="0.3">
      <c r="A6373" t="s">
        <v>1090</v>
      </c>
      <c r="B6373" t="s">
        <v>21967</v>
      </c>
      <c r="C6373" t="s">
        <v>3173</v>
      </c>
      <c r="D6373" t="s">
        <v>1822</v>
      </c>
      <c r="E6373" t="s">
        <v>3235</v>
      </c>
      <c r="F6373" t="s">
        <v>21972</v>
      </c>
      <c r="G6373" t="s">
        <v>21969</v>
      </c>
      <c r="H6373" t="s">
        <v>3177</v>
      </c>
      <c r="I6373" t="s">
        <v>21973</v>
      </c>
      <c r="J6373" t="s">
        <v>3179</v>
      </c>
      <c r="K6373" t="s">
        <v>21974</v>
      </c>
      <c r="L6373" t="s">
        <v>3174</v>
      </c>
      <c r="M6373" t="s">
        <v>3174</v>
      </c>
    </row>
    <row r="6374" spans="1:13" x14ac:dyDescent="0.3">
      <c r="A6374" t="s">
        <v>1090</v>
      </c>
      <c r="B6374" t="s">
        <v>21967</v>
      </c>
      <c r="C6374" t="s">
        <v>3173</v>
      </c>
      <c r="D6374" t="s">
        <v>1822</v>
      </c>
      <c r="E6374" t="s">
        <v>3235</v>
      </c>
      <c r="F6374" t="s">
        <v>21975</v>
      </c>
      <c r="G6374" t="s">
        <v>21969</v>
      </c>
      <c r="H6374" t="s">
        <v>3177</v>
      </c>
      <c r="I6374" t="s">
        <v>21976</v>
      </c>
      <c r="J6374" t="s">
        <v>3179</v>
      </c>
      <c r="K6374" t="s">
        <v>21977</v>
      </c>
      <c r="L6374" t="s">
        <v>3174</v>
      </c>
      <c r="M6374" t="s">
        <v>3174</v>
      </c>
    </row>
    <row r="6375" spans="1:13" x14ac:dyDescent="0.3">
      <c r="A6375" t="s">
        <v>1090</v>
      </c>
      <c r="B6375" t="s">
        <v>21967</v>
      </c>
      <c r="C6375" t="s">
        <v>3173</v>
      </c>
      <c r="D6375" t="s">
        <v>1822</v>
      </c>
      <c r="E6375" t="s">
        <v>3235</v>
      </c>
      <c r="F6375" t="s">
        <v>21978</v>
      </c>
      <c r="G6375" t="s">
        <v>21969</v>
      </c>
      <c r="H6375" t="s">
        <v>3177</v>
      </c>
      <c r="I6375" t="s">
        <v>21979</v>
      </c>
      <c r="J6375" t="s">
        <v>3179</v>
      </c>
      <c r="K6375" t="s">
        <v>21980</v>
      </c>
      <c r="L6375" t="s">
        <v>3174</v>
      </c>
      <c r="M6375" t="s">
        <v>3174</v>
      </c>
    </row>
    <row r="6376" spans="1:13" x14ac:dyDescent="0.3">
      <c r="A6376" t="s">
        <v>1090</v>
      </c>
      <c r="B6376" t="s">
        <v>21967</v>
      </c>
      <c r="C6376" t="s">
        <v>3173</v>
      </c>
      <c r="D6376" t="s">
        <v>1822</v>
      </c>
      <c r="E6376" t="s">
        <v>3235</v>
      </c>
      <c r="F6376" t="s">
        <v>21981</v>
      </c>
      <c r="G6376" t="s">
        <v>21969</v>
      </c>
      <c r="H6376" t="s">
        <v>3177</v>
      </c>
      <c r="I6376" t="s">
        <v>21982</v>
      </c>
      <c r="J6376" t="s">
        <v>3179</v>
      </c>
      <c r="K6376" t="s">
        <v>21983</v>
      </c>
      <c r="L6376" t="s">
        <v>3174</v>
      </c>
      <c r="M6376" t="s">
        <v>3174</v>
      </c>
    </row>
    <row r="6377" spans="1:13" x14ac:dyDescent="0.3">
      <c r="A6377" t="s">
        <v>1090</v>
      </c>
      <c r="B6377" t="s">
        <v>21967</v>
      </c>
      <c r="C6377" t="s">
        <v>3173</v>
      </c>
      <c r="D6377" t="s">
        <v>1822</v>
      </c>
      <c r="E6377" t="s">
        <v>3235</v>
      </c>
      <c r="F6377" t="s">
        <v>21984</v>
      </c>
      <c r="G6377" t="s">
        <v>21969</v>
      </c>
      <c r="H6377" t="s">
        <v>3177</v>
      </c>
      <c r="I6377" t="s">
        <v>21985</v>
      </c>
      <c r="J6377" t="s">
        <v>3179</v>
      </c>
      <c r="K6377" t="s">
        <v>21986</v>
      </c>
      <c r="L6377" t="s">
        <v>3174</v>
      </c>
      <c r="M6377" t="s">
        <v>3174</v>
      </c>
    </row>
    <row r="6378" spans="1:13" x14ac:dyDescent="0.3">
      <c r="A6378" t="s">
        <v>1090</v>
      </c>
      <c r="B6378" t="s">
        <v>21987</v>
      </c>
      <c r="C6378" t="s">
        <v>3173</v>
      </c>
      <c r="D6378" t="s">
        <v>1822</v>
      </c>
      <c r="E6378" t="s">
        <v>3235</v>
      </c>
      <c r="F6378" t="s">
        <v>21988</v>
      </c>
      <c r="G6378" t="s">
        <v>21989</v>
      </c>
      <c r="H6378" t="s">
        <v>3177</v>
      </c>
      <c r="I6378" t="s">
        <v>21990</v>
      </c>
      <c r="J6378" t="s">
        <v>3179</v>
      </c>
      <c r="K6378" t="s">
        <v>21991</v>
      </c>
      <c r="L6378" t="s">
        <v>3174</v>
      </c>
      <c r="M6378" t="s">
        <v>3174</v>
      </c>
    </row>
    <row r="6379" spans="1:13" x14ac:dyDescent="0.3">
      <c r="A6379" t="s">
        <v>1090</v>
      </c>
      <c r="B6379" t="s">
        <v>21987</v>
      </c>
      <c r="C6379" t="s">
        <v>3173</v>
      </c>
      <c r="D6379" t="s">
        <v>1822</v>
      </c>
      <c r="E6379" t="s">
        <v>3235</v>
      </c>
      <c r="F6379" t="s">
        <v>21992</v>
      </c>
      <c r="G6379" t="s">
        <v>21989</v>
      </c>
      <c r="H6379" t="s">
        <v>3177</v>
      </c>
      <c r="I6379" t="s">
        <v>21993</v>
      </c>
      <c r="J6379" t="s">
        <v>3179</v>
      </c>
      <c r="K6379" t="s">
        <v>21994</v>
      </c>
      <c r="L6379" t="s">
        <v>3174</v>
      </c>
      <c r="M6379" t="s">
        <v>3174</v>
      </c>
    </row>
    <row r="6380" spans="1:13" x14ac:dyDescent="0.3">
      <c r="A6380" t="s">
        <v>1090</v>
      </c>
      <c r="B6380" t="s">
        <v>21987</v>
      </c>
      <c r="C6380" t="s">
        <v>3173</v>
      </c>
      <c r="D6380" t="s">
        <v>1822</v>
      </c>
      <c r="E6380" t="s">
        <v>3235</v>
      </c>
      <c r="F6380" t="s">
        <v>21995</v>
      </c>
      <c r="G6380" t="s">
        <v>21989</v>
      </c>
      <c r="H6380" t="s">
        <v>3177</v>
      </c>
      <c r="I6380" t="s">
        <v>21996</v>
      </c>
      <c r="J6380" t="s">
        <v>3179</v>
      </c>
      <c r="K6380" t="s">
        <v>21997</v>
      </c>
      <c r="L6380" t="s">
        <v>3174</v>
      </c>
      <c r="M6380" t="s">
        <v>3174</v>
      </c>
    </row>
    <row r="6381" spans="1:13" x14ac:dyDescent="0.3">
      <c r="A6381" t="s">
        <v>1090</v>
      </c>
      <c r="B6381" t="s">
        <v>21998</v>
      </c>
      <c r="C6381" t="s">
        <v>3173</v>
      </c>
      <c r="D6381" t="s">
        <v>1822</v>
      </c>
      <c r="E6381" t="s">
        <v>3235</v>
      </c>
      <c r="F6381" t="s">
        <v>21999</v>
      </c>
      <c r="G6381" t="s">
        <v>22000</v>
      </c>
      <c r="H6381" t="s">
        <v>3177</v>
      </c>
      <c r="I6381" t="s">
        <v>22001</v>
      </c>
      <c r="J6381" t="s">
        <v>3179</v>
      </c>
      <c r="K6381" t="s">
        <v>22002</v>
      </c>
      <c r="L6381" t="s">
        <v>3174</v>
      </c>
      <c r="M6381" t="s">
        <v>3174</v>
      </c>
    </row>
    <row r="6382" spans="1:13" x14ac:dyDescent="0.3">
      <c r="A6382" t="s">
        <v>1090</v>
      </c>
      <c r="B6382" t="s">
        <v>21998</v>
      </c>
      <c r="C6382" t="s">
        <v>3173</v>
      </c>
      <c r="D6382" t="s">
        <v>1822</v>
      </c>
      <c r="E6382" t="s">
        <v>3235</v>
      </c>
      <c r="F6382" t="s">
        <v>22003</v>
      </c>
      <c r="G6382" t="s">
        <v>22000</v>
      </c>
      <c r="H6382" t="s">
        <v>3177</v>
      </c>
      <c r="I6382" t="s">
        <v>22004</v>
      </c>
      <c r="J6382" t="s">
        <v>3179</v>
      </c>
      <c r="K6382" t="s">
        <v>22005</v>
      </c>
      <c r="L6382" t="s">
        <v>3174</v>
      </c>
      <c r="M6382" t="s">
        <v>3174</v>
      </c>
    </row>
    <row r="6383" spans="1:13" x14ac:dyDescent="0.3">
      <c r="A6383" t="s">
        <v>1090</v>
      </c>
      <c r="B6383" t="s">
        <v>21998</v>
      </c>
      <c r="C6383" t="s">
        <v>3173</v>
      </c>
      <c r="D6383" t="s">
        <v>1822</v>
      </c>
      <c r="E6383" t="s">
        <v>3235</v>
      </c>
      <c r="F6383" t="s">
        <v>22006</v>
      </c>
      <c r="G6383" t="s">
        <v>22000</v>
      </c>
      <c r="H6383" t="s">
        <v>3177</v>
      </c>
      <c r="I6383" t="s">
        <v>22007</v>
      </c>
      <c r="J6383" t="s">
        <v>3179</v>
      </c>
      <c r="K6383" t="s">
        <v>22008</v>
      </c>
      <c r="L6383" t="s">
        <v>3174</v>
      </c>
      <c r="M6383" t="s">
        <v>3174</v>
      </c>
    </row>
    <row r="6384" spans="1:13" x14ac:dyDescent="0.3">
      <c r="A6384" t="s">
        <v>1090</v>
      </c>
      <c r="B6384" t="s">
        <v>21998</v>
      </c>
      <c r="C6384" t="s">
        <v>3173</v>
      </c>
      <c r="D6384" t="s">
        <v>1822</v>
      </c>
      <c r="E6384" t="s">
        <v>3235</v>
      </c>
      <c r="F6384" t="s">
        <v>22009</v>
      </c>
      <c r="G6384" t="s">
        <v>22000</v>
      </c>
      <c r="H6384" t="s">
        <v>3177</v>
      </c>
      <c r="I6384" t="s">
        <v>22010</v>
      </c>
      <c r="J6384" t="s">
        <v>3179</v>
      </c>
      <c r="K6384" t="s">
        <v>22011</v>
      </c>
      <c r="L6384" t="s">
        <v>3174</v>
      </c>
      <c r="M6384" t="s">
        <v>3174</v>
      </c>
    </row>
    <row r="6385" spans="1:13" x14ac:dyDescent="0.3">
      <c r="A6385" t="s">
        <v>1090</v>
      </c>
      <c r="B6385" t="s">
        <v>22012</v>
      </c>
      <c r="C6385" t="s">
        <v>3173</v>
      </c>
      <c r="D6385" t="s">
        <v>1822</v>
      </c>
      <c r="E6385" t="s">
        <v>3235</v>
      </c>
      <c r="F6385" t="s">
        <v>22013</v>
      </c>
      <c r="G6385" t="s">
        <v>22014</v>
      </c>
      <c r="H6385" t="s">
        <v>3177</v>
      </c>
      <c r="I6385" t="s">
        <v>22015</v>
      </c>
      <c r="J6385" t="s">
        <v>3179</v>
      </c>
      <c r="K6385" t="s">
        <v>22016</v>
      </c>
      <c r="L6385" t="s">
        <v>3174</v>
      </c>
      <c r="M6385" t="s">
        <v>3174</v>
      </c>
    </row>
    <row r="6386" spans="1:13" x14ac:dyDescent="0.3">
      <c r="A6386" t="s">
        <v>1090</v>
      </c>
      <c r="B6386" t="s">
        <v>22012</v>
      </c>
      <c r="C6386" t="s">
        <v>3173</v>
      </c>
      <c r="D6386" t="s">
        <v>1822</v>
      </c>
      <c r="E6386" t="s">
        <v>3235</v>
      </c>
      <c r="F6386" t="s">
        <v>22017</v>
      </c>
      <c r="G6386" t="s">
        <v>22014</v>
      </c>
      <c r="H6386" t="s">
        <v>3177</v>
      </c>
      <c r="I6386" t="s">
        <v>22018</v>
      </c>
      <c r="J6386" t="s">
        <v>3179</v>
      </c>
      <c r="K6386" t="s">
        <v>22019</v>
      </c>
      <c r="L6386" t="s">
        <v>3174</v>
      </c>
      <c r="M6386" t="s">
        <v>3174</v>
      </c>
    </row>
    <row r="6387" spans="1:13" x14ac:dyDescent="0.3">
      <c r="A6387" t="s">
        <v>1090</v>
      </c>
      <c r="B6387" t="s">
        <v>22012</v>
      </c>
      <c r="C6387" t="s">
        <v>3173</v>
      </c>
      <c r="D6387" t="s">
        <v>1822</v>
      </c>
      <c r="E6387" t="s">
        <v>3235</v>
      </c>
      <c r="F6387" t="s">
        <v>22020</v>
      </c>
      <c r="G6387" t="s">
        <v>22014</v>
      </c>
      <c r="H6387" t="s">
        <v>3177</v>
      </c>
      <c r="I6387" t="s">
        <v>22021</v>
      </c>
      <c r="J6387" t="s">
        <v>3179</v>
      </c>
      <c r="K6387" t="s">
        <v>22022</v>
      </c>
      <c r="L6387" t="s">
        <v>3174</v>
      </c>
      <c r="M6387" t="s">
        <v>3174</v>
      </c>
    </row>
    <row r="6388" spans="1:13" x14ac:dyDescent="0.3">
      <c r="A6388" t="s">
        <v>1090</v>
      </c>
      <c r="B6388" t="s">
        <v>16517</v>
      </c>
      <c r="C6388" t="s">
        <v>3173</v>
      </c>
      <c r="D6388" t="s">
        <v>1822</v>
      </c>
      <c r="E6388" t="s">
        <v>3235</v>
      </c>
      <c r="F6388" t="s">
        <v>22023</v>
      </c>
      <c r="G6388" t="s">
        <v>16519</v>
      </c>
      <c r="H6388" t="s">
        <v>3177</v>
      </c>
      <c r="I6388" t="s">
        <v>22024</v>
      </c>
      <c r="J6388" t="s">
        <v>3179</v>
      </c>
      <c r="K6388" t="s">
        <v>22025</v>
      </c>
      <c r="L6388" t="s">
        <v>3174</v>
      </c>
      <c r="M6388" t="s">
        <v>3174</v>
      </c>
    </row>
    <row r="6389" spans="1:13" x14ac:dyDescent="0.3">
      <c r="A6389" t="s">
        <v>1090</v>
      </c>
      <c r="B6389" t="s">
        <v>21440</v>
      </c>
      <c r="C6389" t="s">
        <v>3173</v>
      </c>
      <c r="D6389" t="s">
        <v>1822</v>
      </c>
      <c r="E6389" t="s">
        <v>3235</v>
      </c>
      <c r="F6389" t="s">
        <v>22026</v>
      </c>
      <c r="G6389" t="s">
        <v>21442</v>
      </c>
      <c r="H6389" t="s">
        <v>3177</v>
      </c>
      <c r="I6389" t="s">
        <v>22027</v>
      </c>
      <c r="J6389" t="s">
        <v>3179</v>
      </c>
      <c r="K6389" t="s">
        <v>22028</v>
      </c>
      <c r="L6389" t="s">
        <v>3174</v>
      </c>
      <c r="M6389" t="s">
        <v>3174</v>
      </c>
    </row>
    <row r="6390" spans="1:13" x14ac:dyDescent="0.3">
      <c r="A6390" t="s">
        <v>1090</v>
      </c>
      <c r="B6390" t="s">
        <v>21345</v>
      </c>
      <c r="C6390" t="s">
        <v>3173</v>
      </c>
      <c r="D6390" t="s">
        <v>1822</v>
      </c>
      <c r="E6390" t="s">
        <v>3235</v>
      </c>
      <c r="F6390" t="s">
        <v>22029</v>
      </c>
      <c r="G6390" t="s">
        <v>21347</v>
      </c>
      <c r="H6390" t="s">
        <v>3177</v>
      </c>
      <c r="I6390" t="s">
        <v>22030</v>
      </c>
      <c r="J6390" t="s">
        <v>3179</v>
      </c>
      <c r="K6390" t="s">
        <v>22031</v>
      </c>
      <c r="L6390" t="s">
        <v>3174</v>
      </c>
      <c r="M6390" t="s">
        <v>3174</v>
      </c>
    </row>
    <row r="6391" spans="1:13" x14ac:dyDescent="0.3">
      <c r="A6391" t="s">
        <v>1090</v>
      </c>
      <c r="B6391" t="s">
        <v>16174</v>
      </c>
      <c r="C6391" t="s">
        <v>3173</v>
      </c>
      <c r="D6391" t="s">
        <v>1822</v>
      </c>
      <c r="E6391" t="s">
        <v>3235</v>
      </c>
      <c r="F6391" t="s">
        <v>22032</v>
      </c>
      <c r="G6391" t="s">
        <v>16176</v>
      </c>
      <c r="H6391" t="s">
        <v>3177</v>
      </c>
      <c r="I6391" t="s">
        <v>22033</v>
      </c>
      <c r="J6391" t="s">
        <v>3179</v>
      </c>
      <c r="K6391" t="s">
        <v>22034</v>
      </c>
      <c r="L6391" t="s">
        <v>3174</v>
      </c>
      <c r="M6391" t="s">
        <v>3174</v>
      </c>
    </row>
    <row r="6392" spans="1:13" x14ac:dyDescent="0.3">
      <c r="A6392" t="s">
        <v>1090</v>
      </c>
      <c r="B6392" t="s">
        <v>22035</v>
      </c>
      <c r="C6392" t="s">
        <v>3173</v>
      </c>
      <c r="D6392" t="s">
        <v>1822</v>
      </c>
      <c r="E6392" t="s">
        <v>3235</v>
      </c>
      <c r="F6392" t="s">
        <v>22036</v>
      </c>
      <c r="G6392" t="s">
        <v>22037</v>
      </c>
      <c r="H6392" t="s">
        <v>3177</v>
      </c>
      <c r="I6392" t="s">
        <v>22038</v>
      </c>
      <c r="J6392" t="s">
        <v>3179</v>
      </c>
      <c r="K6392" t="s">
        <v>22039</v>
      </c>
      <c r="L6392" t="s">
        <v>3174</v>
      </c>
      <c r="M6392" t="s">
        <v>3174</v>
      </c>
    </row>
    <row r="6393" spans="1:13" x14ac:dyDescent="0.3">
      <c r="A6393" t="s">
        <v>1090</v>
      </c>
      <c r="B6393" t="s">
        <v>22040</v>
      </c>
      <c r="C6393" t="s">
        <v>3173</v>
      </c>
      <c r="D6393" t="s">
        <v>1822</v>
      </c>
      <c r="E6393" t="s">
        <v>3235</v>
      </c>
      <c r="F6393" t="s">
        <v>22041</v>
      </c>
      <c r="G6393" t="s">
        <v>22042</v>
      </c>
      <c r="H6393" t="s">
        <v>3177</v>
      </c>
      <c r="I6393" t="s">
        <v>22043</v>
      </c>
      <c r="J6393" t="s">
        <v>3179</v>
      </c>
      <c r="K6393" t="s">
        <v>22044</v>
      </c>
      <c r="L6393" t="s">
        <v>3174</v>
      </c>
      <c r="M6393" t="s">
        <v>3174</v>
      </c>
    </row>
    <row r="6394" spans="1:13" x14ac:dyDescent="0.3">
      <c r="A6394" t="s">
        <v>1090</v>
      </c>
      <c r="B6394" t="s">
        <v>15721</v>
      </c>
      <c r="C6394" t="s">
        <v>3173</v>
      </c>
      <c r="D6394" t="s">
        <v>1822</v>
      </c>
      <c r="E6394" t="s">
        <v>3235</v>
      </c>
      <c r="F6394" t="s">
        <v>22045</v>
      </c>
      <c r="G6394" t="s">
        <v>15723</v>
      </c>
      <c r="H6394" t="s">
        <v>3177</v>
      </c>
      <c r="I6394" t="s">
        <v>22046</v>
      </c>
      <c r="J6394" t="s">
        <v>3179</v>
      </c>
      <c r="K6394" t="s">
        <v>22047</v>
      </c>
      <c r="L6394" t="s">
        <v>3174</v>
      </c>
      <c r="M6394" t="s">
        <v>3174</v>
      </c>
    </row>
    <row r="6395" spans="1:13" x14ac:dyDescent="0.3">
      <c r="A6395" t="s">
        <v>1090</v>
      </c>
      <c r="B6395" t="s">
        <v>15758</v>
      </c>
      <c r="C6395" t="s">
        <v>3173</v>
      </c>
      <c r="D6395" t="s">
        <v>1822</v>
      </c>
      <c r="E6395" t="s">
        <v>3235</v>
      </c>
      <c r="F6395" t="s">
        <v>22048</v>
      </c>
      <c r="G6395" t="s">
        <v>15760</v>
      </c>
      <c r="H6395" t="s">
        <v>3177</v>
      </c>
      <c r="I6395" t="s">
        <v>22049</v>
      </c>
      <c r="J6395" t="s">
        <v>3179</v>
      </c>
      <c r="K6395" t="s">
        <v>22050</v>
      </c>
      <c r="L6395" t="s">
        <v>3174</v>
      </c>
      <c r="M6395" t="s">
        <v>3174</v>
      </c>
    </row>
    <row r="6396" spans="1:13" x14ac:dyDescent="0.3">
      <c r="A6396" t="s">
        <v>1090</v>
      </c>
      <c r="B6396" t="s">
        <v>22051</v>
      </c>
      <c r="C6396" t="s">
        <v>3173</v>
      </c>
      <c r="D6396" t="s">
        <v>1822</v>
      </c>
      <c r="E6396" t="s">
        <v>3235</v>
      </c>
      <c r="F6396" t="s">
        <v>22052</v>
      </c>
      <c r="G6396" t="s">
        <v>22053</v>
      </c>
      <c r="H6396" t="s">
        <v>3177</v>
      </c>
      <c r="I6396" t="s">
        <v>22054</v>
      </c>
      <c r="J6396" t="s">
        <v>3179</v>
      </c>
      <c r="K6396" t="s">
        <v>22055</v>
      </c>
      <c r="L6396" t="s">
        <v>3174</v>
      </c>
      <c r="M6396" t="s">
        <v>3174</v>
      </c>
    </row>
    <row r="6397" spans="1:13" x14ac:dyDescent="0.3">
      <c r="A6397" t="s">
        <v>1090</v>
      </c>
      <c r="B6397" t="s">
        <v>22056</v>
      </c>
      <c r="C6397" t="s">
        <v>3173</v>
      </c>
      <c r="D6397" t="s">
        <v>1822</v>
      </c>
      <c r="E6397" t="s">
        <v>3235</v>
      </c>
      <c r="F6397" t="s">
        <v>22057</v>
      </c>
      <c r="G6397" t="s">
        <v>22058</v>
      </c>
      <c r="H6397" t="s">
        <v>3177</v>
      </c>
      <c r="I6397" t="s">
        <v>22059</v>
      </c>
      <c r="J6397" t="s">
        <v>3179</v>
      </c>
      <c r="K6397" t="s">
        <v>22060</v>
      </c>
      <c r="L6397" t="s">
        <v>3174</v>
      </c>
      <c r="M6397" t="s">
        <v>3174</v>
      </c>
    </row>
    <row r="6398" spans="1:13" x14ac:dyDescent="0.3">
      <c r="A6398" t="s">
        <v>1090</v>
      </c>
      <c r="B6398" t="s">
        <v>15744</v>
      </c>
      <c r="C6398" t="s">
        <v>3173</v>
      </c>
      <c r="D6398" t="s">
        <v>1822</v>
      </c>
      <c r="E6398" t="s">
        <v>3235</v>
      </c>
      <c r="F6398" t="s">
        <v>22061</v>
      </c>
      <c r="G6398" t="s">
        <v>15746</v>
      </c>
      <c r="H6398" t="s">
        <v>3177</v>
      </c>
      <c r="I6398" t="s">
        <v>22062</v>
      </c>
      <c r="J6398" t="s">
        <v>3179</v>
      </c>
      <c r="K6398" t="s">
        <v>22063</v>
      </c>
      <c r="L6398" t="s">
        <v>3174</v>
      </c>
      <c r="M6398" t="s">
        <v>3174</v>
      </c>
    </row>
    <row r="6399" spans="1:13" x14ac:dyDescent="0.3">
      <c r="A6399" t="s">
        <v>1090</v>
      </c>
      <c r="B6399" t="s">
        <v>18141</v>
      </c>
      <c r="C6399" t="s">
        <v>3173</v>
      </c>
      <c r="D6399" t="s">
        <v>1822</v>
      </c>
      <c r="E6399" t="s">
        <v>3235</v>
      </c>
      <c r="F6399" t="s">
        <v>22064</v>
      </c>
      <c r="G6399" t="s">
        <v>17898</v>
      </c>
      <c r="H6399" t="s">
        <v>3177</v>
      </c>
      <c r="I6399" t="s">
        <v>22065</v>
      </c>
      <c r="J6399" t="s">
        <v>3179</v>
      </c>
      <c r="K6399" t="s">
        <v>22066</v>
      </c>
      <c r="L6399" t="s">
        <v>3174</v>
      </c>
      <c r="M6399" t="s">
        <v>3174</v>
      </c>
    </row>
    <row r="6400" spans="1:13" x14ac:dyDescent="0.3">
      <c r="A6400" t="s">
        <v>1090</v>
      </c>
      <c r="B6400" t="s">
        <v>22067</v>
      </c>
      <c r="C6400" t="s">
        <v>3173</v>
      </c>
      <c r="D6400" t="s">
        <v>1822</v>
      </c>
      <c r="E6400" t="s">
        <v>3235</v>
      </c>
      <c r="F6400" t="s">
        <v>22068</v>
      </c>
      <c r="G6400" t="s">
        <v>22069</v>
      </c>
      <c r="H6400" t="s">
        <v>3177</v>
      </c>
      <c r="I6400" t="s">
        <v>22070</v>
      </c>
      <c r="J6400" t="s">
        <v>3179</v>
      </c>
      <c r="K6400" t="s">
        <v>22071</v>
      </c>
      <c r="L6400" t="s">
        <v>3174</v>
      </c>
      <c r="M6400" t="s">
        <v>3174</v>
      </c>
    </row>
    <row r="6401" spans="1:13" x14ac:dyDescent="0.3">
      <c r="A6401" t="s">
        <v>1090</v>
      </c>
      <c r="B6401" t="s">
        <v>8200</v>
      </c>
      <c r="C6401" t="s">
        <v>3173</v>
      </c>
      <c r="D6401" t="s">
        <v>1822</v>
      </c>
      <c r="E6401" t="s">
        <v>3235</v>
      </c>
      <c r="F6401" t="s">
        <v>22072</v>
      </c>
      <c r="G6401" t="s">
        <v>8202</v>
      </c>
      <c r="H6401" t="s">
        <v>3177</v>
      </c>
      <c r="I6401" t="s">
        <v>22073</v>
      </c>
      <c r="J6401" t="s">
        <v>3179</v>
      </c>
      <c r="K6401" t="s">
        <v>22074</v>
      </c>
      <c r="L6401" t="s">
        <v>3174</v>
      </c>
      <c r="M6401" t="s">
        <v>3174</v>
      </c>
    </row>
    <row r="6402" spans="1:13" x14ac:dyDescent="0.3">
      <c r="A6402" t="s">
        <v>1090</v>
      </c>
      <c r="B6402" t="s">
        <v>22075</v>
      </c>
      <c r="C6402" t="s">
        <v>3173</v>
      </c>
      <c r="D6402" t="s">
        <v>1822</v>
      </c>
      <c r="E6402" t="s">
        <v>3235</v>
      </c>
      <c r="F6402" t="s">
        <v>22076</v>
      </c>
      <c r="G6402" t="s">
        <v>22077</v>
      </c>
      <c r="H6402" t="s">
        <v>3177</v>
      </c>
      <c r="I6402" t="s">
        <v>22078</v>
      </c>
      <c r="J6402" t="s">
        <v>3179</v>
      </c>
      <c r="K6402" t="s">
        <v>22079</v>
      </c>
      <c r="L6402" t="s">
        <v>3174</v>
      </c>
      <c r="M6402" t="s">
        <v>3174</v>
      </c>
    </row>
    <row r="6403" spans="1:13" x14ac:dyDescent="0.3">
      <c r="A6403" t="s">
        <v>1090</v>
      </c>
      <c r="B6403" t="s">
        <v>22080</v>
      </c>
      <c r="C6403" t="s">
        <v>3173</v>
      </c>
      <c r="D6403" t="s">
        <v>1822</v>
      </c>
      <c r="E6403" t="s">
        <v>3235</v>
      </c>
      <c r="F6403" t="s">
        <v>22081</v>
      </c>
      <c r="G6403" t="s">
        <v>22082</v>
      </c>
      <c r="H6403" t="s">
        <v>3177</v>
      </c>
      <c r="I6403" t="s">
        <v>22083</v>
      </c>
      <c r="J6403" t="s">
        <v>3179</v>
      </c>
      <c r="K6403" t="s">
        <v>22084</v>
      </c>
      <c r="L6403" t="s">
        <v>3174</v>
      </c>
      <c r="M6403" t="s">
        <v>3174</v>
      </c>
    </row>
    <row r="6404" spans="1:13" x14ac:dyDescent="0.3">
      <c r="A6404" t="s">
        <v>1090</v>
      </c>
      <c r="B6404" t="s">
        <v>8125</v>
      </c>
      <c r="C6404" t="s">
        <v>3173</v>
      </c>
      <c r="D6404" t="s">
        <v>1822</v>
      </c>
      <c r="E6404" t="s">
        <v>3235</v>
      </c>
      <c r="F6404" t="s">
        <v>22085</v>
      </c>
      <c r="G6404" t="s">
        <v>8127</v>
      </c>
      <c r="H6404" t="s">
        <v>3177</v>
      </c>
      <c r="I6404" t="s">
        <v>22086</v>
      </c>
      <c r="J6404" t="s">
        <v>3179</v>
      </c>
      <c r="K6404" t="s">
        <v>22087</v>
      </c>
      <c r="L6404" t="s">
        <v>3174</v>
      </c>
      <c r="M6404" t="s">
        <v>3174</v>
      </c>
    </row>
    <row r="6405" spans="1:13" x14ac:dyDescent="0.3">
      <c r="A6405" t="s">
        <v>1090</v>
      </c>
      <c r="B6405" t="s">
        <v>22088</v>
      </c>
      <c r="C6405" t="s">
        <v>3173</v>
      </c>
      <c r="D6405" t="s">
        <v>1822</v>
      </c>
      <c r="E6405" t="s">
        <v>3235</v>
      </c>
      <c r="F6405" t="s">
        <v>22089</v>
      </c>
      <c r="G6405" t="s">
        <v>22090</v>
      </c>
      <c r="H6405" t="s">
        <v>3177</v>
      </c>
      <c r="I6405" t="s">
        <v>22091</v>
      </c>
      <c r="J6405" t="s">
        <v>3179</v>
      </c>
      <c r="K6405" t="s">
        <v>22092</v>
      </c>
      <c r="L6405" t="s">
        <v>3174</v>
      </c>
      <c r="M6405" t="s">
        <v>3174</v>
      </c>
    </row>
    <row r="6406" spans="1:13" x14ac:dyDescent="0.3">
      <c r="A6406" t="s">
        <v>1090</v>
      </c>
      <c r="B6406" t="s">
        <v>22093</v>
      </c>
      <c r="C6406" t="s">
        <v>3173</v>
      </c>
      <c r="D6406" t="s">
        <v>1822</v>
      </c>
      <c r="E6406" t="s">
        <v>3235</v>
      </c>
      <c r="F6406" t="s">
        <v>22094</v>
      </c>
      <c r="G6406" t="s">
        <v>22095</v>
      </c>
      <c r="H6406" t="s">
        <v>3177</v>
      </c>
      <c r="I6406" t="s">
        <v>22096</v>
      </c>
      <c r="J6406" t="s">
        <v>3179</v>
      </c>
      <c r="K6406" t="s">
        <v>22097</v>
      </c>
      <c r="L6406" t="s">
        <v>3174</v>
      </c>
      <c r="M6406" t="s">
        <v>3174</v>
      </c>
    </row>
    <row r="6407" spans="1:13" x14ac:dyDescent="0.3">
      <c r="A6407" t="s">
        <v>1090</v>
      </c>
      <c r="B6407" t="s">
        <v>22093</v>
      </c>
      <c r="C6407" t="s">
        <v>3173</v>
      </c>
      <c r="D6407" t="s">
        <v>1822</v>
      </c>
      <c r="E6407" t="s">
        <v>3235</v>
      </c>
      <c r="F6407" t="s">
        <v>22098</v>
      </c>
      <c r="G6407" t="s">
        <v>22099</v>
      </c>
      <c r="H6407" t="s">
        <v>3177</v>
      </c>
      <c r="I6407" t="s">
        <v>22100</v>
      </c>
      <c r="J6407" t="s">
        <v>3179</v>
      </c>
      <c r="K6407" t="s">
        <v>22101</v>
      </c>
      <c r="L6407" t="s">
        <v>3174</v>
      </c>
      <c r="M6407" t="s">
        <v>3174</v>
      </c>
    </row>
    <row r="6408" spans="1:13" x14ac:dyDescent="0.3">
      <c r="A6408" t="s">
        <v>1090</v>
      </c>
      <c r="B6408" t="s">
        <v>22080</v>
      </c>
      <c r="C6408" t="s">
        <v>3173</v>
      </c>
      <c r="D6408" t="s">
        <v>1822</v>
      </c>
      <c r="E6408" t="s">
        <v>3235</v>
      </c>
      <c r="F6408" t="s">
        <v>22102</v>
      </c>
      <c r="G6408" t="s">
        <v>22082</v>
      </c>
      <c r="H6408" t="s">
        <v>3177</v>
      </c>
      <c r="I6408" t="s">
        <v>22103</v>
      </c>
      <c r="J6408" t="s">
        <v>3179</v>
      </c>
      <c r="K6408" t="s">
        <v>22104</v>
      </c>
      <c r="L6408" t="s">
        <v>3174</v>
      </c>
      <c r="M6408" t="s">
        <v>3174</v>
      </c>
    </row>
    <row r="6409" spans="1:13" x14ac:dyDescent="0.3">
      <c r="A6409" t="s">
        <v>1090</v>
      </c>
      <c r="B6409" t="s">
        <v>22080</v>
      </c>
      <c r="C6409" t="s">
        <v>3173</v>
      </c>
      <c r="D6409" t="s">
        <v>1822</v>
      </c>
      <c r="E6409" t="s">
        <v>3235</v>
      </c>
      <c r="F6409" t="s">
        <v>22105</v>
      </c>
      <c r="G6409" t="s">
        <v>22082</v>
      </c>
      <c r="H6409" t="s">
        <v>3177</v>
      </c>
      <c r="I6409" t="s">
        <v>22106</v>
      </c>
      <c r="J6409" t="s">
        <v>3179</v>
      </c>
      <c r="K6409" t="s">
        <v>22107</v>
      </c>
      <c r="L6409" t="s">
        <v>3174</v>
      </c>
      <c r="M6409" t="s">
        <v>3174</v>
      </c>
    </row>
    <row r="6410" spans="1:13" x14ac:dyDescent="0.3">
      <c r="A6410" t="s">
        <v>1090</v>
      </c>
      <c r="B6410" t="s">
        <v>22080</v>
      </c>
      <c r="C6410" t="s">
        <v>3173</v>
      </c>
      <c r="D6410" t="s">
        <v>1822</v>
      </c>
      <c r="E6410" t="s">
        <v>3235</v>
      </c>
      <c r="F6410" t="s">
        <v>22108</v>
      </c>
      <c r="G6410" t="s">
        <v>22082</v>
      </c>
      <c r="H6410" t="s">
        <v>3177</v>
      </c>
      <c r="I6410" t="s">
        <v>22109</v>
      </c>
      <c r="J6410" t="s">
        <v>3179</v>
      </c>
      <c r="K6410" t="s">
        <v>22110</v>
      </c>
      <c r="L6410" t="s">
        <v>3174</v>
      </c>
      <c r="M6410" t="s">
        <v>3174</v>
      </c>
    </row>
    <row r="6411" spans="1:13" x14ac:dyDescent="0.3">
      <c r="A6411" t="s">
        <v>1090</v>
      </c>
      <c r="B6411" t="s">
        <v>8125</v>
      </c>
      <c r="C6411" t="s">
        <v>3173</v>
      </c>
      <c r="D6411" t="s">
        <v>1822</v>
      </c>
      <c r="E6411" t="s">
        <v>3235</v>
      </c>
      <c r="F6411" t="s">
        <v>22111</v>
      </c>
      <c r="G6411" t="s">
        <v>8127</v>
      </c>
      <c r="H6411" t="s">
        <v>3177</v>
      </c>
      <c r="I6411" t="s">
        <v>22112</v>
      </c>
      <c r="J6411" t="s">
        <v>3179</v>
      </c>
      <c r="K6411" t="s">
        <v>22113</v>
      </c>
      <c r="L6411" t="s">
        <v>3174</v>
      </c>
      <c r="M6411" t="s">
        <v>3174</v>
      </c>
    </row>
    <row r="6412" spans="1:13" x14ac:dyDescent="0.3">
      <c r="A6412" t="s">
        <v>1090</v>
      </c>
      <c r="B6412" t="s">
        <v>8125</v>
      </c>
      <c r="C6412" t="s">
        <v>3173</v>
      </c>
      <c r="D6412" t="s">
        <v>1822</v>
      </c>
      <c r="E6412" t="s">
        <v>3235</v>
      </c>
      <c r="F6412" t="s">
        <v>22114</v>
      </c>
      <c r="G6412" t="s">
        <v>8127</v>
      </c>
      <c r="H6412" t="s">
        <v>3177</v>
      </c>
      <c r="I6412" t="s">
        <v>22115</v>
      </c>
      <c r="J6412" t="s">
        <v>3179</v>
      </c>
      <c r="K6412" t="s">
        <v>22116</v>
      </c>
      <c r="L6412" t="s">
        <v>3174</v>
      </c>
      <c r="M6412" t="s">
        <v>3174</v>
      </c>
    </row>
    <row r="6413" spans="1:13" x14ac:dyDescent="0.3">
      <c r="A6413" t="s">
        <v>1090</v>
      </c>
      <c r="B6413" t="s">
        <v>8125</v>
      </c>
      <c r="C6413" t="s">
        <v>3173</v>
      </c>
      <c r="D6413" t="s">
        <v>1822</v>
      </c>
      <c r="E6413" t="s">
        <v>3235</v>
      </c>
      <c r="F6413" t="s">
        <v>22117</v>
      </c>
      <c r="G6413" t="s">
        <v>8127</v>
      </c>
      <c r="H6413" t="s">
        <v>3177</v>
      </c>
      <c r="I6413" t="s">
        <v>22118</v>
      </c>
      <c r="J6413" t="s">
        <v>3179</v>
      </c>
      <c r="K6413" t="s">
        <v>22119</v>
      </c>
      <c r="L6413" t="s">
        <v>3174</v>
      </c>
      <c r="M6413" t="s">
        <v>3174</v>
      </c>
    </row>
    <row r="6414" spans="1:13" x14ac:dyDescent="0.3">
      <c r="A6414" t="s">
        <v>1090</v>
      </c>
      <c r="B6414" t="s">
        <v>8125</v>
      </c>
      <c r="C6414" t="s">
        <v>3173</v>
      </c>
      <c r="D6414" t="s">
        <v>1822</v>
      </c>
      <c r="E6414" t="s">
        <v>3235</v>
      </c>
      <c r="F6414" t="s">
        <v>22120</v>
      </c>
      <c r="G6414" t="s">
        <v>8127</v>
      </c>
      <c r="H6414" t="s">
        <v>3177</v>
      </c>
      <c r="I6414" t="s">
        <v>22121</v>
      </c>
      <c r="J6414" t="s">
        <v>3179</v>
      </c>
      <c r="K6414" t="s">
        <v>22122</v>
      </c>
      <c r="L6414" t="s">
        <v>3174</v>
      </c>
      <c r="M6414" t="s">
        <v>3174</v>
      </c>
    </row>
    <row r="6415" spans="1:13" x14ac:dyDescent="0.3">
      <c r="A6415" t="s">
        <v>1090</v>
      </c>
      <c r="B6415" t="s">
        <v>16372</v>
      </c>
      <c r="C6415" t="s">
        <v>3173</v>
      </c>
      <c r="D6415" t="s">
        <v>1822</v>
      </c>
      <c r="E6415" t="s">
        <v>3459</v>
      </c>
      <c r="F6415" t="s">
        <v>22123</v>
      </c>
      <c r="G6415" t="s">
        <v>16374</v>
      </c>
      <c r="H6415" t="s">
        <v>3177</v>
      </c>
      <c r="I6415" t="s">
        <v>22124</v>
      </c>
      <c r="J6415" t="s">
        <v>3179</v>
      </c>
      <c r="K6415" t="s">
        <v>22125</v>
      </c>
      <c r="L6415" t="s">
        <v>3174</v>
      </c>
      <c r="M6415" t="s">
        <v>3174</v>
      </c>
    </row>
    <row r="6416" spans="1:13" x14ac:dyDescent="0.3">
      <c r="A6416" t="s">
        <v>1090</v>
      </c>
      <c r="B6416" t="s">
        <v>16372</v>
      </c>
      <c r="C6416" t="s">
        <v>3173</v>
      </c>
      <c r="D6416" t="s">
        <v>1822</v>
      </c>
      <c r="E6416" t="s">
        <v>3459</v>
      </c>
      <c r="F6416" t="s">
        <v>22126</v>
      </c>
      <c r="G6416" t="s">
        <v>16374</v>
      </c>
      <c r="H6416" t="s">
        <v>3177</v>
      </c>
      <c r="I6416" t="s">
        <v>22127</v>
      </c>
      <c r="J6416" t="s">
        <v>3179</v>
      </c>
      <c r="K6416" t="s">
        <v>22128</v>
      </c>
      <c r="L6416" t="s">
        <v>3174</v>
      </c>
      <c r="M6416" t="s">
        <v>3174</v>
      </c>
    </row>
    <row r="6417" spans="1:13" x14ac:dyDescent="0.3">
      <c r="A6417" t="s">
        <v>1090</v>
      </c>
      <c r="B6417" t="s">
        <v>16372</v>
      </c>
      <c r="C6417" t="s">
        <v>3173</v>
      </c>
      <c r="D6417" t="s">
        <v>1822</v>
      </c>
      <c r="E6417" t="s">
        <v>3459</v>
      </c>
      <c r="F6417" t="s">
        <v>22129</v>
      </c>
      <c r="G6417" t="s">
        <v>16374</v>
      </c>
      <c r="H6417" t="s">
        <v>3177</v>
      </c>
      <c r="I6417" t="s">
        <v>22130</v>
      </c>
      <c r="J6417" t="s">
        <v>3179</v>
      </c>
      <c r="K6417" t="s">
        <v>22131</v>
      </c>
      <c r="L6417" t="s">
        <v>3174</v>
      </c>
      <c r="M6417" t="s">
        <v>3174</v>
      </c>
    </row>
    <row r="6418" spans="1:13" x14ac:dyDescent="0.3">
      <c r="A6418" t="s">
        <v>1090</v>
      </c>
      <c r="B6418" t="s">
        <v>8168</v>
      </c>
      <c r="C6418" t="s">
        <v>3173</v>
      </c>
      <c r="D6418" t="s">
        <v>1822</v>
      </c>
      <c r="E6418" t="s">
        <v>3235</v>
      </c>
      <c r="F6418" t="s">
        <v>22132</v>
      </c>
      <c r="G6418" t="s">
        <v>9389</v>
      </c>
      <c r="H6418" t="s">
        <v>3177</v>
      </c>
      <c r="I6418" t="s">
        <v>22133</v>
      </c>
      <c r="J6418" t="s">
        <v>3179</v>
      </c>
      <c r="K6418" t="s">
        <v>22134</v>
      </c>
      <c r="L6418" t="s">
        <v>3174</v>
      </c>
      <c r="M6418" t="s">
        <v>3174</v>
      </c>
    </row>
    <row r="6419" spans="1:13" x14ac:dyDescent="0.3">
      <c r="A6419" t="s">
        <v>1090</v>
      </c>
      <c r="B6419" t="s">
        <v>8168</v>
      </c>
      <c r="C6419" t="s">
        <v>3173</v>
      </c>
      <c r="D6419" t="s">
        <v>1822</v>
      </c>
      <c r="E6419" t="s">
        <v>3235</v>
      </c>
      <c r="F6419" t="s">
        <v>22135</v>
      </c>
      <c r="G6419" t="s">
        <v>9389</v>
      </c>
      <c r="H6419" t="s">
        <v>3177</v>
      </c>
      <c r="I6419" t="s">
        <v>22136</v>
      </c>
      <c r="J6419" t="s">
        <v>3179</v>
      </c>
      <c r="K6419" t="s">
        <v>22137</v>
      </c>
      <c r="L6419" t="s">
        <v>3174</v>
      </c>
      <c r="M6419" t="s">
        <v>3174</v>
      </c>
    </row>
    <row r="6420" spans="1:13" x14ac:dyDescent="0.3">
      <c r="A6420" t="s">
        <v>1090</v>
      </c>
      <c r="B6420" t="s">
        <v>8168</v>
      </c>
      <c r="C6420" t="s">
        <v>3173</v>
      </c>
      <c r="D6420" t="s">
        <v>1822</v>
      </c>
      <c r="E6420" t="s">
        <v>3235</v>
      </c>
      <c r="F6420" t="s">
        <v>22138</v>
      </c>
      <c r="G6420" t="s">
        <v>9389</v>
      </c>
      <c r="H6420" t="s">
        <v>3177</v>
      </c>
      <c r="I6420" t="s">
        <v>22139</v>
      </c>
      <c r="J6420" t="s">
        <v>3179</v>
      </c>
      <c r="K6420" t="s">
        <v>22140</v>
      </c>
      <c r="L6420" t="s">
        <v>3174</v>
      </c>
      <c r="M6420" t="s">
        <v>3174</v>
      </c>
    </row>
    <row r="6421" spans="1:13" x14ac:dyDescent="0.3">
      <c r="A6421" t="s">
        <v>1090</v>
      </c>
      <c r="B6421" t="s">
        <v>8168</v>
      </c>
      <c r="C6421" t="s">
        <v>3173</v>
      </c>
      <c r="D6421" t="s">
        <v>1822</v>
      </c>
      <c r="E6421" t="s">
        <v>3235</v>
      </c>
      <c r="F6421" t="s">
        <v>22141</v>
      </c>
      <c r="G6421" t="s">
        <v>8170</v>
      </c>
      <c r="H6421" t="s">
        <v>3177</v>
      </c>
      <c r="I6421" t="s">
        <v>22142</v>
      </c>
      <c r="J6421" t="s">
        <v>3179</v>
      </c>
      <c r="K6421" t="s">
        <v>22143</v>
      </c>
      <c r="L6421" t="s">
        <v>3174</v>
      </c>
      <c r="M6421" t="s">
        <v>3174</v>
      </c>
    </row>
    <row r="6422" spans="1:13" x14ac:dyDescent="0.3">
      <c r="A6422" t="s">
        <v>1090</v>
      </c>
      <c r="B6422" t="s">
        <v>8168</v>
      </c>
      <c r="C6422" t="s">
        <v>3173</v>
      </c>
      <c r="D6422" t="s">
        <v>1822</v>
      </c>
      <c r="E6422" t="s">
        <v>3235</v>
      </c>
      <c r="F6422" t="s">
        <v>22144</v>
      </c>
      <c r="G6422" t="s">
        <v>8170</v>
      </c>
      <c r="H6422" t="s">
        <v>3177</v>
      </c>
      <c r="I6422" t="s">
        <v>22145</v>
      </c>
      <c r="J6422" t="s">
        <v>3179</v>
      </c>
      <c r="K6422" t="s">
        <v>22146</v>
      </c>
      <c r="L6422" t="s">
        <v>3174</v>
      </c>
      <c r="M6422" t="s">
        <v>3174</v>
      </c>
    </row>
    <row r="6423" spans="1:13" x14ac:dyDescent="0.3">
      <c r="A6423" t="s">
        <v>1090</v>
      </c>
      <c r="B6423" t="s">
        <v>8168</v>
      </c>
      <c r="C6423" t="s">
        <v>3173</v>
      </c>
      <c r="D6423" t="s">
        <v>1822</v>
      </c>
      <c r="E6423" t="s">
        <v>3235</v>
      </c>
      <c r="F6423" t="s">
        <v>22147</v>
      </c>
      <c r="G6423" t="s">
        <v>8170</v>
      </c>
      <c r="H6423" t="s">
        <v>3177</v>
      </c>
      <c r="I6423" t="s">
        <v>22148</v>
      </c>
      <c r="J6423" t="s">
        <v>3179</v>
      </c>
      <c r="K6423" t="s">
        <v>22149</v>
      </c>
      <c r="L6423" t="s">
        <v>3174</v>
      </c>
      <c r="M6423" t="s">
        <v>3174</v>
      </c>
    </row>
    <row r="6424" spans="1:13" x14ac:dyDescent="0.3">
      <c r="A6424" t="s">
        <v>1082</v>
      </c>
      <c r="B6424" t="s">
        <v>2964</v>
      </c>
      <c r="C6424" t="s">
        <v>4045</v>
      </c>
      <c r="D6424" t="s">
        <v>1822</v>
      </c>
      <c r="E6424" t="s">
        <v>7639</v>
      </c>
      <c r="F6424" t="s">
        <v>22150</v>
      </c>
      <c r="G6424" t="s">
        <v>14398</v>
      </c>
      <c r="H6424" t="s">
        <v>3177</v>
      </c>
      <c r="I6424" t="s">
        <v>22151</v>
      </c>
      <c r="J6424" t="s">
        <v>3179</v>
      </c>
      <c r="K6424" t="s">
        <v>20486</v>
      </c>
      <c r="L6424" t="s">
        <v>3174</v>
      </c>
      <c r="M6424" t="s">
        <v>3174</v>
      </c>
    </row>
    <row r="6425" spans="1:13" x14ac:dyDescent="0.3">
      <c r="A6425" t="s">
        <v>1082</v>
      </c>
      <c r="B6425" t="s">
        <v>2964</v>
      </c>
      <c r="C6425" t="s">
        <v>4045</v>
      </c>
      <c r="D6425" t="s">
        <v>1822</v>
      </c>
      <c r="E6425" t="s">
        <v>7639</v>
      </c>
      <c r="F6425" t="s">
        <v>22152</v>
      </c>
      <c r="G6425" t="s">
        <v>14398</v>
      </c>
      <c r="H6425" t="s">
        <v>3177</v>
      </c>
      <c r="I6425" t="s">
        <v>22153</v>
      </c>
      <c r="J6425" t="s">
        <v>3179</v>
      </c>
      <c r="K6425" t="s">
        <v>8624</v>
      </c>
      <c r="L6425" t="s">
        <v>3174</v>
      </c>
      <c r="M6425" t="s">
        <v>3174</v>
      </c>
    </row>
    <row r="6426" spans="1:13" x14ac:dyDescent="0.3">
      <c r="A6426" t="s">
        <v>1082</v>
      </c>
      <c r="B6426" t="s">
        <v>2964</v>
      </c>
      <c r="C6426" t="s">
        <v>4045</v>
      </c>
      <c r="D6426" t="s">
        <v>1822</v>
      </c>
      <c r="E6426" t="s">
        <v>3235</v>
      </c>
      <c r="F6426" t="s">
        <v>22154</v>
      </c>
      <c r="G6426" t="s">
        <v>7821</v>
      </c>
      <c r="H6426" t="s">
        <v>3177</v>
      </c>
      <c r="I6426" t="s">
        <v>22155</v>
      </c>
      <c r="J6426" t="s">
        <v>3179</v>
      </c>
      <c r="K6426" t="s">
        <v>21229</v>
      </c>
      <c r="L6426" t="s">
        <v>3174</v>
      </c>
      <c r="M6426" t="s">
        <v>3174</v>
      </c>
    </row>
    <row r="6427" spans="1:13" x14ac:dyDescent="0.3">
      <c r="A6427" t="s">
        <v>1082</v>
      </c>
      <c r="B6427" t="s">
        <v>2964</v>
      </c>
      <c r="C6427" t="s">
        <v>4045</v>
      </c>
      <c r="D6427" t="s">
        <v>1822</v>
      </c>
      <c r="E6427" t="s">
        <v>3235</v>
      </c>
      <c r="F6427" t="s">
        <v>22156</v>
      </c>
      <c r="G6427" t="s">
        <v>7821</v>
      </c>
      <c r="H6427" t="s">
        <v>3177</v>
      </c>
      <c r="I6427" t="s">
        <v>22157</v>
      </c>
      <c r="J6427" t="s">
        <v>3179</v>
      </c>
      <c r="K6427" t="s">
        <v>21232</v>
      </c>
      <c r="L6427" t="s">
        <v>3174</v>
      </c>
      <c r="M6427" t="s">
        <v>3174</v>
      </c>
    </row>
    <row r="6428" spans="1:13" x14ac:dyDescent="0.3">
      <c r="A6428" t="s">
        <v>1082</v>
      </c>
      <c r="B6428" t="s">
        <v>2964</v>
      </c>
      <c r="C6428" t="s">
        <v>4045</v>
      </c>
      <c r="D6428" t="s">
        <v>1822</v>
      </c>
      <c r="E6428" t="s">
        <v>3235</v>
      </c>
      <c r="F6428" t="s">
        <v>22158</v>
      </c>
      <c r="G6428" t="s">
        <v>7825</v>
      </c>
      <c r="H6428" t="s">
        <v>3177</v>
      </c>
      <c r="I6428" t="s">
        <v>22159</v>
      </c>
      <c r="J6428" t="s">
        <v>3179</v>
      </c>
      <c r="K6428" t="s">
        <v>22160</v>
      </c>
      <c r="L6428" t="s">
        <v>3174</v>
      </c>
      <c r="M6428" t="s">
        <v>3174</v>
      </c>
    </row>
    <row r="6429" spans="1:13" x14ac:dyDescent="0.3">
      <c r="A6429" t="s">
        <v>1082</v>
      </c>
      <c r="B6429" t="s">
        <v>2964</v>
      </c>
      <c r="C6429" t="s">
        <v>4045</v>
      </c>
      <c r="D6429" t="s">
        <v>1822</v>
      </c>
      <c r="E6429" t="s">
        <v>3235</v>
      </c>
      <c r="F6429" t="s">
        <v>22161</v>
      </c>
      <c r="G6429" t="s">
        <v>7825</v>
      </c>
      <c r="H6429" t="s">
        <v>3177</v>
      </c>
      <c r="I6429" t="s">
        <v>22162</v>
      </c>
      <c r="J6429" t="s">
        <v>3179</v>
      </c>
      <c r="K6429" t="s">
        <v>21235</v>
      </c>
      <c r="L6429" t="s">
        <v>3174</v>
      </c>
      <c r="M6429" t="s">
        <v>3174</v>
      </c>
    </row>
    <row r="6430" spans="1:13" x14ac:dyDescent="0.3">
      <c r="A6430" t="s">
        <v>1082</v>
      </c>
      <c r="B6430" t="s">
        <v>2964</v>
      </c>
      <c r="C6430" t="s">
        <v>4045</v>
      </c>
      <c r="D6430" t="s">
        <v>1822</v>
      </c>
      <c r="E6430" t="s">
        <v>3235</v>
      </c>
      <c r="F6430" t="s">
        <v>22163</v>
      </c>
      <c r="G6430" t="s">
        <v>22164</v>
      </c>
      <c r="H6430" t="s">
        <v>3177</v>
      </c>
      <c r="I6430" t="s">
        <v>22165</v>
      </c>
      <c r="J6430" t="s">
        <v>3179</v>
      </c>
      <c r="K6430" t="s">
        <v>22166</v>
      </c>
      <c r="L6430" t="s">
        <v>3174</v>
      </c>
      <c r="M6430" t="s">
        <v>3174</v>
      </c>
    </row>
    <row r="6431" spans="1:13" x14ac:dyDescent="0.3">
      <c r="A6431" t="s">
        <v>1099</v>
      </c>
      <c r="B6431" t="s">
        <v>2958</v>
      </c>
      <c r="C6431" t="s">
        <v>3190</v>
      </c>
      <c r="D6431" t="s">
        <v>1822</v>
      </c>
      <c r="E6431" t="s">
        <v>3235</v>
      </c>
      <c r="F6431" t="s">
        <v>22167</v>
      </c>
      <c r="G6431" t="s">
        <v>22168</v>
      </c>
      <c r="H6431" t="s">
        <v>3177</v>
      </c>
      <c r="I6431" t="s">
        <v>22169</v>
      </c>
      <c r="J6431" t="s">
        <v>3179</v>
      </c>
      <c r="K6431" t="s">
        <v>22170</v>
      </c>
      <c r="L6431" t="s">
        <v>3174</v>
      </c>
      <c r="M6431" t="s">
        <v>3174</v>
      </c>
    </row>
    <row r="6432" spans="1:13" x14ac:dyDescent="0.3">
      <c r="A6432" t="s">
        <v>1099</v>
      </c>
      <c r="B6432" t="s">
        <v>2958</v>
      </c>
      <c r="C6432" t="s">
        <v>3190</v>
      </c>
      <c r="D6432" t="s">
        <v>1822</v>
      </c>
      <c r="E6432" t="s">
        <v>3235</v>
      </c>
      <c r="F6432" t="s">
        <v>22171</v>
      </c>
      <c r="G6432" t="s">
        <v>22168</v>
      </c>
      <c r="H6432" t="s">
        <v>3177</v>
      </c>
      <c r="I6432" t="s">
        <v>22172</v>
      </c>
      <c r="J6432" t="s">
        <v>3179</v>
      </c>
      <c r="K6432" t="s">
        <v>22173</v>
      </c>
      <c r="L6432" t="s">
        <v>3174</v>
      </c>
      <c r="M6432" t="s">
        <v>3174</v>
      </c>
    </row>
    <row r="6433" spans="1:13" x14ac:dyDescent="0.3">
      <c r="A6433" t="s">
        <v>1082</v>
      </c>
      <c r="B6433" t="s">
        <v>2964</v>
      </c>
      <c r="C6433" t="s">
        <v>4045</v>
      </c>
      <c r="D6433" t="s">
        <v>1822</v>
      </c>
      <c r="E6433" t="s">
        <v>3235</v>
      </c>
      <c r="F6433" t="s">
        <v>22174</v>
      </c>
      <c r="G6433" t="s">
        <v>7829</v>
      </c>
      <c r="H6433" t="s">
        <v>3177</v>
      </c>
      <c r="I6433" t="s">
        <v>22175</v>
      </c>
      <c r="J6433" t="s">
        <v>3179</v>
      </c>
      <c r="K6433" t="s">
        <v>22176</v>
      </c>
      <c r="L6433" t="s">
        <v>3174</v>
      </c>
      <c r="M6433" t="s">
        <v>3174</v>
      </c>
    </row>
    <row r="6434" spans="1:13" x14ac:dyDescent="0.3">
      <c r="A6434" t="s">
        <v>1090</v>
      </c>
      <c r="B6434" t="s">
        <v>4243</v>
      </c>
      <c r="C6434" t="s">
        <v>3173</v>
      </c>
      <c r="D6434" t="s">
        <v>1755</v>
      </c>
      <c r="E6434" t="s">
        <v>3320</v>
      </c>
      <c r="F6434" t="s">
        <v>22177</v>
      </c>
      <c r="G6434" t="s">
        <v>22178</v>
      </c>
      <c r="H6434" t="s">
        <v>3177</v>
      </c>
      <c r="I6434" t="s">
        <v>22179</v>
      </c>
      <c r="J6434" t="s">
        <v>3179</v>
      </c>
      <c r="K6434" t="s">
        <v>22180</v>
      </c>
      <c r="L6434" t="s">
        <v>3174</v>
      </c>
      <c r="M6434" t="s">
        <v>3174</v>
      </c>
    </row>
    <row r="6435" spans="1:13" x14ac:dyDescent="0.3">
      <c r="A6435" t="s">
        <v>1090</v>
      </c>
      <c r="B6435" t="s">
        <v>4243</v>
      </c>
      <c r="C6435" t="s">
        <v>3173</v>
      </c>
      <c r="D6435" t="s">
        <v>1755</v>
      </c>
      <c r="E6435" t="s">
        <v>3320</v>
      </c>
      <c r="F6435" t="s">
        <v>22181</v>
      </c>
      <c r="G6435" t="s">
        <v>19620</v>
      </c>
      <c r="H6435" t="s">
        <v>3177</v>
      </c>
      <c r="I6435" t="s">
        <v>22182</v>
      </c>
      <c r="J6435" t="s">
        <v>3179</v>
      </c>
      <c r="K6435" t="s">
        <v>22183</v>
      </c>
      <c r="L6435" t="s">
        <v>3174</v>
      </c>
      <c r="M6435" t="s">
        <v>3174</v>
      </c>
    </row>
    <row r="6436" spans="1:13" x14ac:dyDescent="0.3">
      <c r="A6436" t="s">
        <v>1090</v>
      </c>
      <c r="B6436" t="s">
        <v>4243</v>
      </c>
      <c r="C6436" t="s">
        <v>3173</v>
      </c>
      <c r="D6436" t="s">
        <v>1761</v>
      </c>
      <c r="E6436" t="s">
        <v>3320</v>
      </c>
      <c r="F6436" t="s">
        <v>22184</v>
      </c>
      <c r="G6436" t="s">
        <v>22185</v>
      </c>
      <c r="H6436" t="s">
        <v>3177</v>
      </c>
      <c r="I6436" t="s">
        <v>22186</v>
      </c>
      <c r="J6436" t="s">
        <v>3179</v>
      </c>
      <c r="K6436" t="s">
        <v>22187</v>
      </c>
      <c r="L6436" t="s">
        <v>3174</v>
      </c>
      <c r="M6436" t="s">
        <v>3174</v>
      </c>
    </row>
    <row r="6437" spans="1:13" x14ac:dyDescent="0.3">
      <c r="A6437" t="s">
        <v>1090</v>
      </c>
      <c r="B6437" t="s">
        <v>4243</v>
      </c>
      <c r="C6437" t="s">
        <v>3173</v>
      </c>
      <c r="D6437" t="s">
        <v>1761</v>
      </c>
      <c r="E6437" t="s">
        <v>3320</v>
      </c>
      <c r="F6437" t="s">
        <v>22188</v>
      </c>
      <c r="G6437" t="s">
        <v>22189</v>
      </c>
      <c r="H6437" t="s">
        <v>3177</v>
      </c>
      <c r="I6437" t="s">
        <v>22190</v>
      </c>
      <c r="J6437" t="s">
        <v>3179</v>
      </c>
      <c r="K6437" t="s">
        <v>22191</v>
      </c>
      <c r="L6437" t="s">
        <v>3174</v>
      </c>
      <c r="M6437" t="s">
        <v>3174</v>
      </c>
    </row>
    <row r="6438" spans="1:13" x14ac:dyDescent="0.3">
      <c r="A6438" t="s">
        <v>1090</v>
      </c>
      <c r="B6438" t="s">
        <v>4243</v>
      </c>
      <c r="C6438" t="s">
        <v>3173</v>
      </c>
      <c r="D6438" t="s">
        <v>1761</v>
      </c>
      <c r="E6438" t="s">
        <v>3320</v>
      </c>
      <c r="F6438" t="s">
        <v>22192</v>
      </c>
      <c r="G6438" t="s">
        <v>22178</v>
      </c>
      <c r="H6438" t="s">
        <v>3177</v>
      </c>
      <c r="I6438" t="s">
        <v>22193</v>
      </c>
      <c r="J6438" t="s">
        <v>3179</v>
      </c>
      <c r="K6438" t="s">
        <v>22194</v>
      </c>
      <c r="L6438" t="s">
        <v>3174</v>
      </c>
      <c r="M6438" t="s">
        <v>3174</v>
      </c>
    </row>
    <row r="6439" spans="1:13" x14ac:dyDescent="0.3">
      <c r="A6439" t="s">
        <v>1090</v>
      </c>
      <c r="B6439" t="s">
        <v>4243</v>
      </c>
      <c r="C6439" t="s">
        <v>3173</v>
      </c>
      <c r="D6439" t="s">
        <v>1761</v>
      </c>
      <c r="E6439" t="s">
        <v>3320</v>
      </c>
      <c r="F6439" t="s">
        <v>22195</v>
      </c>
      <c r="G6439" t="s">
        <v>22178</v>
      </c>
      <c r="H6439" t="s">
        <v>3177</v>
      </c>
      <c r="I6439" t="s">
        <v>22196</v>
      </c>
      <c r="J6439" t="s">
        <v>3179</v>
      </c>
      <c r="K6439" t="s">
        <v>22197</v>
      </c>
      <c r="L6439" t="s">
        <v>3174</v>
      </c>
      <c r="M6439" t="s">
        <v>3174</v>
      </c>
    </row>
    <row r="6440" spans="1:13" x14ac:dyDescent="0.3">
      <c r="A6440" t="s">
        <v>1090</v>
      </c>
      <c r="B6440" t="s">
        <v>4243</v>
      </c>
      <c r="C6440" t="s">
        <v>3173</v>
      </c>
      <c r="D6440" t="s">
        <v>1761</v>
      </c>
      <c r="E6440" t="s">
        <v>3320</v>
      </c>
      <c r="F6440" t="s">
        <v>22198</v>
      </c>
      <c r="G6440" t="s">
        <v>22178</v>
      </c>
      <c r="H6440" t="s">
        <v>3177</v>
      </c>
      <c r="I6440" t="s">
        <v>22199</v>
      </c>
      <c r="J6440" t="s">
        <v>3179</v>
      </c>
      <c r="K6440" t="s">
        <v>22200</v>
      </c>
      <c r="L6440" t="s">
        <v>3174</v>
      </c>
      <c r="M6440" t="s">
        <v>3174</v>
      </c>
    </row>
    <row r="6441" spans="1:13" x14ac:dyDescent="0.3">
      <c r="A6441" t="s">
        <v>1090</v>
      </c>
      <c r="B6441" t="s">
        <v>4243</v>
      </c>
      <c r="C6441" t="s">
        <v>3173</v>
      </c>
      <c r="D6441" t="s">
        <v>1761</v>
      </c>
      <c r="E6441" t="s">
        <v>3320</v>
      </c>
      <c r="F6441" t="s">
        <v>22201</v>
      </c>
      <c r="G6441" t="s">
        <v>22202</v>
      </c>
      <c r="H6441" t="s">
        <v>3177</v>
      </c>
      <c r="I6441" t="s">
        <v>22203</v>
      </c>
      <c r="J6441" t="s">
        <v>3179</v>
      </c>
      <c r="K6441" t="s">
        <v>22204</v>
      </c>
      <c r="L6441" t="s">
        <v>3174</v>
      </c>
      <c r="M6441" t="s">
        <v>3174</v>
      </c>
    </row>
    <row r="6442" spans="1:13" x14ac:dyDescent="0.3">
      <c r="A6442" t="s">
        <v>1099</v>
      </c>
      <c r="B6442" t="s">
        <v>2962</v>
      </c>
      <c r="C6442" t="s">
        <v>3190</v>
      </c>
      <c r="D6442" t="s">
        <v>1755</v>
      </c>
      <c r="E6442" t="s">
        <v>3235</v>
      </c>
      <c r="F6442" t="s">
        <v>22205</v>
      </c>
      <c r="G6442" t="s">
        <v>17525</v>
      </c>
      <c r="H6442" t="s">
        <v>3177</v>
      </c>
      <c r="I6442" t="s">
        <v>22206</v>
      </c>
      <c r="J6442" t="s">
        <v>3179</v>
      </c>
      <c r="K6442" t="s">
        <v>22207</v>
      </c>
      <c r="L6442" t="s">
        <v>3174</v>
      </c>
      <c r="M6442" t="s">
        <v>3174</v>
      </c>
    </row>
    <row r="6443" spans="1:13" x14ac:dyDescent="0.3">
      <c r="A6443" t="s">
        <v>1090</v>
      </c>
      <c r="B6443" t="s">
        <v>4243</v>
      </c>
      <c r="C6443" t="s">
        <v>3173</v>
      </c>
      <c r="D6443" t="s">
        <v>1761</v>
      </c>
      <c r="E6443" t="s">
        <v>3320</v>
      </c>
      <c r="F6443" t="s">
        <v>22208</v>
      </c>
      <c r="G6443" t="s">
        <v>19620</v>
      </c>
      <c r="H6443" t="s">
        <v>3177</v>
      </c>
      <c r="I6443" t="s">
        <v>22209</v>
      </c>
      <c r="J6443" t="s">
        <v>3179</v>
      </c>
      <c r="K6443" t="s">
        <v>22210</v>
      </c>
      <c r="L6443" t="s">
        <v>3174</v>
      </c>
      <c r="M6443" t="s">
        <v>3174</v>
      </c>
    </row>
    <row r="6444" spans="1:13" x14ac:dyDescent="0.3">
      <c r="A6444" t="s">
        <v>1099</v>
      </c>
      <c r="B6444" t="s">
        <v>2962</v>
      </c>
      <c r="C6444" t="s">
        <v>3190</v>
      </c>
      <c r="D6444" t="s">
        <v>1755</v>
      </c>
      <c r="E6444" t="s">
        <v>3320</v>
      </c>
      <c r="F6444" t="s">
        <v>22211</v>
      </c>
      <c r="G6444" t="s">
        <v>17525</v>
      </c>
      <c r="H6444" t="s">
        <v>3177</v>
      </c>
      <c r="I6444" t="s">
        <v>22212</v>
      </c>
      <c r="J6444" t="s">
        <v>3179</v>
      </c>
      <c r="K6444" t="s">
        <v>22213</v>
      </c>
      <c r="L6444" t="s">
        <v>3174</v>
      </c>
      <c r="M6444" t="s">
        <v>3174</v>
      </c>
    </row>
    <row r="6445" spans="1:13" x14ac:dyDescent="0.3">
      <c r="A6445" t="s">
        <v>1090</v>
      </c>
      <c r="B6445" t="s">
        <v>4243</v>
      </c>
      <c r="C6445" t="s">
        <v>3173</v>
      </c>
      <c r="D6445" t="s">
        <v>1761</v>
      </c>
      <c r="E6445" t="s">
        <v>3320</v>
      </c>
      <c r="F6445" t="s">
        <v>22214</v>
      </c>
      <c r="G6445" t="s">
        <v>19620</v>
      </c>
      <c r="H6445" t="s">
        <v>3177</v>
      </c>
      <c r="I6445" t="s">
        <v>22215</v>
      </c>
      <c r="J6445" t="s">
        <v>3179</v>
      </c>
      <c r="K6445" t="s">
        <v>22216</v>
      </c>
      <c r="L6445" t="s">
        <v>3174</v>
      </c>
      <c r="M6445" t="s">
        <v>3174</v>
      </c>
    </row>
    <row r="6446" spans="1:13" x14ac:dyDescent="0.3">
      <c r="A6446" t="s">
        <v>1090</v>
      </c>
      <c r="B6446" t="s">
        <v>4243</v>
      </c>
      <c r="C6446" t="s">
        <v>3173</v>
      </c>
      <c r="D6446" t="s">
        <v>1761</v>
      </c>
      <c r="E6446" t="s">
        <v>3320</v>
      </c>
      <c r="F6446" t="s">
        <v>22217</v>
      </c>
      <c r="G6446" t="s">
        <v>19620</v>
      </c>
      <c r="H6446" t="s">
        <v>3177</v>
      </c>
      <c r="I6446" t="s">
        <v>22218</v>
      </c>
      <c r="J6446" t="s">
        <v>3179</v>
      </c>
      <c r="K6446" t="s">
        <v>22219</v>
      </c>
      <c r="L6446" t="s">
        <v>3174</v>
      </c>
      <c r="M6446" t="s">
        <v>3174</v>
      </c>
    </row>
    <row r="6447" spans="1:13" x14ac:dyDescent="0.3">
      <c r="A6447" t="s">
        <v>1090</v>
      </c>
      <c r="B6447" t="s">
        <v>4243</v>
      </c>
      <c r="C6447" t="s">
        <v>3173</v>
      </c>
      <c r="D6447" t="s">
        <v>1761</v>
      </c>
      <c r="E6447" t="s">
        <v>3320</v>
      </c>
      <c r="F6447" t="s">
        <v>22220</v>
      </c>
      <c r="G6447" t="s">
        <v>20608</v>
      </c>
      <c r="H6447" t="s">
        <v>3177</v>
      </c>
      <c r="I6447" t="s">
        <v>22221</v>
      </c>
      <c r="J6447" t="s">
        <v>3179</v>
      </c>
      <c r="K6447" t="s">
        <v>22222</v>
      </c>
      <c r="L6447" t="s">
        <v>3174</v>
      </c>
      <c r="M6447" t="s">
        <v>3174</v>
      </c>
    </row>
    <row r="6448" spans="1:13" x14ac:dyDescent="0.3">
      <c r="A6448" t="s">
        <v>1090</v>
      </c>
      <c r="B6448" t="s">
        <v>4243</v>
      </c>
      <c r="C6448" t="s">
        <v>3173</v>
      </c>
      <c r="D6448" t="s">
        <v>1761</v>
      </c>
      <c r="E6448" t="s">
        <v>3320</v>
      </c>
      <c r="F6448" t="s">
        <v>22223</v>
      </c>
      <c r="G6448" t="s">
        <v>20608</v>
      </c>
      <c r="H6448" t="s">
        <v>3177</v>
      </c>
      <c r="I6448" t="s">
        <v>22224</v>
      </c>
      <c r="J6448" t="s">
        <v>3179</v>
      </c>
      <c r="K6448" t="s">
        <v>22225</v>
      </c>
      <c r="L6448" t="s">
        <v>3174</v>
      </c>
      <c r="M6448" t="s">
        <v>3174</v>
      </c>
    </row>
    <row r="6449" spans="1:13" x14ac:dyDescent="0.3">
      <c r="A6449" t="s">
        <v>1090</v>
      </c>
      <c r="B6449" t="s">
        <v>4243</v>
      </c>
      <c r="C6449" t="s">
        <v>3173</v>
      </c>
      <c r="D6449" t="s">
        <v>1761</v>
      </c>
      <c r="E6449" t="s">
        <v>3320</v>
      </c>
      <c r="F6449" t="s">
        <v>22226</v>
      </c>
      <c r="G6449" t="s">
        <v>20608</v>
      </c>
      <c r="H6449" t="s">
        <v>3177</v>
      </c>
      <c r="I6449" t="s">
        <v>22227</v>
      </c>
      <c r="J6449" t="s">
        <v>3179</v>
      </c>
      <c r="K6449" t="s">
        <v>22228</v>
      </c>
      <c r="L6449" t="s">
        <v>3174</v>
      </c>
      <c r="M6449" t="s">
        <v>3174</v>
      </c>
    </row>
    <row r="6450" spans="1:13" x14ac:dyDescent="0.3">
      <c r="A6450" t="s">
        <v>1090</v>
      </c>
      <c r="B6450" t="s">
        <v>4812</v>
      </c>
      <c r="C6450" t="s">
        <v>3173</v>
      </c>
      <c r="D6450" t="s">
        <v>1761</v>
      </c>
      <c r="E6450" t="s">
        <v>3235</v>
      </c>
      <c r="F6450" t="s">
        <v>22229</v>
      </c>
      <c r="G6450" t="s">
        <v>16305</v>
      </c>
      <c r="H6450" t="s">
        <v>3177</v>
      </c>
      <c r="I6450" t="s">
        <v>22230</v>
      </c>
      <c r="J6450" t="s">
        <v>3179</v>
      </c>
      <c r="K6450" t="s">
        <v>22231</v>
      </c>
      <c r="L6450" t="s">
        <v>3174</v>
      </c>
      <c r="M6450" t="s">
        <v>3174</v>
      </c>
    </row>
    <row r="6451" spans="1:13" x14ac:dyDescent="0.3">
      <c r="A6451" t="s">
        <v>1099</v>
      </c>
      <c r="B6451" t="s">
        <v>5095</v>
      </c>
      <c r="C6451" t="s">
        <v>3190</v>
      </c>
      <c r="D6451" t="s">
        <v>1755</v>
      </c>
      <c r="E6451" t="s">
        <v>3183</v>
      </c>
      <c r="F6451" t="s">
        <v>22232</v>
      </c>
      <c r="G6451" t="s">
        <v>8061</v>
      </c>
      <c r="H6451" t="s">
        <v>3177</v>
      </c>
      <c r="I6451" t="s">
        <v>22233</v>
      </c>
      <c r="J6451" t="s">
        <v>3179</v>
      </c>
      <c r="K6451" t="s">
        <v>22234</v>
      </c>
      <c r="L6451" t="s">
        <v>3174</v>
      </c>
      <c r="M6451" t="s">
        <v>3174</v>
      </c>
    </row>
    <row r="6452" spans="1:13" x14ac:dyDescent="0.3">
      <c r="A6452" t="s">
        <v>1099</v>
      </c>
      <c r="B6452" t="s">
        <v>5095</v>
      </c>
      <c r="C6452" t="s">
        <v>3190</v>
      </c>
      <c r="D6452" t="s">
        <v>1755</v>
      </c>
      <c r="E6452" t="s">
        <v>3183</v>
      </c>
      <c r="F6452" t="s">
        <v>22235</v>
      </c>
      <c r="G6452" t="s">
        <v>8061</v>
      </c>
      <c r="H6452" t="s">
        <v>3177</v>
      </c>
      <c r="I6452" t="s">
        <v>22236</v>
      </c>
      <c r="J6452" t="s">
        <v>3179</v>
      </c>
      <c r="K6452" t="s">
        <v>22237</v>
      </c>
      <c r="L6452" t="s">
        <v>3174</v>
      </c>
      <c r="M6452" t="s">
        <v>3174</v>
      </c>
    </row>
    <row r="6453" spans="1:13" x14ac:dyDescent="0.3">
      <c r="A6453" t="s">
        <v>1082</v>
      </c>
      <c r="B6453" t="s">
        <v>2964</v>
      </c>
      <c r="C6453" t="s">
        <v>4045</v>
      </c>
      <c r="D6453" t="s">
        <v>1822</v>
      </c>
      <c r="E6453" t="s">
        <v>3235</v>
      </c>
      <c r="F6453" t="s">
        <v>22238</v>
      </c>
      <c r="G6453" t="s">
        <v>14094</v>
      </c>
      <c r="H6453" t="s">
        <v>3177</v>
      </c>
      <c r="I6453" t="s">
        <v>22239</v>
      </c>
      <c r="J6453" t="s">
        <v>3179</v>
      </c>
      <c r="K6453" t="s">
        <v>22240</v>
      </c>
      <c r="L6453" t="s">
        <v>3174</v>
      </c>
      <c r="M6453" t="s">
        <v>3174</v>
      </c>
    </row>
    <row r="6454" spans="1:13" x14ac:dyDescent="0.3">
      <c r="A6454" t="s">
        <v>1082</v>
      </c>
      <c r="B6454" t="s">
        <v>2964</v>
      </c>
      <c r="C6454" t="s">
        <v>4045</v>
      </c>
      <c r="D6454" t="s">
        <v>1822</v>
      </c>
      <c r="E6454" t="s">
        <v>3235</v>
      </c>
      <c r="F6454" t="s">
        <v>22241</v>
      </c>
      <c r="G6454" t="s">
        <v>14105</v>
      </c>
      <c r="H6454" t="s">
        <v>3177</v>
      </c>
      <c r="I6454" t="s">
        <v>22242</v>
      </c>
      <c r="J6454" t="s">
        <v>3179</v>
      </c>
      <c r="K6454" t="s">
        <v>22243</v>
      </c>
      <c r="L6454" t="s">
        <v>3174</v>
      </c>
      <c r="M6454" t="s">
        <v>3174</v>
      </c>
    </row>
    <row r="6455" spans="1:13" x14ac:dyDescent="0.3">
      <c r="A6455" t="s">
        <v>1099</v>
      </c>
      <c r="B6455" t="s">
        <v>5095</v>
      </c>
      <c r="C6455" t="s">
        <v>3190</v>
      </c>
      <c r="D6455" t="s">
        <v>7644</v>
      </c>
      <c r="E6455" t="s">
        <v>3183</v>
      </c>
      <c r="F6455" t="s">
        <v>22244</v>
      </c>
      <c r="G6455" t="s">
        <v>8061</v>
      </c>
      <c r="H6455" t="s">
        <v>3177</v>
      </c>
      <c r="I6455" t="s">
        <v>22245</v>
      </c>
      <c r="J6455" t="s">
        <v>3179</v>
      </c>
      <c r="K6455" t="s">
        <v>22246</v>
      </c>
      <c r="L6455" t="s">
        <v>3174</v>
      </c>
      <c r="M6455" t="s">
        <v>3174</v>
      </c>
    </row>
    <row r="6456" spans="1:13" x14ac:dyDescent="0.3">
      <c r="A6456" t="s">
        <v>1099</v>
      </c>
      <c r="B6456" t="s">
        <v>5095</v>
      </c>
      <c r="C6456" t="s">
        <v>3190</v>
      </c>
      <c r="D6456" t="s">
        <v>7644</v>
      </c>
      <c r="E6456" t="s">
        <v>3183</v>
      </c>
      <c r="F6456" t="s">
        <v>22247</v>
      </c>
      <c r="G6456" t="s">
        <v>8061</v>
      </c>
      <c r="H6456" t="s">
        <v>3177</v>
      </c>
      <c r="I6456" t="s">
        <v>22248</v>
      </c>
      <c r="J6456" t="s">
        <v>3179</v>
      </c>
      <c r="K6456" t="s">
        <v>22249</v>
      </c>
      <c r="L6456" t="s">
        <v>3174</v>
      </c>
      <c r="M6456" t="s">
        <v>3174</v>
      </c>
    </row>
    <row r="6457" spans="1:13" x14ac:dyDescent="0.3">
      <c r="A6457" t="s">
        <v>1099</v>
      </c>
      <c r="B6457" t="s">
        <v>5095</v>
      </c>
      <c r="C6457" t="s">
        <v>3190</v>
      </c>
      <c r="D6457" t="s">
        <v>7644</v>
      </c>
      <c r="E6457" t="s">
        <v>3183</v>
      </c>
      <c r="F6457" t="s">
        <v>22250</v>
      </c>
      <c r="G6457" t="s">
        <v>8061</v>
      </c>
      <c r="H6457" t="s">
        <v>3177</v>
      </c>
      <c r="I6457" t="s">
        <v>22251</v>
      </c>
      <c r="J6457" t="s">
        <v>3179</v>
      </c>
      <c r="K6457" t="s">
        <v>22252</v>
      </c>
      <c r="L6457" t="s">
        <v>3174</v>
      </c>
      <c r="M6457" t="s">
        <v>3174</v>
      </c>
    </row>
    <row r="6458" spans="1:13" x14ac:dyDescent="0.3">
      <c r="A6458" t="s">
        <v>1099</v>
      </c>
      <c r="B6458" t="s">
        <v>5095</v>
      </c>
      <c r="C6458" t="s">
        <v>3190</v>
      </c>
      <c r="D6458" t="s">
        <v>7644</v>
      </c>
      <c r="E6458" t="s">
        <v>3183</v>
      </c>
      <c r="F6458" t="s">
        <v>22253</v>
      </c>
      <c r="G6458" t="s">
        <v>8061</v>
      </c>
      <c r="H6458" t="s">
        <v>3177</v>
      </c>
      <c r="I6458" t="s">
        <v>22254</v>
      </c>
      <c r="J6458" t="s">
        <v>3179</v>
      </c>
      <c r="K6458" t="s">
        <v>22255</v>
      </c>
      <c r="L6458" t="s">
        <v>3174</v>
      </c>
      <c r="M6458" t="s">
        <v>3174</v>
      </c>
    </row>
    <row r="6459" spans="1:13" x14ac:dyDescent="0.3">
      <c r="A6459" t="s">
        <v>1099</v>
      </c>
      <c r="B6459" t="s">
        <v>5095</v>
      </c>
      <c r="C6459" t="s">
        <v>3190</v>
      </c>
      <c r="D6459" t="s">
        <v>7644</v>
      </c>
      <c r="E6459" t="s">
        <v>3183</v>
      </c>
      <c r="F6459" t="s">
        <v>22256</v>
      </c>
      <c r="G6459" t="s">
        <v>8061</v>
      </c>
      <c r="H6459" t="s">
        <v>3177</v>
      </c>
      <c r="I6459" t="s">
        <v>22257</v>
      </c>
      <c r="J6459" t="s">
        <v>3179</v>
      </c>
      <c r="K6459" t="s">
        <v>22258</v>
      </c>
      <c r="L6459" t="s">
        <v>3174</v>
      </c>
      <c r="M6459" t="s">
        <v>3174</v>
      </c>
    </row>
    <row r="6460" spans="1:13" x14ac:dyDescent="0.3">
      <c r="A6460" t="s">
        <v>1099</v>
      </c>
      <c r="B6460" t="s">
        <v>5095</v>
      </c>
      <c r="C6460" t="s">
        <v>3190</v>
      </c>
      <c r="D6460" t="s">
        <v>7644</v>
      </c>
      <c r="E6460" t="s">
        <v>3183</v>
      </c>
      <c r="F6460" t="s">
        <v>22259</v>
      </c>
      <c r="G6460" t="s">
        <v>8061</v>
      </c>
      <c r="H6460" t="s">
        <v>3177</v>
      </c>
      <c r="I6460" t="s">
        <v>22260</v>
      </c>
      <c r="J6460" t="s">
        <v>3179</v>
      </c>
      <c r="K6460" t="s">
        <v>22261</v>
      </c>
      <c r="L6460" t="s">
        <v>3174</v>
      </c>
      <c r="M6460" t="s">
        <v>3174</v>
      </c>
    </row>
    <row r="6461" spans="1:13" x14ac:dyDescent="0.3">
      <c r="A6461" t="s">
        <v>1082</v>
      </c>
      <c r="B6461" t="s">
        <v>2964</v>
      </c>
      <c r="C6461" t="s">
        <v>4045</v>
      </c>
      <c r="D6461" t="s">
        <v>1822</v>
      </c>
      <c r="E6461" t="s">
        <v>3235</v>
      </c>
      <c r="F6461" t="s">
        <v>22262</v>
      </c>
      <c r="G6461" t="s">
        <v>22263</v>
      </c>
      <c r="H6461" t="s">
        <v>3177</v>
      </c>
      <c r="I6461" t="s">
        <v>22264</v>
      </c>
      <c r="J6461" t="s">
        <v>3179</v>
      </c>
      <c r="K6461" t="s">
        <v>22265</v>
      </c>
      <c r="L6461" t="s">
        <v>3174</v>
      </c>
      <c r="M6461" t="s">
        <v>3174</v>
      </c>
    </row>
    <row r="6462" spans="1:13" x14ac:dyDescent="0.3">
      <c r="A6462" t="s">
        <v>1099</v>
      </c>
      <c r="B6462" t="s">
        <v>5095</v>
      </c>
      <c r="C6462" t="s">
        <v>3190</v>
      </c>
      <c r="D6462" t="s">
        <v>1761</v>
      </c>
      <c r="E6462" t="s">
        <v>3459</v>
      </c>
      <c r="F6462" t="s">
        <v>22266</v>
      </c>
      <c r="G6462" t="s">
        <v>7997</v>
      </c>
      <c r="H6462" t="s">
        <v>3177</v>
      </c>
      <c r="I6462" t="s">
        <v>22267</v>
      </c>
      <c r="J6462" t="s">
        <v>3179</v>
      </c>
      <c r="K6462" t="s">
        <v>22268</v>
      </c>
      <c r="L6462" t="s">
        <v>3174</v>
      </c>
      <c r="M6462" t="s">
        <v>3174</v>
      </c>
    </row>
    <row r="6463" spans="1:13" x14ac:dyDescent="0.3">
      <c r="A6463" t="s">
        <v>1099</v>
      </c>
      <c r="B6463" t="s">
        <v>5095</v>
      </c>
      <c r="C6463" t="s">
        <v>3190</v>
      </c>
      <c r="D6463" t="s">
        <v>1761</v>
      </c>
      <c r="E6463" t="s">
        <v>3459</v>
      </c>
      <c r="F6463" t="s">
        <v>22269</v>
      </c>
      <c r="G6463" t="s">
        <v>7997</v>
      </c>
      <c r="H6463" t="s">
        <v>3177</v>
      </c>
      <c r="I6463" t="s">
        <v>22270</v>
      </c>
      <c r="J6463" t="s">
        <v>3179</v>
      </c>
      <c r="K6463" t="s">
        <v>22271</v>
      </c>
      <c r="L6463" t="s">
        <v>3174</v>
      </c>
      <c r="M6463" t="s">
        <v>3174</v>
      </c>
    </row>
    <row r="6464" spans="1:13" x14ac:dyDescent="0.3">
      <c r="A6464" t="s">
        <v>1099</v>
      </c>
      <c r="B6464" t="s">
        <v>5095</v>
      </c>
      <c r="C6464" t="s">
        <v>3190</v>
      </c>
      <c r="D6464" t="s">
        <v>1761</v>
      </c>
      <c r="E6464" t="s">
        <v>3459</v>
      </c>
      <c r="F6464" t="s">
        <v>22272</v>
      </c>
      <c r="G6464" t="s">
        <v>22273</v>
      </c>
      <c r="H6464" t="s">
        <v>3177</v>
      </c>
      <c r="I6464" t="s">
        <v>22274</v>
      </c>
      <c r="J6464" t="s">
        <v>3179</v>
      </c>
      <c r="K6464" t="s">
        <v>22275</v>
      </c>
      <c r="L6464" t="s">
        <v>3174</v>
      </c>
      <c r="M6464" t="s">
        <v>3174</v>
      </c>
    </row>
    <row r="6465" spans="1:13" x14ac:dyDescent="0.3">
      <c r="A6465" t="s">
        <v>1082</v>
      </c>
      <c r="B6465" t="s">
        <v>2964</v>
      </c>
      <c r="C6465" t="s">
        <v>4045</v>
      </c>
      <c r="D6465" t="s">
        <v>1822</v>
      </c>
      <c r="E6465" t="s">
        <v>3235</v>
      </c>
      <c r="F6465" t="s">
        <v>22276</v>
      </c>
      <c r="G6465" t="s">
        <v>22263</v>
      </c>
      <c r="H6465" t="s">
        <v>3177</v>
      </c>
      <c r="I6465" t="s">
        <v>22277</v>
      </c>
      <c r="J6465" t="s">
        <v>3179</v>
      </c>
      <c r="K6465" t="s">
        <v>22278</v>
      </c>
      <c r="L6465" t="s">
        <v>3174</v>
      </c>
      <c r="M6465" t="s">
        <v>3174</v>
      </c>
    </row>
    <row r="6466" spans="1:13" x14ac:dyDescent="0.3">
      <c r="A6466" t="s">
        <v>1099</v>
      </c>
      <c r="B6466" t="s">
        <v>5095</v>
      </c>
      <c r="C6466" t="s">
        <v>3190</v>
      </c>
      <c r="D6466" t="s">
        <v>1761</v>
      </c>
      <c r="E6466" t="s">
        <v>3459</v>
      </c>
      <c r="F6466" t="s">
        <v>22279</v>
      </c>
      <c r="G6466" t="s">
        <v>22273</v>
      </c>
      <c r="H6466" t="s">
        <v>3177</v>
      </c>
      <c r="I6466" t="s">
        <v>22280</v>
      </c>
      <c r="J6466" t="s">
        <v>3179</v>
      </c>
      <c r="K6466" t="s">
        <v>22281</v>
      </c>
      <c r="L6466" t="s">
        <v>3174</v>
      </c>
      <c r="M6466" t="s">
        <v>3174</v>
      </c>
    </row>
    <row r="6467" spans="1:13" x14ac:dyDescent="0.3">
      <c r="A6467" t="s">
        <v>1082</v>
      </c>
      <c r="B6467" t="s">
        <v>2964</v>
      </c>
      <c r="C6467" t="s">
        <v>4045</v>
      </c>
      <c r="D6467" t="s">
        <v>1822</v>
      </c>
      <c r="E6467" t="s">
        <v>3235</v>
      </c>
      <c r="F6467" t="s">
        <v>22282</v>
      </c>
      <c r="G6467" t="s">
        <v>22283</v>
      </c>
      <c r="H6467" t="s">
        <v>3177</v>
      </c>
      <c r="I6467" t="s">
        <v>22284</v>
      </c>
      <c r="J6467" t="s">
        <v>3179</v>
      </c>
      <c r="K6467" t="s">
        <v>22285</v>
      </c>
      <c r="L6467" t="s">
        <v>3174</v>
      </c>
      <c r="M6467" t="s">
        <v>3174</v>
      </c>
    </row>
    <row r="6468" spans="1:13" x14ac:dyDescent="0.3">
      <c r="A6468" t="s">
        <v>1099</v>
      </c>
      <c r="B6468" t="s">
        <v>5095</v>
      </c>
      <c r="C6468" t="s">
        <v>3190</v>
      </c>
      <c r="D6468" t="s">
        <v>1761</v>
      </c>
      <c r="E6468" t="s">
        <v>3459</v>
      </c>
      <c r="F6468" t="s">
        <v>22286</v>
      </c>
      <c r="G6468" t="s">
        <v>8061</v>
      </c>
      <c r="H6468" t="s">
        <v>3177</v>
      </c>
      <c r="I6468" t="s">
        <v>22287</v>
      </c>
      <c r="J6468" t="s">
        <v>3179</v>
      </c>
      <c r="K6468" t="s">
        <v>22288</v>
      </c>
      <c r="L6468" t="s">
        <v>3174</v>
      </c>
      <c r="M6468" t="s">
        <v>3174</v>
      </c>
    </row>
    <row r="6469" spans="1:13" x14ac:dyDescent="0.3">
      <c r="A6469" t="s">
        <v>1082</v>
      </c>
      <c r="B6469" t="s">
        <v>2964</v>
      </c>
      <c r="C6469" t="s">
        <v>4045</v>
      </c>
      <c r="D6469" t="s">
        <v>1822</v>
      </c>
      <c r="E6469" t="s">
        <v>3235</v>
      </c>
      <c r="F6469" t="s">
        <v>22289</v>
      </c>
      <c r="G6469" t="s">
        <v>22283</v>
      </c>
      <c r="H6469" t="s">
        <v>3177</v>
      </c>
      <c r="I6469" t="s">
        <v>22290</v>
      </c>
      <c r="J6469" t="s">
        <v>3179</v>
      </c>
      <c r="K6469" t="s">
        <v>22291</v>
      </c>
      <c r="L6469" t="s">
        <v>3174</v>
      </c>
      <c r="M6469" t="s">
        <v>3174</v>
      </c>
    </row>
    <row r="6470" spans="1:13" x14ac:dyDescent="0.3">
      <c r="A6470" t="s">
        <v>1099</v>
      </c>
      <c r="B6470" t="s">
        <v>5095</v>
      </c>
      <c r="C6470" t="s">
        <v>3190</v>
      </c>
      <c r="D6470" t="s">
        <v>1761</v>
      </c>
      <c r="E6470" t="s">
        <v>3459</v>
      </c>
      <c r="F6470" t="s">
        <v>22292</v>
      </c>
      <c r="G6470" t="s">
        <v>8061</v>
      </c>
      <c r="H6470" t="s">
        <v>3177</v>
      </c>
      <c r="I6470" t="s">
        <v>22293</v>
      </c>
      <c r="J6470" t="s">
        <v>3179</v>
      </c>
      <c r="K6470" t="s">
        <v>22294</v>
      </c>
      <c r="L6470" t="s">
        <v>3174</v>
      </c>
      <c r="M6470" t="s">
        <v>3174</v>
      </c>
    </row>
    <row r="6471" spans="1:13" x14ac:dyDescent="0.3">
      <c r="A6471" t="s">
        <v>1082</v>
      </c>
      <c r="B6471" t="s">
        <v>2964</v>
      </c>
      <c r="C6471" t="s">
        <v>4045</v>
      </c>
      <c r="D6471" t="s">
        <v>1822</v>
      </c>
      <c r="E6471" t="s">
        <v>3235</v>
      </c>
      <c r="F6471" t="s">
        <v>22295</v>
      </c>
      <c r="G6471" t="s">
        <v>14415</v>
      </c>
      <c r="H6471" t="s">
        <v>3177</v>
      </c>
      <c r="I6471" t="s">
        <v>22296</v>
      </c>
      <c r="J6471" t="s">
        <v>3179</v>
      </c>
      <c r="K6471" t="s">
        <v>19101</v>
      </c>
      <c r="L6471" t="s">
        <v>3174</v>
      </c>
      <c r="M6471" t="s">
        <v>3174</v>
      </c>
    </row>
    <row r="6472" spans="1:13" x14ac:dyDescent="0.3">
      <c r="A6472" t="s">
        <v>1082</v>
      </c>
      <c r="B6472" t="s">
        <v>2964</v>
      </c>
      <c r="C6472" t="s">
        <v>4045</v>
      </c>
      <c r="D6472" t="s">
        <v>1822</v>
      </c>
      <c r="E6472" t="s">
        <v>3235</v>
      </c>
      <c r="F6472" t="s">
        <v>22297</v>
      </c>
      <c r="G6472" t="s">
        <v>14415</v>
      </c>
      <c r="H6472" t="s">
        <v>3177</v>
      </c>
      <c r="I6472" t="s">
        <v>22298</v>
      </c>
      <c r="J6472" t="s">
        <v>3179</v>
      </c>
      <c r="K6472" t="s">
        <v>22299</v>
      </c>
      <c r="L6472" t="s">
        <v>3174</v>
      </c>
      <c r="M6472" t="s">
        <v>3174</v>
      </c>
    </row>
    <row r="6473" spans="1:13" x14ac:dyDescent="0.3">
      <c r="A6473" t="s">
        <v>1082</v>
      </c>
      <c r="B6473" t="s">
        <v>2964</v>
      </c>
      <c r="C6473" t="s">
        <v>4045</v>
      </c>
      <c r="D6473" t="s">
        <v>1822</v>
      </c>
      <c r="E6473" t="s">
        <v>3235</v>
      </c>
      <c r="F6473" t="s">
        <v>22300</v>
      </c>
      <c r="G6473" t="s">
        <v>14423</v>
      </c>
      <c r="H6473" t="s">
        <v>3177</v>
      </c>
      <c r="I6473" t="s">
        <v>22301</v>
      </c>
      <c r="J6473" t="s">
        <v>3179</v>
      </c>
      <c r="K6473" t="s">
        <v>19105</v>
      </c>
      <c r="L6473" t="s">
        <v>3174</v>
      </c>
      <c r="M6473" t="s">
        <v>3174</v>
      </c>
    </row>
    <row r="6474" spans="1:13" x14ac:dyDescent="0.3">
      <c r="A6474" t="s">
        <v>1082</v>
      </c>
      <c r="B6474" t="s">
        <v>2964</v>
      </c>
      <c r="C6474" t="s">
        <v>4045</v>
      </c>
      <c r="D6474" t="s">
        <v>1822</v>
      </c>
      <c r="E6474" t="s">
        <v>3235</v>
      </c>
      <c r="F6474" t="s">
        <v>22302</v>
      </c>
      <c r="G6474" t="s">
        <v>14423</v>
      </c>
      <c r="H6474" t="s">
        <v>3177</v>
      </c>
      <c r="I6474" t="s">
        <v>22303</v>
      </c>
      <c r="J6474" t="s">
        <v>3179</v>
      </c>
      <c r="K6474" t="s">
        <v>22304</v>
      </c>
      <c r="L6474" t="s">
        <v>3174</v>
      </c>
      <c r="M6474" t="s">
        <v>3174</v>
      </c>
    </row>
    <row r="6475" spans="1:13" x14ac:dyDescent="0.3">
      <c r="A6475" t="s">
        <v>1082</v>
      </c>
      <c r="B6475" t="s">
        <v>2964</v>
      </c>
      <c r="C6475" t="s">
        <v>4045</v>
      </c>
      <c r="D6475" t="s">
        <v>1822</v>
      </c>
      <c r="E6475" t="s">
        <v>3235</v>
      </c>
      <c r="F6475" t="s">
        <v>22305</v>
      </c>
      <c r="G6475" t="s">
        <v>14431</v>
      </c>
      <c r="H6475" t="s">
        <v>3177</v>
      </c>
      <c r="I6475" t="s">
        <v>22306</v>
      </c>
      <c r="J6475" t="s">
        <v>3179</v>
      </c>
      <c r="K6475" t="s">
        <v>22307</v>
      </c>
      <c r="L6475" t="s">
        <v>3174</v>
      </c>
      <c r="M6475" t="s">
        <v>3174</v>
      </c>
    </row>
    <row r="6476" spans="1:13" x14ac:dyDescent="0.3">
      <c r="A6476" t="s">
        <v>1082</v>
      </c>
      <c r="B6476" t="s">
        <v>2964</v>
      </c>
      <c r="C6476" t="s">
        <v>4045</v>
      </c>
      <c r="D6476" t="s">
        <v>1822</v>
      </c>
      <c r="E6476" t="s">
        <v>3235</v>
      </c>
      <c r="F6476" t="s">
        <v>22308</v>
      </c>
      <c r="G6476" t="s">
        <v>14431</v>
      </c>
      <c r="H6476" t="s">
        <v>3177</v>
      </c>
      <c r="I6476" t="s">
        <v>22309</v>
      </c>
      <c r="J6476" t="s">
        <v>3179</v>
      </c>
      <c r="K6476" t="s">
        <v>22310</v>
      </c>
      <c r="L6476" t="s">
        <v>3174</v>
      </c>
      <c r="M6476" t="s">
        <v>3174</v>
      </c>
    </row>
    <row r="6477" spans="1:13" x14ac:dyDescent="0.3">
      <c r="A6477" t="s">
        <v>1082</v>
      </c>
      <c r="B6477" t="s">
        <v>13806</v>
      </c>
      <c r="C6477" t="s">
        <v>4045</v>
      </c>
      <c r="D6477" t="s">
        <v>1822</v>
      </c>
      <c r="E6477" t="s">
        <v>3235</v>
      </c>
      <c r="F6477" t="s">
        <v>22311</v>
      </c>
      <c r="G6477" t="s">
        <v>13808</v>
      </c>
      <c r="H6477" t="s">
        <v>3177</v>
      </c>
      <c r="I6477" t="s">
        <v>22312</v>
      </c>
      <c r="J6477" t="s">
        <v>3179</v>
      </c>
      <c r="K6477" t="s">
        <v>8710</v>
      </c>
      <c r="L6477" t="s">
        <v>3174</v>
      </c>
      <c r="M6477" t="s">
        <v>3174</v>
      </c>
    </row>
    <row r="6478" spans="1:13" x14ac:dyDescent="0.3">
      <c r="A6478" t="s">
        <v>1082</v>
      </c>
      <c r="B6478" t="s">
        <v>2964</v>
      </c>
      <c r="C6478" t="s">
        <v>4045</v>
      </c>
      <c r="D6478" t="s">
        <v>1822</v>
      </c>
      <c r="E6478" t="s">
        <v>3235</v>
      </c>
      <c r="F6478" t="s">
        <v>22313</v>
      </c>
      <c r="G6478" t="s">
        <v>14442</v>
      </c>
      <c r="H6478" t="s">
        <v>3177</v>
      </c>
      <c r="I6478" t="s">
        <v>22314</v>
      </c>
      <c r="J6478" t="s">
        <v>3179</v>
      </c>
      <c r="K6478" t="s">
        <v>22315</v>
      </c>
      <c r="L6478" t="s">
        <v>3174</v>
      </c>
      <c r="M6478" t="s">
        <v>3174</v>
      </c>
    </row>
    <row r="6479" spans="1:13" x14ac:dyDescent="0.3">
      <c r="A6479" t="s">
        <v>1082</v>
      </c>
      <c r="B6479" t="s">
        <v>13806</v>
      </c>
      <c r="C6479" t="s">
        <v>4045</v>
      </c>
      <c r="D6479" t="s">
        <v>1822</v>
      </c>
      <c r="E6479" t="s">
        <v>3235</v>
      </c>
      <c r="F6479" t="s">
        <v>22316</v>
      </c>
      <c r="G6479" t="s">
        <v>13808</v>
      </c>
      <c r="H6479" t="s">
        <v>3177</v>
      </c>
      <c r="I6479" t="s">
        <v>22317</v>
      </c>
      <c r="J6479" t="s">
        <v>3179</v>
      </c>
      <c r="K6479" t="s">
        <v>8707</v>
      </c>
      <c r="L6479" t="s">
        <v>3174</v>
      </c>
      <c r="M6479" t="s">
        <v>3174</v>
      </c>
    </row>
    <row r="6480" spans="1:13" x14ac:dyDescent="0.3">
      <c r="A6480" t="s">
        <v>1082</v>
      </c>
      <c r="B6480" t="s">
        <v>2964</v>
      </c>
      <c r="C6480" t="s">
        <v>4045</v>
      </c>
      <c r="D6480" t="s">
        <v>1822</v>
      </c>
      <c r="E6480" t="s">
        <v>3235</v>
      </c>
      <c r="F6480" t="s">
        <v>22318</v>
      </c>
      <c r="G6480" t="s">
        <v>14442</v>
      </c>
      <c r="H6480" t="s">
        <v>3177</v>
      </c>
      <c r="I6480" t="s">
        <v>22319</v>
      </c>
      <c r="J6480" t="s">
        <v>3179</v>
      </c>
      <c r="K6480" t="s">
        <v>22320</v>
      </c>
      <c r="L6480" t="s">
        <v>3174</v>
      </c>
      <c r="M6480" t="s">
        <v>3174</v>
      </c>
    </row>
    <row r="6481" spans="1:13" x14ac:dyDescent="0.3">
      <c r="A6481" t="s">
        <v>1082</v>
      </c>
      <c r="B6481" t="s">
        <v>13806</v>
      </c>
      <c r="C6481" t="s">
        <v>4045</v>
      </c>
      <c r="D6481" t="s">
        <v>1822</v>
      </c>
      <c r="E6481" t="s">
        <v>3235</v>
      </c>
      <c r="F6481" t="s">
        <v>22321</v>
      </c>
      <c r="G6481" t="s">
        <v>13808</v>
      </c>
      <c r="H6481" t="s">
        <v>3177</v>
      </c>
      <c r="I6481" t="s">
        <v>22322</v>
      </c>
      <c r="J6481" t="s">
        <v>3179</v>
      </c>
      <c r="K6481" t="s">
        <v>22323</v>
      </c>
      <c r="L6481" t="s">
        <v>3174</v>
      </c>
      <c r="M6481" t="s">
        <v>3174</v>
      </c>
    </row>
    <row r="6482" spans="1:13" x14ac:dyDescent="0.3">
      <c r="A6482" t="s">
        <v>1082</v>
      </c>
      <c r="B6482" t="s">
        <v>13806</v>
      </c>
      <c r="C6482" t="s">
        <v>4045</v>
      </c>
      <c r="D6482" t="s">
        <v>1822</v>
      </c>
      <c r="E6482" t="s">
        <v>3235</v>
      </c>
      <c r="F6482" t="s">
        <v>22324</v>
      </c>
      <c r="G6482" t="s">
        <v>13808</v>
      </c>
      <c r="H6482" t="s">
        <v>3177</v>
      </c>
      <c r="I6482" t="s">
        <v>22325</v>
      </c>
      <c r="J6482" t="s">
        <v>3179</v>
      </c>
      <c r="K6482" t="s">
        <v>14120</v>
      </c>
      <c r="L6482" t="s">
        <v>3174</v>
      </c>
      <c r="M6482" t="s">
        <v>3174</v>
      </c>
    </row>
    <row r="6483" spans="1:13" x14ac:dyDescent="0.3">
      <c r="A6483" t="s">
        <v>1082</v>
      </c>
      <c r="B6483" t="s">
        <v>13806</v>
      </c>
      <c r="C6483" t="s">
        <v>4045</v>
      </c>
      <c r="D6483" t="s">
        <v>1822</v>
      </c>
      <c r="E6483" t="s">
        <v>3235</v>
      </c>
      <c r="F6483" t="s">
        <v>22326</v>
      </c>
      <c r="G6483" t="s">
        <v>13808</v>
      </c>
      <c r="H6483" t="s">
        <v>3177</v>
      </c>
      <c r="I6483" t="s">
        <v>22327</v>
      </c>
      <c r="J6483" t="s">
        <v>3179</v>
      </c>
      <c r="K6483" t="s">
        <v>22328</v>
      </c>
      <c r="L6483" t="s">
        <v>3174</v>
      </c>
      <c r="M6483" t="s">
        <v>3174</v>
      </c>
    </row>
    <row r="6484" spans="1:13" x14ac:dyDescent="0.3">
      <c r="A6484" t="s">
        <v>1082</v>
      </c>
      <c r="B6484" t="s">
        <v>2964</v>
      </c>
      <c r="C6484" t="s">
        <v>4045</v>
      </c>
      <c r="D6484" t="s">
        <v>1822</v>
      </c>
      <c r="E6484" t="s">
        <v>3235</v>
      </c>
      <c r="F6484" t="s">
        <v>22329</v>
      </c>
      <c r="G6484" t="s">
        <v>14398</v>
      </c>
      <c r="H6484" t="s">
        <v>3177</v>
      </c>
      <c r="I6484" t="s">
        <v>22330</v>
      </c>
      <c r="J6484" t="s">
        <v>3179</v>
      </c>
      <c r="K6484" t="s">
        <v>22331</v>
      </c>
      <c r="L6484" t="s">
        <v>3174</v>
      </c>
      <c r="M6484" t="s">
        <v>3174</v>
      </c>
    </row>
    <row r="6485" spans="1:13" x14ac:dyDescent="0.3">
      <c r="A6485" t="s">
        <v>1082</v>
      </c>
      <c r="B6485" t="s">
        <v>2964</v>
      </c>
      <c r="C6485" t="s">
        <v>4045</v>
      </c>
      <c r="D6485" t="s">
        <v>1822</v>
      </c>
      <c r="E6485" t="s">
        <v>3235</v>
      </c>
      <c r="F6485" t="s">
        <v>22332</v>
      </c>
      <c r="G6485" t="s">
        <v>14398</v>
      </c>
      <c r="H6485" t="s">
        <v>3177</v>
      </c>
      <c r="I6485" t="s">
        <v>22333</v>
      </c>
      <c r="J6485" t="s">
        <v>3179</v>
      </c>
      <c r="K6485" t="s">
        <v>22334</v>
      </c>
      <c r="L6485" t="s">
        <v>3174</v>
      </c>
      <c r="M6485" t="s">
        <v>3174</v>
      </c>
    </row>
    <row r="6486" spans="1:13" x14ac:dyDescent="0.3">
      <c r="A6486" t="s">
        <v>1082</v>
      </c>
      <c r="B6486" t="s">
        <v>2964</v>
      </c>
      <c r="C6486" t="s">
        <v>4045</v>
      </c>
      <c r="D6486" t="s">
        <v>1822</v>
      </c>
      <c r="E6486" t="s">
        <v>3546</v>
      </c>
      <c r="F6486" t="s">
        <v>22335</v>
      </c>
      <c r="G6486" t="s">
        <v>14496</v>
      </c>
      <c r="H6486" t="s">
        <v>3177</v>
      </c>
      <c r="I6486" t="s">
        <v>22336</v>
      </c>
      <c r="J6486" t="s">
        <v>3179</v>
      </c>
      <c r="K6486" t="s">
        <v>22337</v>
      </c>
      <c r="L6486" t="s">
        <v>3174</v>
      </c>
      <c r="M6486" t="s">
        <v>3174</v>
      </c>
    </row>
    <row r="6487" spans="1:13" x14ac:dyDescent="0.3">
      <c r="A6487" t="s">
        <v>1082</v>
      </c>
      <c r="B6487" t="s">
        <v>2964</v>
      </c>
      <c r="C6487" t="s">
        <v>4045</v>
      </c>
      <c r="D6487" t="s">
        <v>1822</v>
      </c>
      <c r="E6487" t="s">
        <v>3546</v>
      </c>
      <c r="F6487" t="s">
        <v>22338</v>
      </c>
      <c r="G6487" t="s">
        <v>14496</v>
      </c>
      <c r="H6487" t="s">
        <v>3177</v>
      </c>
      <c r="I6487" t="s">
        <v>22339</v>
      </c>
      <c r="J6487" t="s">
        <v>3179</v>
      </c>
      <c r="K6487" t="s">
        <v>22340</v>
      </c>
      <c r="L6487" t="s">
        <v>3174</v>
      </c>
      <c r="M6487" t="s">
        <v>3174</v>
      </c>
    </row>
    <row r="6488" spans="1:13" x14ac:dyDescent="0.3">
      <c r="A6488" t="s">
        <v>1082</v>
      </c>
      <c r="B6488" t="s">
        <v>7755</v>
      </c>
      <c r="C6488" t="s">
        <v>4045</v>
      </c>
      <c r="D6488" t="s">
        <v>1755</v>
      </c>
      <c r="E6488" t="s">
        <v>7639</v>
      </c>
      <c r="F6488" t="s">
        <v>22341</v>
      </c>
      <c r="G6488" t="s">
        <v>13789</v>
      </c>
      <c r="H6488" t="s">
        <v>3177</v>
      </c>
      <c r="I6488" t="s">
        <v>22342</v>
      </c>
      <c r="J6488" t="s">
        <v>3179</v>
      </c>
      <c r="K6488" t="s">
        <v>14198</v>
      </c>
      <c r="L6488" t="s">
        <v>3174</v>
      </c>
      <c r="M6488" t="s">
        <v>3174</v>
      </c>
    </row>
    <row r="6489" spans="1:13" x14ac:dyDescent="0.3">
      <c r="A6489" t="s">
        <v>1082</v>
      </c>
      <c r="B6489" t="s">
        <v>2964</v>
      </c>
      <c r="C6489" t="s">
        <v>4045</v>
      </c>
      <c r="D6489" t="s">
        <v>1822</v>
      </c>
      <c r="E6489" t="s">
        <v>3546</v>
      </c>
      <c r="F6489" t="s">
        <v>22343</v>
      </c>
      <c r="G6489" t="s">
        <v>14520</v>
      </c>
      <c r="H6489" t="s">
        <v>3177</v>
      </c>
      <c r="I6489" t="s">
        <v>22344</v>
      </c>
      <c r="J6489" t="s">
        <v>3179</v>
      </c>
      <c r="K6489" t="s">
        <v>22345</v>
      </c>
      <c r="L6489" t="s">
        <v>3174</v>
      </c>
      <c r="M6489" t="s">
        <v>3174</v>
      </c>
    </row>
    <row r="6490" spans="1:13" x14ac:dyDescent="0.3">
      <c r="A6490" t="s">
        <v>1082</v>
      </c>
      <c r="B6490" t="s">
        <v>2964</v>
      </c>
      <c r="C6490" t="s">
        <v>4045</v>
      </c>
      <c r="D6490" t="s">
        <v>1822</v>
      </c>
      <c r="E6490" t="s">
        <v>3546</v>
      </c>
      <c r="F6490" t="s">
        <v>22346</v>
      </c>
      <c r="G6490" t="s">
        <v>14520</v>
      </c>
      <c r="H6490" t="s">
        <v>3177</v>
      </c>
      <c r="I6490" t="s">
        <v>22347</v>
      </c>
      <c r="J6490" t="s">
        <v>3179</v>
      </c>
      <c r="K6490" t="s">
        <v>22348</v>
      </c>
      <c r="L6490" t="s">
        <v>3174</v>
      </c>
      <c r="M6490" t="s">
        <v>3174</v>
      </c>
    </row>
    <row r="6491" spans="1:13" x14ac:dyDescent="0.3">
      <c r="A6491" t="s">
        <v>1082</v>
      </c>
      <c r="B6491" t="s">
        <v>7755</v>
      </c>
      <c r="C6491" t="s">
        <v>4045</v>
      </c>
      <c r="D6491" t="s">
        <v>1761</v>
      </c>
      <c r="E6491" t="s">
        <v>7639</v>
      </c>
      <c r="F6491" t="s">
        <v>22349</v>
      </c>
      <c r="G6491" t="s">
        <v>7796</v>
      </c>
      <c r="H6491" t="s">
        <v>3177</v>
      </c>
      <c r="I6491" t="s">
        <v>22350</v>
      </c>
      <c r="J6491" t="s">
        <v>3179</v>
      </c>
      <c r="K6491" t="s">
        <v>14264</v>
      </c>
      <c r="L6491" t="s">
        <v>3174</v>
      </c>
      <c r="M6491" t="s">
        <v>3174</v>
      </c>
    </row>
    <row r="6492" spans="1:13" x14ac:dyDescent="0.3">
      <c r="A6492" t="s">
        <v>1082</v>
      </c>
      <c r="B6492" t="s">
        <v>2964</v>
      </c>
      <c r="C6492" t="s">
        <v>4045</v>
      </c>
      <c r="D6492" t="s">
        <v>1822</v>
      </c>
      <c r="E6492" t="s">
        <v>3546</v>
      </c>
      <c r="F6492" t="s">
        <v>22351</v>
      </c>
      <c r="G6492" t="s">
        <v>14567</v>
      </c>
      <c r="H6492" t="s">
        <v>3177</v>
      </c>
      <c r="I6492" t="s">
        <v>22352</v>
      </c>
      <c r="J6492" t="s">
        <v>3179</v>
      </c>
      <c r="K6492" t="s">
        <v>22353</v>
      </c>
      <c r="L6492" t="s">
        <v>3174</v>
      </c>
      <c r="M6492" t="s">
        <v>3174</v>
      </c>
    </row>
    <row r="6493" spans="1:13" x14ac:dyDescent="0.3">
      <c r="A6493" t="s">
        <v>1099</v>
      </c>
      <c r="B6493" t="s">
        <v>5095</v>
      </c>
      <c r="C6493" t="s">
        <v>3190</v>
      </c>
      <c r="D6493" t="s">
        <v>1759</v>
      </c>
      <c r="E6493" t="s">
        <v>3183</v>
      </c>
      <c r="F6493" t="s">
        <v>22354</v>
      </c>
      <c r="G6493" t="s">
        <v>8061</v>
      </c>
      <c r="H6493" t="s">
        <v>3177</v>
      </c>
      <c r="I6493" t="s">
        <v>22355</v>
      </c>
      <c r="J6493" t="s">
        <v>3179</v>
      </c>
      <c r="K6493" t="s">
        <v>22356</v>
      </c>
      <c r="L6493" t="s">
        <v>3181</v>
      </c>
      <c r="M6493" t="s">
        <v>3174</v>
      </c>
    </row>
    <row r="6494" spans="1:13" x14ac:dyDescent="0.3">
      <c r="A6494" t="s">
        <v>1082</v>
      </c>
      <c r="B6494" t="s">
        <v>2964</v>
      </c>
      <c r="C6494" t="s">
        <v>4045</v>
      </c>
      <c r="D6494" t="s">
        <v>1822</v>
      </c>
      <c r="E6494" t="s">
        <v>3546</v>
      </c>
      <c r="F6494" t="s">
        <v>22357</v>
      </c>
      <c r="G6494" t="s">
        <v>14567</v>
      </c>
      <c r="H6494" t="s">
        <v>3177</v>
      </c>
      <c r="I6494" t="s">
        <v>22358</v>
      </c>
      <c r="J6494" t="s">
        <v>3179</v>
      </c>
      <c r="K6494" t="s">
        <v>22359</v>
      </c>
      <c r="L6494" t="s">
        <v>3174</v>
      </c>
      <c r="M6494" t="s">
        <v>3174</v>
      </c>
    </row>
    <row r="6495" spans="1:13" x14ac:dyDescent="0.3">
      <c r="A6495" t="s">
        <v>1082</v>
      </c>
      <c r="B6495" t="s">
        <v>2964</v>
      </c>
      <c r="C6495" t="s">
        <v>4045</v>
      </c>
      <c r="D6495" t="s">
        <v>1822</v>
      </c>
      <c r="E6495" t="s">
        <v>3546</v>
      </c>
      <c r="F6495" t="s">
        <v>22360</v>
      </c>
      <c r="G6495" t="s">
        <v>14547</v>
      </c>
      <c r="H6495" t="s">
        <v>3177</v>
      </c>
      <c r="I6495" t="s">
        <v>22361</v>
      </c>
      <c r="J6495" t="s">
        <v>3179</v>
      </c>
      <c r="K6495" t="s">
        <v>22362</v>
      </c>
      <c r="L6495" t="s">
        <v>3174</v>
      </c>
      <c r="M6495" t="s">
        <v>3174</v>
      </c>
    </row>
    <row r="6496" spans="1:13" x14ac:dyDescent="0.3">
      <c r="A6496" t="s">
        <v>1082</v>
      </c>
      <c r="B6496" t="s">
        <v>2964</v>
      </c>
      <c r="C6496" t="s">
        <v>4045</v>
      </c>
      <c r="D6496" t="s">
        <v>1822</v>
      </c>
      <c r="E6496" t="s">
        <v>3546</v>
      </c>
      <c r="F6496" t="s">
        <v>22363</v>
      </c>
      <c r="G6496" t="s">
        <v>14547</v>
      </c>
      <c r="H6496" t="s">
        <v>3177</v>
      </c>
      <c r="I6496" t="s">
        <v>22364</v>
      </c>
      <c r="J6496" t="s">
        <v>3179</v>
      </c>
      <c r="K6496" t="s">
        <v>22365</v>
      </c>
      <c r="L6496" t="s">
        <v>3174</v>
      </c>
      <c r="M6496" t="s">
        <v>3174</v>
      </c>
    </row>
    <row r="6497" spans="1:13" x14ac:dyDescent="0.3">
      <c r="A6497" t="s">
        <v>1082</v>
      </c>
      <c r="B6497" t="s">
        <v>7755</v>
      </c>
      <c r="C6497" t="s">
        <v>4045</v>
      </c>
      <c r="D6497" t="s">
        <v>1761</v>
      </c>
      <c r="E6497" t="s">
        <v>7639</v>
      </c>
      <c r="F6497" t="s">
        <v>22366</v>
      </c>
      <c r="G6497" t="s">
        <v>7781</v>
      </c>
      <c r="H6497" t="s">
        <v>3177</v>
      </c>
      <c r="I6497" t="s">
        <v>22367</v>
      </c>
      <c r="J6497" t="s">
        <v>3179</v>
      </c>
      <c r="K6497" t="s">
        <v>14280</v>
      </c>
      <c r="L6497" t="s">
        <v>3174</v>
      </c>
      <c r="M6497" t="s">
        <v>3174</v>
      </c>
    </row>
    <row r="6498" spans="1:13" x14ac:dyDescent="0.3">
      <c r="A6498" t="s">
        <v>1099</v>
      </c>
      <c r="B6498" t="s">
        <v>5095</v>
      </c>
      <c r="C6498" t="s">
        <v>3190</v>
      </c>
      <c r="D6498" t="s">
        <v>1759</v>
      </c>
      <c r="E6498" t="s">
        <v>3183</v>
      </c>
      <c r="F6498" t="s">
        <v>22368</v>
      </c>
      <c r="G6498" t="s">
        <v>8061</v>
      </c>
      <c r="H6498" t="s">
        <v>3177</v>
      </c>
      <c r="I6498" t="s">
        <v>22369</v>
      </c>
      <c r="J6498" t="s">
        <v>3179</v>
      </c>
      <c r="K6498" t="s">
        <v>22370</v>
      </c>
      <c r="L6498" t="s">
        <v>3181</v>
      </c>
      <c r="M6498" t="s">
        <v>3174</v>
      </c>
    </row>
    <row r="6499" spans="1:13" x14ac:dyDescent="0.3">
      <c r="A6499" t="s">
        <v>1099</v>
      </c>
      <c r="B6499" t="s">
        <v>5095</v>
      </c>
      <c r="C6499" t="s">
        <v>3190</v>
      </c>
      <c r="D6499" t="s">
        <v>1759</v>
      </c>
      <c r="E6499" t="s">
        <v>3183</v>
      </c>
      <c r="F6499" t="s">
        <v>22371</v>
      </c>
      <c r="G6499" t="s">
        <v>8061</v>
      </c>
      <c r="H6499" t="s">
        <v>3177</v>
      </c>
      <c r="I6499" t="s">
        <v>22372</v>
      </c>
      <c r="J6499" t="s">
        <v>3179</v>
      </c>
      <c r="K6499" t="s">
        <v>22373</v>
      </c>
      <c r="L6499" t="s">
        <v>3181</v>
      </c>
      <c r="M6499" t="s">
        <v>3174</v>
      </c>
    </row>
    <row r="6500" spans="1:13" x14ac:dyDescent="0.3">
      <c r="A6500" t="s">
        <v>1082</v>
      </c>
      <c r="B6500" t="s">
        <v>3009</v>
      </c>
      <c r="C6500" t="s">
        <v>4045</v>
      </c>
      <c r="D6500" t="s">
        <v>1761</v>
      </c>
      <c r="E6500" t="s">
        <v>3235</v>
      </c>
      <c r="F6500" t="s">
        <v>22374</v>
      </c>
      <c r="G6500" t="s">
        <v>14929</v>
      </c>
      <c r="H6500" t="s">
        <v>3177</v>
      </c>
      <c r="I6500" t="s">
        <v>22375</v>
      </c>
      <c r="J6500" t="s">
        <v>3179</v>
      </c>
      <c r="K6500" t="s">
        <v>22376</v>
      </c>
      <c r="L6500" t="s">
        <v>3174</v>
      </c>
      <c r="M6500" t="s">
        <v>3174</v>
      </c>
    </row>
    <row r="6501" spans="1:13" x14ac:dyDescent="0.3">
      <c r="A6501" t="s">
        <v>1099</v>
      </c>
      <c r="B6501" t="s">
        <v>5095</v>
      </c>
      <c r="C6501" t="s">
        <v>3190</v>
      </c>
      <c r="D6501" t="s">
        <v>1759</v>
      </c>
      <c r="E6501" t="s">
        <v>3183</v>
      </c>
      <c r="F6501" t="s">
        <v>22377</v>
      </c>
      <c r="G6501" t="s">
        <v>8061</v>
      </c>
      <c r="H6501" t="s">
        <v>3177</v>
      </c>
      <c r="I6501" t="s">
        <v>22378</v>
      </c>
      <c r="J6501" t="s">
        <v>3179</v>
      </c>
      <c r="K6501" t="s">
        <v>22379</v>
      </c>
      <c r="L6501" t="s">
        <v>3181</v>
      </c>
      <c r="M6501" t="s">
        <v>3174</v>
      </c>
    </row>
    <row r="6502" spans="1:13" x14ac:dyDescent="0.3">
      <c r="A6502" t="s">
        <v>1099</v>
      </c>
      <c r="B6502" t="s">
        <v>5095</v>
      </c>
      <c r="C6502" t="s">
        <v>3190</v>
      </c>
      <c r="D6502" t="s">
        <v>1759</v>
      </c>
      <c r="E6502" t="s">
        <v>3183</v>
      </c>
      <c r="F6502" t="s">
        <v>22380</v>
      </c>
      <c r="G6502" t="s">
        <v>8061</v>
      </c>
      <c r="H6502" t="s">
        <v>3177</v>
      </c>
      <c r="I6502" t="s">
        <v>22381</v>
      </c>
      <c r="J6502" t="s">
        <v>3179</v>
      </c>
      <c r="K6502" t="s">
        <v>22382</v>
      </c>
      <c r="L6502" t="s">
        <v>3181</v>
      </c>
      <c r="M6502" t="s">
        <v>3174</v>
      </c>
    </row>
    <row r="6503" spans="1:13" x14ac:dyDescent="0.3">
      <c r="A6503" t="s">
        <v>1082</v>
      </c>
      <c r="B6503" t="s">
        <v>3009</v>
      </c>
      <c r="C6503" t="s">
        <v>4045</v>
      </c>
      <c r="D6503" t="s">
        <v>1761</v>
      </c>
      <c r="E6503" t="s">
        <v>3235</v>
      </c>
      <c r="F6503" t="s">
        <v>22383</v>
      </c>
      <c r="G6503" t="s">
        <v>14929</v>
      </c>
      <c r="H6503" t="s">
        <v>3177</v>
      </c>
      <c r="I6503" t="s">
        <v>22384</v>
      </c>
      <c r="J6503" t="s">
        <v>3179</v>
      </c>
      <c r="K6503" t="s">
        <v>22385</v>
      </c>
      <c r="L6503" t="s">
        <v>3174</v>
      </c>
      <c r="M6503" t="s">
        <v>3174</v>
      </c>
    </row>
    <row r="6504" spans="1:13" x14ac:dyDescent="0.3">
      <c r="A6504" t="s">
        <v>1099</v>
      </c>
      <c r="B6504" t="s">
        <v>5095</v>
      </c>
      <c r="C6504" t="s">
        <v>3190</v>
      </c>
      <c r="D6504" t="s">
        <v>1759</v>
      </c>
      <c r="E6504" t="s">
        <v>3183</v>
      </c>
      <c r="F6504" t="s">
        <v>22386</v>
      </c>
      <c r="G6504" t="s">
        <v>8061</v>
      </c>
      <c r="H6504" t="s">
        <v>3177</v>
      </c>
      <c r="I6504" t="s">
        <v>22387</v>
      </c>
      <c r="J6504" t="s">
        <v>3179</v>
      </c>
      <c r="K6504" t="s">
        <v>22388</v>
      </c>
      <c r="L6504" t="s">
        <v>3181</v>
      </c>
      <c r="M6504" t="s">
        <v>3174</v>
      </c>
    </row>
    <row r="6505" spans="1:13" x14ac:dyDescent="0.3">
      <c r="A6505" t="s">
        <v>1099</v>
      </c>
      <c r="B6505" t="s">
        <v>5095</v>
      </c>
      <c r="C6505" t="s">
        <v>3190</v>
      </c>
      <c r="D6505" t="s">
        <v>1759</v>
      </c>
      <c r="E6505" t="s">
        <v>3183</v>
      </c>
      <c r="F6505" t="s">
        <v>22389</v>
      </c>
      <c r="G6505" t="s">
        <v>8061</v>
      </c>
      <c r="H6505" t="s">
        <v>3177</v>
      </c>
      <c r="I6505" t="s">
        <v>22390</v>
      </c>
      <c r="J6505" t="s">
        <v>3179</v>
      </c>
      <c r="K6505" t="s">
        <v>22391</v>
      </c>
      <c r="L6505" t="s">
        <v>3181</v>
      </c>
      <c r="M6505" t="s">
        <v>3174</v>
      </c>
    </row>
    <row r="6506" spans="1:13" x14ac:dyDescent="0.3">
      <c r="A6506" t="s">
        <v>1099</v>
      </c>
      <c r="B6506" t="s">
        <v>5095</v>
      </c>
      <c r="C6506" t="s">
        <v>3190</v>
      </c>
      <c r="D6506" t="s">
        <v>1759</v>
      </c>
      <c r="E6506" t="s">
        <v>3183</v>
      </c>
      <c r="F6506" t="s">
        <v>22392</v>
      </c>
      <c r="G6506" t="s">
        <v>8061</v>
      </c>
      <c r="H6506" t="s">
        <v>3177</v>
      </c>
      <c r="I6506" t="s">
        <v>22393</v>
      </c>
      <c r="J6506" t="s">
        <v>3179</v>
      </c>
      <c r="K6506" t="s">
        <v>22394</v>
      </c>
      <c r="L6506" t="s">
        <v>3181</v>
      </c>
      <c r="M6506" t="s">
        <v>3174</v>
      </c>
    </row>
    <row r="6507" spans="1:13" x14ac:dyDescent="0.3">
      <c r="A6507" t="s">
        <v>1099</v>
      </c>
      <c r="B6507" t="s">
        <v>5095</v>
      </c>
      <c r="C6507" t="s">
        <v>3190</v>
      </c>
      <c r="D6507" t="s">
        <v>1759</v>
      </c>
      <c r="E6507" t="s">
        <v>3183</v>
      </c>
      <c r="F6507" t="s">
        <v>22395</v>
      </c>
      <c r="G6507" t="s">
        <v>8061</v>
      </c>
      <c r="H6507" t="s">
        <v>3177</v>
      </c>
      <c r="I6507" t="s">
        <v>22396</v>
      </c>
      <c r="J6507" t="s">
        <v>3179</v>
      </c>
      <c r="K6507" t="s">
        <v>22397</v>
      </c>
      <c r="L6507" t="s">
        <v>3181</v>
      </c>
      <c r="M6507" t="s">
        <v>3174</v>
      </c>
    </row>
    <row r="6508" spans="1:13" x14ac:dyDescent="0.3">
      <c r="A6508" t="s">
        <v>1099</v>
      </c>
      <c r="B6508" t="s">
        <v>5095</v>
      </c>
      <c r="C6508" t="s">
        <v>3190</v>
      </c>
      <c r="D6508" t="s">
        <v>1759</v>
      </c>
      <c r="E6508" t="s">
        <v>3183</v>
      </c>
      <c r="F6508" t="s">
        <v>22398</v>
      </c>
      <c r="G6508" t="s">
        <v>8061</v>
      </c>
      <c r="H6508" t="s">
        <v>3177</v>
      </c>
      <c r="I6508" t="s">
        <v>22399</v>
      </c>
      <c r="J6508" t="s">
        <v>3179</v>
      </c>
      <c r="K6508" t="s">
        <v>22400</v>
      </c>
      <c r="L6508" t="s">
        <v>3181</v>
      </c>
      <c r="M6508" t="s">
        <v>3174</v>
      </c>
    </row>
    <row r="6509" spans="1:13" x14ac:dyDescent="0.3">
      <c r="A6509" t="s">
        <v>1099</v>
      </c>
      <c r="B6509" t="s">
        <v>5095</v>
      </c>
      <c r="C6509" t="s">
        <v>3190</v>
      </c>
      <c r="D6509" t="s">
        <v>1759</v>
      </c>
      <c r="E6509" t="s">
        <v>3183</v>
      </c>
      <c r="F6509" t="s">
        <v>22401</v>
      </c>
      <c r="G6509" t="s">
        <v>8061</v>
      </c>
      <c r="H6509" t="s">
        <v>3177</v>
      </c>
      <c r="I6509" t="s">
        <v>22402</v>
      </c>
      <c r="J6509" t="s">
        <v>3179</v>
      </c>
      <c r="K6509" t="s">
        <v>22403</v>
      </c>
      <c r="L6509" t="s">
        <v>3181</v>
      </c>
      <c r="M6509" t="s">
        <v>3174</v>
      </c>
    </row>
    <row r="6510" spans="1:13" x14ac:dyDescent="0.3">
      <c r="A6510" t="s">
        <v>1099</v>
      </c>
      <c r="B6510" t="s">
        <v>5095</v>
      </c>
      <c r="C6510" t="s">
        <v>3190</v>
      </c>
      <c r="D6510" t="s">
        <v>1759</v>
      </c>
      <c r="E6510" t="s">
        <v>3183</v>
      </c>
      <c r="F6510" t="s">
        <v>22404</v>
      </c>
      <c r="G6510" t="s">
        <v>8061</v>
      </c>
      <c r="H6510" t="s">
        <v>3177</v>
      </c>
      <c r="I6510" t="s">
        <v>22405</v>
      </c>
      <c r="J6510" t="s">
        <v>3179</v>
      </c>
      <c r="K6510" t="s">
        <v>22406</v>
      </c>
      <c r="L6510" t="s">
        <v>3181</v>
      </c>
      <c r="M6510" t="s">
        <v>3174</v>
      </c>
    </row>
    <row r="6511" spans="1:13" x14ac:dyDescent="0.3">
      <c r="A6511" t="s">
        <v>1099</v>
      </c>
      <c r="B6511" t="s">
        <v>2958</v>
      </c>
      <c r="C6511" t="s">
        <v>3190</v>
      </c>
      <c r="D6511" t="s">
        <v>1822</v>
      </c>
      <c r="E6511" t="s">
        <v>3235</v>
      </c>
      <c r="F6511" t="s">
        <v>22407</v>
      </c>
      <c r="G6511" t="s">
        <v>22408</v>
      </c>
      <c r="H6511" t="s">
        <v>3177</v>
      </c>
      <c r="I6511" t="s">
        <v>22409</v>
      </c>
      <c r="J6511" t="s">
        <v>3179</v>
      </c>
      <c r="K6511" t="s">
        <v>22410</v>
      </c>
      <c r="L6511" t="s">
        <v>3174</v>
      </c>
      <c r="M6511" t="s">
        <v>3174</v>
      </c>
    </row>
    <row r="6512" spans="1:13" x14ac:dyDescent="0.3">
      <c r="A6512" t="s">
        <v>1099</v>
      </c>
      <c r="B6512" t="s">
        <v>2958</v>
      </c>
      <c r="C6512" t="s">
        <v>3190</v>
      </c>
      <c r="D6512" t="s">
        <v>1822</v>
      </c>
      <c r="E6512" t="s">
        <v>3235</v>
      </c>
      <c r="F6512" t="s">
        <v>22411</v>
      </c>
      <c r="G6512" t="s">
        <v>22412</v>
      </c>
      <c r="H6512" t="s">
        <v>3177</v>
      </c>
      <c r="I6512" t="s">
        <v>22413</v>
      </c>
      <c r="J6512" t="s">
        <v>3179</v>
      </c>
      <c r="K6512" t="s">
        <v>22414</v>
      </c>
      <c r="L6512" t="s">
        <v>3174</v>
      </c>
      <c r="M6512" t="s">
        <v>3174</v>
      </c>
    </row>
    <row r="6513" spans="1:13" x14ac:dyDescent="0.3">
      <c r="A6513" t="s">
        <v>1099</v>
      </c>
      <c r="B6513" t="s">
        <v>2958</v>
      </c>
      <c r="C6513" t="s">
        <v>3190</v>
      </c>
      <c r="D6513" t="s">
        <v>1822</v>
      </c>
      <c r="E6513" t="s">
        <v>3235</v>
      </c>
      <c r="F6513" t="s">
        <v>22415</v>
      </c>
      <c r="G6513" t="s">
        <v>22416</v>
      </c>
      <c r="H6513" t="s">
        <v>3177</v>
      </c>
      <c r="I6513" t="s">
        <v>22417</v>
      </c>
      <c r="J6513" t="s">
        <v>3179</v>
      </c>
      <c r="K6513" t="s">
        <v>22418</v>
      </c>
      <c r="L6513" t="s">
        <v>3174</v>
      </c>
      <c r="M6513" t="s">
        <v>3174</v>
      </c>
    </row>
    <row r="6514" spans="1:13" x14ac:dyDescent="0.3">
      <c r="A6514" t="s">
        <v>1099</v>
      </c>
      <c r="B6514" t="s">
        <v>2958</v>
      </c>
      <c r="C6514" t="s">
        <v>3190</v>
      </c>
      <c r="D6514" t="s">
        <v>1822</v>
      </c>
      <c r="E6514" t="s">
        <v>3235</v>
      </c>
      <c r="F6514" t="s">
        <v>22419</v>
      </c>
      <c r="G6514" t="s">
        <v>22416</v>
      </c>
      <c r="H6514" t="s">
        <v>3177</v>
      </c>
      <c r="I6514" t="s">
        <v>22420</v>
      </c>
      <c r="J6514" t="s">
        <v>3179</v>
      </c>
      <c r="K6514" t="s">
        <v>22421</v>
      </c>
      <c r="L6514" t="s">
        <v>3174</v>
      </c>
      <c r="M6514" t="s">
        <v>3174</v>
      </c>
    </row>
    <row r="6515" spans="1:13" x14ac:dyDescent="0.3">
      <c r="A6515" t="s">
        <v>1099</v>
      </c>
      <c r="B6515" t="s">
        <v>2958</v>
      </c>
      <c r="C6515" t="s">
        <v>3190</v>
      </c>
      <c r="D6515" t="s">
        <v>1822</v>
      </c>
      <c r="E6515" t="s">
        <v>3298</v>
      </c>
      <c r="F6515" t="s">
        <v>22422</v>
      </c>
      <c r="G6515" t="s">
        <v>22423</v>
      </c>
      <c r="H6515" t="s">
        <v>3177</v>
      </c>
      <c r="I6515" t="s">
        <v>22424</v>
      </c>
      <c r="J6515" t="s">
        <v>3179</v>
      </c>
      <c r="K6515" t="s">
        <v>22425</v>
      </c>
      <c r="L6515" t="s">
        <v>3174</v>
      </c>
      <c r="M6515" t="s">
        <v>3174</v>
      </c>
    </row>
    <row r="6516" spans="1:13" x14ac:dyDescent="0.3">
      <c r="A6516" t="s">
        <v>1099</v>
      </c>
      <c r="B6516" t="s">
        <v>2958</v>
      </c>
      <c r="C6516" t="s">
        <v>3190</v>
      </c>
      <c r="D6516" t="s">
        <v>1822</v>
      </c>
      <c r="E6516" t="s">
        <v>3298</v>
      </c>
      <c r="F6516" t="s">
        <v>22426</v>
      </c>
      <c r="G6516" t="s">
        <v>22423</v>
      </c>
      <c r="H6516" t="s">
        <v>3177</v>
      </c>
      <c r="I6516" t="s">
        <v>22427</v>
      </c>
      <c r="J6516" t="s">
        <v>3179</v>
      </c>
      <c r="K6516" t="s">
        <v>22428</v>
      </c>
      <c r="L6516" t="s">
        <v>3174</v>
      </c>
      <c r="M6516" t="s">
        <v>3174</v>
      </c>
    </row>
    <row r="6517" spans="1:13" x14ac:dyDescent="0.3">
      <c r="A6517" t="s">
        <v>1099</v>
      </c>
      <c r="B6517" t="s">
        <v>2958</v>
      </c>
      <c r="C6517" t="s">
        <v>3190</v>
      </c>
      <c r="D6517" t="s">
        <v>1822</v>
      </c>
      <c r="E6517" t="s">
        <v>3298</v>
      </c>
      <c r="F6517" t="s">
        <v>22429</v>
      </c>
      <c r="G6517" t="s">
        <v>22430</v>
      </c>
      <c r="H6517" t="s">
        <v>3177</v>
      </c>
      <c r="I6517" t="s">
        <v>22431</v>
      </c>
      <c r="J6517" t="s">
        <v>3179</v>
      </c>
      <c r="K6517" t="s">
        <v>22432</v>
      </c>
      <c r="L6517" t="s">
        <v>3174</v>
      </c>
      <c r="M6517" t="s">
        <v>3174</v>
      </c>
    </row>
    <row r="6518" spans="1:13" x14ac:dyDescent="0.3">
      <c r="A6518" t="s">
        <v>1099</v>
      </c>
      <c r="B6518" t="s">
        <v>2958</v>
      </c>
      <c r="C6518" t="s">
        <v>3190</v>
      </c>
      <c r="D6518" t="s">
        <v>1822</v>
      </c>
      <c r="E6518" t="s">
        <v>3298</v>
      </c>
      <c r="F6518" t="s">
        <v>22433</v>
      </c>
      <c r="G6518" t="s">
        <v>22430</v>
      </c>
      <c r="H6518" t="s">
        <v>3177</v>
      </c>
      <c r="I6518" t="s">
        <v>22434</v>
      </c>
      <c r="J6518" t="s">
        <v>3179</v>
      </c>
      <c r="K6518" t="s">
        <v>22435</v>
      </c>
      <c r="L6518" t="s">
        <v>3174</v>
      </c>
      <c r="M6518" t="s">
        <v>3174</v>
      </c>
    </row>
    <row r="6519" spans="1:13" x14ac:dyDescent="0.3">
      <c r="A6519" t="s">
        <v>1099</v>
      </c>
      <c r="B6519" t="s">
        <v>2958</v>
      </c>
      <c r="C6519" t="s">
        <v>3190</v>
      </c>
      <c r="D6519" t="s">
        <v>1822</v>
      </c>
      <c r="E6519" t="s">
        <v>3298</v>
      </c>
      <c r="F6519" t="s">
        <v>22436</v>
      </c>
      <c r="G6519" t="s">
        <v>22437</v>
      </c>
      <c r="H6519" t="s">
        <v>3177</v>
      </c>
      <c r="I6519" t="s">
        <v>22438</v>
      </c>
      <c r="J6519" t="s">
        <v>3179</v>
      </c>
      <c r="K6519" t="s">
        <v>22439</v>
      </c>
      <c r="L6519" t="s">
        <v>3174</v>
      </c>
      <c r="M6519" t="s">
        <v>3174</v>
      </c>
    </row>
    <row r="6520" spans="1:13" x14ac:dyDescent="0.3">
      <c r="A6520" t="s">
        <v>1099</v>
      </c>
      <c r="B6520" t="s">
        <v>2958</v>
      </c>
      <c r="C6520" t="s">
        <v>3190</v>
      </c>
      <c r="D6520" t="s">
        <v>1822</v>
      </c>
      <c r="E6520" t="s">
        <v>3298</v>
      </c>
      <c r="F6520" t="s">
        <v>22440</v>
      </c>
      <c r="G6520" t="s">
        <v>22437</v>
      </c>
      <c r="H6520" t="s">
        <v>3177</v>
      </c>
      <c r="I6520" t="s">
        <v>22441</v>
      </c>
      <c r="J6520" t="s">
        <v>3179</v>
      </c>
      <c r="K6520" t="s">
        <v>22442</v>
      </c>
      <c r="L6520" t="s">
        <v>3174</v>
      </c>
      <c r="M6520" t="s">
        <v>3174</v>
      </c>
    </row>
    <row r="6521" spans="1:13" x14ac:dyDescent="0.3">
      <c r="A6521" t="s">
        <v>1099</v>
      </c>
      <c r="B6521" t="s">
        <v>2958</v>
      </c>
      <c r="C6521" t="s">
        <v>3190</v>
      </c>
      <c r="D6521" t="s">
        <v>1822</v>
      </c>
      <c r="E6521" t="s">
        <v>3298</v>
      </c>
      <c r="F6521" t="s">
        <v>22443</v>
      </c>
      <c r="G6521" t="s">
        <v>9187</v>
      </c>
      <c r="H6521" t="s">
        <v>3177</v>
      </c>
      <c r="I6521" t="s">
        <v>22444</v>
      </c>
      <c r="J6521" t="s">
        <v>3179</v>
      </c>
      <c r="K6521" t="s">
        <v>22445</v>
      </c>
      <c r="L6521" t="s">
        <v>3174</v>
      </c>
      <c r="M6521" t="s">
        <v>3174</v>
      </c>
    </row>
    <row r="6522" spans="1:13" x14ac:dyDescent="0.3">
      <c r="A6522" t="s">
        <v>1099</v>
      </c>
      <c r="B6522" t="s">
        <v>2958</v>
      </c>
      <c r="C6522" t="s">
        <v>3190</v>
      </c>
      <c r="D6522" t="s">
        <v>1822</v>
      </c>
      <c r="E6522" t="s">
        <v>3298</v>
      </c>
      <c r="F6522" t="s">
        <v>22446</v>
      </c>
      <c r="G6522" t="s">
        <v>9187</v>
      </c>
      <c r="H6522" t="s">
        <v>3177</v>
      </c>
      <c r="I6522" t="s">
        <v>22447</v>
      </c>
      <c r="J6522" t="s">
        <v>3179</v>
      </c>
      <c r="K6522" t="s">
        <v>22448</v>
      </c>
      <c r="L6522" t="s">
        <v>3174</v>
      </c>
      <c r="M6522" t="s">
        <v>3174</v>
      </c>
    </row>
    <row r="6523" spans="1:13" x14ac:dyDescent="0.3">
      <c r="A6523" t="s">
        <v>1099</v>
      </c>
      <c r="B6523" t="s">
        <v>2958</v>
      </c>
      <c r="C6523" t="s">
        <v>3190</v>
      </c>
      <c r="D6523" t="s">
        <v>1822</v>
      </c>
      <c r="E6523" t="s">
        <v>3235</v>
      </c>
      <c r="F6523" t="s">
        <v>22449</v>
      </c>
      <c r="G6523" t="s">
        <v>22450</v>
      </c>
      <c r="H6523" t="s">
        <v>3177</v>
      </c>
      <c r="I6523" t="s">
        <v>22451</v>
      </c>
      <c r="J6523" t="s">
        <v>3179</v>
      </c>
      <c r="K6523" t="s">
        <v>22452</v>
      </c>
      <c r="L6523" t="s">
        <v>3174</v>
      </c>
      <c r="M6523" t="s">
        <v>3174</v>
      </c>
    </row>
    <row r="6524" spans="1:13" x14ac:dyDescent="0.3">
      <c r="A6524" t="s">
        <v>1090</v>
      </c>
      <c r="B6524" t="s">
        <v>2956</v>
      </c>
      <c r="C6524" t="s">
        <v>3173</v>
      </c>
      <c r="D6524" t="s">
        <v>1761</v>
      </c>
      <c r="E6524" t="s">
        <v>3320</v>
      </c>
      <c r="F6524" t="s">
        <v>22453</v>
      </c>
      <c r="G6524" t="s">
        <v>22454</v>
      </c>
      <c r="H6524" t="s">
        <v>3177</v>
      </c>
      <c r="I6524" t="s">
        <v>22455</v>
      </c>
      <c r="J6524" t="s">
        <v>3187</v>
      </c>
      <c r="K6524" t="s">
        <v>22456</v>
      </c>
      <c r="L6524" t="s">
        <v>3174</v>
      </c>
      <c r="M6524" t="s">
        <v>3174</v>
      </c>
    </row>
    <row r="6525" spans="1:13" x14ac:dyDescent="0.3">
      <c r="A6525" t="s">
        <v>1099</v>
      </c>
      <c r="B6525" t="s">
        <v>3692</v>
      </c>
      <c r="C6525" t="s">
        <v>3190</v>
      </c>
      <c r="D6525" t="s">
        <v>7922</v>
      </c>
      <c r="E6525" t="s">
        <v>3459</v>
      </c>
      <c r="F6525" t="s">
        <v>22457</v>
      </c>
      <c r="G6525" t="s">
        <v>12803</v>
      </c>
      <c r="H6525" t="s">
        <v>3177</v>
      </c>
      <c r="I6525" t="s">
        <v>22458</v>
      </c>
      <c r="J6525" t="s">
        <v>3179</v>
      </c>
      <c r="K6525" t="s">
        <v>22459</v>
      </c>
      <c r="L6525" t="s">
        <v>3174</v>
      </c>
      <c r="M6525" t="s">
        <v>3174</v>
      </c>
    </row>
    <row r="6526" spans="1:13" x14ac:dyDescent="0.3">
      <c r="A6526" t="s">
        <v>1099</v>
      </c>
      <c r="B6526" t="s">
        <v>3692</v>
      </c>
      <c r="C6526" t="s">
        <v>3190</v>
      </c>
      <c r="D6526" t="s">
        <v>7922</v>
      </c>
      <c r="E6526" t="s">
        <v>3459</v>
      </c>
      <c r="F6526" t="s">
        <v>22460</v>
      </c>
      <c r="G6526" t="s">
        <v>12803</v>
      </c>
      <c r="H6526" t="s">
        <v>3177</v>
      </c>
      <c r="I6526" t="s">
        <v>22461</v>
      </c>
      <c r="J6526" t="s">
        <v>3179</v>
      </c>
      <c r="K6526" t="s">
        <v>22462</v>
      </c>
      <c r="L6526" t="s">
        <v>3174</v>
      </c>
      <c r="M6526" t="s">
        <v>3174</v>
      </c>
    </row>
    <row r="6527" spans="1:13" x14ac:dyDescent="0.3">
      <c r="A6527" t="s">
        <v>1099</v>
      </c>
      <c r="B6527" t="s">
        <v>3692</v>
      </c>
      <c r="C6527" t="s">
        <v>3190</v>
      </c>
      <c r="D6527" t="s">
        <v>7922</v>
      </c>
      <c r="E6527" t="s">
        <v>3459</v>
      </c>
      <c r="F6527" t="s">
        <v>22463</v>
      </c>
      <c r="G6527" t="s">
        <v>12803</v>
      </c>
      <c r="H6527" t="s">
        <v>3177</v>
      </c>
      <c r="I6527" t="s">
        <v>22464</v>
      </c>
      <c r="J6527" t="s">
        <v>3179</v>
      </c>
      <c r="K6527" t="s">
        <v>22465</v>
      </c>
      <c r="L6527" t="s">
        <v>3174</v>
      </c>
      <c r="M6527" t="s">
        <v>3174</v>
      </c>
    </row>
    <row r="6528" spans="1:13" x14ac:dyDescent="0.3">
      <c r="A6528" t="s">
        <v>1099</v>
      </c>
      <c r="B6528" t="s">
        <v>13027</v>
      </c>
      <c r="C6528" t="s">
        <v>3190</v>
      </c>
      <c r="D6528" t="s">
        <v>1755</v>
      </c>
      <c r="E6528" t="s">
        <v>3546</v>
      </c>
      <c r="F6528" t="s">
        <v>22466</v>
      </c>
      <c r="G6528" t="s">
        <v>13029</v>
      </c>
      <c r="H6528" t="s">
        <v>3177</v>
      </c>
      <c r="I6528" t="s">
        <v>22467</v>
      </c>
      <c r="J6528" t="s">
        <v>3179</v>
      </c>
      <c r="K6528" t="s">
        <v>22468</v>
      </c>
      <c r="L6528" t="s">
        <v>3174</v>
      </c>
      <c r="M6528" t="s">
        <v>3174</v>
      </c>
    </row>
    <row r="6529" spans="1:13" x14ac:dyDescent="0.3">
      <c r="A6529" t="s">
        <v>1090</v>
      </c>
      <c r="B6529" t="s">
        <v>3019</v>
      </c>
      <c r="C6529" t="s">
        <v>3173</v>
      </c>
      <c r="D6529" t="s">
        <v>7914</v>
      </c>
      <c r="E6529" t="s">
        <v>3235</v>
      </c>
      <c r="F6529" t="s">
        <v>22469</v>
      </c>
      <c r="G6529" t="s">
        <v>8821</v>
      </c>
      <c r="H6529" t="s">
        <v>3177</v>
      </c>
      <c r="I6529" t="s">
        <v>22470</v>
      </c>
      <c r="J6529" t="s">
        <v>3179</v>
      </c>
      <c r="K6529" t="s">
        <v>22471</v>
      </c>
      <c r="L6529" t="s">
        <v>3174</v>
      </c>
      <c r="M6529" t="s">
        <v>3174</v>
      </c>
    </row>
    <row r="6530" spans="1:13" x14ac:dyDescent="0.3">
      <c r="A6530" t="s">
        <v>1099</v>
      </c>
      <c r="B6530" t="s">
        <v>2958</v>
      </c>
      <c r="C6530" t="s">
        <v>3190</v>
      </c>
      <c r="D6530" t="s">
        <v>1755</v>
      </c>
      <c r="E6530" t="s">
        <v>3298</v>
      </c>
      <c r="F6530" t="s">
        <v>22472</v>
      </c>
      <c r="G6530" t="s">
        <v>11395</v>
      </c>
      <c r="H6530" t="s">
        <v>3177</v>
      </c>
      <c r="I6530" t="s">
        <v>22473</v>
      </c>
      <c r="J6530" t="s">
        <v>3179</v>
      </c>
      <c r="K6530" t="s">
        <v>22474</v>
      </c>
      <c r="L6530" t="s">
        <v>3174</v>
      </c>
      <c r="M6530" t="s">
        <v>3174</v>
      </c>
    </row>
    <row r="6531" spans="1:13" x14ac:dyDescent="0.3">
      <c r="A6531" t="s">
        <v>1090</v>
      </c>
      <c r="B6531" t="s">
        <v>22475</v>
      </c>
      <c r="C6531" t="s">
        <v>3173</v>
      </c>
      <c r="D6531" t="s">
        <v>1822</v>
      </c>
      <c r="E6531" t="s">
        <v>3235</v>
      </c>
      <c r="F6531" t="s">
        <v>22476</v>
      </c>
      <c r="G6531" t="s">
        <v>22477</v>
      </c>
      <c r="H6531" t="s">
        <v>3177</v>
      </c>
      <c r="I6531" t="s">
        <v>22478</v>
      </c>
      <c r="J6531" t="s">
        <v>3179</v>
      </c>
      <c r="K6531" t="s">
        <v>3174</v>
      </c>
      <c r="L6531" t="s">
        <v>3174</v>
      </c>
      <c r="M6531" t="s">
        <v>3174</v>
      </c>
    </row>
    <row r="6532" spans="1:13" x14ac:dyDescent="0.3">
      <c r="A6532" t="s">
        <v>1099</v>
      </c>
      <c r="B6532" t="s">
        <v>2958</v>
      </c>
      <c r="C6532" t="s">
        <v>3190</v>
      </c>
      <c r="D6532" t="s">
        <v>1761</v>
      </c>
      <c r="E6532" t="s">
        <v>3298</v>
      </c>
      <c r="F6532" t="s">
        <v>22479</v>
      </c>
      <c r="G6532" t="s">
        <v>17535</v>
      </c>
      <c r="H6532" t="s">
        <v>3177</v>
      </c>
      <c r="I6532" t="s">
        <v>22480</v>
      </c>
      <c r="J6532" t="s">
        <v>3179</v>
      </c>
      <c r="K6532" t="s">
        <v>22481</v>
      </c>
      <c r="L6532" t="s">
        <v>3174</v>
      </c>
      <c r="M6532" t="s">
        <v>3174</v>
      </c>
    </row>
    <row r="6533" spans="1:13" x14ac:dyDescent="0.3">
      <c r="A6533" t="s">
        <v>1099</v>
      </c>
      <c r="B6533" t="s">
        <v>2958</v>
      </c>
      <c r="C6533" t="s">
        <v>3190</v>
      </c>
      <c r="D6533" t="s">
        <v>1761</v>
      </c>
      <c r="E6533" t="s">
        <v>3298</v>
      </c>
      <c r="F6533" t="s">
        <v>22482</v>
      </c>
      <c r="G6533" t="s">
        <v>22483</v>
      </c>
      <c r="H6533" t="s">
        <v>3177</v>
      </c>
      <c r="I6533" t="s">
        <v>22484</v>
      </c>
      <c r="J6533" t="s">
        <v>3179</v>
      </c>
      <c r="K6533" t="s">
        <v>22485</v>
      </c>
      <c r="L6533" t="s">
        <v>3174</v>
      </c>
      <c r="M6533" t="s">
        <v>3174</v>
      </c>
    </row>
    <row r="6534" spans="1:13" x14ac:dyDescent="0.3">
      <c r="A6534" t="s">
        <v>1099</v>
      </c>
      <c r="B6534" t="s">
        <v>2958</v>
      </c>
      <c r="C6534" t="s">
        <v>3190</v>
      </c>
      <c r="D6534" t="s">
        <v>1761</v>
      </c>
      <c r="E6534" t="s">
        <v>3298</v>
      </c>
      <c r="F6534" t="s">
        <v>22486</v>
      </c>
      <c r="G6534" t="s">
        <v>22483</v>
      </c>
      <c r="H6534" t="s">
        <v>3177</v>
      </c>
      <c r="I6534" t="s">
        <v>22487</v>
      </c>
      <c r="J6534" t="s">
        <v>3179</v>
      </c>
      <c r="K6534" t="s">
        <v>22488</v>
      </c>
      <c r="L6534" t="s">
        <v>3174</v>
      </c>
      <c r="M6534" t="s">
        <v>3174</v>
      </c>
    </row>
    <row r="6535" spans="1:13" x14ac:dyDescent="0.3">
      <c r="A6535" t="s">
        <v>1099</v>
      </c>
      <c r="B6535" t="s">
        <v>2958</v>
      </c>
      <c r="C6535" t="s">
        <v>3190</v>
      </c>
      <c r="D6535" t="s">
        <v>1761</v>
      </c>
      <c r="E6535" t="s">
        <v>3298</v>
      </c>
      <c r="F6535" t="s">
        <v>22489</v>
      </c>
      <c r="G6535" t="s">
        <v>22483</v>
      </c>
      <c r="H6535" t="s">
        <v>3177</v>
      </c>
      <c r="I6535" t="s">
        <v>22490</v>
      </c>
      <c r="J6535" t="s">
        <v>3179</v>
      </c>
      <c r="K6535" t="s">
        <v>22491</v>
      </c>
      <c r="L6535" t="s">
        <v>3174</v>
      </c>
      <c r="M6535" t="s">
        <v>3174</v>
      </c>
    </row>
    <row r="6536" spans="1:13" x14ac:dyDescent="0.3">
      <c r="A6536" t="s">
        <v>1099</v>
      </c>
      <c r="B6536" t="s">
        <v>2958</v>
      </c>
      <c r="C6536" t="s">
        <v>3190</v>
      </c>
      <c r="D6536" t="s">
        <v>1761</v>
      </c>
      <c r="E6536" t="s">
        <v>3298</v>
      </c>
      <c r="F6536" t="s">
        <v>22492</v>
      </c>
      <c r="G6536" t="s">
        <v>22483</v>
      </c>
      <c r="H6536" t="s">
        <v>3177</v>
      </c>
      <c r="I6536" t="s">
        <v>22493</v>
      </c>
      <c r="J6536" t="s">
        <v>3179</v>
      </c>
      <c r="K6536" t="s">
        <v>22494</v>
      </c>
      <c r="L6536" t="s">
        <v>3174</v>
      </c>
      <c r="M6536" t="s">
        <v>3174</v>
      </c>
    </row>
    <row r="6537" spans="1:13" x14ac:dyDescent="0.3">
      <c r="A6537" t="s">
        <v>1099</v>
      </c>
      <c r="B6537" t="s">
        <v>2958</v>
      </c>
      <c r="C6537" t="s">
        <v>3190</v>
      </c>
      <c r="D6537" t="s">
        <v>1761</v>
      </c>
      <c r="E6537" t="s">
        <v>3298</v>
      </c>
      <c r="F6537" t="s">
        <v>22495</v>
      </c>
      <c r="G6537" t="s">
        <v>22483</v>
      </c>
      <c r="H6537" t="s">
        <v>3177</v>
      </c>
      <c r="I6537" t="s">
        <v>22496</v>
      </c>
      <c r="J6537" t="s">
        <v>3179</v>
      </c>
      <c r="K6537" t="s">
        <v>22497</v>
      </c>
      <c r="L6537" t="s">
        <v>3174</v>
      </c>
      <c r="M6537" t="s">
        <v>3174</v>
      </c>
    </row>
    <row r="6538" spans="1:13" x14ac:dyDescent="0.3">
      <c r="A6538" t="s">
        <v>1099</v>
      </c>
      <c r="B6538" t="s">
        <v>2958</v>
      </c>
      <c r="C6538" t="s">
        <v>3190</v>
      </c>
      <c r="D6538" t="s">
        <v>1761</v>
      </c>
      <c r="E6538" t="s">
        <v>3298</v>
      </c>
      <c r="F6538" t="s">
        <v>22498</v>
      </c>
      <c r="G6538" t="s">
        <v>22483</v>
      </c>
      <c r="H6538" t="s">
        <v>3177</v>
      </c>
      <c r="I6538" t="s">
        <v>22499</v>
      </c>
      <c r="J6538" t="s">
        <v>3179</v>
      </c>
      <c r="K6538" t="s">
        <v>22500</v>
      </c>
      <c r="L6538" t="s">
        <v>3174</v>
      </c>
      <c r="M6538" t="s">
        <v>3174</v>
      </c>
    </row>
    <row r="6539" spans="1:13" x14ac:dyDescent="0.3">
      <c r="A6539" t="s">
        <v>1099</v>
      </c>
      <c r="B6539" t="s">
        <v>2958</v>
      </c>
      <c r="C6539" t="s">
        <v>3190</v>
      </c>
      <c r="D6539" t="s">
        <v>1761</v>
      </c>
      <c r="E6539" t="s">
        <v>3298</v>
      </c>
      <c r="F6539" t="s">
        <v>22501</v>
      </c>
      <c r="G6539" t="s">
        <v>17545</v>
      </c>
      <c r="H6539" t="s">
        <v>3177</v>
      </c>
      <c r="I6539" t="s">
        <v>22502</v>
      </c>
      <c r="J6539" t="s">
        <v>3179</v>
      </c>
      <c r="K6539" t="s">
        <v>22503</v>
      </c>
      <c r="L6539" t="s">
        <v>3174</v>
      </c>
      <c r="M6539" t="s">
        <v>3174</v>
      </c>
    </row>
    <row r="6540" spans="1:13" x14ac:dyDescent="0.3">
      <c r="A6540" t="s">
        <v>1099</v>
      </c>
      <c r="B6540" t="s">
        <v>2958</v>
      </c>
      <c r="C6540" t="s">
        <v>3190</v>
      </c>
      <c r="D6540" t="s">
        <v>1761</v>
      </c>
      <c r="E6540" t="s">
        <v>3298</v>
      </c>
      <c r="F6540" t="s">
        <v>22504</v>
      </c>
      <c r="G6540" t="s">
        <v>11395</v>
      </c>
      <c r="H6540" t="s">
        <v>3177</v>
      </c>
      <c r="I6540" t="s">
        <v>22505</v>
      </c>
      <c r="J6540" t="s">
        <v>3179</v>
      </c>
      <c r="K6540" t="s">
        <v>22506</v>
      </c>
      <c r="L6540" t="s">
        <v>3174</v>
      </c>
      <c r="M6540" t="s">
        <v>3174</v>
      </c>
    </row>
    <row r="6541" spans="1:13" x14ac:dyDescent="0.3">
      <c r="A6541" t="s">
        <v>1099</v>
      </c>
      <c r="B6541" t="s">
        <v>2958</v>
      </c>
      <c r="C6541" t="s">
        <v>3190</v>
      </c>
      <c r="D6541" t="s">
        <v>1761</v>
      </c>
      <c r="E6541" t="s">
        <v>3298</v>
      </c>
      <c r="F6541" t="s">
        <v>22507</v>
      </c>
      <c r="G6541" t="s">
        <v>11395</v>
      </c>
      <c r="H6541" t="s">
        <v>3177</v>
      </c>
      <c r="I6541" t="s">
        <v>22508</v>
      </c>
      <c r="J6541" t="s">
        <v>3179</v>
      </c>
      <c r="K6541" t="s">
        <v>22509</v>
      </c>
      <c r="L6541" t="s">
        <v>3174</v>
      </c>
      <c r="M6541" t="s">
        <v>3174</v>
      </c>
    </row>
    <row r="6542" spans="1:13" x14ac:dyDescent="0.3">
      <c r="A6542" t="s">
        <v>1099</v>
      </c>
      <c r="B6542" t="s">
        <v>2958</v>
      </c>
      <c r="C6542" t="s">
        <v>3190</v>
      </c>
      <c r="D6542" t="s">
        <v>1761</v>
      </c>
      <c r="E6542" t="s">
        <v>3298</v>
      </c>
      <c r="F6542" t="s">
        <v>22510</v>
      </c>
      <c r="G6542" t="s">
        <v>11395</v>
      </c>
      <c r="H6542" t="s">
        <v>3177</v>
      </c>
      <c r="I6542" t="s">
        <v>22511</v>
      </c>
      <c r="J6542" t="s">
        <v>3179</v>
      </c>
      <c r="K6542" t="s">
        <v>22512</v>
      </c>
      <c r="L6542" t="s">
        <v>3174</v>
      </c>
      <c r="M6542" t="s">
        <v>3174</v>
      </c>
    </row>
    <row r="6543" spans="1:13" x14ac:dyDescent="0.3">
      <c r="A6543" t="s">
        <v>1099</v>
      </c>
      <c r="B6543" t="s">
        <v>2958</v>
      </c>
      <c r="C6543" t="s">
        <v>3190</v>
      </c>
      <c r="D6543" t="s">
        <v>1761</v>
      </c>
      <c r="E6543" t="s">
        <v>3298</v>
      </c>
      <c r="F6543" t="s">
        <v>22513</v>
      </c>
      <c r="G6543" t="s">
        <v>11395</v>
      </c>
      <c r="H6543" t="s">
        <v>3177</v>
      </c>
      <c r="I6543" t="s">
        <v>22514</v>
      </c>
      <c r="J6543" t="s">
        <v>3179</v>
      </c>
      <c r="K6543" t="s">
        <v>22515</v>
      </c>
      <c r="L6543" t="s">
        <v>3174</v>
      </c>
      <c r="M6543" t="s">
        <v>3174</v>
      </c>
    </row>
    <row r="6544" spans="1:13" x14ac:dyDescent="0.3">
      <c r="A6544" t="s">
        <v>1099</v>
      </c>
      <c r="B6544" t="s">
        <v>2958</v>
      </c>
      <c r="C6544" t="s">
        <v>3190</v>
      </c>
      <c r="D6544" t="s">
        <v>1761</v>
      </c>
      <c r="E6544" t="s">
        <v>3298</v>
      </c>
      <c r="F6544" t="s">
        <v>22516</v>
      </c>
      <c r="G6544" t="s">
        <v>11395</v>
      </c>
      <c r="H6544" t="s">
        <v>3177</v>
      </c>
      <c r="I6544" t="s">
        <v>22517</v>
      </c>
      <c r="J6544" t="s">
        <v>3179</v>
      </c>
      <c r="K6544" t="s">
        <v>22518</v>
      </c>
      <c r="L6544" t="s">
        <v>3174</v>
      </c>
      <c r="M6544" t="s">
        <v>3174</v>
      </c>
    </row>
    <row r="6545" spans="1:13" x14ac:dyDescent="0.3">
      <c r="A6545" t="s">
        <v>1099</v>
      </c>
      <c r="B6545" t="s">
        <v>2958</v>
      </c>
      <c r="C6545" t="s">
        <v>3190</v>
      </c>
      <c r="D6545" t="s">
        <v>1761</v>
      </c>
      <c r="E6545" t="s">
        <v>3298</v>
      </c>
      <c r="F6545" t="s">
        <v>22519</v>
      </c>
      <c r="G6545" t="s">
        <v>11395</v>
      </c>
      <c r="H6545" t="s">
        <v>3177</v>
      </c>
      <c r="I6545" t="s">
        <v>22520</v>
      </c>
      <c r="J6545" t="s">
        <v>3179</v>
      </c>
      <c r="K6545" t="s">
        <v>22521</v>
      </c>
      <c r="L6545" t="s">
        <v>3174</v>
      </c>
      <c r="M6545" t="s">
        <v>3174</v>
      </c>
    </row>
    <row r="6546" spans="1:13" x14ac:dyDescent="0.3">
      <c r="A6546" t="s">
        <v>1099</v>
      </c>
      <c r="B6546" t="s">
        <v>2958</v>
      </c>
      <c r="C6546" t="s">
        <v>3190</v>
      </c>
      <c r="D6546" t="s">
        <v>1903</v>
      </c>
      <c r="E6546" t="s">
        <v>3298</v>
      </c>
      <c r="F6546" t="s">
        <v>22522</v>
      </c>
      <c r="G6546" t="s">
        <v>22483</v>
      </c>
      <c r="H6546" t="s">
        <v>3177</v>
      </c>
      <c r="I6546" t="s">
        <v>22523</v>
      </c>
      <c r="J6546" t="s">
        <v>3179</v>
      </c>
      <c r="K6546" t="s">
        <v>22524</v>
      </c>
      <c r="L6546" t="s">
        <v>3174</v>
      </c>
      <c r="M6546" t="s">
        <v>3174</v>
      </c>
    </row>
    <row r="6547" spans="1:13" x14ac:dyDescent="0.3">
      <c r="A6547" t="s">
        <v>1099</v>
      </c>
      <c r="B6547" t="s">
        <v>2958</v>
      </c>
      <c r="C6547" t="s">
        <v>3190</v>
      </c>
      <c r="D6547" t="s">
        <v>1903</v>
      </c>
      <c r="E6547" t="s">
        <v>3298</v>
      </c>
      <c r="F6547" t="s">
        <v>22525</v>
      </c>
      <c r="G6547" t="s">
        <v>11395</v>
      </c>
      <c r="H6547" t="s">
        <v>3177</v>
      </c>
      <c r="I6547" t="s">
        <v>22526</v>
      </c>
      <c r="J6547" t="s">
        <v>3179</v>
      </c>
      <c r="K6547" t="s">
        <v>22527</v>
      </c>
      <c r="L6547" t="s">
        <v>3174</v>
      </c>
      <c r="M6547" t="s">
        <v>3174</v>
      </c>
    </row>
    <row r="6548" spans="1:13" x14ac:dyDescent="0.3">
      <c r="A6548" t="s">
        <v>1099</v>
      </c>
      <c r="B6548" t="s">
        <v>2958</v>
      </c>
      <c r="C6548" t="s">
        <v>3190</v>
      </c>
      <c r="D6548" t="s">
        <v>1903</v>
      </c>
      <c r="E6548" t="s">
        <v>3298</v>
      </c>
      <c r="F6548" t="s">
        <v>22528</v>
      </c>
      <c r="G6548" t="s">
        <v>11395</v>
      </c>
      <c r="H6548" t="s">
        <v>3177</v>
      </c>
      <c r="I6548" t="s">
        <v>22529</v>
      </c>
      <c r="J6548" t="s">
        <v>3179</v>
      </c>
      <c r="K6548" t="s">
        <v>22530</v>
      </c>
      <c r="L6548" t="s">
        <v>3174</v>
      </c>
      <c r="M6548" t="s">
        <v>3174</v>
      </c>
    </row>
    <row r="6549" spans="1:13" x14ac:dyDescent="0.3">
      <c r="A6549" t="s">
        <v>1099</v>
      </c>
      <c r="B6549" t="s">
        <v>2958</v>
      </c>
      <c r="C6549" t="s">
        <v>3190</v>
      </c>
      <c r="D6549" t="s">
        <v>1903</v>
      </c>
      <c r="E6549" t="s">
        <v>3298</v>
      </c>
      <c r="F6549" t="s">
        <v>22531</v>
      </c>
      <c r="G6549" t="s">
        <v>11395</v>
      </c>
      <c r="H6549" t="s">
        <v>3177</v>
      </c>
      <c r="I6549" t="s">
        <v>22532</v>
      </c>
      <c r="J6549" t="s">
        <v>3179</v>
      </c>
      <c r="K6549" t="s">
        <v>22533</v>
      </c>
      <c r="L6549" t="s">
        <v>3174</v>
      </c>
      <c r="M6549" t="s">
        <v>3174</v>
      </c>
    </row>
    <row r="6550" spans="1:13" x14ac:dyDescent="0.3">
      <c r="A6550" t="s">
        <v>1099</v>
      </c>
      <c r="B6550" t="s">
        <v>2962</v>
      </c>
      <c r="C6550" t="s">
        <v>3190</v>
      </c>
      <c r="D6550" t="s">
        <v>7922</v>
      </c>
      <c r="E6550" t="s">
        <v>3320</v>
      </c>
      <c r="F6550" t="s">
        <v>22534</v>
      </c>
      <c r="G6550" t="s">
        <v>17525</v>
      </c>
      <c r="H6550" t="s">
        <v>3177</v>
      </c>
      <c r="I6550" t="s">
        <v>22535</v>
      </c>
      <c r="J6550" t="s">
        <v>3179</v>
      </c>
      <c r="K6550" t="s">
        <v>22536</v>
      </c>
      <c r="L6550" t="s">
        <v>3174</v>
      </c>
      <c r="M6550" t="s">
        <v>3174</v>
      </c>
    </row>
    <row r="6551" spans="1:13" x14ac:dyDescent="0.3">
      <c r="A6551" t="s">
        <v>1099</v>
      </c>
      <c r="B6551" t="s">
        <v>2962</v>
      </c>
      <c r="C6551" t="s">
        <v>3190</v>
      </c>
      <c r="D6551" t="s">
        <v>7922</v>
      </c>
      <c r="E6551" t="s">
        <v>3320</v>
      </c>
      <c r="F6551" t="s">
        <v>22537</v>
      </c>
      <c r="G6551" t="s">
        <v>17525</v>
      </c>
      <c r="H6551" t="s">
        <v>3177</v>
      </c>
      <c r="I6551" t="s">
        <v>22538</v>
      </c>
      <c r="J6551" t="s">
        <v>3179</v>
      </c>
      <c r="K6551" t="s">
        <v>22539</v>
      </c>
      <c r="L6551" t="s">
        <v>3174</v>
      </c>
      <c r="M6551" t="s">
        <v>3174</v>
      </c>
    </row>
    <row r="6552" spans="1:13" x14ac:dyDescent="0.3">
      <c r="A6552" t="s">
        <v>1099</v>
      </c>
      <c r="B6552" t="s">
        <v>2962</v>
      </c>
      <c r="C6552" t="s">
        <v>3190</v>
      </c>
      <c r="D6552" t="s">
        <v>7922</v>
      </c>
      <c r="E6552" t="s">
        <v>3320</v>
      </c>
      <c r="F6552" t="s">
        <v>22540</v>
      </c>
      <c r="G6552" t="s">
        <v>17525</v>
      </c>
      <c r="H6552" t="s">
        <v>3177</v>
      </c>
      <c r="I6552" t="s">
        <v>22541</v>
      </c>
      <c r="J6552" t="s">
        <v>3179</v>
      </c>
      <c r="K6552" t="s">
        <v>22542</v>
      </c>
      <c r="L6552" t="s">
        <v>3174</v>
      </c>
      <c r="M6552" t="s">
        <v>3174</v>
      </c>
    </row>
    <row r="6553" spans="1:13" x14ac:dyDescent="0.3">
      <c r="A6553" t="s">
        <v>1099</v>
      </c>
      <c r="B6553" t="s">
        <v>2962</v>
      </c>
      <c r="C6553" t="s">
        <v>3190</v>
      </c>
      <c r="D6553" t="s">
        <v>7922</v>
      </c>
      <c r="E6553" t="s">
        <v>3235</v>
      </c>
      <c r="F6553" t="s">
        <v>22543</v>
      </c>
      <c r="G6553" t="s">
        <v>7951</v>
      </c>
      <c r="H6553" t="s">
        <v>3177</v>
      </c>
      <c r="I6553" t="s">
        <v>22544</v>
      </c>
      <c r="J6553" t="s">
        <v>3179</v>
      </c>
      <c r="K6553" t="s">
        <v>22545</v>
      </c>
      <c r="L6553" t="s">
        <v>3174</v>
      </c>
      <c r="M6553" t="s">
        <v>3174</v>
      </c>
    </row>
    <row r="6554" spans="1:13" x14ac:dyDescent="0.3">
      <c r="A6554" t="s">
        <v>1099</v>
      </c>
      <c r="B6554" t="s">
        <v>2962</v>
      </c>
      <c r="C6554" t="s">
        <v>3190</v>
      </c>
      <c r="D6554" t="s">
        <v>7922</v>
      </c>
      <c r="E6554" t="s">
        <v>3235</v>
      </c>
      <c r="F6554" t="s">
        <v>22546</v>
      </c>
      <c r="G6554" t="s">
        <v>7951</v>
      </c>
      <c r="H6554" t="s">
        <v>3177</v>
      </c>
      <c r="I6554" t="s">
        <v>22547</v>
      </c>
      <c r="J6554" t="s">
        <v>3179</v>
      </c>
      <c r="K6554" t="s">
        <v>22548</v>
      </c>
      <c r="L6554" t="s">
        <v>3174</v>
      </c>
      <c r="M6554" t="s">
        <v>3174</v>
      </c>
    </row>
    <row r="6555" spans="1:13" x14ac:dyDescent="0.3">
      <c r="A6555" t="s">
        <v>1099</v>
      </c>
      <c r="B6555" t="s">
        <v>2962</v>
      </c>
      <c r="C6555" t="s">
        <v>3190</v>
      </c>
      <c r="D6555" t="s">
        <v>7922</v>
      </c>
      <c r="E6555" t="s">
        <v>3235</v>
      </c>
      <c r="F6555" t="s">
        <v>22549</v>
      </c>
      <c r="G6555" t="s">
        <v>7951</v>
      </c>
      <c r="H6555" t="s">
        <v>3177</v>
      </c>
      <c r="I6555" t="s">
        <v>22550</v>
      </c>
      <c r="J6555" t="s">
        <v>3179</v>
      </c>
      <c r="K6555" t="s">
        <v>22551</v>
      </c>
      <c r="L6555" t="s">
        <v>3174</v>
      </c>
      <c r="M6555" t="s">
        <v>3174</v>
      </c>
    </row>
    <row r="6556" spans="1:13" x14ac:dyDescent="0.3">
      <c r="A6556" t="s">
        <v>1099</v>
      </c>
      <c r="B6556" t="s">
        <v>2962</v>
      </c>
      <c r="C6556" t="s">
        <v>3190</v>
      </c>
      <c r="D6556" t="s">
        <v>7922</v>
      </c>
      <c r="E6556" t="s">
        <v>3235</v>
      </c>
      <c r="F6556" t="s">
        <v>22552</v>
      </c>
      <c r="G6556" t="s">
        <v>22553</v>
      </c>
      <c r="H6556" t="s">
        <v>3177</v>
      </c>
      <c r="I6556" t="s">
        <v>22554</v>
      </c>
      <c r="J6556" t="s">
        <v>3179</v>
      </c>
      <c r="K6556" t="s">
        <v>22555</v>
      </c>
      <c r="L6556" t="s">
        <v>3174</v>
      </c>
      <c r="M6556" t="s">
        <v>3174</v>
      </c>
    </row>
    <row r="6557" spans="1:13" x14ac:dyDescent="0.3">
      <c r="A6557" t="s">
        <v>1099</v>
      </c>
      <c r="B6557" t="s">
        <v>2962</v>
      </c>
      <c r="C6557" t="s">
        <v>3190</v>
      </c>
      <c r="D6557" t="s">
        <v>7922</v>
      </c>
      <c r="E6557" t="s">
        <v>3235</v>
      </c>
      <c r="F6557" t="s">
        <v>22556</v>
      </c>
      <c r="G6557" t="s">
        <v>22553</v>
      </c>
      <c r="H6557" t="s">
        <v>3177</v>
      </c>
      <c r="I6557" t="s">
        <v>22557</v>
      </c>
      <c r="J6557" t="s">
        <v>3179</v>
      </c>
      <c r="K6557" t="s">
        <v>22558</v>
      </c>
      <c r="L6557" t="s">
        <v>3174</v>
      </c>
      <c r="M6557" t="s">
        <v>3174</v>
      </c>
    </row>
    <row r="6558" spans="1:13" x14ac:dyDescent="0.3">
      <c r="A6558" t="s">
        <v>1099</v>
      </c>
      <c r="B6558" t="s">
        <v>2962</v>
      </c>
      <c r="C6558" t="s">
        <v>3190</v>
      </c>
      <c r="D6558" t="s">
        <v>7922</v>
      </c>
      <c r="E6558" t="s">
        <v>3235</v>
      </c>
      <c r="F6558" t="s">
        <v>22559</v>
      </c>
      <c r="G6558" t="s">
        <v>22553</v>
      </c>
      <c r="H6558" t="s">
        <v>3177</v>
      </c>
      <c r="I6558" t="s">
        <v>22560</v>
      </c>
      <c r="J6558" t="s">
        <v>3179</v>
      </c>
      <c r="K6558" t="s">
        <v>22561</v>
      </c>
      <c r="L6558" t="s">
        <v>3174</v>
      </c>
      <c r="M6558" t="s">
        <v>3174</v>
      </c>
    </row>
    <row r="6559" spans="1:13" x14ac:dyDescent="0.3">
      <c r="A6559" t="s">
        <v>1099</v>
      </c>
      <c r="B6559" t="s">
        <v>2962</v>
      </c>
      <c r="C6559" t="s">
        <v>3190</v>
      </c>
      <c r="D6559" t="s">
        <v>1761</v>
      </c>
      <c r="E6559" t="s">
        <v>3235</v>
      </c>
      <c r="F6559" t="s">
        <v>22562</v>
      </c>
      <c r="G6559" t="s">
        <v>7951</v>
      </c>
      <c r="H6559" t="s">
        <v>3177</v>
      </c>
      <c r="I6559" t="s">
        <v>22563</v>
      </c>
      <c r="J6559" t="s">
        <v>3179</v>
      </c>
      <c r="K6559" t="s">
        <v>22564</v>
      </c>
      <c r="L6559" t="s">
        <v>3174</v>
      </c>
      <c r="M6559" t="s">
        <v>3174</v>
      </c>
    </row>
    <row r="6560" spans="1:13" x14ac:dyDescent="0.3">
      <c r="A6560" t="s">
        <v>1099</v>
      </c>
      <c r="B6560" t="s">
        <v>2962</v>
      </c>
      <c r="C6560" t="s">
        <v>3190</v>
      </c>
      <c r="D6560" t="s">
        <v>1761</v>
      </c>
      <c r="E6560" t="s">
        <v>3235</v>
      </c>
      <c r="F6560" t="s">
        <v>22565</v>
      </c>
      <c r="G6560" t="s">
        <v>7951</v>
      </c>
      <c r="H6560" t="s">
        <v>3177</v>
      </c>
      <c r="I6560" t="s">
        <v>22566</v>
      </c>
      <c r="J6560" t="s">
        <v>3179</v>
      </c>
      <c r="K6560" t="s">
        <v>22567</v>
      </c>
      <c r="L6560" t="s">
        <v>3174</v>
      </c>
      <c r="M6560" t="s">
        <v>3174</v>
      </c>
    </row>
    <row r="6561" spans="1:13" x14ac:dyDescent="0.3">
      <c r="A6561" t="s">
        <v>1099</v>
      </c>
      <c r="B6561" t="s">
        <v>2962</v>
      </c>
      <c r="C6561" t="s">
        <v>3190</v>
      </c>
      <c r="D6561" t="s">
        <v>1759</v>
      </c>
      <c r="E6561" t="s">
        <v>3235</v>
      </c>
      <c r="F6561" t="s">
        <v>22568</v>
      </c>
      <c r="G6561" t="s">
        <v>17525</v>
      </c>
      <c r="H6561" t="s">
        <v>3177</v>
      </c>
      <c r="I6561" t="s">
        <v>22569</v>
      </c>
      <c r="J6561" t="s">
        <v>3179</v>
      </c>
      <c r="K6561" t="s">
        <v>22570</v>
      </c>
      <c r="L6561" t="s">
        <v>3174</v>
      </c>
      <c r="M6561" t="s">
        <v>3174</v>
      </c>
    </row>
    <row r="6562" spans="1:13" x14ac:dyDescent="0.3">
      <c r="A6562" t="s">
        <v>1099</v>
      </c>
      <c r="B6562" t="s">
        <v>2962</v>
      </c>
      <c r="C6562" t="s">
        <v>3190</v>
      </c>
      <c r="D6562" t="s">
        <v>1759</v>
      </c>
      <c r="E6562" t="s">
        <v>3235</v>
      </c>
      <c r="F6562" t="s">
        <v>22571</v>
      </c>
      <c r="G6562" t="s">
        <v>17525</v>
      </c>
      <c r="H6562" t="s">
        <v>3177</v>
      </c>
      <c r="I6562" t="s">
        <v>22572</v>
      </c>
      <c r="J6562" t="s">
        <v>3179</v>
      </c>
      <c r="K6562" t="s">
        <v>22573</v>
      </c>
      <c r="L6562" t="s">
        <v>3174</v>
      </c>
      <c r="M6562" t="s">
        <v>3174</v>
      </c>
    </row>
    <row r="6563" spans="1:13" x14ac:dyDescent="0.3">
      <c r="A6563" t="s">
        <v>1099</v>
      </c>
      <c r="B6563" t="s">
        <v>2962</v>
      </c>
      <c r="C6563" t="s">
        <v>3190</v>
      </c>
      <c r="D6563" t="s">
        <v>1759</v>
      </c>
      <c r="E6563" t="s">
        <v>3235</v>
      </c>
      <c r="F6563" t="s">
        <v>22574</v>
      </c>
      <c r="G6563" t="s">
        <v>17525</v>
      </c>
      <c r="H6563" t="s">
        <v>3177</v>
      </c>
      <c r="I6563" t="s">
        <v>22575</v>
      </c>
      <c r="J6563" t="s">
        <v>3179</v>
      </c>
      <c r="K6563" t="s">
        <v>22576</v>
      </c>
      <c r="L6563" t="s">
        <v>3174</v>
      </c>
      <c r="M6563" t="s">
        <v>3174</v>
      </c>
    </row>
    <row r="6564" spans="1:13" x14ac:dyDescent="0.3">
      <c r="A6564" t="s">
        <v>1099</v>
      </c>
      <c r="B6564" t="s">
        <v>2962</v>
      </c>
      <c r="C6564" t="s">
        <v>3190</v>
      </c>
      <c r="D6564" t="s">
        <v>1759</v>
      </c>
      <c r="E6564" t="s">
        <v>3320</v>
      </c>
      <c r="F6564" t="s">
        <v>22577</v>
      </c>
      <c r="G6564" t="s">
        <v>17525</v>
      </c>
      <c r="H6564" t="s">
        <v>3177</v>
      </c>
      <c r="I6564" t="s">
        <v>22578</v>
      </c>
      <c r="J6564" t="s">
        <v>3179</v>
      </c>
      <c r="K6564" t="s">
        <v>22579</v>
      </c>
      <c r="L6564" t="s">
        <v>3174</v>
      </c>
      <c r="M6564" t="s">
        <v>3174</v>
      </c>
    </row>
    <row r="6565" spans="1:13" x14ac:dyDescent="0.3">
      <c r="A6565" t="s">
        <v>1099</v>
      </c>
      <c r="B6565" t="s">
        <v>2962</v>
      </c>
      <c r="C6565" t="s">
        <v>3190</v>
      </c>
      <c r="D6565" t="s">
        <v>1759</v>
      </c>
      <c r="E6565" t="s">
        <v>3320</v>
      </c>
      <c r="F6565" t="s">
        <v>22580</v>
      </c>
      <c r="G6565" t="s">
        <v>17525</v>
      </c>
      <c r="H6565" t="s">
        <v>3177</v>
      </c>
      <c r="I6565" t="s">
        <v>22581</v>
      </c>
      <c r="J6565" t="s">
        <v>3179</v>
      </c>
      <c r="K6565" t="s">
        <v>22582</v>
      </c>
      <c r="L6565" t="s">
        <v>3174</v>
      </c>
      <c r="M6565" t="s">
        <v>3174</v>
      </c>
    </row>
    <row r="6566" spans="1:13" x14ac:dyDescent="0.3">
      <c r="A6566" t="s">
        <v>1099</v>
      </c>
      <c r="B6566" t="s">
        <v>2962</v>
      </c>
      <c r="C6566" t="s">
        <v>3190</v>
      </c>
      <c r="D6566" t="s">
        <v>1759</v>
      </c>
      <c r="E6566" t="s">
        <v>3320</v>
      </c>
      <c r="F6566" t="s">
        <v>22583</v>
      </c>
      <c r="G6566" t="s">
        <v>17525</v>
      </c>
      <c r="H6566" t="s">
        <v>3177</v>
      </c>
      <c r="I6566" t="s">
        <v>22584</v>
      </c>
      <c r="J6566" t="s">
        <v>3179</v>
      </c>
      <c r="K6566" t="s">
        <v>22585</v>
      </c>
      <c r="L6566" t="s">
        <v>3174</v>
      </c>
      <c r="M6566" t="s">
        <v>3174</v>
      </c>
    </row>
    <row r="6567" spans="1:13" x14ac:dyDescent="0.3">
      <c r="A6567" t="s">
        <v>1099</v>
      </c>
      <c r="B6567" t="s">
        <v>2962</v>
      </c>
      <c r="C6567" t="s">
        <v>3190</v>
      </c>
      <c r="D6567" t="s">
        <v>1759</v>
      </c>
      <c r="E6567" t="s">
        <v>3235</v>
      </c>
      <c r="F6567" t="s">
        <v>22586</v>
      </c>
      <c r="G6567" t="s">
        <v>7951</v>
      </c>
      <c r="H6567" t="s">
        <v>3177</v>
      </c>
      <c r="I6567" t="s">
        <v>22587</v>
      </c>
      <c r="J6567" t="s">
        <v>3179</v>
      </c>
      <c r="K6567" t="s">
        <v>22588</v>
      </c>
      <c r="L6567" t="s">
        <v>3174</v>
      </c>
      <c r="M6567" t="s">
        <v>3174</v>
      </c>
    </row>
    <row r="6568" spans="1:13" x14ac:dyDescent="0.3">
      <c r="A6568" t="s">
        <v>1099</v>
      </c>
      <c r="B6568" t="s">
        <v>2962</v>
      </c>
      <c r="C6568" t="s">
        <v>3190</v>
      </c>
      <c r="D6568" t="s">
        <v>1759</v>
      </c>
      <c r="E6568" t="s">
        <v>3235</v>
      </c>
      <c r="F6568" t="s">
        <v>22589</v>
      </c>
      <c r="G6568" t="s">
        <v>22553</v>
      </c>
      <c r="H6568" t="s">
        <v>3177</v>
      </c>
      <c r="I6568" t="s">
        <v>22590</v>
      </c>
      <c r="J6568" t="s">
        <v>3179</v>
      </c>
      <c r="K6568" t="s">
        <v>22591</v>
      </c>
      <c r="L6568" t="s">
        <v>3174</v>
      </c>
      <c r="M6568" t="s">
        <v>3174</v>
      </c>
    </row>
    <row r="6569" spans="1:13" x14ac:dyDescent="0.3">
      <c r="A6569" t="s">
        <v>1099</v>
      </c>
      <c r="B6569" t="s">
        <v>2962</v>
      </c>
      <c r="C6569" t="s">
        <v>3190</v>
      </c>
      <c r="D6569" t="s">
        <v>1759</v>
      </c>
      <c r="E6569" t="s">
        <v>3235</v>
      </c>
      <c r="F6569" t="s">
        <v>22592</v>
      </c>
      <c r="G6569" t="s">
        <v>7951</v>
      </c>
      <c r="H6569" t="s">
        <v>3177</v>
      </c>
      <c r="I6569" t="s">
        <v>22593</v>
      </c>
      <c r="J6569" t="s">
        <v>3179</v>
      </c>
      <c r="K6569" t="s">
        <v>22594</v>
      </c>
      <c r="L6569" t="s">
        <v>3174</v>
      </c>
      <c r="M6569" t="s">
        <v>3174</v>
      </c>
    </row>
    <row r="6570" spans="1:13" x14ac:dyDescent="0.3">
      <c r="A6570" t="s">
        <v>1099</v>
      </c>
      <c r="B6570" t="s">
        <v>2962</v>
      </c>
      <c r="C6570" t="s">
        <v>3190</v>
      </c>
      <c r="D6570" t="s">
        <v>1759</v>
      </c>
      <c r="E6570" t="s">
        <v>3235</v>
      </c>
      <c r="F6570" t="s">
        <v>22595</v>
      </c>
      <c r="G6570" t="s">
        <v>7951</v>
      </c>
      <c r="H6570" t="s">
        <v>3177</v>
      </c>
      <c r="I6570" t="s">
        <v>22596</v>
      </c>
      <c r="J6570" t="s">
        <v>3179</v>
      </c>
      <c r="K6570" t="s">
        <v>22597</v>
      </c>
      <c r="L6570" t="s">
        <v>3174</v>
      </c>
      <c r="M6570" t="s">
        <v>3174</v>
      </c>
    </row>
    <row r="6571" spans="1:13" x14ac:dyDescent="0.3">
      <c r="A6571" t="s">
        <v>1090</v>
      </c>
      <c r="B6571" t="s">
        <v>8793</v>
      </c>
      <c r="C6571" t="s">
        <v>3173</v>
      </c>
      <c r="D6571" t="s">
        <v>1822</v>
      </c>
      <c r="E6571" t="s">
        <v>3235</v>
      </c>
      <c r="F6571" t="s">
        <v>22598</v>
      </c>
      <c r="G6571" t="s">
        <v>8795</v>
      </c>
      <c r="H6571" t="s">
        <v>3177</v>
      </c>
      <c r="I6571" t="s">
        <v>22599</v>
      </c>
      <c r="J6571" t="s">
        <v>3179</v>
      </c>
      <c r="K6571" t="s">
        <v>22600</v>
      </c>
      <c r="L6571" t="s">
        <v>3174</v>
      </c>
      <c r="M6571" t="s">
        <v>3174</v>
      </c>
    </row>
    <row r="6572" spans="1:13" x14ac:dyDescent="0.3">
      <c r="A6572" t="s">
        <v>1090</v>
      </c>
      <c r="B6572" t="s">
        <v>3831</v>
      </c>
      <c r="C6572" t="s">
        <v>3173</v>
      </c>
      <c r="D6572" t="s">
        <v>1822</v>
      </c>
      <c r="E6572" t="s">
        <v>3235</v>
      </c>
      <c r="F6572" t="s">
        <v>22601</v>
      </c>
      <c r="G6572" t="s">
        <v>22602</v>
      </c>
      <c r="H6572" t="s">
        <v>3177</v>
      </c>
      <c r="I6572" t="s">
        <v>22603</v>
      </c>
      <c r="J6572" t="s">
        <v>3179</v>
      </c>
      <c r="K6572" t="s">
        <v>22604</v>
      </c>
      <c r="L6572" t="s">
        <v>3174</v>
      </c>
      <c r="M6572" t="s">
        <v>3174</v>
      </c>
    </row>
    <row r="6573" spans="1:13" x14ac:dyDescent="0.3">
      <c r="A6573" t="s">
        <v>1090</v>
      </c>
      <c r="B6573" t="s">
        <v>4804</v>
      </c>
      <c r="C6573" t="s">
        <v>3173</v>
      </c>
      <c r="D6573" t="s">
        <v>1822</v>
      </c>
      <c r="E6573" t="s">
        <v>3459</v>
      </c>
      <c r="F6573" t="s">
        <v>22605</v>
      </c>
      <c r="G6573" t="s">
        <v>18052</v>
      </c>
      <c r="H6573" t="s">
        <v>3177</v>
      </c>
      <c r="I6573" t="s">
        <v>22606</v>
      </c>
      <c r="J6573" t="s">
        <v>3179</v>
      </c>
      <c r="K6573" t="s">
        <v>22607</v>
      </c>
      <c r="L6573" t="s">
        <v>3174</v>
      </c>
      <c r="M6573" t="s">
        <v>3174</v>
      </c>
    </row>
    <row r="6574" spans="1:13" x14ac:dyDescent="0.3">
      <c r="A6574" t="s">
        <v>1090</v>
      </c>
      <c r="B6574" t="s">
        <v>20001</v>
      </c>
      <c r="C6574" t="s">
        <v>3173</v>
      </c>
      <c r="D6574" t="s">
        <v>1822</v>
      </c>
      <c r="E6574" t="s">
        <v>3459</v>
      </c>
      <c r="F6574" t="s">
        <v>22608</v>
      </c>
      <c r="G6574" t="s">
        <v>20003</v>
      </c>
      <c r="H6574" t="s">
        <v>3177</v>
      </c>
      <c r="I6574" t="s">
        <v>22609</v>
      </c>
      <c r="J6574" t="s">
        <v>3179</v>
      </c>
      <c r="K6574" t="s">
        <v>3174</v>
      </c>
      <c r="L6574" t="s">
        <v>3174</v>
      </c>
      <c r="M6574" t="s">
        <v>3174</v>
      </c>
    </row>
    <row r="6575" spans="1:13" x14ac:dyDescent="0.3">
      <c r="A6575" t="s">
        <v>1090</v>
      </c>
      <c r="B6575" t="s">
        <v>15187</v>
      </c>
      <c r="C6575" t="s">
        <v>3173</v>
      </c>
      <c r="D6575" t="s">
        <v>1822</v>
      </c>
      <c r="E6575" t="s">
        <v>3235</v>
      </c>
      <c r="F6575" t="s">
        <v>22610</v>
      </c>
      <c r="G6575" t="s">
        <v>15196</v>
      </c>
      <c r="H6575" t="s">
        <v>3177</v>
      </c>
      <c r="I6575" t="s">
        <v>22611</v>
      </c>
      <c r="J6575" t="s">
        <v>3179</v>
      </c>
      <c r="K6575" t="s">
        <v>22612</v>
      </c>
      <c r="L6575" t="s">
        <v>3174</v>
      </c>
      <c r="M6575" t="s">
        <v>3174</v>
      </c>
    </row>
    <row r="6576" spans="1:13" x14ac:dyDescent="0.3">
      <c r="A6576" t="s">
        <v>1090</v>
      </c>
      <c r="B6576" t="s">
        <v>15187</v>
      </c>
      <c r="C6576" t="s">
        <v>3173</v>
      </c>
      <c r="D6576" t="s">
        <v>1822</v>
      </c>
      <c r="E6576" t="s">
        <v>3235</v>
      </c>
      <c r="F6576" t="s">
        <v>22613</v>
      </c>
      <c r="G6576" t="s">
        <v>15196</v>
      </c>
      <c r="H6576" t="s">
        <v>3177</v>
      </c>
      <c r="I6576" t="s">
        <v>22614</v>
      </c>
      <c r="J6576" t="s">
        <v>3179</v>
      </c>
      <c r="K6576" t="s">
        <v>22615</v>
      </c>
      <c r="L6576" t="s">
        <v>3174</v>
      </c>
      <c r="M6576" t="s">
        <v>3174</v>
      </c>
    </row>
    <row r="6577" spans="1:13" x14ac:dyDescent="0.3">
      <c r="A6577" t="s">
        <v>1090</v>
      </c>
      <c r="B6577" t="s">
        <v>13284</v>
      </c>
      <c r="C6577" t="s">
        <v>3173</v>
      </c>
      <c r="D6577" t="s">
        <v>1822</v>
      </c>
      <c r="E6577" t="s">
        <v>3459</v>
      </c>
      <c r="F6577" t="s">
        <v>22616</v>
      </c>
      <c r="G6577" t="s">
        <v>15295</v>
      </c>
      <c r="H6577" t="s">
        <v>3177</v>
      </c>
      <c r="I6577" t="s">
        <v>22617</v>
      </c>
      <c r="J6577" t="s">
        <v>3179</v>
      </c>
      <c r="K6577" t="s">
        <v>22618</v>
      </c>
      <c r="L6577" t="s">
        <v>3174</v>
      </c>
      <c r="M6577" t="s">
        <v>3174</v>
      </c>
    </row>
    <row r="6578" spans="1:13" x14ac:dyDescent="0.3">
      <c r="A6578" t="s">
        <v>1090</v>
      </c>
      <c r="B6578" t="s">
        <v>13284</v>
      </c>
      <c r="C6578" t="s">
        <v>3173</v>
      </c>
      <c r="D6578" t="s">
        <v>1822</v>
      </c>
      <c r="E6578" t="s">
        <v>3459</v>
      </c>
      <c r="F6578" t="s">
        <v>22619</v>
      </c>
      <c r="G6578" t="s">
        <v>15295</v>
      </c>
      <c r="H6578" t="s">
        <v>3177</v>
      </c>
      <c r="I6578" t="s">
        <v>22620</v>
      </c>
      <c r="J6578" t="s">
        <v>3179</v>
      </c>
      <c r="K6578" t="s">
        <v>22621</v>
      </c>
      <c r="L6578" t="s">
        <v>3174</v>
      </c>
      <c r="M6578" t="s">
        <v>3174</v>
      </c>
    </row>
    <row r="6579" spans="1:13" x14ac:dyDescent="0.3">
      <c r="A6579" t="s">
        <v>1090</v>
      </c>
      <c r="B6579" t="s">
        <v>13284</v>
      </c>
      <c r="C6579" t="s">
        <v>3173</v>
      </c>
      <c r="D6579" t="s">
        <v>1822</v>
      </c>
      <c r="E6579" t="s">
        <v>3459</v>
      </c>
      <c r="F6579" t="s">
        <v>22622</v>
      </c>
      <c r="G6579" t="s">
        <v>15295</v>
      </c>
      <c r="H6579" t="s">
        <v>3177</v>
      </c>
      <c r="I6579" t="s">
        <v>22623</v>
      </c>
      <c r="J6579" t="s">
        <v>3179</v>
      </c>
      <c r="K6579" t="s">
        <v>22624</v>
      </c>
      <c r="L6579" t="s">
        <v>3174</v>
      </c>
      <c r="M6579" t="s">
        <v>3174</v>
      </c>
    </row>
    <row r="6580" spans="1:13" x14ac:dyDescent="0.3">
      <c r="A6580" t="s">
        <v>1090</v>
      </c>
      <c r="B6580" t="s">
        <v>13284</v>
      </c>
      <c r="C6580" t="s">
        <v>3173</v>
      </c>
      <c r="D6580" t="s">
        <v>1822</v>
      </c>
      <c r="E6580" t="s">
        <v>3459</v>
      </c>
      <c r="F6580" t="s">
        <v>22625</v>
      </c>
      <c r="G6580" t="s">
        <v>15295</v>
      </c>
      <c r="H6580" t="s">
        <v>3177</v>
      </c>
      <c r="I6580" t="s">
        <v>22626</v>
      </c>
      <c r="J6580" t="s">
        <v>3179</v>
      </c>
      <c r="K6580" t="s">
        <v>22627</v>
      </c>
      <c r="L6580" t="s">
        <v>3174</v>
      </c>
      <c r="M6580" t="s">
        <v>3174</v>
      </c>
    </row>
    <row r="6581" spans="1:13" x14ac:dyDescent="0.3">
      <c r="A6581" t="s">
        <v>1090</v>
      </c>
      <c r="B6581" t="s">
        <v>22628</v>
      </c>
      <c r="C6581" t="s">
        <v>3173</v>
      </c>
      <c r="D6581" t="s">
        <v>1822</v>
      </c>
      <c r="E6581" t="s">
        <v>3235</v>
      </c>
      <c r="F6581" t="s">
        <v>22629</v>
      </c>
      <c r="G6581" t="s">
        <v>22630</v>
      </c>
      <c r="H6581" t="s">
        <v>3177</v>
      </c>
      <c r="I6581" t="s">
        <v>22631</v>
      </c>
      <c r="J6581" t="s">
        <v>3179</v>
      </c>
      <c r="K6581" t="s">
        <v>22632</v>
      </c>
      <c r="L6581" t="s">
        <v>3174</v>
      </c>
      <c r="M6581" t="s">
        <v>3174</v>
      </c>
    </row>
    <row r="6582" spans="1:13" x14ac:dyDescent="0.3">
      <c r="A6582" t="s">
        <v>1090</v>
      </c>
      <c r="B6582" t="s">
        <v>22628</v>
      </c>
      <c r="C6582" t="s">
        <v>3173</v>
      </c>
      <c r="D6582" t="s">
        <v>1822</v>
      </c>
      <c r="E6582" t="s">
        <v>3235</v>
      </c>
      <c r="F6582" t="s">
        <v>22633</v>
      </c>
      <c r="G6582" t="s">
        <v>22630</v>
      </c>
      <c r="H6582" t="s">
        <v>3177</v>
      </c>
      <c r="I6582" t="s">
        <v>22634</v>
      </c>
      <c r="J6582" t="s">
        <v>3179</v>
      </c>
      <c r="K6582" t="s">
        <v>22635</v>
      </c>
      <c r="L6582" t="s">
        <v>3174</v>
      </c>
      <c r="M6582" t="s">
        <v>3174</v>
      </c>
    </row>
    <row r="6583" spans="1:13" x14ac:dyDescent="0.3">
      <c r="A6583" t="s">
        <v>1090</v>
      </c>
      <c r="B6583" t="s">
        <v>18161</v>
      </c>
      <c r="C6583" t="s">
        <v>3173</v>
      </c>
      <c r="D6583" t="s">
        <v>1822</v>
      </c>
      <c r="E6583" t="s">
        <v>3235</v>
      </c>
      <c r="F6583" t="s">
        <v>22636</v>
      </c>
      <c r="G6583" t="s">
        <v>22637</v>
      </c>
      <c r="H6583" t="s">
        <v>3177</v>
      </c>
      <c r="I6583" t="s">
        <v>22638</v>
      </c>
      <c r="J6583" t="s">
        <v>3179</v>
      </c>
      <c r="K6583" t="s">
        <v>22639</v>
      </c>
      <c r="L6583" t="s">
        <v>3174</v>
      </c>
      <c r="M6583" t="s">
        <v>3174</v>
      </c>
    </row>
    <row r="6584" spans="1:13" x14ac:dyDescent="0.3">
      <c r="A6584" t="s">
        <v>1090</v>
      </c>
      <c r="B6584" t="s">
        <v>18161</v>
      </c>
      <c r="C6584" t="s">
        <v>3173</v>
      </c>
      <c r="D6584" t="s">
        <v>1822</v>
      </c>
      <c r="E6584" t="s">
        <v>3235</v>
      </c>
      <c r="F6584" t="s">
        <v>22640</v>
      </c>
      <c r="G6584" t="s">
        <v>22637</v>
      </c>
      <c r="H6584" t="s">
        <v>3177</v>
      </c>
      <c r="I6584" t="s">
        <v>22641</v>
      </c>
      <c r="J6584" t="s">
        <v>3179</v>
      </c>
      <c r="K6584" t="s">
        <v>22642</v>
      </c>
      <c r="L6584" t="s">
        <v>3174</v>
      </c>
      <c r="M6584" t="s">
        <v>3174</v>
      </c>
    </row>
    <row r="6585" spans="1:13" x14ac:dyDescent="0.3">
      <c r="A6585" t="s">
        <v>1090</v>
      </c>
      <c r="B6585" t="s">
        <v>2956</v>
      </c>
      <c r="C6585" t="s">
        <v>3173</v>
      </c>
      <c r="D6585" t="s">
        <v>1822</v>
      </c>
      <c r="E6585" t="s">
        <v>3235</v>
      </c>
      <c r="F6585" t="s">
        <v>22643</v>
      </c>
      <c r="G6585" t="s">
        <v>17697</v>
      </c>
      <c r="H6585" t="s">
        <v>3177</v>
      </c>
      <c r="I6585" t="s">
        <v>22644</v>
      </c>
      <c r="J6585" t="s">
        <v>3179</v>
      </c>
      <c r="K6585" t="s">
        <v>22645</v>
      </c>
      <c r="L6585" t="s">
        <v>3174</v>
      </c>
      <c r="M6585" t="s">
        <v>3174</v>
      </c>
    </row>
    <row r="6586" spans="1:13" x14ac:dyDescent="0.3">
      <c r="A6586" t="s">
        <v>1090</v>
      </c>
      <c r="B6586" t="s">
        <v>2956</v>
      </c>
      <c r="C6586" t="s">
        <v>3173</v>
      </c>
      <c r="D6586" t="s">
        <v>1822</v>
      </c>
      <c r="E6586" t="s">
        <v>3235</v>
      </c>
      <c r="F6586" t="s">
        <v>22646</v>
      </c>
      <c r="G6586" t="s">
        <v>17697</v>
      </c>
      <c r="H6586" t="s">
        <v>3177</v>
      </c>
      <c r="I6586" t="s">
        <v>22647</v>
      </c>
      <c r="J6586" t="s">
        <v>3179</v>
      </c>
      <c r="K6586" t="s">
        <v>22648</v>
      </c>
      <c r="L6586" t="s">
        <v>3174</v>
      </c>
      <c r="M6586" t="s">
        <v>3174</v>
      </c>
    </row>
    <row r="6587" spans="1:13" x14ac:dyDescent="0.3">
      <c r="A6587" t="s">
        <v>1090</v>
      </c>
      <c r="B6587" t="s">
        <v>2960</v>
      </c>
      <c r="C6587" t="s">
        <v>3173</v>
      </c>
      <c r="D6587" t="s">
        <v>1822</v>
      </c>
      <c r="E6587" t="s">
        <v>3235</v>
      </c>
      <c r="F6587" t="s">
        <v>22649</v>
      </c>
      <c r="G6587" t="s">
        <v>22650</v>
      </c>
      <c r="H6587" t="s">
        <v>3177</v>
      </c>
      <c r="I6587" t="s">
        <v>22651</v>
      </c>
      <c r="J6587" t="s">
        <v>3179</v>
      </c>
      <c r="K6587" t="s">
        <v>22652</v>
      </c>
      <c r="L6587" t="s">
        <v>3174</v>
      </c>
      <c r="M6587" t="s">
        <v>3174</v>
      </c>
    </row>
    <row r="6588" spans="1:13" x14ac:dyDescent="0.3">
      <c r="A6588" t="s">
        <v>1090</v>
      </c>
      <c r="B6588" t="s">
        <v>2960</v>
      </c>
      <c r="C6588" t="s">
        <v>3173</v>
      </c>
      <c r="D6588" t="s">
        <v>1822</v>
      </c>
      <c r="E6588" t="s">
        <v>3235</v>
      </c>
      <c r="F6588" t="s">
        <v>22653</v>
      </c>
      <c r="G6588" t="s">
        <v>22650</v>
      </c>
      <c r="H6588" t="s">
        <v>3177</v>
      </c>
      <c r="I6588" t="s">
        <v>22654</v>
      </c>
      <c r="J6588" t="s">
        <v>3179</v>
      </c>
      <c r="K6588" t="s">
        <v>22655</v>
      </c>
      <c r="L6588" t="s">
        <v>3174</v>
      </c>
      <c r="M6588" t="s">
        <v>3174</v>
      </c>
    </row>
    <row r="6589" spans="1:13" x14ac:dyDescent="0.3">
      <c r="A6589" t="s">
        <v>1090</v>
      </c>
      <c r="B6589" t="s">
        <v>17714</v>
      </c>
      <c r="C6589" t="s">
        <v>3173</v>
      </c>
      <c r="D6589" t="s">
        <v>1822</v>
      </c>
      <c r="E6589" t="s">
        <v>3459</v>
      </c>
      <c r="F6589" t="s">
        <v>22656</v>
      </c>
      <c r="G6589" t="s">
        <v>22657</v>
      </c>
      <c r="H6589" t="s">
        <v>3177</v>
      </c>
      <c r="I6589" t="s">
        <v>22658</v>
      </c>
      <c r="J6589" t="s">
        <v>3179</v>
      </c>
      <c r="K6589" t="s">
        <v>22659</v>
      </c>
      <c r="L6589" t="s">
        <v>3174</v>
      </c>
      <c r="M6589" t="s">
        <v>3174</v>
      </c>
    </row>
    <row r="6590" spans="1:13" x14ac:dyDescent="0.3">
      <c r="A6590" t="s">
        <v>1090</v>
      </c>
      <c r="B6590" t="s">
        <v>17714</v>
      </c>
      <c r="C6590" t="s">
        <v>3173</v>
      </c>
      <c r="D6590" t="s">
        <v>1822</v>
      </c>
      <c r="E6590" t="s">
        <v>3459</v>
      </c>
      <c r="F6590" t="s">
        <v>22660</v>
      </c>
      <c r="G6590" t="s">
        <v>22657</v>
      </c>
      <c r="H6590" t="s">
        <v>3177</v>
      </c>
      <c r="I6590" t="s">
        <v>22661</v>
      </c>
      <c r="J6590" t="s">
        <v>3179</v>
      </c>
      <c r="K6590" t="s">
        <v>22662</v>
      </c>
      <c r="L6590" t="s">
        <v>3174</v>
      </c>
      <c r="M6590" t="s">
        <v>3174</v>
      </c>
    </row>
    <row r="6591" spans="1:13" x14ac:dyDescent="0.3">
      <c r="A6591" t="s">
        <v>1090</v>
      </c>
      <c r="B6591" t="s">
        <v>6360</v>
      </c>
      <c r="C6591" t="s">
        <v>3173</v>
      </c>
      <c r="D6591" t="s">
        <v>1822</v>
      </c>
      <c r="E6591" t="s">
        <v>3235</v>
      </c>
      <c r="F6591" t="s">
        <v>22663</v>
      </c>
      <c r="G6591" t="s">
        <v>17885</v>
      </c>
      <c r="H6591" t="s">
        <v>3177</v>
      </c>
      <c r="I6591" t="s">
        <v>22664</v>
      </c>
      <c r="J6591" t="s">
        <v>3179</v>
      </c>
      <c r="K6591" t="s">
        <v>22665</v>
      </c>
      <c r="L6591" t="s">
        <v>3174</v>
      </c>
      <c r="M6591" t="s">
        <v>3174</v>
      </c>
    </row>
    <row r="6592" spans="1:13" x14ac:dyDescent="0.3">
      <c r="A6592" t="s">
        <v>1090</v>
      </c>
      <c r="B6592" t="s">
        <v>6360</v>
      </c>
      <c r="C6592" t="s">
        <v>3173</v>
      </c>
      <c r="D6592" t="s">
        <v>1822</v>
      </c>
      <c r="E6592" t="s">
        <v>3235</v>
      </c>
      <c r="F6592" t="s">
        <v>22666</v>
      </c>
      <c r="G6592" t="s">
        <v>17885</v>
      </c>
      <c r="H6592" t="s">
        <v>3177</v>
      </c>
      <c r="I6592" t="s">
        <v>22667</v>
      </c>
      <c r="J6592" t="s">
        <v>3179</v>
      </c>
      <c r="K6592" t="s">
        <v>22668</v>
      </c>
      <c r="L6592" t="s">
        <v>3174</v>
      </c>
      <c r="M6592" t="s">
        <v>3174</v>
      </c>
    </row>
    <row r="6593" spans="1:13" x14ac:dyDescent="0.3">
      <c r="A6593" t="s">
        <v>1090</v>
      </c>
      <c r="B6593" t="s">
        <v>13567</v>
      </c>
      <c r="C6593" t="s">
        <v>3173</v>
      </c>
      <c r="D6593" t="s">
        <v>1822</v>
      </c>
      <c r="E6593" t="s">
        <v>3235</v>
      </c>
      <c r="F6593" t="s">
        <v>22669</v>
      </c>
      <c r="G6593" t="s">
        <v>17726</v>
      </c>
      <c r="H6593" t="s">
        <v>3177</v>
      </c>
      <c r="I6593" t="s">
        <v>22670</v>
      </c>
      <c r="J6593" t="s">
        <v>3179</v>
      </c>
      <c r="K6593" t="s">
        <v>22671</v>
      </c>
      <c r="L6593" t="s">
        <v>3174</v>
      </c>
      <c r="M6593" t="s">
        <v>3174</v>
      </c>
    </row>
    <row r="6594" spans="1:13" x14ac:dyDescent="0.3">
      <c r="A6594" t="s">
        <v>1090</v>
      </c>
      <c r="B6594" t="s">
        <v>13567</v>
      </c>
      <c r="C6594" t="s">
        <v>3173</v>
      </c>
      <c r="D6594" t="s">
        <v>1822</v>
      </c>
      <c r="E6594" t="s">
        <v>3235</v>
      </c>
      <c r="F6594" t="s">
        <v>22672</v>
      </c>
      <c r="G6594" t="s">
        <v>17726</v>
      </c>
      <c r="H6594" t="s">
        <v>3177</v>
      </c>
      <c r="I6594" t="s">
        <v>22673</v>
      </c>
      <c r="J6594" t="s">
        <v>3179</v>
      </c>
      <c r="K6594" t="s">
        <v>22674</v>
      </c>
      <c r="L6594" t="s">
        <v>3174</v>
      </c>
      <c r="M6594" t="s">
        <v>3174</v>
      </c>
    </row>
    <row r="6595" spans="1:13" x14ac:dyDescent="0.3">
      <c r="A6595" t="s">
        <v>1090</v>
      </c>
      <c r="B6595" t="s">
        <v>8665</v>
      </c>
      <c r="C6595" t="s">
        <v>3173</v>
      </c>
      <c r="D6595" t="s">
        <v>1822</v>
      </c>
      <c r="E6595" t="s">
        <v>3235</v>
      </c>
      <c r="F6595" t="s">
        <v>22675</v>
      </c>
      <c r="G6595" t="s">
        <v>8667</v>
      </c>
      <c r="H6595" t="s">
        <v>3177</v>
      </c>
      <c r="I6595" t="s">
        <v>22676</v>
      </c>
      <c r="J6595" t="s">
        <v>3179</v>
      </c>
      <c r="K6595" t="s">
        <v>22677</v>
      </c>
      <c r="L6595" t="s">
        <v>3174</v>
      </c>
      <c r="M6595" t="s">
        <v>3174</v>
      </c>
    </row>
    <row r="6596" spans="1:13" x14ac:dyDescent="0.3">
      <c r="A6596" t="s">
        <v>1090</v>
      </c>
      <c r="B6596" t="s">
        <v>8665</v>
      </c>
      <c r="C6596" t="s">
        <v>3173</v>
      </c>
      <c r="D6596" t="s">
        <v>1822</v>
      </c>
      <c r="E6596" t="s">
        <v>3235</v>
      </c>
      <c r="F6596" t="s">
        <v>22678</v>
      </c>
      <c r="G6596" t="s">
        <v>8667</v>
      </c>
      <c r="H6596" t="s">
        <v>3177</v>
      </c>
      <c r="I6596" t="s">
        <v>22679</v>
      </c>
      <c r="J6596" t="s">
        <v>3179</v>
      </c>
      <c r="K6596" t="s">
        <v>22680</v>
      </c>
      <c r="L6596" t="s">
        <v>3174</v>
      </c>
      <c r="M6596" t="s">
        <v>3174</v>
      </c>
    </row>
    <row r="6597" spans="1:13" x14ac:dyDescent="0.3">
      <c r="A6597" t="s">
        <v>1090</v>
      </c>
      <c r="B6597" t="s">
        <v>22681</v>
      </c>
      <c r="C6597" t="s">
        <v>3173</v>
      </c>
      <c r="D6597" t="s">
        <v>1822</v>
      </c>
      <c r="E6597" t="s">
        <v>3235</v>
      </c>
      <c r="F6597" t="s">
        <v>22682</v>
      </c>
      <c r="G6597" t="s">
        <v>22683</v>
      </c>
      <c r="H6597" t="s">
        <v>3177</v>
      </c>
      <c r="I6597" t="s">
        <v>22684</v>
      </c>
      <c r="J6597" t="s">
        <v>3179</v>
      </c>
      <c r="K6597" t="s">
        <v>22685</v>
      </c>
      <c r="L6597" t="s">
        <v>3174</v>
      </c>
      <c r="M6597" t="s">
        <v>3174</v>
      </c>
    </row>
    <row r="6598" spans="1:13" x14ac:dyDescent="0.3">
      <c r="A6598" t="s">
        <v>1090</v>
      </c>
      <c r="B6598" t="s">
        <v>22681</v>
      </c>
      <c r="C6598" t="s">
        <v>3173</v>
      </c>
      <c r="D6598" t="s">
        <v>1822</v>
      </c>
      <c r="E6598" t="s">
        <v>3235</v>
      </c>
      <c r="F6598" t="s">
        <v>22686</v>
      </c>
      <c r="G6598" t="s">
        <v>22683</v>
      </c>
      <c r="H6598" t="s">
        <v>3177</v>
      </c>
      <c r="I6598" t="s">
        <v>22687</v>
      </c>
      <c r="J6598" t="s">
        <v>3179</v>
      </c>
      <c r="K6598" t="s">
        <v>22688</v>
      </c>
      <c r="L6598" t="s">
        <v>3174</v>
      </c>
      <c r="M6598" t="s">
        <v>3174</v>
      </c>
    </row>
    <row r="6599" spans="1:13" x14ac:dyDescent="0.3">
      <c r="A6599" t="s">
        <v>1090</v>
      </c>
      <c r="B6599" t="s">
        <v>8574</v>
      </c>
      <c r="C6599" t="s">
        <v>3173</v>
      </c>
      <c r="D6599" t="s">
        <v>1822</v>
      </c>
      <c r="E6599" t="s">
        <v>3235</v>
      </c>
      <c r="F6599" t="s">
        <v>22689</v>
      </c>
      <c r="G6599" t="s">
        <v>8576</v>
      </c>
      <c r="H6599" t="s">
        <v>3177</v>
      </c>
      <c r="I6599" t="s">
        <v>22690</v>
      </c>
      <c r="J6599" t="s">
        <v>3179</v>
      </c>
      <c r="K6599" t="s">
        <v>22691</v>
      </c>
      <c r="L6599" t="s">
        <v>3174</v>
      </c>
      <c r="M6599" t="s">
        <v>3174</v>
      </c>
    </row>
    <row r="6600" spans="1:13" x14ac:dyDescent="0.3">
      <c r="A6600" t="s">
        <v>1090</v>
      </c>
      <c r="B6600" t="s">
        <v>8574</v>
      </c>
      <c r="C6600" t="s">
        <v>3173</v>
      </c>
      <c r="D6600" t="s">
        <v>1822</v>
      </c>
      <c r="E6600" t="s">
        <v>3235</v>
      </c>
      <c r="F6600" t="s">
        <v>22692</v>
      </c>
      <c r="G6600" t="s">
        <v>8576</v>
      </c>
      <c r="H6600" t="s">
        <v>3177</v>
      </c>
      <c r="I6600" t="s">
        <v>22693</v>
      </c>
      <c r="J6600" t="s">
        <v>3179</v>
      </c>
      <c r="K6600" t="s">
        <v>22694</v>
      </c>
      <c r="L6600" t="s">
        <v>3174</v>
      </c>
      <c r="M6600" t="s">
        <v>3174</v>
      </c>
    </row>
    <row r="6601" spans="1:13" x14ac:dyDescent="0.3">
      <c r="A6601" t="s">
        <v>1090</v>
      </c>
      <c r="B6601" t="s">
        <v>15025</v>
      </c>
      <c r="C6601" t="s">
        <v>3173</v>
      </c>
      <c r="D6601" t="s">
        <v>1822</v>
      </c>
      <c r="E6601" t="s">
        <v>3235</v>
      </c>
      <c r="F6601" t="s">
        <v>22695</v>
      </c>
      <c r="G6601" t="s">
        <v>17729</v>
      </c>
      <c r="H6601" t="s">
        <v>3177</v>
      </c>
      <c r="I6601" t="s">
        <v>22696</v>
      </c>
      <c r="J6601" t="s">
        <v>3179</v>
      </c>
      <c r="K6601" t="s">
        <v>22697</v>
      </c>
      <c r="L6601" t="s">
        <v>3174</v>
      </c>
      <c r="M6601" t="s">
        <v>3174</v>
      </c>
    </row>
    <row r="6602" spans="1:13" x14ac:dyDescent="0.3">
      <c r="A6602" t="s">
        <v>1090</v>
      </c>
      <c r="B6602" t="s">
        <v>15025</v>
      </c>
      <c r="C6602" t="s">
        <v>3173</v>
      </c>
      <c r="D6602" t="s">
        <v>1822</v>
      </c>
      <c r="E6602" t="s">
        <v>3235</v>
      </c>
      <c r="F6602" t="s">
        <v>22698</v>
      </c>
      <c r="G6602" t="s">
        <v>17729</v>
      </c>
      <c r="H6602" t="s">
        <v>3177</v>
      </c>
      <c r="I6602" t="s">
        <v>22699</v>
      </c>
      <c r="J6602" t="s">
        <v>3179</v>
      </c>
      <c r="K6602" t="s">
        <v>22700</v>
      </c>
      <c r="L6602" t="s">
        <v>3174</v>
      </c>
      <c r="M6602" t="s">
        <v>3174</v>
      </c>
    </row>
    <row r="6603" spans="1:13" x14ac:dyDescent="0.3">
      <c r="A6603" t="s">
        <v>1090</v>
      </c>
      <c r="B6603" t="s">
        <v>17692</v>
      </c>
      <c r="C6603" t="s">
        <v>3173</v>
      </c>
      <c r="D6603" t="s">
        <v>1822</v>
      </c>
      <c r="E6603" t="s">
        <v>3235</v>
      </c>
      <c r="F6603" t="s">
        <v>22701</v>
      </c>
      <c r="G6603" t="s">
        <v>17694</v>
      </c>
      <c r="H6603" t="s">
        <v>3177</v>
      </c>
      <c r="I6603" t="s">
        <v>22702</v>
      </c>
      <c r="J6603" t="s">
        <v>3179</v>
      </c>
      <c r="K6603" t="s">
        <v>22703</v>
      </c>
      <c r="L6603" t="s">
        <v>3174</v>
      </c>
      <c r="M6603" t="s">
        <v>3174</v>
      </c>
    </row>
    <row r="6604" spans="1:13" x14ac:dyDescent="0.3">
      <c r="A6604" t="s">
        <v>1090</v>
      </c>
      <c r="B6604" t="s">
        <v>17692</v>
      </c>
      <c r="C6604" t="s">
        <v>3173</v>
      </c>
      <c r="D6604" t="s">
        <v>1822</v>
      </c>
      <c r="E6604" t="s">
        <v>3235</v>
      </c>
      <c r="F6604" t="s">
        <v>22704</v>
      </c>
      <c r="G6604" t="s">
        <v>17694</v>
      </c>
      <c r="H6604" t="s">
        <v>3177</v>
      </c>
      <c r="I6604" t="s">
        <v>22705</v>
      </c>
      <c r="J6604" t="s">
        <v>3179</v>
      </c>
      <c r="K6604" t="s">
        <v>22706</v>
      </c>
      <c r="L6604" t="s">
        <v>3174</v>
      </c>
      <c r="M6604" t="s">
        <v>3174</v>
      </c>
    </row>
    <row r="6605" spans="1:13" x14ac:dyDescent="0.3">
      <c r="A6605" t="s">
        <v>1090</v>
      </c>
      <c r="B6605" t="s">
        <v>22707</v>
      </c>
      <c r="C6605" t="s">
        <v>3173</v>
      </c>
      <c r="D6605" t="s">
        <v>1822</v>
      </c>
      <c r="E6605" t="s">
        <v>3235</v>
      </c>
      <c r="F6605" t="s">
        <v>22708</v>
      </c>
      <c r="G6605" t="s">
        <v>22709</v>
      </c>
      <c r="H6605" t="s">
        <v>3177</v>
      </c>
      <c r="I6605" t="s">
        <v>22710</v>
      </c>
      <c r="J6605" t="s">
        <v>3179</v>
      </c>
      <c r="K6605" t="s">
        <v>22711</v>
      </c>
      <c r="L6605" t="s">
        <v>3174</v>
      </c>
      <c r="M6605" t="s">
        <v>3174</v>
      </c>
    </row>
    <row r="6606" spans="1:13" x14ac:dyDescent="0.3">
      <c r="A6606" t="s">
        <v>1090</v>
      </c>
      <c r="B6606" t="s">
        <v>22707</v>
      </c>
      <c r="C6606" t="s">
        <v>3173</v>
      </c>
      <c r="D6606" t="s">
        <v>1822</v>
      </c>
      <c r="E6606" t="s">
        <v>3235</v>
      </c>
      <c r="F6606" t="s">
        <v>22712</v>
      </c>
      <c r="G6606" t="s">
        <v>22709</v>
      </c>
      <c r="H6606" t="s">
        <v>3177</v>
      </c>
      <c r="I6606" t="s">
        <v>22713</v>
      </c>
      <c r="J6606" t="s">
        <v>3179</v>
      </c>
      <c r="K6606" t="s">
        <v>22714</v>
      </c>
      <c r="L6606" t="s">
        <v>3174</v>
      </c>
      <c r="M6606" t="s">
        <v>3174</v>
      </c>
    </row>
    <row r="6607" spans="1:13" x14ac:dyDescent="0.3">
      <c r="A6607" t="s">
        <v>1090</v>
      </c>
      <c r="B6607" t="s">
        <v>22715</v>
      </c>
      <c r="C6607" t="s">
        <v>3173</v>
      </c>
      <c r="D6607" t="s">
        <v>1822</v>
      </c>
      <c r="E6607" t="s">
        <v>3459</v>
      </c>
      <c r="F6607" t="s">
        <v>22716</v>
      </c>
      <c r="G6607" t="s">
        <v>22717</v>
      </c>
      <c r="H6607" t="s">
        <v>3177</v>
      </c>
      <c r="I6607" t="s">
        <v>22718</v>
      </c>
      <c r="J6607" t="s">
        <v>3179</v>
      </c>
      <c r="K6607" t="s">
        <v>22719</v>
      </c>
      <c r="L6607" t="s">
        <v>3174</v>
      </c>
      <c r="M6607" t="s">
        <v>3174</v>
      </c>
    </row>
    <row r="6608" spans="1:13" x14ac:dyDescent="0.3">
      <c r="A6608" t="s">
        <v>1090</v>
      </c>
      <c r="B6608" t="s">
        <v>22715</v>
      </c>
      <c r="C6608" t="s">
        <v>3173</v>
      </c>
      <c r="D6608" t="s">
        <v>1822</v>
      </c>
      <c r="E6608" t="s">
        <v>3459</v>
      </c>
      <c r="F6608" t="s">
        <v>22720</v>
      </c>
      <c r="G6608" t="s">
        <v>22717</v>
      </c>
      <c r="H6608" t="s">
        <v>3177</v>
      </c>
      <c r="I6608" t="s">
        <v>22721</v>
      </c>
      <c r="J6608" t="s">
        <v>3179</v>
      </c>
      <c r="K6608" t="s">
        <v>22722</v>
      </c>
      <c r="L6608" t="s">
        <v>3174</v>
      </c>
      <c r="M6608" t="s">
        <v>3174</v>
      </c>
    </row>
    <row r="6609" spans="1:13" x14ac:dyDescent="0.3">
      <c r="A6609" t="s">
        <v>1090</v>
      </c>
      <c r="B6609" t="s">
        <v>16911</v>
      </c>
      <c r="C6609" t="s">
        <v>3173</v>
      </c>
      <c r="D6609" t="s">
        <v>1822</v>
      </c>
      <c r="E6609" t="s">
        <v>3235</v>
      </c>
      <c r="F6609" t="s">
        <v>22723</v>
      </c>
      <c r="G6609" t="s">
        <v>16913</v>
      </c>
      <c r="H6609" t="s">
        <v>3177</v>
      </c>
      <c r="I6609" t="s">
        <v>22724</v>
      </c>
      <c r="J6609" t="s">
        <v>3179</v>
      </c>
      <c r="K6609" t="s">
        <v>22725</v>
      </c>
      <c r="L6609" t="s">
        <v>3174</v>
      </c>
      <c r="M6609" t="s">
        <v>3174</v>
      </c>
    </row>
    <row r="6610" spans="1:13" x14ac:dyDescent="0.3">
      <c r="A6610" t="s">
        <v>1090</v>
      </c>
      <c r="B6610" t="s">
        <v>16911</v>
      </c>
      <c r="C6610" t="s">
        <v>3173</v>
      </c>
      <c r="D6610" t="s">
        <v>1822</v>
      </c>
      <c r="E6610" t="s">
        <v>3235</v>
      </c>
      <c r="F6610" t="s">
        <v>22726</v>
      </c>
      <c r="G6610" t="s">
        <v>16913</v>
      </c>
      <c r="H6610" t="s">
        <v>3177</v>
      </c>
      <c r="I6610" t="s">
        <v>22727</v>
      </c>
      <c r="J6610" t="s">
        <v>3179</v>
      </c>
      <c r="K6610" t="s">
        <v>22728</v>
      </c>
      <c r="L6610" t="s">
        <v>3174</v>
      </c>
      <c r="M6610" t="s">
        <v>3174</v>
      </c>
    </row>
    <row r="6611" spans="1:13" x14ac:dyDescent="0.3">
      <c r="A6611" t="s">
        <v>1090</v>
      </c>
      <c r="B6611" t="s">
        <v>13300</v>
      </c>
      <c r="C6611" t="s">
        <v>3173</v>
      </c>
      <c r="D6611" t="s">
        <v>1822</v>
      </c>
      <c r="E6611" t="s">
        <v>3459</v>
      </c>
      <c r="F6611" t="s">
        <v>22729</v>
      </c>
      <c r="G6611" t="s">
        <v>15451</v>
      </c>
      <c r="H6611" t="s">
        <v>3177</v>
      </c>
      <c r="I6611" t="s">
        <v>22730</v>
      </c>
      <c r="J6611" t="s">
        <v>3179</v>
      </c>
      <c r="K6611" t="s">
        <v>22731</v>
      </c>
      <c r="L6611" t="s">
        <v>3174</v>
      </c>
      <c r="M6611" t="s">
        <v>3174</v>
      </c>
    </row>
    <row r="6612" spans="1:13" x14ac:dyDescent="0.3">
      <c r="A6612" t="s">
        <v>1090</v>
      </c>
      <c r="B6612" t="s">
        <v>13300</v>
      </c>
      <c r="C6612" t="s">
        <v>3173</v>
      </c>
      <c r="D6612" t="s">
        <v>1822</v>
      </c>
      <c r="E6612" t="s">
        <v>3459</v>
      </c>
      <c r="F6612" t="s">
        <v>22732</v>
      </c>
      <c r="G6612" t="s">
        <v>15451</v>
      </c>
      <c r="H6612" t="s">
        <v>3177</v>
      </c>
      <c r="I6612" t="s">
        <v>22733</v>
      </c>
      <c r="J6612" t="s">
        <v>3179</v>
      </c>
      <c r="K6612" t="s">
        <v>22734</v>
      </c>
      <c r="L6612" t="s">
        <v>3174</v>
      </c>
      <c r="M6612" t="s">
        <v>3174</v>
      </c>
    </row>
    <row r="6613" spans="1:13" x14ac:dyDescent="0.3">
      <c r="A6613" t="s">
        <v>1090</v>
      </c>
      <c r="B6613" t="s">
        <v>8890</v>
      </c>
      <c r="C6613" t="s">
        <v>3173</v>
      </c>
      <c r="D6613" t="s">
        <v>1822</v>
      </c>
      <c r="E6613" t="s">
        <v>3235</v>
      </c>
      <c r="F6613" t="s">
        <v>22735</v>
      </c>
      <c r="G6613" t="s">
        <v>8892</v>
      </c>
      <c r="H6613" t="s">
        <v>3177</v>
      </c>
      <c r="I6613" t="s">
        <v>22736</v>
      </c>
      <c r="J6613" t="s">
        <v>3179</v>
      </c>
      <c r="K6613" t="s">
        <v>22737</v>
      </c>
      <c r="L6613" t="s">
        <v>3174</v>
      </c>
      <c r="M6613" t="s">
        <v>3174</v>
      </c>
    </row>
    <row r="6614" spans="1:13" x14ac:dyDescent="0.3">
      <c r="A6614" t="s">
        <v>1090</v>
      </c>
      <c r="B6614" t="s">
        <v>8890</v>
      </c>
      <c r="C6614" t="s">
        <v>3173</v>
      </c>
      <c r="D6614" t="s">
        <v>1822</v>
      </c>
      <c r="E6614" t="s">
        <v>3235</v>
      </c>
      <c r="F6614" t="s">
        <v>22738</v>
      </c>
      <c r="G6614" t="s">
        <v>8892</v>
      </c>
      <c r="H6614" t="s">
        <v>3177</v>
      </c>
      <c r="I6614" t="s">
        <v>22739</v>
      </c>
      <c r="J6614" t="s">
        <v>3179</v>
      </c>
      <c r="K6614" t="s">
        <v>22740</v>
      </c>
      <c r="L6614" t="s">
        <v>3174</v>
      </c>
      <c r="M6614" t="s">
        <v>3174</v>
      </c>
    </row>
    <row r="6615" spans="1:13" x14ac:dyDescent="0.3">
      <c r="A6615" t="s">
        <v>1090</v>
      </c>
      <c r="B6615" t="s">
        <v>13563</v>
      </c>
      <c r="C6615" t="s">
        <v>3173</v>
      </c>
      <c r="D6615" t="s">
        <v>1822</v>
      </c>
      <c r="E6615" t="s">
        <v>3459</v>
      </c>
      <c r="F6615" t="s">
        <v>22741</v>
      </c>
      <c r="G6615" t="s">
        <v>22742</v>
      </c>
      <c r="H6615" t="s">
        <v>3177</v>
      </c>
      <c r="I6615" t="s">
        <v>22743</v>
      </c>
      <c r="J6615" t="s">
        <v>3179</v>
      </c>
      <c r="K6615" t="s">
        <v>22744</v>
      </c>
      <c r="L6615" t="s">
        <v>3174</v>
      </c>
      <c r="M6615" t="s">
        <v>3174</v>
      </c>
    </row>
    <row r="6616" spans="1:13" x14ac:dyDescent="0.3">
      <c r="A6616" t="s">
        <v>1090</v>
      </c>
      <c r="B6616" t="s">
        <v>13563</v>
      </c>
      <c r="C6616" t="s">
        <v>3173</v>
      </c>
      <c r="D6616" t="s">
        <v>1822</v>
      </c>
      <c r="E6616" t="s">
        <v>3459</v>
      </c>
      <c r="F6616" t="s">
        <v>22745</v>
      </c>
      <c r="G6616" t="s">
        <v>22742</v>
      </c>
      <c r="H6616" t="s">
        <v>3177</v>
      </c>
      <c r="I6616" t="s">
        <v>22746</v>
      </c>
      <c r="J6616" t="s">
        <v>3179</v>
      </c>
      <c r="K6616" t="s">
        <v>22747</v>
      </c>
      <c r="L6616" t="s">
        <v>3174</v>
      </c>
      <c r="M6616" t="s">
        <v>3174</v>
      </c>
    </row>
    <row r="6617" spans="1:13" x14ac:dyDescent="0.3">
      <c r="A6617" t="s">
        <v>1090</v>
      </c>
      <c r="B6617" t="s">
        <v>2999</v>
      </c>
      <c r="C6617" t="s">
        <v>3173</v>
      </c>
      <c r="D6617" t="s">
        <v>1822</v>
      </c>
      <c r="E6617" t="s">
        <v>3235</v>
      </c>
      <c r="F6617" t="s">
        <v>22748</v>
      </c>
      <c r="G6617" t="s">
        <v>22749</v>
      </c>
      <c r="H6617" t="s">
        <v>3177</v>
      </c>
      <c r="I6617" t="s">
        <v>22750</v>
      </c>
      <c r="J6617" t="s">
        <v>3179</v>
      </c>
      <c r="K6617" t="s">
        <v>22751</v>
      </c>
      <c r="L6617" t="s">
        <v>3174</v>
      </c>
      <c r="M6617" t="s">
        <v>3174</v>
      </c>
    </row>
    <row r="6618" spans="1:13" x14ac:dyDescent="0.3">
      <c r="A6618" t="s">
        <v>1090</v>
      </c>
      <c r="B6618" t="s">
        <v>22752</v>
      </c>
      <c r="C6618" t="s">
        <v>3173</v>
      </c>
      <c r="D6618" t="s">
        <v>1822</v>
      </c>
      <c r="E6618" t="s">
        <v>3235</v>
      </c>
      <c r="F6618" t="s">
        <v>22753</v>
      </c>
      <c r="G6618" t="s">
        <v>22754</v>
      </c>
      <c r="H6618" t="s">
        <v>3177</v>
      </c>
      <c r="I6618" t="s">
        <v>22755</v>
      </c>
      <c r="J6618" t="s">
        <v>3179</v>
      </c>
      <c r="K6618" t="s">
        <v>22756</v>
      </c>
      <c r="L6618" t="s">
        <v>3174</v>
      </c>
      <c r="M6618" t="s">
        <v>3174</v>
      </c>
    </row>
    <row r="6619" spans="1:13" x14ac:dyDescent="0.3">
      <c r="A6619" t="s">
        <v>1090</v>
      </c>
      <c r="B6619" t="s">
        <v>22752</v>
      </c>
      <c r="C6619" t="s">
        <v>3173</v>
      </c>
      <c r="D6619" t="s">
        <v>1822</v>
      </c>
      <c r="E6619" t="s">
        <v>3235</v>
      </c>
      <c r="F6619" t="s">
        <v>22757</v>
      </c>
      <c r="G6619" t="s">
        <v>22754</v>
      </c>
      <c r="H6619" t="s">
        <v>3177</v>
      </c>
      <c r="I6619" t="s">
        <v>22758</v>
      </c>
      <c r="J6619" t="s">
        <v>3179</v>
      </c>
      <c r="K6619" t="s">
        <v>22759</v>
      </c>
      <c r="L6619" t="s">
        <v>3174</v>
      </c>
      <c r="M6619" t="s">
        <v>3174</v>
      </c>
    </row>
    <row r="6620" spans="1:13" x14ac:dyDescent="0.3">
      <c r="A6620" t="s">
        <v>1090</v>
      </c>
      <c r="B6620" t="s">
        <v>4812</v>
      </c>
      <c r="C6620" t="s">
        <v>3173</v>
      </c>
      <c r="D6620" t="s">
        <v>1822</v>
      </c>
      <c r="E6620" t="s">
        <v>3459</v>
      </c>
      <c r="F6620" t="s">
        <v>22760</v>
      </c>
      <c r="G6620" t="s">
        <v>16899</v>
      </c>
      <c r="H6620" t="s">
        <v>3177</v>
      </c>
      <c r="I6620" t="s">
        <v>22761</v>
      </c>
      <c r="J6620" t="s">
        <v>3179</v>
      </c>
      <c r="K6620" t="s">
        <v>22762</v>
      </c>
      <c r="L6620" t="s">
        <v>3174</v>
      </c>
      <c r="M6620" t="s">
        <v>3174</v>
      </c>
    </row>
    <row r="6621" spans="1:13" x14ac:dyDescent="0.3">
      <c r="A6621" t="s">
        <v>1090</v>
      </c>
      <c r="B6621" t="s">
        <v>17047</v>
      </c>
      <c r="C6621" t="s">
        <v>3173</v>
      </c>
      <c r="D6621" t="s">
        <v>1822</v>
      </c>
      <c r="E6621" t="s">
        <v>3235</v>
      </c>
      <c r="F6621" t="s">
        <v>22763</v>
      </c>
      <c r="G6621" t="s">
        <v>22764</v>
      </c>
      <c r="H6621" t="s">
        <v>3177</v>
      </c>
      <c r="I6621" t="s">
        <v>22765</v>
      </c>
      <c r="J6621" t="s">
        <v>3187</v>
      </c>
      <c r="K6621" t="s">
        <v>22766</v>
      </c>
      <c r="L6621" t="s">
        <v>3174</v>
      </c>
      <c r="M6621" t="s">
        <v>3174</v>
      </c>
    </row>
    <row r="6622" spans="1:13" x14ac:dyDescent="0.3">
      <c r="A6622" t="s">
        <v>1090</v>
      </c>
      <c r="B6622" t="s">
        <v>8561</v>
      </c>
      <c r="C6622" t="s">
        <v>3173</v>
      </c>
      <c r="D6622" t="s">
        <v>1822</v>
      </c>
      <c r="E6622" t="s">
        <v>3459</v>
      </c>
      <c r="F6622" t="s">
        <v>22767</v>
      </c>
      <c r="G6622" t="s">
        <v>8563</v>
      </c>
      <c r="H6622" t="s">
        <v>3177</v>
      </c>
      <c r="I6622" t="s">
        <v>22768</v>
      </c>
      <c r="J6622" t="s">
        <v>3179</v>
      </c>
      <c r="K6622" t="s">
        <v>22769</v>
      </c>
      <c r="L6622" t="s">
        <v>3174</v>
      </c>
      <c r="M6622" t="s">
        <v>3174</v>
      </c>
    </row>
    <row r="6623" spans="1:13" x14ac:dyDescent="0.3">
      <c r="A6623" t="s">
        <v>1090</v>
      </c>
      <c r="B6623" t="s">
        <v>8561</v>
      </c>
      <c r="C6623" t="s">
        <v>3173</v>
      </c>
      <c r="D6623" t="s">
        <v>1822</v>
      </c>
      <c r="E6623" t="s">
        <v>3459</v>
      </c>
      <c r="F6623" t="s">
        <v>22770</v>
      </c>
      <c r="G6623" t="s">
        <v>8563</v>
      </c>
      <c r="H6623" t="s">
        <v>3177</v>
      </c>
      <c r="I6623" t="s">
        <v>22771</v>
      </c>
      <c r="J6623" t="s">
        <v>3179</v>
      </c>
      <c r="K6623" t="s">
        <v>22772</v>
      </c>
      <c r="L6623" t="s">
        <v>3174</v>
      </c>
      <c r="M6623" t="s">
        <v>3174</v>
      </c>
    </row>
    <row r="6624" spans="1:13" x14ac:dyDescent="0.3">
      <c r="A6624" t="s">
        <v>1090</v>
      </c>
      <c r="B6624" t="s">
        <v>13665</v>
      </c>
      <c r="C6624" t="s">
        <v>3173</v>
      </c>
      <c r="D6624" t="s">
        <v>1822</v>
      </c>
      <c r="E6624" t="s">
        <v>3459</v>
      </c>
      <c r="F6624" t="s">
        <v>22773</v>
      </c>
      <c r="G6624" t="s">
        <v>13667</v>
      </c>
      <c r="H6624" t="s">
        <v>3177</v>
      </c>
      <c r="I6624" t="s">
        <v>22774</v>
      </c>
      <c r="J6624" t="s">
        <v>3179</v>
      </c>
      <c r="K6624" t="s">
        <v>22775</v>
      </c>
      <c r="L6624" t="s">
        <v>3174</v>
      </c>
      <c r="M6624" t="s">
        <v>3174</v>
      </c>
    </row>
    <row r="6625" spans="1:13" x14ac:dyDescent="0.3">
      <c r="A6625" t="s">
        <v>1090</v>
      </c>
      <c r="B6625" t="s">
        <v>13665</v>
      </c>
      <c r="C6625" t="s">
        <v>3173</v>
      </c>
      <c r="D6625" t="s">
        <v>1822</v>
      </c>
      <c r="E6625" t="s">
        <v>3459</v>
      </c>
      <c r="F6625" t="s">
        <v>22776</v>
      </c>
      <c r="G6625" t="s">
        <v>13667</v>
      </c>
      <c r="H6625" t="s">
        <v>3177</v>
      </c>
      <c r="I6625" t="s">
        <v>22777</v>
      </c>
      <c r="J6625" t="s">
        <v>3179</v>
      </c>
      <c r="K6625" t="s">
        <v>22778</v>
      </c>
      <c r="L6625" t="s">
        <v>3174</v>
      </c>
      <c r="M6625" t="s">
        <v>3174</v>
      </c>
    </row>
    <row r="6626" spans="1:13" x14ac:dyDescent="0.3">
      <c r="A6626" t="s">
        <v>1090</v>
      </c>
      <c r="B6626" t="s">
        <v>13646</v>
      </c>
      <c r="C6626" t="s">
        <v>3173</v>
      </c>
      <c r="D6626" t="s">
        <v>1822</v>
      </c>
      <c r="E6626" t="s">
        <v>3459</v>
      </c>
      <c r="F6626" t="s">
        <v>22779</v>
      </c>
      <c r="G6626" t="s">
        <v>13672</v>
      </c>
      <c r="H6626" t="s">
        <v>3177</v>
      </c>
      <c r="I6626" t="s">
        <v>22780</v>
      </c>
      <c r="J6626" t="s">
        <v>3179</v>
      </c>
      <c r="K6626" t="s">
        <v>22781</v>
      </c>
      <c r="L6626" t="s">
        <v>3174</v>
      </c>
      <c r="M6626" t="s">
        <v>3174</v>
      </c>
    </row>
    <row r="6627" spans="1:13" x14ac:dyDescent="0.3">
      <c r="A6627" t="s">
        <v>1090</v>
      </c>
      <c r="B6627" t="s">
        <v>4804</v>
      </c>
      <c r="C6627" t="s">
        <v>3173</v>
      </c>
      <c r="D6627" t="s">
        <v>1822</v>
      </c>
      <c r="E6627" t="s">
        <v>3459</v>
      </c>
      <c r="F6627" t="s">
        <v>22782</v>
      </c>
      <c r="G6627" t="s">
        <v>18052</v>
      </c>
      <c r="H6627" t="s">
        <v>3177</v>
      </c>
      <c r="I6627" t="s">
        <v>22783</v>
      </c>
      <c r="J6627" t="s">
        <v>3179</v>
      </c>
      <c r="K6627" t="s">
        <v>22784</v>
      </c>
      <c r="L6627" t="s">
        <v>3174</v>
      </c>
      <c r="M6627" t="s">
        <v>3174</v>
      </c>
    </row>
    <row r="6628" spans="1:13" x14ac:dyDescent="0.3">
      <c r="A6628" t="s">
        <v>1090</v>
      </c>
      <c r="B6628" t="s">
        <v>4804</v>
      </c>
      <c r="C6628" t="s">
        <v>3173</v>
      </c>
      <c r="D6628" t="s">
        <v>1822</v>
      </c>
      <c r="E6628" t="s">
        <v>3459</v>
      </c>
      <c r="F6628" t="s">
        <v>22785</v>
      </c>
      <c r="G6628" t="s">
        <v>18052</v>
      </c>
      <c r="H6628" t="s">
        <v>3177</v>
      </c>
      <c r="I6628" t="s">
        <v>22786</v>
      </c>
      <c r="J6628" t="s">
        <v>3179</v>
      </c>
      <c r="K6628" t="s">
        <v>22787</v>
      </c>
      <c r="L6628" t="s">
        <v>3174</v>
      </c>
      <c r="M6628" t="s">
        <v>3174</v>
      </c>
    </row>
    <row r="6629" spans="1:13" x14ac:dyDescent="0.3">
      <c r="A6629" t="s">
        <v>1090</v>
      </c>
      <c r="B6629" t="s">
        <v>2956</v>
      </c>
      <c r="C6629" t="s">
        <v>3173</v>
      </c>
      <c r="D6629" t="s">
        <v>1822</v>
      </c>
      <c r="E6629" t="s">
        <v>3235</v>
      </c>
      <c r="F6629" t="s">
        <v>22788</v>
      </c>
      <c r="G6629" t="s">
        <v>17697</v>
      </c>
      <c r="H6629" t="s">
        <v>3177</v>
      </c>
      <c r="I6629" t="s">
        <v>22789</v>
      </c>
      <c r="J6629" t="s">
        <v>3179</v>
      </c>
      <c r="K6629" t="s">
        <v>22790</v>
      </c>
      <c r="L6629" t="s">
        <v>3174</v>
      </c>
      <c r="M6629" t="s">
        <v>3174</v>
      </c>
    </row>
    <row r="6630" spans="1:13" x14ac:dyDescent="0.3">
      <c r="A6630" t="s">
        <v>1090</v>
      </c>
      <c r="B6630" t="s">
        <v>17879</v>
      </c>
      <c r="C6630" t="s">
        <v>3173</v>
      </c>
      <c r="D6630" t="s">
        <v>1822</v>
      </c>
      <c r="E6630" t="s">
        <v>3235</v>
      </c>
      <c r="F6630" t="s">
        <v>22791</v>
      </c>
      <c r="G6630" t="s">
        <v>17881</v>
      </c>
      <c r="H6630" t="s">
        <v>3177</v>
      </c>
      <c r="I6630" t="s">
        <v>22792</v>
      </c>
      <c r="J6630" t="s">
        <v>3179</v>
      </c>
      <c r="K6630" t="s">
        <v>22793</v>
      </c>
      <c r="L6630" t="s">
        <v>3174</v>
      </c>
      <c r="M6630" t="s">
        <v>3174</v>
      </c>
    </row>
    <row r="6631" spans="1:13" x14ac:dyDescent="0.3">
      <c r="A6631" t="s">
        <v>1090</v>
      </c>
      <c r="B6631" t="s">
        <v>2960</v>
      </c>
      <c r="C6631" t="s">
        <v>3173</v>
      </c>
      <c r="D6631" t="s">
        <v>1822</v>
      </c>
      <c r="E6631" t="s">
        <v>3235</v>
      </c>
      <c r="F6631" t="s">
        <v>22794</v>
      </c>
      <c r="G6631" t="s">
        <v>22650</v>
      </c>
      <c r="H6631" t="s">
        <v>3177</v>
      </c>
      <c r="I6631" t="s">
        <v>22795</v>
      </c>
      <c r="J6631" t="s">
        <v>3179</v>
      </c>
      <c r="K6631" t="s">
        <v>22796</v>
      </c>
      <c r="L6631" t="s">
        <v>3174</v>
      </c>
      <c r="M6631" t="s">
        <v>3174</v>
      </c>
    </row>
    <row r="6632" spans="1:13" x14ac:dyDescent="0.3">
      <c r="A6632" t="s">
        <v>1090</v>
      </c>
      <c r="B6632" t="s">
        <v>17718</v>
      </c>
      <c r="C6632" t="s">
        <v>3173</v>
      </c>
      <c r="D6632" t="s">
        <v>1822</v>
      </c>
      <c r="E6632" t="s">
        <v>3235</v>
      </c>
      <c r="F6632" t="s">
        <v>22797</v>
      </c>
      <c r="G6632" t="s">
        <v>17720</v>
      </c>
      <c r="H6632" t="s">
        <v>3177</v>
      </c>
      <c r="I6632" t="s">
        <v>22798</v>
      </c>
      <c r="J6632" t="s">
        <v>3179</v>
      </c>
      <c r="K6632" t="s">
        <v>22799</v>
      </c>
      <c r="L6632" t="s">
        <v>3174</v>
      </c>
      <c r="M6632" t="s">
        <v>3174</v>
      </c>
    </row>
    <row r="6633" spans="1:13" x14ac:dyDescent="0.3">
      <c r="A6633" t="s">
        <v>1090</v>
      </c>
      <c r="B6633" t="s">
        <v>2987</v>
      </c>
      <c r="C6633" t="s">
        <v>3173</v>
      </c>
      <c r="D6633" t="s">
        <v>1822</v>
      </c>
      <c r="E6633" t="s">
        <v>3235</v>
      </c>
      <c r="F6633" t="s">
        <v>22800</v>
      </c>
      <c r="G6633" t="s">
        <v>22801</v>
      </c>
      <c r="H6633" t="s">
        <v>3177</v>
      </c>
      <c r="I6633" t="s">
        <v>22802</v>
      </c>
      <c r="J6633" t="s">
        <v>3179</v>
      </c>
      <c r="K6633" t="s">
        <v>22803</v>
      </c>
      <c r="L6633" t="s">
        <v>3174</v>
      </c>
      <c r="M6633" t="s">
        <v>3174</v>
      </c>
    </row>
    <row r="6634" spans="1:13" x14ac:dyDescent="0.3">
      <c r="A6634" t="s">
        <v>1099</v>
      </c>
      <c r="B6634" t="s">
        <v>2962</v>
      </c>
      <c r="C6634" t="s">
        <v>3190</v>
      </c>
      <c r="D6634" t="s">
        <v>1759</v>
      </c>
      <c r="E6634" t="s">
        <v>3235</v>
      </c>
      <c r="F6634" t="s">
        <v>22804</v>
      </c>
      <c r="G6634" t="s">
        <v>22553</v>
      </c>
      <c r="H6634" t="s">
        <v>3177</v>
      </c>
      <c r="I6634" t="s">
        <v>22805</v>
      </c>
      <c r="J6634" t="s">
        <v>3179</v>
      </c>
      <c r="K6634" t="s">
        <v>22806</v>
      </c>
      <c r="L6634" t="s">
        <v>3174</v>
      </c>
      <c r="M6634" t="s">
        <v>3174</v>
      </c>
    </row>
    <row r="6635" spans="1:13" x14ac:dyDescent="0.3">
      <c r="A6635" t="s">
        <v>1099</v>
      </c>
      <c r="B6635" t="s">
        <v>2962</v>
      </c>
      <c r="C6635" t="s">
        <v>3190</v>
      </c>
      <c r="D6635" t="s">
        <v>1759</v>
      </c>
      <c r="E6635" t="s">
        <v>3235</v>
      </c>
      <c r="F6635" t="s">
        <v>22807</v>
      </c>
      <c r="G6635" t="s">
        <v>22553</v>
      </c>
      <c r="H6635" t="s">
        <v>3177</v>
      </c>
      <c r="I6635" t="s">
        <v>22808</v>
      </c>
      <c r="J6635" t="s">
        <v>3179</v>
      </c>
      <c r="K6635" t="s">
        <v>22809</v>
      </c>
      <c r="L6635" t="s">
        <v>3174</v>
      </c>
      <c r="M6635" t="s">
        <v>3174</v>
      </c>
    </row>
    <row r="6636" spans="1:13" x14ac:dyDescent="0.3">
      <c r="A6636" t="s">
        <v>1099</v>
      </c>
      <c r="B6636" t="s">
        <v>2962</v>
      </c>
      <c r="C6636" t="s">
        <v>3190</v>
      </c>
      <c r="D6636" t="s">
        <v>1759</v>
      </c>
      <c r="E6636" t="s">
        <v>3320</v>
      </c>
      <c r="F6636" t="s">
        <v>22810</v>
      </c>
      <c r="G6636" t="s">
        <v>7943</v>
      </c>
      <c r="H6636" t="s">
        <v>3177</v>
      </c>
      <c r="I6636" t="s">
        <v>22811</v>
      </c>
      <c r="J6636" t="s">
        <v>3179</v>
      </c>
      <c r="K6636" t="s">
        <v>22812</v>
      </c>
      <c r="L6636" t="s">
        <v>3174</v>
      </c>
      <c r="M6636" t="s">
        <v>3174</v>
      </c>
    </row>
    <row r="6637" spans="1:13" x14ac:dyDescent="0.3">
      <c r="A6637" t="s">
        <v>1082</v>
      </c>
      <c r="B6637" t="s">
        <v>7638</v>
      </c>
      <c r="C6637" t="s">
        <v>4045</v>
      </c>
      <c r="D6637" t="s">
        <v>1822</v>
      </c>
      <c r="E6637" t="s">
        <v>7639</v>
      </c>
      <c r="F6637" t="s">
        <v>22813</v>
      </c>
      <c r="G6637" t="s">
        <v>8634</v>
      </c>
      <c r="H6637" t="s">
        <v>3177</v>
      </c>
      <c r="I6637" t="s">
        <v>22814</v>
      </c>
      <c r="J6637" t="s">
        <v>3179</v>
      </c>
      <c r="K6637" t="s">
        <v>22815</v>
      </c>
      <c r="L6637" t="s">
        <v>3174</v>
      </c>
      <c r="M6637" t="s">
        <v>3174</v>
      </c>
    </row>
    <row r="6638" spans="1:13" x14ac:dyDescent="0.3">
      <c r="A6638" t="s">
        <v>1099</v>
      </c>
      <c r="B6638" t="s">
        <v>2962</v>
      </c>
      <c r="C6638" t="s">
        <v>3190</v>
      </c>
      <c r="D6638" t="s">
        <v>1759</v>
      </c>
      <c r="E6638" t="s">
        <v>3320</v>
      </c>
      <c r="F6638" t="s">
        <v>22816</v>
      </c>
      <c r="G6638" t="s">
        <v>7943</v>
      </c>
      <c r="H6638" t="s">
        <v>3177</v>
      </c>
      <c r="I6638" t="s">
        <v>22817</v>
      </c>
      <c r="J6638" t="s">
        <v>3179</v>
      </c>
      <c r="K6638" t="s">
        <v>22818</v>
      </c>
      <c r="L6638" t="s">
        <v>3174</v>
      </c>
      <c r="M6638" t="s">
        <v>3174</v>
      </c>
    </row>
    <row r="6639" spans="1:13" x14ac:dyDescent="0.3">
      <c r="A6639" t="s">
        <v>1099</v>
      </c>
      <c r="B6639" t="s">
        <v>2962</v>
      </c>
      <c r="C6639" t="s">
        <v>3190</v>
      </c>
      <c r="D6639" t="s">
        <v>1759</v>
      </c>
      <c r="E6639" t="s">
        <v>3320</v>
      </c>
      <c r="F6639" t="s">
        <v>22819</v>
      </c>
      <c r="G6639" t="s">
        <v>7943</v>
      </c>
      <c r="H6639" t="s">
        <v>3177</v>
      </c>
      <c r="I6639" t="s">
        <v>22820</v>
      </c>
      <c r="J6639" t="s">
        <v>3179</v>
      </c>
      <c r="K6639" t="s">
        <v>22821</v>
      </c>
      <c r="L6639" t="s">
        <v>3174</v>
      </c>
      <c r="M6639" t="s">
        <v>3174</v>
      </c>
    </row>
    <row r="6640" spans="1:13" x14ac:dyDescent="0.3">
      <c r="A6640" t="s">
        <v>1082</v>
      </c>
      <c r="B6640" t="s">
        <v>14003</v>
      </c>
      <c r="C6640" t="s">
        <v>4045</v>
      </c>
      <c r="D6640" t="s">
        <v>1822</v>
      </c>
      <c r="E6640" t="s">
        <v>3235</v>
      </c>
      <c r="F6640" t="s">
        <v>22822</v>
      </c>
      <c r="G6640" t="s">
        <v>14981</v>
      </c>
      <c r="H6640" t="s">
        <v>3177</v>
      </c>
      <c r="I6640" t="s">
        <v>22823</v>
      </c>
      <c r="J6640" t="s">
        <v>3179</v>
      </c>
      <c r="K6640" t="s">
        <v>14117</v>
      </c>
      <c r="L6640" t="s">
        <v>3174</v>
      </c>
      <c r="M6640" t="s">
        <v>3174</v>
      </c>
    </row>
    <row r="6641" spans="1:13" x14ac:dyDescent="0.3">
      <c r="A6641" t="s">
        <v>1082</v>
      </c>
      <c r="B6641" t="s">
        <v>2964</v>
      </c>
      <c r="C6641" t="s">
        <v>4045</v>
      </c>
      <c r="D6641" t="s">
        <v>1822</v>
      </c>
      <c r="E6641" t="s">
        <v>3546</v>
      </c>
      <c r="F6641" t="s">
        <v>22824</v>
      </c>
      <c r="G6641" t="s">
        <v>14398</v>
      </c>
      <c r="H6641" t="s">
        <v>3177</v>
      </c>
      <c r="I6641" t="s">
        <v>22825</v>
      </c>
      <c r="J6641" t="s">
        <v>3179</v>
      </c>
      <c r="K6641" t="s">
        <v>22826</v>
      </c>
      <c r="L6641" t="s">
        <v>3174</v>
      </c>
      <c r="M6641" t="s">
        <v>3174</v>
      </c>
    </row>
    <row r="6642" spans="1:13" x14ac:dyDescent="0.3">
      <c r="A6642" t="s">
        <v>1099</v>
      </c>
      <c r="B6642" t="s">
        <v>2962</v>
      </c>
      <c r="C6642" t="s">
        <v>3190</v>
      </c>
      <c r="D6642" t="s">
        <v>1759</v>
      </c>
      <c r="E6642" t="s">
        <v>3320</v>
      </c>
      <c r="F6642" t="s">
        <v>22827</v>
      </c>
      <c r="G6642" t="s">
        <v>7943</v>
      </c>
      <c r="H6642" t="s">
        <v>3177</v>
      </c>
      <c r="I6642" t="s">
        <v>22828</v>
      </c>
      <c r="J6642" t="s">
        <v>3179</v>
      </c>
      <c r="K6642" t="s">
        <v>22829</v>
      </c>
      <c r="L6642" t="s">
        <v>3174</v>
      </c>
      <c r="M6642" t="s">
        <v>3174</v>
      </c>
    </row>
    <row r="6643" spans="1:13" x14ac:dyDescent="0.3">
      <c r="A6643" t="s">
        <v>1099</v>
      </c>
      <c r="B6643" t="s">
        <v>2962</v>
      </c>
      <c r="C6643" t="s">
        <v>3190</v>
      </c>
      <c r="D6643" t="s">
        <v>1759</v>
      </c>
      <c r="E6643" t="s">
        <v>3320</v>
      </c>
      <c r="F6643" t="s">
        <v>22830</v>
      </c>
      <c r="G6643" t="s">
        <v>7943</v>
      </c>
      <c r="H6643" t="s">
        <v>3177</v>
      </c>
      <c r="I6643" t="s">
        <v>22831</v>
      </c>
      <c r="J6643" t="s">
        <v>3179</v>
      </c>
      <c r="K6643" t="s">
        <v>22832</v>
      </c>
      <c r="L6643" t="s">
        <v>3174</v>
      </c>
      <c r="M6643" t="s">
        <v>3174</v>
      </c>
    </row>
    <row r="6644" spans="1:13" x14ac:dyDescent="0.3">
      <c r="A6644" t="s">
        <v>1082</v>
      </c>
      <c r="B6644" t="s">
        <v>2964</v>
      </c>
      <c r="C6644" t="s">
        <v>4045</v>
      </c>
      <c r="D6644" t="s">
        <v>1822</v>
      </c>
      <c r="E6644" t="s">
        <v>3546</v>
      </c>
      <c r="F6644" t="s">
        <v>22833</v>
      </c>
      <c r="G6644" t="s">
        <v>14398</v>
      </c>
      <c r="H6644" t="s">
        <v>3177</v>
      </c>
      <c r="I6644" t="s">
        <v>22834</v>
      </c>
      <c r="J6644" t="s">
        <v>3179</v>
      </c>
      <c r="K6644" t="s">
        <v>22835</v>
      </c>
      <c r="L6644" t="s">
        <v>3174</v>
      </c>
      <c r="M6644" t="s">
        <v>3174</v>
      </c>
    </row>
    <row r="6645" spans="1:13" x14ac:dyDescent="0.3">
      <c r="A6645" t="s">
        <v>1099</v>
      </c>
      <c r="B6645" t="s">
        <v>2962</v>
      </c>
      <c r="C6645" t="s">
        <v>3190</v>
      </c>
      <c r="D6645" t="s">
        <v>1759</v>
      </c>
      <c r="E6645" t="s">
        <v>3320</v>
      </c>
      <c r="F6645" t="s">
        <v>22836</v>
      </c>
      <c r="G6645" t="s">
        <v>7943</v>
      </c>
      <c r="H6645" t="s">
        <v>3177</v>
      </c>
      <c r="I6645" t="s">
        <v>22837</v>
      </c>
      <c r="J6645" t="s">
        <v>3179</v>
      </c>
      <c r="K6645" t="s">
        <v>22838</v>
      </c>
      <c r="L6645" t="s">
        <v>3174</v>
      </c>
      <c r="M6645" t="s">
        <v>3174</v>
      </c>
    </row>
    <row r="6646" spans="1:13" x14ac:dyDescent="0.3">
      <c r="A6646" t="s">
        <v>1082</v>
      </c>
      <c r="B6646" t="s">
        <v>2964</v>
      </c>
      <c r="C6646" t="s">
        <v>4045</v>
      </c>
      <c r="D6646" t="s">
        <v>1822</v>
      </c>
      <c r="E6646" t="s">
        <v>7639</v>
      </c>
      <c r="F6646" t="s">
        <v>22839</v>
      </c>
      <c r="G6646" t="s">
        <v>22840</v>
      </c>
      <c r="H6646" t="s">
        <v>3177</v>
      </c>
      <c r="I6646" t="s">
        <v>22841</v>
      </c>
      <c r="J6646" t="s">
        <v>3179</v>
      </c>
      <c r="K6646" t="s">
        <v>22842</v>
      </c>
      <c r="L6646" t="s">
        <v>3174</v>
      </c>
      <c r="M6646" t="s">
        <v>3174</v>
      </c>
    </row>
    <row r="6647" spans="1:13" x14ac:dyDescent="0.3">
      <c r="A6647" t="s">
        <v>1099</v>
      </c>
      <c r="B6647" t="s">
        <v>2962</v>
      </c>
      <c r="C6647" t="s">
        <v>3190</v>
      </c>
      <c r="D6647" t="s">
        <v>1759</v>
      </c>
      <c r="E6647" t="s">
        <v>3235</v>
      </c>
      <c r="F6647" t="s">
        <v>22843</v>
      </c>
      <c r="G6647" t="s">
        <v>3393</v>
      </c>
      <c r="H6647" t="s">
        <v>3177</v>
      </c>
      <c r="I6647" t="s">
        <v>22844</v>
      </c>
      <c r="J6647" t="s">
        <v>3179</v>
      </c>
      <c r="K6647" t="s">
        <v>22845</v>
      </c>
      <c r="L6647" t="s">
        <v>3174</v>
      </c>
      <c r="M6647" t="s">
        <v>3174</v>
      </c>
    </row>
    <row r="6648" spans="1:13" x14ac:dyDescent="0.3">
      <c r="A6648" t="s">
        <v>1099</v>
      </c>
      <c r="B6648" t="s">
        <v>2962</v>
      </c>
      <c r="C6648" t="s">
        <v>3190</v>
      </c>
      <c r="D6648" t="s">
        <v>1759</v>
      </c>
      <c r="E6648" t="s">
        <v>3235</v>
      </c>
      <c r="F6648" t="s">
        <v>22846</v>
      </c>
      <c r="G6648" t="s">
        <v>3393</v>
      </c>
      <c r="H6648" t="s">
        <v>3177</v>
      </c>
      <c r="I6648" t="s">
        <v>22847</v>
      </c>
      <c r="J6648" t="s">
        <v>3179</v>
      </c>
      <c r="K6648" t="s">
        <v>22848</v>
      </c>
      <c r="L6648" t="s">
        <v>3174</v>
      </c>
      <c r="M6648" t="s">
        <v>3174</v>
      </c>
    </row>
    <row r="6649" spans="1:13" x14ac:dyDescent="0.3">
      <c r="A6649" t="s">
        <v>1082</v>
      </c>
      <c r="B6649" t="s">
        <v>2964</v>
      </c>
      <c r="C6649" t="s">
        <v>4045</v>
      </c>
      <c r="D6649" t="s">
        <v>1822</v>
      </c>
      <c r="E6649" t="s">
        <v>7639</v>
      </c>
      <c r="F6649" t="s">
        <v>22849</v>
      </c>
      <c r="G6649" t="s">
        <v>14398</v>
      </c>
      <c r="H6649" t="s">
        <v>3177</v>
      </c>
      <c r="I6649" t="s">
        <v>22850</v>
      </c>
      <c r="J6649" t="s">
        <v>3179</v>
      </c>
      <c r="K6649" t="s">
        <v>8259</v>
      </c>
      <c r="L6649" t="s">
        <v>3174</v>
      </c>
      <c r="M6649" t="s">
        <v>3174</v>
      </c>
    </row>
    <row r="6650" spans="1:13" x14ac:dyDescent="0.3">
      <c r="A6650" t="s">
        <v>1099</v>
      </c>
      <c r="B6650" t="s">
        <v>2962</v>
      </c>
      <c r="C6650" t="s">
        <v>3190</v>
      </c>
      <c r="D6650" t="s">
        <v>1759</v>
      </c>
      <c r="E6650" t="s">
        <v>3235</v>
      </c>
      <c r="F6650" t="s">
        <v>22851</v>
      </c>
      <c r="G6650" t="s">
        <v>3393</v>
      </c>
      <c r="H6650" t="s">
        <v>3177</v>
      </c>
      <c r="I6650" t="s">
        <v>22852</v>
      </c>
      <c r="J6650" t="s">
        <v>3179</v>
      </c>
      <c r="K6650" t="s">
        <v>22853</v>
      </c>
      <c r="L6650" t="s">
        <v>3174</v>
      </c>
      <c r="M6650" t="s">
        <v>3174</v>
      </c>
    </row>
    <row r="6651" spans="1:13" x14ac:dyDescent="0.3">
      <c r="A6651" t="s">
        <v>1082</v>
      </c>
      <c r="B6651" t="s">
        <v>2964</v>
      </c>
      <c r="C6651" t="s">
        <v>4045</v>
      </c>
      <c r="D6651" t="s">
        <v>1822</v>
      </c>
      <c r="E6651" t="s">
        <v>7639</v>
      </c>
      <c r="F6651" t="s">
        <v>22854</v>
      </c>
      <c r="G6651" t="s">
        <v>14398</v>
      </c>
      <c r="H6651" t="s">
        <v>3177</v>
      </c>
      <c r="I6651" t="s">
        <v>22855</v>
      </c>
      <c r="J6651" t="s">
        <v>3179</v>
      </c>
      <c r="K6651" t="s">
        <v>8295</v>
      </c>
      <c r="L6651" t="s">
        <v>3174</v>
      </c>
      <c r="M6651" t="s">
        <v>3174</v>
      </c>
    </row>
    <row r="6652" spans="1:13" x14ac:dyDescent="0.3">
      <c r="A6652" t="s">
        <v>1099</v>
      </c>
      <c r="B6652" t="s">
        <v>2962</v>
      </c>
      <c r="C6652" t="s">
        <v>3190</v>
      </c>
      <c r="D6652" t="s">
        <v>1903</v>
      </c>
      <c r="E6652" t="s">
        <v>3235</v>
      </c>
      <c r="F6652" t="s">
        <v>22856</v>
      </c>
      <c r="G6652" t="s">
        <v>17525</v>
      </c>
      <c r="H6652" t="s">
        <v>3177</v>
      </c>
      <c r="I6652" t="s">
        <v>22857</v>
      </c>
      <c r="J6652" t="s">
        <v>3179</v>
      </c>
      <c r="K6652" t="s">
        <v>22858</v>
      </c>
      <c r="L6652" t="s">
        <v>3174</v>
      </c>
      <c r="M6652" t="s">
        <v>3174</v>
      </c>
    </row>
    <row r="6653" spans="1:13" x14ac:dyDescent="0.3">
      <c r="A6653" t="s">
        <v>1099</v>
      </c>
      <c r="B6653" t="s">
        <v>2962</v>
      </c>
      <c r="C6653" t="s">
        <v>3190</v>
      </c>
      <c r="D6653" t="s">
        <v>1903</v>
      </c>
      <c r="E6653" t="s">
        <v>3235</v>
      </c>
      <c r="F6653" t="s">
        <v>22859</v>
      </c>
      <c r="G6653" t="s">
        <v>22553</v>
      </c>
      <c r="H6653" t="s">
        <v>3177</v>
      </c>
      <c r="I6653" t="s">
        <v>22860</v>
      </c>
      <c r="J6653" t="s">
        <v>3179</v>
      </c>
      <c r="K6653" t="s">
        <v>22861</v>
      </c>
      <c r="L6653" t="s">
        <v>3174</v>
      </c>
      <c r="M6653" t="s">
        <v>3174</v>
      </c>
    </row>
    <row r="6654" spans="1:13" x14ac:dyDescent="0.3">
      <c r="A6654" t="s">
        <v>1099</v>
      </c>
      <c r="B6654" t="s">
        <v>2962</v>
      </c>
      <c r="C6654" t="s">
        <v>3190</v>
      </c>
      <c r="D6654" t="s">
        <v>1903</v>
      </c>
      <c r="E6654" t="s">
        <v>3235</v>
      </c>
      <c r="F6654" t="s">
        <v>22862</v>
      </c>
      <c r="G6654" t="s">
        <v>22553</v>
      </c>
      <c r="H6654" t="s">
        <v>3177</v>
      </c>
      <c r="I6654" t="s">
        <v>22863</v>
      </c>
      <c r="J6654" t="s">
        <v>3179</v>
      </c>
      <c r="K6654" t="s">
        <v>22864</v>
      </c>
      <c r="L6654" t="s">
        <v>3174</v>
      </c>
      <c r="M6654" t="s">
        <v>3174</v>
      </c>
    </row>
    <row r="6655" spans="1:13" x14ac:dyDescent="0.3">
      <c r="A6655" t="s">
        <v>1082</v>
      </c>
      <c r="B6655" t="s">
        <v>2964</v>
      </c>
      <c r="C6655" t="s">
        <v>4045</v>
      </c>
      <c r="D6655" t="s">
        <v>1822</v>
      </c>
      <c r="E6655" t="s">
        <v>7639</v>
      </c>
      <c r="F6655" t="s">
        <v>22865</v>
      </c>
      <c r="G6655" t="s">
        <v>14398</v>
      </c>
      <c r="H6655" t="s">
        <v>3177</v>
      </c>
      <c r="I6655" t="s">
        <v>22866</v>
      </c>
      <c r="J6655" t="s">
        <v>3179</v>
      </c>
      <c r="K6655" t="s">
        <v>20429</v>
      </c>
      <c r="L6655" t="s">
        <v>3174</v>
      </c>
      <c r="M6655" t="s">
        <v>3174</v>
      </c>
    </row>
    <row r="6656" spans="1:13" x14ac:dyDescent="0.3">
      <c r="A6656" t="s">
        <v>1099</v>
      </c>
      <c r="B6656" t="s">
        <v>2962</v>
      </c>
      <c r="C6656" t="s">
        <v>3190</v>
      </c>
      <c r="D6656" t="s">
        <v>1903</v>
      </c>
      <c r="E6656" t="s">
        <v>3235</v>
      </c>
      <c r="F6656" t="s">
        <v>22867</v>
      </c>
      <c r="G6656" t="s">
        <v>22553</v>
      </c>
      <c r="H6656" t="s">
        <v>3177</v>
      </c>
      <c r="I6656" t="s">
        <v>22868</v>
      </c>
      <c r="J6656" t="s">
        <v>3179</v>
      </c>
      <c r="K6656" t="s">
        <v>22869</v>
      </c>
      <c r="L6656" t="s">
        <v>3174</v>
      </c>
      <c r="M6656" t="s">
        <v>3174</v>
      </c>
    </row>
    <row r="6657" spans="1:13" x14ac:dyDescent="0.3">
      <c r="A6657" t="s">
        <v>1082</v>
      </c>
      <c r="B6657" t="s">
        <v>2979</v>
      </c>
      <c r="C6657" t="s">
        <v>4045</v>
      </c>
      <c r="D6657" t="s">
        <v>1822</v>
      </c>
      <c r="E6657" t="s">
        <v>3183</v>
      </c>
      <c r="F6657" t="s">
        <v>22870</v>
      </c>
      <c r="G6657" t="s">
        <v>17593</v>
      </c>
      <c r="H6657" t="s">
        <v>3177</v>
      </c>
      <c r="I6657" t="s">
        <v>22871</v>
      </c>
      <c r="J6657" t="s">
        <v>3179</v>
      </c>
      <c r="K6657" t="s">
        <v>22872</v>
      </c>
      <c r="L6657" t="s">
        <v>3174</v>
      </c>
      <c r="M6657" t="s">
        <v>3174</v>
      </c>
    </row>
    <row r="6658" spans="1:13" x14ac:dyDescent="0.3">
      <c r="A6658" t="s">
        <v>1082</v>
      </c>
      <c r="B6658" t="s">
        <v>2979</v>
      </c>
      <c r="C6658" t="s">
        <v>4045</v>
      </c>
      <c r="D6658" t="s">
        <v>1822</v>
      </c>
      <c r="E6658" t="s">
        <v>3183</v>
      </c>
      <c r="F6658" t="s">
        <v>22873</v>
      </c>
      <c r="G6658" t="s">
        <v>17596</v>
      </c>
      <c r="H6658" t="s">
        <v>3177</v>
      </c>
      <c r="I6658" t="s">
        <v>22874</v>
      </c>
      <c r="J6658" t="s">
        <v>3179</v>
      </c>
      <c r="K6658" t="s">
        <v>22875</v>
      </c>
      <c r="L6658" t="s">
        <v>3174</v>
      </c>
      <c r="M6658" t="s">
        <v>3174</v>
      </c>
    </row>
    <row r="6659" spans="1:13" x14ac:dyDescent="0.3">
      <c r="A6659" t="s">
        <v>1082</v>
      </c>
      <c r="B6659" t="s">
        <v>2950</v>
      </c>
      <c r="C6659" t="s">
        <v>4045</v>
      </c>
      <c r="D6659" t="s">
        <v>1755</v>
      </c>
      <c r="E6659" t="s">
        <v>3235</v>
      </c>
      <c r="F6659" t="s">
        <v>22876</v>
      </c>
      <c r="G6659" t="s">
        <v>13851</v>
      </c>
      <c r="H6659" t="s">
        <v>3177</v>
      </c>
      <c r="I6659" t="s">
        <v>22877</v>
      </c>
      <c r="J6659" t="s">
        <v>3179</v>
      </c>
      <c r="K6659" t="s">
        <v>7428</v>
      </c>
      <c r="L6659" t="s">
        <v>3174</v>
      </c>
      <c r="M6659" t="s">
        <v>3174</v>
      </c>
    </row>
    <row r="6660" spans="1:13" x14ac:dyDescent="0.3">
      <c r="A6660" t="s">
        <v>1082</v>
      </c>
      <c r="B6660" t="s">
        <v>2950</v>
      </c>
      <c r="C6660" t="s">
        <v>4045</v>
      </c>
      <c r="D6660" t="s">
        <v>1761</v>
      </c>
      <c r="E6660" t="s">
        <v>7639</v>
      </c>
      <c r="F6660" t="s">
        <v>22878</v>
      </c>
      <c r="G6660" t="s">
        <v>13844</v>
      </c>
      <c r="H6660" t="s">
        <v>3177</v>
      </c>
      <c r="I6660" t="s">
        <v>22879</v>
      </c>
      <c r="J6660" t="s">
        <v>3179</v>
      </c>
      <c r="K6660" t="s">
        <v>22880</v>
      </c>
      <c r="L6660" t="s">
        <v>3174</v>
      </c>
      <c r="M6660" t="s">
        <v>3174</v>
      </c>
    </row>
    <row r="6661" spans="1:13" x14ac:dyDescent="0.3">
      <c r="A6661" t="s">
        <v>1082</v>
      </c>
      <c r="B6661" t="s">
        <v>2979</v>
      </c>
      <c r="C6661" t="s">
        <v>4045</v>
      </c>
      <c r="D6661" t="s">
        <v>1822</v>
      </c>
      <c r="E6661" t="s">
        <v>3183</v>
      </c>
      <c r="F6661" t="s">
        <v>22881</v>
      </c>
      <c r="G6661" t="s">
        <v>17600</v>
      </c>
      <c r="H6661" t="s">
        <v>3177</v>
      </c>
      <c r="I6661" t="s">
        <v>22882</v>
      </c>
      <c r="J6661" t="s">
        <v>3179</v>
      </c>
      <c r="K6661" t="s">
        <v>22883</v>
      </c>
      <c r="L6661" t="s">
        <v>3174</v>
      </c>
      <c r="M6661" t="s">
        <v>3174</v>
      </c>
    </row>
    <row r="6662" spans="1:13" x14ac:dyDescent="0.3">
      <c r="A6662" t="s">
        <v>1082</v>
      </c>
      <c r="B6662" t="s">
        <v>2950</v>
      </c>
      <c r="C6662" t="s">
        <v>4045</v>
      </c>
      <c r="D6662" t="s">
        <v>1761</v>
      </c>
      <c r="E6662" t="s">
        <v>7639</v>
      </c>
      <c r="F6662" t="s">
        <v>22884</v>
      </c>
      <c r="G6662" t="s">
        <v>13844</v>
      </c>
      <c r="H6662" t="s">
        <v>3177</v>
      </c>
      <c r="I6662" t="s">
        <v>22885</v>
      </c>
      <c r="J6662" t="s">
        <v>3179</v>
      </c>
      <c r="K6662" t="s">
        <v>22886</v>
      </c>
      <c r="L6662" t="s">
        <v>3174</v>
      </c>
      <c r="M6662" t="s">
        <v>3174</v>
      </c>
    </row>
    <row r="6663" spans="1:13" x14ac:dyDescent="0.3">
      <c r="A6663" t="s">
        <v>1099</v>
      </c>
      <c r="B6663" t="s">
        <v>2958</v>
      </c>
      <c r="C6663" t="s">
        <v>3190</v>
      </c>
      <c r="D6663" t="s">
        <v>1822</v>
      </c>
      <c r="E6663" t="s">
        <v>3298</v>
      </c>
      <c r="F6663" t="s">
        <v>22887</v>
      </c>
      <c r="G6663" t="s">
        <v>5745</v>
      </c>
      <c r="H6663" t="s">
        <v>3177</v>
      </c>
      <c r="I6663" t="s">
        <v>22888</v>
      </c>
      <c r="J6663" t="s">
        <v>3179</v>
      </c>
      <c r="K6663" t="s">
        <v>22889</v>
      </c>
      <c r="L6663" t="s">
        <v>3174</v>
      </c>
      <c r="M6663" t="s">
        <v>3174</v>
      </c>
    </row>
    <row r="6664" spans="1:13" x14ac:dyDescent="0.3">
      <c r="A6664" t="s">
        <v>1085</v>
      </c>
      <c r="B6664" t="s">
        <v>3754</v>
      </c>
      <c r="C6664" t="s">
        <v>3173</v>
      </c>
      <c r="D6664" t="s">
        <v>1761</v>
      </c>
      <c r="E6664" t="s">
        <v>3459</v>
      </c>
      <c r="F6664" t="s">
        <v>22890</v>
      </c>
      <c r="G6664" t="s">
        <v>3900</v>
      </c>
      <c r="H6664" t="s">
        <v>3177</v>
      </c>
      <c r="I6664" t="s">
        <v>22891</v>
      </c>
      <c r="J6664" t="s">
        <v>3187</v>
      </c>
      <c r="K6664" t="s">
        <v>22892</v>
      </c>
      <c r="L6664" t="s">
        <v>3174</v>
      </c>
      <c r="M6664" t="s">
        <v>3174</v>
      </c>
    </row>
    <row r="6665" spans="1:13" x14ac:dyDescent="0.3">
      <c r="A6665" t="s">
        <v>1082</v>
      </c>
      <c r="B6665" t="s">
        <v>2950</v>
      </c>
      <c r="C6665" t="s">
        <v>4045</v>
      </c>
      <c r="D6665" t="s">
        <v>7922</v>
      </c>
      <c r="E6665" t="s">
        <v>3235</v>
      </c>
      <c r="F6665" t="s">
        <v>22893</v>
      </c>
      <c r="G6665" t="s">
        <v>13926</v>
      </c>
      <c r="H6665" t="s">
        <v>3177</v>
      </c>
      <c r="I6665" t="s">
        <v>22894</v>
      </c>
      <c r="J6665" t="s">
        <v>3179</v>
      </c>
      <c r="K6665" t="s">
        <v>22895</v>
      </c>
      <c r="L6665" t="s">
        <v>3174</v>
      </c>
      <c r="M6665" t="s">
        <v>3174</v>
      </c>
    </row>
    <row r="6666" spans="1:13" x14ac:dyDescent="0.3">
      <c r="A6666" t="s">
        <v>1085</v>
      </c>
      <c r="B6666" t="s">
        <v>3754</v>
      </c>
      <c r="C6666" t="s">
        <v>3173</v>
      </c>
      <c r="D6666" t="s">
        <v>1822</v>
      </c>
      <c r="E6666" t="s">
        <v>3459</v>
      </c>
      <c r="F6666" t="s">
        <v>22896</v>
      </c>
      <c r="G6666" t="s">
        <v>5191</v>
      </c>
      <c r="H6666" t="s">
        <v>3177</v>
      </c>
      <c r="I6666" t="s">
        <v>22897</v>
      </c>
      <c r="J6666" t="s">
        <v>3187</v>
      </c>
      <c r="K6666" t="s">
        <v>22898</v>
      </c>
      <c r="L6666" t="s">
        <v>3174</v>
      </c>
      <c r="M6666" t="s">
        <v>3174</v>
      </c>
    </row>
    <row r="6667" spans="1:13" x14ac:dyDescent="0.3">
      <c r="A6667" t="s">
        <v>1082</v>
      </c>
      <c r="B6667" t="s">
        <v>2964</v>
      </c>
      <c r="C6667" t="s">
        <v>4045</v>
      </c>
      <c r="D6667" t="s">
        <v>1755</v>
      </c>
      <c r="E6667" t="s">
        <v>7639</v>
      </c>
      <c r="F6667" t="s">
        <v>22899</v>
      </c>
      <c r="G6667" t="s">
        <v>21260</v>
      </c>
      <c r="H6667" t="s">
        <v>3177</v>
      </c>
      <c r="I6667" t="s">
        <v>22900</v>
      </c>
      <c r="J6667" t="s">
        <v>3179</v>
      </c>
      <c r="K6667" t="s">
        <v>13719</v>
      </c>
      <c r="L6667" t="s">
        <v>3174</v>
      </c>
      <c r="M6667" t="s">
        <v>3174</v>
      </c>
    </row>
    <row r="6668" spans="1:13" x14ac:dyDescent="0.3">
      <c r="A6668" t="s">
        <v>1082</v>
      </c>
      <c r="B6668" t="s">
        <v>2964</v>
      </c>
      <c r="C6668" t="s">
        <v>4045</v>
      </c>
      <c r="D6668" t="s">
        <v>1755</v>
      </c>
      <c r="E6668" t="s">
        <v>7639</v>
      </c>
      <c r="F6668" t="s">
        <v>22901</v>
      </c>
      <c r="G6668" t="s">
        <v>13319</v>
      </c>
      <c r="H6668" t="s">
        <v>3177</v>
      </c>
      <c r="I6668" t="s">
        <v>22902</v>
      </c>
      <c r="J6668" t="s">
        <v>3179</v>
      </c>
      <c r="K6668" t="s">
        <v>13780</v>
      </c>
      <c r="L6668" t="s">
        <v>3174</v>
      </c>
      <c r="M6668" t="s">
        <v>3174</v>
      </c>
    </row>
    <row r="6669" spans="1:13" x14ac:dyDescent="0.3">
      <c r="A6669" t="s">
        <v>1085</v>
      </c>
      <c r="B6669" t="s">
        <v>3890</v>
      </c>
      <c r="C6669" t="s">
        <v>3173</v>
      </c>
      <c r="D6669" t="s">
        <v>1822</v>
      </c>
      <c r="E6669" t="s">
        <v>3459</v>
      </c>
      <c r="F6669" t="s">
        <v>22903</v>
      </c>
      <c r="G6669" t="s">
        <v>6228</v>
      </c>
      <c r="H6669" t="s">
        <v>3177</v>
      </c>
      <c r="I6669" t="s">
        <v>22904</v>
      </c>
      <c r="J6669" t="s">
        <v>3187</v>
      </c>
      <c r="K6669" t="s">
        <v>22905</v>
      </c>
      <c r="L6669" t="s">
        <v>3174</v>
      </c>
      <c r="M6669" t="s">
        <v>3174</v>
      </c>
    </row>
    <row r="6670" spans="1:13" x14ac:dyDescent="0.3">
      <c r="A6670" t="s">
        <v>1082</v>
      </c>
      <c r="B6670" t="s">
        <v>2964</v>
      </c>
      <c r="C6670" t="s">
        <v>4045</v>
      </c>
      <c r="D6670" t="s">
        <v>1761</v>
      </c>
      <c r="E6670" t="s">
        <v>7639</v>
      </c>
      <c r="F6670" t="s">
        <v>22906</v>
      </c>
      <c r="G6670" t="s">
        <v>21260</v>
      </c>
      <c r="H6670" t="s">
        <v>3177</v>
      </c>
      <c r="I6670" t="s">
        <v>22907</v>
      </c>
      <c r="J6670" t="s">
        <v>3179</v>
      </c>
      <c r="K6670" t="s">
        <v>13722</v>
      </c>
      <c r="L6670" t="s">
        <v>3174</v>
      </c>
      <c r="M6670" t="s">
        <v>3174</v>
      </c>
    </row>
    <row r="6671" spans="1:13" x14ac:dyDescent="0.3">
      <c r="A6671" t="s">
        <v>1085</v>
      </c>
      <c r="B6671" t="s">
        <v>3754</v>
      </c>
      <c r="C6671" t="s">
        <v>3173</v>
      </c>
      <c r="D6671" t="s">
        <v>1822</v>
      </c>
      <c r="E6671" t="s">
        <v>3459</v>
      </c>
      <c r="F6671" t="s">
        <v>22908</v>
      </c>
      <c r="G6671" t="s">
        <v>5191</v>
      </c>
      <c r="H6671" t="s">
        <v>3177</v>
      </c>
      <c r="I6671" t="s">
        <v>22909</v>
      </c>
      <c r="J6671" t="s">
        <v>3187</v>
      </c>
      <c r="K6671" t="s">
        <v>22910</v>
      </c>
      <c r="L6671" t="s">
        <v>3174</v>
      </c>
      <c r="M6671" t="s">
        <v>3174</v>
      </c>
    </row>
    <row r="6672" spans="1:13" x14ac:dyDescent="0.3">
      <c r="A6672" t="s">
        <v>1085</v>
      </c>
      <c r="B6672" t="s">
        <v>3754</v>
      </c>
      <c r="C6672" t="s">
        <v>3173</v>
      </c>
      <c r="D6672" t="s">
        <v>1761</v>
      </c>
      <c r="E6672" t="s">
        <v>3459</v>
      </c>
      <c r="F6672" t="s">
        <v>22911</v>
      </c>
      <c r="G6672" t="s">
        <v>5191</v>
      </c>
      <c r="H6672" t="s">
        <v>3177</v>
      </c>
      <c r="I6672" t="s">
        <v>22912</v>
      </c>
      <c r="J6672" t="s">
        <v>3187</v>
      </c>
      <c r="K6672" t="s">
        <v>22913</v>
      </c>
      <c r="L6672" t="s">
        <v>3174</v>
      </c>
      <c r="M6672" t="s">
        <v>3174</v>
      </c>
    </row>
    <row r="6673" spans="1:13" x14ac:dyDescent="0.3">
      <c r="A6673" t="s">
        <v>1085</v>
      </c>
      <c r="B6673" t="s">
        <v>3754</v>
      </c>
      <c r="C6673" t="s">
        <v>3173</v>
      </c>
      <c r="D6673" t="s">
        <v>1761</v>
      </c>
      <c r="E6673" t="s">
        <v>3459</v>
      </c>
      <c r="F6673" t="s">
        <v>22914</v>
      </c>
      <c r="G6673" t="s">
        <v>5191</v>
      </c>
      <c r="H6673" t="s">
        <v>3177</v>
      </c>
      <c r="I6673" t="s">
        <v>22915</v>
      </c>
      <c r="J6673" t="s">
        <v>3179</v>
      </c>
      <c r="K6673" t="s">
        <v>22916</v>
      </c>
      <c r="L6673" t="s">
        <v>3174</v>
      </c>
      <c r="M6673" t="s">
        <v>3174</v>
      </c>
    </row>
    <row r="6674" spans="1:13" x14ac:dyDescent="0.3">
      <c r="A6674" t="s">
        <v>1082</v>
      </c>
      <c r="B6674" t="s">
        <v>2964</v>
      </c>
      <c r="C6674" t="s">
        <v>4045</v>
      </c>
      <c r="D6674" t="s">
        <v>1761</v>
      </c>
      <c r="E6674" t="s">
        <v>7639</v>
      </c>
      <c r="F6674" t="s">
        <v>22917</v>
      </c>
      <c r="G6674" t="s">
        <v>21260</v>
      </c>
      <c r="H6674" t="s">
        <v>3177</v>
      </c>
      <c r="I6674" t="s">
        <v>22918</v>
      </c>
      <c r="J6674" t="s">
        <v>3179</v>
      </c>
      <c r="K6674" t="s">
        <v>13725</v>
      </c>
      <c r="L6674" t="s">
        <v>3174</v>
      </c>
      <c r="M6674" t="s">
        <v>3174</v>
      </c>
    </row>
    <row r="6675" spans="1:13" x14ac:dyDescent="0.3">
      <c r="A6675" t="s">
        <v>1082</v>
      </c>
      <c r="B6675" t="s">
        <v>2964</v>
      </c>
      <c r="C6675" t="s">
        <v>4045</v>
      </c>
      <c r="D6675" t="s">
        <v>1761</v>
      </c>
      <c r="E6675" t="s">
        <v>7639</v>
      </c>
      <c r="F6675" t="s">
        <v>22919</v>
      </c>
      <c r="G6675" t="s">
        <v>21260</v>
      </c>
      <c r="H6675" t="s">
        <v>3177</v>
      </c>
      <c r="I6675" t="s">
        <v>22920</v>
      </c>
      <c r="J6675" t="s">
        <v>3179</v>
      </c>
      <c r="K6675" t="s">
        <v>22921</v>
      </c>
      <c r="L6675" t="s">
        <v>3174</v>
      </c>
      <c r="M6675" t="s">
        <v>3174</v>
      </c>
    </row>
    <row r="6676" spans="1:13" x14ac:dyDescent="0.3">
      <c r="A6676" t="s">
        <v>1082</v>
      </c>
      <c r="B6676" t="s">
        <v>2964</v>
      </c>
      <c r="C6676" t="s">
        <v>4045</v>
      </c>
      <c r="D6676" t="s">
        <v>1761</v>
      </c>
      <c r="E6676" t="s">
        <v>7639</v>
      </c>
      <c r="F6676" t="s">
        <v>22922</v>
      </c>
      <c r="G6676" t="s">
        <v>21181</v>
      </c>
      <c r="H6676" t="s">
        <v>3177</v>
      </c>
      <c r="I6676" t="s">
        <v>22923</v>
      </c>
      <c r="J6676" t="s">
        <v>3179</v>
      </c>
      <c r="K6676" t="s">
        <v>13839</v>
      </c>
      <c r="L6676" t="s">
        <v>3174</v>
      </c>
      <c r="M6676" t="s">
        <v>3174</v>
      </c>
    </row>
    <row r="6677" spans="1:13" x14ac:dyDescent="0.3">
      <c r="A6677" t="s">
        <v>1082</v>
      </c>
      <c r="B6677" t="s">
        <v>2964</v>
      </c>
      <c r="C6677" t="s">
        <v>4045</v>
      </c>
      <c r="D6677" t="s">
        <v>1761</v>
      </c>
      <c r="E6677" t="s">
        <v>3235</v>
      </c>
      <c r="F6677" t="s">
        <v>22924</v>
      </c>
      <c r="G6677" t="s">
        <v>13319</v>
      </c>
      <c r="H6677" t="s">
        <v>3177</v>
      </c>
      <c r="I6677" t="s">
        <v>22925</v>
      </c>
      <c r="J6677" t="s">
        <v>3179</v>
      </c>
      <c r="K6677" t="s">
        <v>22926</v>
      </c>
      <c r="L6677" t="s">
        <v>3174</v>
      </c>
      <c r="M6677" t="s">
        <v>3174</v>
      </c>
    </row>
    <row r="6678" spans="1:13" x14ac:dyDescent="0.3">
      <c r="A6678" t="s">
        <v>1085</v>
      </c>
      <c r="B6678" t="s">
        <v>3825</v>
      </c>
      <c r="C6678" t="s">
        <v>3173</v>
      </c>
      <c r="D6678" t="s">
        <v>1759</v>
      </c>
      <c r="E6678" t="s">
        <v>3235</v>
      </c>
      <c r="F6678" t="s">
        <v>22927</v>
      </c>
      <c r="G6678" t="s">
        <v>22928</v>
      </c>
      <c r="H6678" t="s">
        <v>3177</v>
      </c>
      <c r="I6678" t="s">
        <v>22929</v>
      </c>
      <c r="J6678" t="s">
        <v>3187</v>
      </c>
      <c r="K6678" t="s">
        <v>22928</v>
      </c>
      <c r="L6678" t="s">
        <v>3174</v>
      </c>
      <c r="M6678" t="s">
        <v>3174</v>
      </c>
    </row>
    <row r="6679" spans="1:13" x14ac:dyDescent="0.3">
      <c r="A6679" t="s">
        <v>1085</v>
      </c>
      <c r="B6679" t="s">
        <v>3825</v>
      </c>
      <c r="C6679" t="s">
        <v>3173</v>
      </c>
      <c r="D6679" t="s">
        <v>1759</v>
      </c>
      <c r="E6679" t="s">
        <v>3235</v>
      </c>
      <c r="F6679" t="s">
        <v>22930</v>
      </c>
      <c r="G6679" t="s">
        <v>22931</v>
      </c>
      <c r="H6679" t="s">
        <v>3177</v>
      </c>
      <c r="I6679" t="s">
        <v>22932</v>
      </c>
      <c r="J6679" t="s">
        <v>3187</v>
      </c>
      <c r="K6679" t="s">
        <v>22931</v>
      </c>
      <c r="L6679" t="s">
        <v>3174</v>
      </c>
      <c r="M6679" t="s">
        <v>3174</v>
      </c>
    </row>
    <row r="6680" spans="1:13" x14ac:dyDescent="0.3">
      <c r="A6680" t="s">
        <v>1085</v>
      </c>
      <c r="B6680" t="s">
        <v>3825</v>
      </c>
      <c r="C6680" t="s">
        <v>3173</v>
      </c>
      <c r="D6680" t="s">
        <v>1759</v>
      </c>
      <c r="E6680" t="s">
        <v>3235</v>
      </c>
      <c r="F6680" t="s">
        <v>22933</v>
      </c>
      <c r="G6680" t="s">
        <v>22934</v>
      </c>
      <c r="H6680" t="s">
        <v>3177</v>
      </c>
      <c r="I6680" t="s">
        <v>22935</v>
      </c>
      <c r="J6680" t="s">
        <v>3187</v>
      </c>
      <c r="K6680" t="s">
        <v>22934</v>
      </c>
      <c r="L6680" t="s">
        <v>3174</v>
      </c>
      <c r="M6680" t="s">
        <v>3174</v>
      </c>
    </row>
    <row r="6681" spans="1:13" x14ac:dyDescent="0.3">
      <c r="A6681" t="s">
        <v>1099</v>
      </c>
      <c r="B6681" t="s">
        <v>2995</v>
      </c>
      <c r="C6681" t="s">
        <v>3190</v>
      </c>
      <c r="D6681" t="s">
        <v>1822</v>
      </c>
      <c r="E6681" t="s">
        <v>3298</v>
      </c>
      <c r="F6681" t="s">
        <v>11141</v>
      </c>
      <c r="G6681" t="s">
        <v>11142</v>
      </c>
      <c r="H6681" t="s">
        <v>3177</v>
      </c>
      <c r="I6681" t="s">
        <v>22936</v>
      </c>
      <c r="J6681" t="s">
        <v>3179</v>
      </c>
      <c r="K6681" t="s">
        <v>22937</v>
      </c>
      <c r="L6681" t="s">
        <v>3174</v>
      </c>
      <c r="M6681" t="s">
        <v>3174</v>
      </c>
    </row>
    <row r="6682" spans="1:13" x14ac:dyDescent="0.3">
      <c r="A6682" t="s">
        <v>1099</v>
      </c>
      <c r="B6682" t="s">
        <v>2995</v>
      </c>
      <c r="C6682" t="s">
        <v>3190</v>
      </c>
      <c r="D6682" t="s">
        <v>1822</v>
      </c>
      <c r="E6682" t="s">
        <v>3298</v>
      </c>
      <c r="F6682" t="s">
        <v>11145</v>
      </c>
      <c r="G6682" t="s">
        <v>10641</v>
      </c>
      <c r="H6682" t="s">
        <v>3177</v>
      </c>
      <c r="I6682" t="s">
        <v>22938</v>
      </c>
      <c r="J6682" t="s">
        <v>3179</v>
      </c>
      <c r="K6682" t="s">
        <v>11147</v>
      </c>
      <c r="L6682" t="s">
        <v>3174</v>
      </c>
      <c r="M6682" t="s">
        <v>3174</v>
      </c>
    </row>
    <row r="6683" spans="1:13" x14ac:dyDescent="0.3">
      <c r="A6683" t="s">
        <v>1085</v>
      </c>
      <c r="B6683" t="s">
        <v>3825</v>
      </c>
      <c r="C6683" t="s">
        <v>3173</v>
      </c>
      <c r="D6683" t="s">
        <v>1759</v>
      </c>
      <c r="E6683" t="s">
        <v>3459</v>
      </c>
      <c r="F6683" t="s">
        <v>22939</v>
      </c>
      <c r="G6683" t="s">
        <v>9708</v>
      </c>
      <c r="H6683" t="s">
        <v>3177</v>
      </c>
      <c r="I6683" t="s">
        <v>22940</v>
      </c>
      <c r="J6683" t="s">
        <v>3179</v>
      </c>
      <c r="K6683" t="s">
        <v>22941</v>
      </c>
      <c r="L6683" t="s">
        <v>3174</v>
      </c>
      <c r="M6683" t="s">
        <v>3174</v>
      </c>
    </row>
    <row r="6684" spans="1:13" x14ac:dyDescent="0.3">
      <c r="A6684" t="s">
        <v>1085</v>
      </c>
      <c r="B6684" t="s">
        <v>3825</v>
      </c>
      <c r="C6684" t="s">
        <v>3173</v>
      </c>
      <c r="D6684" t="s">
        <v>1759</v>
      </c>
      <c r="E6684" t="s">
        <v>3459</v>
      </c>
      <c r="F6684" t="s">
        <v>22942</v>
      </c>
      <c r="G6684" t="s">
        <v>9708</v>
      </c>
      <c r="H6684" t="s">
        <v>3177</v>
      </c>
      <c r="I6684" t="s">
        <v>22943</v>
      </c>
      <c r="J6684" t="s">
        <v>3179</v>
      </c>
      <c r="K6684" t="s">
        <v>22944</v>
      </c>
      <c r="L6684" t="s">
        <v>3174</v>
      </c>
      <c r="M6684" t="s">
        <v>3174</v>
      </c>
    </row>
    <row r="6685" spans="1:13" x14ac:dyDescent="0.3">
      <c r="A6685" t="s">
        <v>1085</v>
      </c>
      <c r="B6685" t="s">
        <v>3825</v>
      </c>
      <c r="C6685" t="s">
        <v>3173</v>
      </c>
      <c r="D6685" t="s">
        <v>1759</v>
      </c>
      <c r="E6685" t="s">
        <v>3459</v>
      </c>
      <c r="F6685" t="s">
        <v>22945</v>
      </c>
      <c r="G6685" t="s">
        <v>9708</v>
      </c>
      <c r="H6685" t="s">
        <v>3177</v>
      </c>
      <c r="I6685" t="s">
        <v>22946</v>
      </c>
      <c r="J6685" t="s">
        <v>3179</v>
      </c>
      <c r="K6685" t="s">
        <v>22947</v>
      </c>
      <c r="L6685" t="s">
        <v>3174</v>
      </c>
      <c r="M6685" t="s">
        <v>3174</v>
      </c>
    </row>
    <row r="6686" spans="1:13" x14ac:dyDescent="0.3">
      <c r="A6686" t="s">
        <v>1090</v>
      </c>
      <c r="B6686" t="s">
        <v>4791</v>
      </c>
      <c r="C6686" t="s">
        <v>3173</v>
      </c>
      <c r="D6686" t="s">
        <v>1822</v>
      </c>
      <c r="E6686" t="s">
        <v>3235</v>
      </c>
      <c r="F6686" t="s">
        <v>22948</v>
      </c>
      <c r="G6686" t="s">
        <v>13369</v>
      </c>
      <c r="H6686" t="s">
        <v>3177</v>
      </c>
      <c r="I6686" t="s">
        <v>22949</v>
      </c>
      <c r="J6686" t="s">
        <v>3179</v>
      </c>
      <c r="K6686" t="s">
        <v>22950</v>
      </c>
      <c r="L6686" t="s">
        <v>3174</v>
      </c>
      <c r="M6686" t="s">
        <v>3174</v>
      </c>
    </row>
    <row r="6687" spans="1:13" x14ac:dyDescent="0.3">
      <c r="A6687" t="s">
        <v>1085</v>
      </c>
      <c r="B6687" t="s">
        <v>3708</v>
      </c>
      <c r="C6687" t="s">
        <v>3190</v>
      </c>
      <c r="D6687" t="s">
        <v>1759</v>
      </c>
      <c r="E6687" t="s">
        <v>3235</v>
      </c>
      <c r="F6687" t="s">
        <v>22951</v>
      </c>
      <c r="G6687" t="s">
        <v>8598</v>
      </c>
      <c r="H6687" t="s">
        <v>3177</v>
      </c>
      <c r="I6687" t="s">
        <v>22952</v>
      </c>
      <c r="J6687" t="s">
        <v>3179</v>
      </c>
      <c r="K6687" t="s">
        <v>19097</v>
      </c>
      <c r="L6687" t="s">
        <v>3174</v>
      </c>
      <c r="M6687" t="s">
        <v>3174</v>
      </c>
    </row>
    <row r="6688" spans="1:13" x14ac:dyDescent="0.3">
      <c r="A6688" t="s">
        <v>1085</v>
      </c>
      <c r="B6688" t="s">
        <v>3708</v>
      </c>
      <c r="C6688" t="s">
        <v>3190</v>
      </c>
      <c r="D6688" t="s">
        <v>1759</v>
      </c>
      <c r="E6688" t="s">
        <v>3235</v>
      </c>
      <c r="F6688" t="s">
        <v>22953</v>
      </c>
      <c r="G6688" t="s">
        <v>8598</v>
      </c>
      <c r="H6688" t="s">
        <v>3177</v>
      </c>
      <c r="I6688" t="s">
        <v>22954</v>
      </c>
      <c r="J6688" t="s">
        <v>3187</v>
      </c>
      <c r="K6688" t="s">
        <v>19097</v>
      </c>
      <c r="L6688" t="s">
        <v>3174</v>
      </c>
      <c r="M6688" t="s">
        <v>3174</v>
      </c>
    </row>
    <row r="6689" spans="1:13" x14ac:dyDescent="0.3">
      <c r="A6689" t="s">
        <v>1085</v>
      </c>
      <c r="B6689" t="s">
        <v>3708</v>
      </c>
      <c r="C6689" t="s">
        <v>3190</v>
      </c>
      <c r="D6689" t="s">
        <v>7644</v>
      </c>
      <c r="E6689" t="s">
        <v>3235</v>
      </c>
      <c r="F6689" t="s">
        <v>22955</v>
      </c>
      <c r="G6689" t="s">
        <v>22956</v>
      </c>
      <c r="H6689" t="s">
        <v>3177</v>
      </c>
      <c r="I6689" t="s">
        <v>22957</v>
      </c>
      <c r="J6689" t="s">
        <v>3179</v>
      </c>
      <c r="K6689" t="s">
        <v>22958</v>
      </c>
      <c r="L6689" t="s">
        <v>3174</v>
      </c>
      <c r="M6689" t="s">
        <v>3174</v>
      </c>
    </row>
    <row r="6690" spans="1:13" x14ac:dyDescent="0.3">
      <c r="A6690" t="s">
        <v>1085</v>
      </c>
      <c r="B6690" t="s">
        <v>3825</v>
      </c>
      <c r="C6690" t="s">
        <v>3173</v>
      </c>
      <c r="D6690" t="s">
        <v>1759</v>
      </c>
      <c r="E6690" t="s">
        <v>3235</v>
      </c>
      <c r="F6690" t="s">
        <v>22959</v>
      </c>
      <c r="G6690" t="s">
        <v>22960</v>
      </c>
      <c r="H6690" t="s">
        <v>3177</v>
      </c>
      <c r="I6690" t="s">
        <v>22961</v>
      </c>
      <c r="J6690" t="s">
        <v>3187</v>
      </c>
      <c r="K6690" t="s">
        <v>22960</v>
      </c>
      <c r="L6690" t="s">
        <v>3174</v>
      </c>
      <c r="M6690" t="s">
        <v>3174</v>
      </c>
    </row>
    <row r="6691" spans="1:13" x14ac:dyDescent="0.3">
      <c r="A6691" t="s">
        <v>1085</v>
      </c>
      <c r="B6691" t="s">
        <v>3825</v>
      </c>
      <c r="C6691" t="s">
        <v>3173</v>
      </c>
      <c r="D6691" t="s">
        <v>1759</v>
      </c>
      <c r="E6691" t="s">
        <v>3235</v>
      </c>
      <c r="F6691" t="s">
        <v>22962</v>
      </c>
      <c r="G6691" t="s">
        <v>22963</v>
      </c>
      <c r="H6691" t="s">
        <v>3177</v>
      </c>
      <c r="I6691" t="s">
        <v>22964</v>
      </c>
      <c r="J6691" t="s">
        <v>3187</v>
      </c>
      <c r="K6691" t="s">
        <v>22963</v>
      </c>
      <c r="L6691" t="s">
        <v>3174</v>
      </c>
      <c r="M6691" t="s">
        <v>3174</v>
      </c>
    </row>
    <row r="6692" spans="1:13" x14ac:dyDescent="0.3">
      <c r="A6692" t="s">
        <v>1082</v>
      </c>
      <c r="B6692" t="s">
        <v>2964</v>
      </c>
      <c r="C6692" t="s">
        <v>4045</v>
      </c>
      <c r="D6692" t="s">
        <v>1761</v>
      </c>
      <c r="E6692" t="s">
        <v>3235</v>
      </c>
      <c r="F6692" t="s">
        <v>22965</v>
      </c>
      <c r="G6692" t="s">
        <v>13319</v>
      </c>
      <c r="H6692" t="s">
        <v>3177</v>
      </c>
      <c r="I6692" t="s">
        <v>22966</v>
      </c>
      <c r="J6692" t="s">
        <v>3179</v>
      </c>
      <c r="K6692" t="s">
        <v>22967</v>
      </c>
      <c r="L6692" t="s">
        <v>3174</v>
      </c>
      <c r="M6692" t="s">
        <v>3174</v>
      </c>
    </row>
    <row r="6693" spans="1:13" x14ac:dyDescent="0.3">
      <c r="A6693" t="s">
        <v>1082</v>
      </c>
      <c r="B6693" t="s">
        <v>2964</v>
      </c>
      <c r="C6693" t="s">
        <v>4045</v>
      </c>
      <c r="D6693" t="s">
        <v>1761</v>
      </c>
      <c r="E6693" t="s">
        <v>3235</v>
      </c>
      <c r="F6693" t="s">
        <v>22968</v>
      </c>
      <c r="G6693" t="s">
        <v>13319</v>
      </c>
      <c r="H6693" t="s">
        <v>3177</v>
      </c>
      <c r="I6693" t="s">
        <v>22969</v>
      </c>
      <c r="J6693" t="s">
        <v>3179</v>
      </c>
      <c r="K6693" t="s">
        <v>22970</v>
      </c>
      <c r="L6693" t="s">
        <v>3174</v>
      </c>
      <c r="M6693" t="s">
        <v>3174</v>
      </c>
    </row>
    <row r="6694" spans="1:13" x14ac:dyDescent="0.3">
      <c r="A6694" t="s">
        <v>1085</v>
      </c>
      <c r="B6694" t="s">
        <v>2970</v>
      </c>
      <c r="C6694" t="s">
        <v>3190</v>
      </c>
      <c r="D6694" t="s">
        <v>1761</v>
      </c>
      <c r="E6694" t="s">
        <v>3183</v>
      </c>
      <c r="F6694" t="s">
        <v>22971</v>
      </c>
      <c r="G6694" t="s">
        <v>22972</v>
      </c>
      <c r="H6694" t="s">
        <v>3177</v>
      </c>
      <c r="I6694" t="s">
        <v>22973</v>
      </c>
      <c r="J6694" t="s">
        <v>3179</v>
      </c>
      <c r="K6694" t="s">
        <v>22974</v>
      </c>
      <c r="L6694" t="s">
        <v>3174</v>
      </c>
      <c r="M6694" t="s">
        <v>3174</v>
      </c>
    </row>
    <row r="6695" spans="1:13" x14ac:dyDescent="0.3">
      <c r="A6695" t="s">
        <v>1082</v>
      </c>
      <c r="B6695" t="s">
        <v>2964</v>
      </c>
      <c r="C6695" t="s">
        <v>4045</v>
      </c>
      <c r="D6695" t="s">
        <v>1761</v>
      </c>
      <c r="E6695" t="s">
        <v>7639</v>
      </c>
      <c r="F6695" t="s">
        <v>22975</v>
      </c>
      <c r="G6695" t="s">
        <v>14398</v>
      </c>
      <c r="H6695" t="s">
        <v>3177</v>
      </c>
      <c r="I6695" t="s">
        <v>22976</v>
      </c>
      <c r="J6695" t="s">
        <v>3179</v>
      </c>
      <c r="K6695" t="s">
        <v>13885</v>
      </c>
      <c r="L6695" t="s">
        <v>3174</v>
      </c>
      <c r="M6695" t="s">
        <v>3174</v>
      </c>
    </row>
    <row r="6696" spans="1:13" x14ac:dyDescent="0.3">
      <c r="A6696" t="s">
        <v>1085</v>
      </c>
      <c r="B6696" t="s">
        <v>2970</v>
      </c>
      <c r="C6696" t="s">
        <v>3190</v>
      </c>
      <c r="D6696" t="s">
        <v>7922</v>
      </c>
      <c r="E6696" t="s">
        <v>3183</v>
      </c>
      <c r="F6696" t="s">
        <v>22977</v>
      </c>
      <c r="G6696" t="s">
        <v>22972</v>
      </c>
      <c r="H6696" t="s">
        <v>3177</v>
      </c>
      <c r="I6696" t="s">
        <v>22978</v>
      </c>
      <c r="J6696" t="s">
        <v>3179</v>
      </c>
      <c r="K6696" t="s">
        <v>22979</v>
      </c>
      <c r="L6696" t="s">
        <v>3174</v>
      </c>
      <c r="M6696" t="s">
        <v>3174</v>
      </c>
    </row>
    <row r="6697" spans="1:13" x14ac:dyDescent="0.3">
      <c r="A6697" t="s">
        <v>1082</v>
      </c>
      <c r="B6697" t="s">
        <v>2964</v>
      </c>
      <c r="C6697" t="s">
        <v>4045</v>
      </c>
      <c r="D6697" t="s">
        <v>1761</v>
      </c>
      <c r="E6697" t="s">
        <v>7639</v>
      </c>
      <c r="F6697" t="s">
        <v>22980</v>
      </c>
      <c r="G6697" t="s">
        <v>14398</v>
      </c>
      <c r="H6697" t="s">
        <v>3177</v>
      </c>
      <c r="I6697" t="s">
        <v>22981</v>
      </c>
      <c r="J6697" t="s">
        <v>3179</v>
      </c>
      <c r="K6697" t="s">
        <v>13888</v>
      </c>
      <c r="L6697" t="s">
        <v>3174</v>
      </c>
      <c r="M6697" t="s">
        <v>3174</v>
      </c>
    </row>
    <row r="6698" spans="1:13" x14ac:dyDescent="0.3">
      <c r="A6698" t="s">
        <v>1085</v>
      </c>
      <c r="B6698" t="s">
        <v>3825</v>
      </c>
      <c r="C6698" t="s">
        <v>3173</v>
      </c>
      <c r="D6698" t="s">
        <v>1759</v>
      </c>
      <c r="E6698" t="s">
        <v>3235</v>
      </c>
      <c r="F6698" t="s">
        <v>22982</v>
      </c>
      <c r="G6698" t="s">
        <v>22983</v>
      </c>
      <c r="H6698" t="s">
        <v>3177</v>
      </c>
      <c r="I6698" t="s">
        <v>22984</v>
      </c>
      <c r="J6698" t="s">
        <v>3187</v>
      </c>
      <c r="K6698" t="s">
        <v>22983</v>
      </c>
      <c r="L6698" t="s">
        <v>3174</v>
      </c>
      <c r="M6698" t="s">
        <v>3174</v>
      </c>
    </row>
    <row r="6699" spans="1:13" x14ac:dyDescent="0.3">
      <c r="A6699" t="s">
        <v>1085</v>
      </c>
      <c r="B6699" t="s">
        <v>2970</v>
      </c>
      <c r="C6699" t="s">
        <v>3190</v>
      </c>
      <c r="D6699" t="s">
        <v>7922</v>
      </c>
      <c r="E6699" t="s">
        <v>3183</v>
      </c>
      <c r="F6699" t="s">
        <v>22985</v>
      </c>
      <c r="G6699" t="s">
        <v>22972</v>
      </c>
      <c r="H6699" t="s">
        <v>3177</v>
      </c>
      <c r="I6699" t="s">
        <v>22986</v>
      </c>
      <c r="J6699" t="s">
        <v>3179</v>
      </c>
      <c r="K6699" t="s">
        <v>22979</v>
      </c>
      <c r="L6699" t="s">
        <v>3174</v>
      </c>
      <c r="M6699" t="s">
        <v>3174</v>
      </c>
    </row>
    <row r="6700" spans="1:13" x14ac:dyDescent="0.3">
      <c r="A6700" t="s">
        <v>1082</v>
      </c>
      <c r="B6700" t="s">
        <v>2964</v>
      </c>
      <c r="C6700" t="s">
        <v>4045</v>
      </c>
      <c r="D6700" t="s">
        <v>1759</v>
      </c>
      <c r="E6700" t="s">
        <v>7639</v>
      </c>
      <c r="F6700" t="s">
        <v>22987</v>
      </c>
      <c r="G6700" t="s">
        <v>21260</v>
      </c>
      <c r="H6700" t="s">
        <v>3177</v>
      </c>
      <c r="I6700" t="s">
        <v>22988</v>
      </c>
      <c r="J6700" t="s">
        <v>3179</v>
      </c>
      <c r="K6700" t="s">
        <v>13731</v>
      </c>
      <c r="L6700" t="s">
        <v>3174</v>
      </c>
      <c r="M6700" t="s">
        <v>3174</v>
      </c>
    </row>
    <row r="6701" spans="1:13" x14ac:dyDescent="0.3">
      <c r="A6701" t="s">
        <v>1085</v>
      </c>
      <c r="B6701" t="s">
        <v>3825</v>
      </c>
      <c r="C6701" t="s">
        <v>3173</v>
      </c>
      <c r="D6701" t="s">
        <v>1759</v>
      </c>
      <c r="E6701" t="s">
        <v>3459</v>
      </c>
      <c r="F6701" t="s">
        <v>22989</v>
      </c>
      <c r="G6701" t="s">
        <v>9708</v>
      </c>
      <c r="H6701" t="s">
        <v>3177</v>
      </c>
      <c r="I6701" t="s">
        <v>22990</v>
      </c>
      <c r="J6701" t="s">
        <v>3187</v>
      </c>
      <c r="K6701" t="s">
        <v>22991</v>
      </c>
      <c r="L6701" t="s">
        <v>3174</v>
      </c>
      <c r="M6701" t="s">
        <v>3174</v>
      </c>
    </row>
    <row r="6702" spans="1:13" x14ac:dyDescent="0.3">
      <c r="A6702" t="s">
        <v>1085</v>
      </c>
      <c r="B6702" t="s">
        <v>2970</v>
      </c>
      <c r="C6702" t="s">
        <v>3190</v>
      </c>
      <c r="D6702" t="s">
        <v>7922</v>
      </c>
      <c r="E6702" t="s">
        <v>3183</v>
      </c>
      <c r="F6702" t="s">
        <v>22992</v>
      </c>
      <c r="G6702" t="s">
        <v>22972</v>
      </c>
      <c r="H6702" t="s">
        <v>3177</v>
      </c>
      <c r="I6702" t="s">
        <v>22993</v>
      </c>
      <c r="J6702" t="s">
        <v>3179</v>
      </c>
      <c r="K6702" t="s">
        <v>22979</v>
      </c>
      <c r="L6702" t="s">
        <v>3174</v>
      </c>
      <c r="M6702" t="s">
        <v>3174</v>
      </c>
    </row>
    <row r="6703" spans="1:13" x14ac:dyDescent="0.3">
      <c r="A6703" t="s">
        <v>1082</v>
      </c>
      <c r="B6703" t="s">
        <v>2964</v>
      </c>
      <c r="C6703" t="s">
        <v>4045</v>
      </c>
      <c r="D6703" t="s">
        <v>1759</v>
      </c>
      <c r="E6703" t="s">
        <v>7639</v>
      </c>
      <c r="F6703" t="s">
        <v>22994</v>
      </c>
      <c r="G6703" t="s">
        <v>13319</v>
      </c>
      <c r="H6703" t="s">
        <v>3177</v>
      </c>
      <c r="I6703" t="s">
        <v>22995</v>
      </c>
      <c r="J6703" t="s">
        <v>3179</v>
      </c>
      <c r="K6703" t="s">
        <v>13826</v>
      </c>
      <c r="L6703" t="s">
        <v>3174</v>
      </c>
      <c r="M6703" t="s">
        <v>3174</v>
      </c>
    </row>
    <row r="6704" spans="1:13" x14ac:dyDescent="0.3">
      <c r="A6704" t="s">
        <v>1085</v>
      </c>
      <c r="B6704" t="s">
        <v>2970</v>
      </c>
      <c r="C6704" t="s">
        <v>3190</v>
      </c>
      <c r="D6704" t="s">
        <v>1761</v>
      </c>
      <c r="E6704" t="s">
        <v>3546</v>
      </c>
      <c r="F6704" t="s">
        <v>22996</v>
      </c>
      <c r="G6704" t="s">
        <v>22997</v>
      </c>
      <c r="H6704" t="s">
        <v>3177</v>
      </c>
      <c r="I6704" t="s">
        <v>22998</v>
      </c>
      <c r="J6704" t="s">
        <v>3179</v>
      </c>
      <c r="K6704" t="s">
        <v>22997</v>
      </c>
      <c r="L6704" t="s">
        <v>3174</v>
      </c>
      <c r="M6704" t="s">
        <v>3174</v>
      </c>
    </row>
    <row r="6705" spans="1:13" x14ac:dyDescent="0.3">
      <c r="A6705" t="s">
        <v>1085</v>
      </c>
      <c r="B6705" t="s">
        <v>3825</v>
      </c>
      <c r="C6705" t="s">
        <v>3173</v>
      </c>
      <c r="D6705" t="s">
        <v>1759</v>
      </c>
      <c r="E6705" t="s">
        <v>3459</v>
      </c>
      <c r="F6705" t="s">
        <v>22999</v>
      </c>
      <c r="G6705" t="s">
        <v>9708</v>
      </c>
      <c r="H6705" t="s">
        <v>3177</v>
      </c>
      <c r="I6705" t="s">
        <v>23000</v>
      </c>
      <c r="J6705" t="s">
        <v>3187</v>
      </c>
      <c r="K6705" t="s">
        <v>23001</v>
      </c>
      <c r="L6705" t="s">
        <v>3174</v>
      </c>
      <c r="M6705" t="s">
        <v>3174</v>
      </c>
    </row>
    <row r="6706" spans="1:13" x14ac:dyDescent="0.3">
      <c r="A6706" t="s">
        <v>1082</v>
      </c>
      <c r="B6706" t="s">
        <v>2964</v>
      </c>
      <c r="C6706" t="s">
        <v>4045</v>
      </c>
      <c r="D6706" t="s">
        <v>1759</v>
      </c>
      <c r="E6706" t="s">
        <v>7639</v>
      </c>
      <c r="F6706" t="s">
        <v>23002</v>
      </c>
      <c r="G6706" t="s">
        <v>14398</v>
      </c>
      <c r="H6706" t="s">
        <v>3177</v>
      </c>
      <c r="I6706" t="s">
        <v>23003</v>
      </c>
      <c r="J6706" t="s">
        <v>3179</v>
      </c>
      <c r="K6706" t="s">
        <v>13921</v>
      </c>
      <c r="L6706" t="s">
        <v>3174</v>
      </c>
      <c r="M6706" t="s">
        <v>3174</v>
      </c>
    </row>
    <row r="6707" spans="1:13" x14ac:dyDescent="0.3">
      <c r="A6707" t="s">
        <v>1085</v>
      </c>
      <c r="B6707" t="s">
        <v>3825</v>
      </c>
      <c r="C6707" t="s">
        <v>3173</v>
      </c>
      <c r="D6707" t="s">
        <v>1759</v>
      </c>
      <c r="E6707" t="s">
        <v>3459</v>
      </c>
      <c r="F6707" t="s">
        <v>23004</v>
      </c>
      <c r="G6707" t="s">
        <v>9708</v>
      </c>
      <c r="H6707" t="s">
        <v>3177</v>
      </c>
      <c r="I6707" t="s">
        <v>23005</v>
      </c>
      <c r="J6707" t="s">
        <v>3187</v>
      </c>
      <c r="K6707" t="s">
        <v>23006</v>
      </c>
      <c r="L6707" t="s">
        <v>3174</v>
      </c>
      <c r="M6707" t="s">
        <v>3174</v>
      </c>
    </row>
    <row r="6708" spans="1:13" x14ac:dyDescent="0.3">
      <c r="A6708" t="s">
        <v>1082</v>
      </c>
      <c r="B6708" t="s">
        <v>7841</v>
      </c>
      <c r="C6708" t="s">
        <v>4045</v>
      </c>
      <c r="D6708" t="s">
        <v>7922</v>
      </c>
      <c r="E6708" t="s">
        <v>7639</v>
      </c>
      <c r="F6708" t="s">
        <v>23007</v>
      </c>
      <c r="G6708" t="s">
        <v>23008</v>
      </c>
      <c r="H6708" t="s">
        <v>3177</v>
      </c>
      <c r="I6708" t="s">
        <v>23009</v>
      </c>
      <c r="J6708" t="s">
        <v>3179</v>
      </c>
      <c r="K6708" t="s">
        <v>23010</v>
      </c>
      <c r="L6708" t="s">
        <v>3174</v>
      </c>
      <c r="M6708" t="s">
        <v>3174</v>
      </c>
    </row>
    <row r="6709" spans="1:13" x14ac:dyDescent="0.3">
      <c r="A6709" t="s">
        <v>1082</v>
      </c>
      <c r="B6709" t="s">
        <v>23011</v>
      </c>
      <c r="C6709" t="s">
        <v>4045</v>
      </c>
      <c r="D6709" t="s">
        <v>1822</v>
      </c>
      <c r="E6709" t="s">
        <v>7639</v>
      </c>
      <c r="F6709" t="s">
        <v>23012</v>
      </c>
      <c r="G6709" t="s">
        <v>7711</v>
      </c>
      <c r="H6709" t="s">
        <v>3177</v>
      </c>
      <c r="I6709" t="s">
        <v>23013</v>
      </c>
      <c r="J6709" t="s">
        <v>3179</v>
      </c>
      <c r="K6709" t="s">
        <v>23014</v>
      </c>
      <c r="L6709" t="s">
        <v>3174</v>
      </c>
      <c r="M6709" t="s">
        <v>3174</v>
      </c>
    </row>
    <row r="6710" spans="1:13" x14ac:dyDescent="0.3">
      <c r="A6710" t="s">
        <v>1085</v>
      </c>
      <c r="B6710" t="s">
        <v>3825</v>
      </c>
      <c r="C6710" t="s">
        <v>3173</v>
      </c>
      <c r="D6710" t="s">
        <v>1759</v>
      </c>
      <c r="E6710" t="s">
        <v>3459</v>
      </c>
      <c r="F6710" t="s">
        <v>23015</v>
      </c>
      <c r="G6710" t="s">
        <v>9708</v>
      </c>
      <c r="H6710" t="s">
        <v>3177</v>
      </c>
      <c r="I6710" t="s">
        <v>23016</v>
      </c>
      <c r="J6710" t="s">
        <v>3179</v>
      </c>
      <c r="K6710" t="s">
        <v>23017</v>
      </c>
      <c r="L6710" t="s">
        <v>3174</v>
      </c>
      <c r="M6710" t="s">
        <v>3174</v>
      </c>
    </row>
    <row r="6711" spans="1:13" x14ac:dyDescent="0.3">
      <c r="A6711" t="s">
        <v>1082</v>
      </c>
      <c r="B6711" t="s">
        <v>23018</v>
      </c>
      <c r="C6711" t="s">
        <v>4045</v>
      </c>
      <c r="D6711" t="s">
        <v>1822</v>
      </c>
      <c r="E6711" t="s">
        <v>7639</v>
      </c>
      <c r="F6711" t="s">
        <v>23019</v>
      </c>
      <c r="G6711" t="s">
        <v>23020</v>
      </c>
      <c r="H6711" t="s">
        <v>3177</v>
      </c>
      <c r="I6711" t="s">
        <v>23021</v>
      </c>
      <c r="J6711" t="s">
        <v>3179</v>
      </c>
      <c r="K6711" t="s">
        <v>23014</v>
      </c>
      <c r="L6711" t="s">
        <v>3174</v>
      </c>
      <c r="M6711" t="s">
        <v>3174</v>
      </c>
    </row>
    <row r="6712" spans="1:13" x14ac:dyDescent="0.3">
      <c r="A6712" t="s">
        <v>1085</v>
      </c>
      <c r="B6712" t="s">
        <v>3825</v>
      </c>
      <c r="C6712" t="s">
        <v>3173</v>
      </c>
      <c r="D6712" t="s">
        <v>1759</v>
      </c>
      <c r="E6712" t="s">
        <v>3459</v>
      </c>
      <c r="F6712" t="s">
        <v>23022</v>
      </c>
      <c r="G6712" t="s">
        <v>9708</v>
      </c>
      <c r="H6712" t="s">
        <v>3177</v>
      </c>
      <c r="I6712" t="s">
        <v>23023</v>
      </c>
      <c r="J6712" t="s">
        <v>3179</v>
      </c>
      <c r="K6712" t="s">
        <v>23024</v>
      </c>
      <c r="L6712" t="s">
        <v>3174</v>
      </c>
      <c r="M6712" t="s">
        <v>3174</v>
      </c>
    </row>
    <row r="6713" spans="1:13" x14ac:dyDescent="0.3">
      <c r="A6713" t="s">
        <v>1082</v>
      </c>
      <c r="B6713" t="s">
        <v>23025</v>
      </c>
      <c r="C6713" t="s">
        <v>4045</v>
      </c>
      <c r="D6713" t="s">
        <v>1822</v>
      </c>
      <c r="E6713" t="s">
        <v>23026</v>
      </c>
      <c r="F6713" t="s">
        <v>23027</v>
      </c>
      <c r="G6713" t="s">
        <v>23028</v>
      </c>
      <c r="H6713" t="s">
        <v>3177</v>
      </c>
      <c r="I6713" t="s">
        <v>23029</v>
      </c>
      <c r="J6713" t="s">
        <v>3179</v>
      </c>
      <c r="K6713" t="s">
        <v>23030</v>
      </c>
      <c r="L6713" t="s">
        <v>3174</v>
      </c>
      <c r="M6713" t="s">
        <v>3174</v>
      </c>
    </row>
    <row r="6714" spans="1:13" x14ac:dyDescent="0.3">
      <c r="A6714" t="s">
        <v>1085</v>
      </c>
      <c r="B6714" t="s">
        <v>3825</v>
      </c>
      <c r="C6714" t="s">
        <v>3173</v>
      </c>
      <c r="D6714" t="s">
        <v>1759</v>
      </c>
      <c r="E6714" t="s">
        <v>3459</v>
      </c>
      <c r="F6714" t="s">
        <v>23031</v>
      </c>
      <c r="G6714" t="s">
        <v>9708</v>
      </c>
      <c r="H6714" t="s">
        <v>3177</v>
      </c>
      <c r="I6714" t="s">
        <v>23032</v>
      </c>
      <c r="J6714" t="s">
        <v>3179</v>
      </c>
      <c r="K6714" t="s">
        <v>23033</v>
      </c>
      <c r="L6714" t="s">
        <v>3174</v>
      </c>
      <c r="M6714" t="s">
        <v>3174</v>
      </c>
    </row>
    <row r="6715" spans="1:13" x14ac:dyDescent="0.3">
      <c r="A6715" t="s">
        <v>1082</v>
      </c>
      <c r="B6715" t="s">
        <v>8765</v>
      </c>
      <c r="C6715" t="s">
        <v>4045</v>
      </c>
      <c r="D6715" t="s">
        <v>1755</v>
      </c>
      <c r="E6715" t="s">
        <v>3320</v>
      </c>
      <c r="F6715" t="s">
        <v>23034</v>
      </c>
      <c r="G6715" t="s">
        <v>15146</v>
      </c>
      <c r="H6715" t="s">
        <v>3177</v>
      </c>
      <c r="I6715" t="s">
        <v>23035</v>
      </c>
      <c r="J6715" t="s">
        <v>3179</v>
      </c>
      <c r="K6715" t="s">
        <v>23036</v>
      </c>
      <c r="L6715" t="s">
        <v>3174</v>
      </c>
      <c r="M6715" t="s">
        <v>3174</v>
      </c>
    </row>
    <row r="6716" spans="1:13" x14ac:dyDescent="0.3">
      <c r="A6716" t="s">
        <v>1085</v>
      </c>
      <c r="B6716" t="s">
        <v>3825</v>
      </c>
      <c r="C6716" t="s">
        <v>3173</v>
      </c>
      <c r="D6716" t="s">
        <v>1759</v>
      </c>
      <c r="E6716" t="s">
        <v>3235</v>
      </c>
      <c r="F6716" t="s">
        <v>23037</v>
      </c>
      <c r="G6716" t="s">
        <v>5201</v>
      </c>
      <c r="H6716" t="s">
        <v>3177</v>
      </c>
      <c r="I6716" t="s">
        <v>23038</v>
      </c>
      <c r="J6716" t="s">
        <v>3179</v>
      </c>
      <c r="K6716" t="s">
        <v>23039</v>
      </c>
      <c r="L6716" t="s">
        <v>3174</v>
      </c>
      <c r="M6716" t="s">
        <v>3174</v>
      </c>
    </row>
    <row r="6717" spans="1:13" x14ac:dyDescent="0.3">
      <c r="A6717" t="s">
        <v>1082</v>
      </c>
      <c r="B6717" t="s">
        <v>8765</v>
      </c>
      <c r="C6717" t="s">
        <v>4045</v>
      </c>
      <c r="D6717" t="s">
        <v>1755</v>
      </c>
      <c r="E6717" t="s">
        <v>3235</v>
      </c>
      <c r="F6717" t="s">
        <v>23040</v>
      </c>
      <c r="G6717" t="s">
        <v>23041</v>
      </c>
      <c r="H6717" t="s">
        <v>3177</v>
      </c>
      <c r="I6717" t="s">
        <v>23042</v>
      </c>
      <c r="J6717" t="s">
        <v>3179</v>
      </c>
      <c r="K6717" t="s">
        <v>14396</v>
      </c>
      <c r="L6717" t="s">
        <v>3174</v>
      </c>
      <c r="M6717" t="s">
        <v>3174</v>
      </c>
    </row>
    <row r="6718" spans="1:13" x14ac:dyDescent="0.3">
      <c r="A6718" t="s">
        <v>1085</v>
      </c>
      <c r="B6718" t="s">
        <v>3825</v>
      </c>
      <c r="C6718" t="s">
        <v>3173</v>
      </c>
      <c r="D6718" t="s">
        <v>1759</v>
      </c>
      <c r="E6718" t="s">
        <v>3235</v>
      </c>
      <c r="F6718" t="s">
        <v>23043</v>
      </c>
      <c r="G6718" t="s">
        <v>5201</v>
      </c>
      <c r="H6718" t="s">
        <v>3177</v>
      </c>
      <c r="I6718" t="s">
        <v>23044</v>
      </c>
      <c r="J6718" t="s">
        <v>3179</v>
      </c>
      <c r="K6718" t="s">
        <v>23045</v>
      </c>
      <c r="L6718" t="s">
        <v>3174</v>
      </c>
      <c r="M6718" t="s">
        <v>3174</v>
      </c>
    </row>
    <row r="6719" spans="1:13" x14ac:dyDescent="0.3">
      <c r="A6719" t="s">
        <v>1085</v>
      </c>
      <c r="B6719" t="s">
        <v>3825</v>
      </c>
      <c r="C6719" t="s">
        <v>3173</v>
      </c>
      <c r="D6719" t="s">
        <v>1759</v>
      </c>
      <c r="E6719" t="s">
        <v>3235</v>
      </c>
      <c r="F6719" t="s">
        <v>23046</v>
      </c>
      <c r="G6719" t="s">
        <v>5201</v>
      </c>
      <c r="H6719" t="s">
        <v>3177</v>
      </c>
      <c r="I6719" t="s">
        <v>23047</v>
      </c>
      <c r="J6719" t="s">
        <v>3179</v>
      </c>
      <c r="K6719" t="s">
        <v>23048</v>
      </c>
      <c r="L6719" t="s">
        <v>3174</v>
      </c>
      <c r="M6719" t="s">
        <v>3174</v>
      </c>
    </row>
    <row r="6720" spans="1:13" x14ac:dyDescent="0.3">
      <c r="A6720" t="s">
        <v>1085</v>
      </c>
      <c r="B6720" t="s">
        <v>3825</v>
      </c>
      <c r="C6720" t="s">
        <v>3173</v>
      </c>
      <c r="D6720" t="s">
        <v>1759</v>
      </c>
      <c r="E6720" t="s">
        <v>3459</v>
      </c>
      <c r="F6720" t="s">
        <v>23049</v>
      </c>
      <c r="G6720" t="s">
        <v>9708</v>
      </c>
      <c r="H6720" t="s">
        <v>3177</v>
      </c>
      <c r="I6720" t="s">
        <v>23050</v>
      </c>
      <c r="J6720" t="s">
        <v>3179</v>
      </c>
      <c r="K6720" t="s">
        <v>23051</v>
      </c>
      <c r="L6720" t="s">
        <v>3174</v>
      </c>
      <c r="M6720" t="s">
        <v>3174</v>
      </c>
    </row>
    <row r="6721" spans="1:13" x14ac:dyDescent="0.3">
      <c r="A6721" t="s">
        <v>1082</v>
      </c>
      <c r="B6721" t="s">
        <v>8765</v>
      </c>
      <c r="C6721" t="s">
        <v>4045</v>
      </c>
      <c r="D6721" t="s">
        <v>1755</v>
      </c>
      <c r="E6721" t="s">
        <v>3235</v>
      </c>
      <c r="F6721" t="s">
        <v>23052</v>
      </c>
      <c r="G6721" t="s">
        <v>23053</v>
      </c>
      <c r="H6721" t="s">
        <v>3177</v>
      </c>
      <c r="I6721" t="s">
        <v>23054</v>
      </c>
      <c r="J6721" t="s">
        <v>3179</v>
      </c>
      <c r="K6721" t="s">
        <v>14383</v>
      </c>
      <c r="L6721" t="s">
        <v>3174</v>
      </c>
      <c r="M6721" t="s">
        <v>3174</v>
      </c>
    </row>
    <row r="6722" spans="1:13" x14ac:dyDescent="0.3">
      <c r="A6722" t="s">
        <v>1085</v>
      </c>
      <c r="B6722" t="s">
        <v>3766</v>
      </c>
      <c r="C6722" t="s">
        <v>3173</v>
      </c>
      <c r="D6722" t="s">
        <v>1903</v>
      </c>
      <c r="E6722" t="s">
        <v>3459</v>
      </c>
      <c r="F6722" t="s">
        <v>23055</v>
      </c>
      <c r="G6722" t="s">
        <v>9170</v>
      </c>
      <c r="H6722" t="s">
        <v>3177</v>
      </c>
      <c r="I6722" t="s">
        <v>23056</v>
      </c>
      <c r="J6722" t="s">
        <v>3179</v>
      </c>
      <c r="K6722" t="s">
        <v>23057</v>
      </c>
      <c r="L6722" t="s">
        <v>3174</v>
      </c>
      <c r="M6722" t="s">
        <v>3174</v>
      </c>
    </row>
    <row r="6723" spans="1:13" x14ac:dyDescent="0.3">
      <c r="A6723" t="s">
        <v>1085</v>
      </c>
      <c r="B6723" t="s">
        <v>3825</v>
      </c>
      <c r="C6723" t="s">
        <v>3173</v>
      </c>
      <c r="D6723" t="s">
        <v>1759</v>
      </c>
      <c r="E6723" t="s">
        <v>3459</v>
      </c>
      <c r="F6723" t="s">
        <v>23058</v>
      </c>
      <c r="G6723" t="s">
        <v>9708</v>
      </c>
      <c r="H6723" t="s">
        <v>3177</v>
      </c>
      <c r="I6723" t="s">
        <v>23059</v>
      </c>
      <c r="J6723" t="s">
        <v>3179</v>
      </c>
      <c r="K6723" t="s">
        <v>23060</v>
      </c>
      <c r="L6723" t="s">
        <v>3174</v>
      </c>
      <c r="M6723" t="s">
        <v>3174</v>
      </c>
    </row>
    <row r="6724" spans="1:13" x14ac:dyDescent="0.3">
      <c r="A6724" t="s">
        <v>1082</v>
      </c>
      <c r="B6724" t="s">
        <v>8765</v>
      </c>
      <c r="C6724" t="s">
        <v>4045</v>
      </c>
      <c r="D6724" t="s">
        <v>7922</v>
      </c>
      <c r="E6724" t="s">
        <v>3546</v>
      </c>
      <c r="F6724" t="s">
        <v>23061</v>
      </c>
      <c r="G6724" t="s">
        <v>14978</v>
      </c>
      <c r="H6724" t="s">
        <v>3177</v>
      </c>
      <c r="I6724" t="s">
        <v>23062</v>
      </c>
      <c r="J6724" t="s">
        <v>3179</v>
      </c>
      <c r="K6724" t="s">
        <v>23063</v>
      </c>
      <c r="L6724" t="s">
        <v>3174</v>
      </c>
      <c r="M6724" t="s">
        <v>3174</v>
      </c>
    </row>
    <row r="6725" spans="1:13" x14ac:dyDescent="0.3">
      <c r="A6725" t="s">
        <v>1085</v>
      </c>
      <c r="B6725" t="s">
        <v>3721</v>
      </c>
      <c r="C6725" t="s">
        <v>3173</v>
      </c>
      <c r="D6725" t="s">
        <v>1903</v>
      </c>
      <c r="E6725" t="s">
        <v>3459</v>
      </c>
      <c r="F6725" t="s">
        <v>23064</v>
      </c>
      <c r="G6725" t="s">
        <v>23065</v>
      </c>
      <c r="H6725" t="s">
        <v>3177</v>
      </c>
      <c r="I6725" t="s">
        <v>23066</v>
      </c>
      <c r="J6725" t="s">
        <v>3179</v>
      </c>
      <c r="K6725" t="s">
        <v>23067</v>
      </c>
      <c r="L6725" t="s">
        <v>3174</v>
      </c>
      <c r="M6725" t="s">
        <v>3174</v>
      </c>
    </row>
    <row r="6726" spans="1:13" x14ac:dyDescent="0.3">
      <c r="A6726" t="s">
        <v>1082</v>
      </c>
      <c r="B6726" t="s">
        <v>8765</v>
      </c>
      <c r="C6726" t="s">
        <v>4045</v>
      </c>
      <c r="D6726" t="s">
        <v>1822</v>
      </c>
      <c r="E6726" t="s">
        <v>3235</v>
      </c>
      <c r="F6726" t="s">
        <v>23068</v>
      </c>
      <c r="G6726" t="s">
        <v>8767</v>
      </c>
      <c r="H6726" t="s">
        <v>3177</v>
      </c>
      <c r="I6726" t="s">
        <v>23069</v>
      </c>
      <c r="J6726" t="s">
        <v>3179</v>
      </c>
      <c r="K6726" t="s">
        <v>13802</v>
      </c>
      <c r="L6726" t="s">
        <v>3174</v>
      </c>
      <c r="M6726" t="s">
        <v>3174</v>
      </c>
    </row>
    <row r="6727" spans="1:13" x14ac:dyDescent="0.3">
      <c r="A6727" t="s">
        <v>1085</v>
      </c>
      <c r="B6727" t="s">
        <v>3825</v>
      </c>
      <c r="C6727" t="s">
        <v>3173</v>
      </c>
      <c r="D6727" t="s">
        <v>1759</v>
      </c>
      <c r="E6727" t="s">
        <v>3459</v>
      </c>
      <c r="F6727" t="s">
        <v>23070</v>
      </c>
      <c r="G6727" t="s">
        <v>9708</v>
      </c>
      <c r="H6727" t="s">
        <v>3177</v>
      </c>
      <c r="I6727" t="s">
        <v>23071</v>
      </c>
      <c r="J6727" t="s">
        <v>3179</v>
      </c>
      <c r="K6727" t="s">
        <v>23072</v>
      </c>
      <c r="L6727" t="s">
        <v>3174</v>
      </c>
      <c r="M6727" t="s">
        <v>3174</v>
      </c>
    </row>
    <row r="6728" spans="1:13" x14ac:dyDescent="0.3">
      <c r="A6728" t="s">
        <v>1082</v>
      </c>
      <c r="B6728" t="s">
        <v>8765</v>
      </c>
      <c r="C6728" t="s">
        <v>4045</v>
      </c>
      <c r="D6728" t="s">
        <v>1822</v>
      </c>
      <c r="E6728" t="s">
        <v>3235</v>
      </c>
      <c r="F6728" t="s">
        <v>23073</v>
      </c>
      <c r="G6728" t="s">
        <v>8767</v>
      </c>
      <c r="H6728" t="s">
        <v>3177</v>
      </c>
      <c r="I6728" t="s">
        <v>23074</v>
      </c>
      <c r="J6728" t="s">
        <v>3179</v>
      </c>
      <c r="K6728" t="s">
        <v>13805</v>
      </c>
      <c r="L6728" t="s">
        <v>3174</v>
      </c>
      <c r="M6728" t="s">
        <v>3174</v>
      </c>
    </row>
    <row r="6729" spans="1:13" x14ac:dyDescent="0.3">
      <c r="A6729" t="s">
        <v>1085</v>
      </c>
      <c r="B6729" t="s">
        <v>3825</v>
      </c>
      <c r="C6729" t="s">
        <v>3173</v>
      </c>
      <c r="D6729" t="s">
        <v>1759</v>
      </c>
      <c r="E6729" t="s">
        <v>3235</v>
      </c>
      <c r="F6729" t="s">
        <v>23075</v>
      </c>
      <c r="G6729" t="s">
        <v>9827</v>
      </c>
      <c r="H6729" t="s">
        <v>3177</v>
      </c>
      <c r="I6729" t="s">
        <v>23076</v>
      </c>
      <c r="J6729" t="s">
        <v>3179</v>
      </c>
      <c r="K6729" t="s">
        <v>23077</v>
      </c>
      <c r="L6729" t="s">
        <v>3174</v>
      </c>
      <c r="M6729" t="s">
        <v>3174</v>
      </c>
    </row>
    <row r="6730" spans="1:13" x14ac:dyDescent="0.3">
      <c r="A6730" t="s">
        <v>1085</v>
      </c>
      <c r="B6730" t="s">
        <v>3825</v>
      </c>
      <c r="C6730" t="s">
        <v>3173</v>
      </c>
      <c r="D6730" t="s">
        <v>1759</v>
      </c>
      <c r="E6730" t="s">
        <v>3235</v>
      </c>
      <c r="F6730" t="s">
        <v>23078</v>
      </c>
      <c r="G6730" t="s">
        <v>9827</v>
      </c>
      <c r="H6730" t="s">
        <v>3177</v>
      </c>
      <c r="I6730" t="s">
        <v>23079</v>
      </c>
      <c r="J6730" t="s">
        <v>3179</v>
      </c>
      <c r="K6730" t="s">
        <v>23080</v>
      </c>
      <c r="L6730" t="s">
        <v>3174</v>
      </c>
      <c r="M6730" t="s">
        <v>3174</v>
      </c>
    </row>
    <row r="6731" spans="1:13" x14ac:dyDescent="0.3">
      <c r="A6731" t="s">
        <v>1085</v>
      </c>
      <c r="B6731" t="s">
        <v>3825</v>
      </c>
      <c r="C6731" t="s">
        <v>3173</v>
      </c>
      <c r="D6731" t="s">
        <v>1759</v>
      </c>
      <c r="E6731" t="s">
        <v>3235</v>
      </c>
      <c r="F6731" t="s">
        <v>23081</v>
      </c>
      <c r="G6731" t="s">
        <v>9827</v>
      </c>
      <c r="H6731" t="s">
        <v>3177</v>
      </c>
      <c r="I6731" t="s">
        <v>23082</v>
      </c>
      <c r="J6731" t="s">
        <v>3179</v>
      </c>
      <c r="K6731" t="s">
        <v>23083</v>
      </c>
      <c r="L6731" t="s">
        <v>3174</v>
      </c>
      <c r="M6731" t="s">
        <v>3174</v>
      </c>
    </row>
    <row r="6732" spans="1:13" x14ac:dyDescent="0.3">
      <c r="A6732" t="s">
        <v>1085</v>
      </c>
      <c r="B6732" t="s">
        <v>3825</v>
      </c>
      <c r="C6732" t="s">
        <v>3173</v>
      </c>
      <c r="D6732" t="s">
        <v>1759</v>
      </c>
      <c r="E6732" t="s">
        <v>3459</v>
      </c>
      <c r="F6732" t="s">
        <v>23084</v>
      </c>
      <c r="G6732" t="s">
        <v>9708</v>
      </c>
      <c r="H6732" t="s">
        <v>3177</v>
      </c>
      <c r="I6732" t="s">
        <v>23085</v>
      </c>
      <c r="J6732" t="s">
        <v>3179</v>
      </c>
      <c r="K6732" t="s">
        <v>23086</v>
      </c>
      <c r="L6732" t="s">
        <v>3174</v>
      </c>
      <c r="M6732" t="s">
        <v>3174</v>
      </c>
    </row>
    <row r="6733" spans="1:13" x14ac:dyDescent="0.3">
      <c r="A6733" t="s">
        <v>1085</v>
      </c>
      <c r="B6733" t="s">
        <v>3825</v>
      </c>
      <c r="C6733" t="s">
        <v>3173</v>
      </c>
      <c r="D6733" t="s">
        <v>1759</v>
      </c>
      <c r="E6733" t="s">
        <v>3459</v>
      </c>
      <c r="F6733" t="s">
        <v>23087</v>
      </c>
      <c r="G6733" t="s">
        <v>9708</v>
      </c>
      <c r="H6733" t="s">
        <v>3177</v>
      </c>
      <c r="I6733" t="s">
        <v>23088</v>
      </c>
      <c r="J6733" t="s">
        <v>3179</v>
      </c>
      <c r="K6733" t="s">
        <v>23089</v>
      </c>
      <c r="L6733" t="s">
        <v>3174</v>
      </c>
      <c r="M6733" t="s">
        <v>3174</v>
      </c>
    </row>
    <row r="6734" spans="1:13" x14ac:dyDescent="0.3">
      <c r="A6734" t="s">
        <v>1082</v>
      </c>
      <c r="B6734" t="s">
        <v>8765</v>
      </c>
      <c r="C6734" t="s">
        <v>4045</v>
      </c>
      <c r="D6734" t="s">
        <v>1759</v>
      </c>
      <c r="E6734" t="s">
        <v>3320</v>
      </c>
      <c r="F6734" t="s">
        <v>23090</v>
      </c>
      <c r="G6734" t="s">
        <v>15146</v>
      </c>
      <c r="H6734" t="s">
        <v>3177</v>
      </c>
      <c r="I6734" t="s">
        <v>23091</v>
      </c>
      <c r="J6734" t="s">
        <v>3179</v>
      </c>
      <c r="K6734" t="s">
        <v>23092</v>
      </c>
      <c r="L6734" t="s">
        <v>3174</v>
      </c>
      <c r="M6734" t="s">
        <v>3174</v>
      </c>
    </row>
    <row r="6735" spans="1:13" x14ac:dyDescent="0.3">
      <c r="A6735" t="s">
        <v>1085</v>
      </c>
      <c r="B6735" t="s">
        <v>3825</v>
      </c>
      <c r="C6735" t="s">
        <v>3173</v>
      </c>
      <c r="D6735" t="s">
        <v>1759</v>
      </c>
      <c r="E6735" t="s">
        <v>3459</v>
      </c>
      <c r="F6735" t="s">
        <v>23093</v>
      </c>
      <c r="G6735" t="s">
        <v>9708</v>
      </c>
      <c r="H6735" t="s">
        <v>3177</v>
      </c>
      <c r="I6735" t="s">
        <v>23094</v>
      </c>
      <c r="J6735" t="s">
        <v>3179</v>
      </c>
      <c r="K6735" t="s">
        <v>23095</v>
      </c>
      <c r="L6735" t="s">
        <v>3174</v>
      </c>
      <c r="M6735" t="s">
        <v>3174</v>
      </c>
    </row>
    <row r="6736" spans="1:13" x14ac:dyDescent="0.3">
      <c r="A6736" t="s">
        <v>1085</v>
      </c>
      <c r="B6736" t="s">
        <v>3825</v>
      </c>
      <c r="C6736" t="s">
        <v>3173</v>
      </c>
      <c r="D6736" t="s">
        <v>1759</v>
      </c>
      <c r="E6736" t="s">
        <v>3235</v>
      </c>
      <c r="F6736" t="s">
        <v>23096</v>
      </c>
      <c r="G6736" t="s">
        <v>9823</v>
      </c>
      <c r="H6736" t="s">
        <v>3177</v>
      </c>
      <c r="I6736" t="s">
        <v>23097</v>
      </c>
      <c r="J6736" t="s">
        <v>3179</v>
      </c>
      <c r="K6736" t="s">
        <v>23098</v>
      </c>
      <c r="L6736" t="s">
        <v>3174</v>
      </c>
      <c r="M6736" t="s">
        <v>3174</v>
      </c>
    </row>
    <row r="6737" spans="1:13" x14ac:dyDescent="0.3">
      <c r="A6737" t="s">
        <v>1082</v>
      </c>
      <c r="B6737" t="s">
        <v>7809</v>
      </c>
      <c r="C6737" t="s">
        <v>4045</v>
      </c>
      <c r="D6737" t="s">
        <v>1822</v>
      </c>
      <c r="E6737" t="s">
        <v>3235</v>
      </c>
      <c r="F6737" t="s">
        <v>23099</v>
      </c>
      <c r="G6737" t="s">
        <v>14109</v>
      </c>
      <c r="H6737" t="s">
        <v>3177</v>
      </c>
      <c r="I6737" t="s">
        <v>23100</v>
      </c>
      <c r="J6737" t="s">
        <v>3179</v>
      </c>
      <c r="K6737" t="s">
        <v>15074</v>
      </c>
      <c r="L6737" t="s">
        <v>3174</v>
      </c>
      <c r="M6737" t="s">
        <v>3174</v>
      </c>
    </row>
    <row r="6738" spans="1:13" x14ac:dyDescent="0.3">
      <c r="A6738" t="s">
        <v>1085</v>
      </c>
      <c r="B6738" t="s">
        <v>3825</v>
      </c>
      <c r="C6738" t="s">
        <v>3173</v>
      </c>
      <c r="D6738" t="s">
        <v>1759</v>
      </c>
      <c r="E6738" t="s">
        <v>3235</v>
      </c>
      <c r="F6738" t="s">
        <v>23101</v>
      </c>
      <c r="G6738" t="s">
        <v>9823</v>
      </c>
      <c r="H6738" t="s">
        <v>3177</v>
      </c>
      <c r="I6738" t="s">
        <v>23102</v>
      </c>
      <c r="J6738" t="s">
        <v>3179</v>
      </c>
      <c r="K6738" t="s">
        <v>23103</v>
      </c>
      <c r="L6738" t="s">
        <v>3174</v>
      </c>
      <c r="M6738" t="s">
        <v>3174</v>
      </c>
    </row>
    <row r="6739" spans="1:13" x14ac:dyDescent="0.3">
      <c r="A6739" t="s">
        <v>1082</v>
      </c>
      <c r="B6739" t="s">
        <v>14003</v>
      </c>
      <c r="C6739" t="s">
        <v>4045</v>
      </c>
      <c r="D6739" t="s">
        <v>1761</v>
      </c>
      <c r="E6739" t="s">
        <v>3235</v>
      </c>
      <c r="F6739" t="s">
        <v>23104</v>
      </c>
      <c r="G6739" t="s">
        <v>23105</v>
      </c>
      <c r="H6739" t="s">
        <v>3177</v>
      </c>
      <c r="I6739" t="s">
        <v>23106</v>
      </c>
      <c r="J6739" t="s">
        <v>3179</v>
      </c>
      <c r="K6739" t="s">
        <v>23107</v>
      </c>
      <c r="L6739" t="s">
        <v>3174</v>
      </c>
      <c r="M6739" t="s">
        <v>3174</v>
      </c>
    </row>
    <row r="6740" spans="1:13" x14ac:dyDescent="0.3">
      <c r="A6740" t="s">
        <v>1085</v>
      </c>
      <c r="B6740" t="s">
        <v>3825</v>
      </c>
      <c r="C6740" t="s">
        <v>3173</v>
      </c>
      <c r="D6740" t="s">
        <v>1759</v>
      </c>
      <c r="E6740" t="s">
        <v>3235</v>
      </c>
      <c r="F6740" t="s">
        <v>23108</v>
      </c>
      <c r="G6740" t="s">
        <v>9823</v>
      </c>
      <c r="H6740" t="s">
        <v>3177</v>
      </c>
      <c r="I6740" t="s">
        <v>23109</v>
      </c>
      <c r="J6740" t="s">
        <v>3179</v>
      </c>
      <c r="K6740" t="s">
        <v>23110</v>
      </c>
      <c r="L6740" t="s">
        <v>3174</v>
      </c>
      <c r="M6740" t="s">
        <v>3174</v>
      </c>
    </row>
    <row r="6741" spans="1:13" x14ac:dyDescent="0.3">
      <c r="A6741" t="s">
        <v>1082</v>
      </c>
      <c r="B6741" t="s">
        <v>13605</v>
      </c>
      <c r="C6741" t="s">
        <v>4045</v>
      </c>
      <c r="D6741" t="s">
        <v>1761</v>
      </c>
      <c r="E6741" t="s">
        <v>3235</v>
      </c>
      <c r="F6741" t="s">
        <v>23111</v>
      </c>
      <c r="G6741" t="s">
        <v>7825</v>
      </c>
      <c r="H6741" t="s">
        <v>3177</v>
      </c>
      <c r="I6741" t="s">
        <v>23112</v>
      </c>
      <c r="J6741" t="s">
        <v>3179</v>
      </c>
      <c r="K6741" t="s">
        <v>22376</v>
      </c>
      <c r="L6741" t="s">
        <v>3174</v>
      </c>
      <c r="M6741" t="s">
        <v>3174</v>
      </c>
    </row>
    <row r="6742" spans="1:13" x14ac:dyDescent="0.3">
      <c r="A6742" t="s">
        <v>1085</v>
      </c>
      <c r="B6742" t="s">
        <v>3825</v>
      </c>
      <c r="C6742" t="s">
        <v>3173</v>
      </c>
      <c r="D6742" t="s">
        <v>1759</v>
      </c>
      <c r="E6742" t="s">
        <v>3459</v>
      </c>
      <c r="F6742" t="s">
        <v>23113</v>
      </c>
      <c r="G6742" t="s">
        <v>9708</v>
      </c>
      <c r="H6742" t="s">
        <v>3177</v>
      </c>
      <c r="I6742" t="s">
        <v>23114</v>
      </c>
      <c r="J6742" t="s">
        <v>3179</v>
      </c>
      <c r="K6742" t="s">
        <v>23115</v>
      </c>
      <c r="L6742" t="s">
        <v>3174</v>
      </c>
      <c r="M6742" t="s">
        <v>3174</v>
      </c>
    </row>
    <row r="6743" spans="1:13" x14ac:dyDescent="0.3">
      <c r="A6743" t="s">
        <v>1082</v>
      </c>
      <c r="B6743" t="s">
        <v>13605</v>
      </c>
      <c r="C6743" t="s">
        <v>4045</v>
      </c>
      <c r="D6743" t="s">
        <v>1761</v>
      </c>
      <c r="E6743" t="s">
        <v>3235</v>
      </c>
      <c r="F6743" t="s">
        <v>23116</v>
      </c>
      <c r="G6743" t="s">
        <v>23117</v>
      </c>
      <c r="H6743" t="s">
        <v>3177</v>
      </c>
      <c r="I6743" t="s">
        <v>23118</v>
      </c>
      <c r="J6743" t="s">
        <v>3179</v>
      </c>
      <c r="K6743" t="s">
        <v>23119</v>
      </c>
      <c r="L6743" t="s">
        <v>3174</v>
      </c>
      <c r="M6743" t="s">
        <v>3174</v>
      </c>
    </row>
    <row r="6744" spans="1:13" x14ac:dyDescent="0.3">
      <c r="A6744" t="s">
        <v>1082</v>
      </c>
      <c r="B6744" t="s">
        <v>13605</v>
      </c>
      <c r="C6744" t="s">
        <v>4045</v>
      </c>
      <c r="D6744" t="s">
        <v>1761</v>
      </c>
      <c r="E6744" t="s">
        <v>3235</v>
      </c>
      <c r="F6744" t="s">
        <v>23120</v>
      </c>
      <c r="G6744" t="s">
        <v>23117</v>
      </c>
      <c r="H6744" t="s">
        <v>3177</v>
      </c>
      <c r="I6744" t="s">
        <v>23121</v>
      </c>
      <c r="J6744" t="s">
        <v>3179</v>
      </c>
      <c r="K6744" t="s">
        <v>23122</v>
      </c>
      <c r="L6744" t="s">
        <v>3174</v>
      </c>
      <c r="M6744" t="s">
        <v>3174</v>
      </c>
    </row>
    <row r="6745" spans="1:13" x14ac:dyDescent="0.3">
      <c r="A6745" t="s">
        <v>1085</v>
      </c>
      <c r="B6745" t="s">
        <v>3825</v>
      </c>
      <c r="C6745" t="s">
        <v>3173</v>
      </c>
      <c r="D6745" t="s">
        <v>1759</v>
      </c>
      <c r="E6745" t="s">
        <v>3459</v>
      </c>
      <c r="F6745" t="s">
        <v>23123</v>
      </c>
      <c r="G6745" t="s">
        <v>9708</v>
      </c>
      <c r="H6745" t="s">
        <v>3177</v>
      </c>
      <c r="I6745" t="s">
        <v>23124</v>
      </c>
      <c r="J6745" t="s">
        <v>3179</v>
      </c>
      <c r="K6745" t="s">
        <v>23125</v>
      </c>
      <c r="L6745" t="s">
        <v>3174</v>
      </c>
      <c r="M6745" t="s">
        <v>3174</v>
      </c>
    </row>
    <row r="6746" spans="1:13" x14ac:dyDescent="0.3">
      <c r="A6746" t="s">
        <v>1082</v>
      </c>
      <c r="B6746" t="s">
        <v>13605</v>
      </c>
      <c r="C6746" t="s">
        <v>4045</v>
      </c>
      <c r="D6746" t="s">
        <v>1761</v>
      </c>
      <c r="E6746" t="s">
        <v>3235</v>
      </c>
      <c r="F6746" t="s">
        <v>23126</v>
      </c>
      <c r="G6746" t="s">
        <v>23117</v>
      </c>
      <c r="H6746" t="s">
        <v>3177</v>
      </c>
      <c r="I6746" t="s">
        <v>23127</v>
      </c>
      <c r="J6746" t="s">
        <v>3179</v>
      </c>
      <c r="K6746" t="s">
        <v>23128</v>
      </c>
      <c r="L6746" t="s">
        <v>3174</v>
      </c>
      <c r="M6746" t="s">
        <v>3174</v>
      </c>
    </row>
    <row r="6747" spans="1:13" x14ac:dyDescent="0.3">
      <c r="A6747" t="s">
        <v>1082</v>
      </c>
      <c r="B6747" t="s">
        <v>13605</v>
      </c>
      <c r="C6747" t="s">
        <v>4045</v>
      </c>
      <c r="D6747" t="s">
        <v>1761</v>
      </c>
      <c r="E6747" t="s">
        <v>3235</v>
      </c>
      <c r="F6747" t="s">
        <v>23129</v>
      </c>
      <c r="G6747" t="s">
        <v>23130</v>
      </c>
      <c r="H6747" t="s">
        <v>3177</v>
      </c>
      <c r="I6747" t="s">
        <v>23131</v>
      </c>
      <c r="J6747" t="s">
        <v>3179</v>
      </c>
      <c r="K6747" t="s">
        <v>23132</v>
      </c>
      <c r="L6747" t="s">
        <v>3174</v>
      </c>
      <c r="M6747" t="s">
        <v>3174</v>
      </c>
    </row>
    <row r="6748" spans="1:13" x14ac:dyDescent="0.3">
      <c r="A6748" t="s">
        <v>1099</v>
      </c>
      <c r="B6748" t="s">
        <v>2958</v>
      </c>
      <c r="C6748" t="s">
        <v>3190</v>
      </c>
      <c r="D6748" t="s">
        <v>1822</v>
      </c>
      <c r="E6748" t="s">
        <v>3298</v>
      </c>
      <c r="F6748" t="s">
        <v>23133</v>
      </c>
      <c r="G6748" t="s">
        <v>5745</v>
      </c>
      <c r="H6748" t="s">
        <v>3177</v>
      </c>
      <c r="I6748" t="s">
        <v>23134</v>
      </c>
      <c r="J6748" t="s">
        <v>3179</v>
      </c>
      <c r="K6748" t="s">
        <v>23135</v>
      </c>
      <c r="L6748" t="s">
        <v>3174</v>
      </c>
      <c r="M6748" t="s">
        <v>3174</v>
      </c>
    </row>
    <row r="6749" spans="1:13" x14ac:dyDescent="0.3">
      <c r="A6749" t="s">
        <v>1085</v>
      </c>
      <c r="B6749" t="s">
        <v>3825</v>
      </c>
      <c r="C6749" t="s">
        <v>3173</v>
      </c>
      <c r="D6749" t="s">
        <v>1759</v>
      </c>
      <c r="E6749" t="s">
        <v>3459</v>
      </c>
      <c r="F6749" t="s">
        <v>23136</v>
      </c>
      <c r="G6749" t="s">
        <v>9708</v>
      </c>
      <c r="H6749" t="s">
        <v>3177</v>
      </c>
      <c r="I6749" t="s">
        <v>23137</v>
      </c>
      <c r="J6749" t="s">
        <v>3179</v>
      </c>
      <c r="K6749" t="s">
        <v>23138</v>
      </c>
      <c r="L6749" t="s">
        <v>3174</v>
      </c>
      <c r="M6749" t="s">
        <v>3174</v>
      </c>
    </row>
    <row r="6750" spans="1:13" x14ac:dyDescent="0.3">
      <c r="A6750" t="s">
        <v>1082</v>
      </c>
      <c r="B6750" t="s">
        <v>3009</v>
      </c>
      <c r="C6750" t="s">
        <v>4045</v>
      </c>
      <c r="D6750" t="s">
        <v>1761</v>
      </c>
      <c r="E6750" t="s">
        <v>3235</v>
      </c>
      <c r="F6750" t="s">
        <v>23139</v>
      </c>
      <c r="G6750" t="s">
        <v>23140</v>
      </c>
      <c r="H6750" t="s">
        <v>3177</v>
      </c>
      <c r="I6750" t="s">
        <v>23141</v>
      </c>
      <c r="J6750" t="s">
        <v>3179</v>
      </c>
      <c r="K6750" t="s">
        <v>23142</v>
      </c>
      <c r="L6750" t="s">
        <v>3174</v>
      </c>
      <c r="M6750" t="s">
        <v>3174</v>
      </c>
    </row>
    <row r="6751" spans="1:13" x14ac:dyDescent="0.3">
      <c r="A6751" t="s">
        <v>1099</v>
      </c>
      <c r="B6751" t="s">
        <v>2958</v>
      </c>
      <c r="C6751" t="s">
        <v>3190</v>
      </c>
      <c r="D6751" t="s">
        <v>1822</v>
      </c>
      <c r="E6751" t="s">
        <v>3298</v>
      </c>
      <c r="F6751" t="s">
        <v>23143</v>
      </c>
      <c r="G6751" t="s">
        <v>5745</v>
      </c>
      <c r="H6751" t="s">
        <v>3177</v>
      </c>
      <c r="I6751" t="s">
        <v>23144</v>
      </c>
      <c r="J6751" t="s">
        <v>3179</v>
      </c>
      <c r="K6751" t="s">
        <v>23145</v>
      </c>
      <c r="L6751" t="s">
        <v>3174</v>
      </c>
      <c r="M6751" t="s">
        <v>3174</v>
      </c>
    </row>
    <row r="6752" spans="1:13" x14ac:dyDescent="0.3">
      <c r="A6752" t="s">
        <v>1082</v>
      </c>
      <c r="B6752" t="s">
        <v>2979</v>
      </c>
      <c r="C6752" t="s">
        <v>4045</v>
      </c>
      <c r="D6752" t="s">
        <v>1822</v>
      </c>
      <c r="E6752" t="s">
        <v>3183</v>
      </c>
      <c r="F6752" t="s">
        <v>23146</v>
      </c>
      <c r="G6752" t="s">
        <v>17604</v>
      </c>
      <c r="H6752" t="s">
        <v>3177</v>
      </c>
      <c r="I6752" t="s">
        <v>23147</v>
      </c>
      <c r="J6752" t="s">
        <v>3179</v>
      </c>
      <c r="K6752" t="s">
        <v>23148</v>
      </c>
      <c r="L6752" t="s">
        <v>3174</v>
      </c>
      <c r="M6752" t="s">
        <v>3174</v>
      </c>
    </row>
    <row r="6753" spans="1:13" x14ac:dyDescent="0.3">
      <c r="A6753" t="s">
        <v>1099</v>
      </c>
      <c r="B6753" t="s">
        <v>2958</v>
      </c>
      <c r="C6753" t="s">
        <v>3190</v>
      </c>
      <c r="D6753" t="s">
        <v>1822</v>
      </c>
      <c r="E6753" t="s">
        <v>3298</v>
      </c>
      <c r="F6753" t="s">
        <v>23149</v>
      </c>
      <c r="G6753" t="s">
        <v>5745</v>
      </c>
      <c r="H6753" t="s">
        <v>3177</v>
      </c>
      <c r="I6753" t="s">
        <v>23150</v>
      </c>
      <c r="J6753" t="s">
        <v>3179</v>
      </c>
      <c r="K6753" t="s">
        <v>23151</v>
      </c>
      <c r="L6753" t="s">
        <v>3174</v>
      </c>
      <c r="M6753" t="s">
        <v>3174</v>
      </c>
    </row>
    <row r="6754" spans="1:13" x14ac:dyDescent="0.3">
      <c r="A6754" t="s">
        <v>1082</v>
      </c>
      <c r="B6754" t="s">
        <v>3009</v>
      </c>
      <c r="C6754" t="s">
        <v>4045</v>
      </c>
      <c r="D6754" t="s">
        <v>1761</v>
      </c>
      <c r="E6754" t="s">
        <v>3235</v>
      </c>
      <c r="F6754" t="s">
        <v>23152</v>
      </c>
      <c r="G6754" t="s">
        <v>23140</v>
      </c>
      <c r="H6754" t="s">
        <v>3177</v>
      </c>
      <c r="I6754" t="s">
        <v>23153</v>
      </c>
      <c r="J6754" t="s">
        <v>3179</v>
      </c>
      <c r="K6754" t="s">
        <v>23154</v>
      </c>
      <c r="L6754" t="s">
        <v>3174</v>
      </c>
      <c r="M6754" t="s">
        <v>3174</v>
      </c>
    </row>
    <row r="6755" spans="1:13" x14ac:dyDescent="0.3">
      <c r="A6755" t="s">
        <v>1085</v>
      </c>
      <c r="B6755" t="s">
        <v>3825</v>
      </c>
      <c r="C6755" t="s">
        <v>3173</v>
      </c>
      <c r="D6755" t="s">
        <v>1759</v>
      </c>
      <c r="E6755" t="s">
        <v>3459</v>
      </c>
      <c r="F6755" t="s">
        <v>23155</v>
      </c>
      <c r="G6755" t="s">
        <v>9708</v>
      </c>
      <c r="H6755" t="s">
        <v>3177</v>
      </c>
      <c r="I6755" t="s">
        <v>23156</v>
      </c>
      <c r="J6755" t="s">
        <v>3179</v>
      </c>
      <c r="K6755" t="s">
        <v>23157</v>
      </c>
      <c r="L6755" t="s">
        <v>3174</v>
      </c>
      <c r="M6755" t="s">
        <v>3174</v>
      </c>
    </row>
    <row r="6756" spans="1:13" x14ac:dyDescent="0.3">
      <c r="A6756" t="s">
        <v>1099</v>
      </c>
      <c r="B6756" t="s">
        <v>2958</v>
      </c>
      <c r="C6756" t="s">
        <v>3190</v>
      </c>
      <c r="D6756" t="s">
        <v>1822</v>
      </c>
      <c r="E6756" t="s">
        <v>3298</v>
      </c>
      <c r="F6756" t="s">
        <v>23158</v>
      </c>
      <c r="G6756" t="s">
        <v>5745</v>
      </c>
      <c r="H6756" t="s">
        <v>3177</v>
      </c>
      <c r="I6756" t="s">
        <v>23159</v>
      </c>
      <c r="J6756" t="s">
        <v>3179</v>
      </c>
      <c r="K6756" t="s">
        <v>11723</v>
      </c>
      <c r="L6756" t="s">
        <v>3174</v>
      </c>
      <c r="M6756" t="s">
        <v>3174</v>
      </c>
    </row>
    <row r="6757" spans="1:13" x14ac:dyDescent="0.3">
      <c r="A6757" t="s">
        <v>1082</v>
      </c>
      <c r="B6757" t="s">
        <v>7638</v>
      </c>
      <c r="C6757" t="s">
        <v>4045</v>
      </c>
      <c r="D6757" t="s">
        <v>1761</v>
      </c>
      <c r="E6757" t="s">
        <v>7639</v>
      </c>
      <c r="F6757" t="s">
        <v>23160</v>
      </c>
      <c r="G6757" t="s">
        <v>8634</v>
      </c>
      <c r="H6757" t="s">
        <v>3177</v>
      </c>
      <c r="I6757" t="s">
        <v>23161</v>
      </c>
      <c r="J6757" t="s">
        <v>3179</v>
      </c>
      <c r="K6757" t="s">
        <v>13891</v>
      </c>
      <c r="L6757" t="s">
        <v>3174</v>
      </c>
      <c r="M6757" t="s">
        <v>3174</v>
      </c>
    </row>
    <row r="6758" spans="1:13" x14ac:dyDescent="0.3">
      <c r="A6758" t="s">
        <v>1099</v>
      </c>
      <c r="B6758" t="s">
        <v>2958</v>
      </c>
      <c r="C6758" t="s">
        <v>3190</v>
      </c>
      <c r="D6758" t="s">
        <v>1822</v>
      </c>
      <c r="E6758" t="s">
        <v>3298</v>
      </c>
      <c r="F6758" t="s">
        <v>23162</v>
      </c>
      <c r="G6758" t="s">
        <v>5745</v>
      </c>
      <c r="H6758" t="s">
        <v>3177</v>
      </c>
      <c r="I6758" t="s">
        <v>23163</v>
      </c>
      <c r="J6758" t="s">
        <v>3179</v>
      </c>
      <c r="K6758" t="s">
        <v>23164</v>
      </c>
      <c r="L6758" t="s">
        <v>3174</v>
      </c>
      <c r="M6758" t="s">
        <v>3174</v>
      </c>
    </row>
    <row r="6759" spans="1:13" x14ac:dyDescent="0.3">
      <c r="A6759" t="s">
        <v>1099</v>
      </c>
      <c r="B6759" t="s">
        <v>11928</v>
      </c>
      <c r="C6759" t="s">
        <v>3190</v>
      </c>
      <c r="D6759" t="s">
        <v>1822</v>
      </c>
      <c r="E6759" t="s">
        <v>3235</v>
      </c>
      <c r="F6759" t="s">
        <v>11930</v>
      </c>
      <c r="G6759" t="s">
        <v>11925</v>
      </c>
      <c r="H6759" t="s">
        <v>3177</v>
      </c>
      <c r="I6759" t="s">
        <v>23165</v>
      </c>
      <c r="J6759" t="s">
        <v>3179</v>
      </c>
      <c r="K6759" t="s">
        <v>11932</v>
      </c>
      <c r="L6759" t="s">
        <v>3174</v>
      </c>
      <c r="M6759" t="s">
        <v>3174</v>
      </c>
    </row>
    <row r="6760" spans="1:13" x14ac:dyDescent="0.3">
      <c r="A6760" t="s">
        <v>1099</v>
      </c>
      <c r="B6760" t="s">
        <v>2958</v>
      </c>
      <c r="C6760" t="s">
        <v>3190</v>
      </c>
      <c r="D6760" t="s">
        <v>1822</v>
      </c>
      <c r="E6760" t="s">
        <v>3298</v>
      </c>
      <c r="F6760" t="s">
        <v>23166</v>
      </c>
      <c r="G6760" t="s">
        <v>5745</v>
      </c>
      <c r="H6760" t="s">
        <v>3177</v>
      </c>
      <c r="I6760" t="s">
        <v>23167</v>
      </c>
      <c r="J6760" t="s">
        <v>3179</v>
      </c>
      <c r="K6760" t="s">
        <v>11717</v>
      </c>
      <c r="L6760" t="s">
        <v>3174</v>
      </c>
      <c r="M6760" t="s">
        <v>3174</v>
      </c>
    </row>
    <row r="6761" spans="1:13" x14ac:dyDescent="0.3">
      <c r="A6761" t="s">
        <v>1099</v>
      </c>
      <c r="B6761" t="s">
        <v>2958</v>
      </c>
      <c r="C6761" t="s">
        <v>3190</v>
      </c>
      <c r="D6761" t="s">
        <v>1822</v>
      </c>
      <c r="E6761" t="s">
        <v>3298</v>
      </c>
      <c r="F6761" t="s">
        <v>23168</v>
      </c>
      <c r="G6761" t="s">
        <v>5745</v>
      </c>
      <c r="H6761" t="s">
        <v>3177</v>
      </c>
      <c r="I6761" t="s">
        <v>23169</v>
      </c>
      <c r="J6761" t="s">
        <v>3179</v>
      </c>
      <c r="K6761" t="s">
        <v>23170</v>
      </c>
      <c r="L6761" t="s">
        <v>3174</v>
      </c>
      <c r="M6761" t="s">
        <v>3174</v>
      </c>
    </row>
    <row r="6762" spans="1:13" x14ac:dyDescent="0.3">
      <c r="A6762" t="s">
        <v>1085</v>
      </c>
      <c r="B6762" t="s">
        <v>3825</v>
      </c>
      <c r="C6762" t="s">
        <v>3173</v>
      </c>
      <c r="D6762" t="s">
        <v>1759</v>
      </c>
      <c r="E6762" t="s">
        <v>3459</v>
      </c>
      <c r="F6762" t="s">
        <v>23171</v>
      </c>
      <c r="G6762" t="s">
        <v>9708</v>
      </c>
      <c r="H6762" t="s">
        <v>3177</v>
      </c>
      <c r="I6762" t="s">
        <v>23172</v>
      </c>
      <c r="J6762" t="s">
        <v>3179</v>
      </c>
      <c r="K6762" t="s">
        <v>23173</v>
      </c>
      <c r="L6762" t="s">
        <v>3174</v>
      </c>
      <c r="M6762" t="s">
        <v>3174</v>
      </c>
    </row>
    <row r="6763" spans="1:13" x14ac:dyDescent="0.3">
      <c r="A6763" t="s">
        <v>1082</v>
      </c>
      <c r="B6763" t="s">
        <v>7638</v>
      </c>
      <c r="C6763" t="s">
        <v>4045</v>
      </c>
      <c r="D6763" t="s">
        <v>1761</v>
      </c>
      <c r="E6763" t="s">
        <v>7639</v>
      </c>
      <c r="F6763" t="s">
        <v>23174</v>
      </c>
      <c r="G6763" t="s">
        <v>8634</v>
      </c>
      <c r="H6763" t="s">
        <v>3177</v>
      </c>
      <c r="I6763" t="s">
        <v>23175</v>
      </c>
      <c r="J6763" t="s">
        <v>3179</v>
      </c>
      <c r="K6763" t="s">
        <v>13894</v>
      </c>
      <c r="L6763" t="s">
        <v>3174</v>
      </c>
      <c r="M6763" t="s">
        <v>3174</v>
      </c>
    </row>
    <row r="6764" spans="1:13" x14ac:dyDescent="0.3">
      <c r="A6764" t="s">
        <v>1099</v>
      </c>
      <c r="B6764" t="s">
        <v>2958</v>
      </c>
      <c r="C6764" t="s">
        <v>3190</v>
      </c>
      <c r="D6764" t="s">
        <v>1822</v>
      </c>
      <c r="E6764" t="s">
        <v>3298</v>
      </c>
      <c r="F6764" t="s">
        <v>23176</v>
      </c>
      <c r="G6764" t="s">
        <v>5745</v>
      </c>
      <c r="H6764" t="s">
        <v>3177</v>
      </c>
      <c r="I6764" t="s">
        <v>23177</v>
      </c>
      <c r="J6764" t="s">
        <v>3179</v>
      </c>
      <c r="K6764" t="s">
        <v>23178</v>
      </c>
      <c r="L6764" t="s">
        <v>3174</v>
      </c>
      <c r="M6764" t="s">
        <v>3174</v>
      </c>
    </row>
    <row r="6765" spans="1:13" x14ac:dyDescent="0.3">
      <c r="A6765" t="s">
        <v>1082</v>
      </c>
      <c r="B6765" t="s">
        <v>2979</v>
      </c>
      <c r="C6765" t="s">
        <v>4045</v>
      </c>
      <c r="D6765" t="s">
        <v>1755</v>
      </c>
      <c r="E6765" t="s">
        <v>3183</v>
      </c>
      <c r="F6765" t="s">
        <v>23179</v>
      </c>
      <c r="G6765" t="s">
        <v>17593</v>
      </c>
      <c r="H6765" t="s">
        <v>3177</v>
      </c>
      <c r="I6765" t="s">
        <v>23180</v>
      </c>
      <c r="J6765" t="s">
        <v>3179</v>
      </c>
      <c r="K6765" t="s">
        <v>23181</v>
      </c>
      <c r="L6765" t="s">
        <v>3174</v>
      </c>
      <c r="M6765" t="s">
        <v>3174</v>
      </c>
    </row>
    <row r="6766" spans="1:13" x14ac:dyDescent="0.3">
      <c r="A6766" t="s">
        <v>1099</v>
      </c>
      <c r="B6766" t="s">
        <v>2958</v>
      </c>
      <c r="C6766" t="s">
        <v>3190</v>
      </c>
      <c r="D6766" t="s">
        <v>1822</v>
      </c>
      <c r="E6766" t="s">
        <v>3298</v>
      </c>
      <c r="F6766" t="s">
        <v>23182</v>
      </c>
      <c r="G6766" t="s">
        <v>5745</v>
      </c>
      <c r="H6766" t="s">
        <v>3177</v>
      </c>
      <c r="I6766" t="s">
        <v>23183</v>
      </c>
      <c r="J6766" t="s">
        <v>3179</v>
      </c>
      <c r="K6766" t="s">
        <v>23184</v>
      </c>
      <c r="L6766" t="s">
        <v>3174</v>
      </c>
      <c r="M6766" t="s">
        <v>3174</v>
      </c>
    </row>
    <row r="6767" spans="1:13" x14ac:dyDescent="0.3">
      <c r="A6767" t="s">
        <v>1099</v>
      </c>
      <c r="B6767" t="s">
        <v>2958</v>
      </c>
      <c r="C6767" t="s">
        <v>3190</v>
      </c>
      <c r="D6767" t="s">
        <v>1822</v>
      </c>
      <c r="E6767" t="s">
        <v>3298</v>
      </c>
      <c r="F6767" t="s">
        <v>23185</v>
      </c>
      <c r="G6767" t="s">
        <v>5745</v>
      </c>
      <c r="H6767" t="s">
        <v>3177</v>
      </c>
      <c r="I6767" t="s">
        <v>23186</v>
      </c>
      <c r="J6767" t="s">
        <v>3179</v>
      </c>
      <c r="K6767" t="s">
        <v>23187</v>
      </c>
      <c r="L6767" t="s">
        <v>3174</v>
      </c>
      <c r="M6767" t="s">
        <v>3174</v>
      </c>
    </row>
    <row r="6768" spans="1:13" x14ac:dyDescent="0.3">
      <c r="A6768" t="s">
        <v>1099</v>
      </c>
      <c r="B6768" t="s">
        <v>2958</v>
      </c>
      <c r="C6768" t="s">
        <v>3190</v>
      </c>
      <c r="D6768" t="s">
        <v>1822</v>
      </c>
      <c r="E6768" t="s">
        <v>3298</v>
      </c>
      <c r="F6768" t="s">
        <v>23188</v>
      </c>
      <c r="G6768" t="s">
        <v>5745</v>
      </c>
      <c r="H6768" t="s">
        <v>3177</v>
      </c>
      <c r="I6768" t="s">
        <v>23189</v>
      </c>
      <c r="J6768" t="s">
        <v>3179</v>
      </c>
      <c r="K6768" t="s">
        <v>23190</v>
      </c>
      <c r="L6768" t="s">
        <v>3174</v>
      </c>
      <c r="M6768" t="s">
        <v>3174</v>
      </c>
    </row>
    <row r="6769" spans="1:13" x14ac:dyDescent="0.3">
      <c r="A6769" t="s">
        <v>1085</v>
      </c>
      <c r="B6769" t="s">
        <v>3825</v>
      </c>
      <c r="C6769" t="s">
        <v>3173</v>
      </c>
      <c r="D6769" t="s">
        <v>1759</v>
      </c>
      <c r="E6769" t="s">
        <v>3459</v>
      </c>
      <c r="F6769" t="s">
        <v>23191</v>
      </c>
      <c r="G6769" t="s">
        <v>9708</v>
      </c>
      <c r="H6769" t="s">
        <v>3177</v>
      </c>
      <c r="I6769" t="s">
        <v>23192</v>
      </c>
      <c r="J6769" t="s">
        <v>3179</v>
      </c>
      <c r="K6769" t="s">
        <v>23193</v>
      </c>
      <c r="L6769" t="s">
        <v>3174</v>
      </c>
      <c r="M6769" t="s">
        <v>3174</v>
      </c>
    </row>
    <row r="6770" spans="1:13" x14ac:dyDescent="0.3">
      <c r="A6770" t="s">
        <v>1099</v>
      </c>
      <c r="B6770" t="s">
        <v>2958</v>
      </c>
      <c r="C6770" t="s">
        <v>3190</v>
      </c>
      <c r="D6770" t="s">
        <v>1822</v>
      </c>
      <c r="E6770" t="s">
        <v>3298</v>
      </c>
      <c r="F6770" t="s">
        <v>23194</v>
      </c>
      <c r="G6770" t="s">
        <v>5745</v>
      </c>
      <c r="H6770" t="s">
        <v>3177</v>
      </c>
      <c r="I6770" t="s">
        <v>23195</v>
      </c>
      <c r="J6770" t="s">
        <v>3179</v>
      </c>
      <c r="K6770" t="s">
        <v>23196</v>
      </c>
      <c r="L6770" t="s">
        <v>3174</v>
      </c>
      <c r="M6770" t="s">
        <v>3174</v>
      </c>
    </row>
    <row r="6771" spans="1:13" x14ac:dyDescent="0.3">
      <c r="A6771" t="s">
        <v>1099</v>
      </c>
      <c r="B6771" t="s">
        <v>2958</v>
      </c>
      <c r="C6771" t="s">
        <v>3190</v>
      </c>
      <c r="D6771" t="s">
        <v>1822</v>
      </c>
      <c r="E6771" t="s">
        <v>3298</v>
      </c>
      <c r="F6771" t="s">
        <v>23197</v>
      </c>
      <c r="G6771" t="s">
        <v>5745</v>
      </c>
      <c r="H6771" t="s">
        <v>3177</v>
      </c>
      <c r="I6771" t="s">
        <v>23198</v>
      </c>
      <c r="J6771" t="s">
        <v>3179</v>
      </c>
      <c r="K6771" t="s">
        <v>23199</v>
      </c>
      <c r="L6771" t="s">
        <v>3174</v>
      </c>
      <c r="M6771" t="s">
        <v>3174</v>
      </c>
    </row>
    <row r="6772" spans="1:13" x14ac:dyDescent="0.3">
      <c r="A6772" t="s">
        <v>1099</v>
      </c>
      <c r="B6772" t="s">
        <v>2958</v>
      </c>
      <c r="C6772" t="s">
        <v>3190</v>
      </c>
      <c r="D6772" t="s">
        <v>1822</v>
      </c>
      <c r="E6772" t="s">
        <v>3298</v>
      </c>
      <c r="F6772" t="s">
        <v>23200</v>
      </c>
      <c r="G6772" t="s">
        <v>5745</v>
      </c>
      <c r="H6772" t="s">
        <v>3177</v>
      </c>
      <c r="I6772" t="s">
        <v>23201</v>
      </c>
      <c r="J6772" t="s">
        <v>3179</v>
      </c>
      <c r="K6772" t="s">
        <v>23202</v>
      </c>
      <c r="L6772" t="s">
        <v>3174</v>
      </c>
      <c r="M6772" t="s">
        <v>3174</v>
      </c>
    </row>
    <row r="6773" spans="1:13" x14ac:dyDescent="0.3">
      <c r="A6773" t="s">
        <v>1099</v>
      </c>
      <c r="B6773" t="s">
        <v>2958</v>
      </c>
      <c r="C6773" t="s">
        <v>3190</v>
      </c>
      <c r="D6773" t="s">
        <v>1822</v>
      </c>
      <c r="E6773" t="s">
        <v>3298</v>
      </c>
      <c r="F6773" t="s">
        <v>23203</v>
      </c>
      <c r="G6773" t="s">
        <v>5745</v>
      </c>
      <c r="H6773" t="s">
        <v>3177</v>
      </c>
      <c r="I6773" t="s">
        <v>23204</v>
      </c>
      <c r="J6773" t="s">
        <v>3179</v>
      </c>
      <c r="K6773" t="s">
        <v>23205</v>
      </c>
      <c r="L6773" t="s">
        <v>3174</v>
      </c>
      <c r="M6773" t="s">
        <v>3174</v>
      </c>
    </row>
    <row r="6774" spans="1:13" x14ac:dyDescent="0.3">
      <c r="A6774" t="s">
        <v>1099</v>
      </c>
      <c r="B6774" t="s">
        <v>2958</v>
      </c>
      <c r="C6774" t="s">
        <v>3190</v>
      </c>
      <c r="D6774" t="s">
        <v>1822</v>
      </c>
      <c r="E6774" t="s">
        <v>3298</v>
      </c>
      <c r="F6774" t="s">
        <v>23206</v>
      </c>
      <c r="G6774" t="s">
        <v>5745</v>
      </c>
      <c r="H6774" t="s">
        <v>3177</v>
      </c>
      <c r="I6774" t="s">
        <v>23207</v>
      </c>
      <c r="J6774" t="s">
        <v>3179</v>
      </c>
      <c r="K6774" t="s">
        <v>23208</v>
      </c>
      <c r="L6774" t="s">
        <v>3174</v>
      </c>
      <c r="M6774" t="s">
        <v>3174</v>
      </c>
    </row>
    <row r="6775" spans="1:13" x14ac:dyDescent="0.3">
      <c r="A6775" t="s">
        <v>1099</v>
      </c>
      <c r="B6775" t="s">
        <v>2958</v>
      </c>
      <c r="C6775" t="s">
        <v>3190</v>
      </c>
      <c r="D6775" t="s">
        <v>1822</v>
      </c>
      <c r="E6775" t="s">
        <v>3298</v>
      </c>
      <c r="F6775" t="s">
        <v>23209</v>
      </c>
      <c r="G6775" t="s">
        <v>5745</v>
      </c>
      <c r="H6775" t="s">
        <v>3177</v>
      </c>
      <c r="I6775" t="s">
        <v>23210</v>
      </c>
      <c r="J6775" t="s">
        <v>3179</v>
      </c>
      <c r="K6775" t="s">
        <v>23211</v>
      </c>
      <c r="L6775" t="s">
        <v>3174</v>
      </c>
      <c r="M6775" t="s">
        <v>3174</v>
      </c>
    </row>
    <row r="6776" spans="1:13" x14ac:dyDescent="0.3">
      <c r="A6776" t="s">
        <v>1085</v>
      </c>
      <c r="B6776" t="s">
        <v>3825</v>
      </c>
      <c r="C6776" t="s">
        <v>3173</v>
      </c>
      <c r="D6776" t="s">
        <v>1759</v>
      </c>
      <c r="E6776" t="s">
        <v>3235</v>
      </c>
      <c r="F6776" t="s">
        <v>23212</v>
      </c>
      <c r="G6776" t="s">
        <v>23213</v>
      </c>
      <c r="H6776" t="s">
        <v>3177</v>
      </c>
      <c r="I6776" t="s">
        <v>23214</v>
      </c>
      <c r="J6776" t="s">
        <v>3179</v>
      </c>
      <c r="K6776" t="s">
        <v>23215</v>
      </c>
      <c r="L6776" t="s">
        <v>3174</v>
      </c>
      <c r="M6776" t="s">
        <v>3174</v>
      </c>
    </row>
    <row r="6777" spans="1:13" x14ac:dyDescent="0.3">
      <c r="A6777" t="s">
        <v>1099</v>
      </c>
      <c r="B6777" t="s">
        <v>2958</v>
      </c>
      <c r="C6777" t="s">
        <v>3190</v>
      </c>
      <c r="D6777" t="s">
        <v>1822</v>
      </c>
      <c r="E6777" t="s">
        <v>3298</v>
      </c>
      <c r="F6777" t="s">
        <v>23216</v>
      </c>
      <c r="G6777" t="s">
        <v>5745</v>
      </c>
      <c r="H6777" t="s">
        <v>3177</v>
      </c>
      <c r="I6777" t="s">
        <v>23217</v>
      </c>
      <c r="J6777" t="s">
        <v>3179</v>
      </c>
      <c r="K6777" t="s">
        <v>23218</v>
      </c>
      <c r="L6777" t="s">
        <v>3174</v>
      </c>
      <c r="M6777" t="s">
        <v>3174</v>
      </c>
    </row>
    <row r="6778" spans="1:13" x14ac:dyDescent="0.3">
      <c r="A6778" t="s">
        <v>1099</v>
      </c>
      <c r="B6778" t="s">
        <v>2958</v>
      </c>
      <c r="C6778" t="s">
        <v>3190</v>
      </c>
      <c r="D6778" t="s">
        <v>1822</v>
      </c>
      <c r="E6778" t="s">
        <v>3298</v>
      </c>
      <c r="F6778" t="s">
        <v>23219</v>
      </c>
      <c r="G6778" t="s">
        <v>5745</v>
      </c>
      <c r="H6778" t="s">
        <v>3177</v>
      </c>
      <c r="I6778" t="s">
        <v>23220</v>
      </c>
      <c r="J6778" t="s">
        <v>3179</v>
      </c>
      <c r="K6778" t="s">
        <v>23221</v>
      </c>
      <c r="L6778" t="s">
        <v>3174</v>
      </c>
      <c r="M6778" t="s">
        <v>3174</v>
      </c>
    </row>
    <row r="6779" spans="1:13" x14ac:dyDescent="0.3">
      <c r="A6779" t="s">
        <v>1099</v>
      </c>
      <c r="B6779" t="s">
        <v>2958</v>
      </c>
      <c r="C6779" t="s">
        <v>3190</v>
      </c>
      <c r="D6779" t="s">
        <v>1822</v>
      </c>
      <c r="E6779" t="s">
        <v>3298</v>
      </c>
      <c r="F6779" t="s">
        <v>23222</v>
      </c>
      <c r="G6779" t="s">
        <v>5745</v>
      </c>
      <c r="H6779" t="s">
        <v>3177</v>
      </c>
      <c r="I6779" t="s">
        <v>23223</v>
      </c>
      <c r="J6779" t="s">
        <v>3179</v>
      </c>
      <c r="K6779" t="s">
        <v>23224</v>
      </c>
      <c r="L6779" t="s">
        <v>3174</v>
      </c>
      <c r="M6779" t="s">
        <v>3174</v>
      </c>
    </row>
    <row r="6780" spans="1:13" x14ac:dyDescent="0.3">
      <c r="A6780" t="s">
        <v>1099</v>
      </c>
      <c r="B6780" t="s">
        <v>2958</v>
      </c>
      <c r="C6780" t="s">
        <v>3190</v>
      </c>
      <c r="D6780" t="s">
        <v>1822</v>
      </c>
      <c r="E6780" t="s">
        <v>3298</v>
      </c>
      <c r="F6780" t="s">
        <v>23225</v>
      </c>
      <c r="G6780" t="s">
        <v>5745</v>
      </c>
      <c r="H6780" t="s">
        <v>3177</v>
      </c>
      <c r="I6780" t="s">
        <v>23226</v>
      </c>
      <c r="J6780" t="s">
        <v>3179</v>
      </c>
      <c r="K6780" t="s">
        <v>23227</v>
      </c>
      <c r="L6780" t="s">
        <v>3174</v>
      </c>
      <c r="M6780" t="s">
        <v>3174</v>
      </c>
    </row>
    <row r="6781" spans="1:13" x14ac:dyDescent="0.3">
      <c r="A6781" t="s">
        <v>1085</v>
      </c>
      <c r="B6781" t="s">
        <v>2970</v>
      </c>
      <c r="C6781" t="s">
        <v>3190</v>
      </c>
      <c r="D6781" t="s">
        <v>1761</v>
      </c>
      <c r="E6781" t="s">
        <v>3546</v>
      </c>
      <c r="F6781" t="s">
        <v>23228</v>
      </c>
      <c r="G6781" t="s">
        <v>22972</v>
      </c>
      <c r="H6781" t="s">
        <v>3177</v>
      </c>
      <c r="I6781" t="s">
        <v>23229</v>
      </c>
      <c r="J6781" t="s">
        <v>3179</v>
      </c>
      <c r="K6781" t="s">
        <v>23230</v>
      </c>
      <c r="L6781" t="s">
        <v>3174</v>
      </c>
      <c r="M6781" t="s">
        <v>3174</v>
      </c>
    </row>
    <row r="6782" spans="1:13" x14ac:dyDescent="0.3">
      <c r="A6782" t="s">
        <v>1099</v>
      </c>
      <c r="B6782" t="s">
        <v>2958</v>
      </c>
      <c r="C6782" t="s">
        <v>3190</v>
      </c>
      <c r="D6782" t="s">
        <v>1822</v>
      </c>
      <c r="E6782" t="s">
        <v>3298</v>
      </c>
      <c r="F6782" t="s">
        <v>23231</v>
      </c>
      <c r="G6782" t="s">
        <v>5745</v>
      </c>
      <c r="H6782" t="s">
        <v>3177</v>
      </c>
      <c r="I6782" t="s">
        <v>23232</v>
      </c>
      <c r="J6782" t="s">
        <v>3179</v>
      </c>
      <c r="K6782" t="s">
        <v>23233</v>
      </c>
      <c r="L6782" t="s">
        <v>3174</v>
      </c>
      <c r="M6782" t="s">
        <v>3174</v>
      </c>
    </row>
    <row r="6783" spans="1:13" x14ac:dyDescent="0.3">
      <c r="A6783" t="s">
        <v>1099</v>
      </c>
      <c r="B6783" t="s">
        <v>2958</v>
      </c>
      <c r="C6783" t="s">
        <v>3190</v>
      </c>
      <c r="D6783" t="s">
        <v>1822</v>
      </c>
      <c r="E6783" t="s">
        <v>3298</v>
      </c>
      <c r="F6783" t="s">
        <v>23234</v>
      </c>
      <c r="G6783" t="s">
        <v>5745</v>
      </c>
      <c r="H6783" t="s">
        <v>3177</v>
      </c>
      <c r="I6783" t="s">
        <v>23235</v>
      </c>
      <c r="J6783" t="s">
        <v>3179</v>
      </c>
      <c r="K6783" t="s">
        <v>23236</v>
      </c>
      <c r="L6783" t="s">
        <v>3174</v>
      </c>
      <c r="M6783" t="s">
        <v>3174</v>
      </c>
    </row>
    <row r="6784" spans="1:13" x14ac:dyDescent="0.3">
      <c r="A6784" t="s">
        <v>1085</v>
      </c>
      <c r="B6784" t="s">
        <v>2970</v>
      </c>
      <c r="C6784" t="s">
        <v>3190</v>
      </c>
      <c r="D6784" t="s">
        <v>1761</v>
      </c>
      <c r="E6784" t="s">
        <v>3546</v>
      </c>
      <c r="F6784" t="s">
        <v>23237</v>
      </c>
      <c r="G6784" t="s">
        <v>23238</v>
      </c>
      <c r="H6784" t="s">
        <v>3177</v>
      </c>
      <c r="I6784" t="s">
        <v>23239</v>
      </c>
      <c r="J6784" t="s">
        <v>3179</v>
      </c>
      <c r="K6784" t="s">
        <v>23240</v>
      </c>
      <c r="L6784" t="s">
        <v>3174</v>
      </c>
      <c r="M6784" t="s">
        <v>3174</v>
      </c>
    </row>
    <row r="6785" spans="1:13" x14ac:dyDescent="0.3">
      <c r="A6785" t="s">
        <v>1099</v>
      </c>
      <c r="B6785" t="s">
        <v>2958</v>
      </c>
      <c r="C6785" t="s">
        <v>3190</v>
      </c>
      <c r="D6785" t="s">
        <v>1822</v>
      </c>
      <c r="E6785" t="s">
        <v>3298</v>
      </c>
      <c r="F6785" t="s">
        <v>23241</v>
      </c>
      <c r="G6785" t="s">
        <v>5745</v>
      </c>
      <c r="H6785" t="s">
        <v>3177</v>
      </c>
      <c r="I6785" t="s">
        <v>23242</v>
      </c>
      <c r="J6785" t="s">
        <v>3179</v>
      </c>
      <c r="K6785" t="s">
        <v>23243</v>
      </c>
      <c r="L6785" t="s">
        <v>3174</v>
      </c>
      <c r="M6785" t="s">
        <v>3174</v>
      </c>
    </row>
    <row r="6786" spans="1:13" x14ac:dyDescent="0.3">
      <c r="A6786" t="s">
        <v>1099</v>
      </c>
      <c r="B6786" t="s">
        <v>2958</v>
      </c>
      <c r="C6786" t="s">
        <v>3190</v>
      </c>
      <c r="D6786" t="s">
        <v>1822</v>
      </c>
      <c r="E6786" t="s">
        <v>3298</v>
      </c>
      <c r="F6786" t="s">
        <v>23244</v>
      </c>
      <c r="G6786" t="s">
        <v>5745</v>
      </c>
      <c r="H6786" t="s">
        <v>3177</v>
      </c>
      <c r="I6786" t="s">
        <v>23245</v>
      </c>
      <c r="J6786" t="s">
        <v>3179</v>
      </c>
      <c r="K6786" t="s">
        <v>23246</v>
      </c>
      <c r="L6786" t="s">
        <v>3174</v>
      </c>
      <c r="M6786" t="s">
        <v>3174</v>
      </c>
    </row>
    <row r="6787" spans="1:13" x14ac:dyDescent="0.3">
      <c r="A6787" t="s">
        <v>1099</v>
      </c>
      <c r="B6787" t="s">
        <v>2958</v>
      </c>
      <c r="C6787" t="s">
        <v>3190</v>
      </c>
      <c r="D6787" t="s">
        <v>1822</v>
      </c>
      <c r="E6787" t="s">
        <v>3298</v>
      </c>
      <c r="F6787" t="s">
        <v>23247</v>
      </c>
      <c r="G6787" t="s">
        <v>5745</v>
      </c>
      <c r="H6787" t="s">
        <v>3177</v>
      </c>
      <c r="I6787" t="s">
        <v>23248</v>
      </c>
      <c r="J6787" t="s">
        <v>3179</v>
      </c>
      <c r="K6787" t="s">
        <v>23249</v>
      </c>
      <c r="L6787" t="s">
        <v>3174</v>
      </c>
      <c r="M6787" t="s">
        <v>3174</v>
      </c>
    </row>
    <row r="6788" spans="1:13" x14ac:dyDescent="0.3">
      <c r="A6788" t="s">
        <v>1085</v>
      </c>
      <c r="B6788" t="s">
        <v>2970</v>
      </c>
      <c r="C6788" t="s">
        <v>3190</v>
      </c>
      <c r="D6788" t="s">
        <v>1755</v>
      </c>
      <c r="E6788" t="s">
        <v>3546</v>
      </c>
      <c r="F6788" t="s">
        <v>23250</v>
      </c>
      <c r="G6788" t="s">
        <v>23251</v>
      </c>
      <c r="H6788" t="s">
        <v>3177</v>
      </c>
      <c r="I6788" t="s">
        <v>23252</v>
      </c>
      <c r="J6788" t="s">
        <v>3179</v>
      </c>
      <c r="K6788" t="s">
        <v>23251</v>
      </c>
      <c r="L6788" t="s">
        <v>3174</v>
      </c>
      <c r="M6788" t="s">
        <v>3174</v>
      </c>
    </row>
    <row r="6789" spans="1:13" x14ac:dyDescent="0.3">
      <c r="A6789" t="s">
        <v>1099</v>
      </c>
      <c r="B6789" t="s">
        <v>2958</v>
      </c>
      <c r="C6789" t="s">
        <v>3190</v>
      </c>
      <c r="D6789" t="s">
        <v>1822</v>
      </c>
      <c r="E6789" t="s">
        <v>3298</v>
      </c>
      <c r="F6789" t="s">
        <v>23253</v>
      </c>
      <c r="G6789" t="s">
        <v>5745</v>
      </c>
      <c r="H6789" t="s">
        <v>3177</v>
      </c>
      <c r="I6789" t="s">
        <v>23254</v>
      </c>
      <c r="J6789" t="s">
        <v>3179</v>
      </c>
      <c r="K6789" t="s">
        <v>23255</v>
      </c>
      <c r="L6789" t="s">
        <v>3174</v>
      </c>
      <c r="M6789" t="s">
        <v>3174</v>
      </c>
    </row>
    <row r="6790" spans="1:13" x14ac:dyDescent="0.3">
      <c r="A6790" t="s">
        <v>1085</v>
      </c>
      <c r="B6790" t="s">
        <v>2970</v>
      </c>
      <c r="C6790" t="s">
        <v>3190</v>
      </c>
      <c r="D6790" t="s">
        <v>1822</v>
      </c>
      <c r="E6790" t="s">
        <v>3546</v>
      </c>
      <c r="F6790" t="s">
        <v>23256</v>
      </c>
      <c r="G6790" t="s">
        <v>22972</v>
      </c>
      <c r="H6790" t="s">
        <v>3177</v>
      </c>
      <c r="I6790" t="s">
        <v>23257</v>
      </c>
      <c r="J6790" t="s">
        <v>3179</v>
      </c>
      <c r="K6790" t="s">
        <v>23258</v>
      </c>
      <c r="L6790" t="s">
        <v>3174</v>
      </c>
      <c r="M6790" t="s">
        <v>3174</v>
      </c>
    </row>
    <row r="6791" spans="1:13" x14ac:dyDescent="0.3">
      <c r="A6791" t="s">
        <v>1085</v>
      </c>
      <c r="B6791" t="s">
        <v>2970</v>
      </c>
      <c r="C6791" t="s">
        <v>3190</v>
      </c>
      <c r="D6791" t="s">
        <v>1759</v>
      </c>
      <c r="E6791" t="s">
        <v>3546</v>
      </c>
      <c r="F6791" t="s">
        <v>23259</v>
      </c>
      <c r="G6791" t="s">
        <v>22972</v>
      </c>
      <c r="H6791" t="s">
        <v>3177</v>
      </c>
      <c r="I6791" t="s">
        <v>23260</v>
      </c>
      <c r="J6791" t="s">
        <v>3179</v>
      </c>
      <c r="K6791" t="s">
        <v>23261</v>
      </c>
      <c r="L6791" t="s">
        <v>3174</v>
      </c>
      <c r="M6791" t="s">
        <v>3174</v>
      </c>
    </row>
    <row r="6792" spans="1:13" x14ac:dyDescent="0.3">
      <c r="A6792" t="s">
        <v>1085</v>
      </c>
      <c r="B6792" t="s">
        <v>2970</v>
      </c>
      <c r="C6792" t="s">
        <v>3190</v>
      </c>
      <c r="D6792" t="s">
        <v>1759</v>
      </c>
      <c r="E6792" t="s">
        <v>3546</v>
      </c>
      <c r="F6792" t="s">
        <v>23262</v>
      </c>
      <c r="G6792" t="s">
        <v>22972</v>
      </c>
      <c r="H6792" t="s">
        <v>3177</v>
      </c>
      <c r="I6792" t="s">
        <v>23263</v>
      </c>
      <c r="J6792" t="s">
        <v>3179</v>
      </c>
      <c r="K6792" t="s">
        <v>23261</v>
      </c>
      <c r="L6792" t="s">
        <v>3174</v>
      </c>
      <c r="M6792" t="s">
        <v>3174</v>
      </c>
    </row>
    <row r="6793" spans="1:13" x14ac:dyDescent="0.3">
      <c r="A6793" t="s">
        <v>1085</v>
      </c>
      <c r="B6793" t="s">
        <v>2970</v>
      </c>
      <c r="C6793" t="s">
        <v>3190</v>
      </c>
      <c r="D6793" t="s">
        <v>1759</v>
      </c>
      <c r="E6793" t="s">
        <v>3546</v>
      </c>
      <c r="F6793" t="s">
        <v>23264</v>
      </c>
      <c r="G6793" t="s">
        <v>22972</v>
      </c>
      <c r="H6793" t="s">
        <v>3177</v>
      </c>
      <c r="I6793" t="s">
        <v>23265</v>
      </c>
      <c r="J6793" t="s">
        <v>3179</v>
      </c>
      <c r="K6793" t="s">
        <v>23261</v>
      </c>
      <c r="L6793" t="s">
        <v>3174</v>
      </c>
      <c r="M6793" t="s">
        <v>3174</v>
      </c>
    </row>
    <row r="6794" spans="1:13" x14ac:dyDescent="0.3">
      <c r="A6794" t="s">
        <v>1085</v>
      </c>
      <c r="B6794" t="s">
        <v>2970</v>
      </c>
      <c r="C6794" t="s">
        <v>3190</v>
      </c>
      <c r="D6794" t="s">
        <v>7922</v>
      </c>
      <c r="E6794" t="s">
        <v>3546</v>
      </c>
      <c r="F6794" t="s">
        <v>23266</v>
      </c>
      <c r="G6794" t="s">
        <v>22972</v>
      </c>
      <c r="H6794" t="s">
        <v>3177</v>
      </c>
      <c r="I6794" t="s">
        <v>23267</v>
      </c>
      <c r="J6794" t="s">
        <v>3179</v>
      </c>
      <c r="K6794" t="s">
        <v>23268</v>
      </c>
      <c r="L6794" t="s">
        <v>3174</v>
      </c>
      <c r="M6794" t="s">
        <v>3174</v>
      </c>
    </row>
    <row r="6795" spans="1:13" x14ac:dyDescent="0.3">
      <c r="A6795" t="s">
        <v>1085</v>
      </c>
      <c r="B6795" t="s">
        <v>2970</v>
      </c>
      <c r="C6795" t="s">
        <v>3190</v>
      </c>
      <c r="D6795" t="s">
        <v>7922</v>
      </c>
      <c r="E6795" t="s">
        <v>3546</v>
      </c>
      <c r="F6795" t="s">
        <v>23269</v>
      </c>
      <c r="G6795" t="s">
        <v>22972</v>
      </c>
      <c r="H6795" t="s">
        <v>3177</v>
      </c>
      <c r="I6795" t="s">
        <v>23270</v>
      </c>
      <c r="J6795" t="s">
        <v>3179</v>
      </c>
      <c r="K6795" t="s">
        <v>23268</v>
      </c>
      <c r="L6795" t="s">
        <v>3174</v>
      </c>
      <c r="M6795" t="s">
        <v>3174</v>
      </c>
    </row>
    <row r="6796" spans="1:13" x14ac:dyDescent="0.3">
      <c r="A6796" t="s">
        <v>1085</v>
      </c>
      <c r="B6796" t="s">
        <v>2970</v>
      </c>
      <c r="C6796" t="s">
        <v>3190</v>
      </c>
      <c r="D6796" t="s">
        <v>7922</v>
      </c>
      <c r="E6796" t="s">
        <v>3546</v>
      </c>
      <c r="F6796" t="s">
        <v>23271</v>
      </c>
      <c r="G6796" t="s">
        <v>22972</v>
      </c>
      <c r="H6796" t="s">
        <v>3177</v>
      </c>
      <c r="I6796" t="s">
        <v>23272</v>
      </c>
      <c r="J6796" t="s">
        <v>3179</v>
      </c>
      <c r="K6796" t="s">
        <v>23268</v>
      </c>
      <c r="L6796" t="s">
        <v>3174</v>
      </c>
      <c r="M6796" t="s">
        <v>3174</v>
      </c>
    </row>
    <row r="6797" spans="1:13" x14ac:dyDescent="0.3">
      <c r="A6797" t="s">
        <v>1085</v>
      </c>
      <c r="B6797" t="s">
        <v>3725</v>
      </c>
      <c r="C6797" t="s">
        <v>3190</v>
      </c>
      <c r="D6797" t="s">
        <v>1761</v>
      </c>
      <c r="E6797" t="s">
        <v>3235</v>
      </c>
      <c r="F6797" t="s">
        <v>23273</v>
      </c>
      <c r="G6797" t="s">
        <v>8641</v>
      </c>
      <c r="H6797" t="s">
        <v>3177</v>
      </c>
      <c r="I6797" t="s">
        <v>23274</v>
      </c>
      <c r="J6797" t="s">
        <v>3179</v>
      </c>
      <c r="K6797" t="s">
        <v>23275</v>
      </c>
      <c r="L6797" t="s">
        <v>3174</v>
      </c>
      <c r="M6797" t="s">
        <v>3174</v>
      </c>
    </row>
    <row r="6798" spans="1:13" x14ac:dyDescent="0.3">
      <c r="A6798" t="s">
        <v>1085</v>
      </c>
      <c r="B6798" t="s">
        <v>3725</v>
      </c>
      <c r="C6798" t="s">
        <v>3190</v>
      </c>
      <c r="D6798" t="s">
        <v>1761</v>
      </c>
      <c r="E6798" t="s">
        <v>3235</v>
      </c>
      <c r="F6798" t="s">
        <v>23276</v>
      </c>
      <c r="G6798" t="s">
        <v>8641</v>
      </c>
      <c r="H6798" t="s">
        <v>3177</v>
      </c>
      <c r="I6798" t="s">
        <v>23277</v>
      </c>
      <c r="J6798" t="s">
        <v>3179</v>
      </c>
      <c r="K6798" t="s">
        <v>23278</v>
      </c>
      <c r="L6798" t="s">
        <v>3174</v>
      </c>
      <c r="M6798" t="s">
        <v>3174</v>
      </c>
    </row>
    <row r="6799" spans="1:13" x14ac:dyDescent="0.3">
      <c r="A6799" t="s">
        <v>1085</v>
      </c>
      <c r="B6799" t="s">
        <v>3725</v>
      </c>
      <c r="C6799" t="s">
        <v>3190</v>
      </c>
      <c r="D6799" t="s">
        <v>1761</v>
      </c>
      <c r="E6799" t="s">
        <v>3235</v>
      </c>
      <c r="F6799" t="s">
        <v>23279</v>
      </c>
      <c r="G6799" t="s">
        <v>8641</v>
      </c>
      <c r="H6799" t="s">
        <v>3177</v>
      </c>
      <c r="I6799" t="s">
        <v>23280</v>
      </c>
      <c r="J6799" t="s">
        <v>3179</v>
      </c>
      <c r="K6799" t="s">
        <v>23281</v>
      </c>
      <c r="L6799" t="s">
        <v>3174</v>
      </c>
      <c r="M6799" t="s">
        <v>3174</v>
      </c>
    </row>
    <row r="6800" spans="1:13" x14ac:dyDescent="0.3">
      <c r="A6800" t="s">
        <v>1085</v>
      </c>
      <c r="B6800" t="s">
        <v>3725</v>
      </c>
      <c r="C6800" t="s">
        <v>3190</v>
      </c>
      <c r="D6800" t="s">
        <v>1761</v>
      </c>
      <c r="E6800" t="s">
        <v>3235</v>
      </c>
      <c r="F6800" t="s">
        <v>23282</v>
      </c>
      <c r="G6800" t="s">
        <v>8641</v>
      </c>
      <c r="H6800" t="s">
        <v>3177</v>
      </c>
      <c r="I6800" t="s">
        <v>23283</v>
      </c>
      <c r="J6800" t="s">
        <v>3179</v>
      </c>
      <c r="K6800" t="s">
        <v>23284</v>
      </c>
      <c r="L6800" t="s">
        <v>3174</v>
      </c>
      <c r="M6800" t="s">
        <v>3174</v>
      </c>
    </row>
    <row r="6801" spans="1:13" x14ac:dyDescent="0.3">
      <c r="A6801" t="s">
        <v>1099</v>
      </c>
      <c r="B6801" t="s">
        <v>2958</v>
      </c>
      <c r="C6801" t="s">
        <v>3190</v>
      </c>
      <c r="D6801" t="s">
        <v>1822</v>
      </c>
      <c r="E6801" t="s">
        <v>3298</v>
      </c>
      <c r="F6801" t="s">
        <v>23285</v>
      </c>
      <c r="G6801" t="s">
        <v>5745</v>
      </c>
      <c r="H6801" t="s">
        <v>3177</v>
      </c>
      <c r="I6801" t="s">
        <v>23286</v>
      </c>
      <c r="J6801" t="s">
        <v>3179</v>
      </c>
      <c r="K6801" t="s">
        <v>10330</v>
      </c>
      <c r="L6801" t="s">
        <v>3174</v>
      </c>
      <c r="M6801" t="s">
        <v>3174</v>
      </c>
    </row>
    <row r="6802" spans="1:13" x14ac:dyDescent="0.3">
      <c r="A6802" t="s">
        <v>1099</v>
      </c>
      <c r="B6802" t="s">
        <v>2958</v>
      </c>
      <c r="C6802" t="s">
        <v>3190</v>
      </c>
      <c r="D6802" t="s">
        <v>1822</v>
      </c>
      <c r="E6802" t="s">
        <v>3298</v>
      </c>
      <c r="F6802" t="s">
        <v>23287</v>
      </c>
      <c r="G6802" t="s">
        <v>5745</v>
      </c>
      <c r="H6802" t="s">
        <v>3177</v>
      </c>
      <c r="I6802" t="s">
        <v>23288</v>
      </c>
      <c r="J6802" t="s">
        <v>3179</v>
      </c>
      <c r="K6802" t="s">
        <v>10333</v>
      </c>
      <c r="L6802" t="s">
        <v>3174</v>
      </c>
      <c r="M6802" t="s">
        <v>3174</v>
      </c>
    </row>
    <row r="6803" spans="1:13" x14ac:dyDescent="0.3">
      <c r="A6803" t="s">
        <v>1085</v>
      </c>
      <c r="B6803" t="s">
        <v>3725</v>
      </c>
      <c r="C6803" t="s">
        <v>3190</v>
      </c>
      <c r="D6803" t="s">
        <v>1761</v>
      </c>
      <c r="E6803" t="s">
        <v>3235</v>
      </c>
      <c r="F6803" t="s">
        <v>23289</v>
      </c>
      <c r="G6803" t="s">
        <v>8641</v>
      </c>
      <c r="H6803" t="s">
        <v>3177</v>
      </c>
      <c r="I6803" t="s">
        <v>23290</v>
      </c>
      <c r="J6803" t="s">
        <v>3179</v>
      </c>
      <c r="K6803" t="s">
        <v>23291</v>
      </c>
      <c r="L6803" t="s">
        <v>3174</v>
      </c>
      <c r="M6803" t="s">
        <v>3174</v>
      </c>
    </row>
    <row r="6804" spans="1:13" x14ac:dyDescent="0.3">
      <c r="A6804" t="s">
        <v>1099</v>
      </c>
      <c r="B6804" t="s">
        <v>2958</v>
      </c>
      <c r="C6804" t="s">
        <v>3190</v>
      </c>
      <c r="D6804" t="s">
        <v>1822</v>
      </c>
      <c r="E6804" t="s">
        <v>3298</v>
      </c>
      <c r="F6804" t="s">
        <v>23292</v>
      </c>
      <c r="G6804" t="s">
        <v>5745</v>
      </c>
      <c r="H6804" t="s">
        <v>3177</v>
      </c>
      <c r="I6804" t="s">
        <v>23293</v>
      </c>
      <c r="J6804" t="s">
        <v>3179</v>
      </c>
      <c r="K6804" t="s">
        <v>23294</v>
      </c>
      <c r="L6804" t="s">
        <v>3174</v>
      </c>
      <c r="M6804" t="s">
        <v>3174</v>
      </c>
    </row>
    <row r="6805" spans="1:13" x14ac:dyDescent="0.3">
      <c r="A6805" t="s">
        <v>1085</v>
      </c>
      <c r="B6805" t="s">
        <v>3725</v>
      </c>
      <c r="C6805" t="s">
        <v>3190</v>
      </c>
      <c r="D6805" t="s">
        <v>1761</v>
      </c>
      <c r="E6805" t="s">
        <v>3235</v>
      </c>
      <c r="F6805" t="s">
        <v>23295</v>
      </c>
      <c r="G6805" t="s">
        <v>8641</v>
      </c>
      <c r="H6805" t="s">
        <v>3177</v>
      </c>
      <c r="I6805" t="s">
        <v>23296</v>
      </c>
      <c r="J6805" t="s">
        <v>3179</v>
      </c>
      <c r="K6805" t="s">
        <v>23297</v>
      </c>
      <c r="L6805" t="s">
        <v>3174</v>
      </c>
      <c r="M6805" t="s">
        <v>3174</v>
      </c>
    </row>
    <row r="6806" spans="1:13" x14ac:dyDescent="0.3">
      <c r="A6806" t="s">
        <v>1099</v>
      </c>
      <c r="B6806" t="s">
        <v>2958</v>
      </c>
      <c r="C6806" t="s">
        <v>3190</v>
      </c>
      <c r="D6806" t="s">
        <v>1822</v>
      </c>
      <c r="E6806" t="s">
        <v>3298</v>
      </c>
      <c r="F6806" t="s">
        <v>23298</v>
      </c>
      <c r="G6806" t="s">
        <v>5745</v>
      </c>
      <c r="H6806" t="s">
        <v>3177</v>
      </c>
      <c r="I6806" t="s">
        <v>23299</v>
      </c>
      <c r="J6806" t="s">
        <v>3179</v>
      </c>
      <c r="K6806" t="s">
        <v>23300</v>
      </c>
      <c r="L6806" t="s">
        <v>3174</v>
      </c>
      <c r="M6806" t="s">
        <v>3174</v>
      </c>
    </row>
    <row r="6807" spans="1:13" x14ac:dyDescent="0.3">
      <c r="A6807" t="s">
        <v>1099</v>
      </c>
      <c r="B6807" t="s">
        <v>2958</v>
      </c>
      <c r="C6807" t="s">
        <v>3190</v>
      </c>
      <c r="D6807" t="s">
        <v>1822</v>
      </c>
      <c r="E6807" t="s">
        <v>3298</v>
      </c>
      <c r="F6807" t="s">
        <v>23301</v>
      </c>
      <c r="G6807" t="s">
        <v>5745</v>
      </c>
      <c r="H6807" t="s">
        <v>3177</v>
      </c>
      <c r="I6807" t="s">
        <v>23302</v>
      </c>
      <c r="J6807" t="s">
        <v>3179</v>
      </c>
      <c r="K6807" t="s">
        <v>23303</v>
      </c>
      <c r="L6807" t="s">
        <v>3174</v>
      </c>
      <c r="M6807" t="s">
        <v>3174</v>
      </c>
    </row>
    <row r="6808" spans="1:13" x14ac:dyDescent="0.3">
      <c r="A6808" t="s">
        <v>1085</v>
      </c>
      <c r="B6808" t="s">
        <v>3725</v>
      </c>
      <c r="C6808" t="s">
        <v>3190</v>
      </c>
      <c r="D6808" t="s">
        <v>1755</v>
      </c>
      <c r="E6808" t="s">
        <v>3235</v>
      </c>
      <c r="F6808" t="s">
        <v>23304</v>
      </c>
      <c r="G6808" t="s">
        <v>8641</v>
      </c>
      <c r="H6808" t="s">
        <v>3177</v>
      </c>
      <c r="I6808" t="s">
        <v>23305</v>
      </c>
      <c r="J6808" t="s">
        <v>3179</v>
      </c>
      <c r="K6808" t="s">
        <v>23306</v>
      </c>
      <c r="L6808" t="s">
        <v>3174</v>
      </c>
      <c r="M6808" t="s">
        <v>3174</v>
      </c>
    </row>
    <row r="6809" spans="1:13" x14ac:dyDescent="0.3">
      <c r="A6809" t="s">
        <v>1099</v>
      </c>
      <c r="B6809" t="s">
        <v>2958</v>
      </c>
      <c r="C6809" t="s">
        <v>3190</v>
      </c>
      <c r="D6809" t="s">
        <v>1822</v>
      </c>
      <c r="E6809" t="s">
        <v>3298</v>
      </c>
      <c r="F6809" t="s">
        <v>23307</v>
      </c>
      <c r="G6809" t="s">
        <v>5745</v>
      </c>
      <c r="H6809" t="s">
        <v>3177</v>
      </c>
      <c r="I6809" t="s">
        <v>23308</v>
      </c>
      <c r="J6809" t="s">
        <v>3179</v>
      </c>
      <c r="K6809" t="s">
        <v>23309</v>
      </c>
      <c r="L6809" t="s">
        <v>3174</v>
      </c>
      <c r="M6809" t="s">
        <v>3174</v>
      </c>
    </row>
    <row r="6810" spans="1:13" x14ac:dyDescent="0.3">
      <c r="A6810" t="s">
        <v>1099</v>
      </c>
      <c r="B6810" t="s">
        <v>2958</v>
      </c>
      <c r="C6810" t="s">
        <v>3190</v>
      </c>
      <c r="D6810" t="s">
        <v>1822</v>
      </c>
      <c r="E6810" t="s">
        <v>3298</v>
      </c>
      <c r="F6810" t="s">
        <v>23310</v>
      </c>
      <c r="G6810" t="s">
        <v>5745</v>
      </c>
      <c r="H6810" t="s">
        <v>3177</v>
      </c>
      <c r="I6810" t="s">
        <v>23311</v>
      </c>
      <c r="J6810" t="s">
        <v>3179</v>
      </c>
      <c r="K6810" t="s">
        <v>23312</v>
      </c>
      <c r="L6810" t="s">
        <v>3174</v>
      </c>
      <c r="M6810" t="s">
        <v>3174</v>
      </c>
    </row>
    <row r="6811" spans="1:13" x14ac:dyDescent="0.3">
      <c r="A6811" t="s">
        <v>1099</v>
      </c>
      <c r="B6811" t="s">
        <v>2958</v>
      </c>
      <c r="C6811" t="s">
        <v>3190</v>
      </c>
      <c r="D6811" t="s">
        <v>1822</v>
      </c>
      <c r="E6811" t="s">
        <v>3298</v>
      </c>
      <c r="F6811" t="s">
        <v>23313</v>
      </c>
      <c r="G6811" t="s">
        <v>5745</v>
      </c>
      <c r="H6811" t="s">
        <v>3177</v>
      </c>
      <c r="I6811" t="s">
        <v>23314</v>
      </c>
      <c r="J6811" t="s">
        <v>3179</v>
      </c>
      <c r="K6811" t="s">
        <v>23315</v>
      </c>
      <c r="L6811" t="s">
        <v>3174</v>
      </c>
      <c r="M6811" t="s">
        <v>3174</v>
      </c>
    </row>
    <row r="6812" spans="1:13" x14ac:dyDescent="0.3">
      <c r="A6812" t="s">
        <v>1099</v>
      </c>
      <c r="B6812" t="s">
        <v>2958</v>
      </c>
      <c r="C6812" t="s">
        <v>3190</v>
      </c>
      <c r="D6812" t="s">
        <v>1822</v>
      </c>
      <c r="E6812" t="s">
        <v>3298</v>
      </c>
      <c r="F6812" t="s">
        <v>23316</v>
      </c>
      <c r="G6812" t="s">
        <v>5745</v>
      </c>
      <c r="H6812" t="s">
        <v>3177</v>
      </c>
      <c r="I6812" t="s">
        <v>23317</v>
      </c>
      <c r="J6812" t="s">
        <v>3179</v>
      </c>
      <c r="K6812" t="s">
        <v>23318</v>
      </c>
      <c r="L6812" t="s">
        <v>3174</v>
      </c>
      <c r="M6812" t="s">
        <v>3174</v>
      </c>
    </row>
    <row r="6813" spans="1:13" x14ac:dyDescent="0.3">
      <c r="A6813" t="s">
        <v>1085</v>
      </c>
      <c r="B6813" t="s">
        <v>3725</v>
      </c>
      <c r="C6813" t="s">
        <v>3190</v>
      </c>
      <c r="D6813" t="s">
        <v>1822</v>
      </c>
      <c r="E6813" t="s">
        <v>3235</v>
      </c>
      <c r="F6813" t="s">
        <v>23319</v>
      </c>
      <c r="G6813" t="s">
        <v>8641</v>
      </c>
      <c r="H6813" t="s">
        <v>3177</v>
      </c>
      <c r="I6813" t="s">
        <v>23320</v>
      </c>
      <c r="J6813" t="s">
        <v>3187</v>
      </c>
      <c r="K6813" t="s">
        <v>23321</v>
      </c>
      <c r="L6813" t="s">
        <v>3174</v>
      </c>
      <c r="M6813" t="s">
        <v>3174</v>
      </c>
    </row>
    <row r="6814" spans="1:13" x14ac:dyDescent="0.3">
      <c r="A6814" t="s">
        <v>1085</v>
      </c>
      <c r="B6814" t="s">
        <v>3725</v>
      </c>
      <c r="C6814" t="s">
        <v>3190</v>
      </c>
      <c r="D6814" t="s">
        <v>1761</v>
      </c>
      <c r="E6814" t="s">
        <v>3235</v>
      </c>
      <c r="F6814" t="s">
        <v>23322</v>
      </c>
      <c r="G6814" t="s">
        <v>13279</v>
      </c>
      <c r="H6814" t="s">
        <v>3177</v>
      </c>
      <c r="I6814" t="s">
        <v>23323</v>
      </c>
      <c r="J6814" t="s">
        <v>3179</v>
      </c>
      <c r="K6814" t="s">
        <v>23324</v>
      </c>
      <c r="L6814" t="s">
        <v>3174</v>
      </c>
      <c r="M6814" t="s">
        <v>3174</v>
      </c>
    </row>
    <row r="6815" spans="1:13" x14ac:dyDescent="0.3">
      <c r="A6815" t="s">
        <v>1085</v>
      </c>
      <c r="B6815" t="s">
        <v>3725</v>
      </c>
      <c r="C6815" t="s">
        <v>3190</v>
      </c>
      <c r="D6815" t="s">
        <v>1761</v>
      </c>
      <c r="E6815" t="s">
        <v>3235</v>
      </c>
      <c r="F6815" t="s">
        <v>23325</v>
      </c>
      <c r="G6815" t="s">
        <v>13279</v>
      </c>
      <c r="H6815" t="s">
        <v>3177</v>
      </c>
      <c r="I6815" t="s">
        <v>23326</v>
      </c>
      <c r="J6815" t="s">
        <v>3179</v>
      </c>
      <c r="K6815" t="s">
        <v>23327</v>
      </c>
      <c r="L6815" t="s">
        <v>3174</v>
      </c>
      <c r="M6815" t="s">
        <v>3174</v>
      </c>
    </row>
    <row r="6816" spans="1:13" x14ac:dyDescent="0.3">
      <c r="A6816" t="s">
        <v>1085</v>
      </c>
      <c r="B6816" t="s">
        <v>3725</v>
      </c>
      <c r="C6816" t="s">
        <v>3190</v>
      </c>
      <c r="D6816" t="s">
        <v>1761</v>
      </c>
      <c r="E6816" t="s">
        <v>3235</v>
      </c>
      <c r="F6816" t="s">
        <v>23328</v>
      </c>
      <c r="G6816" t="s">
        <v>13279</v>
      </c>
      <c r="H6816" t="s">
        <v>3177</v>
      </c>
      <c r="I6816" t="s">
        <v>23329</v>
      </c>
      <c r="J6816" t="s">
        <v>3179</v>
      </c>
      <c r="K6816" t="s">
        <v>23330</v>
      </c>
      <c r="L6816" t="s">
        <v>3174</v>
      </c>
      <c r="M6816" t="s">
        <v>3174</v>
      </c>
    </row>
    <row r="6817" spans="1:13" x14ac:dyDescent="0.3">
      <c r="A6817" t="s">
        <v>1085</v>
      </c>
      <c r="B6817" t="s">
        <v>3725</v>
      </c>
      <c r="C6817" t="s">
        <v>3190</v>
      </c>
      <c r="D6817" t="s">
        <v>1761</v>
      </c>
      <c r="E6817" t="s">
        <v>3235</v>
      </c>
      <c r="F6817" t="s">
        <v>23331</v>
      </c>
      <c r="G6817" t="s">
        <v>13279</v>
      </c>
      <c r="H6817" t="s">
        <v>3177</v>
      </c>
      <c r="I6817" t="s">
        <v>23332</v>
      </c>
      <c r="J6817" t="s">
        <v>3179</v>
      </c>
      <c r="K6817" t="s">
        <v>23333</v>
      </c>
      <c r="L6817" t="s">
        <v>3174</v>
      </c>
      <c r="M6817" t="s">
        <v>3174</v>
      </c>
    </row>
    <row r="6818" spans="1:13" x14ac:dyDescent="0.3">
      <c r="A6818" t="s">
        <v>1085</v>
      </c>
      <c r="B6818" t="s">
        <v>3725</v>
      </c>
      <c r="C6818" t="s">
        <v>3190</v>
      </c>
      <c r="D6818" t="s">
        <v>1755</v>
      </c>
      <c r="E6818" t="s">
        <v>3235</v>
      </c>
      <c r="F6818" t="s">
        <v>23334</v>
      </c>
      <c r="G6818" t="s">
        <v>13279</v>
      </c>
      <c r="H6818" t="s">
        <v>3177</v>
      </c>
      <c r="I6818" t="s">
        <v>23335</v>
      </c>
      <c r="J6818" t="s">
        <v>3179</v>
      </c>
      <c r="K6818" t="s">
        <v>23336</v>
      </c>
      <c r="L6818" t="s">
        <v>3174</v>
      </c>
      <c r="M6818" t="s">
        <v>3174</v>
      </c>
    </row>
    <row r="6819" spans="1:13" x14ac:dyDescent="0.3">
      <c r="A6819" t="s">
        <v>1085</v>
      </c>
      <c r="B6819" t="s">
        <v>3725</v>
      </c>
      <c r="C6819" t="s">
        <v>3190</v>
      </c>
      <c r="D6819" t="s">
        <v>7922</v>
      </c>
      <c r="E6819" t="s">
        <v>3235</v>
      </c>
      <c r="F6819" t="s">
        <v>23337</v>
      </c>
      <c r="G6819" t="s">
        <v>13279</v>
      </c>
      <c r="H6819" t="s">
        <v>3177</v>
      </c>
      <c r="I6819" t="s">
        <v>23338</v>
      </c>
      <c r="J6819" t="s">
        <v>3179</v>
      </c>
      <c r="K6819" t="s">
        <v>23339</v>
      </c>
      <c r="L6819" t="s">
        <v>3174</v>
      </c>
      <c r="M6819" t="s">
        <v>3174</v>
      </c>
    </row>
    <row r="6820" spans="1:13" x14ac:dyDescent="0.3">
      <c r="A6820" t="s">
        <v>1085</v>
      </c>
      <c r="B6820" t="s">
        <v>3725</v>
      </c>
      <c r="C6820" t="s">
        <v>3190</v>
      </c>
      <c r="D6820" t="s">
        <v>7922</v>
      </c>
      <c r="E6820" t="s">
        <v>3235</v>
      </c>
      <c r="F6820" t="s">
        <v>23340</v>
      </c>
      <c r="G6820" t="s">
        <v>13279</v>
      </c>
      <c r="H6820" t="s">
        <v>3177</v>
      </c>
      <c r="I6820" t="s">
        <v>23341</v>
      </c>
      <c r="J6820" t="s">
        <v>3179</v>
      </c>
      <c r="K6820" t="s">
        <v>23342</v>
      </c>
      <c r="L6820" t="s">
        <v>3174</v>
      </c>
      <c r="M6820" t="s">
        <v>3174</v>
      </c>
    </row>
    <row r="6821" spans="1:13" x14ac:dyDescent="0.3">
      <c r="A6821" t="s">
        <v>1085</v>
      </c>
      <c r="B6821" t="s">
        <v>3725</v>
      </c>
      <c r="C6821" t="s">
        <v>3190</v>
      </c>
      <c r="D6821" t="s">
        <v>1822</v>
      </c>
      <c r="E6821" t="s">
        <v>3235</v>
      </c>
      <c r="F6821" t="s">
        <v>23343</v>
      </c>
      <c r="G6821" t="s">
        <v>13279</v>
      </c>
      <c r="H6821" t="s">
        <v>3177</v>
      </c>
      <c r="I6821" t="s">
        <v>23344</v>
      </c>
      <c r="J6821" t="s">
        <v>3187</v>
      </c>
      <c r="K6821" t="s">
        <v>23345</v>
      </c>
      <c r="L6821" t="s">
        <v>3174</v>
      </c>
      <c r="M6821" t="s">
        <v>3174</v>
      </c>
    </row>
    <row r="6822" spans="1:13" x14ac:dyDescent="0.3">
      <c r="A6822" t="s">
        <v>1085</v>
      </c>
      <c r="B6822" t="s">
        <v>3725</v>
      </c>
      <c r="C6822" t="s">
        <v>3190</v>
      </c>
      <c r="D6822" t="s">
        <v>1761</v>
      </c>
      <c r="E6822" t="s">
        <v>3235</v>
      </c>
      <c r="F6822" t="s">
        <v>23346</v>
      </c>
      <c r="G6822" t="s">
        <v>13279</v>
      </c>
      <c r="H6822" t="s">
        <v>3177</v>
      </c>
      <c r="I6822" t="s">
        <v>23347</v>
      </c>
      <c r="J6822" t="s">
        <v>3179</v>
      </c>
      <c r="K6822" t="s">
        <v>23348</v>
      </c>
      <c r="L6822" t="s">
        <v>3174</v>
      </c>
      <c r="M6822" t="s">
        <v>3174</v>
      </c>
    </row>
    <row r="6823" spans="1:13" x14ac:dyDescent="0.3">
      <c r="A6823" t="s">
        <v>1085</v>
      </c>
      <c r="B6823" t="s">
        <v>3027</v>
      </c>
      <c r="C6823" t="s">
        <v>3190</v>
      </c>
      <c r="D6823" t="s">
        <v>1822</v>
      </c>
      <c r="E6823" t="s">
        <v>3235</v>
      </c>
      <c r="F6823" t="s">
        <v>23349</v>
      </c>
      <c r="G6823" t="s">
        <v>8641</v>
      </c>
      <c r="H6823" t="s">
        <v>3177</v>
      </c>
      <c r="I6823" t="s">
        <v>23350</v>
      </c>
      <c r="J6823" t="s">
        <v>3187</v>
      </c>
      <c r="K6823" t="s">
        <v>23351</v>
      </c>
      <c r="L6823" t="s">
        <v>3174</v>
      </c>
      <c r="M6823" t="s">
        <v>3174</v>
      </c>
    </row>
    <row r="6824" spans="1:13" x14ac:dyDescent="0.3">
      <c r="A6824" t="s">
        <v>1085</v>
      </c>
      <c r="B6824" t="s">
        <v>3027</v>
      </c>
      <c r="C6824" t="s">
        <v>3190</v>
      </c>
      <c r="D6824" t="s">
        <v>1822</v>
      </c>
      <c r="E6824" t="s">
        <v>3235</v>
      </c>
      <c r="F6824" t="s">
        <v>23352</v>
      </c>
      <c r="G6824" t="s">
        <v>13279</v>
      </c>
      <c r="H6824" t="s">
        <v>3177</v>
      </c>
      <c r="I6824" t="s">
        <v>23353</v>
      </c>
      <c r="J6824" t="s">
        <v>3187</v>
      </c>
      <c r="K6824" t="s">
        <v>23354</v>
      </c>
      <c r="L6824" t="s">
        <v>3174</v>
      </c>
      <c r="M6824" t="s">
        <v>3174</v>
      </c>
    </row>
    <row r="6825" spans="1:13" x14ac:dyDescent="0.3">
      <c r="A6825" t="s">
        <v>1085</v>
      </c>
      <c r="B6825" t="s">
        <v>3027</v>
      </c>
      <c r="C6825" t="s">
        <v>3190</v>
      </c>
      <c r="D6825" t="s">
        <v>1822</v>
      </c>
      <c r="E6825" t="s">
        <v>3183</v>
      </c>
      <c r="F6825" t="s">
        <v>23355</v>
      </c>
      <c r="G6825" t="s">
        <v>7668</v>
      </c>
      <c r="H6825" t="s">
        <v>3177</v>
      </c>
      <c r="I6825" t="s">
        <v>23356</v>
      </c>
      <c r="J6825" t="s">
        <v>3179</v>
      </c>
      <c r="K6825" t="s">
        <v>23357</v>
      </c>
      <c r="L6825" t="s">
        <v>3174</v>
      </c>
      <c r="M6825" t="s">
        <v>3174</v>
      </c>
    </row>
    <row r="6826" spans="1:13" x14ac:dyDescent="0.3">
      <c r="A6826" t="s">
        <v>1085</v>
      </c>
      <c r="B6826" t="s">
        <v>3027</v>
      </c>
      <c r="C6826" t="s">
        <v>3190</v>
      </c>
      <c r="D6826" t="s">
        <v>1822</v>
      </c>
      <c r="E6826" t="s">
        <v>3183</v>
      </c>
      <c r="F6826" t="s">
        <v>23358</v>
      </c>
      <c r="G6826" t="s">
        <v>7675</v>
      </c>
      <c r="H6826" t="s">
        <v>3177</v>
      </c>
      <c r="I6826" t="s">
        <v>23359</v>
      </c>
      <c r="J6826" t="s">
        <v>3179</v>
      </c>
      <c r="K6826" t="s">
        <v>23360</v>
      </c>
      <c r="L6826" t="s">
        <v>3174</v>
      </c>
      <c r="M6826" t="s">
        <v>3174</v>
      </c>
    </row>
    <row r="6827" spans="1:13" x14ac:dyDescent="0.3">
      <c r="A6827" t="s">
        <v>1099</v>
      </c>
      <c r="B6827" t="s">
        <v>2962</v>
      </c>
      <c r="C6827" t="s">
        <v>3190</v>
      </c>
      <c r="D6827" t="s">
        <v>1822</v>
      </c>
      <c r="E6827" t="s">
        <v>3320</v>
      </c>
      <c r="F6827" t="s">
        <v>23361</v>
      </c>
      <c r="G6827" t="s">
        <v>23362</v>
      </c>
      <c r="H6827" t="s">
        <v>3177</v>
      </c>
      <c r="I6827" t="s">
        <v>23363</v>
      </c>
      <c r="J6827" t="s">
        <v>3179</v>
      </c>
      <c r="K6827" t="s">
        <v>23364</v>
      </c>
      <c r="L6827" t="s">
        <v>3174</v>
      </c>
      <c r="M6827" t="s">
        <v>3174</v>
      </c>
    </row>
    <row r="6828" spans="1:13" x14ac:dyDescent="0.3">
      <c r="A6828" t="s">
        <v>1099</v>
      </c>
      <c r="B6828" t="s">
        <v>2962</v>
      </c>
      <c r="C6828" t="s">
        <v>3190</v>
      </c>
      <c r="D6828" t="s">
        <v>1822</v>
      </c>
      <c r="E6828" t="s">
        <v>3320</v>
      </c>
      <c r="F6828" t="s">
        <v>23365</v>
      </c>
      <c r="G6828" t="s">
        <v>23366</v>
      </c>
      <c r="H6828" t="s">
        <v>3177</v>
      </c>
      <c r="I6828" t="s">
        <v>23367</v>
      </c>
      <c r="J6828" t="s">
        <v>3179</v>
      </c>
      <c r="K6828" t="s">
        <v>23368</v>
      </c>
      <c r="L6828" t="s">
        <v>3174</v>
      </c>
      <c r="M6828" t="s">
        <v>3174</v>
      </c>
    </row>
    <row r="6829" spans="1:13" x14ac:dyDescent="0.3">
      <c r="A6829" t="s">
        <v>1099</v>
      </c>
      <c r="B6829" t="s">
        <v>2962</v>
      </c>
      <c r="C6829" t="s">
        <v>3190</v>
      </c>
      <c r="D6829" t="s">
        <v>1822</v>
      </c>
      <c r="E6829" t="s">
        <v>3320</v>
      </c>
      <c r="F6829" t="s">
        <v>23369</v>
      </c>
      <c r="G6829" t="s">
        <v>23370</v>
      </c>
      <c r="H6829" t="s">
        <v>3177</v>
      </c>
      <c r="I6829" t="s">
        <v>23371</v>
      </c>
      <c r="J6829" t="s">
        <v>3179</v>
      </c>
      <c r="K6829" t="s">
        <v>23372</v>
      </c>
      <c r="L6829" t="s">
        <v>3174</v>
      </c>
      <c r="M6829" t="s">
        <v>3174</v>
      </c>
    </row>
    <row r="6830" spans="1:13" x14ac:dyDescent="0.3">
      <c r="A6830" t="s">
        <v>1099</v>
      </c>
      <c r="B6830" t="s">
        <v>2962</v>
      </c>
      <c r="C6830" t="s">
        <v>3190</v>
      </c>
      <c r="D6830" t="s">
        <v>1822</v>
      </c>
      <c r="E6830" t="s">
        <v>3320</v>
      </c>
      <c r="F6830" t="s">
        <v>23373</v>
      </c>
      <c r="G6830" t="s">
        <v>23370</v>
      </c>
      <c r="H6830" t="s">
        <v>3177</v>
      </c>
      <c r="I6830" t="s">
        <v>23374</v>
      </c>
      <c r="J6830" t="s">
        <v>3179</v>
      </c>
      <c r="K6830" t="s">
        <v>23375</v>
      </c>
      <c r="L6830" t="s">
        <v>3174</v>
      </c>
      <c r="M6830" t="s">
        <v>3174</v>
      </c>
    </row>
    <row r="6831" spans="1:13" x14ac:dyDescent="0.3">
      <c r="A6831" t="s">
        <v>1099</v>
      </c>
      <c r="B6831" t="s">
        <v>2962</v>
      </c>
      <c r="C6831" t="s">
        <v>3190</v>
      </c>
      <c r="D6831" t="s">
        <v>1822</v>
      </c>
      <c r="E6831" t="s">
        <v>3320</v>
      </c>
      <c r="F6831" t="s">
        <v>23376</v>
      </c>
      <c r="G6831" t="s">
        <v>23377</v>
      </c>
      <c r="H6831" t="s">
        <v>3177</v>
      </c>
      <c r="I6831" t="s">
        <v>23378</v>
      </c>
      <c r="J6831" t="s">
        <v>3179</v>
      </c>
      <c r="K6831" t="s">
        <v>23379</v>
      </c>
      <c r="L6831" t="s">
        <v>3174</v>
      </c>
      <c r="M6831" t="s">
        <v>3174</v>
      </c>
    </row>
    <row r="6832" spans="1:13" x14ac:dyDescent="0.3">
      <c r="A6832" t="s">
        <v>1099</v>
      </c>
      <c r="B6832" t="s">
        <v>2962</v>
      </c>
      <c r="C6832" t="s">
        <v>3190</v>
      </c>
      <c r="D6832" t="s">
        <v>1822</v>
      </c>
      <c r="E6832" t="s">
        <v>3320</v>
      </c>
      <c r="F6832" t="s">
        <v>23380</v>
      </c>
      <c r="G6832" t="s">
        <v>3393</v>
      </c>
      <c r="H6832" t="s">
        <v>3177</v>
      </c>
      <c r="I6832" t="s">
        <v>23381</v>
      </c>
      <c r="J6832" t="s">
        <v>3179</v>
      </c>
      <c r="K6832" t="s">
        <v>23382</v>
      </c>
      <c r="L6832" t="s">
        <v>3174</v>
      </c>
      <c r="M6832" t="s">
        <v>3174</v>
      </c>
    </row>
    <row r="6833" spans="1:13" x14ac:dyDescent="0.3">
      <c r="A6833" t="s">
        <v>1099</v>
      </c>
      <c r="B6833" t="s">
        <v>2962</v>
      </c>
      <c r="C6833" t="s">
        <v>3190</v>
      </c>
      <c r="D6833" t="s">
        <v>1822</v>
      </c>
      <c r="E6833" t="s">
        <v>3235</v>
      </c>
      <c r="F6833" t="s">
        <v>23383</v>
      </c>
      <c r="G6833" t="s">
        <v>7951</v>
      </c>
      <c r="H6833" t="s">
        <v>3177</v>
      </c>
      <c r="I6833" t="s">
        <v>23384</v>
      </c>
      <c r="J6833" t="s">
        <v>3179</v>
      </c>
      <c r="K6833" t="s">
        <v>23385</v>
      </c>
      <c r="L6833" t="s">
        <v>3174</v>
      </c>
      <c r="M6833" t="s">
        <v>3174</v>
      </c>
    </row>
    <row r="6834" spans="1:13" x14ac:dyDescent="0.3">
      <c r="A6834" t="s">
        <v>1099</v>
      </c>
      <c r="B6834" t="s">
        <v>2962</v>
      </c>
      <c r="C6834" t="s">
        <v>3190</v>
      </c>
      <c r="D6834" t="s">
        <v>1822</v>
      </c>
      <c r="E6834" t="s">
        <v>3235</v>
      </c>
      <c r="F6834" t="s">
        <v>23386</v>
      </c>
      <c r="G6834" t="s">
        <v>17525</v>
      </c>
      <c r="H6834" t="s">
        <v>3177</v>
      </c>
      <c r="I6834" t="s">
        <v>23387</v>
      </c>
      <c r="J6834" t="s">
        <v>3179</v>
      </c>
      <c r="K6834" t="s">
        <v>23388</v>
      </c>
      <c r="L6834" t="s">
        <v>3174</v>
      </c>
      <c r="M6834" t="s">
        <v>3174</v>
      </c>
    </row>
    <row r="6835" spans="1:13" x14ac:dyDescent="0.3">
      <c r="A6835" t="s">
        <v>1090</v>
      </c>
      <c r="B6835" t="s">
        <v>23389</v>
      </c>
      <c r="C6835" t="s">
        <v>3173</v>
      </c>
      <c r="D6835" t="s">
        <v>1822</v>
      </c>
      <c r="E6835" t="s">
        <v>3235</v>
      </c>
      <c r="F6835" t="s">
        <v>23390</v>
      </c>
      <c r="G6835" t="s">
        <v>23391</v>
      </c>
      <c r="H6835" t="s">
        <v>3177</v>
      </c>
      <c r="I6835" t="s">
        <v>23392</v>
      </c>
      <c r="J6835" t="s">
        <v>3179</v>
      </c>
      <c r="K6835" t="s">
        <v>3174</v>
      </c>
      <c r="L6835" t="s">
        <v>3174</v>
      </c>
      <c r="M6835" t="s">
        <v>3174</v>
      </c>
    </row>
    <row r="6836" spans="1:13" x14ac:dyDescent="0.3">
      <c r="A6836" t="s">
        <v>1099</v>
      </c>
      <c r="B6836" t="s">
        <v>2962</v>
      </c>
      <c r="C6836" t="s">
        <v>3190</v>
      </c>
      <c r="D6836" t="s">
        <v>1822</v>
      </c>
      <c r="E6836" t="s">
        <v>3320</v>
      </c>
      <c r="F6836" t="s">
        <v>23393</v>
      </c>
      <c r="G6836" t="s">
        <v>23377</v>
      </c>
      <c r="H6836" t="s">
        <v>3177</v>
      </c>
      <c r="I6836" t="s">
        <v>23394</v>
      </c>
      <c r="J6836" t="s">
        <v>3179</v>
      </c>
      <c r="K6836" t="s">
        <v>23395</v>
      </c>
      <c r="L6836" t="s">
        <v>3174</v>
      </c>
      <c r="M6836" t="s">
        <v>3174</v>
      </c>
    </row>
    <row r="6837" spans="1:13" x14ac:dyDescent="0.3">
      <c r="A6837" t="s">
        <v>1090</v>
      </c>
      <c r="B6837" t="s">
        <v>17047</v>
      </c>
      <c r="C6837" t="s">
        <v>3173</v>
      </c>
      <c r="D6837" t="s">
        <v>1822</v>
      </c>
      <c r="E6837" t="s">
        <v>3235</v>
      </c>
      <c r="F6837" t="s">
        <v>23396</v>
      </c>
      <c r="G6837" t="s">
        <v>22764</v>
      </c>
      <c r="H6837" t="s">
        <v>3177</v>
      </c>
      <c r="I6837" t="s">
        <v>23397</v>
      </c>
      <c r="J6837" t="s">
        <v>3179</v>
      </c>
      <c r="K6837" t="s">
        <v>23398</v>
      </c>
      <c r="L6837" t="s">
        <v>3174</v>
      </c>
      <c r="M6837" t="s">
        <v>3174</v>
      </c>
    </row>
    <row r="6838" spans="1:13" x14ac:dyDescent="0.3">
      <c r="A6838" t="s">
        <v>1099</v>
      </c>
      <c r="B6838" t="s">
        <v>2962</v>
      </c>
      <c r="C6838" t="s">
        <v>3190</v>
      </c>
      <c r="D6838" t="s">
        <v>1822</v>
      </c>
      <c r="E6838" t="s">
        <v>3320</v>
      </c>
      <c r="F6838" t="s">
        <v>23399</v>
      </c>
      <c r="G6838" t="s">
        <v>3393</v>
      </c>
      <c r="H6838" t="s">
        <v>3177</v>
      </c>
      <c r="I6838" t="s">
        <v>23400</v>
      </c>
      <c r="J6838" t="s">
        <v>3179</v>
      </c>
      <c r="K6838" t="s">
        <v>23401</v>
      </c>
      <c r="L6838" t="s">
        <v>3174</v>
      </c>
      <c r="M6838" t="s">
        <v>3174</v>
      </c>
    </row>
    <row r="6839" spans="1:13" x14ac:dyDescent="0.3">
      <c r="A6839" t="s">
        <v>1090</v>
      </c>
      <c r="B6839" t="s">
        <v>13646</v>
      </c>
      <c r="C6839" t="s">
        <v>3173</v>
      </c>
      <c r="D6839" t="s">
        <v>1822</v>
      </c>
      <c r="E6839" t="s">
        <v>3459</v>
      </c>
      <c r="F6839" t="s">
        <v>23402</v>
      </c>
      <c r="G6839" t="s">
        <v>13672</v>
      </c>
      <c r="H6839" t="s">
        <v>3177</v>
      </c>
      <c r="I6839" t="s">
        <v>23403</v>
      </c>
      <c r="J6839" t="s">
        <v>3179</v>
      </c>
      <c r="K6839" t="s">
        <v>23404</v>
      </c>
      <c r="L6839" t="s">
        <v>3174</v>
      </c>
      <c r="M6839" t="s">
        <v>3174</v>
      </c>
    </row>
    <row r="6840" spans="1:13" x14ac:dyDescent="0.3">
      <c r="A6840" t="s">
        <v>1099</v>
      </c>
      <c r="B6840" t="s">
        <v>2962</v>
      </c>
      <c r="C6840" t="s">
        <v>3190</v>
      </c>
      <c r="D6840" t="s">
        <v>1822</v>
      </c>
      <c r="E6840" t="s">
        <v>3235</v>
      </c>
      <c r="F6840" t="s">
        <v>13078</v>
      </c>
      <c r="G6840" t="s">
        <v>3393</v>
      </c>
      <c r="H6840" t="s">
        <v>3177</v>
      </c>
      <c r="I6840" t="s">
        <v>23405</v>
      </c>
      <c r="J6840" t="s">
        <v>3179</v>
      </c>
      <c r="K6840" t="s">
        <v>11942</v>
      </c>
      <c r="L6840" t="s">
        <v>3174</v>
      </c>
      <c r="M6840" t="s">
        <v>3174</v>
      </c>
    </row>
    <row r="6841" spans="1:13" x14ac:dyDescent="0.3">
      <c r="A6841" t="s">
        <v>1099</v>
      </c>
      <c r="B6841" t="s">
        <v>13027</v>
      </c>
      <c r="C6841" t="s">
        <v>3190</v>
      </c>
      <c r="D6841" t="s">
        <v>1822</v>
      </c>
      <c r="E6841" t="s">
        <v>3235</v>
      </c>
      <c r="F6841" t="s">
        <v>23406</v>
      </c>
      <c r="G6841" t="s">
        <v>13042</v>
      </c>
      <c r="H6841" t="s">
        <v>3177</v>
      </c>
      <c r="I6841" t="s">
        <v>23407</v>
      </c>
      <c r="J6841" t="s">
        <v>3179</v>
      </c>
      <c r="K6841" t="s">
        <v>11906</v>
      </c>
      <c r="L6841" t="s">
        <v>3174</v>
      </c>
      <c r="M6841" t="s">
        <v>3174</v>
      </c>
    </row>
    <row r="6842" spans="1:13" x14ac:dyDescent="0.3">
      <c r="A6842" t="s">
        <v>1099</v>
      </c>
      <c r="B6842" t="s">
        <v>13027</v>
      </c>
      <c r="C6842" t="s">
        <v>3190</v>
      </c>
      <c r="D6842" t="s">
        <v>1822</v>
      </c>
      <c r="E6842" t="s">
        <v>3235</v>
      </c>
      <c r="F6842" t="s">
        <v>23408</v>
      </c>
      <c r="G6842" t="s">
        <v>13042</v>
      </c>
      <c r="H6842" t="s">
        <v>3177</v>
      </c>
      <c r="I6842" t="s">
        <v>23409</v>
      </c>
      <c r="J6842" t="s">
        <v>3179</v>
      </c>
      <c r="K6842" t="s">
        <v>23410</v>
      </c>
      <c r="L6842" t="s">
        <v>3174</v>
      </c>
      <c r="M6842" t="s">
        <v>3174</v>
      </c>
    </row>
    <row r="6843" spans="1:13" x14ac:dyDescent="0.3">
      <c r="A6843" t="s">
        <v>1099</v>
      </c>
      <c r="B6843" t="s">
        <v>13027</v>
      </c>
      <c r="C6843" t="s">
        <v>3190</v>
      </c>
      <c r="D6843" t="s">
        <v>1822</v>
      </c>
      <c r="E6843" t="s">
        <v>3235</v>
      </c>
      <c r="F6843" t="s">
        <v>23411</v>
      </c>
      <c r="G6843" t="s">
        <v>13042</v>
      </c>
      <c r="H6843" t="s">
        <v>3177</v>
      </c>
      <c r="I6843" t="s">
        <v>23412</v>
      </c>
      <c r="J6843" t="s">
        <v>3179</v>
      </c>
      <c r="K6843" t="s">
        <v>23413</v>
      </c>
      <c r="L6843" t="s">
        <v>3174</v>
      </c>
      <c r="M6843" t="s">
        <v>3174</v>
      </c>
    </row>
    <row r="6844" spans="1:13" x14ac:dyDescent="0.3">
      <c r="A6844" t="s">
        <v>1099</v>
      </c>
      <c r="B6844" t="s">
        <v>13027</v>
      </c>
      <c r="C6844" t="s">
        <v>3190</v>
      </c>
      <c r="D6844" t="s">
        <v>1822</v>
      </c>
      <c r="E6844" t="s">
        <v>3235</v>
      </c>
      <c r="F6844" t="s">
        <v>23414</v>
      </c>
      <c r="G6844" t="s">
        <v>13042</v>
      </c>
      <c r="H6844" t="s">
        <v>3177</v>
      </c>
      <c r="I6844" t="s">
        <v>23415</v>
      </c>
      <c r="J6844" t="s">
        <v>3179</v>
      </c>
      <c r="K6844" t="s">
        <v>23416</v>
      </c>
      <c r="L6844" t="s">
        <v>3174</v>
      </c>
      <c r="M6844" t="s">
        <v>3174</v>
      </c>
    </row>
    <row r="6845" spans="1:13" x14ac:dyDescent="0.3">
      <c r="A6845" t="s">
        <v>1099</v>
      </c>
      <c r="B6845" t="s">
        <v>13027</v>
      </c>
      <c r="C6845" t="s">
        <v>3190</v>
      </c>
      <c r="D6845" t="s">
        <v>1822</v>
      </c>
      <c r="E6845" t="s">
        <v>3235</v>
      </c>
      <c r="F6845" t="s">
        <v>23417</v>
      </c>
      <c r="G6845" t="s">
        <v>13042</v>
      </c>
      <c r="H6845" t="s">
        <v>3177</v>
      </c>
      <c r="I6845" t="s">
        <v>23418</v>
      </c>
      <c r="J6845" t="s">
        <v>3179</v>
      </c>
      <c r="K6845" t="s">
        <v>23419</v>
      </c>
      <c r="L6845" t="s">
        <v>3174</v>
      </c>
      <c r="M6845" t="s">
        <v>3174</v>
      </c>
    </row>
    <row r="6846" spans="1:13" x14ac:dyDescent="0.3">
      <c r="A6846" t="s">
        <v>1099</v>
      </c>
      <c r="B6846" t="s">
        <v>13027</v>
      </c>
      <c r="C6846" t="s">
        <v>3190</v>
      </c>
      <c r="D6846" t="s">
        <v>1822</v>
      </c>
      <c r="E6846" t="s">
        <v>3235</v>
      </c>
      <c r="F6846" t="s">
        <v>23420</v>
      </c>
      <c r="G6846" t="s">
        <v>13042</v>
      </c>
      <c r="H6846" t="s">
        <v>3177</v>
      </c>
      <c r="I6846" t="s">
        <v>23421</v>
      </c>
      <c r="J6846" t="s">
        <v>3179</v>
      </c>
      <c r="K6846" t="s">
        <v>11717</v>
      </c>
      <c r="L6846" t="s">
        <v>3174</v>
      </c>
      <c r="M6846" t="s">
        <v>3174</v>
      </c>
    </row>
    <row r="6847" spans="1:13" x14ac:dyDescent="0.3">
      <c r="A6847" t="s">
        <v>1099</v>
      </c>
      <c r="B6847" t="s">
        <v>13027</v>
      </c>
      <c r="C6847" t="s">
        <v>3190</v>
      </c>
      <c r="D6847" t="s">
        <v>1822</v>
      </c>
      <c r="E6847" t="s">
        <v>3235</v>
      </c>
      <c r="F6847" t="s">
        <v>23422</v>
      </c>
      <c r="G6847" t="s">
        <v>13042</v>
      </c>
      <c r="H6847" t="s">
        <v>3177</v>
      </c>
      <c r="I6847" t="s">
        <v>23423</v>
      </c>
      <c r="J6847" t="s">
        <v>3179</v>
      </c>
      <c r="K6847" t="s">
        <v>11723</v>
      </c>
      <c r="L6847" t="s">
        <v>3174</v>
      </c>
      <c r="M6847" t="s">
        <v>3174</v>
      </c>
    </row>
    <row r="6848" spans="1:13" x14ac:dyDescent="0.3">
      <c r="A6848" t="s">
        <v>1099</v>
      </c>
      <c r="B6848" t="s">
        <v>13027</v>
      </c>
      <c r="C6848" t="s">
        <v>3190</v>
      </c>
      <c r="D6848" t="s">
        <v>1822</v>
      </c>
      <c r="E6848" t="s">
        <v>3235</v>
      </c>
      <c r="F6848" t="s">
        <v>23424</v>
      </c>
      <c r="G6848" t="s">
        <v>13042</v>
      </c>
      <c r="H6848" t="s">
        <v>3177</v>
      </c>
      <c r="I6848" t="s">
        <v>23425</v>
      </c>
      <c r="J6848" t="s">
        <v>3179</v>
      </c>
      <c r="K6848" t="s">
        <v>23426</v>
      </c>
      <c r="L6848" t="s">
        <v>3174</v>
      </c>
      <c r="M6848" t="s">
        <v>3174</v>
      </c>
    </row>
    <row r="6849" spans="1:13" x14ac:dyDescent="0.3">
      <c r="A6849" t="s">
        <v>1099</v>
      </c>
      <c r="B6849" t="s">
        <v>13027</v>
      </c>
      <c r="C6849" t="s">
        <v>3190</v>
      </c>
      <c r="D6849" t="s">
        <v>1822</v>
      </c>
      <c r="E6849" t="s">
        <v>3235</v>
      </c>
      <c r="F6849" t="s">
        <v>23427</v>
      </c>
      <c r="G6849" t="s">
        <v>13042</v>
      </c>
      <c r="H6849" t="s">
        <v>3177</v>
      </c>
      <c r="I6849" t="s">
        <v>23428</v>
      </c>
      <c r="J6849" t="s">
        <v>3179</v>
      </c>
      <c r="K6849" t="s">
        <v>23429</v>
      </c>
      <c r="L6849" t="s">
        <v>3174</v>
      </c>
      <c r="M6849" t="s">
        <v>3174</v>
      </c>
    </row>
    <row r="6850" spans="1:13" x14ac:dyDescent="0.3">
      <c r="A6850" t="s">
        <v>1099</v>
      </c>
      <c r="B6850" t="s">
        <v>13027</v>
      </c>
      <c r="C6850" t="s">
        <v>3190</v>
      </c>
      <c r="D6850" t="s">
        <v>1822</v>
      </c>
      <c r="E6850" t="s">
        <v>3235</v>
      </c>
      <c r="F6850" t="s">
        <v>23430</v>
      </c>
      <c r="G6850" t="s">
        <v>13042</v>
      </c>
      <c r="H6850" t="s">
        <v>3177</v>
      </c>
      <c r="I6850" t="s">
        <v>23431</v>
      </c>
      <c r="J6850" t="s">
        <v>3179</v>
      </c>
      <c r="K6850" t="s">
        <v>23432</v>
      </c>
      <c r="L6850" t="s">
        <v>3174</v>
      </c>
      <c r="M6850" t="s">
        <v>3174</v>
      </c>
    </row>
    <row r="6851" spans="1:13" x14ac:dyDescent="0.3">
      <c r="A6851" t="s">
        <v>1099</v>
      </c>
      <c r="B6851" t="s">
        <v>13027</v>
      </c>
      <c r="C6851" t="s">
        <v>3190</v>
      </c>
      <c r="D6851" t="s">
        <v>1822</v>
      </c>
      <c r="E6851" t="s">
        <v>3235</v>
      </c>
      <c r="F6851" t="s">
        <v>23433</v>
      </c>
      <c r="G6851" t="s">
        <v>13042</v>
      </c>
      <c r="H6851" t="s">
        <v>3177</v>
      </c>
      <c r="I6851" t="s">
        <v>23434</v>
      </c>
      <c r="J6851" t="s">
        <v>3179</v>
      </c>
      <c r="K6851" t="s">
        <v>23435</v>
      </c>
      <c r="L6851" t="s">
        <v>3174</v>
      </c>
      <c r="M6851" t="s">
        <v>3174</v>
      </c>
    </row>
    <row r="6852" spans="1:13" x14ac:dyDescent="0.3">
      <c r="A6852" t="s">
        <v>1099</v>
      </c>
      <c r="B6852" t="s">
        <v>13027</v>
      </c>
      <c r="C6852" t="s">
        <v>3190</v>
      </c>
      <c r="D6852" t="s">
        <v>1822</v>
      </c>
      <c r="E6852" t="s">
        <v>3235</v>
      </c>
      <c r="F6852" t="s">
        <v>23436</v>
      </c>
      <c r="G6852" t="s">
        <v>13042</v>
      </c>
      <c r="H6852" t="s">
        <v>3177</v>
      </c>
      <c r="I6852" t="s">
        <v>23437</v>
      </c>
      <c r="J6852" t="s">
        <v>3179</v>
      </c>
      <c r="K6852" t="s">
        <v>23438</v>
      </c>
      <c r="L6852" t="s">
        <v>3174</v>
      </c>
      <c r="M6852" t="s">
        <v>3174</v>
      </c>
    </row>
    <row r="6853" spans="1:13" x14ac:dyDescent="0.3">
      <c r="A6853" t="s">
        <v>1099</v>
      </c>
      <c r="B6853" t="s">
        <v>13027</v>
      </c>
      <c r="C6853" t="s">
        <v>3190</v>
      </c>
      <c r="D6853" t="s">
        <v>1822</v>
      </c>
      <c r="E6853" t="s">
        <v>3235</v>
      </c>
      <c r="F6853" t="s">
        <v>23439</v>
      </c>
      <c r="G6853" t="s">
        <v>13042</v>
      </c>
      <c r="H6853" t="s">
        <v>3177</v>
      </c>
      <c r="I6853" t="s">
        <v>23440</v>
      </c>
      <c r="J6853" t="s">
        <v>3179</v>
      </c>
      <c r="K6853" t="s">
        <v>23441</v>
      </c>
      <c r="L6853" t="s">
        <v>3174</v>
      </c>
      <c r="M6853" t="s">
        <v>3174</v>
      </c>
    </row>
    <row r="6854" spans="1:13" x14ac:dyDescent="0.3">
      <c r="A6854" t="s">
        <v>1099</v>
      </c>
      <c r="B6854" t="s">
        <v>13027</v>
      </c>
      <c r="C6854" t="s">
        <v>3190</v>
      </c>
      <c r="D6854" t="s">
        <v>1822</v>
      </c>
      <c r="E6854" t="s">
        <v>3235</v>
      </c>
      <c r="F6854" t="s">
        <v>23442</v>
      </c>
      <c r="G6854" t="s">
        <v>13042</v>
      </c>
      <c r="H6854" t="s">
        <v>3177</v>
      </c>
      <c r="I6854" t="s">
        <v>23443</v>
      </c>
      <c r="J6854" t="s">
        <v>3179</v>
      </c>
      <c r="K6854" t="s">
        <v>23444</v>
      </c>
      <c r="L6854" t="s">
        <v>3174</v>
      </c>
      <c r="M6854" t="s">
        <v>3174</v>
      </c>
    </row>
    <row r="6855" spans="1:13" x14ac:dyDescent="0.3">
      <c r="A6855" t="s">
        <v>1099</v>
      </c>
      <c r="B6855" t="s">
        <v>13027</v>
      </c>
      <c r="C6855" t="s">
        <v>3190</v>
      </c>
      <c r="D6855" t="s">
        <v>1822</v>
      </c>
      <c r="E6855" t="s">
        <v>3235</v>
      </c>
      <c r="F6855" t="s">
        <v>11494</v>
      </c>
      <c r="G6855" t="s">
        <v>13042</v>
      </c>
      <c r="H6855" t="s">
        <v>3177</v>
      </c>
      <c r="I6855" t="s">
        <v>23445</v>
      </c>
      <c r="J6855" t="s">
        <v>3179</v>
      </c>
      <c r="K6855" t="s">
        <v>11496</v>
      </c>
      <c r="L6855" t="s">
        <v>3174</v>
      </c>
      <c r="M6855" t="s">
        <v>3174</v>
      </c>
    </row>
    <row r="6856" spans="1:13" x14ac:dyDescent="0.3">
      <c r="A6856" t="s">
        <v>1099</v>
      </c>
      <c r="B6856" t="s">
        <v>13027</v>
      </c>
      <c r="C6856" t="s">
        <v>3190</v>
      </c>
      <c r="D6856" t="s">
        <v>1822</v>
      </c>
      <c r="E6856" t="s">
        <v>3235</v>
      </c>
      <c r="F6856" t="s">
        <v>23446</v>
      </c>
      <c r="G6856" t="s">
        <v>13042</v>
      </c>
      <c r="H6856" t="s">
        <v>3177</v>
      </c>
      <c r="I6856" t="s">
        <v>23447</v>
      </c>
      <c r="J6856" t="s">
        <v>3179</v>
      </c>
      <c r="K6856" t="s">
        <v>23448</v>
      </c>
      <c r="L6856" t="s">
        <v>3174</v>
      </c>
      <c r="M6856" t="s">
        <v>3174</v>
      </c>
    </row>
    <row r="6857" spans="1:13" x14ac:dyDescent="0.3">
      <c r="A6857" t="s">
        <v>1099</v>
      </c>
      <c r="B6857" t="s">
        <v>13027</v>
      </c>
      <c r="C6857" t="s">
        <v>3190</v>
      </c>
      <c r="D6857" t="s">
        <v>1822</v>
      </c>
      <c r="E6857" t="s">
        <v>3235</v>
      </c>
      <c r="F6857" t="s">
        <v>23449</v>
      </c>
      <c r="G6857" t="s">
        <v>13042</v>
      </c>
      <c r="H6857" t="s">
        <v>3177</v>
      </c>
      <c r="I6857" t="s">
        <v>23450</v>
      </c>
      <c r="J6857" t="s">
        <v>3179</v>
      </c>
      <c r="K6857" t="s">
        <v>23451</v>
      </c>
      <c r="L6857" t="s">
        <v>3174</v>
      </c>
      <c r="M6857" t="s">
        <v>3174</v>
      </c>
    </row>
    <row r="6858" spans="1:13" x14ac:dyDescent="0.3">
      <c r="A6858" t="s">
        <v>1082</v>
      </c>
      <c r="B6858" t="s">
        <v>3040</v>
      </c>
      <c r="C6858" t="s">
        <v>4045</v>
      </c>
      <c r="D6858" t="s">
        <v>1761</v>
      </c>
      <c r="E6858" t="s">
        <v>3235</v>
      </c>
      <c r="F6858" t="s">
        <v>23452</v>
      </c>
      <c r="G6858" t="s">
        <v>23453</v>
      </c>
      <c r="H6858" t="s">
        <v>3177</v>
      </c>
      <c r="I6858" t="s">
        <v>23454</v>
      </c>
      <c r="J6858" t="s">
        <v>3179</v>
      </c>
      <c r="K6858" t="s">
        <v>13946</v>
      </c>
      <c r="L6858" t="s">
        <v>3174</v>
      </c>
      <c r="M6858" t="s">
        <v>3174</v>
      </c>
    </row>
    <row r="6859" spans="1:13" x14ac:dyDescent="0.3">
      <c r="A6859" t="s">
        <v>1085</v>
      </c>
      <c r="B6859" t="s">
        <v>3825</v>
      </c>
      <c r="C6859" t="s">
        <v>3173</v>
      </c>
      <c r="D6859" t="s">
        <v>1759</v>
      </c>
      <c r="E6859" t="s">
        <v>3235</v>
      </c>
      <c r="F6859" t="s">
        <v>23455</v>
      </c>
      <c r="G6859" t="s">
        <v>4847</v>
      </c>
      <c r="H6859" t="s">
        <v>3177</v>
      </c>
      <c r="I6859" t="s">
        <v>23456</v>
      </c>
      <c r="J6859" t="s">
        <v>3179</v>
      </c>
      <c r="K6859" t="s">
        <v>23457</v>
      </c>
      <c r="L6859" t="s">
        <v>3174</v>
      </c>
      <c r="M6859" t="s">
        <v>3174</v>
      </c>
    </row>
    <row r="6860" spans="1:13" x14ac:dyDescent="0.3">
      <c r="A6860" t="s">
        <v>1085</v>
      </c>
      <c r="B6860" t="s">
        <v>3825</v>
      </c>
      <c r="C6860" t="s">
        <v>3173</v>
      </c>
      <c r="D6860" t="s">
        <v>1759</v>
      </c>
      <c r="E6860" t="s">
        <v>3235</v>
      </c>
      <c r="F6860" t="s">
        <v>23458</v>
      </c>
      <c r="G6860" t="s">
        <v>4847</v>
      </c>
      <c r="H6860" t="s">
        <v>3177</v>
      </c>
      <c r="I6860" t="s">
        <v>23459</v>
      </c>
      <c r="J6860" t="s">
        <v>3179</v>
      </c>
      <c r="K6860" t="s">
        <v>23460</v>
      </c>
      <c r="L6860" t="s">
        <v>3174</v>
      </c>
      <c r="M6860" t="s">
        <v>3174</v>
      </c>
    </row>
    <row r="6861" spans="1:13" x14ac:dyDescent="0.3">
      <c r="A6861" t="s">
        <v>1082</v>
      </c>
      <c r="B6861" t="s">
        <v>3040</v>
      </c>
      <c r="C6861" t="s">
        <v>4045</v>
      </c>
      <c r="D6861" t="s">
        <v>1761</v>
      </c>
      <c r="E6861" t="s">
        <v>3235</v>
      </c>
      <c r="F6861" t="s">
        <v>23461</v>
      </c>
      <c r="G6861" t="s">
        <v>23462</v>
      </c>
      <c r="H6861" t="s">
        <v>3177</v>
      </c>
      <c r="I6861" t="s">
        <v>23463</v>
      </c>
      <c r="J6861" t="s">
        <v>3179</v>
      </c>
      <c r="K6861" t="s">
        <v>23464</v>
      </c>
      <c r="L6861" t="s">
        <v>3174</v>
      </c>
      <c r="M6861" t="s">
        <v>3174</v>
      </c>
    </row>
    <row r="6862" spans="1:13" x14ac:dyDescent="0.3">
      <c r="A6862" t="s">
        <v>1085</v>
      </c>
      <c r="B6862" t="s">
        <v>3825</v>
      </c>
      <c r="C6862" t="s">
        <v>3173</v>
      </c>
      <c r="D6862" t="s">
        <v>1759</v>
      </c>
      <c r="E6862" t="s">
        <v>3459</v>
      </c>
      <c r="F6862" t="s">
        <v>23465</v>
      </c>
      <c r="G6862" t="s">
        <v>9708</v>
      </c>
      <c r="H6862" t="s">
        <v>3177</v>
      </c>
      <c r="I6862" t="s">
        <v>23466</v>
      </c>
      <c r="J6862" t="s">
        <v>3179</v>
      </c>
      <c r="K6862" t="s">
        <v>23467</v>
      </c>
      <c r="L6862" t="s">
        <v>3174</v>
      </c>
      <c r="M6862" t="s">
        <v>3174</v>
      </c>
    </row>
    <row r="6863" spans="1:13" x14ac:dyDescent="0.3">
      <c r="A6863" t="s">
        <v>1082</v>
      </c>
      <c r="B6863" t="s">
        <v>3040</v>
      </c>
      <c r="C6863" t="s">
        <v>4045</v>
      </c>
      <c r="D6863" t="s">
        <v>1761</v>
      </c>
      <c r="E6863" t="s">
        <v>3235</v>
      </c>
      <c r="F6863" t="s">
        <v>23468</v>
      </c>
      <c r="G6863" t="s">
        <v>23462</v>
      </c>
      <c r="H6863" t="s">
        <v>3177</v>
      </c>
      <c r="I6863" t="s">
        <v>23469</v>
      </c>
      <c r="J6863" t="s">
        <v>3179</v>
      </c>
      <c r="K6863" t="s">
        <v>23470</v>
      </c>
      <c r="L6863" t="s">
        <v>3174</v>
      </c>
      <c r="M6863" t="s">
        <v>3174</v>
      </c>
    </row>
    <row r="6864" spans="1:13" x14ac:dyDescent="0.3">
      <c r="A6864" t="s">
        <v>1085</v>
      </c>
      <c r="B6864" t="s">
        <v>3825</v>
      </c>
      <c r="C6864" t="s">
        <v>3173</v>
      </c>
      <c r="D6864" t="s">
        <v>1759</v>
      </c>
      <c r="E6864" t="s">
        <v>3459</v>
      </c>
      <c r="F6864" t="s">
        <v>23471</v>
      </c>
      <c r="G6864" t="s">
        <v>9708</v>
      </c>
      <c r="H6864" t="s">
        <v>3177</v>
      </c>
      <c r="I6864" t="s">
        <v>23472</v>
      </c>
      <c r="J6864" t="s">
        <v>3179</v>
      </c>
      <c r="K6864" t="s">
        <v>23473</v>
      </c>
      <c r="L6864" t="s">
        <v>3174</v>
      </c>
      <c r="M6864" t="s">
        <v>3174</v>
      </c>
    </row>
    <row r="6865" spans="1:13" x14ac:dyDescent="0.3">
      <c r="A6865" t="s">
        <v>1082</v>
      </c>
      <c r="B6865" t="s">
        <v>14644</v>
      </c>
      <c r="C6865" t="s">
        <v>4045</v>
      </c>
      <c r="D6865" t="s">
        <v>1822</v>
      </c>
      <c r="E6865" t="s">
        <v>3235</v>
      </c>
      <c r="F6865" t="s">
        <v>23474</v>
      </c>
      <c r="G6865" t="s">
        <v>21343</v>
      </c>
      <c r="H6865" t="s">
        <v>3177</v>
      </c>
      <c r="I6865" t="s">
        <v>23475</v>
      </c>
      <c r="J6865" t="s">
        <v>3179</v>
      </c>
      <c r="K6865" t="s">
        <v>23476</v>
      </c>
      <c r="L6865" t="s">
        <v>3174</v>
      </c>
      <c r="M6865" t="s">
        <v>3174</v>
      </c>
    </row>
    <row r="6866" spans="1:13" x14ac:dyDescent="0.3">
      <c r="A6866" t="s">
        <v>1085</v>
      </c>
      <c r="B6866" t="s">
        <v>3825</v>
      </c>
      <c r="C6866" t="s">
        <v>3173</v>
      </c>
      <c r="D6866" t="s">
        <v>1759</v>
      </c>
      <c r="E6866" t="s">
        <v>3459</v>
      </c>
      <c r="F6866" t="s">
        <v>23477</v>
      </c>
      <c r="G6866" t="s">
        <v>9708</v>
      </c>
      <c r="H6866" t="s">
        <v>3177</v>
      </c>
      <c r="I6866" t="s">
        <v>23478</v>
      </c>
      <c r="J6866" t="s">
        <v>3179</v>
      </c>
      <c r="K6866" t="s">
        <v>23479</v>
      </c>
      <c r="L6866" t="s">
        <v>3174</v>
      </c>
      <c r="M6866" t="s">
        <v>3174</v>
      </c>
    </row>
    <row r="6867" spans="1:13" x14ac:dyDescent="0.3">
      <c r="A6867" t="s">
        <v>1082</v>
      </c>
      <c r="B6867" t="s">
        <v>14644</v>
      </c>
      <c r="C6867" t="s">
        <v>4045</v>
      </c>
      <c r="D6867" t="s">
        <v>1822</v>
      </c>
      <c r="E6867" t="s">
        <v>3235</v>
      </c>
      <c r="F6867" t="s">
        <v>23480</v>
      </c>
      <c r="G6867" t="s">
        <v>23481</v>
      </c>
      <c r="H6867" t="s">
        <v>3177</v>
      </c>
      <c r="I6867" t="s">
        <v>23482</v>
      </c>
      <c r="J6867" t="s">
        <v>3179</v>
      </c>
      <c r="K6867" t="s">
        <v>23476</v>
      </c>
      <c r="L6867" t="s">
        <v>3174</v>
      </c>
      <c r="M6867" t="s">
        <v>3174</v>
      </c>
    </row>
    <row r="6868" spans="1:13" x14ac:dyDescent="0.3">
      <c r="A6868" t="s">
        <v>1082</v>
      </c>
      <c r="B6868" t="s">
        <v>13399</v>
      </c>
      <c r="C6868" t="s">
        <v>4045</v>
      </c>
      <c r="D6868" t="s">
        <v>1822</v>
      </c>
      <c r="E6868" t="s">
        <v>7639</v>
      </c>
      <c r="F6868" t="s">
        <v>23483</v>
      </c>
      <c r="G6868" t="s">
        <v>13785</v>
      </c>
      <c r="H6868" t="s">
        <v>3177</v>
      </c>
      <c r="I6868" t="s">
        <v>23484</v>
      </c>
      <c r="J6868" t="s">
        <v>3179</v>
      </c>
      <c r="K6868" t="s">
        <v>23476</v>
      </c>
      <c r="L6868" t="s">
        <v>3174</v>
      </c>
      <c r="M6868" t="s">
        <v>3174</v>
      </c>
    </row>
    <row r="6869" spans="1:13" x14ac:dyDescent="0.3">
      <c r="A6869" t="s">
        <v>1082</v>
      </c>
      <c r="B6869" t="s">
        <v>13399</v>
      </c>
      <c r="C6869" t="s">
        <v>4045</v>
      </c>
      <c r="D6869" t="s">
        <v>1822</v>
      </c>
      <c r="E6869" t="s">
        <v>7639</v>
      </c>
      <c r="F6869" t="s">
        <v>23485</v>
      </c>
      <c r="G6869" t="s">
        <v>13785</v>
      </c>
      <c r="H6869" t="s">
        <v>3177</v>
      </c>
      <c r="I6869" t="s">
        <v>23486</v>
      </c>
      <c r="J6869" t="s">
        <v>3179</v>
      </c>
      <c r="K6869" t="s">
        <v>23476</v>
      </c>
      <c r="L6869" t="s">
        <v>3174</v>
      </c>
      <c r="M6869" t="s">
        <v>3174</v>
      </c>
    </row>
    <row r="6870" spans="1:13" x14ac:dyDescent="0.3">
      <c r="A6870" t="s">
        <v>1085</v>
      </c>
      <c r="B6870" t="s">
        <v>6579</v>
      </c>
      <c r="C6870" t="s">
        <v>3173</v>
      </c>
      <c r="D6870" t="s">
        <v>1759</v>
      </c>
      <c r="E6870" t="s">
        <v>3235</v>
      </c>
      <c r="F6870" t="s">
        <v>23487</v>
      </c>
      <c r="G6870" t="s">
        <v>9835</v>
      </c>
      <c r="H6870" t="s">
        <v>3177</v>
      </c>
      <c r="I6870" t="s">
        <v>23488</v>
      </c>
      <c r="J6870" t="s">
        <v>3179</v>
      </c>
      <c r="K6870" t="s">
        <v>23489</v>
      </c>
      <c r="L6870" t="s">
        <v>3174</v>
      </c>
      <c r="M6870" t="s">
        <v>3174</v>
      </c>
    </row>
    <row r="6871" spans="1:13" x14ac:dyDescent="0.3">
      <c r="A6871" t="s">
        <v>1082</v>
      </c>
      <c r="B6871" t="s">
        <v>13399</v>
      </c>
      <c r="C6871" t="s">
        <v>4045</v>
      </c>
      <c r="D6871" t="s">
        <v>1822</v>
      </c>
      <c r="E6871" t="s">
        <v>7639</v>
      </c>
      <c r="F6871" t="s">
        <v>23490</v>
      </c>
      <c r="G6871" t="s">
        <v>13785</v>
      </c>
      <c r="H6871" t="s">
        <v>3177</v>
      </c>
      <c r="I6871" t="s">
        <v>23491</v>
      </c>
      <c r="J6871" t="s">
        <v>3179</v>
      </c>
      <c r="K6871" t="s">
        <v>23476</v>
      </c>
      <c r="L6871" t="s">
        <v>3174</v>
      </c>
      <c r="M6871" t="s">
        <v>3174</v>
      </c>
    </row>
    <row r="6872" spans="1:13" x14ac:dyDescent="0.3">
      <c r="A6872" t="s">
        <v>1082</v>
      </c>
      <c r="B6872" t="s">
        <v>14449</v>
      </c>
      <c r="C6872" t="s">
        <v>4045</v>
      </c>
      <c r="D6872" t="s">
        <v>1822</v>
      </c>
      <c r="E6872" t="s">
        <v>3235</v>
      </c>
      <c r="F6872" t="s">
        <v>23492</v>
      </c>
      <c r="G6872" t="s">
        <v>23493</v>
      </c>
      <c r="H6872" t="s">
        <v>3177</v>
      </c>
      <c r="I6872" t="s">
        <v>23494</v>
      </c>
      <c r="J6872" t="s">
        <v>3179</v>
      </c>
      <c r="K6872" t="s">
        <v>23476</v>
      </c>
      <c r="L6872" t="s">
        <v>3174</v>
      </c>
      <c r="M6872" t="s">
        <v>3174</v>
      </c>
    </row>
    <row r="6873" spans="1:13" x14ac:dyDescent="0.3">
      <c r="A6873" t="s">
        <v>1082</v>
      </c>
      <c r="B6873" t="s">
        <v>14449</v>
      </c>
      <c r="C6873" t="s">
        <v>4045</v>
      </c>
      <c r="D6873" t="s">
        <v>1822</v>
      </c>
      <c r="E6873" t="s">
        <v>3235</v>
      </c>
      <c r="F6873" t="s">
        <v>23495</v>
      </c>
      <c r="G6873" t="s">
        <v>23496</v>
      </c>
      <c r="H6873" t="s">
        <v>3177</v>
      </c>
      <c r="I6873" t="s">
        <v>23497</v>
      </c>
      <c r="J6873" t="s">
        <v>3179</v>
      </c>
      <c r="K6873" t="s">
        <v>23476</v>
      </c>
      <c r="L6873" t="s">
        <v>3174</v>
      </c>
      <c r="M6873" t="s">
        <v>3174</v>
      </c>
    </row>
    <row r="6874" spans="1:13" x14ac:dyDescent="0.3">
      <c r="A6874" t="s">
        <v>1082</v>
      </c>
      <c r="B6874" t="s">
        <v>14449</v>
      </c>
      <c r="C6874" t="s">
        <v>4045</v>
      </c>
      <c r="D6874" t="s">
        <v>1822</v>
      </c>
      <c r="E6874" t="s">
        <v>7639</v>
      </c>
      <c r="F6874" t="s">
        <v>23498</v>
      </c>
      <c r="G6874" t="s">
        <v>14451</v>
      </c>
      <c r="H6874" t="s">
        <v>3177</v>
      </c>
      <c r="I6874" t="s">
        <v>23499</v>
      </c>
      <c r="J6874" t="s">
        <v>3179</v>
      </c>
      <c r="K6874" t="s">
        <v>23500</v>
      </c>
      <c r="L6874" t="s">
        <v>3174</v>
      </c>
      <c r="M6874" t="s">
        <v>3174</v>
      </c>
    </row>
    <row r="6875" spans="1:13" x14ac:dyDescent="0.3">
      <c r="A6875" t="s">
        <v>1085</v>
      </c>
      <c r="B6875" t="s">
        <v>6579</v>
      </c>
      <c r="C6875" t="s">
        <v>3173</v>
      </c>
      <c r="D6875" t="s">
        <v>1759</v>
      </c>
      <c r="E6875" t="s">
        <v>3235</v>
      </c>
      <c r="F6875" t="s">
        <v>23501</v>
      </c>
      <c r="G6875" t="s">
        <v>23502</v>
      </c>
      <c r="H6875" t="s">
        <v>3177</v>
      </c>
      <c r="I6875" t="s">
        <v>23503</v>
      </c>
      <c r="J6875" t="s">
        <v>3179</v>
      </c>
      <c r="K6875" t="s">
        <v>23504</v>
      </c>
      <c r="L6875" t="s">
        <v>3174</v>
      </c>
      <c r="M6875" t="s">
        <v>3174</v>
      </c>
    </row>
    <row r="6876" spans="1:13" x14ac:dyDescent="0.3">
      <c r="A6876" t="s">
        <v>1082</v>
      </c>
      <c r="B6876" t="s">
        <v>13947</v>
      </c>
      <c r="C6876" t="s">
        <v>4045</v>
      </c>
      <c r="D6876" t="s">
        <v>1822</v>
      </c>
      <c r="E6876" t="s">
        <v>3235</v>
      </c>
      <c r="F6876" t="s">
        <v>23505</v>
      </c>
      <c r="G6876" t="s">
        <v>13949</v>
      </c>
      <c r="H6876" t="s">
        <v>3177</v>
      </c>
      <c r="I6876" t="s">
        <v>23506</v>
      </c>
      <c r="J6876" t="s">
        <v>3179</v>
      </c>
      <c r="K6876" t="s">
        <v>23500</v>
      </c>
      <c r="L6876" t="s">
        <v>3174</v>
      </c>
      <c r="M6876" t="s">
        <v>3174</v>
      </c>
    </row>
    <row r="6877" spans="1:13" x14ac:dyDescent="0.3">
      <c r="A6877" t="s">
        <v>1082</v>
      </c>
      <c r="B6877" t="s">
        <v>7843</v>
      </c>
      <c r="C6877" t="s">
        <v>4045</v>
      </c>
      <c r="D6877" t="s">
        <v>1822</v>
      </c>
      <c r="E6877" t="s">
        <v>3235</v>
      </c>
      <c r="F6877" t="s">
        <v>23507</v>
      </c>
      <c r="G6877" t="s">
        <v>7843</v>
      </c>
      <c r="H6877" t="s">
        <v>3177</v>
      </c>
      <c r="I6877" t="s">
        <v>23508</v>
      </c>
      <c r="J6877" t="s">
        <v>3179</v>
      </c>
      <c r="K6877" t="s">
        <v>23509</v>
      </c>
      <c r="L6877" t="s">
        <v>3174</v>
      </c>
      <c r="M6877" t="s">
        <v>3174</v>
      </c>
    </row>
    <row r="6878" spans="1:13" x14ac:dyDescent="0.3">
      <c r="A6878" t="s">
        <v>1082</v>
      </c>
      <c r="B6878" t="s">
        <v>23025</v>
      </c>
      <c r="C6878" t="s">
        <v>4045</v>
      </c>
      <c r="D6878" t="s">
        <v>1822</v>
      </c>
      <c r="E6878" t="s">
        <v>7639</v>
      </c>
      <c r="F6878" t="s">
        <v>23510</v>
      </c>
      <c r="G6878" t="s">
        <v>23511</v>
      </c>
      <c r="H6878" t="s">
        <v>3177</v>
      </c>
      <c r="I6878" t="s">
        <v>23512</v>
      </c>
      <c r="J6878" t="s">
        <v>3179</v>
      </c>
      <c r="K6878" t="s">
        <v>23513</v>
      </c>
      <c r="L6878" t="s">
        <v>3174</v>
      </c>
      <c r="M6878" t="s">
        <v>3174</v>
      </c>
    </row>
    <row r="6879" spans="1:13" x14ac:dyDescent="0.3">
      <c r="A6879" t="s">
        <v>1082</v>
      </c>
      <c r="B6879" t="s">
        <v>23514</v>
      </c>
      <c r="C6879" t="s">
        <v>4045</v>
      </c>
      <c r="D6879" t="s">
        <v>1822</v>
      </c>
      <c r="E6879" t="s">
        <v>7639</v>
      </c>
      <c r="F6879" t="s">
        <v>23515</v>
      </c>
      <c r="G6879" t="s">
        <v>23516</v>
      </c>
      <c r="H6879" t="s">
        <v>3177</v>
      </c>
      <c r="I6879" t="s">
        <v>23517</v>
      </c>
      <c r="J6879" t="s">
        <v>3179</v>
      </c>
      <c r="K6879" t="s">
        <v>23518</v>
      </c>
      <c r="L6879" t="s">
        <v>3174</v>
      </c>
      <c r="M6879" t="s">
        <v>3174</v>
      </c>
    </row>
    <row r="6880" spans="1:13" x14ac:dyDescent="0.3">
      <c r="A6880" t="s">
        <v>1082</v>
      </c>
      <c r="B6880" t="s">
        <v>13746</v>
      </c>
      <c r="C6880" t="s">
        <v>4045</v>
      </c>
      <c r="D6880" t="s">
        <v>1822</v>
      </c>
      <c r="E6880" t="s">
        <v>7639</v>
      </c>
      <c r="F6880" t="s">
        <v>23519</v>
      </c>
      <c r="G6880" t="s">
        <v>13746</v>
      </c>
      <c r="H6880" t="s">
        <v>3177</v>
      </c>
      <c r="I6880" t="s">
        <v>23520</v>
      </c>
      <c r="J6880" t="s">
        <v>3179</v>
      </c>
      <c r="K6880" t="s">
        <v>19135</v>
      </c>
      <c r="L6880" t="s">
        <v>3174</v>
      </c>
      <c r="M6880" t="s">
        <v>3174</v>
      </c>
    </row>
    <row r="6881" spans="1:13" x14ac:dyDescent="0.3">
      <c r="A6881" t="s">
        <v>1082</v>
      </c>
      <c r="B6881" t="s">
        <v>13746</v>
      </c>
      <c r="C6881" t="s">
        <v>4045</v>
      </c>
      <c r="D6881" t="s">
        <v>1822</v>
      </c>
      <c r="E6881" t="s">
        <v>7639</v>
      </c>
      <c r="F6881" t="s">
        <v>23521</v>
      </c>
      <c r="G6881" t="s">
        <v>13746</v>
      </c>
      <c r="H6881" t="s">
        <v>3177</v>
      </c>
      <c r="I6881" t="s">
        <v>23522</v>
      </c>
      <c r="J6881" t="s">
        <v>3179</v>
      </c>
      <c r="K6881" t="s">
        <v>19138</v>
      </c>
      <c r="L6881" t="s">
        <v>3174</v>
      </c>
      <c r="M6881" t="s">
        <v>3174</v>
      </c>
    </row>
    <row r="6882" spans="1:13" x14ac:dyDescent="0.3">
      <c r="A6882" t="s">
        <v>1082</v>
      </c>
      <c r="B6882" t="s">
        <v>13399</v>
      </c>
      <c r="C6882" t="s">
        <v>4045</v>
      </c>
      <c r="D6882" t="s">
        <v>1822</v>
      </c>
      <c r="E6882" t="s">
        <v>7639</v>
      </c>
      <c r="F6882" t="s">
        <v>23523</v>
      </c>
      <c r="G6882" t="s">
        <v>14517</v>
      </c>
      <c r="H6882" t="s">
        <v>3177</v>
      </c>
      <c r="I6882" t="s">
        <v>23524</v>
      </c>
      <c r="J6882" t="s">
        <v>3179</v>
      </c>
      <c r="K6882" t="s">
        <v>23525</v>
      </c>
      <c r="L6882" t="s">
        <v>3174</v>
      </c>
      <c r="M6882" t="s">
        <v>3174</v>
      </c>
    </row>
    <row r="6883" spans="1:13" x14ac:dyDescent="0.3">
      <c r="A6883" t="s">
        <v>1082</v>
      </c>
      <c r="B6883" t="s">
        <v>9370</v>
      </c>
      <c r="C6883" t="s">
        <v>4045</v>
      </c>
      <c r="D6883" t="s">
        <v>1822</v>
      </c>
      <c r="E6883" t="s">
        <v>7639</v>
      </c>
      <c r="F6883" t="s">
        <v>23526</v>
      </c>
      <c r="G6883" t="s">
        <v>9370</v>
      </c>
      <c r="H6883" t="s">
        <v>3177</v>
      </c>
      <c r="I6883" t="s">
        <v>23527</v>
      </c>
      <c r="J6883" t="s">
        <v>3179</v>
      </c>
      <c r="K6883" t="s">
        <v>19135</v>
      </c>
      <c r="L6883" t="s">
        <v>3174</v>
      </c>
      <c r="M6883" t="s">
        <v>3174</v>
      </c>
    </row>
    <row r="6884" spans="1:13" x14ac:dyDescent="0.3">
      <c r="A6884" t="s">
        <v>1099</v>
      </c>
      <c r="B6884" t="s">
        <v>2958</v>
      </c>
      <c r="C6884" t="s">
        <v>3190</v>
      </c>
      <c r="D6884" t="s">
        <v>1822</v>
      </c>
      <c r="E6884" t="s">
        <v>3298</v>
      </c>
      <c r="F6884" t="s">
        <v>23528</v>
      </c>
      <c r="G6884" t="s">
        <v>22423</v>
      </c>
      <c r="H6884" t="s">
        <v>3177</v>
      </c>
      <c r="I6884" t="s">
        <v>23529</v>
      </c>
      <c r="J6884" t="s">
        <v>3179</v>
      </c>
      <c r="K6884" t="s">
        <v>23530</v>
      </c>
      <c r="L6884" t="s">
        <v>3174</v>
      </c>
      <c r="M6884" t="s">
        <v>3174</v>
      </c>
    </row>
    <row r="6885" spans="1:13" x14ac:dyDescent="0.3">
      <c r="A6885" t="s">
        <v>1082</v>
      </c>
      <c r="B6885" t="s">
        <v>9370</v>
      </c>
      <c r="C6885" t="s">
        <v>4045</v>
      </c>
      <c r="D6885" t="s">
        <v>1822</v>
      </c>
      <c r="E6885" t="s">
        <v>7639</v>
      </c>
      <c r="F6885" t="s">
        <v>23531</v>
      </c>
      <c r="G6885" t="s">
        <v>9370</v>
      </c>
      <c r="H6885" t="s">
        <v>3177</v>
      </c>
      <c r="I6885" t="s">
        <v>23532</v>
      </c>
      <c r="J6885" t="s">
        <v>3179</v>
      </c>
      <c r="K6885" t="s">
        <v>19138</v>
      </c>
      <c r="L6885" t="s">
        <v>3174</v>
      </c>
      <c r="M6885" t="s">
        <v>3174</v>
      </c>
    </row>
    <row r="6886" spans="1:13" x14ac:dyDescent="0.3">
      <c r="A6886" t="s">
        <v>1082</v>
      </c>
      <c r="B6886" t="s">
        <v>2952</v>
      </c>
      <c r="C6886" t="s">
        <v>4045</v>
      </c>
      <c r="D6886" t="s">
        <v>1755</v>
      </c>
      <c r="E6886" t="s">
        <v>3235</v>
      </c>
      <c r="F6886" t="s">
        <v>23533</v>
      </c>
      <c r="G6886" t="s">
        <v>14965</v>
      </c>
      <c r="H6886" t="s">
        <v>3177</v>
      </c>
      <c r="I6886" t="s">
        <v>23534</v>
      </c>
      <c r="J6886" t="s">
        <v>3179</v>
      </c>
      <c r="K6886" t="s">
        <v>23535</v>
      </c>
      <c r="L6886" t="s">
        <v>3174</v>
      </c>
      <c r="M6886" t="s">
        <v>3174</v>
      </c>
    </row>
    <row r="6887" spans="1:13" x14ac:dyDescent="0.3">
      <c r="A6887" t="s">
        <v>1082</v>
      </c>
      <c r="B6887" t="s">
        <v>14449</v>
      </c>
      <c r="C6887" t="s">
        <v>4045</v>
      </c>
      <c r="D6887" t="s">
        <v>1755</v>
      </c>
      <c r="E6887" t="s">
        <v>3546</v>
      </c>
      <c r="F6887" t="s">
        <v>23536</v>
      </c>
      <c r="G6887" t="s">
        <v>14451</v>
      </c>
      <c r="H6887" t="s">
        <v>3177</v>
      </c>
      <c r="I6887" t="s">
        <v>23537</v>
      </c>
      <c r="J6887" t="s">
        <v>3179</v>
      </c>
      <c r="K6887" t="s">
        <v>23538</v>
      </c>
      <c r="L6887" t="s">
        <v>3174</v>
      </c>
      <c r="M6887" t="s">
        <v>3174</v>
      </c>
    </row>
    <row r="6888" spans="1:13" x14ac:dyDescent="0.3">
      <c r="A6888" t="s">
        <v>1082</v>
      </c>
      <c r="B6888" t="s">
        <v>13296</v>
      </c>
      <c r="C6888" t="s">
        <v>3190</v>
      </c>
      <c r="D6888" t="s">
        <v>1822</v>
      </c>
      <c r="E6888" t="s">
        <v>3546</v>
      </c>
      <c r="F6888" t="s">
        <v>23539</v>
      </c>
      <c r="G6888" t="s">
        <v>14122</v>
      </c>
      <c r="H6888" t="s">
        <v>3177</v>
      </c>
      <c r="I6888" t="s">
        <v>23540</v>
      </c>
      <c r="J6888" t="s">
        <v>3179</v>
      </c>
      <c r="K6888" t="s">
        <v>22815</v>
      </c>
      <c r="L6888" t="s">
        <v>3174</v>
      </c>
      <c r="M6888" t="s">
        <v>3174</v>
      </c>
    </row>
    <row r="6889" spans="1:13" x14ac:dyDescent="0.3">
      <c r="A6889" t="s">
        <v>1082</v>
      </c>
      <c r="B6889" t="s">
        <v>14638</v>
      </c>
      <c r="C6889" t="s">
        <v>3190</v>
      </c>
      <c r="D6889" t="s">
        <v>1822</v>
      </c>
      <c r="E6889" t="s">
        <v>3235</v>
      </c>
      <c r="F6889" t="s">
        <v>23541</v>
      </c>
      <c r="G6889" t="s">
        <v>14640</v>
      </c>
      <c r="H6889" t="s">
        <v>3177</v>
      </c>
      <c r="I6889" t="s">
        <v>23542</v>
      </c>
      <c r="J6889" t="s">
        <v>3187</v>
      </c>
      <c r="K6889" t="s">
        <v>22815</v>
      </c>
      <c r="L6889" t="s">
        <v>3174</v>
      </c>
      <c r="M6889" t="s">
        <v>3174</v>
      </c>
    </row>
    <row r="6890" spans="1:13" x14ac:dyDescent="0.3">
      <c r="A6890" t="s">
        <v>1082</v>
      </c>
      <c r="B6890" t="s">
        <v>7846</v>
      </c>
      <c r="C6890" t="s">
        <v>4045</v>
      </c>
      <c r="D6890" t="s">
        <v>1822</v>
      </c>
      <c r="E6890" t="s">
        <v>3235</v>
      </c>
      <c r="F6890" t="s">
        <v>23543</v>
      </c>
      <c r="G6890" t="s">
        <v>7846</v>
      </c>
      <c r="H6890" t="s">
        <v>3177</v>
      </c>
      <c r="I6890" t="s">
        <v>23544</v>
      </c>
      <c r="J6890" t="s">
        <v>3179</v>
      </c>
      <c r="K6890" t="s">
        <v>16971</v>
      </c>
      <c r="L6890" t="s">
        <v>3174</v>
      </c>
      <c r="M6890" t="s">
        <v>3174</v>
      </c>
    </row>
    <row r="6891" spans="1:13" x14ac:dyDescent="0.3">
      <c r="A6891" t="s">
        <v>1099</v>
      </c>
      <c r="B6891" t="s">
        <v>2958</v>
      </c>
      <c r="C6891" t="s">
        <v>3190</v>
      </c>
      <c r="D6891" t="s">
        <v>1822</v>
      </c>
      <c r="E6891" t="s">
        <v>3298</v>
      </c>
      <c r="F6891" t="s">
        <v>23545</v>
      </c>
      <c r="G6891" t="s">
        <v>22430</v>
      </c>
      <c r="H6891" t="s">
        <v>3177</v>
      </c>
      <c r="I6891" t="s">
        <v>23546</v>
      </c>
      <c r="J6891" t="s">
        <v>3179</v>
      </c>
      <c r="K6891" t="s">
        <v>23547</v>
      </c>
      <c r="L6891" t="s">
        <v>3174</v>
      </c>
      <c r="M6891" t="s">
        <v>3174</v>
      </c>
    </row>
    <row r="6892" spans="1:13" x14ac:dyDescent="0.3">
      <c r="A6892" t="s">
        <v>1099</v>
      </c>
      <c r="B6892" t="s">
        <v>2958</v>
      </c>
      <c r="C6892" t="s">
        <v>3190</v>
      </c>
      <c r="D6892" t="s">
        <v>1822</v>
      </c>
      <c r="E6892" t="s">
        <v>3298</v>
      </c>
      <c r="F6892" t="s">
        <v>23548</v>
      </c>
      <c r="G6892" t="s">
        <v>22437</v>
      </c>
      <c r="H6892" t="s">
        <v>3177</v>
      </c>
      <c r="I6892" t="s">
        <v>23549</v>
      </c>
      <c r="J6892" t="s">
        <v>3179</v>
      </c>
      <c r="K6892" t="s">
        <v>23550</v>
      </c>
      <c r="L6892" t="s">
        <v>3174</v>
      </c>
      <c r="M6892" t="s">
        <v>3174</v>
      </c>
    </row>
    <row r="6893" spans="1:13" x14ac:dyDescent="0.3">
      <c r="A6893" t="s">
        <v>1099</v>
      </c>
      <c r="B6893" t="s">
        <v>2958</v>
      </c>
      <c r="C6893" t="s">
        <v>3190</v>
      </c>
      <c r="D6893" t="s">
        <v>1822</v>
      </c>
      <c r="E6893" t="s">
        <v>3298</v>
      </c>
      <c r="F6893" t="s">
        <v>23551</v>
      </c>
      <c r="G6893" t="s">
        <v>9187</v>
      </c>
      <c r="H6893" t="s">
        <v>3177</v>
      </c>
      <c r="I6893" t="s">
        <v>23552</v>
      </c>
      <c r="J6893" t="s">
        <v>3179</v>
      </c>
      <c r="K6893" t="s">
        <v>23553</v>
      </c>
      <c r="L6893" t="s">
        <v>3174</v>
      </c>
      <c r="M6893" t="s">
        <v>3174</v>
      </c>
    </row>
    <row r="6894" spans="1:13" x14ac:dyDescent="0.3">
      <c r="A6894" t="s">
        <v>1082</v>
      </c>
      <c r="B6894" t="s">
        <v>23453</v>
      </c>
      <c r="C6894" t="s">
        <v>4045</v>
      </c>
      <c r="D6894" t="s">
        <v>1822</v>
      </c>
      <c r="E6894" t="s">
        <v>3235</v>
      </c>
      <c r="F6894" t="s">
        <v>23554</v>
      </c>
      <c r="G6894" t="s">
        <v>23453</v>
      </c>
      <c r="H6894" t="s">
        <v>3177</v>
      </c>
      <c r="I6894" t="s">
        <v>23555</v>
      </c>
      <c r="J6894" t="s">
        <v>3179</v>
      </c>
      <c r="K6894" t="s">
        <v>16971</v>
      </c>
      <c r="L6894" t="s">
        <v>3174</v>
      </c>
      <c r="M6894" t="s">
        <v>3174</v>
      </c>
    </row>
    <row r="6895" spans="1:13" x14ac:dyDescent="0.3">
      <c r="A6895" t="s">
        <v>1099</v>
      </c>
      <c r="B6895" t="s">
        <v>2958</v>
      </c>
      <c r="C6895" t="s">
        <v>3190</v>
      </c>
      <c r="D6895" t="s">
        <v>1822</v>
      </c>
      <c r="E6895" t="s">
        <v>3298</v>
      </c>
      <c r="F6895" t="s">
        <v>23556</v>
      </c>
      <c r="G6895" t="s">
        <v>22168</v>
      </c>
      <c r="H6895" t="s">
        <v>3177</v>
      </c>
      <c r="I6895" t="s">
        <v>23557</v>
      </c>
      <c r="J6895" t="s">
        <v>3179</v>
      </c>
      <c r="K6895" t="s">
        <v>23558</v>
      </c>
      <c r="L6895" t="s">
        <v>3174</v>
      </c>
      <c r="M6895" t="s">
        <v>3174</v>
      </c>
    </row>
    <row r="6896" spans="1:13" x14ac:dyDescent="0.3">
      <c r="A6896" t="s">
        <v>1082</v>
      </c>
      <c r="B6896" t="s">
        <v>7846</v>
      </c>
      <c r="C6896" t="s">
        <v>4045</v>
      </c>
      <c r="D6896" t="s">
        <v>1822</v>
      </c>
      <c r="E6896" t="s">
        <v>3235</v>
      </c>
      <c r="F6896" t="s">
        <v>23559</v>
      </c>
      <c r="G6896" t="s">
        <v>7846</v>
      </c>
      <c r="H6896" t="s">
        <v>3177</v>
      </c>
      <c r="I6896" t="s">
        <v>23560</v>
      </c>
      <c r="J6896" t="s">
        <v>3179</v>
      </c>
      <c r="K6896" t="s">
        <v>19138</v>
      </c>
      <c r="L6896" t="s">
        <v>3174</v>
      </c>
      <c r="M6896" t="s">
        <v>3174</v>
      </c>
    </row>
    <row r="6897" spans="1:13" x14ac:dyDescent="0.3">
      <c r="A6897" t="s">
        <v>1099</v>
      </c>
      <c r="B6897" t="s">
        <v>2958</v>
      </c>
      <c r="C6897" t="s">
        <v>3190</v>
      </c>
      <c r="D6897" t="s">
        <v>1822</v>
      </c>
      <c r="E6897" t="s">
        <v>3235</v>
      </c>
      <c r="F6897" t="s">
        <v>23561</v>
      </c>
      <c r="G6897" t="s">
        <v>22412</v>
      </c>
      <c r="H6897" t="s">
        <v>3177</v>
      </c>
      <c r="I6897" t="s">
        <v>23562</v>
      </c>
      <c r="J6897" t="s">
        <v>3179</v>
      </c>
      <c r="K6897" t="s">
        <v>23563</v>
      </c>
      <c r="L6897" t="s">
        <v>3174</v>
      </c>
      <c r="M6897" t="s">
        <v>3174</v>
      </c>
    </row>
    <row r="6898" spans="1:13" x14ac:dyDescent="0.3">
      <c r="A6898" t="s">
        <v>1082</v>
      </c>
      <c r="B6898" t="s">
        <v>2979</v>
      </c>
      <c r="C6898" t="s">
        <v>4045</v>
      </c>
      <c r="D6898" t="s">
        <v>1755</v>
      </c>
      <c r="E6898" t="s">
        <v>3183</v>
      </c>
      <c r="F6898" t="s">
        <v>23564</v>
      </c>
      <c r="G6898" t="s">
        <v>17600</v>
      </c>
      <c r="H6898" t="s">
        <v>3177</v>
      </c>
      <c r="I6898" t="s">
        <v>23565</v>
      </c>
      <c r="J6898" t="s">
        <v>3179</v>
      </c>
      <c r="K6898" t="s">
        <v>23566</v>
      </c>
      <c r="L6898" t="s">
        <v>3174</v>
      </c>
      <c r="M6898" t="s">
        <v>3174</v>
      </c>
    </row>
    <row r="6899" spans="1:13" x14ac:dyDescent="0.3">
      <c r="A6899" t="s">
        <v>1099</v>
      </c>
      <c r="B6899" t="s">
        <v>2958</v>
      </c>
      <c r="C6899" t="s">
        <v>3190</v>
      </c>
      <c r="D6899" t="s">
        <v>1822</v>
      </c>
      <c r="E6899" t="s">
        <v>3235</v>
      </c>
      <c r="F6899" t="s">
        <v>23567</v>
      </c>
      <c r="G6899" t="s">
        <v>22416</v>
      </c>
      <c r="H6899" t="s">
        <v>3177</v>
      </c>
      <c r="I6899" t="s">
        <v>23568</v>
      </c>
      <c r="J6899" t="s">
        <v>3179</v>
      </c>
      <c r="K6899" t="s">
        <v>23569</v>
      </c>
      <c r="L6899" t="s">
        <v>3174</v>
      </c>
      <c r="M6899" t="s">
        <v>3174</v>
      </c>
    </row>
    <row r="6900" spans="1:13" x14ac:dyDescent="0.3">
      <c r="A6900" t="s">
        <v>1082</v>
      </c>
      <c r="B6900" t="s">
        <v>23453</v>
      </c>
      <c r="C6900" t="s">
        <v>4045</v>
      </c>
      <c r="D6900" t="s">
        <v>1822</v>
      </c>
      <c r="E6900" t="s">
        <v>3235</v>
      </c>
      <c r="F6900" t="s">
        <v>23570</v>
      </c>
      <c r="G6900" t="s">
        <v>23453</v>
      </c>
      <c r="H6900" t="s">
        <v>3177</v>
      </c>
      <c r="I6900" t="s">
        <v>23571</v>
      </c>
      <c r="J6900" t="s">
        <v>3179</v>
      </c>
      <c r="K6900" t="s">
        <v>19138</v>
      </c>
      <c r="L6900" t="s">
        <v>3174</v>
      </c>
      <c r="M6900" t="s">
        <v>3174</v>
      </c>
    </row>
    <row r="6901" spans="1:13" x14ac:dyDescent="0.3">
      <c r="A6901" t="s">
        <v>1082</v>
      </c>
      <c r="B6901" t="s">
        <v>7846</v>
      </c>
      <c r="C6901" t="s">
        <v>4045</v>
      </c>
      <c r="D6901" t="s">
        <v>1822</v>
      </c>
      <c r="E6901" t="s">
        <v>3235</v>
      </c>
      <c r="F6901" t="s">
        <v>23572</v>
      </c>
      <c r="G6901" t="s">
        <v>7846</v>
      </c>
      <c r="H6901" t="s">
        <v>3177</v>
      </c>
      <c r="I6901" t="s">
        <v>23573</v>
      </c>
      <c r="J6901" t="s">
        <v>3179</v>
      </c>
      <c r="K6901" t="s">
        <v>23509</v>
      </c>
      <c r="L6901" t="s">
        <v>3174</v>
      </c>
      <c r="M6901" t="s">
        <v>3174</v>
      </c>
    </row>
    <row r="6902" spans="1:13" x14ac:dyDescent="0.3">
      <c r="A6902" t="s">
        <v>1082</v>
      </c>
      <c r="B6902" t="s">
        <v>9381</v>
      </c>
      <c r="C6902" t="s">
        <v>4045</v>
      </c>
      <c r="D6902" t="s">
        <v>1822</v>
      </c>
      <c r="E6902" t="s">
        <v>3235</v>
      </c>
      <c r="F6902" t="s">
        <v>23574</v>
      </c>
      <c r="G6902" t="s">
        <v>14991</v>
      </c>
      <c r="H6902" t="s">
        <v>3177</v>
      </c>
      <c r="I6902" t="s">
        <v>23575</v>
      </c>
      <c r="J6902" t="s">
        <v>3179</v>
      </c>
      <c r="K6902" t="s">
        <v>8686</v>
      </c>
      <c r="L6902" t="s">
        <v>3174</v>
      </c>
      <c r="M6902" t="s">
        <v>3174</v>
      </c>
    </row>
    <row r="6903" spans="1:13" x14ac:dyDescent="0.3">
      <c r="A6903" t="s">
        <v>1082</v>
      </c>
      <c r="B6903" t="s">
        <v>2979</v>
      </c>
      <c r="C6903" t="s">
        <v>4045</v>
      </c>
      <c r="D6903" t="s">
        <v>1759</v>
      </c>
      <c r="E6903" t="s">
        <v>3183</v>
      </c>
      <c r="F6903" t="s">
        <v>23576</v>
      </c>
      <c r="G6903" t="s">
        <v>17593</v>
      </c>
      <c r="H6903" t="s">
        <v>3177</v>
      </c>
      <c r="I6903" t="s">
        <v>23577</v>
      </c>
      <c r="J6903" t="s">
        <v>3179</v>
      </c>
      <c r="K6903" t="s">
        <v>23578</v>
      </c>
      <c r="L6903" t="s">
        <v>3174</v>
      </c>
      <c r="M6903" t="s">
        <v>3174</v>
      </c>
    </row>
    <row r="6904" spans="1:13" x14ac:dyDescent="0.3">
      <c r="A6904" t="s">
        <v>1099</v>
      </c>
      <c r="B6904" t="s">
        <v>2962</v>
      </c>
      <c r="C6904" t="s">
        <v>3190</v>
      </c>
      <c r="D6904" t="s">
        <v>1822</v>
      </c>
      <c r="E6904" t="s">
        <v>3235</v>
      </c>
      <c r="F6904" t="s">
        <v>23579</v>
      </c>
      <c r="G6904" t="s">
        <v>17525</v>
      </c>
      <c r="H6904" t="s">
        <v>3177</v>
      </c>
      <c r="I6904" t="s">
        <v>23580</v>
      </c>
      <c r="J6904" t="s">
        <v>3179</v>
      </c>
      <c r="K6904" t="s">
        <v>23581</v>
      </c>
      <c r="L6904" t="s">
        <v>3174</v>
      </c>
      <c r="M6904" t="s">
        <v>3174</v>
      </c>
    </row>
    <row r="6905" spans="1:13" x14ac:dyDescent="0.3">
      <c r="A6905" t="s">
        <v>1082</v>
      </c>
      <c r="B6905" t="s">
        <v>2979</v>
      </c>
      <c r="C6905" t="s">
        <v>4045</v>
      </c>
      <c r="D6905" t="s">
        <v>1759</v>
      </c>
      <c r="E6905" t="s">
        <v>3183</v>
      </c>
      <c r="F6905" t="s">
        <v>23582</v>
      </c>
      <c r="G6905" t="s">
        <v>17600</v>
      </c>
      <c r="H6905" t="s">
        <v>3177</v>
      </c>
      <c r="I6905" t="s">
        <v>23583</v>
      </c>
      <c r="J6905" t="s">
        <v>3179</v>
      </c>
      <c r="K6905" t="s">
        <v>23584</v>
      </c>
      <c r="L6905" t="s">
        <v>3174</v>
      </c>
      <c r="M6905" t="s">
        <v>3174</v>
      </c>
    </row>
    <row r="6906" spans="1:13" x14ac:dyDescent="0.3">
      <c r="A6906" t="s">
        <v>1082</v>
      </c>
      <c r="B6906" t="s">
        <v>2979</v>
      </c>
      <c r="C6906" t="s">
        <v>4045</v>
      </c>
      <c r="D6906" t="s">
        <v>1761</v>
      </c>
      <c r="E6906" t="s">
        <v>3183</v>
      </c>
      <c r="F6906" t="s">
        <v>23585</v>
      </c>
      <c r="G6906" t="s">
        <v>17593</v>
      </c>
      <c r="H6906" t="s">
        <v>3177</v>
      </c>
      <c r="I6906" t="s">
        <v>23586</v>
      </c>
      <c r="J6906" t="s">
        <v>3179</v>
      </c>
      <c r="K6906" t="s">
        <v>23587</v>
      </c>
      <c r="L6906" t="s">
        <v>3174</v>
      </c>
      <c r="M6906" t="s">
        <v>3174</v>
      </c>
    </row>
    <row r="6907" spans="1:13" x14ac:dyDescent="0.3">
      <c r="A6907" t="s">
        <v>1082</v>
      </c>
      <c r="B6907" t="s">
        <v>2979</v>
      </c>
      <c r="C6907" t="s">
        <v>4045</v>
      </c>
      <c r="D6907" t="s">
        <v>1822</v>
      </c>
      <c r="E6907" t="s">
        <v>3235</v>
      </c>
      <c r="F6907" t="s">
        <v>23588</v>
      </c>
      <c r="G6907" t="s">
        <v>7403</v>
      </c>
      <c r="H6907" t="s">
        <v>3177</v>
      </c>
      <c r="I6907" t="s">
        <v>23589</v>
      </c>
      <c r="J6907" t="s">
        <v>3179</v>
      </c>
      <c r="K6907" t="s">
        <v>21211</v>
      </c>
      <c r="L6907" t="s">
        <v>3174</v>
      </c>
      <c r="M6907" t="s">
        <v>3174</v>
      </c>
    </row>
    <row r="6908" spans="1:13" x14ac:dyDescent="0.3">
      <c r="A6908" t="s">
        <v>1099</v>
      </c>
      <c r="B6908" t="s">
        <v>2962</v>
      </c>
      <c r="C6908" t="s">
        <v>3190</v>
      </c>
      <c r="D6908" t="s">
        <v>1822</v>
      </c>
      <c r="E6908" t="s">
        <v>3235</v>
      </c>
      <c r="F6908" t="s">
        <v>23590</v>
      </c>
      <c r="G6908" t="s">
        <v>7951</v>
      </c>
      <c r="H6908" t="s">
        <v>3177</v>
      </c>
      <c r="I6908" t="s">
        <v>23591</v>
      </c>
      <c r="J6908" t="s">
        <v>3179</v>
      </c>
      <c r="K6908" t="s">
        <v>23592</v>
      </c>
      <c r="L6908" t="s">
        <v>3174</v>
      </c>
      <c r="M6908" t="s">
        <v>3174</v>
      </c>
    </row>
    <row r="6909" spans="1:13" x14ac:dyDescent="0.3">
      <c r="A6909" t="s">
        <v>1082</v>
      </c>
      <c r="B6909" t="s">
        <v>23453</v>
      </c>
      <c r="C6909" t="s">
        <v>4045</v>
      </c>
      <c r="D6909" t="s">
        <v>1822</v>
      </c>
      <c r="E6909" t="s">
        <v>3235</v>
      </c>
      <c r="F6909" t="s">
        <v>23593</v>
      </c>
      <c r="G6909" t="s">
        <v>23453</v>
      </c>
      <c r="H6909" t="s">
        <v>3177</v>
      </c>
      <c r="I6909" t="s">
        <v>23594</v>
      </c>
      <c r="J6909" t="s">
        <v>3179</v>
      </c>
      <c r="K6909" t="s">
        <v>23509</v>
      </c>
      <c r="L6909" t="s">
        <v>3174</v>
      </c>
      <c r="M6909" t="s">
        <v>3174</v>
      </c>
    </row>
    <row r="6910" spans="1:13" x14ac:dyDescent="0.3">
      <c r="A6910" t="s">
        <v>1082</v>
      </c>
      <c r="B6910" t="s">
        <v>2979</v>
      </c>
      <c r="C6910" t="s">
        <v>4045</v>
      </c>
      <c r="D6910" t="s">
        <v>1761</v>
      </c>
      <c r="E6910" t="s">
        <v>3183</v>
      </c>
      <c r="F6910" t="s">
        <v>23595</v>
      </c>
      <c r="G6910" t="s">
        <v>17600</v>
      </c>
      <c r="H6910" t="s">
        <v>3177</v>
      </c>
      <c r="I6910" t="s">
        <v>23596</v>
      </c>
      <c r="J6910" t="s">
        <v>3179</v>
      </c>
      <c r="K6910" t="s">
        <v>23597</v>
      </c>
      <c r="L6910" t="s">
        <v>3174</v>
      </c>
      <c r="M6910" t="s">
        <v>3174</v>
      </c>
    </row>
    <row r="6911" spans="1:13" x14ac:dyDescent="0.3">
      <c r="A6911" t="s">
        <v>1082</v>
      </c>
      <c r="B6911" t="s">
        <v>2979</v>
      </c>
      <c r="C6911" t="s">
        <v>4045</v>
      </c>
      <c r="D6911" t="s">
        <v>1822</v>
      </c>
      <c r="E6911" t="s">
        <v>3235</v>
      </c>
      <c r="F6911" t="s">
        <v>23598</v>
      </c>
      <c r="G6911" t="s">
        <v>7403</v>
      </c>
      <c r="H6911" t="s">
        <v>3177</v>
      </c>
      <c r="I6911" t="s">
        <v>23599</v>
      </c>
      <c r="J6911" t="s">
        <v>3179</v>
      </c>
      <c r="K6911" t="s">
        <v>20440</v>
      </c>
      <c r="L6911" t="s">
        <v>3174</v>
      </c>
      <c r="M6911" t="s">
        <v>3174</v>
      </c>
    </row>
    <row r="6912" spans="1:13" x14ac:dyDescent="0.3">
      <c r="A6912" t="s">
        <v>1082</v>
      </c>
      <c r="B6912" t="s">
        <v>13733</v>
      </c>
      <c r="C6912" t="s">
        <v>4045</v>
      </c>
      <c r="D6912" t="s">
        <v>1822</v>
      </c>
      <c r="E6912" t="s">
        <v>7639</v>
      </c>
      <c r="F6912" t="s">
        <v>23600</v>
      </c>
      <c r="G6912" t="s">
        <v>13733</v>
      </c>
      <c r="H6912" t="s">
        <v>3177</v>
      </c>
      <c r="I6912" t="s">
        <v>23601</v>
      </c>
      <c r="J6912" t="s">
        <v>3179</v>
      </c>
      <c r="K6912" t="s">
        <v>16971</v>
      </c>
      <c r="L6912" t="s">
        <v>3174</v>
      </c>
      <c r="M6912" t="s">
        <v>3174</v>
      </c>
    </row>
    <row r="6913" spans="1:13" x14ac:dyDescent="0.3">
      <c r="A6913" t="s">
        <v>1099</v>
      </c>
      <c r="B6913" t="s">
        <v>2962</v>
      </c>
      <c r="C6913" t="s">
        <v>3190</v>
      </c>
      <c r="D6913" t="s">
        <v>1822</v>
      </c>
      <c r="E6913" t="s">
        <v>3320</v>
      </c>
      <c r="F6913" t="s">
        <v>23602</v>
      </c>
      <c r="G6913" t="s">
        <v>23366</v>
      </c>
      <c r="H6913" t="s">
        <v>3177</v>
      </c>
      <c r="I6913" t="s">
        <v>23603</v>
      </c>
      <c r="J6913" t="s">
        <v>3179</v>
      </c>
      <c r="K6913" t="s">
        <v>23604</v>
      </c>
      <c r="L6913" t="s">
        <v>3174</v>
      </c>
      <c r="M6913" t="s">
        <v>3174</v>
      </c>
    </row>
    <row r="6914" spans="1:13" x14ac:dyDescent="0.3">
      <c r="A6914" t="s">
        <v>1099</v>
      </c>
      <c r="B6914" t="s">
        <v>2962</v>
      </c>
      <c r="C6914" t="s">
        <v>3190</v>
      </c>
      <c r="D6914" t="s">
        <v>1822</v>
      </c>
      <c r="E6914" t="s">
        <v>3320</v>
      </c>
      <c r="F6914" t="s">
        <v>23605</v>
      </c>
      <c r="G6914" t="s">
        <v>23370</v>
      </c>
      <c r="H6914" t="s">
        <v>3177</v>
      </c>
      <c r="I6914" t="s">
        <v>23606</v>
      </c>
      <c r="J6914" t="s">
        <v>3179</v>
      </c>
      <c r="K6914" t="s">
        <v>23607</v>
      </c>
      <c r="L6914" t="s">
        <v>3174</v>
      </c>
      <c r="M6914" t="s">
        <v>3174</v>
      </c>
    </row>
    <row r="6915" spans="1:13" x14ac:dyDescent="0.3">
      <c r="A6915" t="s">
        <v>1099</v>
      </c>
      <c r="B6915" t="s">
        <v>2962</v>
      </c>
      <c r="C6915" t="s">
        <v>3190</v>
      </c>
      <c r="D6915" t="s">
        <v>1822</v>
      </c>
      <c r="E6915" t="s">
        <v>3320</v>
      </c>
      <c r="F6915" t="s">
        <v>23608</v>
      </c>
      <c r="G6915" t="s">
        <v>23377</v>
      </c>
      <c r="H6915" t="s">
        <v>3177</v>
      </c>
      <c r="I6915" t="s">
        <v>23609</v>
      </c>
      <c r="J6915" t="s">
        <v>3179</v>
      </c>
      <c r="K6915" t="s">
        <v>23610</v>
      </c>
      <c r="L6915" t="s">
        <v>3174</v>
      </c>
      <c r="M6915" t="s">
        <v>3174</v>
      </c>
    </row>
    <row r="6916" spans="1:13" x14ac:dyDescent="0.3">
      <c r="A6916" t="s">
        <v>1099</v>
      </c>
      <c r="B6916" t="s">
        <v>2962</v>
      </c>
      <c r="C6916" t="s">
        <v>3190</v>
      </c>
      <c r="D6916" t="s">
        <v>1822</v>
      </c>
      <c r="E6916" t="s">
        <v>3320</v>
      </c>
      <c r="F6916" t="s">
        <v>23611</v>
      </c>
      <c r="G6916" t="s">
        <v>3393</v>
      </c>
      <c r="H6916" t="s">
        <v>3177</v>
      </c>
      <c r="I6916" t="s">
        <v>23612</v>
      </c>
      <c r="J6916" t="s">
        <v>3179</v>
      </c>
      <c r="K6916" t="s">
        <v>23613</v>
      </c>
      <c r="L6916" t="s">
        <v>3174</v>
      </c>
      <c r="M6916" t="s">
        <v>3174</v>
      </c>
    </row>
    <row r="6917" spans="1:13" x14ac:dyDescent="0.3">
      <c r="A6917" t="s">
        <v>1099</v>
      </c>
      <c r="B6917" t="s">
        <v>3692</v>
      </c>
      <c r="C6917" t="s">
        <v>3190</v>
      </c>
      <c r="D6917" t="s">
        <v>1822</v>
      </c>
      <c r="E6917" t="s">
        <v>3459</v>
      </c>
      <c r="F6917" t="s">
        <v>23614</v>
      </c>
      <c r="G6917" t="s">
        <v>12883</v>
      </c>
      <c r="H6917" t="s">
        <v>3177</v>
      </c>
      <c r="I6917" t="s">
        <v>23615</v>
      </c>
      <c r="J6917" t="s">
        <v>3179</v>
      </c>
      <c r="K6917" t="s">
        <v>23616</v>
      </c>
      <c r="L6917" t="s">
        <v>3174</v>
      </c>
      <c r="M6917" t="s">
        <v>3174</v>
      </c>
    </row>
    <row r="6918" spans="1:13" x14ac:dyDescent="0.3">
      <c r="A6918" t="s">
        <v>1099</v>
      </c>
      <c r="B6918" t="s">
        <v>3692</v>
      </c>
      <c r="C6918" t="s">
        <v>3190</v>
      </c>
      <c r="D6918" t="s">
        <v>1822</v>
      </c>
      <c r="E6918" t="s">
        <v>3459</v>
      </c>
      <c r="F6918" t="s">
        <v>23617</v>
      </c>
      <c r="G6918" t="s">
        <v>12883</v>
      </c>
      <c r="H6918" t="s">
        <v>3177</v>
      </c>
      <c r="I6918" t="s">
        <v>23618</v>
      </c>
      <c r="J6918" t="s">
        <v>3179</v>
      </c>
      <c r="K6918" t="s">
        <v>23619</v>
      </c>
      <c r="L6918" t="s">
        <v>3174</v>
      </c>
      <c r="M6918" t="s">
        <v>3174</v>
      </c>
    </row>
    <row r="6919" spans="1:13" x14ac:dyDescent="0.3">
      <c r="A6919" t="s">
        <v>1099</v>
      </c>
      <c r="B6919" t="s">
        <v>3692</v>
      </c>
      <c r="C6919" t="s">
        <v>3190</v>
      </c>
      <c r="D6919" t="s">
        <v>1822</v>
      </c>
      <c r="E6919" t="s">
        <v>3459</v>
      </c>
      <c r="F6919" t="s">
        <v>23620</v>
      </c>
      <c r="G6919" t="s">
        <v>12883</v>
      </c>
      <c r="H6919" t="s">
        <v>3177</v>
      </c>
      <c r="I6919" t="s">
        <v>23621</v>
      </c>
      <c r="J6919" t="s">
        <v>3179</v>
      </c>
      <c r="K6919" t="s">
        <v>23622</v>
      </c>
      <c r="L6919" t="s">
        <v>3174</v>
      </c>
      <c r="M6919" t="s">
        <v>3174</v>
      </c>
    </row>
    <row r="6920" spans="1:13" x14ac:dyDescent="0.3">
      <c r="A6920" t="s">
        <v>1099</v>
      </c>
      <c r="B6920" t="s">
        <v>3692</v>
      </c>
      <c r="C6920" t="s">
        <v>3190</v>
      </c>
      <c r="D6920" t="s">
        <v>1822</v>
      </c>
      <c r="E6920" t="s">
        <v>3459</v>
      </c>
      <c r="F6920" t="s">
        <v>23620</v>
      </c>
      <c r="G6920" t="s">
        <v>12883</v>
      </c>
      <c r="H6920" t="s">
        <v>3177</v>
      </c>
      <c r="I6920" t="s">
        <v>23623</v>
      </c>
      <c r="J6920" t="s">
        <v>3179</v>
      </c>
      <c r="K6920" t="s">
        <v>23624</v>
      </c>
      <c r="L6920" t="s">
        <v>3174</v>
      </c>
      <c r="M6920" t="s">
        <v>3174</v>
      </c>
    </row>
    <row r="6921" spans="1:13" x14ac:dyDescent="0.3">
      <c r="A6921" t="s">
        <v>1099</v>
      </c>
      <c r="B6921" t="s">
        <v>3692</v>
      </c>
      <c r="C6921" t="s">
        <v>3190</v>
      </c>
      <c r="D6921" t="s">
        <v>1822</v>
      </c>
      <c r="E6921" t="s">
        <v>3459</v>
      </c>
      <c r="F6921" t="s">
        <v>23625</v>
      </c>
      <c r="G6921" t="s">
        <v>12883</v>
      </c>
      <c r="H6921" t="s">
        <v>3177</v>
      </c>
      <c r="I6921" t="s">
        <v>23626</v>
      </c>
      <c r="J6921" t="s">
        <v>3179</v>
      </c>
      <c r="K6921" t="s">
        <v>23627</v>
      </c>
      <c r="L6921" t="s">
        <v>3174</v>
      </c>
      <c r="M6921" t="s">
        <v>3174</v>
      </c>
    </row>
    <row r="6922" spans="1:13" x14ac:dyDescent="0.3">
      <c r="A6922" t="s">
        <v>1099</v>
      </c>
      <c r="B6922" t="s">
        <v>3692</v>
      </c>
      <c r="C6922" t="s">
        <v>3190</v>
      </c>
      <c r="D6922" t="s">
        <v>1822</v>
      </c>
      <c r="E6922" t="s">
        <v>3459</v>
      </c>
      <c r="F6922" t="s">
        <v>23628</v>
      </c>
      <c r="G6922" t="s">
        <v>12883</v>
      </c>
      <c r="H6922" t="s">
        <v>3177</v>
      </c>
      <c r="I6922" t="s">
        <v>23629</v>
      </c>
      <c r="J6922" t="s">
        <v>3179</v>
      </c>
      <c r="K6922" t="s">
        <v>23630</v>
      </c>
      <c r="L6922" t="s">
        <v>3174</v>
      </c>
      <c r="M6922" t="s">
        <v>3174</v>
      </c>
    </row>
    <row r="6923" spans="1:13" x14ac:dyDescent="0.3">
      <c r="A6923" t="s">
        <v>1099</v>
      </c>
      <c r="B6923" t="s">
        <v>3692</v>
      </c>
      <c r="C6923" t="s">
        <v>3190</v>
      </c>
      <c r="D6923" t="s">
        <v>1822</v>
      </c>
      <c r="E6923" t="s">
        <v>3459</v>
      </c>
      <c r="F6923" t="s">
        <v>23631</v>
      </c>
      <c r="G6923" t="s">
        <v>12883</v>
      </c>
      <c r="H6923" t="s">
        <v>3177</v>
      </c>
      <c r="I6923" t="s">
        <v>23632</v>
      </c>
      <c r="J6923" t="s">
        <v>3179</v>
      </c>
      <c r="K6923" t="s">
        <v>23633</v>
      </c>
      <c r="L6923" t="s">
        <v>3174</v>
      </c>
      <c r="M6923" t="s">
        <v>3174</v>
      </c>
    </row>
    <row r="6924" spans="1:13" x14ac:dyDescent="0.3">
      <c r="A6924" t="s">
        <v>1099</v>
      </c>
      <c r="B6924" t="s">
        <v>11500</v>
      </c>
      <c r="C6924" t="s">
        <v>3190</v>
      </c>
      <c r="D6924" t="s">
        <v>1822</v>
      </c>
      <c r="E6924" t="s">
        <v>3298</v>
      </c>
      <c r="F6924" t="s">
        <v>23634</v>
      </c>
      <c r="G6924" t="s">
        <v>11505</v>
      </c>
      <c r="H6924" t="s">
        <v>3177</v>
      </c>
      <c r="I6924" t="s">
        <v>23635</v>
      </c>
      <c r="J6924" t="s">
        <v>3179</v>
      </c>
      <c r="K6924" t="s">
        <v>23636</v>
      </c>
      <c r="L6924" t="s">
        <v>3174</v>
      </c>
      <c r="M6924" t="s">
        <v>3174</v>
      </c>
    </row>
    <row r="6925" spans="1:13" x14ac:dyDescent="0.3">
      <c r="A6925" t="s">
        <v>1082</v>
      </c>
      <c r="B6925" t="s">
        <v>7809</v>
      </c>
      <c r="C6925" t="s">
        <v>4045</v>
      </c>
      <c r="D6925" t="s">
        <v>1822</v>
      </c>
      <c r="E6925" t="s">
        <v>3183</v>
      </c>
      <c r="F6925" t="s">
        <v>23637</v>
      </c>
      <c r="G6925" t="s">
        <v>7811</v>
      </c>
      <c r="H6925" t="s">
        <v>3177</v>
      </c>
      <c r="I6925" t="s">
        <v>23638</v>
      </c>
      <c r="J6925" t="s">
        <v>3179</v>
      </c>
      <c r="K6925" t="s">
        <v>23639</v>
      </c>
      <c r="L6925" t="s">
        <v>3174</v>
      </c>
      <c r="M6925" t="s">
        <v>3174</v>
      </c>
    </row>
    <row r="6926" spans="1:13" x14ac:dyDescent="0.3">
      <c r="A6926" t="s">
        <v>1099</v>
      </c>
      <c r="B6926" t="s">
        <v>2958</v>
      </c>
      <c r="C6926" t="s">
        <v>3190</v>
      </c>
      <c r="D6926" t="s">
        <v>1822</v>
      </c>
      <c r="E6926" t="s">
        <v>3298</v>
      </c>
      <c r="F6926" t="s">
        <v>23640</v>
      </c>
      <c r="G6926" t="s">
        <v>5745</v>
      </c>
      <c r="H6926" t="s">
        <v>3177</v>
      </c>
      <c r="I6926" t="s">
        <v>23641</v>
      </c>
      <c r="J6926" t="s">
        <v>3179</v>
      </c>
      <c r="K6926" t="s">
        <v>23642</v>
      </c>
      <c r="L6926" t="s">
        <v>3174</v>
      </c>
      <c r="M6926" t="s">
        <v>3174</v>
      </c>
    </row>
    <row r="6927" spans="1:13" x14ac:dyDescent="0.3">
      <c r="A6927" t="s">
        <v>1082</v>
      </c>
      <c r="B6927" t="s">
        <v>23643</v>
      </c>
      <c r="C6927" t="s">
        <v>4045</v>
      </c>
      <c r="D6927" t="s">
        <v>1822</v>
      </c>
      <c r="E6927" t="s">
        <v>3235</v>
      </c>
      <c r="F6927" t="s">
        <v>23644</v>
      </c>
      <c r="G6927" t="s">
        <v>23643</v>
      </c>
      <c r="H6927" t="s">
        <v>3177</v>
      </c>
      <c r="I6927" t="s">
        <v>23645</v>
      </c>
      <c r="J6927" t="s">
        <v>3179</v>
      </c>
      <c r="K6927" t="s">
        <v>16971</v>
      </c>
      <c r="L6927" t="s">
        <v>3174</v>
      </c>
      <c r="M6927" t="s">
        <v>3174</v>
      </c>
    </row>
    <row r="6928" spans="1:13" x14ac:dyDescent="0.3">
      <c r="A6928" t="s">
        <v>1099</v>
      </c>
      <c r="B6928" t="s">
        <v>2958</v>
      </c>
      <c r="C6928" t="s">
        <v>3190</v>
      </c>
      <c r="D6928" t="s">
        <v>1822</v>
      </c>
      <c r="E6928" t="s">
        <v>3298</v>
      </c>
      <c r="F6928" t="s">
        <v>23646</v>
      </c>
      <c r="G6928" t="s">
        <v>5745</v>
      </c>
      <c r="H6928" t="s">
        <v>3177</v>
      </c>
      <c r="I6928" t="s">
        <v>23647</v>
      </c>
      <c r="J6928" t="s">
        <v>3179</v>
      </c>
      <c r="K6928" t="s">
        <v>23648</v>
      </c>
      <c r="L6928" t="s">
        <v>3174</v>
      </c>
      <c r="M6928" t="s">
        <v>3174</v>
      </c>
    </row>
    <row r="6929" spans="1:13" x14ac:dyDescent="0.3">
      <c r="A6929" t="s">
        <v>1082</v>
      </c>
      <c r="B6929" t="s">
        <v>7821</v>
      </c>
      <c r="C6929" t="s">
        <v>4045</v>
      </c>
      <c r="D6929" t="s">
        <v>1822</v>
      </c>
      <c r="E6929" t="s">
        <v>3235</v>
      </c>
      <c r="F6929" t="s">
        <v>23649</v>
      </c>
      <c r="G6929" t="s">
        <v>7821</v>
      </c>
      <c r="H6929" t="s">
        <v>3177</v>
      </c>
      <c r="I6929" t="s">
        <v>23650</v>
      </c>
      <c r="J6929" t="s">
        <v>3179</v>
      </c>
      <c r="K6929" t="s">
        <v>16971</v>
      </c>
      <c r="L6929" t="s">
        <v>3174</v>
      </c>
      <c r="M6929" t="s">
        <v>3174</v>
      </c>
    </row>
    <row r="6930" spans="1:13" x14ac:dyDescent="0.3">
      <c r="A6930" t="s">
        <v>1082</v>
      </c>
      <c r="B6930" t="s">
        <v>23651</v>
      </c>
      <c r="C6930" t="s">
        <v>4045</v>
      </c>
      <c r="D6930" t="s">
        <v>1822</v>
      </c>
      <c r="E6930" t="s">
        <v>3235</v>
      </c>
      <c r="F6930" t="s">
        <v>23652</v>
      </c>
      <c r="G6930" t="s">
        <v>23653</v>
      </c>
      <c r="H6930" t="s">
        <v>3177</v>
      </c>
      <c r="I6930" t="s">
        <v>23654</v>
      </c>
      <c r="J6930" t="s">
        <v>3179</v>
      </c>
      <c r="K6930" t="s">
        <v>23655</v>
      </c>
      <c r="L6930" t="s">
        <v>3174</v>
      </c>
      <c r="M6930" t="s">
        <v>3174</v>
      </c>
    </row>
    <row r="6931" spans="1:13" x14ac:dyDescent="0.3">
      <c r="A6931" t="s">
        <v>1082</v>
      </c>
      <c r="B6931" t="s">
        <v>23643</v>
      </c>
      <c r="C6931" t="s">
        <v>4045</v>
      </c>
      <c r="D6931" t="s">
        <v>1822</v>
      </c>
      <c r="E6931" t="s">
        <v>3235</v>
      </c>
      <c r="F6931" t="s">
        <v>23656</v>
      </c>
      <c r="G6931" t="s">
        <v>23643</v>
      </c>
      <c r="H6931" t="s">
        <v>3177</v>
      </c>
      <c r="I6931" t="s">
        <v>23657</v>
      </c>
      <c r="J6931" t="s">
        <v>3179</v>
      </c>
      <c r="K6931" t="s">
        <v>19138</v>
      </c>
      <c r="L6931" t="s">
        <v>3174</v>
      </c>
      <c r="M6931" t="s">
        <v>3174</v>
      </c>
    </row>
    <row r="6932" spans="1:13" x14ac:dyDescent="0.3">
      <c r="A6932" t="s">
        <v>1082</v>
      </c>
      <c r="B6932" t="s">
        <v>2979</v>
      </c>
      <c r="C6932" t="s">
        <v>4045</v>
      </c>
      <c r="D6932" t="s">
        <v>1761</v>
      </c>
      <c r="E6932" t="s">
        <v>3183</v>
      </c>
      <c r="F6932" t="s">
        <v>23658</v>
      </c>
      <c r="G6932" t="s">
        <v>17593</v>
      </c>
      <c r="H6932" t="s">
        <v>3177</v>
      </c>
      <c r="I6932" t="s">
        <v>23659</v>
      </c>
      <c r="J6932" t="s">
        <v>3179</v>
      </c>
      <c r="K6932" t="s">
        <v>23660</v>
      </c>
      <c r="L6932" t="s">
        <v>3174</v>
      </c>
      <c r="M6932" t="s">
        <v>3174</v>
      </c>
    </row>
    <row r="6933" spans="1:13" x14ac:dyDescent="0.3">
      <c r="A6933" t="s">
        <v>1082</v>
      </c>
      <c r="B6933" t="s">
        <v>23661</v>
      </c>
      <c r="C6933" t="s">
        <v>4045</v>
      </c>
      <c r="D6933" t="s">
        <v>1822</v>
      </c>
      <c r="E6933" t="s">
        <v>3235</v>
      </c>
      <c r="F6933" t="s">
        <v>23662</v>
      </c>
      <c r="G6933" t="s">
        <v>23661</v>
      </c>
      <c r="H6933" t="s">
        <v>3177</v>
      </c>
      <c r="I6933" t="s">
        <v>23663</v>
      </c>
      <c r="J6933" t="s">
        <v>3179</v>
      </c>
      <c r="K6933" t="s">
        <v>23655</v>
      </c>
      <c r="L6933" t="s">
        <v>3174</v>
      </c>
      <c r="M6933" t="s">
        <v>3174</v>
      </c>
    </row>
    <row r="6934" spans="1:13" x14ac:dyDescent="0.3">
      <c r="A6934" t="s">
        <v>1082</v>
      </c>
      <c r="B6934" t="s">
        <v>8765</v>
      </c>
      <c r="C6934" t="s">
        <v>4045</v>
      </c>
      <c r="D6934" t="s">
        <v>1822</v>
      </c>
      <c r="E6934" t="s">
        <v>3546</v>
      </c>
      <c r="F6934" t="s">
        <v>23664</v>
      </c>
      <c r="G6934" t="s">
        <v>15106</v>
      </c>
      <c r="H6934" t="s">
        <v>3177</v>
      </c>
      <c r="I6934" t="s">
        <v>23665</v>
      </c>
      <c r="J6934" t="s">
        <v>3179</v>
      </c>
      <c r="K6934" t="s">
        <v>23666</v>
      </c>
      <c r="L6934" t="s">
        <v>3174</v>
      </c>
      <c r="M6934" t="s">
        <v>3174</v>
      </c>
    </row>
    <row r="6935" spans="1:13" x14ac:dyDescent="0.3">
      <c r="A6935" t="s">
        <v>1099</v>
      </c>
      <c r="B6935" t="s">
        <v>2958</v>
      </c>
      <c r="C6935" t="s">
        <v>3190</v>
      </c>
      <c r="D6935" t="s">
        <v>1822</v>
      </c>
      <c r="E6935" t="s">
        <v>3298</v>
      </c>
      <c r="F6935" t="s">
        <v>23667</v>
      </c>
      <c r="G6935" t="s">
        <v>5745</v>
      </c>
      <c r="H6935" t="s">
        <v>3177</v>
      </c>
      <c r="I6935" t="s">
        <v>23668</v>
      </c>
      <c r="J6935" t="s">
        <v>3179</v>
      </c>
      <c r="K6935" t="s">
        <v>23669</v>
      </c>
      <c r="L6935" t="s">
        <v>3174</v>
      </c>
      <c r="M6935" t="s">
        <v>3174</v>
      </c>
    </row>
    <row r="6936" spans="1:13" x14ac:dyDescent="0.3">
      <c r="A6936" t="s">
        <v>1082</v>
      </c>
      <c r="B6936" t="s">
        <v>7638</v>
      </c>
      <c r="C6936" t="s">
        <v>4045</v>
      </c>
      <c r="D6936" t="s">
        <v>1822</v>
      </c>
      <c r="E6936" t="s">
        <v>7639</v>
      </c>
      <c r="F6936" t="s">
        <v>23670</v>
      </c>
      <c r="G6936" t="s">
        <v>8634</v>
      </c>
      <c r="H6936" t="s">
        <v>3177</v>
      </c>
      <c r="I6936" t="s">
        <v>23671</v>
      </c>
      <c r="J6936" t="s">
        <v>3179</v>
      </c>
      <c r="K6936" t="s">
        <v>23672</v>
      </c>
      <c r="L6936" t="s">
        <v>3174</v>
      </c>
      <c r="M6936" t="s">
        <v>3174</v>
      </c>
    </row>
    <row r="6937" spans="1:13" x14ac:dyDescent="0.3">
      <c r="A6937" t="s">
        <v>1099</v>
      </c>
      <c r="B6937" t="s">
        <v>2958</v>
      </c>
      <c r="C6937" t="s">
        <v>3190</v>
      </c>
      <c r="D6937" t="s">
        <v>1822</v>
      </c>
      <c r="E6937" t="s">
        <v>3298</v>
      </c>
      <c r="F6937" t="s">
        <v>23673</v>
      </c>
      <c r="G6937" t="s">
        <v>5745</v>
      </c>
      <c r="H6937" t="s">
        <v>3177</v>
      </c>
      <c r="I6937" t="s">
        <v>23674</v>
      </c>
      <c r="J6937" t="s">
        <v>3179</v>
      </c>
      <c r="K6937" t="s">
        <v>23675</v>
      </c>
      <c r="L6937" t="s">
        <v>3174</v>
      </c>
      <c r="M6937" t="s">
        <v>3174</v>
      </c>
    </row>
    <row r="6938" spans="1:13" x14ac:dyDescent="0.3">
      <c r="A6938" t="s">
        <v>1082</v>
      </c>
      <c r="B6938" t="s">
        <v>8765</v>
      </c>
      <c r="C6938" t="s">
        <v>4045</v>
      </c>
      <c r="D6938" t="s">
        <v>1822</v>
      </c>
      <c r="E6938" t="s">
        <v>3546</v>
      </c>
      <c r="F6938" t="s">
        <v>23676</v>
      </c>
      <c r="G6938" t="s">
        <v>23677</v>
      </c>
      <c r="H6938" t="s">
        <v>3177</v>
      </c>
      <c r="I6938" t="s">
        <v>23678</v>
      </c>
      <c r="J6938" t="s">
        <v>3179</v>
      </c>
      <c r="K6938" t="s">
        <v>23666</v>
      </c>
      <c r="L6938" t="s">
        <v>3174</v>
      </c>
      <c r="M6938" t="s">
        <v>3174</v>
      </c>
    </row>
    <row r="6939" spans="1:13" x14ac:dyDescent="0.3">
      <c r="A6939" t="s">
        <v>1082</v>
      </c>
      <c r="B6939" t="s">
        <v>7638</v>
      </c>
      <c r="C6939" t="s">
        <v>4045</v>
      </c>
      <c r="D6939" t="s">
        <v>1822</v>
      </c>
      <c r="E6939" t="s">
        <v>7639</v>
      </c>
      <c r="F6939" t="s">
        <v>23679</v>
      </c>
      <c r="G6939" t="s">
        <v>8634</v>
      </c>
      <c r="H6939" t="s">
        <v>3177</v>
      </c>
      <c r="I6939" t="s">
        <v>23680</v>
      </c>
      <c r="J6939" t="s">
        <v>3179</v>
      </c>
      <c r="K6939" t="s">
        <v>23681</v>
      </c>
      <c r="L6939" t="s">
        <v>3174</v>
      </c>
      <c r="M6939" t="s">
        <v>3174</v>
      </c>
    </row>
    <row r="6940" spans="1:13" x14ac:dyDescent="0.3">
      <c r="A6940" t="s">
        <v>1082</v>
      </c>
      <c r="B6940" t="s">
        <v>2979</v>
      </c>
      <c r="C6940" t="s">
        <v>4045</v>
      </c>
      <c r="D6940" t="s">
        <v>1761</v>
      </c>
      <c r="E6940" t="s">
        <v>3183</v>
      </c>
      <c r="F6940" t="s">
        <v>23682</v>
      </c>
      <c r="G6940" t="s">
        <v>17596</v>
      </c>
      <c r="H6940" t="s">
        <v>3177</v>
      </c>
      <c r="I6940" t="s">
        <v>23683</v>
      </c>
      <c r="J6940" t="s">
        <v>3179</v>
      </c>
      <c r="K6940" t="s">
        <v>23684</v>
      </c>
      <c r="L6940" t="s">
        <v>3174</v>
      </c>
      <c r="M6940" t="s">
        <v>3174</v>
      </c>
    </row>
    <row r="6941" spans="1:13" x14ac:dyDescent="0.3">
      <c r="A6941" t="s">
        <v>1082</v>
      </c>
      <c r="B6941" t="s">
        <v>8765</v>
      </c>
      <c r="C6941" t="s">
        <v>4045</v>
      </c>
      <c r="D6941" t="s">
        <v>1822</v>
      </c>
      <c r="E6941" t="s">
        <v>3546</v>
      </c>
      <c r="F6941" t="s">
        <v>23685</v>
      </c>
      <c r="G6941" t="s">
        <v>14978</v>
      </c>
      <c r="H6941" t="s">
        <v>3177</v>
      </c>
      <c r="I6941" t="s">
        <v>23686</v>
      </c>
      <c r="J6941" t="s">
        <v>3179</v>
      </c>
      <c r="K6941" t="s">
        <v>23666</v>
      </c>
      <c r="L6941" t="s">
        <v>3174</v>
      </c>
      <c r="M6941" t="s">
        <v>3174</v>
      </c>
    </row>
    <row r="6942" spans="1:13" x14ac:dyDescent="0.3">
      <c r="A6942" t="s">
        <v>1099</v>
      </c>
      <c r="B6942" t="s">
        <v>2958</v>
      </c>
      <c r="C6942" t="s">
        <v>3190</v>
      </c>
      <c r="D6942" t="s">
        <v>1822</v>
      </c>
      <c r="E6942" t="s">
        <v>3298</v>
      </c>
      <c r="F6942" t="s">
        <v>23687</v>
      </c>
      <c r="G6942" t="s">
        <v>5745</v>
      </c>
      <c r="H6942" t="s">
        <v>3177</v>
      </c>
      <c r="I6942" t="s">
        <v>23688</v>
      </c>
      <c r="J6942" t="s">
        <v>3179</v>
      </c>
      <c r="K6942" t="s">
        <v>23689</v>
      </c>
      <c r="L6942" t="s">
        <v>3174</v>
      </c>
      <c r="M6942" t="s">
        <v>3174</v>
      </c>
    </row>
    <row r="6943" spans="1:13" x14ac:dyDescent="0.3">
      <c r="A6943" t="s">
        <v>1099</v>
      </c>
      <c r="B6943" t="s">
        <v>2958</v>
      </c>
      <c r="C6943" t="s">
        <v>3190</v>
      </c>
      <c r="D6943" t="s">
        <v>1822</v>
      </c>
      <c r="E6943" t="s">
        <v>3298</v>
      </c>
      <c r="F6943" t="s">
        <v>23690</v>
      </c>
      <c r="G6943" t="s">
        <v>5745</v>
      </c>
      <c r="H6943" t="s">
        <v>3177</v>
      </c>
      <c r="I6943" t="s">
        <v>23691</v>
      </c>
      <c r="J6943" t="s">
        <v>3179</v>
      </c>
      <c r="K6943" t="s">
        <v>23692</v>
      </c>
      <c r="L6943" t="s">
        <v>3174</v>
      </c>
      <c r="M6943" t="s">
        <v>3174</v>
      </c>
    </row>
    <row r="6944" spans="1:13" x14ac:dyDescent="0.3">
      <c r="A6944" t="s">
        <v>1082</v>
      </c>
      <c r="B6944" t="s">
        <v>2979</v>
      </c>
      <c r="C6944" t="s">
        <v>4045</v>
      </c>
      <c r="D6944" t="s">
        <v>1761</v>
      </c>
      <c r="E6944" t="s">
        <v>3183</v>
      </c>
      <c r="F6944" t="s">
        <v>23693</v>
      </c>
      <c r="G6944" t="s">
        <v>17600</v>
      </c>
      <c r="H6944" t="s">
        <v>3177</v>
      </c>
      <c r="I6944" t="s">
        <v>23694</v>
      </c>
      <c r="J6944" t="s">
        <v>3179</v>
      </c>
      <c r="K6944" t="s">
        <v>23695</v>
      </c>
      <c r="L6944" t="s">
        <v>3174</v>
      </c>
      <c r="M6944" t="s">
        <v>3174</v>
      </c>
    </row>
    <row r="6945" spans="1:13" x14ac:dyDescent="0.3">
      <c r="A6945" t="s">
        <v>1082</v>
      </c>
      <c r="B6945" t="s">
        <v>2979</v>
      </c>
      <c r="C6945" t="s">
        <v>4045</v>
      </c>
      <c r="D6945" t="s">
        <v>1761</v>
      </c>
      <c r="E6945" t="s">
        <v>3183</v>
      </c>
      <c r="F6945" t="s">
        <v>23696</v>
      </c>
      <c r="G6945" t="s">
        <v>17604</v>
      </c>
      <c r="H6945" t="s">
        <v>3177</v>
      </c>
      <c r="I6945" t="s">
        <v>23697</v>
      </c>
      <c r="J6945" t="s">
        <v>3179</v>
      </c>
      <c r="K6945" t="s">
        <v>23698</v>
      </c>
      <c r="L6945" t="s">
        <v>3174</v>
      </c>
      <c r="M6945" t="s">
        <v>3174</v>
      </c>
    </row>
    <row r="6946" spans="1:13" x14ac:dyDescent="0.3">
      <c r="A6946" t="s">
        <v>1082</v>
      </c>
      <c r="B6946" t="s">
        <v>2979</v>
      </c>
      <c r="C6946" t="s">
        <v>4045</v>
      </c>
      <c r="D6946" t="s">
        <v>7922</v>
      </c>
      <c r="E6946" t="s">
        <v>3235</v>
      </c>
      <c r="F6946" t="s">
        <v>23699</v>
      </c>
      <c r="G6946" t="s">
        <v>23700</v>
      </c>
      <c r="H6946" t="s">
        <v>3177</v>
      </c>
      <c r="I6946" t="s">
        <v>23701</v>
      </c>
      <c r="J6946" t="s">
        <v>3179</v>
      </c>
      <c r="K6946" t="s">
        <v>23702</v>
      </c>
      <c r="L6946" t="s">
        <v>3174</v>
      </c>
      <c r="M6946" t="s">
        <v>3174</v>
      </c>
    </row>
    <row r="6947" spans="1:13" x14ac:dyDescent="0.3">
      <c r="A6947" t="s">
        <v>1082</v>
      </c>
      <c r="B6947" t="s">
        <v>2979</v>
      </c>
      <c r="C6947" t="s">
        <v>4045</v>
      </c>
      <c r="D6947" t="s">
        <v>7922</v>
      </c>
      <c r="E6947" t="s">
        <v>3235</v>
      </c>
      <c r="F6947" t="s">
        <v>23703</v>
      </c>
      <c r="G6947" t="s">
        <v>23704</v>
      </c>
      <c r="H6947" t="s">
        <v>3177</v>
      </c>
      <c r="I6947" t="s">
        <v>23705</v>
      </c>
      <c r="J6947" t="s">
        <v>3179</v>
      </c>
      <c r="K6947" t="s">
        <v>22895</v>
      </c>
      <c r="L6947" t="s">
        <v>3174</v>
      </c>
      <c r="M6947" t="s">
        <v>3174</v>
      </c>
    </row>
    <row r="6948" spans="1:13" x14ac:dyDescent="0.3">
      <c r="A6948" t="s">
        <v>1082</v>
      </c>
      <c r="B6948" t="s">
        <v>8765</v>
      </c>
      <c r="C6948" t="s">
        <v>4045</v>
      </c>
      <c r="D6948" t="s">
        <v>1822</v>
      </c>
      <c r="E6948" t="s">
        <v>3546</v>
      </c>
      <c r="F6948" t="s">
        <v>23706</v>
      </c>
      <c r="G6948" t="s">
        <v>8767</v>
      </c>
      <c r="H6948" t="s">
        <v>3177</v>
      </c>
      <c r="I6948" t="s">
        <v>23707</v>
      </c>
      <c r="J6948" t="s">
        <v>3179</v>
      </c>
      <c r="K6948" t="s">
        <v>23666</v>
      </c>
      <c r="L6948" t="s">
        <v>3174</v>
      </c>
      <c r="M6948" t="s">
        <v>3174</v>
      </c>
    </row>
    <row r="6949" spans="1:13" x14ac:dyDescent="0.3">
      <c r="A6949" t="s">
        <v>1082</v>
      </c>
      <c r="B6949" t="s">
        <v>8765</v>
      </c>
      <c r="C6949" t="s">
        <v>4045</v>
      </c>
      <c r="D6949" t="s">
        <v>1822</v>
      </c>
      <c r="E6949" t="s">
        <v>3546</v>
      </c>
      <c r="F6949" t="s">
        <v>23708</v>
      </c>
      <c r="G6949" t="s">
        <v>23709</v>
      </c>
      <c r="H6949" t="s">
        <v>3177</v>
      </c>
      <c r="I6949" t="s">
        <v>23710</v>
      </c>
      <c r="J6949" t="s">
        <v>3179</v>
      </c>
      <c r="K6949" t="s">
        <v>23666</v>
      </c>
      <c r="L6949" t="s">
        <v>3174</v>
      </c>
      <c r="M6949" t="s">
        <v>3174</v>
      </c>
    </row>
    <row r="6950" spans="1:13" x14ac:dyDescent="0.3">
      <c r="A6950" t="s">
        <v>1082</v>
      </c>
      <c r="B6950" t="s">
        <v>8765</v>
      </c>
      <c r="C6950" t="s">
        <v>4045</v>
      </c>
      <c r="D6950" t="s">
        <v>1822</v>
      </c>
      <c r="E6950" t="s">
        <v>3546</v>
      </c>
      <c r="F6950" t="s">
        <v>23711</v>
      </c>
      <c r="G6950" t="s">
        <v>23712</v>
      </c>
      <c r="H6950" t="s">
        <v>3177</v>
      </c>
      <c r="I6950" t="s">
        <v>23713</v>
      </c>
      <c r="J6950" t="s">
        <v>3179</v>
      </c>
      <c r="K6950" t="s">
        <v>23666</v>
      </c>
      <c r="L6950" t="s">
        <v>3174</v>
      </c>
      <c r="M6950" t="s">
        <v>3174</v>
      </c>
    </row>
    <row r="6951" spans="1:13" x14ac:dyDescent="0.3">
      <c r="A6951" t="s">
        <v>1099</v>
      </c>
      <c r="B6951" t="s">
        <v>2962</v>
      </c>
      <c r="C6951" t="s">
        <v>3190</v>
      </c>
      <c r="D6951" t="s">
        <v>1822</v>
      </c>
      <c r="E6951" t="s">
        <v>3235</v>
      </c>
      <c r="F6951" t="s">
        <v>23714</v>
      </c>
      <c r="G6951" t="s">
        <v>3393</v>
      </c>
      <c r="H6951" t="s">
        <v>3177</v>
      </c>
      <c r="I6951" t="s">
        <v>23715</v>
      </c>
      <c r="J6951" t="s">
        <v>3179</v>
      </c>
      <c r="K6951" t="s">
        <v>23716</v>
      </c>
      <c r="L6951" t="s">
        <v>3174</v>
      </c>
      <c r="M6951" t="s">
        <v>3174</v>
      </c>
    </row>
    <row r="6952" spans="1:13" x14ac:dyDescent="0.3">
      <c r="A6952" t="s">
        <v>1099</v>
      </c>
      <c r="B6952" t="s">
        <v>2962</v>
      </c>
      <c r="C6952" t="s">
        <v>3190</v>
      </c>
      <c r="D6952" t="s">
        <v>1822</v>
      </c>
      <c r="E6952" t="s">
        <v>3235</v>
      </c>
      <c r="F6952" t="s">
        <v>23717</v>
      </c>
      <c r="G6952" t="s">
        <v>3393</v>
      </c>
      <c r="H6952" t="s">
        <v>3177</v>
      </c>
      <c r="I6952" t="s">
        <v>23718</v>
      </c>
      <c r="J6952" t="s">
        <v>3179</v>
      </c>
      <c r="K6952" t="s">
        <v>23719</v>
      </c>
      <c r="L6952" t="s">
        <v>3174</v>
      </c>
      <c r="M6952" t="s">
        <v>3174</v>
      </c>
    </row>
    <row r="6953" spans="1:13" x14ac:dyDescent="0.3">
      <c r="A6953" t="s">
        <v>1082</v>
      </c>
      <c r="B6953" t="s">
        <v>8765</v>
      </c>
      <c r="C6953" t="s">
        <v>4045</v>
      </c>
      <c r="D6953" t="s">
        <v>1822</v>
      </c>
      <c r="E6953" t="s">
        <v>3546</v>
      </c>
      <c r="F6953" t="s">
        <v>23720</v>
      </c>
      <c r="G6953" t="s">
        <v>23721</v>
      </c>
      <c r="H6953" t="s">
        <v>3177</v>
      </c>
      <c r="I6953" t="s">
        <v>23722</v>
      </c>
      <c r="J6953" t="s">
        <v>3179</v>
      </c>
      <c r="K6953" t="s">
        <v>23666</v>
      </c>
      <c r="L6953" t="s">
        <v>3174</v>
      </c>
      <c r="M6953" t="s">
        <v>3174</v>
      </c>
    </row>
    <row r="6954" spans="1:13" x14ac:dyDescent="0.3">
      <c r="A6954" t="s">
        <v>1099</v>
      </c>
      <c r="B6954" t="s">
        <v>2962</v>
      </c>
      <c r="C6954" t="s">
        <v>3190</v>
      </c>
      <c r="D6954" t="s">
        <v>1822</v>
      </c>
      <c r="E6954" t="s">
        <v>3235</v>
      </c>
      <c r="F6954" t="s">
        <v>23723</v>
      </c>
      <c r="G6954" t="s">
        <v>3393</v>
      </c>
      <c r="H6954" t="s">
        <v>3177</v>
      </c>
      <c r="I6954" t="s">
        <v>23724</v>
      </c>
      <c r="J6954" t="s">
        <v>3179</v>
      </c>
      <c r="K6954" t="s">
        <v>23725</v>
      </c>
      <c r="L6954" t="s">
        <v>3174</v>
      </c>
      <c r="M6954" t="s">
        <v>3174</v>
      </c>
    </row>
    <row r="6955" spans="1:13" x14ac:dyDescent="0.3">
      <c r="A6955" t="s">
        <v>1082</v>
      </c>
      <c r="B6955" t="s">
        <v>2979</v>
      </c>
      <c r="C6955" t="s">
        <v>4045</v>
      </c>
      <c r="D6955" t="s">
        <v>7922</v>
      </c>
      <c r="E6955" t="s">
        <v>3235</v>
      </c>
      <c r="F6955" t="s">
        <v>23726</v>
      </c>
      <c r="G6955" t="s">
        <v>23727</v>
      </c>
      <c r="H6955" t="s">
        <v>3177</v>
      </c>
      <c r="I6955" t="s">
        <v>23728</v>
      </c>
      <c r="J6955" t="s">
        <v>3179</v>
      </c>
      <c r="K6955" t="s">
        <v>23729</v>
      </c>
      <c r="L6955" t="s">
        <v>3174</v>
      </c>
      <c r="M6955" t="s">
        <v>3174</v>
      </c>
    </row>
    <row r="6956" spans="1:13" x14ac:dyDescent="0.3">
      <c r="A6956" t="s">
        <v>1082</v>
      </c>
      <c r="B6956" t="s">
        <v>8765</v>
      </c>
      <c r="C6956" t="s">
        <v>4045</v>
      </c>
      <c r="D6956" t="s">
        <v>1822</v>
      </c>
      <c r="E6956" t="s">
        <v>3546</v>
      </c>
      <c r="F6956" t="s">
        <v>23730</v>
      </c>
      <c r="G6956" t="s">
        <v>23731</v>
      </c>
      <c r="H6956" t="s">
        <v>3177</v>
      </c>
      <c r="I6956" t="s">
        <v>23732</v>
      </c>
      <c r="J6956" t="s">
        <v>3179</v>
      </c>
      <c r="K6956" t="s">
        <v>23666</v>
      </c>
      <c r="L6956" t="s">
        <v>3174</v>
      </c>
      <c r="M6956" t="s">
        <v>3174</v>
      </c>
    </row>
    <row r="6957" spans="1:13" x14ac:dyDescent="0.3">
      <c r="A6957" t="s">
        <v>1099</v>
      </c>
      <c r="B6957" t="s">
        <v>2962</v>
      </c>
      <c r="C6957" t="s">
        <v>3190</v>
      </c>
      <c r="D6957" t="s">
        <v>1822</v>
      </c>
      <c r="E6957" t="s">
        <v>3235</v>
      </c>
      <c r="F6957" t="s">
        <v>23733</v>
      </c>
      <c r="G6957" t="s">
        <v>3393</v>
      </c>
      <c r="H6957" t="s">
        <v>3177</v>
      </c>
      <c r="I6957" t="s">
        <v>23734</v>
      </c>
      <c r="J6957" t="s">
        <v>3179</v>
      </c>
      <c r="K6957" t="s">
        <v>23735</v>
      </c>
      <c r="L6957" t="s">
        <v>3174</v>
      </c>
      <c r="M6957" t="s">
        <v>3174</v>
      </c>
    </row>
    <row r="6958" spans="1:13" x14ac:dyDescent="0.3">
      <c r="A6958" t="s">
        <v>1099</v>
      </c>
      <c r="B6958" t="s">
        <v>2962</v>
      </c>
      <c r="C6958" t="s">
        <v>3190</v>
      </c>
      <c r="D6958" t="s">
        <v>1822</v>
      </c>
      <c r="E6958" t="s">
        <v>3235</v>
      </c>
      <c r="F6958" t="s">
        <v>23736</v>
      </c>
      <c r="G6958" t="s">
        <v>3393</v>
      </c>
      <c r="H6958" t="s">
        <v>3177</v>
      </c>
      <c r="I6958" t="s">
        <v>23737</v>
      </c>
      <c r="J6958" t="s">
        <v>3179</v>
      </c>
      <c r="K6958" t="s">
        <v>23738</v>
      </c>
      <c r="L6958" t="s">
        <v>3174</v>
      </c>
      <c r="M6958" t="s">
        <v>3174</v>
      </c>
    </row>
    <row r="6959" spans="1:13" x14ac:dyDescent="0.3">
      <c r="A6959" t="s">
        <v>1082</v>
      </c>
      <c r="B6959" t="s">
        <v>8765</v>
      </c>
      <c r="C6959" t="s">
        <v>4045</v>
      </c>
      <c r="D6959" t="s">
        <v>1822</v>
      </c>
      <c r="E6959" t="s">
        <v>3546</v>
      </c>
      <c r="F6959" t="s">
        <v>23739</v>
      </c>
      <c r="G6959" t="s">
        <v>23740</v>
      </c>
      <c r="H6959" t="s">
        <v>3177</v>
      </c>
      <c r="I6959" t="s">
        <v>23741</v>
      </c>
      <c r="J6959" t="s">
        <v>3179</v>
      </c>
      <c r="K6959" t="s">
        <v>23666</v>
      </c>
      <c r="L6959" t="s">
        <v>3174</v>
      </c>
      <c r="M6959" t="s">
        <v>3174</v>
      </c>
    </row>
    <row r="6960" spans="1:13" x14ac:dyDescent="0.3">
      <c r="A6960" t="s">
        <v>1099</v>
      </c>
      <c r="B6960" t="s">
        <v>2962</v>
      </c>
      <c r="C6960" t="s">
        <v>3190</v>
      </c>
      <c r="D6960" t="s">
        <v>1822</v>
      </c>
      <c r="E6960" t="s">
        <v>3235</v>
      </c>
      <c r="F6960" t="s">
        <v>23742</v>
      </c>
      <c r="G6960" t="s">
        <v>3393</v>
      </c>
      <c r="H6960" t="s">
        <v>3177</v>
      </c>
      <c r="I6960" t="s">
        <v>23743</v>
      </c>
      <c r="J6960" t="s">
        <v>3179</v>
      </c>
      <c r="K6960" t="s">
        <v>23744</v>
      </c>
      <c r="L6960" t="s">
        <v>3174</v>
      </c>
      <c r="M6960" t="s">
        <v>3174</v>
      </c>
    </row>
    <row r="6961" spans="1:13" x14ac:dyDescent="0.3">
      <c r="A6961" t="s">
        <v>1082</v>
      </c>
      <c r="B6961" t="s">
        <v>8765</v>
      </c>
      <c r="C6961" t="s">
        <v>4045</v>
      </c>
      <c r="D6961" t="s">
        <v>1822</v>
      </c>
      <c r="E6961" t="s">
        <v>3546</v>
      </c>
      <c r="F6961" t="s">
        <v>23745</v>
      </c>
      <c r="G6961" t="s">
        <v>23746</v>
      </c>
      <c r="H6961" t="s">
        <v>3177</v>
      </c>
      <c r="I6961" t="s">
        <v>23747</v>
      </c>
      <c r="J6961" t="s">
        <v>3179</v>
      </c>
      <c r="K6961" t="s">
        <v>23666</v>
      </c>
      <c r="L6961" t="s">
        <v>3174</v>
      </c>
      <c r="M6961" t="s">
        <v>3174</v>
      </c>
    </row>
    <row r="6962" spans="1:13" x14ac:dyDescent="0.3">
      <c r="A6962" t="s">
        <v>1099</v>
      </c>
      <c r="B6962" t="s">
        <v>23748</v>
      </c>
      <c r="C6962" t="s">
        <v>3190</v>
      </c>
      <c r="D6962" t="s">
        <v>1822</v>
      </c>
      <c r="E6962" t="s">
        <v>3235</v>
      </c>
      <c r="F6962" t="s">
        <v>23749</v>
      </c>
      <c r="G6962" t="s">
        <v>11948</v>
      </c>
      <c r="H6962" t="s">
        <v>3177</v>
      </c>
      <c r="I6962" t="s">
        <v>23750</v>
      </c>
      <c r="J6962" t="s">
        <v>3179</v>
      </c>
      <c r="K6962" t="s">
        <v>11519</v>
      </c>
      <c r="L6962" t="s">
        <v>3174</v>
      </c>
      <c r="M6962" t="s">
        <v>3174</v>
      </c>
    </row>
    <row r="6963" spans="1:13" x14ac:dyDescent="0.3">
      <c r="A6963" t="s">
        <v>1082</v>
      </c>
      <c r="B6963" t="s">
        <v>2979</v>
      </c>
      <c r="C6963" t="s">
        <v>4045</v>
      </c>
      <c r="D6963" t="s">
        <v>7922</v>
      </c>
      <c r="E6963" t="s">
        <v>3320</v>
      </c>
      <c r="F6963" t="s">
        <v>23751</v>
      </c>
      <c r="G6963" t="s">
        <v>23752</v>
      </c>
      <c r="H6963" t="s">
        <v>3177</v>
      </c>
      <c r="I6963" t="s">
        <v>23753</v>
      </c>
      <c r="J6963" t="s">
        <v>3179</v>
      </c>
      <c r="K6963" t="s">
        <v>14010</v>
      </c>
      <c r="L6963" t="s">
        <v>3174</v>
      </c>
      <c r="M6963" t="s">
        <v>3174</v>
      </c>
    </row>
    <row r="6964" spans="1:13" x14ac:dyDescent="0.3">
      <c r="A6964" t="s">
        <v>1082</v>
      </c>
      <c r="B6964" t="s">
        <v>14003</v>
      </c>
      <c r="C6964" t="s">
        <v>4045</v>
      </c>
      <c r="D6964" t="s">
        <v>7922</v>
      </c>
      <c r="E6964" t="s">
        <v>3235</v>
      </c>
      <c r="F6964" t="s">
        <v>23754</v>
      </c>
      <c r="G6964" t="s">
        <v>23755</v>
      </c>
      <c r="H6964" t="s">
        <v>3177</v>
      </c>
      <c r="I6964" t="s">
        <v>23756</v>
      </c>
      <c r="J6964" t="s">
        <v>3179</v>
      </c>
      <c r="K6964" t="s">
        <v>23757</v>
      </c>
      <c r="L6964" t="s">
        <v>3174</v>
      </c>
      <c r="M6964" t="s">
        <v>3174</v>
      </c>
    </row>
    <row r="6965" spans="1:13" x14ac:dyDescent="0.3">
      <c r="A6965" t="s">
        <v>1082</v>
      </c>
      <c r="B6965" t="s">
        <v>8765</v>
      </c>
      <c r="C6965" t="s">
        <v>4045</v>
      </c>
      <c r="D6965" t="s">
        <v>1822</v>
      </c>
      <c r="E6965" t="s">
        <v>3235</v>
      </c>
      <c r="F6965" t="s">
        <v>23758</v>
      </c>
      <c r="G6965" t="s">
        <v>23759</v>
      </c>
      <c r="H6965" t="s">
        <v>3177</v>
      </c>
      <c r="I6965" t="s">
        <v>23760</v>
      </c>
      <c r="J6965" t="s">
        <v>3179</v>
      </c>
      <c r="K6965" t="s">
        <v>23666</v>
      </c>
      <c r="L6965" t="s">
        <v>3174</v>
      </c>
      <c r="M6965" t="s">
        <v>3174</v>
      </c>
    </row>
    <row r="6966" spans="1:13" x14ac:dyDescent="0.3">
      <c r="A6966" t="s">
        <v>1082</v>
      </c>
      <c r="B6966" t="s">
        <v>14003</v>
      </c>
      <c r="C6966" t="s">
        <v>4045</v>
      </c>
      <c r="D6966" t="s">
        <v>7922</v>
      </c>
      <c r="E6966" t="s">
        <v>3235</v>
      </c>
      <c r="F6966" t="s">
        <v>23761</v>
      </c>
      <c r="G6966" t="s">
        <v>23762</v>
      </c>
      <c r="H6966" t="s">
        <v>3177</v>
      </c>
      <c r="I6966" t="s">
        <v>23763</v>
      </c>
      <c r="J6966" t="s">
        <v>3179</v>
      </c>
      <c r="K6966" t="s">
        <v>23764</v>
      </c>
      <c r="L6966" t="s">
        <v>3174</v>
      </c>
      <c r="M6966" t="s">
        <v>3174</v>
      </c>
    </row>
    <row r="6967" spans="1:13" x14ac:dyDescent="0.3">
      <c r="A6967" t="s">
        <v>1082</v>
      </c>
      <c r="B6967" t="s">
        <v>13605</v>
      </c>
      <c r="C6967" t="s">
        <v>4045</v>
      </c>
      <c r="D6967" t="s">
        <v>7922</v>
      </c>
      <c r="E6967" t="s">
        <v>3235</v>
      </c>
      <c r="F6967" t="s">
        <v>23765</v>
      </c>
      <c r="G6967" t="s">
        <v>23766</v>
      </c>
      <c r="H6967" t="s">
        <v>3177</v>
      </c>
      <c r="I6967" t="s">
        <v>23767</v>
      </c>
      <c r="J6967" t="s">
        <v>3179</v>
      </c>
      <c r="K6967" t="s">
        <v>23768</v>
      </c>
      <c r="L6967" t="s">
        <v>3174</v>
      </c>
      <c r="M6967" t="s">
        <v>3174</v>
      </c>
    </row>
    <row r="6968" spans="1:13" x14ac:dyDescent="0.3">
      <c r="A6968" t="s">
        <v>1082</v>
      </c>
      <c r="B6968" t="s">
        <v>13965</v>
      </c>
      <c r="C6968" t="s">
        <v>4045</v>
      </c>
      <c r="D6968" t="s">
        <v>7922</v>
      </c>
      <c r="E6968" t="s">
        <v>3235</v>
      </c>
      <c r="F6968" t="s">
        <v>23769</v>
      </c>
      <c r="G6968" t="s">
        <v>13967</v>
      </c>
      <c r="H6968" t="s">
        <v>3177</v>
      </c>
      <c r="I6968" t="s">
        <v>23770</v>
      </c>
      <c r="J6968" t="s">
        <v>3179</v>
      </c>
      <c r="K6968" t="s">
        <v>23771</v>
      </c>
      <c r="L6968" t="s">
        <v>3174</v>
      </c>
      <c r="M6968" t="s">
        <v>3174</v>
      </c>
    </row>
    <row r="6969" spans="1:13" x14ac:dyDescent="0.3">
      <c r="A6969" t="s">
        <v>1085</v>
      </c>
      <c r="B6969" t="s">
        <v>6579</v>
      </c>
      <c r="C6969" t="s">
        <v>3173</v>
      </c>
      <c r="D6969" t="s">
        <v>1759</v>
      </c>
      <c r="E6969" t="s">
        <v>3235</v>
      </c>
      <c r="F6969" t="s">
        <v>23772</v>
      </c>
      <c r="G6969" t="s">
        <v>23502</v>
      </c>
      <c r="H6969" t="s">
        <v>3177</v>
      </c>
      <c r="I6969" t="s">
        <v>23773</v>
      </c>
      <c r="J6969" t="s">
        <v>3179</v>
      </c>
      <c r="K6969" t="s">
        <v>23774</v>
      </c>
      <c r="L6969" t="s">
        <v>3174</v>
      </c>
      <c r="M6969" t="s">
        <v>3174</v>
      </c>
    </row>
    <row r="6970" spans="1:13" x14ac:dyDescent="0.3">
      <c r="A6970" t="s">
        <v>1082</v>
      </c>
      <c r="B6970" t="s">
        <v>8765</v>
      </c>
      <c r="C6970" t="s">
        <v>4045</v>
      </c>
      <c r="D6970" t="s">
        <v>1822</v>
      </c>
      <c r="E6970" t="s">
        <v>3235</v>
      </c>
      <c r="F6970" t="s">
        <v>23775</v>
      </c>
      <c r="G6970" t="s">
        <v>23740</v>
      </c>
      <c r="H6970" t="s">
        <v>3177</v>
      </c>
      <c r="I6970" t="s">
        <v>23776</v>
      </c>
      <c r="J6970" t="s">
        <v>3179</v>
      </c>
      <c r="K6970" t="s">
        <v>23666</v>
      </c>
      <c r="L6970" t="s">
        <v>3174</v>
      </c>
      <c r="M6970" t="s">
        <v>3174</v>
      </c>
    </row>
    <row r="6971" spans="1:13" x14ac:dyDescent="0.3">
      <c r="A6971" t="s">
        <v>1085</v>
      </c>
      <c r="B6971" t="s">
        <v>6579</v>
      </c>
      <c r="C6971" t="s">
        <v>3173</v>
      </c>
      <c r="D6971" t="s">
        <v>1759</v>
      </c>
      <c r="E6971" t="s">
        <v>3235</v>
      </c>
      <c r="F6971" t="s">
        <v>23777</v>
      </c>
      <c r="G6971" t="s">
        <v>23778</v>
      </c>
      <c r="H6971" t="s">
        <v>3177</v>
      </c>
      <c r="I6971" t="s">
        <v>23779</v>
      </c>
      <c r="J6971" t="s">
        <v>3179</v>
      </c>
      <c r="K6971" t="s">
        <v>23780</v>
      </c>
      <c r="L6971" t="s">
        <v>3174</v>
      </c>
      <c r="M6971" t="s">
        <v>3174</v>
      </c>
    </row>
    <row r="6972" spans="1:13" x14ac:dyDescent="0.3">
      <c r="A6972" t="s">
        <v>1082</v>
      </c>
      <c r="B6972" t="s">
        <v>8765</v>
      </c>
      <c r="C6972" t="s">
        <v>4045</v>
      </c>
      <c r="D6972" t="s">
        <v>1822</v>
      </c>
      <c r="E6972" t="s">
        <v>3235</v>
      </c>
      <c r="F6972" t="s">
        <v>23781</v>
      </c>
      <c r="G6972" t="s">
        <v>14803</v>
      </c>
      <c r="H6972" t="s">
        <v>3177</v>
      </c>
      <c r="I6972" t="s">
        <v>23782</v>
      </c>
      <c r="J6972" t="s">
        <v>3179</v>
      </c>
      <c r="K6972" t="s">
        <v>23666</v>
      </c>
      <c r="L6972" t="s">
        <v>3174</v>
      </c>
      <c r="M6972" t="s">
        <v>3174</v>
      </c>
    </row>
    <row r="6973" spans="1:13" x14ac:dyDescent="0.3">
      <c r="A6973" t="s">
        <v>1085</v>
      </c>
      <c r="B6973" t="s">
        <v>6579</v>
      </c>
      <c r="C6973" t="s">
        <v>3173</v>
      </c>
      <c r="D6973" t="s">
        <v>1759</v>
      </c>
      <c r="E6973" t="s">
        <v>3235</v>
      </c>
      <c r="F6973" t="s">
        <v>23783</v>
      </c>
      <c r="G6973" t="s">
        <v>23778</v>
      </c>
      <c r="H6973" t="s">
        <v>3177</v>
      </c>
      <c r="I6973" t="s">
        <v>23784</v>
      </c>
      <c r="J6973" t="s">
        <v>3179</v>
      </c>
      <c r="K6973" t="s">
        <v>23785</v>
      </c>
      <c r="L6973" t="s">
        <v>3174</v>
      </c>
      <c r="M6973" t="s">
        <v>3174</v>
      </c>
    </row>
    <row r="6974" spans="1:13" x14ac:dyDescent="0.3">
      <c r="A6974" t="s">
        <v>1082</v>
      </c>
      <c r="B6974" t="s">
        <v>8765</v>
      </c>
      <c r="C6974" t="s">
        <v>4045</v>
      </c>
      <c r="D6974" t="s">
        <v>1822</v>
      </c>
      <c r="E6974" t="s">
        <v>3235</v>
      </c>
      <c r="F6974" t="s">
        <v>23786</v>
      </c>
      <c r="G6974" t="s">
        <v>23787</v>
      </c>
      <c r="H6974" t="s">
        <v>3177</v>
      </c>
      <c r="I6974" t="s">
        <v>23788</v>
      </c>
      <c r="J6974" t="s">
        <v>3179</v>
      </c>
      <c r="K6974" t="s">
        <v>23666</v>
      </c>
      <c r="L6974" t="s">
        <v>3174</v>
      </c>
      <c r="M6974" t="s">
        <v>3174</v>
      </c>
    </row>
    <row r="6975" spans="1:13" x14ac:dyDescent="0.3">
      <c r="A6975" t="s">
        <v>1082</v>
      </c>
      <c r="B6975" t="s">
        <v>7836</v>
      </c>
      <c r="C6975" t="s">
        <v>4045</v>
      </c>
      <c r="D6975" t="s">
        <v>7922</v>
      </c>
      <c r="E6975" t="s">
        <v>3235</v>
      </c>
      <c r="F6975" t="s">
        <v>23789</v>
      </c>
      <c r="G6975" t="s">
        <v>23790</v>
      </c>
      <c r="H6975" t="s">
        <v>3177</v>
      </c>
      <c r="I6975" t="s">
        <v>23791</v>
      </c>
      <c r="J6975" t="s">
        <v>3179</v>
      </c>
      <c r="K6975" t="s">
        <v>23764</v>
      </c>
      <c r="L6975" t="s">
        <v>3174</v>
      </c>
      <c r="M6975" t="s">
        <v>3174</v>
      </c>
    </row>
    <row r="6976" spans="1:13" x14ac:dyDescent="0.3">
      <c r="A6976" t="s">
        <v>1085</v>
      </c>
      <c r="B6976" t="s">
        <v>6579</v>
      </c>
      <c r="C6976" t="s">
        <v>3173</v>
      </c>
      <c r="D6976" t="s">
        <v>1759</v>
      </c>
      <c r="E6976" t="s">
        <v>3235</v>
      </c>
      <c r="F6976" t="s">
        <v>23792</v>
      </c>
      <c r="G6976" t="s">
        <v>23778</v>
      </c>
      <c r="H6976" t="s">
        <v>3177</v>
      </c>
      <c r="I6976" t="s">
        <v>23793</v>
      </c>
      <c r="J6976" t="s">
        <v>3179</v>
      </c>
      <c r="K6976" t="s">
        <v>23794</v>
      </c>
      <c r="L6976" t="s">
        <v>3174</v>
      </c>
      <c r="M6976" t="s">
        <v>3174</v>
      </c>
    </row>
    <row r="6977" spans="1:13" x14ac:dyDescent="0.3">
      <c r="A6977" t="s">
        <v>1082</v>
      </c>
      <c r="B6977" t="s">
        <v>8765</v>
      </c>
      <c r="C6977" t="s">
        <v>4045</v>
      </c>
      <c r="D6977" t="s">
        <v>1822</v>
      </c>
      <c r="E6977" t="s">
        <v>3235</v>
      </c>
      <c r="F6977" t="s">
        <v>23795</v>
      </c>
      <c r="G6977" t="s">
        <v>23746</v>
      </c>
      <c r="H6977" t="s">
        <v>3177</v>
      </c>
      <c r="I6977" t="s">
        <v>23796</v>
      </c>
      <c r="J6977" t="s">
        <v>3179</v>
      </c>
      <c r="K6977" t="s">
        <v>23666</v>
      </c>
      <c r="L6977" t="s">
        <v>3174</v>
      </c>
      <c r="M6977" t="s">
        <v>3174</v>
      </c>
    </row>
    <row r="6978" spans="1:13" x14ac:dyDescent="0.3">
      <c r="A6978" t="s">
        <v>1085</v>
      </c>
      <c r="B6978" t="s">
        <v>3825</v>
      </c>
      <c r="C6978" t="s">
        <v>3173</v>
      </c>
      <c r="D6978" t="s">
        <v>1761</v>
      </c>
      <c r="E6978" t="s">
        <v>3459</v>
      </c>
      <c r="F6978" t="s">
        <v>23797</v>
      </c>
      <c r="G6978" t="s">
        <v>23798</v>
      </c>
      <c r="H6978" t="s">
        <v>3177</v>
      </c>
      <c r="I6978" t="s">
        <v>23799</v>
      </c>
      <c r="J6978" t="s">
        <v>3187</v>
      </c>
      <c r="K6978" t="s">
        <v>23800</v>
      </c>
      <c r="L6978" t="s">
        <v>3174</v>
      </c>
      <c r="M6978" t="s">
        <v>3174</v>
      </c>
    </row>
    <row r="6979" spans="1:13" x14ac:dyDescent="0.3">
      <c r="A6979" t="s">
        <v>1082</v>
      </c>
      <c r="B6979" t="s">
        <v>3009</v>
      </c>
      <c r="C6979" t="s">
        <v>4045</v>
      </c>
      <c r="D6979" t="s">
        <v>1822</v>
      </c>
      <c r="E6979" t="s">
        <v>7639</v>
      </c>
      <c r="F6979" t="s">
        <v>23801</v>
      </c>
      <c r="G6979" t="s">
        <v>14929</v>
      </c>
      <c r="H6979" t="s">
        <v>3177</v>
      </c>
      <c r="I6979" t="s">
        <v>23802</v>
      </c>
      <c r="J6979" t="s">
        <v>3179</v>
      </c>
      <c r="K6979" t="s">
        <v>23672</v>
      </c>
      <c r="L6979" t="s">
        <v>3174</v>
      </c>
      <c r="M6979" t="s">
        <v>3174</v>
      </c>
    </row>
    <row r="6980" spans="1:13" x14ac:dyDescent="0.3">
      <c r="A6980" t="s">
        <v>1082</v>
      </c>
      <c r="B6980" t="s">
        <v>3009</v>
      </c>
      <c r="C6980" t="s">
        <v>4045</v>
      </c>
      <c r="D6980" t="s">
        <v>1822</v>
      </c>
      <c r="E6980" t="s">
        <v>7639</v>
      </c>
      <c r="F6980" t="s">
        <v>23803</v>
      </c>
      <c r="G6980" t="s">
        <v>14929</v>
      </c>
      <c r="H6980" t="s">
        <v>3177</v>
      </c>
      <c r="I6980" t="s">
        <v>23804</v>
      </c>
      <c r="J6980" t="s">
        <v>3179</v>
      </c>
      <c r="K6980" t="s">
        <v>23681</v>
      </c>
      <c r="L6980" t="s">
        <v>3174</v>
      </c>
      <c r="M6980" t="s">
        <v>3174</v>
      </c>
    </row>
    <row r="6981" spans="1:13" x14ac:dyDescent="0.3">
      <c r="A6981" t="s">
        <v>1082</v>
      </c>
      <c r="B6981" t="s">
        <v>2964</v>
      </c>
      <c r="C6981" t="s">
        <v>4045</v>
      </c>
      <c r="D6981" t="s">
        <v>1822</v>
      </c>
      <c r="E6981" t="s">
        <v>7639</v>
      </c>
      <c r="F6981" t="s">
        <v>23805</v>
      </c>
      <c r="G6981" t="s">
        <v>14398</v>
      </c>
      <c r="H6981" t="s">
        <v>3177</v>
      </c>
      <c r="I6981" t="s">
        <v>23806</v>
      </c>
      <c r="J6981" t="s">
        <v>3179</v>
      </c>
      <c r="K6981" t="s">
        <v>16005</v>
      </c>
      <c r="L6981" t="s">
        <v>3174</v>
      </c>
      <c r="M6981" t="s">
        <v>3174</v>
      </c>
    </row>
    <row r="6982" spans="1:13" x14ac:dyDescent="0.3">
      <c r="A6982" t="s">
        <v>1082</v>
      </c>
      <c r="B6982" t="s">
        <v>8765</v>
      </c>
      <c r="C6982" t="s">
        <v>4045</v>
      </c>
      <c r="D6982" t="s">
        <v>1822</v>
      </c>
      <c r="E6982" t="s">
        <v>3320</v>
      </c>
      <c r="F6982" t="s">
        <v>23807</v>
      </c>
      <c r="G6982" t="s">
        <v>8767</v>
      </c>
      <c r="H6982" t="s">
        <v>3177</v>
      </c>
      <c r="I6982" t="s">
        <v>23808</v>
      </c>
      <c r="J6982" t="s">
        <v>3179</v>
      </c>
      <c r="K6982" t="s">
        <v>23666</v>
      </c>
      <c r="L6982" t="s">
        <v>3174</v>
      </c>
      <c r="M6982" t="s">
        <v>3174</v>
      </c>
    </row>
    <row r="6983" spans="1:13" x14ac:dyDescent="0.3">
      <c r="A6983" t="s">
        <v>1082</v>
      </c>
      <c r="B6983" t="s">
        <v>8765</v>
      </c>
      <c r="C6983" t="s">
        <v>4045</v>
      </c>
      <c r="D6983" t="s">
        <v>1822</v>
      </c>
      <c r="E6983" t="s">
        <v>3320</v>
      </c>
      <c r="F6983" t="s">
        <v>23809</v>
      </c>
      <c r="G6983" t="s">
        <v>23721</v>
      </c>
      <c r="H6983" t="s">
        <v>3177</v>
      </c>
      <c r="I6983" t="s">
        <v>23810</v>
      </c>
      <c r="J6983" t="s">
        <v>3179</v>
      </c>
      <c r="K6983" t="s">
        <v>23666</v>
      </c>
      <c r="L6983" t="s">
        <v>3174</v>
      </c>
      <c r="M6983" t="s">
        <v>3174</v>
      </c>
    </row>
    <row r="6984" spans="1:13" x14ac:dyDescent="0.3">
      <c r="A6984" t="s">
        <v>1082</v>
      </c>
      <c r="B6984" t="s">
        <v>2964</v>
      </c>
      <c r="C6984" t="s">
        <v>4045</v>
      </c>
      <c r="D6984" t="s">
        <v>1822</v>
      </c>
      <c r="E6984" t="s">
        <v>7639</v>
      </c>
      <c r="F6984" t="s">
        <v>23811</v>
      </c>
      <c r="G6984" t="s">
        <v>14398</v>
      </c>
      <c r="H6984" t="s">
        <v>3177</v>
      </c>
      <c r="I6984" t="s">
        <v>23812</v>
      </c>
      <c r="J6984" t="s">
        <v>3179</v>
      </c>
      <c r="K6984" t="s">
        <v>16002</v>
      </c>
      <c r="L6984" t="s">
        <v>3174</v>
      </c>
      <c r="M6984" t="s">
        <v>3174</v>
      </c>
    </row>
    <row r="6985" spans="1:13" x14ac:dyDescent="0.3">
      <c r="A6985" t="s">
        <v>1082</v>
      </c>
      <c r="B6985" t="s">
        <v>8765</v>
      </c>
      <c r="C6985" t="s">
        <v>4045</v>
      </c>
      <c r="D6985" t="s">
        <v>1822</v>
      </c>
      <c r="E6985" t="s">
        <v>3320</v>
      </c>
      <c r="F6985" t="s">
        <v>23813</v>
      </c>
      <c r="G6985" t="s">
        <v>23731</v>
      </c>
      <c r="H6985" t="s">
        <v>3177</v>
      </c>
      <c r="I6985" t="s">
        <v>23814</v>
      </c>
      <c r="J6985" t="s">
        <v>3179</v>
      </c>
      <c r="K6985" t="s">
        <v>23666</v>
      </c>
      <c r="L6985" t="s">
        <v>3174</v>
      </c>
      <c r="M6985" t="s">
        <v>3174</v>
      </c>
    </row>
    <row r="6986" spans="1:13" x14ac:dyDescent="0.3">
      <c r="A6986" t="s">
        <v>1085</v>
      </c>
      <c r="B6986" t="s">
        <v>3825</v>
      </c>
      <c r="C6986" t="s">
        <v>3173</v>
      </c>
      <c r="D6986" t="s">
        <v>1761</v>
      </c>
      <c r="E6986" t="s">
        <v>3459</v>
      </c>
      <c r="F6986" t="s">
        <v>23815</v>
      </c>
      <c r="G6986" t="s">
        <v>9708</v>
      </c>
      <c r="H6986" t="s">
        <v>3177</v>
      </c>
      <c r="I6986" t="s">
        <v>23816</v>
      </c>
      <c r="J6986" t="s">
        <v>3187</v>
      </c>
      <c r="K6986" t="s">
        <v>23817</v>
      </c>
      <c r="L6986" t="s">
        <v>3174</v>
      </c>
      <c r="M6986" t="s">
        <v>3174</v>
      </c>
    </row>
    <row r="6987" spans="1:13" x14ac:dyDescent="0.3">
      <c r="A6987" t="s">
        <v>1082</v>
      </c>
      <c r="B6987" t="s">
        <v>23818</v>
      </c>
      <c r="C6987" t="s">
        <v>4045</v>
      </c>
      <c r="D6987" t="s">
        <v>1822</v>
      </c>
      <c r="E6987" t="s">
        <v>3235</v>
      </c>
      <c r="F6987" t="s">
        <v>23819</v>
      </c>
      <c r="G6987" t="s">
        <v>23820</v>
      </c>
      <c r="H6987" t="s">
        <v>3177</v>
      </c>
      <c r="I6987" t="s">
        <v>23821</v>
      </c>
      <c r="J6987" t="s">
        <v>3179</v>
      </c>
      <c r="K6987" t="s">
        <v>16005</v>
      </c>
      <c r="L6987" t="s">
        <v>3174</v>
      </c>
      <c r="M6987" t="s">
        <v>3174</v>
      </c>
    </row>
    <row r="6988" spans="1:13" x14ac:dyDescent="0.3">
      <c r="A6988" t="s">
        <v>1082</v>
      </c>
      <c r="B6988" t="s">
        <v>7836</v>
      </c>
      <c r="C6988" t="s">
        <v>4045</v>
      </c>
      <c r="D6988" t="s">
        <v>7922</v>
      </c>
      <c r="E6988" t="s">
        <v>3235</v>
      </c>
      <c r="F6988" t="s">
        <v>23822</v>
      </c>
      <c r="G6988" t="s">
        <v>23823</v>
      </c>
      <c r="H6988" t="s">
        <v>3177</v>
      </c>
      <c r="I6988" t="s">
        <v>23824</v>
      </c>
      <c r="J6988" t="s">
        <v>3179</v>
      </c>
      <c r="K6988" t="s">
        <v>22895</v>
      </c>
      <c r="L6988" t="s">
        <v>3174</v>
      </c>
      <c r="M6988" t="s">
        <v>3174</v>
      </c>
    </row>
    <row r="6989" spans="1:13" x14ac:dyDescent="0.3">
      <c r="A6989" t="s">
        <v>1082</v>
      </c>
      <c r="B6989" t="s">
        <v>23818</v>
      </c>
      <c r="C6989" t="s">
        <v>4045</v>
      </c>
      <c r="D6989" t="s">
        <v>1822</v>
      </c>
      <c r="E6989" t="s">
        <v>3235</v>
      </c>
      <c r="F6989" t="s">
        <v>23825</v>
      </c>
      <c r="G6989" t="s">
        <v>23820</v>
      </c>
      <c r="H6989" t="s">
        <v>3177</v>
      </c>
      <c r="I6989" t="s">
        <v>23826</v>
      </c>
      <c r="J6989" t="s">
        <v>3179</v>
      </c>
      <c r="K6989" t="s">
        <v>16002</v>
      </c>
      <c r="L6989" t="s">
        <v>3174</v>
      </c>
      <c r="M6989" t="s">
        <v>3174</v>
      </c>
    </row>
    <row r="6990" spans="1:13" x14ac:dyDescent="0.3">
      <c r="A6990" t="s">
        <v>1082</v>
      </c>
      <c r="B6990" t="s">
        <v>7809</v>
      </c>
      <c r="C6990" t="s">
        <v>4045</v>
      </c>
      <c r="D6990" t="s">
        <v>7922</v>
      </c>
      <c r="E6990" t="s">
        <v>3235</v>
      </c>
      <c r="F6990" t="s">
        <v>23827</v>
      </c>
      <c r="G6990" t="s">
        <v>14817</v>
      </c>
      <c r="H6990" t="s">
        <v>3177</v>
      </c>
      <c r="I6990" t="s">
        <v>23828</v>
      </c>
      <c r="J6990" t="s">
        <v>3179</v>
      </c>
      <c r="K6990" t="s">
        <v>23829</v>
      </c>
      <c r="L6990" t="s">
        <v>3174</v>
      </c>
      <c r="M6990" t="s">
        <v>3174</v>
      </c>
    </row>
    <row r="6991" spans="1:13" x14ac:dyDescent="0.3">
      <c r="A6991" t="s">
        <v>1082</v>
      </c>
      <c r="B6991" t="s">
        <v>18194</v>
      </c>
      <c r="C6991" t="s">
        <v>4045</v>
      </c>
      <c r="D6991" t="s">
        <v>7922</v>
      </c>
      <c r="E6991" t="s">
        <v>3235</v>
      </c>
      <c r="F6991" t="s">
        <v>23830</v>
      </c>
      <c r="G6991" t="s">
        <v>13967</v>
      </c>
      <c r="H6991" t="s">
        <v>3177</v>
      </c>
      <c r="I6991" t="s">
        <v>23831</v>
      </c>
      <c r="J6991" t="s">
        <v>3179</v>
      </c>
      <c r="K6991" t="s">
        <v>23832</v>
      </c>
      <c r="L6991" t="s">
        <v>3174</v>
      </c>
      <c r="M6991" t="s">
        <v>3174</v>
      </c>
    </row>
    <row r="6992" spans="1:13" x14ac:dyDescent="0.3">
      <c r="A6992" t="s">
        <v>1082</v>
      </c>
      <c r="B6992" t="s">
        <v>13972</v>
      </c>
      <c r="C6992" t="s">
        <v>4045</v>
      </c>
      <c r="D6992" t="s">
        <v>1822</v>
      </c>
      <c r="E6992" t="s">
        <v>3235</v>
      </c>
      <c r="F6992" t="s">
        <v>23833</v>
      </c>
      <c r="G6992" t="s">
        <v>13974</v>
      </c>
      <c r="H6992" t="s">
        <v>3177</v>
      </c>
      <c r="I6992" t="s">
        <v>23834</v>
      </c>
      <c r="J6992" t="s">
        <v>3179</v>
      </c>
      <c r="K6992" t="s">
        <v>16005</v>
      </c>
      <c r="L6992" t="s">
        <v>3174</v>
      </c>
      <c r="M6992" t="s">
        <v>3174</v>
      </c>
    </row>
    <row r="6993" spans="1:13" x14ac:dyDescent="0.3">
      <c r="A6993" t="s">
        <v>1082</v>
      </c>
      <c r="B6993" t="s">
        <v>13972</v>
      </c>
      <c r="C6993" t="s">
        <v>4045</v>
      </c>
      <c r="D6993" t="s">
        <v>1822</v>
      </c>
      <c r="E6993" t="s">
        <v>3235</v>
      </c>
      <c r="F6993" t="s">
        <v>23835</v>
      </c>
      <c r="G6993" t="s">
        <v>13974</v>
      </c>
      <c r="H6993" t="s">
        <v>3177</v>
      </c>
      <c r="I6993" t="s">
        <v>23836</v>
      </c>
      <c r="J6993" t="s">
        <v>3179</v>
      </c>
      <c r="K6993" t="s">
        <v>16002</v>
      </c>
      <c r="L6993" t="s">
        <v>3174</v>
      </c>
      <c r="M6993" t="s">
        <v>3174</v>
      </c>
    </row>
    <row r="6994" spans="1:13" x14ac:dyDescent="0.3">
      <c r="A6994" t="s">
        <v>1085</v>
      </c>
      <c r="B6994" t="s">
        <v>3825</v>
      </c>
      <c r="C6994" t="s">
        <v>3173</v>
      </c>
      <c r="D6994" t="s">
        <v>1822</v>
      </c>
      <c r="E6994" t="s">
        <v>3459</v>
      </c>
      <c r="F6994" t="s">
        <v>23837</v>
      </c>
      <c r="G6994" t="s">
        <v>6228</v>
      </c>
      <c r="H6994" t="s">
        <v>3177</v>
      </c>
      <c r="I6994" t="s">
        <v>23838</v>
      </c>
      <c r="J6994" t="s">
        <v>3187</v>
      </c>
      <c r="K6994" t="s">
        <v>8632</v>
      </c>
      <c r="L6994" t="s">
        <v>3174</v>
      </c>
      <c r="M6994" t="s">
        <v>3174</v>
      </c>
    </row>
    <row r="6995" spans="1:13" x14ac:dyDescent="0.3">
      <c r="A6995" t="s">
        <v>1085</v>
      </c>
      <c r="B6995" t="s">
        <v>3825</v>
      </c>
      <c r="C6995" t="s">
        <v>3173</v>
      </c>
      <c r="D6995" t="s">
        <v>1822</v>
      </c>
      <c r="E6995" t="s">
        <v>3459</v>
      </c>
      <c r="F6995" t="s">
        <v>23839</v>
      </c>
      <c r="G6995" t="s">
        <v>5201</v>
      </c>
      <c r="H6995" t="s">
        <v>3177</v>
      </c>
      <c r="I6995" t="s">
        <v>23840</v>
      </c>
      <c r="J6995" t="s">
        <v>3179</v>
      </c>
      <c r="K6995" t="s">
        <v>8632</v>
      </c>
      <c r="L6995" t="s">
        <v>3174</v>
      </c>
      <c r="M6995" t="s">
        <v>3174</v>
      </c>
    </row>
    <row r="6996" spans="1:13" x14ac:dyDescent="0.3">
      <c r="A6996" t="s">
        <v>1085</v>
      </c>
      <c r="B6996" t="s">
        <v>3721</v>
      </c>
      <c r="C6996" t="s">
        <v>3173</v>
      </c>
      <c r="D6996" t="s">
        <v>1822</v>
      </c>
      <c r="E6996" t="s">
        <v>3459</v>
      </c>
      <c r="F6996" t="s">
        <v>23841</v>
      </c>
      <c r="G6996" t="s">
        <v>6508</v>
      </c>
      <c r="H6996" t="s">
        <v>3177</v>
      </c>
      <c r="I6996" t="s">
        <v>23842</v>
      </c>
      <c r="J6996" t="s">
        <v>3187</v>
      </c>
      <c r="K6996" t="s">
        <v>23843</v>
      </c>
      <c r="L6996" t="s">
        <v>3174</v>
      </c>
      <c r="M6996" t="s">
        <v>3174</v>
      </c>
    </row>
    <row r="6997" spans="1:13" x14ac:dyDescent="0.3">
      <c r="A6997" t="s">
        <v>1085</v>
      </c>
      <c r="B6997" t="s">
        <v>6626</v>
      </c>
      <c r="C6997" t="s">
        <v>3173</v>
      </c>
      <c r="D6997" t="s">
        <v>7922</v>
      </c>
      <c r="E6997" t="s">
        <v>3235</v>
      </c>
      <c r="F6997" t="s">
        <v>23844</v>
      </c>
      <c r="G6997" t="s">
        <v>23845</v>
      </c>
      <c r="H6997" t="s">
        <v>3177</v>
      </c>
      <c r="I6997" t="s">
        <v>23846</v>
      </c>
      <c r="J6997" t="s">
        <v>3187</v>
      </c>
      <c r="K6997" t="s">
        <v>23847</v>
      </c>
      <c r="L6997" t="s">
        <v>3174</v>
      </c>
      <c r="M6997" t="s">
        <v>3174</v>
      </c>
    </row>
    <row r="6998" spans="1:13" x14ac:dyDescent="0.3">
      <c r="A6998" t="s">
        <v>1085</v>
      </c>
      <c r="B6998" t="s">
        <v>2997</v>
      </c>
      <c r="C6998" t="s">
        <v>3173</v>
      </c>
      <c r="D6998" t="s">
        <v>1822</v>
      </c>
      <c r="E6998" t="s">
        <v>3459</v>
      </c>
      <c r="F6998" t="s">
        <v>23848</v>
      </c>
      <c r="G6998" t="s">
        <v>9900</v>
      </c>
      <c r="H6998" t="s">
        <v>3177</v>
      </c>
      <c r="I6998" t="s">
        <v>23849</v>
      </c>
      <c r="J6998" t="s">
        <v>3187</v>
      </c>
      <c r="K6998" t="s">
        <v>23850</v>
      </c>
      <c r="L6998" t="s">
        <v>3174</v>
      </c>
      <c r="M6998" t="s">
        <v>3174</v>
      </c>
    </row>
    <row r="6999" spans="1:13" x14ac:dyDescent="0.3">
      <c r="A6999" t="s">
        <v>1085</v>
      </c>
      <c r="B6999" t="s">
        <v>3825</v>
      </c>
      <c r="C6999" t="s">
        <v>3173</v>
      </c>
      <c r="D6999" t="s">
        <v>1761</v>
      </c>
      <c r="E6999" t="s">
        <v>3459</v>
      </c>
      <c r="F6999" t="s">
        <v>23851</v>
      </c>
      <c r="G6999" t="s">
        <v>9708</v>
      </c>
      <c r="H6999" t="s">
        <v>3177</v>
      </c>
      <c r="I6999" t="s">
        <v>23852</v>
      </c>
      <c r="J6999" t="s">
        <v>3187</v>
      </c>
      <c r="K6999" t="s">
        <v>23853</v>
      </c>
      <c r="L6999" t="s">
        <v>3174</v>
      </c>
      <c r="M6999" t="s">
        <v>3174</v>
      </c>
    </row>
    <row r="7000" spans="1:13" x14ac:dyDescent="0.3">
      <c r="A7000" t="s">
        <v>1082</v>
      </c>
      <c r="B7000" t="s">
        <v>7381</v>
      </c>
      <c r="C7000" t="s">
        <v>4045</v>
      </c>
      <c r="D7000" t="s">
        <v>1822</v>
      </c>
      <c r="E7000" t="s">
        <v>7639</v>
      </c>
      <c r="F7000" t="s">
        <v>23854</v>
      </c>
      <c r="G7000" t="s">
        <v>23855</v>
      </c>
      <c r="H7000" t="s">
        <v>3177</v>
      </c>
      <c r="I7000" t="s">
        <v>23856</v>
      </c>
      <c r="J7000" t="s">
        <v>3179</v>
      </c>
      <c r="K7000" t="s">
        <v>21211</v>
      </c>
      <c r="L7000" t="s">
        <v>3174</v>
      </c>
      <c r="M7000" t="s">
        <v>3174</v>
      </c>
    </row>
    <row r="7001" spans="1:13" x14ac:dyDescent="0.3">
      <c r="A7001" t="s">
        <v>1082</v>
      </c>
      <c r="B7001" t="s">
        <v>7381</v>
      </c>
      <c r="C7001" t="s">
        <v>4045</v>
      </c>
      <c r="D7001" t="s">
        <v>1822</v>
      </c>
      <c r="E7001" t="s">
        <v>7639</v>
      </c>
      <c r="F7001" t="s">
        <v>23857</v>
      </c>
      <c r="G7001" t="s">
        <v>23855</v>
      </c>
      <c r="H7001" t="s">
        <v>3177</v>
      </c>
      <c r="I7001" t="s">
        <v>23858</v>
      </c>
      <c r="J7001" t="s">
        <v>3179</v>
      </c>
      <c r="K7001" t="s">
        <v>20440</v>
      </c>
      <c r="L7001" t="s">
        <v>3174</v>
      </c>
      <c r="M7001" t="s">
        <v>3174</v>
      </c>
    </row>
    <row r="7002" spans="1:13" x14ac:dyDescent="0.3">
      <c r="A7002" t="s">
        <v>1085</v>
      </c>
      <c r="B7002" t="s">
        <v>3825</v>
      </c>
      <c r="C7002" t="s">
        <v>3173</v>
      </c>
      <c r="D7002" t="s">
        <v>1761</v>
      </c>
      <c r="E7002" t="s">
        <v>3459</v>
      </c>
      <c r="F7002" t="s">
        <v>23859</v>
      </c>
      <c r="G7002" t="s">
        <v>6228</v>
      </c>
      <c r="H7002" t="s">
        <v>3177</v>
      </c>
      <c r="I7002" t="s">
        <v>23860</v>
      </c>
      <c r="J7002" t="s">
        <v>3187</v>
      </c>
      <c r="K7002" t="s">
        <v>23861</v>
      </c>
      <c r="L7002" t="s">
        <v>3174</v>
      </c>
      <c r="M7002" t="s">
        <v>3174</v>
      </c>
    </row>
    <row r="7003" spans="1:13" x14ac:dyDescent="0.3">
      <c r="A7003" t="s">
        <v>1082</v>
      </c>
      <c r="B7003" t="s">
        <v>7638</v>
      </c>
      <c r="C7003" t="s">
        <v>4045</v>
      </c>
      <c r="D7003" t="s">
        <v>1822</v>
      </c>
      <c r="E7003" t="s">
        <v>7639</v>
      </c>
      <c r="F7003" t="s">
        <v>23862</v>
      </c>
      <c r="G7003" t="s">
        <v>8634</v>
      </c>
      <c r="H7003" t="s">
        <v>3177</v>
      </c>
      <c r="I7003" t="s">
        <v>23863</v>
      </c>
      <c r="J7003" t="s">
        <v>3179</v>
      </c>
      <c r="K7003" t="s">
        <v>21211</v>
      </c>
      <c r="L7003" t="s">
        <v>3174</v>
      </c>
      <c r="M7003" t="s">
        <v>3174</v>
      </c>
    </row>
    <row r="7004" spans="1:13" x14ac:dyDescent="0.3">
      <c r="A7004" t="s">
        <v>1082</v>
      </c>
      <c r="B7004" t="s">
        <v>7638</v>
      </c>
      <c r="C7004" t="s">
        <v>4045</v>
      </c>
      <c r="D7004" t="s">
        <v>1822</v>
      </c>
      <c r="E7004" t="s">
        <v>7639</v>
      </c>
      <c r="F7004" t="s">
        <v>23864</v>
      </c>
      <c r="G7004" t="s">
        <v>8634</v>
      </c>
      <c r="H7004" t="s">
        <v>3177</v>
      </c>
      <c r="I7004" t="s">
        <v>23865</v>
      </c>
      <c r="J7004" t="s">
        <v>3179</v>
      </c>
      <c r="K7004" t="s">
        <v>20440</v>
      </c>
      <c r="L7004" t="s">
        <v>3174</v>
      </c>
      <c r="M7004" t="s">
        <v>3174</v>
      </c>
    </row>
    <row r="7005" spans="1:13" x14ac:dyDescent="0.3">
      <c r="A7005" t="s">
        <v>1082</v>
      </c>
      <c r="B7005" t="s">
        <v>2984</v>
      </c>
      <c r="C7005" t="s">
        <v>3190</v>
      </c>
      <c r="D7005" t="s">
        <v>1822</v>
      </c>
      <c r="E7005" t="s">
        <v>3235</v>
      </c>
      <c r="F7005" t="s">
        <v>23866</v>
      </c>
      <c r="G7005" t="s">
        <v>14503</v>
      </c>
      <c r="H7005" t="s">
        <v>3177</v>
      </c>
      <c r="I7005" t="s">
        <v>23867</v>
      </c>
      <c r="J7005" t="s">
        <v>3179</v>
      </c>
      <c r="K7005" t="s">
        <v>23672</v>
      </c>
      <c r="L7005" t="s">
        <v>3174</v>
      </c>
      <c r="M7005" t="s">
        <v>3174</v>
      </c>
    </row>
    <row r="7006" spans="1:13" x14ac:dyDescent="0.3">
      <c r="A7006" t="s">
        <v>1082</v>
      </c>
      <c r="B7006" t="s">
        <v>2984</v>
      </c>
      <c r="C7006" t="s">
        <v>3190</v>
      </c>
      <c r="D7006" t="s">
        <v>1822</v>
      </c>
      <c r="E7006" t="s">
        <v>3235</v>
      </c>
      <c r="F7006" t="s">
        <v>23868</v>
      </c>
      <c r="G7006" t="s">
        <v>14503</v>
      </c>
      <c r="H7006" t="s">
        <v>3177</v>
      </c>
      <c r="I7006" t="s">
        <v>23869</v>
      </c>
      <c r="J7006" t="s">
        <v>3179</v>
      </c>
      <c r="K7006" t="s">
        <v>23681</v>
      </c>
      <c r="L7006" t="s">
        <v>3174</v>
      </c>
      <c r="M7006" t="s">
        <v>3174</v>
      </c>
    </row>
    <row r="7007" spans="1:13" x14ac:dyDescent="0.3">
      <c r="A7007" t="s">
        <v>1085</v>
      </c>
      <c r="B7007" t="s">
        <v>3825</v>
      </c>
      <c r="C7007" t="s">
        <v>3173</v>
      </c>
      <c r="D7007" t="s">
        <v>1755</v>
      </c>
      <c r="E7007" t="s">
        <v>3459</v>
      </c>
      <c r="F7007" t="s">
        <v>23870</v>
      </c>
      <c r="G7007" t="s">
        <v>6228</v>
      </c>
      <c r="H7007" t="s">
        <v>3177</v>
      </c>
      <c r="I7007" t="s">
        <v>23871</v>
      </c>
      <c r="J7007" t="s">
        <v>3187</v>
      </c>
      <c r="K7007" t="s">
        <v>23872</v>
      </c>
      <c r="L7007" t="s">
        <v>3174</v>
      </c>
      <c r="M7007" t="s">
        <v>3174</v>
      </c>
    </row>
    <row r="7008" spans="1:13" x14ac:dyDescent="0.3">
      <c r="A7008" t="s">
        <v>1085</v>
      </c>
      <c r="B7008" t="s">
        <v>6575</v>
      </c>
      <c r="C7008" t="s">
        <v>3173</v>
      </c>
      <c r="D7008" t="s">
        <v>1755</v>
      </c>
      <c r="E7008" t="s">
        <v>3235</v>
      </c>
      <c r="F7008" t="s">
        <v>23873</v>
      </c>
      <c r="G7008" t="s">
        <v>9925</v>
      </c>
      <c r="H7008" t="s">
        <v>3177</v>
      </c>
      <c r="I7008" t="s">
        <v>23874</v>
      </c>
      <c r="J7008" t="s">
        <v>3187</v>
      </c>
      <c r="K7008" t="s">
        <v>23875</v>
      </c>
      <c r="L7008" t="s">
        <v>3174</v>
      </c>
      <c r="M7008" t="s">
        <v>3174</v>
      </c>
    </row>
    <row r="7009" spans="1:13" x14ac:dyDescent="0.3">
      <c r="A7009" t="s">
        <v>1085</v>
      </c>
      <c r="B7009" t="s">
        <v>6579</v>
      </c>
      <c r="C7009" t="s">
        <v>3173</v>
      </c>
      <c r="D7009" t="s">
        <v>1822</v>
      </c>
      <c r="E7009" t="s">
        <v>3235</v>
      </c>
      <c r="F7009" t="s">
        <v>23876</v>
      </c>
      <c r="G7009" t="s">
        <v>6584</v>
      </c>
      <c r="H7009" t="s">
        <v>3177</v>
      </c>
      <c r="I7009" t="s">
        <v>23877</v>
      </c>
      <c r="J7009" t="s">
        <v>3187</v>
      </c>
      <c r="K7009" t="s">
        <v>23878</v>
      </c>
      <c r="L7009" t="s">
        <v>3174</v>
      </c>
      <c r="M7009" t="s">
        <v>3174</v>
      </c>
    </row>
    <row r="7010" spans="1:13" x14ac:dyDescent="0.3">
      <c r="A7010" t="s">
        <v>1085</v>
      </c>
      <c r="B7010" t="s">
        <v>3754</v>
      </c>
      <c r="C7010" t="s">
        <v>3173</v>
      </c>
      <c r="D7010" t="s">
        <v>1822</v>
      </c>
      <c r="E7010" t="s">
        <v>3459</v>
      </c>
      <c r="F7010" t="s">
        <v>23879</v>
      </c>
      <c r="G7010" t="s">
        <v>3907</v>
      </c>
      <c r="H7010" t="s">
        <v>3177</v>
      </c>
      <c r="I7010" t="s">
        <v>23880</v>
      </c>
      <c r="J7010" t="s">
        <v>3187</v>
      </c>
      <c r="K7010" t="s">
        <v>23881</v>
      </c>
      <c r="L7010" t="s">
        <v>3174</v>
      </c>
      <c r="M7010" t="s">
        <v>3174</v>
      </c>
    </row>
    <row r="7011" spans="1:13" x14ac:dyDescent="0.3">
      <c r="A7011" t="s">
        <v>1085</v>
      </c>
      <c r="B7011" t="s">
        <v>3712</v>
      </c>
      <c r="C7011" t="s">
        <v>3173</v>
      </c>
      <c r="D7011" t="s">
        <v>1822</v>
      </c>
      <c r="E7011" t="s">
        <v>3235</v>
      </c>
      <c r="F7011" t="s">
        <v>23882</v>
      </c>
      <c r="G7011" t="s">
        <v>23883</v>
      </c>
      <c r="H7011" t="s">
        <v>3177</v>
      </c>
      <c r="I7011" t="s">
        <v>23884</v>
      </c>
      <c r="J7011" t="s">
        <v>3187</v>
      </c>
      <c r="K7011" t="s">
        <v>23885</v>
      </c>
      <c r="L7011" t="s">
        <v>3174</v>
      </c>
      <c r="M7011" t="s">
        <v>3174</v>
      </c>
    </row>
    <row r="7012" spans="1:13" x14ac:dyDescent="0.3">
      <c r="A7012" t="s">
        <v>1085</v>
      </c>
      <c r="B7012" t="s">
        <v>3890</v>
      </c>
      <c r="C7012" t="s">
        <v>3173</v>
      </c>
      <c r="D7012" t="s">
        <v>1822</v>
      </c>
      <c r="E7012" t="s">
        <v>3235</v>
      </c>
      <c r="F7012" t="s">
        <v>23886</v>
      </c>
      <c r="G7012" t="s">
        <v>23887</v>
      </c>
      <c r="H7012" t="s">
        <v>3177</v>
      </c>
      <c r="I7012" t="s">
        <v>23888</v>
      </c>
      <c r="J7012" t="s">
        <v>3187</v>
      </c>
      <c r="K7012" t="s">
        <v>23889</v>
      </c>
      <c r="L7012" t="s">
        <v>3174</v>
      </c>
      <c r="M7012" t="s">
        <v>3174</v>
      </c>
    </row>
    <row r="7013" spans="1:13" x14ac:dyDescent="0.3">
      <c r="A7013" t="s">
        <v>1085</v>
      </c>
      <c r="B7013" t="s">
        <v>3825</v>
      </c>
      <c r="C7013" t="s">
        <v>3173</v>
      </c>
      <c r="D7013" t="s">
        <v>1822</v>
      </c>
      <c r="E7013" t="s">
        <v>3235</v>
      </c>
      <c r="F7013" t="s">
        <v>23890</v>
      </c>
      <c r="G7013" t="s">
        <v>10041</v>
      </c>
      <c r="H7013" t="s">
        <v>3177</v>
      </c>
      <c r="I7013" t="s">
        <v>23891</v>
      </c>
      <c r="J7013" t="s">
        <v>3187</v>
      </c>
      <c r="K7013" t="s">
        <v>23892</v>
      </c>
      <c r="L7013" t="s">
        <v>3174</v>
      </c>
      <c r="M7013" t="s">
        <v>3174</v>
      </c>
    </row>
    <row r="7014" spans="1:13" x14ac:dyDescent="0.3">
      <c r="A7014" t="s">
        <v>1082</v>
      </c>
      <c r="B7014" t="s">
        <v>13798</v>
      </c>
      <c r="C7014" t="s">
        <v>4045</v>
      </c>
      <c r="D7014" t="s">
        <v>1761</v>
      </c>
      <c r="E7014" t="s">
        <v>3546</v>
      </c>
      <c r="F7014" t="s">
        <v>23893</v>
      </c>
      <c r="G7014" t="s">
        <v>14402</v>
      </c>
      <c r="H7014" t="s">
        <v>3177</v>
      </c>
      <c r="I7014" t="s">
        <v>23894</v>
      </c>
      <c r="J7014" t="s">
        <v>3179</v>
      </c>
      <c r="K7014" t="s">
        <v>23895</v>
      </c>
      <c r="L7014" t="s">
        <v>3174</v>
      </c>
      <c r="M7014" t="s">
        <v>3174</v>
      </c>
    </row>
    <row r="7015" spans="1:13" x14ac:dyDescent="0.3">
      <c r="A7015" t="s">
        <v>1085</v>
      </c>
      <c r="B7015" t="s">
        <v>3797</v>
      </c>
      <c r="C7015" t="s">
        <v>3173</v>
      </c>
      <c r="D7015" t="s">
        <v>1755</v>
      </c>
      <c r="E7015" t="s">
        <v>3235</v>
      </c>
      <c r="F7015" t="s">
        <v>23896</v>
      </c>
      <c r="G7015" t="s">
        <v>23897</v>
      </c>
      <c r="H7015" t="s">
        <v>3177</v>
      </c>
      <c r="I7015" t="s">
        <v>23898</v>
      </c>
      <c r="J7015" t="s">
        <v>3187</v>
      </c>
      <c r="K7015" t="s">
        <v>23899</v>
      </c>
      <c r="L7015" t="s">
        <v>3174</v>
      </c>
      <c r="M7015" t="s">
        <v>3174</v>
      </c>
    </row>
    <row r="7016" spans="1:13" x14ac:dyDescent="0.3">
      <c r="A7016" t="s">
        <v>1085</v>
      </c>
      <c r="B7016" t="s">
        <v>3655</v>
      </c>
      <c r="C7016" t="s">
        <v>3173</v>
      </c>
      <c r="D7016" t="s">
        <v>1822</v>
      </c>
      <c r="E7016" t="s">
        <v>3459</v>
      </c>
      <c r="F7016" t="s">
        <v>23900</v>
      </c>
      <c r="G7016" t="s">
        <v>17577</v>
      </c>
      <c r="H7016" t="s">
        <v>3177</v>
      </c>
      <c r="I7016" t="s">
        <v>23901</v>
      </c>
      <c r="J7016" t="s">
        <v>3187</v>
      </c>
      <c r="K7016" t="s">
        <v>23902</v>
      </c>
      <c r="L7016" t="s">
        <v>3174</v>
      </c>
      <c r="M7016" t="s">
        <v>3174</v>
      </c>
    </row>
    <row r="7017" spans="1:13" x14ac:dyDescent="0.3">
      <c r="A7017" t="s">
        <v>1085</v>
      </c>
      <c r="B7017" t="s">
        <v>3655</v>
      </c>
      <c r="C7017" t="s">
        <v>3173</v>
      </c>
      <c r="D7017" t="s">
        <v>1822</v>
      </c>
      <c r="E7017" t="s">
        <v>3459</v>
      </c>
      <c r="F7017" t="s">
        <v>23903</v>
      </c>
      <c r="G7017" t="s">
        <v>5387</v>
      </c>
      <c r="H7017" t="s">
        <v>3177</v>
      </c>
      <c r="I7017" t="s">
        <v>23904</v>
      </c>
      <c r="J7017" t="s">
        <v>3187</v>
      </c>
      <c r="K7017" t="s">
        <v>23905</v>
      </c>
      <c r="L7017" t="s">
        <v>3174</v>
      </c>
      <c r="M7017" t="s">
        <v>3174</v>
      </c>
    </row>
    <row r="7018" spans="1:13" x14ac:dyDescent="0.3">
      <c r="A7018" t="s">
        <v>1085</v>
      </c>
      <c r="B7018" t="s">
        <v>2997</v>
      </c>
      <c r="C7018" t="s">
        <v>3173</v>
      </c>
      <c r="D7018" t="s">
        <v>1822</v>
      </c>
      <c r="E7018" t="s">
        <v>3459</v>
      </c>
      <c r="F7018" t="s">
        <v>23906</v>
      </c>
      <c r="G7018" t="s">
        <v>9900</v>
      </c>
      <c r="H7018" t="s">
        <v>3177</v>
      </c>
      <c r="I7018" t="s">
        <v>23907</v>
      </c>
      <c r="J7018" t="s">
        <v>3187</v>
      </c>
      <c r="K7018" t="s">
        <v>23908</v>
      </c>
      <c r="L7018" t="s">
        <v>3174</v>
      </c>
      <c r="M7018" t="s">
        <v>3174</v>
      </c>
    </row>
    <row r="7019" spans="1:13" x14ac:dyDescent="0.3">
      <c r="A7019" t="s">
        <v>1085</v>
      </c>
      <c r="B7019" t="s">
        <v>2997</v>
      </c>
      <c r="C7019" t="s">
        <v>3173</v>
      </c>
      <c r="D7019" t="s">
        <v>1822</v>
      </c>
      <c r="E7019" t="s">
        <v>3459</v>
      </c>
      <c r="F7019" t="s">
        <v>23909</v>
      </c>
      <c r="G7019" t="s">
        <v>9900</v>
      </c>
      <c r="H7019" t="s">
        <v>3177</v>
      </c>
      <c r="I7019" t="s">
        <v>23910</v>
      </c>
      <c r="J7019" t="s">
        <v>3187</v>
      </c>
      <c r="K7019" t="s">
        <v>23908</v>
      </c>
      <c r="L7019" t="s">
        <v>3174</v>
      </c>
      <c r="M7019" t="s">
        <v>3174</v>
      </c>
    </row>
    <row r="7020" spans="1:13" x14ac:dyDescent="0.3">
      <c r="A7020" t="s">
        <v>1099</v>
      </c>
      <c r="B7020" t="s">
        <v>23911</v>
      </c>
      <c r="C7020" t="s">
        <v>3190</v>
      </c>
      <c r="D7020" t="s">
        <v>1822</v>
      </c>
      <c r="E7020" t="s">
        <v>3298</v>
      </c>
      <c r="F7020" t="s">
        <v>23912</v>
      </c>
      <c r="G7020" t="s">
        <v>11987</v>
      </c>
      <c r="H7020" t="s">
        <v>3177</v>
      </c>
      <c r="I7020" t="s">
        <v>23913</v>
      </c>
      <c r="J7020" t="s">
        <v>3179</v>
      </c>
      <c r="K7020" t="s">
        <v>11989</v>
      </c>
      <c r="L7020" t="s">
        <v>3174</v>
      </c>
      <c r="M7020" t="s">
        <v>3174</v>
      </c>
    </row>
    <row r="7021" spans="1:13" x14ac:dyDescent="0.3">
      <c r="A7021" t="s">
        <v>1082</v>
      </c>
      <c r="B7021" t="s">
        <v>13951</v>
      </c>
      <c r="C7021" t="s">
        <v>4045</v>
      </c>
      <c r="D7021" t="s">
        <v>1822</v>
      </c>
      <c r="E7021" t="s">
        <v>3235</v>
      </c>
      <c r="F7021" t="s">
        <v>23914</v>
      </c>
      <c r="G7021" t="s">
        <v>13953</v>
      </c>
      <c r="H7021" t="s">
        <v>3177</v>
      </c>
      <c r="I7021" t="s">
        <v>23915</v>
      </c>
      <c r="J7021" t="s">
        <v>3179</v>
      </c>
      <c r="K7021" t="s">
        <v>16005</v>
      </c>
      <c r="L7021" t="s">
        <v>3174</v>
      </c>
      <c r="M7021" t="s">
        <v>3174</v>
      </c>
    </row>
    <row r="7022" spans="1:13" x14ac:dyDescent="0.3">
      <c r="A7022" t="s">
        <v>1082</v>
      </c>
      <c r="B7022" t="s">
        <v>13951</v>
      </c>
      <c r="C7022" t="s">
        <v>4045</v>
      </c>
      <c r="D7022" t="s">
        <v>1822</v>
      </c>
      <c r="E7022" t="s">
        <v>3235</v>
      </c>
      <c r="F7022" t="s">
        <v>23916</v>
      </c>
      <c r="G7022" t="s">
        <v>13953</v>
      </c>
      <c r="H7022" t="s">
        <v>3177</v>
      </c>
      <c r="I7022" t="s">
        <v>23917</v>
      </c>
      <c r="J7022" t="s">
        <v>3179</v>
      </c>
      <c r="K7022" t="s">
        <v>16002</v>
      </c>
      <c r="L7022" t="s">
        <v>3174</v>
      </c>
      <c r="M7022" t="s">
        <v>3174</v>
      </c>
    </row>
    <row r="7023" spans="1:13" x14ac:dyDescent="0.3">
      <c r="A7023" t="s">
        <v>1082</v>
      </c>
      <c r="B7023" t="s">
        <v>13296</v>
      </c>
      <c r="C7023" t="s">
        <v>3190</v>
      </c>
      <c r="D7023" t="s">
        <v>1822</v>
      </c>
      <c r="E7023" t="s">
        <v>3546</v>
      </c>
      <c r="F7023" t="s">
        <v>23918</v>
      </c>
      <c r="G7023" t="s">
        <v>14122</v>
      </c>
      <c r="H7023" t="s">
        <v>3177</v>
      </c>
      <c r="I7023" t="s">
        <v>23919</v>
      </c>
      <c r="J7023" t="s">
        <v>3179</v>
      </c>
      <c r="K7023" t="s">
        <v>8710</v>
      </c>
      <c r="L7023" t="s">
        <v>3174</v>
      </c>
      <c r="M7023" t="s">
        <v>3174</v>
      </c>
    </row>
    <row r="7024" spans="1:13" x14ac:dyDescent="0.3">
      <c r="A7024" t="s">
        <v>1082</v>
      </c>
      <c r="B7024" t="s">
        <v>13296</v>
      </c>
      <c r="C7024" t="s">
        <v>3190</v>
      </c>
      <c r="D7024" t="s">
        <v>1822</v>
      </c>
      <c r="E7024" t="s">
        <v>3546</v>
      </c>
      <c r="F7024" t="s">
        <v>23920</v>
      </c>
      <c r="G7024" t="s">
        <v>14122</v>
      </c>
      <c r="H7024" t="s">
        <v>3177</v>
      </c>
      <c r="I7024" t="s">
        <v>23921</v>
      </c>
      <c r="J7024" t="s">
        <v>3179</v>
      </c>
      <c r="K7024" t="s">
        <v>8707</v>
      </c>
      <c r="L7024" t="s">
        <v>3174</v>
      </c>
      <c r="M7024" t="s">
        <v>3174</v>
      </c>
    </row>
    <row r="7025" spans="1:13" x14ac:dyDescent="0.3">
      <c r="A7025" t="s">
        <v>1082</v>
      </c>
      <c r="B7025" t="s">
        <v>13296</v>
      </c>
      <c r="C7025" t="s">
        <v>3190</v>
      </c>
      <c r="D7025" t="s">
        <v>1822</v>
      </c>
      <c r="E7025" t="s">
        <v>3546</v>
      </c>
      <c r="F7025" t="s">
        <v>23922</v>
      </c>
      <c r="G7025" t="s">
        <v>14122</v>
      </c>
      <c r="H7025" t="s">
        <v>3177</v>
      </c>
      <c r="I7025" t="s">
        <v>23923</v>
      </c>
      <c r="J7025" t="s">
        <v>3179</v>
      </c>
      <c r="K7025" t="s">
        <v>14120</v>
      </c>
      <c r="L7025" t="s">
        <v>3174</v>
      </c>
      <c r="M7025" t="s">
        <v>3174</v>
      </c>
    </row>
    <row r="7026" spans="1:13" x14ac:dyDescent="0.3">
      <c r="A7026" t="s">
        <v>1082</v>
      </c>
      <c r="B7026" t="s">
        <v>13296</v>
      </c>
      <c r="C7026" t="s">
        <v>3190</v>
      </c>
      <c r="D7026" t="s">
        <v>1822</v>
      </c>
      <c r="E7026" t="s">
        <v>3546</v>
      </c>
      <c r="F7026" t="s">
        <v>23924</v>
      </c>
      <c r="G7026" t="s">
        <v>14122</v>
      </c>
      <c r="H7026" t="s">
        <v>3177</v>
      </c>
      <c r="I7026" t="s">
        <v>23925</v>
      </c>
      <c r="J7026" t="s">
        <v>3179</v>
      </c>
      <c r="K7026" t="s">
        <v>8713</v>
      </c>
      <c r="L7026" t="s">
        <v>3174</v>
      </c>
      <c r="M7026" t="s">
        <v>3174</v>
      </c>
    </row>
    <row r="7027" spans="1:13" x14ac:dyDescent="0.3">
      <c r="A7027" t="s">
        <v>1082</v>
      </c>
      <c r="B7027" t="s">
        <v>13296</v>
      </c>
      <c r="C7027" t="s">
        <v>3190</v>
      </c>
      <c r="D7027" t="s">
        <v>1822</v>
      </c>
      <c r="E7027" t="s">
        <v>3183</v>
      </c>
      <c r="F7027" t="s">
        <v>23926</v>
      </c>
      <c r="G7027" t="s">
        <v>14122</v>
      </c>
      <c r="H7027" t="s">
        <v>3177</v>
      </c>
      <c r="I7027" t="s">
        <v>23927</v>
      </c>
      <c r="J7027" t="s">
        <v>3179</v>
      </c>
      <c r="K7027" t="s">
        <v>23928</v>
      </c>
      <c r="L7027" t="s">
        <v>3174</v>
      </c>
      <c r="M7027" t="s">
        <v>3174</v>
      </c>
    </row>
    <row r="7028" spans="1:13" x14ac:dyDescent="0.3">
      <c r="A7028" t="s">
        <v>1082</v>
      </c>
      <c r="B7028" t="s">
        <v>15998</v>
      </c>
      <c r="C7028" t="s">
        <v>4045</v>
      </c>
      <c r="D7028" t="s">
        <v>1822</v>
      </c>
      <c r="E7028" t="s">
        <v>7639</v>
      </c>
      <c r="F7028" t="s">
        <v>23929</v>
      </c>
      <c r="G7028" t="s">
        <v>23930</v>
      </c>
      <c r="H7028" t="s">
        <v>3177</v>
      </c>
      <c r="I7028" t="s">
        <v>23931</v>
      </c>
      <c r="J7028" t="s">
        <v>3179</v>
      </c>
      <c r="K7028" t="s">
        <v>23672</v>
      </c>
      <c r="L7028" t="s">
        <v>3174</v>
      </c>
      <c r="M7028" t="s">
        <v>3174</v>
      </c>
    </row>
    <row r="7029" spans="1:13" x14ac:dyDescent="0.3">
      <c r="A7029" t="s">
        <v>1082</v>
      </c>
      <c r="B7029" t="s">
        <v>15998</v>
      </c>
      <c r="C7029" t="s">
        <v>4045</v>
      </c>
      <c r="D7029" t="s">
        <v>1822</v>
      </c>
      <c r="E7029" t="s">
        <v>7639</v>
      </c>
      <c r="F7029" t="s">
        <v>23932</v>
      </c>
      <c r="G7029" t="s">
        <v>23930</v>
      </c>
      <c r="H7029" t="s">
        <v>3177</v>
      </c>
      <c r="I7029" t="s">
        <v>23933</v>
      </c>
      <c r="J7029" t="s">
        <v>3179</v>
      </c>
      <c r="K7029" t="s">
        <v>23681</v>
      </c>
      <c r="L7029" t="s">
        <v>3174</v>
      </c>
      <c r="M7029" t="s">
        <v>3174</v>
      </c>
    </row>
    <row r="7030" spans="1:13" x14ac:dyDescent="0.3">
      <c r="A7030" t="s">
        <v>1082</v>
      </c>
      <c r="B7030" t="s">
        <v>16020</v>
      </c>
      <c r="C7030" t="s">
        <v>4045</v>
      </c>
      <c r="D7030" t="s">
        <v>1822</v>
      </c>
      <c r="E7030" t="s">
        <v>3235</v>
      </c>
      <c r="F7030" t="s">
        <v>23934</v>
      </c>
      <c r="G7030" t="s">
        <v>16022</v>
      </c>
      <c r="H7030" t="s">
        <v>3177</v>
      </c>
      <c r="I7030" t="s">
        <v>23935</v>
      </c>
      <c r="J7030" t="s">
        <v>3179</v>
      </c>
      <c r="K7030" t="s">
        <v>23936</v>
      </c>
      <c r="L7030" t="s">
        <v>3174</v>
      </c>
      <c r="M7030" t="s">
        <v>3174</v>
      </c>
    </row>
    <row r="7031" spans="1:13" x14ac:dyDescent="0.3">
      <c r="A7031" t="s">
        <v>1082</v>
      </c>
      <c r="B7031" t="s">
        <v>16020</v>
      </c>
      <c r="C7031" t="s">
        <v>4045</v>
      </c>
      <c r="D7031" t="s">
        <v>1822</v>
      </c>
      <c r="E7031" t="s">
        <v>3235</v>
      </c>
      <c r="F7031" t="s">
        <v>23937</v>
      </c>
      <c r="G7031" t="s">
        <v>16022</v>
      </c>
      <c r="H7031" t="s">
        <v>3177</v>
      </c>
      <c r="I7031" t="s">
        <v>23938</v>
      </c>
      <c r="J7031" t="s">
        <v>3179</v>
      </c>
      <c r="K7031" t="s">
        <v>23939</v>
      </c>
      <c r="L7031" t="s">
        <v>3174</v>
      </c>
      <c r="M7031" t="s">
        <v>3174</v>
      </c>
    </row>
    <row r="7032" spans="1:13" x14ac:dyDescent="0.3">
      <c r="A7032" t="s">
        <v>1082</v>
      </c>
      <c r="B7032" t="s">
        <v>13296</v>
      </c>
      <c r="C7032" t="s">
        <v>3190</v>
      </c>
      <c r="D7032" t="s">
        <v>1822</v>
      </c>
      <c r="E7032" t="s">
        <v>3183</v>
      </c>
      <c r="F7032" t="s">
        <v>23940</v>
      </c>
      <c r="G7032" t="s">
        <v>14122</v>
      </c>
      <c r="H7032" t="s">
        <v>3177</v>
      </c>
      <c r="I7032" t="s">
        <v>23941</v>
      </c>
      <c r="J7032" t="s">
        <v>3179</v>
      </c>
      <c r="K7032" t="s">
        <v>23942</v>
      </c>
      <c r="L7032" t="s">
        <v>3174</v>
      </c>
      <c r="M7032" t="s">
        <v>3174</v>
      </c>
    </row>
    <row r="7033" spans="1:13" x14ac:dyDescent="0.3">
      <c r="A7033" t="s">
        <v>1082</v>
      </c>
      <c r="B7033" t="s">
        <v>14644</v>
      </c>
      <c r="C7033" t="s">
        <v>4045</v>
      </c>
      <c r="D7033" t="s">
        <v>1822</v>
      </c>
      <c r="E7033" t="s">
        <v>3235</v>
      </c>
      <c r="F7033" t="s">
        <v>23943</v>
      </c>
      <c r="G7033" t="s">
        <v>14646</v>
      </c>
      <c r="H7033" t="s">
        <v>3177</v>
      </c>
      <c r="I7033" t="s">
        <v>23944</v>
      </c>
      <c r="J7033" t="s">
        <v>3179</v>
      </c>
      <c r="K7033" t="s">
        <v>23672</v>
      </c>
      <c r="L7033" t="s">
        <v>3174</v>
      </c>
      <c r="M7033" t="s">
        <v>3174</v>
      </c>
    </row>
    <row r="7034" spans="1:13" x14ac:dyDescent="0.3">
      <c r="A7034" t="s">
        <v>1082</v>
      </c>
      <c r="B7034" t="s">
        <v>14644</v>
      </c>
      <c r="C7034" t="s">
        <v>4045</v>
      </c>
      <c r="D7034" t="s">
        <v>1822</v>
      </c>
      <c r="E7034" t="s">
        <v>3235</v>
      </c>
      <c r="F7034" t="s">
        <v>23945</v>
      </c>
      <c r="G7034" t="s">
        <v>14646</v>
      </c>
      <c r="H7034" t="s">
        <v>3177</v>
      </c>
      <c r="I7034" t="s">
        <v>23946</v>
      </c>
      <c r="J7034" t="s">
        <v>3179</v>
      </c>
      <c r="K7034" t="s">
        <v>23681</v>
      </c>
      <c r="L7034" t="s">
        <v>3174</v>
      </c>
      <c r="M7034" t="s">
        <v>3174</v>
      </c>
    </row>
    <row r="7035" spans="1:13" x14ac:dyDescent="0.3">
      <c r="A7035" t="s">
        <v>1082</v>
      </c>
      <c r="B7035" t="s">
        <v>16131</v>
      </c>
      <c r="C7035" t="s">
        <v>4045</v>
      </c>
      <c r="D7035" t="s">
        <v>1822</v>
      </c>
      <c r="E7035" t="s">
        <v>3235</v>
      </c>
      <c r="F7035" t="s">
        <v>23947</v>
      </c>
      <c r="G7035" t="s">
        <v>16133</v>
      </c>
      <c r="H7035" t="s">
        <v>3177</v>
      </c>
      <c r="I7035" t="s">
        <v>23948</v>
      </c>
      <c r="J7035" t="s">
        <v>3179</v>
      </c>
      <c r="K7035" t="s">
        <v>16005</v>
      </c>
      <c r="L7035" t="s">
        <v>3174</v>
      </c>
      <c r="M7035" t="s">
        <v>3174</v>
      </c>
    </row>
    <row r="7036" spans="1:13" x14ac:dyDescent="0.3">
      <c r="A7036" t="s">
        <v>1082</v>
      </c>
      <c r="B7036" t="s">
        <v>13296</v>
      </c>
      <c r="C7036" t="s">
        <v>3190</v>
      </c>
      <c r="D7036" t="s">
        <v>1822</v>
      </c>
      <c r="E7036" t="s">
        <v>3546</v>
      </c>
      <c r="F7036" t="s">
        <v>23949</v>
      </c>
      <c r="G7036" t="s">
        <v>14122</v>
      </c>
      <c r="H7036" t="s">
        <v>3177</v>
      </c>
      <c r="I7036" t="s">
        <v>23950</v>
      </c>
      <c r="J7036" t="s">
        <v>3179</v>
      </c>
      <c r="K7036" t="s">
        <v>23951</v>
      </c>
      <c r="L7036" t="s">
        <v>3174</v>
      </c>
      <c r="M7036" t="s">
        <v>3174</v>
      </c>
    </row>
    <row r="7037" spans="1:13" x14ac:dyDescent="0.3">
      <c r="A7037" t="s">
        <v>1082</v>
      </c>
      <c r="B7037" t="s">
        <v>16131</v>
      </c>
      <c r="C7037" t="s">
        <v>4045</v>
      </c>
      <c r="D7037" t="s">
        <v>1822</v>
      </c>
      <c r="E7037" t="s">
        <v>3235</v>
      </c>
      <c r="F7037" t="s">
        <v>23952</v>
      </c>
      <c r="G7037" t="s">
        <v>16133</v>
      </c>
      <c r="H7037" t="s">
        <v>3177</v>
      </c>
      <c r="I7037" t="s">
        <v>23953</v>
      </c>
      <c r="J7037" t="s">
        <v>3179</v>
      </c>
      <c r="K7037" t="s">
        <v>16002</v>
      </c>
      <c r="L7037" t="s">
        <v>3174</v>
      </c>
      <c r="M7037" t="s">
        <v>3174</v>
      </c>
    </row>
    <row r="7038" spans="1:13" x14ac:dyDescent="0.3">
      <c r="A7038" t="s">
        <v>1082</v>
      </c>
      <c r="B7038" t="s">
        <v>13296</v>
      </c>
      <c r="C7038" t="s">
        <v>3190</v>
      </c>
      <c r="D7038" t="s">
        <v>1822</v>
      </c>
      <c r="E7038" t="s">
        <v>3546</v>
      </c>
      <c r="F7038" t="s">
        <v>23954</v>
      </c>
      <c r="G7038" t="s">
        <v>14122</v>
      </c>
      <c r="H7038" t="s">
        <v>3177</v>
      </c>
      <c r="I7038" t="s">
        <v>23955</v>
      </c>
      <c r="J7038" t="s">
        <v>3179</v>
      </c>
      <c r="K7038" t="s">
        <v>23672</v>
      </c>
      <c r="L7038" t="s">
        <v>3174</v>
      </c>
      <c r="M7038" t="s">
        <v>3174</v>
      </c>
    </row>
    <row r="7039" spans="1:13" x14ac:dyDescent="0.3">
      <c r="A7039" t="s">
        <v>1082</v>
      </c>
      <c r="B7039" t="s">
        <v>13296</v>
      </c>
      <c r="C7039" t="s">
        <v>3190</v>
      </c>
      <c r="D7039" t="s">
        <v>1822</v>
      </c>
      <c r="E7039" t="s">
        <v>3546</v>
      </c>
      <c r="F7039" t="s">
        <v>23956</v>
      </c>
      <c r="G7039" t="s">
        <v>14122</v>
      </c>
      <c r="H7039" t="s">
        <v>3177</v>
      </c>
      <c r="I7039" t="s">
        <v>23957</v>
      </c>
      <c r="J7039" t="s">
        <v>3179</v>
      </c>
      <c r="K7039" t="s">
        <v>23681</v>
      </c>
      <c r="L7039" t="s">
        <v>3174</v>
      </c>
      <c r="M7039" t="s">
        <v>3174</v>
      </c>
    </row>
    <row r="7040" spans="1:13" x14ac:dyDescent="0.3">
      <c r="A7040" t="s">
        <v>1099</v>
      </c>
      <c r="B7040" t="s">
        <v>11928</v>
      </c>
      <c r="C7040" t="s">
        <v>3190</v>
      </c>
      <c r="D7040" t="s">
        <v>1822</v>
      </c>
      <c r="E7040" t="s">
        <v>3235</v>
      </c>
      <c r="F7040" t="s">
        <v>23958</v>
      </c>
      <c r="G7040" t="s">
        <v>11925</v>
      </c>
      <c r="H7040" t="s">
        <v>3177</v>
      </c>
      <c r="I7040" t="s">
        <v>23959</v>
      </c>
      <c r="J7040" t="s">
        <v>3179</v>
      </c>
      <c r="K7040" t="s">
        <v>11989</v>
      </c>
      <c r="L7040" t="s">
        <v>3174</v>
      </c>
      <c r="M7040" t="s">
        <v>3174</v>
      </c>
    </row>
    <row r="7041" spans="1:13" x14ac:dyDescent="0.3">
      <c r="A7041" t="s">
        <v>1082</v>
      </c>
      <c r="B7041" t="s">
        <v>13798</v>
      </c>
      <c r="C7041" t="s">
        <v>4045</v>
      </c>
      <c r="D7041" t="s">
        <v>1822</v>
      </c>
      <c r="E7041" t="s">
        <v>3235</v>
      </c>
      <c r="F7041" t="s">
        <v>23960</v>
      </c>
      <c r="G7041" t="s">
        <v>13800</v>
      </c>
      <c r="H7041" t="s">
        <v>3177</v>
      </c>
      <c r="I7041" t="s">
        <v>23961</v>
      </c>
      <c r="J7041" t="s">
        <v>3179</v>
      </c>
      <c r="K7041" t="s">
        <v>16005</v>
      </c>
      <c r="L7041" t="s">
        <v>3174</v>
      </c>
      <c r="M7041" t="s">
        <v>3174</v>
      </c>
    </row>
    <row r="7042" spans="1:13" x14ac:dyDescent="0.3">
      <c r="A7042" t="s">
        <v>1082</v>
      </c>
      <c r="B7042" t="s">
        <v>13798</v>
      </c>
      <c r="C7042" t="s">
        <v>4045</v>
      </c>
      <c r="D7042" t="s">
        <v>1822</v>
      </c>
      <c r="E7042" t="s">
        <v>3235</v>
      </c>
      <c r="F7042" t="s">
        <v>23962</v>
      </c>
      <c r="G7042" t="s">
        <v>13800</v>
      </c>
      <c r="H7042" t="s">
        <v>3177</v>
      </c>
      <c r="I7042" t="s">
        <v>23963</v>
      </c>
      <c r="J7042" t="s">
        <v>3179</v>
      </c>
      <c r="K7042" t="s">
        <v>16002</v>
      </c>
      <c r="L7042" t="s">
        <v>3174</v>
      </c>
      <c r="M7042" t="s">
        <v>3174</v>
      </c>
    </row>
    <row r="7043" spans="1:13" x14ac:dyDescent="0.3">
      <c r="A7043" t="s">
        <v>1099</v>
      </c>
      <c r="B7043" t="s">
        <v>4034</v>
      </c>
      <c r="C7043" t="s">
        <v>3190</v>
      </c>
      <c r="D7043" t="s">
        <v>1822</v>
      </c>
      <c r="E7043" t="s">
        <v>4035</v>
      </c>
      <c r="F7043" t="s">
        <v>23964</v>
      </c>
      <c r="G7043" t="s">
        <v>10286</v>
      </c>
      <c r="H7043" t="s">
        <v>3177</v>
      </c>
      <c r="I7043" t="s">
        <v>23965</v>
      </c>
      <c r="J7043" t="s">
        <v>3179</v>
      </c>
      <c r="K7043" t="s">
        <v>23966</v>
      </c>
      <c r="L7043" t="s">
        <v>3174</v>
      </c>
      <c r="M7043" t="s">
        <v>3174</v>
      </c>
    </row>
    <row r="7044" spans="1:13" x14ac:dyDescent="0.3">
      <c r="A7044" t="s">
        <v>1082</v>
      </c>
      <c r="B7044" t="s">
        <v>23967</v>
      </c>
      <c r="C7044" t="s">
        <v>4045</v>
      </c>
      <c r="D7044" t="s">
        <v>1822</v>
      </c>
      <c r="E7044" t="s">
        <v>3235</v>
      </c>
      <c r="F7044" t="s">
        <v>23968</v>
      </c>
      <c r="G7044" t="s">
        <v>23969</v>
      </c>
      <c r="H7044" t="s">
        <v>3177</v>
      </c>
      <c r="I7044" t="s">
        <v>23970</v>
      </c>
      <c r="J7044" t="s">
        <v>3179</v>
      </c>
      <c r="K7044" t="s">
        <v>23971</v>
      </c>
      <c r="L7044" t="s">
        <v>3174</v>
      </c>
      <c r="M7044" t="s">
        <v>3174</v>
      </c>
    </row>
    <row r="7045" spans="1:13" x14ac:dyDescent="0.3">
      <c r="A7045" t="s">
        <v>1099</v>
      </c>
      <c r="B7045" t="s">
        <v>4034</v>
      </c>
      <c r="C7045" t="s">
        <v>3190</v>
      </c>
      <c r="D7045" t="s">
        <v>1822</v>
      </c>
      <c r="E7045" t="s">
        <v>4035</v>
      </c>
      <c r="F7045" t="s">
        <v>23972</v>
      </c>
      <c r="G7045" t="s">
        <v>10286</v>
      </c>
      <c r="H7045" t="s">
        <v>3177</v>
      </c>
      <c r="I7045" t="s">
        <v>23973</v>
      </c>
      <c r="J7045" t="s">
        <v>3179</v>
      </c>
      <c r="K7045" t="s">
        <v>23974</v>
      </c>
      <c r="L7045" t="s">
        <v>3174</v>
      </c>
      <c r="M7045" t="s">
        <v>3174</v>
      </c>
    </row>
    <row r="7046" spans="1:13" x14ac:dyDescent="0.3">
      <c r="A7046" t="s">
        <v>1082</v>
      </c>
      <c r="B7046" t="s">
        <v>7381</v>
      </c>
      <c r="C7046" t="s">
        <v>4045</v>
      </c>
      <c r="D7046" t="s">
        <v>1822</v>
      </c>
      <c r="E7046" t="s">
        <v>7639</v>
      </c>
      <c r="F7046" t="s">
        <v>23975</v>
      </c>
      <c r="G7046" t="s">
        <v>23855</v>
      </c>
      <c r="H7046" t="s">
        <v>3177</v>
      </c>
      <c r="I7046" t="s">
        <v>23976</v>
      </c>
      <c r="J7046" t="s">
        <v>3179</v>
      </c>
      <c r="K7046" t="s">
        <v>16002</v>
      </c>
      <c r="L7046" t="s">
        <v>3174</v>
      </c>
      <c r="M7046" t="s">
        <v>3174</v>
      </c>
    </row>
    <row r="7047" spans="1:13" x14ac:dyDescent="0.3">
      <c r="A7047" t="s">
        <v>1082</v>
      </c>
      <c r="B7047" t="s">
        <v>23967</v>
      </c>
      <c r="C7047" t="s">
        <v>4045</v>
      </c>
      <c r="D7047" t="s">
        <v>1822</v>
      </c>
      <c r="E7047" t="s">
        <v>3235</v>
      </c>
      <c r="F7047" t="s">
        <v>23977</v>
      </c>
      <c r="G7047" t="s">
        <v>23978</v>
      </c>
      <c r="H7047" t="s">
        <v>3177</v>
      </c>
      <c r="I7047" t="s">
        <v>23979</v>
      </c>
      <c r="J7047" t="s">
        <v>3179</v>
      </c>
      <c r="K7047" t="s">
        <v>23980</v>
      </c>
      <c r="L7047" t="s">
        <v>3174</v>
      </c>
      <c r="M7047" t="s">
        <v>3174</v>
      </c>
    </row>
    <row r="7048" spans="1:13" x14ac:dyDescent="0.3">
      <c r="A7048" t="s">
        <v>1082</v>
      </c>
      <c r="B7048" t="s">
        <v>23981</v>
      </c>
      <c r="C7048" t="s">
        <v>4045</v>
      </c>
      <c r="D7048" t="s">
        <v>1822</v>
      </c>
      <c r="E7048" t="s">
        <v>3235</v>
      </c>
      <c r="F7048" t="s">
        <v>23982</v>
      </c>
      <c r="G7048" t="s">
        <v>23983</v>
      </c>
      <c r="H7048" t="s">
        <v>3177</v>
      </c>
      <c r="I7048" t="s">
        <v>23984</v>
      </c>
      <c r="J7048" t="s">
        <v>3179</v>
      </c>
      <c r="K7048" t="s">
        <v>16005</v>
      </c>
      <c r="L7048" t="s">
        <v>3174</v>
      </c>
      <c r="M7048" t="s">
        <v>3174</v>
      </c>
    </row>
    <row r="7049" spans="1:13" x14ac:dyDescent="0.3">
      <c r="A7049" t="s">
        <v>1099</v>
      </c>
      <c r="B7049" t="s">
        <v>4034</v>
      </c>
      <c r="C7049" t="s">
        <v>3190</v>
      </c>
      <c r="D7049" t="s">
        <v>1822</v>
      </c>
      <c r="E7049" t="s">
        <v>4035</v>
      </c>
      <c r="F7049" t="s">
        <v>23985</v>
      </c>
      <c r="G7049" t="s">
        <v>10286</v>
      </c>
      <c r="H7049" t="s">
        <v>3177</v>
      </c>
      <c r="I7049" t="s">
        <v>23986</v>
      </c>
      <c r="J7049" t="s">
        <v>3179</v>
      </c>
      <c r="K7049" t="s">
        <v>23987</v>
      </c>
      <c r="L7049" t="s">
        <v>3174</v>
      </c>
      <c r="M7049" t="s">
        <v>3174</v>
      </c>
    </row>
    <row r="7050" spans="1:13" x14ac:dyDescent="0.3">
      <c r="A7050" t="s">
        <v>1099</v>
      </c>
      <c r="B7050" t="s">
        <v>4034</v>
      </c>
      <c r="C7050" t="s">
        <v>3190</v>
      </c>
      <c r="D7050" t="s">
        <v>1822</v>
      </c>
      <c r="E7050" t="s">
        <v>4035</v>
      </c>
      <c r="F7050" t="s">
        <v>23988</v>
      </c>
      <c r="G7050" t="s">
        <v>10286</v>
      </c>
      <c r="H7050" t="s">
        <v>3177</v>
      </c>
      <c r="I7050" t="s">
        <v>23989</v>
      </c>
      <c r="J7050" t="s">
        <v>3179</v>
      </c>
      <c r="K7050" t="s">
        <v>23990</v>
      </c>
      <c r="L7050" t="s">
        <v>3174</v>
      </c>
      <c r="M7050" t="s">
        <v>3174</v>
      </c>
    </row>
    <row r="7051" spans="1:13" x14ac:dyDescent="0.3">
      <c r="A7051" t="s">
        <v>1082</v>
      </c>
      <c r="B7051" t="s">
        <v>23967</v>
      </c>
      <c r="C7051" t="s">
        <v>4045</v>
      </c>
      <c r="D7051" t="s">
        <v>1822</v>
      </c>
      <c r="E7051" t="s">
        <v>3235</v>
      </c>
      <c r="F7051" t="s">
        <v>23991</v>
      </c>
      <c r="G7051" t="s">
        <v>23992</v>
      </c>
      <c r="H7051" t="s">
        <v>3177</v>
      </c>
      <c r="I7051" t="s">
        <v>23993</v>
      </c>
      <c r="J7051" t="s">
        <v>3179</v>
      </c>
      <c r="K7051" t="s">
        <v>23994</v>
      </c>
      <c r="L7051" t="s">
        <v>3174</v>
      </c>
      <c r="M7051" t="s">
        <v>3174</v>
      </c>
    </row>
    <row r="7052" spans="1:13" x14ac:dyDescent="0.3">
      <c r="A7052" t="s">
        <v>1082</v>
      </c>
      <c r="B7052" t="s">
        <v>23967</v>
      </c>
      <c r="C7052" t="s">
        <v>4045</v>
      </c>
      <c r="D7052" t="s">
        <v>1822</v>
      </c>
      <c r="E7052" t="s">
        <v>3235</v>
      </c>
      <c r="F7052" t="s">
        <v>23995</v>
      </c>
      <c r="G7052" t="s">
        <v>23996</v>
      </c>
      <c r="H7052" t="s">
        <v>3177</v>
      </c>
      <c r="I7052" t="s">
        <v>23997</v>
      </c>
      <c r="J7052" t="s">
        <v>3179</v>
      </c>
      <c r="K7052" t="s">
        <v>23998</v>
      </c>
      <c r="L7052" t="s">
        <v>3174</v>
      </c>
      <c r="M7052" t="s">
        <v>3174</v>
      </c>
    </row>
    <row r="7053" spans="1:13" x14ac:dyDescent="0.3">
      <c r="A7053" t="s">
        <v>1082</v>
      </c>
      <c r="B7053" t="s">
        <v>23981</v>
      </c>
      <c r="C7053" t="s">
        <v>4045</v>
      </c>
      <c r="D7053" t="s">
        <v>1822</v>
      </c>
      <c r="E7053" t="s">
        <v>3235</v>
      </c>
      <c r="F7053" t="s">
        <v>23999</v>
      </c>
      <c r="G7053" t="s">
        <v>23983</v>
      </c>
      <c r="H7053" t="s">
        <v>3177</v>
      </c>
      <c r="I7053" t="s">
        <v>24000</v>
      </c>
      <c r="J7053" t="s">
        <v>3179</v>
      </c>
      <c r="K7053" t="s">
        <v>16012</v>
      </c>
      <c r="L7053" t="s">
        <v>3174</v>
      </c>
      <c r="M7053" t="s">
        <v>3174</v>
      </c>
    </row>
    <row r="7054" spans="1:13" x14ac:dyDescent="0.3">
      <c r="A7054" t="s">
        <v>1099</v>
      </c>
      <c r="B7054" t="s">
        <v>4034</v>
      </c>
      <c r="C7054" t="s">
        <v>3190</v>
      </c>
      <c r="D7054" t="s">
        <v>1822</v>
      </c>
      <c r="E7054" t="s">
        <v>4035</v>
      </c>
      <c r="F7054" t="s">
        <v>24001</v>
      </c>
      <c r="G7054" t="s">
        <v>10286</v>
      </c>
      <c r="H7054" t="s">
        <v>3177</v>
      </c>
      <c r="I7054" t="s">
        <v>24002</v>
      </c>
      <c r="J7054" t="s">
        <v>3179</v>
      </c>
      <c r="K7054" t="s">
        <v>24003</v>
      </c>
      <c r="L7054" t="s">
        <v>3174</v>
      </c>
      <c r="M7054" t="s">
        <v>3174</v>
      </c>
    </row>
    <row r="7055" spans="1:13" x14ac:dyDescent="0.3">
      <c r="A7055" t="s">
        <v>1099</v>
      </c>
      <c r="B7055" t="s">
        <v>4034</v>
      </c>
      <c r="C7055" t="s">
        <v>3190</v>
      </c>
      <c r="D7055" t="s">
        <v>1822</v>
      </c>
      <c r="E7055" t="s">
        <v>4035</v>
      </c>
      <c r="F7055" t="s">
        <v>24004</v>
      </c>
      <c r="G7055" t="s">
        <v>10286</v>
      </c>
      <c r="H7055" t="s">
        <v>3177</v>
      </c>
      <c r="I7055" t="s">
        <v>24005</v>
      </c>
      <c r="J7055" t="s">
        <v>3179</v>
      </c>
      <c r="K7055" t="s">
        <v>24006</v>
      </c>
      <c r="L7055" t="s">
        <v>3174</v>
      </c>
      <c r="M7055" t="s">
        <v>3174</v>
      </c>
    </row>
    <row r="7056" spans="1:13" x14ac:dyDescent="0.3">
      <c r="A7056" t="s">
        <v>1082</v>
      </c>
      <c r="B7056" t="s">
        <v>23967</v>
      </c>
      <c r="C7056" t="s">
        <v>4045</v>
      </c>
      <c r="D7056" t="s">
        <v>1822</v>
      </c>
      <c r="E7056" t="s">
        <v>3235</v>
      </c>
      <c r="F7056" t="s">
        <v>24007</v>
      </c>
      <c r="G7056" t="s">
        <v>23969</v>
      </c>
      <c r="H7056" t="s">
        <v>3177</v>
      </c>
      <c r="I7056" t="s">
        <v>24008</v>
      </c>
      <c r="J7056" t="s">
        <v>3179</v>
      </c>
      <c r="K7056" t="s">
        <v>24009</v>
      </c>
      <c r="L7056" t="s">
        <v>3174</v>
      </c>
      <c r="M7056" t="s">
        <v>3174</v>
      </c>
    </row>
    <row r="7057" spans="1:13" x14ac:dyDescent="0.3">
      <c r="A7057" t="s">
        <v>1099</v>
      </c>
      <c r="B7057" t="s">
        <v>4034</v>
      </c>
      <c r="C7057" t="s">
        <v>3190</v>
      </c>
      <c r="D7057" t="s">
        <v>1822</v>
      </c>
      <c r="E7057" t="s">
        <v>4035</v>
      </c>
      <c r="F7057" t="s">
        <v>24010</v>
      </c>
      <c r="G7057" t="s">
        <v>10286</v>
      </c>
      <c r="H7057" t="s">
        <v>3177</v>
      </c>
      <c r="I7057" t="s">
        <v>24011</v>
      </c>
      <c r="J7057" t="s">
        <v>3179</v>
      </c>
      <c r="K7057" t="s">
        <v>24012</v>
      </c>
      <c r="L7057" t="s">
        <v>3174</v>
      </c>
      <c r="M7057" t="s">
        <v>3174</v>
      </c>
    </row>
    <row r="7058" spans="1:13" x14ac:dyDescent="0.3">
      <c r="A7058" t="s">
        <v>1099</v>
      </c>
      <c r="B7058" t="s">
        <v>4034</v>
      </c>
      <c r="C7058" t="s">
        <v>3190</v>
      </c>
      <c r="D7058" t="s">
        <v>1822</v>
      </c>
      <c r="E7058" t="s">
        <v>4035</v>
      </c>
      <c r="F7058" t="s">
        <v>24013</v>
      </c>
      <c r="G7058" t="s">
        <v>10286</v>
      </c>
      <c r="H7058" t="s">
        <v>3177</v>
      </c>
      <c r="I7058" t="s">
        <v>24014</v>
      </c>
      <c r="J7058" t="s">
        <v>3179</v>
      </c>
      <c r="K7058" t="s">
        <v>24015</v>
      </c>
      <c r="L7058" t="s">
        <v>3174</v>
      </c>
      <c r="M7058" t="s">
        <v>3174</v>
      </c>
    </row>
    <row r="7059" spans="1:13" x14ac:dyDescent="0.3">
      <c r="A7059" t="s">
        <v>1082</v>
      </c>
      <c r="B7059" t="s">
        <v>13296</v>
      </c>
      <c r="C7059" t="s">
        <v>3190</v>
      </c>
      <c r="D7059" t="s">
        <v>1822</v>
      </c>
      <c r="E7059" t="s">
        <v>3546</v>
      </c>
      <c r="F7059" t="s">
        <v>24016</v>
      </c>
      <c r="G7059" t="s">
        <v>24017</v>
      </c>
      <c r="H7059" t="s">
        <v>3177</v>
      </c>
      <c r="I7059" t="s">
        <v>24018</v>
      </c>
      <c r="J7059" t="s">
        <v>3179</v>
      </c>
      <c r="K7059" t="s">
        <v>23971</v>
      </c>
      <c r="L7059" t="s">
        <v>3174</v>
      </c>
      <c r="M7059" t="s">
        <v>3174</v>
      </c>
    </row>
    <row r="7060" spans="1:13" x14ac:dyDescent="0.3">
      <c r="A7060" t="s">
        <v>1099</v>
      </c>
      <c r="B7060" t="s">
        <v>4034</v>
      </c>
      <c r="C7060" t="s">
        <v>3190</v>
      </c>
      <c r="D7060" t="s">
        <v>1822</v>
      </c>
      <c r="E7060" t="s">
        <v>4035</v>
      </c>
      <c r="F7060" t="s">
        <v>24019</v>
      </c>
      <c r="G7060" t="s">
        <v>10286</v>
      </c>
      <c r="H7060" t="s">
        <v>3177</v>
      </c>
      <c r="I7060" t="s">
        <v>24020</v>
      </c>
      <c r="J7060" t="s">
        <v>3179</v>
      </c>
      <c r="K7060" t="s">
        <v>24021</v>
      </c>
      <c r="L7060" t="s">
        <v>3174</v>
      </c>
      <c r="M7060" t="s">
        <v>3174</v>
      </c>
    </row>
    <row r="7061" spans="1:13" x14ac:dyDescent="0.3">
      <c r="A7061" t="s">
        <v>1082</v>
      </c>
      <c r="B7061" t="s">
        <v>24022</v>
      </c>
      <c r="C7061" t="s">
        <v>4045</v>
      </c>
      <c r="D7061" t="s">
        <v>1822</v>
      </c>
      <c r="E7061" t="s">
        <v>3235</v>
      </c>
      <c r="F7061" t="s">
        <v>24023</v>
      </c>
      <c r="G7061" t="s">
        <v>24024</v>
      </c>
      <c r="H7061" t="s">
        <v>3177</v>
      </c>
      <c r="I7061" t="s">
        <v>24025</v>
      </c>
      <c r="J7061" t="s">
        <v>3179</v>
      </c>
      <c r="K7061" t="s">
        <v>16002</v>
      </c>
      <c r="L7061" t="s">
        <v>3174</v>
      </c>
      <c r="M7061" t="s">
        <v>3174</v>
      </c>
    </row>
    <row r="7062" spans="1:13" x14ac:dyDescent="0.3">
      <c r="A7062" t="s">
        <v>1082</v>
      </c>
      <c r="B7062" t="s">
        <v>13296</v>
      </c>
      <c r="C7062" t="s">
        <v>3190</v>
      </c>
      <c r="D7062" t="s">
        <v>1822</v>
      </c>
      <c r="E7062" t="s">
        <v>3546</v>
      </c>
      <c r="F7062" t="s">
        <v>24026</v>
      </c>
      <c r="G7062" t="s">
        <v>24017</v>
      </c>
      <c r="H7062" t="s">
        <v>3177</v>
      </c>
      <c r="I7062" t="s">
        <v>24027</v>
      </c>
      <c r="J7062" t="s">
        <v>3179</v>
      </c>
      <c r="K7062" t="s">
        <v>24028</v>
      </c>
      <c r="L7062" t="s">
        <v>3174</v>
      </c>
      <c r="M7062" t="s">
        <v>3174</v>
      </c>
    </row>
    <row r="7063" spans="1:13" x14ac:dyDescent="0.3">
      <c r="A7063" t="s">
        <v>1099</v>
      </c>
      <c r="B7063" t="s">
        <v>4034</v>
      </c>
      <c r="C7063" t="s">
        <v>3190</v>
      </c>
      <c r="D7063" t="s">
        <v>1822</v>
      </c>
      <c r="E7063" t="s">
        <v>4035</v>
      </c>
      <c r="F7063" t="s">
        <v>24029</v>
      </c>
      <c r="G7063" t="s">
        <v>10286</v>
      </c>
      <c r="H7063" t="s">
        <v>3177</v>
      </c>
      <c r="I7063" t="s">
        <v>24030</v>
      </c>
      <c r="J7063" t="s">
        <v>3179</v>
      </c>
      <c r="K7063" t="s">
        <v>24031</v>
      </c>
      <c r="L7063" t="s">
        <v>3174</v>
      </c>
      <c r="M7063" t="s">
        <v>3174</v>
      </c>
    </row>
    <row r="7064" spans="1:13" x14ac:dyDescent="0.3">
      <c r="A7064" t="s">
        <v>1082</v>
      </c>
      <c r="B7064" t="s">
        <v>13296</v>
      </c>
      <c r="C7064" t="s">
        <v>3190</v>
      </c>
      <c r="D7064" t="s">
        <v>1822</v>
      </c>
      <c r="E7064" t="s">
        <v>3546</v>
      </c>
      <c r="F7064" t="s">
        <v>24032</v>
      </c>
      <c r="G7064" t="s">
        <v>14173</v>
      </c>
      <c r="H7064" t="s">
        <v>3177</v>
      </c>
      <c r="I7064" t="s">
        <v>24033</v>
      </c>
      <c r="J7064" t="s">
        <v>3179</v>
      </c>
      <c r="K7064" t="s">
        <v>24034</v>
      </c>
      <c r="L7064" t="s">
        <v>3174</v>
      </c>
      <c r="M7064" t="s">
        <v>3174</v>
      </c>
    </row>
    <row r="7065" spans="1:13" x14ac:dyDescent="0.3">
      <c r="A7065" t="s">
        <v>1082</v>
      </c>
      <c r="B7065" t="s">
        <v>7841</v>
      </c>
      <c r="C7065" t="s">
        <v>4045</v>
      </c>
      <c r="D7065" t="s">
        <v>1822</v>
      </c>
      <c r="E7065" t="s">
        <v>7639</v>
      </c>
      <c r="F7065" t="s">
        <v>24035</v>
      </c>
      <c r="G7065" t="s">
        <v>7849</v>
      </c>
      <c r="H7065" t="s">
        <v>3177</v>
      </c>
      <c r="I7065" t="s">
        <v>24036</v>
      </c>
      <c r="J7065" t="s">
        <v>3179</v>
      </c>
      <c r="K7065" t="s">
        <v>24037</v>
      </c>
      <c r="L7065" t="s">
        <v>3174</v>
      </c>
      <c r="M7065" t="s">
        <v>3174</v>
      </c>
    </row>
    <row r="7066" spans="1:13" x14ac:dyDescent="0.3">
      <c r="A7066" t="s">
        <v>1082</v>
      </c>
      <c r="B7066" t="s">
        <v>13798</v>
      </c>
      <c r="C7066" t="s">
        <v>4045</v>
      </c>
      <c r="D7066" t="s">
        <v>1822</v>
      </c>
      <c r="E7066" t="s">
        <v>3235</v>
      </c>
      <c r="F7066" t="s">
        <v>24038</v>
      </c>
      <c r="G7066" t="s">
        <v>13800</v>
      </c>
      <c r="H7066" t="s">
        <v>3177</v>
      </c>
      <c r="I7066" t="s">
        <v>24039</v>
      </c>
      <c r="J7066" t="s">
        <v>3179</v>
      </c>
      <c r="K7066" t="s">
        <v>16012</v>
      </c>
      <c r="L7066" t="s">
        <v>3174</v>
      </c>
      <c r="M7066" t="s">
        <v>3174</v>
      </c>
    </row>
    <row r="7067" spans="1:13" x14ac:dyDescent="0.3">
      <c r="A7067" t="s">
        <v>1082</v>
      </c>
      <c r="B7067" t="s">
        <v>13296</v>
      </c>
      <c r="C7067" t="s">
        <v>3190</v>
      </c>
      <c r="D7067" t="s">
        <v>1822</v>
      </c>
      <c r="E7067" t="s">
        <v>3546</v>
      </c>
      <c r="F7067" t="s">
        <v>24040</v>
      </c>
      <c r="G7067" t="s">
        <v>14184</v>
      </c>
      <c r="H7067" t="s">
        <v>3177</v>
      </c>
      <c r="I7067" t="s">
        <v>24041</v>
      </c>
      <c r="J7067" t="s">
        <v>3179</v>
      </c>
      <c r="K7067" t="s">
        <v>24042</v>
      </c>
      <c r="L7067" t="s">
        <v>3174</v>
      </c>
      <c r="M7067" t="s">
        <v>3174</v>
      </c>
    </row>
    <row r="7068" spans="1:13" x14ac:dyDescent="0.3">
      <c r="A7068" t="s">
        <v>1082</v>
      </c>
      <c r="B7068" t="s">
        <v>13296</v>
      </c>
      <c r="C7068" t="s">
        <v>3190</v>
      </c>
      <c r="D7068" t="s">
        <v>1822</v>
      </c>
      <c r="E7068" t="s">
        <v>3546</v>
      </c>
      <c r="F7068" t="s">
        <v>24043</v>
      </c>
      <c r="G7068" t="s">
        <v>24044</v>
      </c>
      <c r="H7068" t="s">
        <v>3177</v>
      </c>
      <c r="I7068" t="s">
        <v>24045</v>
      </c>
      <c r="J7068" t="s">
        <v>3179</v>
      </c>
      <c r="K7068" t="s">
        <v>24046</v>
      </c>
      <c r="L7068" t="s">
        <v>3174</v>
      </c>
      <c r="M7068" t="s">
        <v>3174</v>
      </c>
    </row>
    <row r="7069" spans="1:13" x14ac:dyDescent="0.3">
      <c r="A7069" t="s">
        <v>1082</v>
      </c>
      <c r="B7069" t="s">
        <v>13296</v>
      </c>
      <c r="C7069" t="s">
        <v>3190</v>
      </c>
      <c r="D7069" t="s">
        <v>1822</v>
      </c>
      <c r="E7069" t="s">
        <v>3546</v>
      </c>
      <c r="F7069" t="s">
        <v>24047</v>
      </c>
      <c r="G7069" t="s">
        <v>14215</v>
      </c>
      <c r="H7069" t="s">
        <v>3177</v>
      </c>
      <c r="I7069" t="s">
        <v>24048</v>
      </c>
      <c r="J7069" t="s">
        <v>3179</v>
      </c>
      <c r="K7069" t="s">
        <v>24049</v>
      </c>
      <c r="L7069" t="s">
        <v>3174</v>
      </c>
      <c r="M7069" t="s">
        <v>3174</v>
      </c>
    </row>
    <row r="7070" spans="1:13" x14ac:dyDescent="0.3">
      <c r="A7070" t="s">
        <v>1082</v>
      </c>
      <c r="B7070" t="s">
        <v>13972</v>
      </c>
      <c r="C7070" t="s">
        <v>4045</v>
      </c>
      <c r="D7070" t="s">
        <v>1822</v>
      </c>
      <c r="E7070" t="s">
        <v>3235</v>
      </c>
      <c r="F7070" t="s">
        <v>24050</v>
      </c>
      <c r="G7070" t="s">
        <v>13974</v>
      </c>
      <c r="H7070" t="s">
        <v>3177</v>
      </c>
      <c r="I7070" t="s">
        <v>24051</v>
      </c>
      <c r="J7070" t="s">
        <v>3179</v>
      </c>
      <c r="K7070" t="s">
        <v>16012</v>
      </c>
      <c r="L7070" t="s">
        <v>3174</v>
      </c>
      <c r="M7070" t="s">
        <v>3174</v>
      </c>
    </row>
    <row r="7071" spans="1:13" x14ac:dyDescent="0.3">
      <c r="A7071" t="s">
        <v>1082</v>
      </c>
      <c r="B7071" t="s">
        <v>13972</v>
      </c>
      <c r="C7071" t="s">
        <v>4045</v>
      </c>
      <c r="D7071" t="s">
        <v>1822</v>
      </c>
      <c r="E7071" t="s">
        <v>3235</v>
      </c>
      <c r="F7071" t="s">
        <v>24052</v>
      </c>
      <c r="G7071" t="s">
        <v>13974</v>
      </c>
      <c r="H7071" t="s">
        <v>3177</v>
      </c>
      <c r="I7071" t="s">
        <v>24053</v>
      </c>
      <c r="J7071" t="s">
        <v>3179</v>
      </c>
      <c r="K7071" t="s">
        <v>16015</v>
      </c>
      <c r="L7071" t="s">
        <v>3174</v>
      </c>
      <c r="M7071" t="s">
        <v>3174</v>
      </c>
    </row>
    <row r="7072" spans="1:13" x14ac:dyDescent="0.3">
      <c r="A7072" t="s">
        <v>1082</v>
      </c>
      <c r="B7072" t="s">
        <v>13296</v>
      </c>
      <c r="C7072" t="s">
        <v>3190</v>
      </c>
      <c r="D7072" t="s">
        <v>1822</v>
      </c>
      <c r="E7072" t="s">
        <v>3546</v>
      </c>
      <c r="F7072" t="s">
        <v>24054</v>
      </c>
      <c r="G7072" t="s">
        <v>14226</v>
      </c>
      <c r="H7072" t="s">
        <v>3177</v>
      </c>
      <c r="I7072" t="s">
        <v>24055</v>
      </c>
      <c r="J7072" t="s">
        <v>3179</v>
      </c>
      <c r="K7072" t="s">
        <v>24056</v>
      </c>
      <c r="L7072" t="s">
        <v>3174</v>
      </c>
      <c r="M7072" t="s">
        <v>3174</v>
      </c>
    </row>
    <row r="7073" spans="1:13" x14ac:dyDescent="0.3">
      <c r="A7073" t="s">
        <v>1082</v>
      </c>
      <c r="B7073" t="s">
        <v>13296</v>
      </c>
      <c r="C7073" t="s">
        <v>3190</v>
      </c>
      <c r="D7073" t="s">
        <v>1822</v>
      </c>
      <c r="E7073" t="s">
        <v>3546</v>
      </c>
      <c r="F7073" t="s">
        <v>24057</v>
      </c>
      <c r="G7073" t="s">
        <v>24058</v>
      </c>
      <c r="H7073" t="s">
        <v>3177</v>
      </c>
      <c r="I7073" t="s">
        <v>24059</v>
      </c>
      <c r="J7073" t="s">
        <v>3179</v>
      </c>
      <c r="K7073" t="s">
        <v>24060</v>
      </c>
      <c r="L7073" t="s">
        <v>3174</v>
      </c>
      <c r="M7073" t="s">
        <v>3174</v>
      </c>
    </row>
    <row r="7074" spans="1:13" x14ac:dyDescent="0.3">
      <c r="A7074" t="s">
        <v>1082</v>
      </c>
      <c r="B7074" t="s">
        <v>2979</v>
      </c>
      <c r="C7074" t="s">
        <v>4045</v>
      </c>
      <c r="D7074" t="s">
        <v>1822</v>
      </c>
      <c r="E7074" t="s">
        <v>3235</v>
      </c>
      <c r="F7074" t="s">
        <v>24061</v>
      </c>
      <c r="G7074" t="s">
        <v>7403</v>
      </c>
      <c r="H7074" t="s">
        <v>3177</v>
      </c>
      <c r="I7074" t="s">
        <v>24062</v>
      </c>
      <c r="J7074" t="s">
        <v>3179</v>
      </c>
      <c r="K7074" t="s">
        <v>16012</v>
      </c>
      <c r="L7074" t="s">
        <v>3174</v>
      </c>
      <c r="M7074" t="s">
        <v>3174</v>
      </c>
    </row>
    <row r="7075" spans="1:13" x14ac:dyDescent="0.3">
      <c r="A7075" t="s">
        <v>1082</v>
      </c>
      <c r="B7075" t="s">
        <v>13296</v>
      </c>
      <c r="C7075" t="s">
        <v>3190</v>
      </c>
      <c r="D7075" t="s">
        <v>1822</v>
      </c>
      <c r="E7075" t="s">
        <v>3546</v>
      </c>
      <c r="F7075" t="s">
        <v>24063</v>
      </c>
      <c r="G7075" t="s">
        <v>24064</v>
      </c>
      <c r="H7075" t="s">
        <v>3177</v>
      </c>
      <c r="I7075" t="s">
        <v>24065</v>
      </c>
      <c r="J7075" t="s">
        <v>3179</v>
      </c>
      <c r="K7075" t="s">
        <v>24066</v>
      </c>
      <c r="L7075" t="s">
        <v>3174</v>
      </c>
      <c r="M7075" t="s">
        <v>3174</v>
      </c>
    </row>
    <row r="7076" spans="1:13" x14ac:dyDescent="0.3">
      <c r="A7076" t="s">
        <v>1082</v>
      </c>
      <c r="B7076" t="s">
        <v>2979</v>
      </c>
      <c r="C7076" t="s">
        <v>4045</v>
      </c>
      <c r="D7076" t="s">
        <v>1822</v>
      </c>
      <c r="E7076" t="s">
        <v>3235</v>
      </c>
      <c r="F7076" t="s">
        <v>24067</v>
      </c>
      <c r="G7076" t="s">
        <v>7403</v>
      </c>
      <c r="H7076" t="s">
        <v>3177</v>
      </c>
      <c r="I7076" t="s">
        <v>24068</v>
      </c>
      <c r="J7076" t="s">
        <v>3179</v>
      </c>
      <c r="K7076" t="s">
        <v>16015</v>
      </c>
      <c r="L7076" t="s">
        <v>3174</v>
      </c>
      <c r="M7076" t="s">
        <v>3174</v>
      </c>
    </row>
    <row r="7077" spans="1:13" x14ac:dyDescent="0.3">
      <c r="A7077" t="s">
        <v>1082</v>
      </c>
      <c r="B7077" t="s">
        <v>13296</v>
      </c>
      <c r="C7077" t="s">
        <v>3190</v>
      </c>
      <c r="D7077" t="s">
        <v>1822</v>
      </c>
      <c r="E7077" t="s">
        <v>3546</v>
      </c>
      <c r="F7077" t="s">
        <v>24069</v>
      </c>
      <c r="G7077" t="s">
        <v>24070</v>
      </c>
      <c r="H7077" t="s">
        <v>3177</v>
      </c>
      <c r="I7077" t="s">
        <v>24071</v>
      </c>
      <c r="J7077" t="s">
        <v>3179</v>
      </c>
      <c r="K7077" t="s">
        <v>24072</v>
      </c>
      <c r="L7077" t="s">
        <v>3174</v>
      </c>
      <c r="M7077" t="s">
        <v>3174</v>
      </c>
    </row>
    <row r="7078" spans="1:13" x14ac:dyDescent="0.3">
      <c r="A7078" t="s">
        <v>1082</v>
      </c>
      <c r="B7078" t="s">
        <v>13296</v>
      </c>
      <c r="C7078" t="s">
        <v>3190</v>
      </c>
      <c r="D7078" t="s">
        <v>1822</v>
      </c>
      <c r="E7078" t="s">
        <v>3546</v>
      </c>
      <c r="F7078" t="s">
        <v>24073</v>
      </c>
      <c r="G7078" t="s">
        <v>14218</v>
      </c>
      <c r="H7078" t="s">
        <v>3177</v>
      </c>
      <c r="I7078" t="s">
        <v>24074</v>
      </c>
      <c r="J7078" t="s">
        <v>3179</v>
      </c>
      <c r="K7078" t="s">
        <v>24075</v>
      </c>
      <c r="L7078" t="s">
        <v>3174</v>
      </c>
      <c r="M7078" t="s">
        <v>3174</v>
      </c>
    </row>
    <row r="7079" spans="1:13" x14ac:dyDescent="0.3">
      <c r="A7079" t="s">
        <v>1082</v>
      </c>
      <c r="B7079" t="s">
        <v>13296</v>
      </c>
      <c r="C7079" t="s">
        <v>3190</v>
      </c>
      <c r="D7079" t="s">
        <v>1822</v>
      </c>
      <c r="E7079" t="s">
        <v>3546</v>
      </c>
      <c r="F7079" t="s">
        <v>24076</v>
      </c>
      <c r="G7079" t="s">
        <v>13298</v>
      </c>
      <c r="H7079" t="s">
        <v>3177</v>
      </c>
      <c r="I7079" t="s">
        <v>24077</v>
      </c>
      <c r="J7079" t="s">
        <v>3179</v>
      </c>
      <c r="K7079" t="s">
        <v>24078</v>
      </c>
      <c r="L7079" t="s">
        <v>3174</v>
      </c>
      <c r="M7079" t="s">
        <v>3174</v>
      </c>
    </row>
    <row r="7080" spans="1:13" x14ac:dyDescent="0.3">
      <c r="A7080" t="s">
        <v>1082</v>
      </c>
      <c r="B7080" t="s">
        <v>8670</v>
      </c>
      <c r="C7080" t="s">
        <v>4045</v>
      </c>
      <c r="D7080" t="s">
        <v>1822</v>
      </c>
      <c r="E7080" t="s">
        <v>3235</v>
      </c>
      <c r="F7080" t="s">
        <v>24079</v>
      </c>
      <c r="G7080" t="s">
        <v>8738</v>
      </c>
      <c r="H7080" t="s">
        <v>3177</v>
      </c>
      <c r="I7080" t="s">
        <v>24080</v>
      </c>
      <c r="J7080" t="s">
        <v>3179</v>
      </c>
      <c r="K7080" t="s">
        <v>16012</v>
      </c>
      <c r="L7080" t="s">
        <v>3174</v>
      </c>
      <c r="M7080" t="s">
        <v>3174</v>
      </c>
    </row>
    <row r="7081" spans="1:13" x14ac:dyDescent="0.3">
      <c r="A7081" t="s">
        <v>1082</v>
      </c>
      <c r="B7081" t="s">
        <v>13296</v>
      </c>
      <c r="C7081" t="s">
        <v>3190</v>
      </c>
      <c r="D7081" t="s">
        <v>1822</v>
      </c>
      <c r="E7081" t="s">
        <v>3546</v>
      </c>
      <c r="F7081" t="s">
        <v>24081</v>
      </c>
      <c r="G7081" t="s">
        <v>24017</v>
      </c>
      <c r="H7081" t="s">
        <v>3177</v>
      </c>
      <c r="I7081" t="s">
        <v>24082</v>
      </c>
      <c r="J7081" t="s">
        <v>3179</v>
      </c>
      <c r="K7081" t="s">
        <v>24083</v>
      </c>
      <c r="L7081" t="s">
        <v>3174</v>
      </c>
      <c r="M7081" t="s">
        <v>3174</v>
      </c>
    </row>
    <row r="7082" spans="1:13" x14ac:dyDescent="0.3">
      <c r="A7082" t="s">
        <v>1082</v>
      </c>
      <c r="B7082" t="s">
        <v>7841</v>
      </c>
      <c r="C7082" t="s">
        <v>4045</v>
      </c>
      <c r="D7082" t="s">
        <v>1822</v>
      </c>
      <c r="E7082" t="s">
        <v>7639</v>
      </c>
      <c r="F7082" t="s">
        <v>24084</v>
      </c>
      <c r="G7082" t="s">
        <v>7849</v>
      </c>
      <c r="H7082" t="s">
        <v>3177</v>
      </c>
      <c r="I7082" t="s">
        <v>24085</v>
      </c>
      <c r="J7082" t="s">
        <v>3179</v>
      </c>
      <c r="K7082" t="s">
        <v>16012</v>
      </c>
      <c r="L7082" t="s">
        <v>3174</v>
      </c>
      <c r="M7082" t="s">
        <v>3174</v>
      </c>
    </row>
    <row r="7083" spans="1:13" x14ac:dyDescent="0.3">
      <c r="A7083" t="s">
        <v>1099</v>
      </c>
      <c r="B7083" t="s">
        <v>3297</v>
      </c>
      <c r="C7083" t="s">
        <v>3190</v>
      </c>
      <c r="D7083" t="s">
        <v>1822</v>
      </c>
      <c r="E7083" t="s">
        <v>4035</v>
      </c>
      <c r="F7083" t="s">
        <v>24086</v>
      </c>
      <c r="G7083" t="s">
        <v>24087</v>
      </c>
      <c r="H7083" t="s">
        <v>3177</v>
      </c>
      <c r="I7083" t="s">
        <v>24088</v>
      </c>
      <c r="J7083" t="s">
        <v>3179</v>
      </c>
      <c r="K7083" t="s">
        <v>24089</v>
      </c>
      <c r="L7083" t="s">
        <v>3174</v>
      </c>
      <c r="M7083" t="s">
        <v>3174</v>
      </c>
    </row>
    <row r="7084" spans="1:13" x14ac:dyDescent="0.3">
      <c r="A7084" t="s">
        <v>1082</v>
      </c>
      <c r="B7084" t="s">
        <v>7841</v>
      </c>
      <c r="C7084" t="s">
        <v>4045</v>
      </c>
      <c r="D7084" t="s">
        <v>1822</v>
      </c>
      <c r="E7084" t="s">
        <v>7639</v>
      </c>
      <c r="F7084" t="s">
        <v>24090</v>
      </c>
      <c r="G7084" t="s">
        <v>7849</v>
      </c>
      <c r="H7084" t="s">
        <v>3177</v>
      </c>
      <c r="I7084" t="s">
        <v>24091</v>
      </c>
      <c r="J7084" t="s">
        <v>3179</v>
      </c>
      <c r="K7084" t="s">
        <v>16015</v>
      </c>
      <c r="L7084" t="s">
        <v>3174</v>
      </c>
      <c r="M7084" t="s">
        <v>3174</v>
      </c>
    </row>
    <row r="7085" spans="1:13" x14ac:dyDescent="0.3">
      <c r="A7085" t="s">
        <v>1099</v>
      </c>
      <c r="B7085" t="s">
        <v>3297</v>
      </c>
      <c r="C7085" t="s">
        <v>3190</v>
      </c>
      <c r="D7085" t="s">
        <v>1822</v>
      </c>
      <c r="E7085" t="s">
        <v>4035</v>
      </c>
      <c r="F7085" t="s">
        <v>24092</v>
      </c>
      <c r="G7085" t="s">
        <v>11072</v>
      </c>
      <c r="H7085" t="s">
        <v>3177</v>
      </c>
      <c r="I7085" t="s">
        <v>24093</v>
      </c>
      <c r="J7085" t="s">
        <v>3179</v>
      </c>
      <c r="K7085" t="s">
        <v>24089</v>
      </c>
      <c r="L7085" t="s">
        <v>3174</v>
      </c>
      <c r="M7085" t="s">
        <v>3174</v>
      </c>
    </row>
    <row r="7086" spans="1:13" x14ac:dyDescent="0.3">
      <c r="A7086" t="s">
        <v>1099</v>
      </c>
      <c r="B7086" t="s">
        <v>3297</v>
      </c>
      <c r="C7086" t="s">
        <v>3190</v>
      </c>
      <c r="D7086" t="s">
        <v>1822</v>
      </c>
      <c r="E7086" t="s">
        <v>4035</v>
      </c>
      <c r="F7086" t="s">
        <v>24094</v>
      </c>
      <c r="G7086" t="s">
        <v>11076</v>
      </c>
      <c r="H7086" t="s">
        <v>3177</v>
      </c>
      <c r="I7086" t="s">
        <v>24095</v>
      </c>
      <c r="J7086" t="s">
        <v>3179</v>
      </c>
      <c r="K7086" t="s">
        <v>24089</v>
      </c>
      <c r="L7086" t="s">
        <v>3174</v>
      </c>
      <c r="M7086" t="s">
        <v>3174</v>
      </c>
    </row>
    <row r="7087" spans="1:13" x14ac:dyDescent="0.3">
      <c r="A7087" t="s">
        <v>1099</v>
      </c>
      <c r="B7087" t="s">
        <v>3297</v>
      </c>
      <c r="C7087" t="s">
        <v>3190</v>
      </c>
      <c r="D7087" t="s">
        <v>1822</v>
      </c>
      <c r="E7087" t="s">
        <v>4035</v>
      </c>
      <c r="F7087" t="s">
        <v>24096</v>
      </c>
      <c r="G7087" t="s">
        <v>11109</v>
      </c>
      <c r="H7087" t="s">
        <v>3177</v>
      </c>
      <c r="I7087" t="s">
        <v>24097</v>
      </c>
      <c r="J7087" t="s">
        <v>3179</v>
      </c>
      <c r="K7087" t="s">
        <v>24089</v>
      </c>
      <c r="L7087" t="s">
        <v>3174</v>
      </c>
      <c r="M7087" t="s">
        <v>3174</v>
      </c>
    </row>
    <row r="7088" spans="1:13" x14ac:dyDescent="0.3">
      <c r="A7088" t="s">
        <v>1099</v>
      </c>
      <c r="B7088" t="s">
        <v>3297</v>
      </c>
      <c r="C7088" t="s">
        <v>3190</v>
      </c>
      <c r="D7088" t="s">
        <v>1822</v>
      </c>
      <c r="E7088" t="s">
        <v>4035</v>
      </c>
      <c r="F7088" t="s">
        <v>24098</v>
      </c>
      <c r="G7088" t="s">
        <v>11080</v>
      </c>
      <c r="H7088" t="s">
        <v>3177</v>
      </c>
      <c r="I7088" t="s">
        <v>24099</v>
      </c>
      <c r="J7088" t="s">
        <v>3179</v>
      </c>
      <c r="K7088" t="s">
        <v>24089</v>
      </c>
      <c r="L7088" t="s">
        <v>3174</v>
      </c>
      <c r="M7088" t="s">
        <v>3174</v>
      </c>
    </row>
    <row r="7089" spans="1:13" x14ac:dyDescent="0.3">
      <c r="A7089" t="s">
        <v>1099</v>
      </c>
      <c r="B7089" t="s">
        <v>3297</v>
      </c>
      <c r="C7089" t="s">
        <v>3190</v>
      </c>
      <c r="D7089" t="s">
        <v>1822</v>
      </c>
      <c r="E7089" t="s">
        <v>4035</v>
      </c>
      <c r="F7089" t="s">
        <v>24098</v>
      </c>
      <c r="G7089" t="s">
        <v>11087</v>
      </c>
      <c r="H7089" t="s">
        <v>3177</v>
      </c>
      <c r="I7089" t="s">
        <v>24100</v>
      </c>
      <c r="J7089" t="s">
        <v>3179</v>
      </c>
      <c r="K7089" t="s">
        <v>24089</v>
      </c>
      <c r="L7089" t="s">
        <v>3174</v>
      </c>
      <c r="M7089" t="s">
        <v>3174</v>
      </c>
    </row>
    <row r="7090" spans="1:13" x14ac:dyDescent="0.3">
      <c r="A7090" t="s">
        <v>1099</v>
      </c>
      <c r="B7090" t="s">
        <v>3297</v>
      </c>
      <c r="C7090" t="s">
        <v>3190</v>
      </c>
      <c r="D7090" t="s">
        <v>1822</v>
      </c>
      <c r="E7090" t="s">
        <v>4035</v>
      </c>
      <c r="F7090" t="s">
        <v>24101</v>
      </c>
      <c r="G7090" t="s">
        <v>11091</v>
      </c>
      <c r="H7090" t="s">
        <v>3177</v>
      </c>
      <c r="I7090" t="s">
        <v>24102</v>
      </c>
      <c r="J7090" t="s">
        <v>3179</v>
      </c>
      <c r="K7090" t="s">
        <v>24089</v>
      </c>
      <c r="L7090" t="s">
        <v>3174</v>
      </c>
      <c r="M7090" t="s">
        <v>3174</v>
      </c>
    </row>
    <row r="7091" spans="1:13" x14ac:dyDescent="0.3">
      <c r="A7091" t="s">
        <v>1099</v>
      </c>
      <c r="B7091" t="s">
        <v>24103</v>
      </c>
      <c r="C7091" t="s">
        <v>3190</v>
      </c>
      <c r="D7091" t="s">
        <v>1822</v>
      </c>
      <c r="E7091" t="s">
        <v>3235</v>
      </c>
      <c r="F7091" t="s">
        <v>24104</v>
      </c>
      <c r="G7091" t="s">
        <v>24105</v>
      </c>
      <c r="H7091" t="s">
        <v>3177</v>
      </c>
      <c r="I7091" t="s">
        <v>24106</v>
      </c>
      <c r="J7091" t="s">
        <v>3179</v>
      </c>
      <c r="K7091" t="s">
        <v>24107</v>
      </c>
      <c r="L7091" t="s">
        <v>3174</v>
      </c>
      <c r="M7091" t="s">
        <v>3174</v>
      </c>
    </row>
    <row r="7092" spans="1:13" x14ac:dyDescent="0.3">
      <c r="A7092" t="s">
        <v>1099</v>
      </c>
      <c r="B7092" t="s">
        <v>2958</v>
      </c>
      <c r="C7092" t="s">
        <v>3190</v>
      </c>
      <c r="D7092" t="s">
        <v>1822</v>
      </c>
      <c r="E7092" t="s">
        <v>3298</v>
      </c>
      <c r="F7092" t="s">
        <v>24108</v>
      </c>
      <c r="G7092" t="s">
        <v>5745</v>
      </c>
      <c r="H7092" t="s">
        <v>3177</v>
      </c>
      <c r="I7092" t="s">
        <v>24109</v>
      </c>
      <c r="J7092" t="s">
        <v>3179</v>
      </c>
      <c r="K7092" t="s">
        <v>24110</v>
      </c>
      <c r="L7092" t="s">
        <v>3174</v>
      </c>
      <c r="M7092" t="s">
        <v>3174</v>
      </c>
    </row>
    <row r="7093" spans="1:13" x14ac:dyDescent="0.3">
      <c r="A7093" t="s">
        <v>1099</v>
      </c>
      <c r="B7093" t="s">
        <v>2962</v>
      </c>
      <c r="C7093" t="s">
        <v>3190</v>
      </c>
      <c r="D7093" t="s">
        <v>1822</v>
      </c>
      <c r="E7093" t="s">
        <v>3235</v>
      </c>
      <c r="F7093" t="s">
        <v>24111</v>
      </c>
      <c r="G7093" t="s">
        <v>3393</v>
      </c>
      <c r="H7093" t="s">
        <v>3177</v>
      </c>
      <c r="I7093" t="s">
        <v>24112</v>
      </c>
      <c r="J7093" t="s">
        <v>3179</v>
      </c>
      <c r="K7093" t="s">
        <v>24113</v>
      </c>
      <c r="L7093" t="s">
        <v>3174</v>
      </c>
      <c r="M7093" t="s">
        <v>3174</v>
      </c>
    </row>
    <row r="7094" spans="1:13" x14ac:dyDescent="0.3">
      <c r="A7094" t="s">
        <v>1099</v>
      </c>
      <c r="B7094" t="s">
        <v>23748</v>
      </c>
      <c r="C7094" t="s">
        <v>3190</v>
      </c>
      <c r="D7094" t="s">
        <v>1822</v>
      </c>
      <c r="E7094" t="s">
        <v>3235</v>
      </c>
      <c r="F7094" t="s">
        <v>24114</v>
      </c>
      <c r="G7094" t="s">
        <v>24115</v>
      </c>
      <c r="H7094" t="s">
        <v>3177</v>
      </c>
      <c r="I7094" t="s">
        <v>24116</v>
      </c>
      <c r="J7094" t="s">
        <v>3179</v>
      </c>
      <c r="K7094" t="s">
        <v>24117</v>
      </c>
      <c r="L7094" t="s">
        <v>3174</v>
      </c>
      <c r="M7094" t="s">
        <v>3174</v>
      </c>
    </row>
    <row r="7095" spans="1:13" x14ac:dyDescent="0.3">
      <c r="A7095" t="s">
        <v>1099</v>
      </c>
      <c r="B7095" t="s">
        <v>4018</v>
      </c>
      <c r="C7095" t="s">
        <v>3190</v>
      </c>
      <c r="D7095" t="s">
        <v>1822</v>
      </c>
      <c r="E7095" t="s">
        <v>3298</v>
      </c>
      <c r="F7095" t="s">
        <v>24118</v>
      </c>
      <c r="G7095" t="s">
        <v>11609</v>
      </c>
      <c r="H7095" t="s">
        <v>3177</v>
      </c>
      <c r="I7095" t="s">
        <v>24119</v>
      </c>
      <c r="J7095" t="s">
        <v>3179</v>
      </c>
      <c r="K7095" t="s">
        <v>24120</v>
      </c>
      <c r="L7095" t="s">
        <v>3174</v>
      </c>
      <c r="M7095" t="s">
        <v>3174</v>
      </c>
    </row>
    <row r="7096" spans="1:13" x14ac:dyDescent="0.3">
      <c r="A7096" t="s">
        <v>1099</v>
      </c>
      <c r="B7096" t="s">
        <v>23911</v>
      </c>
      <c r="C7096" t="s">
        <v>3190</v>
      </c>
      <c r="D7096" t="s">
        <v>1822</v>
      </c>
      <c r="E7096" t="s">
        <v>3298</v>
      </c>
      <c r="F7096" t="s">
        <v>24121</v>
      </c>
      <c r="G7096" t="s">
        <v>24122</v>
      </c>
      <c r="H7096" t="s">
        <v>3177</v>
      </c>
      <c r="I7096" t="s">
        <v>24123</v>
      </c>
      <c r="J7096" t="s">
        <v>3179</v>
      </c>
      <c r="K7096" t="s">
        <v>24124</v>
      </c>
      <c r="L7096" t="s">
        <v>3174</v>
      </c>
      <c r="M7096" t="s">
        <v>3174</v>
      </c>
    </row>
    <row r="7097" spans="1:13" x14ac:dyDescent="0.3">
      <c r="A7097" t="s">
        <v>1099</v>
      </c>
      <c r="B7097" t="s">
        <v>5128</v>
      </c>
      <c r="C7097" t="s">
        <v>3190</v>
      </c>
      <c r="D7097" t="s">
        <v>1822</v>
      </c>
      <c r="E7097" t="s">
        <v>3459</v>
      </c>
      <c r="F7097" t="s">
        <v>24125</v>
      </c>
      <c r="G7097" t="s">
        <v>5130</v>
      </c>
      <c r="H7097" t="s">
        <v>3177</v>
      </c>
      <c r="I7097" t="s">
        <v>24126</v>
      </c>
      <c r="J7097" t="s">
        <v>3179</v>
      </c>
      <c r="K7097" t="s">
        <v>24127</v>
      </c>
      <c r="L7097" t="s">
        <v>3174</v>
      </c>
      <c r="M7097" t="s">
        <v>3174</v>
      </c>
    </row>
    <row r="7098" spans="1:13" x14ac:dyDescent="0.3">
      <c r="A7098" t="s">
        <v>1099</v>
      </c>
      <c r="B7098" t="s">
        <v>17351</v>
      </c>
      <c r="C7098" t="s">
        <v>3190</v>
      </c>
      <c r="D7098" t="s">
        <v>1822</v>
      </c>
      <c r="E7098" t="s">
        <v>3459</v>
      </c>
      <c r="F7098" t="s">
        <v>24128</v>
      </c>
      <c r="G7098" t="s">
        <v>17353</v>
      </c>
      <c r="H7098" t="s">
        <v>3177</v>
      </c>
      <c r="I7098" t="s">
        <v>24129</v>
      </c>
      <c r="J7098" t="s">
        <v>3179</v>
      </c>
      <c r="K7098" t="s">
        <v>24130</v>
      </c>
      <c r="L7098" t="s">
        <v>3174</v>
      </c>
      <c r="M7098" t="s">
        <v>3174</v>
      </c>
    </row>
    <row r="7099" spans="1:13" x14ac:dyDescent="0.3">
      <c r="A7099" t="s">
        <v>1099</v>
      </c>
      <c r="B7099" t="s">
        <v>3017</v>
      </c>
      <c r="C7099" t="s">
        <v>3190</v>
      </c>
      <c r="D7099" t="s">
        <v>1822</v>
      </c>
      <c r="E7099" t="s">
        <v>3235</v>
      </c>
      <c r="F7099" t="s">
        <v>24131</v>
      </c>
      <c r="G7099" t="s">
        <v>24132</v>
      </c>
      <c r="H7099" t="s">
        <v>3177</v>
      </c>
      <c r="I7099" t="s">
        <v>24133</v>
      </c>
      <c r="J7099" t="s">
        <v>3179</v>
      </c>
      <c r="K7099" t="s">
        <v>24134</v>
      </c>
      <c r="L7099" t="s">
        <v>3174</v>
      </c>
      <c r="M7099" t="s">
        <v>3174</v>
      </c>
    </row>
    <row r="7100" spans="1:13" x14ac:dyDescent="0.3">
      <c r="A7100" t="s">
        <v>1099</v>
      </c>
      <c r="B7100" t="s">
        <v>11928</v>
      </c>
      <c r="C7100" t="s">
        <v>3190</v>
      </c>
      <c r="D7100" t="s">
        <v>1822</v>
      </c>
      <c r="E7100" t="s">
        <v>3235</v>
      </c>
      <c r="F7100" t="s">
        <v>24135</v>
      </c>
      <c r="G7100" t="s">
        <v>24136</v>
      </c>
      <c r="H7100" t="s">
        <v>3177</v>
      </c>
      <c r="I7100" t="s">
        <v>24137</v>
      </c>
      <c r="J7100" t="s">
        <v>3179</v>
      </c>
      <c r="K7100" t="s">
        <v>24138</v>
      </c>
      <c r="L7100" t="s">
        <v>3174</v>
      </c>
      <c r="M7100" t="s">
        <v>3174</v>
      </c>
    </row>
    <row r="7101" spans="1:13" x14ac:dyDescent="0.3">
      <c r="A7101" t="s">
        <v>1099</v>
      </c>
      <c r="B7101" t="s">
        <v>13027</v>
      </c>
      <c r="C7101" t="s">
        <v>3190</v>
      </c>
      <c r="D7101" t="s">
        <v>1822</v>
      </c>
      <c r="E7101" t="s">
        <v>3235</v>
      </c>
      <c r="F7101" t="s">
        <v>24139</v>
      </c>
      <c r="G7101" t="s">
        <v>13042</v>
      </c>
      <c r="H7101" t="s">
        <v>3177</v>
      </c>
      <c r="I7101" t="s">
        <v>24140</v>
      </c>
      <c r="J7101" t="s">
        <v>3179</v>
      </c>
      <c r="K7101" t="s">
        <v>24141</v>
      </c>
      <c r="L7101" t="s">
        <v>3174</v>
      </c>
      <c r="M7101" t="s">
        <v>3174</v>
      </c>
    </row>
    <row r="7102" spans="1:13" x14ac:dyDescent="0.3">
      <c r="A7102" t="s">
        <v>1082</v>
      </c>
      <c r="B7102" t="s">
        <v>24142</v>
      </c>
      <c r="C7102" t="s">
        <v>4045</v>
      </c>
      <c r="D7102" t="s">
        <v>1822</v>
      </c>
      <c r="E7102" t="s">
        <v>7639</v>
      </c>
      <c r="F7102" t="s">
        <v>24143</v>
      </c>
      <c r="G7102" t="s">
        <v>24144</v>
      </c>
      <c r="H7102" t="s">
        <v>3177</v>
      </c>
      <c r="I7102" t="s">
        <v>24145</v>
      </c>
      <c r="J7102" t="s">
        <v>3179</v>
      </c>
      <c r="K7102" t="s">
        <v>23971</v>
      </c>
      <c r="L7102" t="s">
        <v>3174</v>
      </c>
      <c r="M7102" t="s">
        <v>3174</v>
      </c>
    </row>
    <row r="7103" spans="1:13" x14ac:dyDescent="0.3">
      <c r="A7103" t="s">
        <v>1099</v>
      </c>
      <c r="B7103" t="s">
        <v>3458</v>
      </c>
      <c r="C7103" t="s">
        <v>3190</v>
      </c>
      <c r="D7103" t="s">
        <v>1822</v>
      </c>
      <c r="E7103" t="s">
        <v>3459</v>
      </c>
      <c r="F7103" t="s">
        <v>24146</v>
      </c>
      <c r="G7103" t="s">
        <v>3461</v>
      </c>
      <c r="H7103" t="s">
        <v>3177</v>
      </c>
      <c r="I7103" t="s">
        <v>24147</v>
      </c>
      <c r="J7103" t="s">
        <v>3179</v>
      </c>
      <c r="K7103" t="s">
        <v>24148</v>
      </c>
      <c r="L7103" t="s">
        <v>3174</v>
      </c>
      <c r="M7103" t="s">
        <v>3174</v>
      </c>
    </row>
    <row r="7104" spans="1:13" x14ac:dyDescent="0.3">
      <c r="A7104" t="s">
        <v>1082</v>
      </c>
      <c r="B7104" t="s">
        <v>24142</v>
      </c>
      <c r="C7104" t="s">
        <v>4045</v>
      </c>
      <c r="D7104" t="s">
        <v>1822</v>
      </c>
      <c r="E7104" t="s">
        <v>7639</v>
      </c>
      <c r="F7104" t="s">
        <v>24149</v>
      </c>
      <c r="G7104" t="s">
        <v>24150</v>
      </c>
      <c r="H7104" t="s">
        <v>3177</v>
      </c>
      <c r="I7104" t="s">
        <v>24151</v>
      </c>
      <c r="J7104" t="s">
        <v>3179</v>
      </c>
      <c r="K7104" t="s">
        <v>24152</v>
      </c>
      <c r="L7104" t="s">
        <v>3174</v>
      </c>
      <c r="M7104" t="s">
        <v>3174</v>
      </c>
    </row>
    <row r="7105" spans="1:13" x14ac:dyDescent="0.3">
      <c r="A7105" t="s">
        <v>1099</v>
      </c>
      <c r="B7105" t="s">
        <v>3464</v>
      </c>
      <c r="C7105" t="s">
        <v>3190</v>
      </c>
      <c r="D7105" t="s">
        <v>1822</v>
      </c>
      <c r="E7105" t="s">
        <v>3459</v>
      </c>
      <c r="F7105" t="s">
        <v>24153</v>
      </c>
      <c r="G7105" t="s">
        <v>3466</v>
      </c>
      <c r="H7105" t="s">
        <v>3177</v>
      </c>
      <c r="I7105" t="s">
        <v>24154</v>
      </c>
      <c r="J7105" t="s">
        <v>3179</v>
      </c>
      <c r="K7105" t="s">
        <v>24155</v>
      </c>
      <c r="L7105" t="s">
        <v>3174</v>
      </c>
      <c r="M7105" t="s">
        <v>3174</v>
      </c>
    </row>
    <row r="7106" spans="1:13" x14ac:dyDescent="0.3">
      <c r="A7106" t="s">
        <v>1099</v>
      </c>
      <c r="B7106" t="s">
        <v>24156</v>
      </c>
      <c r="C7106" t="s">
        <v>3190</v>
      </c>
      <c r="D7106" t="s">
        <v>1822</v>
      </c>
      <c r="E7106" t="s">
        <v>3235</v>
      </c>
      <c r="F7106" t="s">
        <v>24157</v>
      </c>
      <c r="G7106" t="s">
        <v>24158</v>
      </c>
      <c r="H7106" t="s">
        <v>3177</v>
      </c>
      <c r="I7106" t="s">
        <v>24159</v>
      </c>
      <c r="J7106" t="s">
        <v>3179</v>
      </c>
      <c r="K7106" t="s">
        <v>24160</v>
      </c>
      <c r="L7106" t="s">
        <v>3174</v>
      </c>
      <c r="M7106" t="s">
        <v>3174</v>
      </c>
    </row>
    <row r="7107" spans="1:13" x14ac:dyDescent="0.3">
      <c r="A7107" t="s">
        <v>1082</v>
      </c>
      <c r="B7107" t="s">
        <v>24142</v>
      </c>
      <c r="C7107" t="s">
        <v>4045</v>
      </c>
      <c r="D7107" t="s">
        <v>1822</v>
      </c>
      <c r="E7107" t="s">
        <v>7639</v>
      </c>
      <c r="F7107" t="s">
        <v>24161</v>
      </c>
      <c r="G7107" t="s">
        <v>24144</v>
      </c>
      <c r="H7107" t="s">
        <v>3177</v>
      </c>
      <c r="I7107" t="s">
        <v>24162</v>
      </c>
      <c r="J7107" t="s">
        <v>3179</v>
      </c>
      <c r="K7107" t="s">
        <v>24163</v>
      </c>
      <c r="L7107" t="s">
        <v>3174</v>
      </c>
      <c r="M7107" t="s">
        <v>3174</v>
      </c>
    </row>
    <row r="7108" spans="1:13" x14ac:dyDescent="0.3">
      <c r="A7108" t="s">
        <v>1082</v>
      </c>
      <c r="B7108" t="s">
        <v>24164</v>
      </c>
      <c r="C7108" t="s">
        <v>4045</v>
      </c>
      <c r="D7108" t="s">
        <v>1822</v>
      </c>
      <c r="E7108" t="s">
        <v>3235</v>
      </c>
      <c r="F7108" t="s">
        <v>24165</v>
      </c>
      <c r="G7108" t="s">
        <v>24166</v>
      </c>
      <c r="H7108" t="s">
        <v>3177</v>
      </c>
      <c r="I7108" t="s">
        <v>24167</v>
      </c>
      <c r="J7108" t="s">
        <v>3179</v>
      </c>
      <c r="K7108" t="s">
        <v>23971</v>
      </c>
      <c r="L7108" t="s">
        <v>3174</v>
      </c>
      <c r="M7108" t="s">
        <v>3174</v>
      </c>
    </row>
    <row r="7109" spans="1:13" x14ac:dyDescent="0.3">
      <c r="A7109" t="s">
        <v>1082</v>
      </c>
      <c r="B7109" t="s">
        <v>7381</v>
      </c>
      <c r="C7109" t="s">
        <v>4045</v>
      </c>
      <c r="D7109" t="s">
        <v>1822</v>
      </c>
      <c r="E7109" t="s">
        <v>7639</v>
      </c>
      <c r="F7109" t="s">
        <v>24168</v>
      </c>
      <c r="G7109" t="s">
        <v>23855</v>
      </c>
      <c r="H7109" t="s">
        <v>3177</v>
      </c>
      <c r="I7109" t="s">
        <v>24169</v>
      </c>
      <c r="J7109" t="s">
        <v>3179</v>
      </c>
      <c r="K7109" t="s">
        <v>16015</v>
      </c>
      <c r="L7109" t="s">
        <v>3174</v>
      </c>
      <c r="M7109" t="s">
        <v>3174</v>
      </c>
    </row>
    <row r="7110" spans="1:13" x14ac:dyDescent="0.3">
      <c r="A7110" t="s">
        <v>1082</v>
      </c>
      <c r="B7110" t="s">
        <v>24164</v>
      </c>
      <c r="C7110" t="s">
        <v>4045</v>
      </c>
      <c r="D7110" t="s">
        <v>1822</v>
      </c>
      <c r="E7110" t="s">
        <v>3235</v>
      </c>
      <c r="F7110" t="s">
        <v>24170</v>
      </c>
      <c r="G7110" t="s">
        <v>24171</v>
      </c>
      <c r="H7110" t="s">
        <v>3177</v>
      </c>
      <c r="I7110" t="s">
        <v>24172</v>
      </c>
      <c r="J7110" t="s">
        <v>3179</v>
      </c>
      <c r="K7110" t="s">
        <v>24173</v>
      </c>
      <c r="L7110" t="s">
        <v>3174</v>
      </c>
      <c r="M7110" t="s">
        <v>3174</v>
      </c>
    </row>
    <row r="7111" spans="1:13" x14ac:dyDescent="0.3">
      <c r="A7111" t="s">
        <v>1082</v>
      </c>
      <c r="B7111" t="s">
        <v>24164</v>
      </c>
      <c r="C7111" t="s">
        <v>4045</v>
      </c>
      <c r="D7111" t="s">
        <v>1822</v>
      </c>
      <c r="E7111" t="s">
        <v>3235</v>
      </c>
      <c r="F7111" t="s">
        <v>24174</v>
      </c>
      <c r="G7111" t="s">
        <v>24175</v>
      </c>
      <c r="H7111" t="s">
        <v>3177</v>
      </c>
      <c r="I7111" t="s">
        <v>24176</v>
      </c>
      <c r="J7111" t="s">
        <v>3179</v>
      </c>
      <c r="K7111" t="s">
        <v>24177</v>
      </c>
      <c r="L7111" t="s">
        <v>3174</v>
      </c>
      <c r="M7111" t="s">
        <v>3174</v>
      </c>
    </row>
    <row r="7112" spans="1:13" x14ac:dyDescent="0.3">
      <c r="A7112" t="s">
        <v>1082</v>
      </c>
      <c r="B7112" t="s">
        <v>8243</v>
      </c>
      <c r="C7112" t="s">
        <v>4045</v>
      </c>
      <c r="D7112" t="s">
        <v>1822</v>
      </c>
      <c r="E7112" t="s">
        <v>7639</v>
      </c>
      <c r="F7112" t="s">
        <v>24178</v>
      </c>
      <c r="G7112" t="s">
        <v>8257</v>
      </c>
      <c r="H7112" t="s">
        <v>3177</v>
      </c>
      <c r="I7112" t="s">
        <v>24179</v>
      </c>
      <c r="J7112" t="s">
        <v>3179</v>
      </c>
      <c r="K7112" t="s">
        <v>23971</v>
      </c>
      <c r="L7112" t="s">
        <v>3174</v>
      </c>
      <c r="M7112" t="s">
        <v>3174</v>
      </c>
    </row>
    <row r="7113" spans="1:13" x14ac:dyDescent="0.3">
      <c r="A7113" t="s">
        <v>1082</v>
      </c>
      <c r="B7113" t="s">
        <v>8243</v>
      </c>
      <c r="C7113" t="s">
        <v>4045</v>
      </c>
      <c r="D7113" t="s">
        <v>1822</v>
      </c>
      <c r="E7113" t="s">
        <v>7639</v>
      </c>
      <c r="F7113" t="s">
        <v>24180</v>
      </c>
      <c r="G7113" t="s">
        <v>24181</v>
      </c>
      <c r="H7113" t="s">
        <v>3177</v>
      </c>
      <c r="I7113" t="s">
        <v>24182</v>
      </c>
      <c r="J7113" t="s">
        <v>3179</v>
      </c>
      <c r="K7113" t="s">
        <v>24183</v>
      </c>
      <c r="L7113" t="s">
        <v>3174</v>
      </c>
      <c r="M7113" t="s">
        <v>3174</v>
      </c>
    </row>
    <row r="7114" spans="1:13" x14ac:dyDescent="0.3">
      <c r="A7114" t="s">
        <v>1082</v>
      </c>
      <c r="B7114" t="s">
        <v>8243</v>
      </c>
      <c r="C7114" t="s">
        <v>4045</v>
      </c>
      <c r="D7114" t="s">
        <v>1822</v>
      </c>
      <c r="E7114" t="s">
        <v>7639</v>
      </c>
      <c r="F7114" t="s">
        <v>24184</v>
      </c>
      <c r="G7114" t="s">
        <v>24185</v>
      </c>
      <c r="H7114" t="s">
        <v>3177</v>
      </c>
      <c r="I7114" t="s">
        <v>24186</v>
      </c>
      <c r="J7114" t="s">
        <v>3179</v>
      </c>
      <c r="K7114" t="s">
        <v>24187</v>
      </c>
      <c r="L7114" t="s">
        <v>3174</v>
      </c>
      <c r="M7114" t="s">
        <v>3174</v>
      </c>
    </row>
    <row r="7115" spans="1:13" x14ac:dyDescent="0.3">
      <c r="A7115" t="s">
        <v>1082</v>
      </c>
      <c r="B7115" t="s">
        <v>8243</v>
      </c>
      <c r="C7115" t="s">
        <v>4045</v>
      </c>
      <c r="D7115" t="s">
        <v>1822</v>
      </c>
      <c r="E7115" t="s">
        <v>7639</v>
      </c>
      <c r="F7115" t="s">
        <v>24188</v>
      </c>
      <c r="G7115" t="s">
        <v>24150</v>
      </c>
      <c r="H7115" t="s">
        <v>3177</v>
      </c>
      <c r="I7115" t="s">
        <v>24189</v>
      </c>
      <c r="J7115" t="s">
        <v>3179</v>
      </c>
      <c r="K7115" t="s">
        <v>24190</v>
      </c>
      <c r="L7115" t="s">
        <v>3174</v>
      </c>
      <c r="M7115" t="s">
        <v>3174</v>
      </c>
    </row>
    <row r="7116" spans="1:13" x14ac:dyDescent="0.3">
      <c r="A7116" t="s">
        <v>1082</v>
      </c>
      <c r="B7116" t="s">
        <v>8243</v>
      </c>
      <c r="C7116" t="s">
        <v>4045</v>
      </c>
      <c r="D7116" t="s">
        <v>1822</v>
      </c>
      <c r="E7116" t="s">
        <v>7639</v>
      </c>
      <c r="F7116" t="s">
        <v>24191</v>
      </c>
      <c r="G7116" t="s">
        <v>8280</v>
      </c>
      <c r="H7116" t="s">
        <v>3177</v>
      </c>
      <c r="I7116" t="s">
        <v>24192</v>
      </c>
      <c r="J7116" t="s">
        <v>3179</v>
      </c>
      <c r="K7116" t="s">
        <v>24193</v>
      </c>
      <c r="L7116" t="s">
        <v>3174</v>
      </c>
      <c r="M7116" t="s">
        <v>3174</v>
      </c>
    </row>
    <row r="7117" spans="1:13" x14ac:dyDescent="0.3">
      <c r="A7117" t="s">
        <v>1082</v>
      </c>
      <c r="B7117" t="s">
        <v>8243</v>
      </c>
      <c r="C7117" t="s">
        <v>4045</v>
      </c>
      <c r="D7117" t="s">
        <v>1822</v>
      </c>
      <c r="E7117" t="s">
        <v>7639</v>
      </c>
      <c r="F7117" t="s">
        <v>24194</v>
      </c>
      <c r="G7117" t="s">
        <v>8257</v>
      </c>
      <c r="H7117" t="s">
        <v>3177</v>
      </c>
      <c r="I7117" t="s">
        <v>24195</v>
      </c>
      <c r="J7117" t="s">
        <v>3179</v>
      </c>
      <c r="K7117" t="s">
        <v>24196</v>
      </c>
      <c r="L7117" t="s">
        <v>3174</v>
      </c>
      <c r="M7117" t="s">
        <v>3174</v>
      </c>
    </row>
    <row r="7118" spans="1:13" x14ac:dyDescent="0.3">
      <c r="A7118" t="s">
        <v>1082</v>
      </c>
      <c r="B7118" t="s">
        <v>8243</v>
      </c>
      <c r="C7118" t="s">
        <v>4045</v>
      </c>
      <c r="D7118" t="s">
        <v>1822</v>
      </c>
      <c r="E7118" t="s">
        <v>7639</v>
      </c>
      <c r="F7118" t="s">
        <v>24197</v>
      </c>
      <c r="G7118" t="s">
        <v>8257</v>
      </c>
      <c r="H7118" t="s">
        <v>3177</v>
      </c>
      <c r="I7118" t="s">
        <v>24198</v>
      </c>
      <c r="J7118" t="s">
        <v>3179</v>
      </c>
      <c r="K7118" t="s">
        <v>24199</v>
      </c>
      <c r="L7118" t="s">
        <v>3174</v>
      </c>
      <c r="M7118" t="s">
        <v>3174</v>
      </c>
    </row>
    <row r="7119" spans="1:13" x14ac:dyDescent="0.3">
      <c r="A7119" t="s">
        <v>1082</v>
      </c>
      <c r="B7119" t="s">
        <v>14687</v>
      </c>
      <c r="C7119" t="s">
        <v>4045</v>
      </c>
      <c r="D7119" t="s">
        <v>1822</v>
      </c>
      <c r="E7119" t="s">
        <v>3235</v>
      </c>
      <c r="F7119" t="s">
        <v>24200</v>
      </c>
      <c r="G7119" t="s">
        <v>14689</v>
      </c>
      <c r="H7119" t="s">
        <v>3177</v>
      </c>
      <c r="I7119" t="s">
        <v>24201</v>
      </c>
      <c r="J7119" t="s">
        <v>3179</v>
      </c>
      <c r="K7119" t="s">
        <v>24202</v>
      </c>
      <c r="L7119" t="s">
        <v>3174</v>
      </c>
      <c r="M7119" t="s">
        <v>3174</v>
      </c>
    </row>
    <row r="7120" spans="1:13" x14ac:dyDescent="0.3">
      <c r="A7120" t="s">
        <v>1082</v>
      </c>
      <c r="B7120" t="s">
        <v>14687</v>
      </c>
      <c r="C7120" t="s">
        <v>4045</v>
      </c>
      <c r="D7120" t="s">
        <v>1822</v>
      </c>
      <c r="E7120" t="s">
        <v>3235</v>
      </c>
      <c r="F7120" t="s">
        <v>24203</v>
      </c>
      <c r="G7120" t="s">
        <v>14689</v>
      </c>
      <c r="H7120" t="s">
        <v>3177</v>
      </c>
      <c r="I7120" t="s">
        <v>24204</v>
      </c>
      <c r="J7120" t="s">
        <v>3179</v>
      </c>
      <c r="K7120" t="s">
        <v>24205</v>
      </c>
      <c r="L7120" t="s">
        <v>3174</v>
      </c>
      <c r="M7120" t="s">
        <v>3174</v>
      </c>
    </row>
    <row r="7121" spans="1:13" x14ac:dyDescent="0.3">
      <c r="A7121" t="s">
        <v>1085</v>
      </c>
      <c r="B7121" t="s">
        <v>3825</v>
      </c>
      <c r="C7121" t="s">
        <v>3173</v>
      </c>
      <c r="D7121" t="s">
        <v>1761</v>
      </c>
      <c r="E7121" t="s">
        <v>3235</v>
      </c>
      <c r="F7121" t="s">
        <v>24206</v>
      </c>
      <c r="G7121" t="s">
        <v>5201</v>
      </c>
      <c r="H7121" t="s">
        <v>3177</v>
      </c>
      <c r="I7121" t="s">
        <v>24207</v>
      </c>
      <c r="J7121" t="s">
        <v>3179</v>
      </c>
      <c r="K7121" t="s">
        <v>24208</v>
      </c>
      <c r="L7121" t="s">
        <v>3174</v>
      </c>
      <c r="M7121" t="s">
        <v>3174</v>
      </c>
    </row>
    <row r="7122" spans="1:13" x14ac:dyDescent="0.3">
      <c r="A7122" t="s">
        <v>1082</v>
      </c>
      <c r="B7122" t="s">
        <v>24209</v>
      </c>
      <c r="C7122" t="s">
        <v>4045</v>
      </c>
      <c r="D7122" t="s">
        <v>1822</v>
      </c>
      <c r="E7122" t="s">
        <v>3235</v>
      </c>
      <c r="F7122" t="s">
        <v>24210</v>
      </c>
      <c r="G7122" t="s">
        <v>24211</v>
      </c>
      <c r="H7122" t="s">
        <v>3177</v>
      </c>
      <c r="I7122" t="s">
        <v>24212</v>
      </c>
      <c r="J7122" t="s">
        <v>3179</v>
      </c>
      <c r="K7122" t="s">
        <v>16005</v>
      </c>
      <c r="L7122" t="s">
        <v>3174</v>
      </c>
      <c r="M7122" t="s">
        <v>3174</v>
      </c>
    </row>
    <row r="7123" spans="1:13" x14ac:dyDescent="0.3">
      <c r="A7123" t="s">
        <v>1082</v>
      </c>
      <c r="B7123" t="s">
        <v>24209</v>
      </c>
      <c r="C7123" t="s">
        <v>4045</v>
      </c>
      <c r="D7123" t="s">
        <v>1822</v>
      </c>
      <c r="E7123" t="s">
        <v>3235</v>
      </c>
      <c r="F7123" t="s">
        <v>24213</v>
      </c>
      <c r="G7123" t="s">
        <v>24211</v>
      </c>
      <c r="H7123" t="s">
        <v>3177</v>
      </c>
      <c r="I7123" t="s">
        <v>24214</v>
      </c>
      <c r="J7123" t="s">
        <v>3179</v>
      </c>
      <c r="K7123" t="s">
        <v>16012</v>
      </c>
      <c r="L7123" t="s">
        <v>3174</v>
      </c>
      <c r="M7123" t="s">
        <v>3174</v>
      </c>
    </row>
    <row r="7124" spans="1:13" x14ac:dyDescent="0.3">
      <c r="A7124" t="s">
        <v>1085</v>
      </c>
      <c r="B7124" t="s">
        <v>2997</v>
      </c>
      <c r="C7124" t="s">
        <v>3173</v>
      </c>
      <c r="D7124" t="s">
        <v>1761</v>
      </c>
      <c r="E7124" t="s">
        <v>3459</v>
      </c>
      <c r="F7124" t="s">
        <v>24215</v>
      </c>
      <c r="G7124" t="s">
        <v>3986</v>
      </c>
      <c r="H7124" t="s">
        <v>3177</v>
      </c>
      <c r="I7124" t="s">
        <v>24216</v>
      </c>
      <c r="J7124" t="s">
        <v>3187</v>
      </c>
      <c r="K7124" t="s">
        <v>24217</v>
      </c>
      <c r="L7124" t="s">
        <v>3174</v>
      </c>
      <c r="M7124" t="s">
        <v>3174</v>
      </c>
    </row>
    <row r="7125" spans="1:13" x14ac:dyDescent="0.3">
      <c r="A7125" t="s">
        <v>1085</v>
      </c>
      <c r="B7125" t="s">
        <v>3890</v>
      </c>
      <c r="C7125" t="s">
        <v>3173</v>
      </c>
      <c r="D7125" t="s">
        <v>1759</v>
      </c>
      <c r="E7125" t="s">
        <v>3459</v>
      </c>
      <c r="F7125" t="s">
        <v>24218</v>
      </c>
      <c r="G7125" t="s">
        <v>5159</v>
      </c>
      <c r="H7125" t="s">
        <v>3177</v>
      </c>
      <c r="I7125" t="s">
        <v>24219</v>
      </c>
      <c r="J7125" t="s">
        <v>3179</v>
      </c>
      <c r="K7125" t="s">
        <v>24220</v>
      </c>
      <c r="L7125" t="s">
        <v>3174</v>
      </c>
      <c r="M7125" t="s">
        <v>3174</v>
      </c>
    </row>
    <row r="7126" spans="1:13" x14ac:dyDescent="0.3">
      <c r="A7126" t="s">
        <v>1085</v>
      </c>
      <c r="B7126" t="s">
        <v>2997</v>
      </c>
      <c r="C7126" t="s">
        <v>3173</v>
      </c>
      <c r="D7126" t="s">
        <v>1761</v>
      </c>
      <c r="E7126" t="s">
        <v>3459</v>
      </c>
      <c r="F7126" t="s">
        <v>24221</v>
      </c>
      <c r="G7126" t="s">
        <v>3986</v>
      </c>
      <c r="H7126" t="s">
        <v>3177</v>
      </c>
      <c r="I7126" t="s">
        <v>24222</v>
      </c>
      <c r="J7126" t="s">
        <v>3187</v>
      </c>
      <c r="K7126" t="s">
        <v>24223</v>
      </c>
      <c r="L7126" t="s">
        <v>3174</v>
      </c>
      <c r="M7126" t="s">
        <v>3174</v>
      </c>
    </row>
    <row r="7127" spans="1:13" x14ac:dyDescent="0.3">
      <c r="A7127" t="s">
        <v>1085</v>
      </c>
      <c r="B7127" t="s">
        <v>3035</v>
      </c>
      <c r="C7127" t="s">
        <v>3173</v>
      </c>
      <c r="D7127" t="s">
        <v>1759</v>
      </c>
      <c r="E7127" t="s">
        <v>3235</v>
      </c>
      <c r="F7127" t="s">
        <v>24224</v>
      </c>
      <c r="G7127" t="s">
        <v>3942</v>
      </c>
      <c r="H7127" t="s">
        <v>3177</v>
      </c>
      <c r="I7127" t="s">
        <v>24225</v>
      </c>
      <c r="J7127" t="s">
        <v>3187</v>
      </c>
      <c r="K7127" t="s">
        <v>24226</v>
      </c>
      <c r="L7127" t="s">
        <v>3174</v>
      </c>
      <c r="M7127" t="s">
        <v>3174</v>
      </c>
    </row>
    <row r="7128" spans="1:13" x14ac:dyDescent="0.3">
      <c r="A7128" t="s">
        <v>1085</v>
      </c>
      <c r="B7128" t="s">
        <v>2997</v>
      </c>
      <c r="C7128" t="s">
        <v>3173</v>
      </c>
      <c r="D7128" t="s">
        <v>1761</v>
      </c>
      <c r="E7128" t="s">
        <v>3459</v>
      </c>
      <c r="F7128" t="s">
        <v>24227</v>
      </c>
      <c r="G7128" t="s">
        <v>3680</v>
      </c>
      <c r="H7128" t="s">
        <v>3177</v>
      </c>
      <c r="I7128" t="s">
        <v>24228</v>
      </c>
      <c r="J7128" t="s">
        <v>3187</v>
      </c>
      <c r="K7128" t="s">
        <v>24229</v>
      </c>
      <c r="L7128" t="s">
        <v>3174</v>
      </c>
      <c r="M7128" t="s">
        <v>3174</v>
      </c>
    </row>
    <row r="7129" spans="1:13" x14ac:dyDescent="0.3">
      <c r="A7129" t="s">
        <v>1082</v>
      </c>
      <c r="B7129" t="s">
        <v>14524</v>
      </c>
      <c r="C7129" t="s">
        <v>4045</v>
      </c>
      <c r="D7129" t="s">
        <v>1822</v>
      </c>
      <c r="E7129" t="s">
        <v>3235</v>
      </c>
      <c r="F7129" t="s">
        <v>24230</v>
      </c>
      <c r="G7129" t="s">
        <v>14526</v>
      </c>
      <c r="H7129" t="s">
        <v>3177</v>
      </c>
      <c r="I7129" t="s">
        <v>24231</v>
      </c>
      <c r="J7129" t="s">
        <v>3179</v>
      </c>
      <c r="K7129" t="s">
        <v>16012</v>
      </c>
      <c r="L7129" t="s">
        <v>3174</v>
      </c>
      <c r="M7129" t="s">
        <v>3174</v>
      </c>
    </row>
    <row r="7130" spans="1:13" x14ac:dyDescent="0.3">
      <c r="A7130" t="s">
        <v>1085</v>
      </c>
      <c r="B7130" t="s">
        <v>3825</v>
      </c>
      <c r="C7130" t="s">
        <v>3173</v>
      </c>
      <c r="D7130" t="s">
        <v>1761</v>
      </c>
      <c r="E7130" t="s">
        <v>3459</v>
      </c>
      <c r="F7130" t="s">
        <v>24232</v>
      </c>
      <c r="G7130" t="s">
        <v>6674</v>
      </c>
      <c r="H7130" t="s">
        <v>3177</v>
      </c>
      <c r="I7130" t="s">
        <v>24233</v>
      </c>
      <c r="J7130" t="s">
        <v>3179</v>
      </c>
      <c r="K7130" t="s">
        <v>24234</v>
      </c>
      <c r="L7130" t="s">
        <v>3174</v>
      </c>
      <c r="M7130" t="s">
        <v>3174</v>
      </c>
    </row>
    <row r="7131" spans="1:13" x14ac:dyDescent="0.3">
      <c r="A7131" t="s">
        <v>1085</v>
      </c>
      <c r="B7131" t="s">
        <v>3890</v>
      </c>
      <c r="C7131" t="s">
        <v>3173</v>
      </c>
      <c r="D7131" t="s">
        <v>1759</v>
      </c>
      <c r="E7131" t="s">
        <v>3459</v>
      </c>
      <c r="F7131" t="s">
        <v>24235</v>
      </c>
      <c r="G7131" t="s">
        <v>24236</v>
      </c>
      <c r="H7131" t="s">
        <v>3177</v>
      </c>
      <c r="I7131" t="s">
        <v>24237</v>
      </c>
      <c r="J7131" t="s">
        <v>3179</v>
      </c>
      <c r="K7131" t="s">
        <v>24238</v>
      </c>
      <c r="L7131" t="s">
        <v>3174</v>
      </c>
      <c r="M7131" t="s">
        <v>3174</v>
      </c>
    </row>
    <row r="7132" spans="1:13" x14ac:dyDescent="0.3">
      <c r="A7132" t="s">
        <v>1085</v>
      </c>
      <c r="B7132" t="s">
        <v>3890</v>
      </c>
      <c r="C7132" t="s">
        <v>3173</v>
      </c>
      <c r="D7132" t="s">
        <v>1759</v>
      </c>
      <c r="E7132" t="s">
        <v>3459</v>
      </c>
      <c r="F7132" t="s">
        <v>24239</v>
      </c>
      <c r="G7132" t="s">
        <v>5159</v>
      </c>
      <c r="H7132" t="s">
        <v>3177</v>
      </c>
      <c r="I7132" t="s">
        <v>24240</v>
      </c>
      <c r="J7132" t="s">
        <v>3179</v>
      </c>
      <c r="K7132" t="s">
        <v>24241</v>
      </c>
      <c r="L7132" t="s">
        <v>3174</v>
      </c>
      <c r="M7132" t="s">
        <v>3174</v>
      </c>
    </row>
    <row r="7133" spans="1:13" x14ac:dyDescent="0.3">
      <c r="A7133" t="s">
        <v>1085</v>
      </c>
      <c r="B7133" t="s">
        <v>3825</v>
      </c>
      <c r="C7133" t="s">
        <v>3173</v>
      </c>
      <c r="D7133" t="s">
        <v>1761</v>
      </c>
      <c r="E7133" t="s">
        <v>3235</v>
      </c>
      <c r="F7133" t="s">
        <v>24242</v>
      </c>
      <c r="G7133" t="s">
        <v>5201</v>
      </c>
      <c r="H7133" t="s">
        <v>3177</v>
      </c>
      <c r="I7133" t="s">
        <v>24243</v>
      </c>
      <c r="J7133" t="s">
        <v>3179</v>
      </c>
      <c r="K7133" t="s">
        <v>24244</v>
      </c>
      <c r="L7133" t="s">
        <v>3174</v>
      </c>
      <c r="M7133" t="s">
        <v>3174</v>
      </c>
    </row>
    <row r="7134" spans="1:13" x14ac:dyDescent="0.3">
      <c r="A7134" t="s">
        <v>1085</v>
      </c>
      <c r="B7134" t="s">
        <v>3825</v>
      </c>
      <c r="C7134" t="s">
        <v>3173</v>
      </c>
      <c r="D7134" t="s">
        <v>1755</v>
      </c>
      <c r="E7134" t="s">
        <v>3459</v>
      </c>
      <c r="F7134" t="s">
        <v>24245</v>
      </c>
      <c r="G7134" t="s">
        <v>6674</v>
      </c>
      <c r="H7134" t="s">
        <v>3177</v>
      </c>
      <c r="I7134" t="s">
        <v>24246</v>
      </c>
      <c r="J7134" t="s">
        <v>3179</v>
      </c>
      <c r="K7134" t="s">
        <v>24247</v>
      </c>
      <c r="L7134" t="s">
        <v>3174</v>
      </c>
      <c r="M7134" t="s">
        <v>3174</v>
      </c>
    </row>
    <row r="7135" spans="1:13" x14ac:dyDescent="0.3">
      <c r="A7135" t="s">
        <v>1085</v>
      </c>
      <c r="B7135" t="s">
        <v>3890</v>
      </c>
      <c r="C7135" t="s">
        <v>3173</v>
      </c>
      <c r="D7135" t="s">
        <v>1759</v>
      </c>
      <c r="E7135" t="s">
        <v>3459</v>
      </c>
      <c r="F7135" t="s">
        <v>24248</v>
      </c>
      <c r="G7135" t="s">
        <v>5159</v>
      </c>
      <c r="H7135" t="s">
        <v>3177</v>
      </c>
      <c r="I7135" t="s">
        <v>24249</v>
      </c>
      <c r="J7135" t="s">
        <v>3179</v>
      </c>
      <c r="K7135" t="s">
        <v>24250</v>
      </c>
      <c r="L7135" t="s">
        <v>3174</v>
      </c>
      <c r="M7135" t="s">
        <v>3174</v>
      </c>
    </row>
    <row r="7136" spans="1:13" x14ac:dyDescent="0.3">
      <c r="A7136" t="s">
        <v>1085</v>
      </c>
      <c r="B7136" t="s">
        <v>3825</v>
      </c>
      <c r="C7136" t="s">
        <v>3173</v>
      </c>
      <c r="D7136" t="s">
        <v>1755</v>
      </c>
      <c r="E7136" t="s">
        <v>3459</v>
      </c>
      <c r="F7136" t="s">
        <v>24251</v>
      </c>
      <c r="G7136" t="s">
        <v>5201</v>
      </c>
      <c r="H7136" t="s">
        <v>3177</v>
      </c>
      <c r="I7136" t="s">
        <v>24252</v>
      </c>
      <c r="J7136" t="s">
        <v>3179</v>
      </c>
      <c r="K7136" t="s">
        <v>24253</v>
      </c>
      <c r="L7136" t="s">
        <v>3174</v>
      </c>
      <c r="M7136" t="s">
        <v>3174</v>
      </c>
    </row>
    <row r="7137" spans="1:13" x14ac:dyDescent="0.3">
      <c r="A7137" t="s">
        <v>1085</v>
      </c>
      <c r="B7137" t="s">
        <v>3035</v>
      </c>
      <c r="C7137" t="s">
        <v>3173</v>
      </c>
      <c r="D7137" t="s">
        <v>1759</v>
      </c>
      <c r="E7137" t="s">
        <v>3235</v>
      </c>
      <c r="F7137" t="s">
        <v>24254</v>
      </c>
      <c r="G7137" t="s">
        <v>9217</v>
      </c>
      <c r="H7137" t="s">
        <v>3177</v>
      </c>
      <c r="I7137" t="s">
        <v>24255</v>
      </c>
      <c r="J7137" t="s">
        <v>3187</v>
      </c>
      <c r="K7137" t="s">
        <v>24256</v>
      </c>
      <c r="L7137" t="s">
        <v>3174</v>
      </c>
      <c r="M7137" t="s">
        <v>3174</v>
      </c>
    </row>
    <row r="7138" spans="1:13" x14ac:dyDescent="0.3">
      <c r="A7138" t="s">
        <v>1085</v>
      </c>
      <c r="B7138" t="s">
        <v>3825</v>
      </c>
      <c r="C7138" t="s">
        <v>3173</v>
      </c>
      <c r="D7138" t="s">
        <v>1755</v>
      </c>
      <c r="E7138" t="s">
        <v>3459</v>
      </c>
      <c r="F7138" t="s">
        <v>24257</v>
      </c>
      <c r="G7138" t="s">
        <v>3826</v>
      </c>
      <c r="H7138" t="s">
        <v>3177</v>
      </c>
      <c r="I7138" t="s">
        <v>24258</v>
      </c>
      <c r="J7138" t="s">
        <v>3179</v>
      </c>
      <c r="K7138" t="s">
        <v>24259</v>
      </c>
      <c r="L7138" t="s">
        <v>3174</v>
      </c>
      <c r="M7138" t="s">
        <v>3174</v>
      </c>
    </row>
    <row r="7139" spans="1:13" x14ac:dyDescent="0.3">
      <c r="A7139" t="s">
        <v>1085</v>
      </c>
      <c r="B7139" t="s">
        <v>3825</v>
      </c>
      <c r="C7139" t="s">
        <v>3173</v>
      </c>
      <c r="D7139" t="s">
        <v>1755</v>
      </c>
      <c r="E7139" t="s">
        <v>3459</v>
      </c>
      <c r="F7139" t="s">
        <v>24260</v>
      </c>
      <c r="G7139" t="s">
        <v>3826</v>
      </c>
      <c r="H7139" t="s">
        <v>3177</v>
      </c>
      <c r="I7139" t="s">
        <v>24261</v>
      </c>
      <c r="J7139" t="s">
        <v>3179</v>
      </c>
      <c r="K7139" t="s">
        <v>24262</v>
      </c>
      <c r="L7139" t="s">
        <v>3174</v>
      </c>
      <c r="M7139" t="s">
        <v>3174</v>
      </c>
    </row>
    <row r="7140" spans="1:13" x14ac:dyDescent="0.3">
      <c r="A7140" t="s">
        <v>1085</v>
      </c>
      <c r="B7140" t="s">
        <v>3890</v>
      </c>
      <c r="C7140" t="s">
        <v>3173</v>
      </c>
      <c r="D7140" t="s">
        <v>1759</v>
      </c>
      <c r="E7140" t="s">
        <v>3459</v>
      </c>
      <c r="F7140" t="s">
        <v>24263</v>
      </c>
      <c r="G7140" t="s">
        <v>9773</v>
      </c>
      <c r="H7140" t="s">
        <v>3177</v>
      </c>
      <c r="I7140" t="s">
        <v>24264</v>
      </c>
      <c r="J7140" t="s">
        <v>3179</v>
      </c>
      <c r="K7140" t="s">
        <v>24265</v>
      </c>
      <c r="L7140" t="s">
        <v>3174</v>
      </c>
      <c r="M7140" t="s">
        <v>3174</v>
      </c>
    </row>
    <row r="7141" spans="1:13" x14ac:dyDescent="0.3">
      <c r="A7141" t="s">
        <v>1085</v>
      </c>
      <c r="B7141" t="s">
        <v>3890</v>
      </c>
      <c r="C7141" t="s">
        <v>3173</v>
      </c>
      <c r="D7141" t="s">
        <v>1759</v>
      </c>
      <c r="E7141" t="s">
        <v>3459</v>
      </c>
      <c r="F7141" t="s">
        <v>24266</v>
      </c>
      <c r="G7141" t="s">
        <v>5159</v>
      </c>
      <c r="H7141" t="s">
        <v>3177</v>
      </c>
      <c r="I7141" t="s">
        <v>24267</v>
      </c>
      <c r="J7141" t="s">
        <v>3179</v>
      </c>
      <c r="K7141" t="s">
        <v>24268</v>
      </c>
      <c r="L7141" t="s">
        <v>3174</v>
      </c>
      <c r="M7141" t="s">
        <v>3174</v>
      </c>
    </row>
    <row r="7142" spans="1:13" x14ac:dyDescent="0.3">
      <c r="A7142" t="s">
        <v>1085</v>
      </c>
      <c r="B7142" t="s">
        <v>3825</v>
      </c>
      <c r="C7142" t="s">
        <v>3173</v>
      </c>
      <c r="D7142" t="s">
        <v>1761</v>
      </c>
      <c r="E7142" t="s">
        <v>3235</v>
      </c>
      <c r="F7142" t="s">
        <v>24269</v>
      </c>
      <c r="G7142" t="s">
        <v>3826</v>
      </c>
      <c r="H7142" t="s">
        <v>3177</v>
      </c>
      <c r="I7142" t="s">
        <v>24270</v>
      </c>
      <c r="J7142" t="s">
        <v>3179</v>
      </c>
      <c r="K7142" t="s">
        <v>24271</v>
      </c>
      <c r="L7142" t="s">
        <v>3174</v>
      </c>
      <c r="M7142" t="s">
        <v>3174</v>
      </c>
    </row>
    <row r="7143" spans="1:13" x14ac:dyDescent="0.3">
      <c r="A7143" t="s">
        <v>1085</v>
      </c>
      <c r="B7143" t="s">
        <v>3825</v>
      </c>
      <c r="C7143" t="s">
        <v>3173</v>
      </c>
      <c r="D7143" t="s">
        <v>1761</v>
      </c>
      <c r="E7143" t="s">
        <v>3459</v>
      </c>
      <c r="F7143" t="s">
        <v>24272</v>
      </c>
      <c r="G7143" t="s">
        <v>3826</v>
      </c>
      <c r="H7143" t="s">
        <v>3177</v>
      </c>
      <c r="I7143" t="s">
        <v>24273</v>
      </c>
      <c r="J7143" t="s">
        <v>3179</v>
      </c>
      <c r="K7143" t="s">
        <v>24274</v>
      </c>
      <c r="L7143" t="s">
        <v>3174</v>
      </c>
      <c r="M7143" t="s">
        <v>3174</v>
      </c>
    </row>
    <row r="7144" spans="1:13" x14ac:dyDescent="0.3">
      <c r="A7144" t="s">
        <v>1085</v>
      </c>
      <c r="B7144" t="s">
        <v>3825</v>
      </c>
      <c r="C7144" t="s">
        <v>3173</v>
      </c>
      <c r="D7144" t="s">
        <v>1761</v>
      </c>
      <c r="E7144" t="s">
        <v>3235</v>
      </c>
      <c r="F7144" t="s">
        <v>24275</v>
      </c>
      <c r="G7144" t="s">
        <v>5201</v>
      </c>
      <c r="H7144" t="s">
        <v>3177</v>
      </c>
      <c r="I7144" t="s">
        <v>24276</v>
      </c>
      <c r="J7144" t="s">
        <v>3179</v>
      </c>
      <c r="K7144" t="s">
        <v>24277</v>
      </c>
      <c r="L7144" t="s">
        <v>3174</v>
      </c>
      <c r="M7144" t="s">
        <v>3174</v>
      </c>
    </row>
    <row r="7145" spans="1:13" x14ac:dyDescent="0.3">
      <c r="A7145" t="s">
        <v>1085</v>
      </c>
      <c r="B7145" t="s">
        <v>3825</v>
      </c>
      <c r="C7145" t="s">
        <v>3173</v>
      </c>
      <c r="D7145" t="s">
        <v>1761</v>
      </c>
      <c r="E7145" t="s">
        <v>3459</v>
      </c>
      <c r="F7145" t="s">
        <v>24278</v>
      </c>
      <c r="G7145" t="s">
        <v>3826</v>
      </c>
      <c r="H7145" t="s">
        <v>3177</v>
      </c>
      <c r="I7145" t="s">
        <v>24279</v>
      </c>
      <c r="J7145" t="s">
        <v>3179</v>
      </c>
      <c r="K7145" t="s">
        <v>24280</v>
      </c>
      <c r="L7145" t="s">
        <v>3174</v>
      </c>
      <c r="M7145" t="s">
        <v>3174</v>
      </c>
    </row>
    <row r="7146" spans="1:13" x14ac:dyDescent="0.3">
      <c r="A7146" t="s">
        <v>1085</v>
      </c>
      <c r="B7146" t="s">
        <v>3754</v>
      </c>
      <c r="C7146" t="s">
        <v>3173</v>
      </c>
      <c r="D7146" t="s">
        <v>7922</v>
      </c>
      <c r="E7146" t="s">
        <v>3459</v>
      </c>
      <c r="F7146" t="s">
        <v>24281</v>
      </c>
      <c r="G7146" t="s">
        <v>3986</v>
      </c>
      <c r="H7146" t="s">
        <v>3177</v>
      </c>
      <c r="I7146" t="s">
        <v>24282</v>
      </c>
      <c r="J7146" t="s">
        <v>3179</v>
      </c>
      <c r="K7146" t="s">
        <v>18387</v>
      </c>
      <c r="L7146" t="s">
        <v>3174</v>
      </c>
      <c r="M7146" t="s">
        <v>3174</v>
      </c>
    </row>
    <row r="7147" spans="1:13" x14ac:dyDescent="0.3">
      <c r="A7147" t="s">
        <v>1085</v>
      </c>
      <c r="B7147" t="s">
        <v>3754</v>
      </c>
      <c r="C7147" t="s">
        <v>3173</v>
      </c>
      <c r="D7147" t="s">
        <v>7922</v>
      </c>
      <c r="E7147" t="s">
        <v>3459</v>
      </c>
      <c r="F7147" t="s">
        <v>24283</v>
      </c>
      <c r="G7147" t="s">
        <v>3986</v>
      </c>
      <c r="H7147" t="s">
        <v>3177</v>
      </c>
      <c r="I7147" t="s">
        <v>24284</v>
      </c>
      <c r="J7147" t="s">
        <v>3179</v>
      </c>
      <c r="K7147" t="s">
        <v>24285</v>
      </c>
      <c r="L7147" t="s">
        <v>3174</v>
      </c>
      <c r="M7147" t="s">
        <v>3174</v>
      </c>
    </row>
    <row r="7148" spans="1:13" x14ac:dyDescent="0.3">
      <c r="A7148" t="s">
        <v>1085</v>
      </c>
      <c r="B7148" t="s">
        <v>3825</v>
      </c>
      <c r="C7148" t="s">
        <v>3173</v>
      </c>
      <c r="D7148" t="s">
        <v>1761</v>
      </c>
      <c r="E7148" t="s">
        <v>3459</v>
      </c>
      <c r="F7148" t="s">
        <v>24286</v>
      </c>
      <c r="G7148" t="s">
        <v>6674</v>
      </c>
      <c r="H7148" t="s">
        <v>3177</v>
      </c>
      <c r="I7148" t="s">
        <v>24287</v>
      </c>
      <c r="J7148" t="s">
        <v>3179</v>
      </c>
      <c r="K7148" t="s">
        <v>24288</v>
      </c>
      <c r="L7148" t="s">
        <v>3174</v>
      </c>
      <c r="M7148" t="s">
        <v>3174</v>
      </c>
    </row>
    <row r="7149" spans="1:13" x14ac:dyDescent="0.3">
      <c r="A7149" t="s">
        <v>1082</v>
      </c>
      <c r="B7149" t="s">
        <v>13798</v>
      </c>
      <c r="C7149" t="s">
        <v>4045</v>
      </c>
      <c r="D7149" t="s">
        <v>1761</v>
      </c>
      <c r="E7149" t="s">
        <v>3235</v>
      </c>
      <c r="F7149" t="s">
        <v>24289</v>
      </c>
      <c r="G7149" t="s">
        <v>14105</v>
      </c>
      <c r="H7149" t="s">
        <v>3177</v>
      </c>
      <c r="I7149" t="s">
        <v>24290</v>
      </c>
      <c r="J7149" t="s">
        <v>3179</v>
      </c>
      <c r="K7149" t="s">
        <v>24291</v>
      </c>
      <c r="L7149" t="s">
        <v>3174</v>
      </c>
      <c r="M7149" t="s">
        <v>3174</v>
      </c>
    </row>
    <row r="7150" spans="1:13" x14ac:dyDescent="0.3">
      <c r="A7150" t="s">
        <v>1082</v>
      </c>
      <c r="B7150" t="s">
        <v>13798</v>
      </c>
      <c r="C7150" t="s">
        <v>4045</v>
      </c>
      <c r="D7150" t="s">
        <v>1761</v>
      </c>
      <c r="E7150" t="s">
        <v>3235</v>
      </c>
      <c r="F7150" t="s">
        <v>24292</v>
      </c>
      <c r="G7150" t="s">
        <v>14105</v>
      </c>
      <c r="H7150" t="s">
        <v>3177</v>
      </c>
      <c r="I7150" t="s">
        <v>24293</v>
      </c>
      <c r="J7150" t="s">
        <v>3179</v>
      </c>
      <c r="K7150" t="s">
        <v>24294</v>
      </c>
      <c r="L7150" t="s">
        <v>3174</v>
      </c>
      <c r="M7150" t="s">
        <v>3174</v>
      </c>
    </row>
    <row r="7151" spans="1:13" x14ac:dyDescent="0.3">
      <c r="A7151" t="s">
        <v>1082</v>
      </c>
      <c r="B7151" t="s">
        <v>13798</v>
      </c>
      <c r="C7151" t="s">
        <v>4045</v>
      </c>
      <c r="D7151" t="s">
        <v>1761</v>
      </c>
      <c r="E7151" t="s">
        <v>3235</v>
      </c>
      <c r="F7151" t="s">
        <v>24295</v>
      </c>
      <c r="G7151" t="s">
        <v>14105</v>
      </c>
      <c r="H7151" t="s">
        <v>3177</v>
      </c>
      <c r="I7151" t="s">
        <v>24296</v>
      </c>
      <c r="J7151" t="s">
        <v>3179</v>
      </c>
      <c r="K7151" t="s">
        <v>24297</v>
      </c>
      <c r="L7151" t="s">
        <v>3174</v>
      </c>
      <c r="M7151" t="s">
        <v>3174</v>
      </c>
    </row>
    <row r="7152" spans="1:13" x14ac:dyDescent="0.3">
      <c r="A7152" t="s">
        <v>1082</v>
      </c>
      <c r="B7152" t="s">
        <v>13798</v>
      </c>
      <c r="C7152" t="s">
        <v>4045</v>
      </c>
      <c r="D7152" t="s">
        <v>1761</v>
      </c>
      <c r="E7152" t="s">
        <v>3235</v>
      </c>
      <c r="F7152" t="s">
        <v>24298</v>
      </c>
      <c r="G7152" t="s">
        <v>14105</v>
      </c>
      <c r="H7152" t="s">
        <v>3177</v>
      </c>
      <c r="I7152" t="s">
        <v>24299</v>
      </c>
      <c r="J7152" t="s">
        <v>3179</v>
      </c>
      <c r="K7152" t="s">
        <v>24300</v>
      </c>
      <c r="L7152" t="s">
        <v>3174</v>
      </c>
      <c r="M7152" t="s">
        <v>3174</v>
      </c>
    </row>
    <row r="7153" spans="1:13" x14ac:dyDescent="0.3">
      <c r="A7153" t="s">
        <v>1085</v>
      </c>
      <c r="B7153" t="s">
        <v>3754</v>
      </c>
      <c r="C7153" t="s">
        <v>3173</v>
      </c>
      <c r="D7153" t="s">
        <v>7922</v>
      </c>
      <c r="E7153" t="s">
        <v>3459</v>
      </c>
      <c r="F7153" t="s">
        <v>24301</v>
      </c>
      <c r="G7153" t="s">
        <v>3986</v>
      </c>
      <c r="H7153" t="s">
        <v>3177</v>
      </c>
      <c r="I7153" t="s">
        <v>24302</v>
      </c>
      <c r="J7153" t="s">
        <v>3179</v>
      </c>
      <c r="K7153" t="s">
        <v>24303</v>
      </c>
      <c r="L7153" t="s">
        <v>3174</v>
      </c>
      <c r="M7153" t="s">
        <v>3174</v>
      </c>
    </row>
    <row r="7154" spans="1:13" x14ac:dyDescent="0.3">
      <c r="A7154" t="s">
        <v>1085</v>
      </c>
      <c r="B7154" t="s">
        <v>3754</v>
      </c>
      <c r="C7154" t="s">
        <v>3173</v>
      </c>
      <c r="D7154" t="s">
        <v>7922</v>
      </c>
      <c r="E7154" t="s">
        <v>3459</v>
      </c>
      <c r="F7154" t="s">
        <v>24304</v>
      </c>
      <c r="G7154" t="s">
        <v>3986</v>
      </c>
      <c r="H7154" t="s">
        <v>3177</v>
      </c>
      <c r="I7154" t="s">
        <v>24305</v>
      </c>
      <c r="J7154" t="s">
        <v>3179</v>
      </c>
      <c r="K7154" t="s">
        <v>24306</v>
      </c>
      <c r="L7154" t="s">
        <v>3174</v>
      </c>
      <c r="M7154" t="s">
        <v>3174</v>
      </c>
    </row>
    <row r="7155" spans="1:13" x14ac:dyDescent="0.3">
      <c r="A7155" t="s">
        <v>1085</v>
      </c>
      <c r="B7155" t="s">
        <v>3754</v>
      </c>
      <c r="C7155" t="s">
        <v>3173</v>
      </c>
      <c r="D7155" t="s">
        <v>7922</v>
      </c>
      <c r="E7155" t="s">
        <v>3459</v>
      </c>
      <c r="F7155" t="s">
        <v>24307</v>
      </c>
      <c r="G7155" t="s">
        <v>3986</v>
      </c>
      <c r="H7155" t="s">
        <v>3177</v>
      </c>
      <c r="I7155" t="s">
        <v>24308</v>
      </c>
      <c r="J7155" t="s">
        <v>3179</v>
      </c>
      <c r="K7155" t="s">
        <v>24309</v>
      </c>
      <c r="L7155" t="s">
        <v>3174</v>
      </c>
      <c r="M7155" t="s">
        <v>3174</v>
      </c>
    </row>
    <row r="7156" spans="1:13" x14ac:dyDescent="0.3">
      <c r="A7156" t="s">
        <v>1085</v>
      </c>
      <c r="B7156" t="s">
        <v>3754</v>
      </c>
      <c r="C7156" t="s">
        <v>3173</v>
      </c>
      <c r="D7156" t="s">
        <v>1903</v>
      </c>
      <c r="E7156" t="s">
        <v>3459</v>
      </c>
      <c r="F7156" t="s">
        <v>24310</v>
      </c>
      <c r="G7156" t="s">
        <v>3986</v>
      </c>
      <c r="H7156" t="s">
        <v>3177</v>
      </c>
      <c r="I7156" t="s">
        <v>24311</v>
      </c>
      <c r="J7156" t="s">
        <v>3179</v>
      </c>
      <c r="K7156" t="s">
        <v>24312</v>
      </c>
      <c r="L7156" t="s">
        <v>3174</v>
      </c>
      <c r="M7156" t="s">
        <v>3174</v>
      </c>
    </row>
    <row r="7157" spans="1:13" x14ac:dyDescent="0.3">
      <c r="A7157" t="s">
        <v>1085</v>
      </c>
      <c r="B7157" t="s">
        <v>3754</v>
      </c>
      <c r="C7157" t="s">
        <v>3173</v>
      </c>
      <c r="D7157" t="s">
        <v>1903</v>
      </c>
      <c r="E7157" t="s">
        <v>3459</v>
      </c>
      <c r="F7157" t="s">
        <v>24313</v>
      </c>
      <c r="G7157" t="s">
        <v>3986</v>
      </c>
      <c r="H7157" t="s">
        <v>3177</v>
      </c>
      <c r="I7157" t="s">
        <v>24314</v>
      </c>
      <c r="J7157" t="s">
        <v>3179</v>
      </c>
      <c r="K7157" t="s">
        <v>24315</v>
      </c>
      <c r="L7157" t="s">
        <v>3174</v>
      </c>
      <c r="M7157" t="s">
        <v>3174</v>
      </c>
    </row>
    <row r="7158" spans="1:13" x14ac:dyDescent="0.3">
      <c r="A7158" t="s">
        <v>1085</v>
      </c>
      <c r="B7158" t="s">
        <v>3754</v>
      </c>
      <c r="C7158" t="s">
        <v>3173</v>
      </c>
      <c r="D7158" t="s">
        <v>1903</v>
      </c>
      <c r="E7158" t="s">
        <v>3459</v>
      </c>
      <c r="F7158" t="s">
        <v>24316</v>
      </c>
      <c r="G7158" t="s">
        <v>3986</v>
      </c>
      <c r="H7158" t="s">
        <v>3177</v>
      </c>
      <c r="I7158" t="s">
        <v>24317</v>
      </c>
      <c r="J7158" t="s">
        <v>3179</v>
      </c>
      <c r="K7158" t="s">
        <v>24318</v>
      </c>
      <c r="L7158" t="s">
        <v>3174</v>
      </c>
      <c r="M7158" t="s">
        <v>3174</v>
      </c>
    </row>
    <row r="7159" spans="1:13" x14ac:dyDescent="0.3">
      <c r="A7159" t="s">
        <v>1085</v>
      </c>
      <c r="B7159" t="s">
        <v>2997</v>
      </c>
      <c r="C7159" t="s">
        <v>3173</v>
      </c>
      <c r="D7159" t="s">
        <v>1759</v>
      </c>
      <c r="E7159" t="s">
        <v>3459</v>
      </c>
      <c r="F7159" t="s">
        <v>24319</v>
      </c>
      <c r="G7159" t="s">
        <v>4110</v>
      </c>
      <c r="H7159" t="s">
        <v>3177</v>
      </c>
      <c r="I7159" t="s">
        <v>24320</v>
      </c>
      <c r="J7159" t="s">
        <v>3187</v>
      </c>
      <c r="K7159" t="s">
        <v>24321</v>
      </c>
      <c r="L7159" t="s">
        <v>3174</v>
      </c>
      <c r="M7159" t="s">
        <v>3174</v>
      </c>
    </row>
    <row r="7160" spans="1:13" x14ac:dyDescent="0.3">
      <c r="A7160" t="s">
        <v>1085</v>
      </c>
      <c r="B7160" t="s">
        <v>3725</v>
      </c>
      <c r="C7160" t="s">
        <v>3190</v>
      </c>
      <c r="D7160" t="s">
        <v>7922</v>
      </c>
      <c r="E7160" t="s">
        <v>3235</v>
      </c>
      <c r="F7160" t="s">
        <v>24322</v>
      </c>
      <c r="G7160" t="s">
        <v>13279</v>
      </c>
      <c r="H7160" t="s">
        <v>3177</v>
      </c>
      <c r="I7160" t="s">
        <v>24323</v>
      </c>
      <c r="J7160" t="s">
        <v>3179</v>
      </c>
      <c r="K7160" t="s">
        <v>24324</v>
      </c>
      <c r="L7160" t="s">
        <v>3174</v>
      </c>
      <c r="M7160" t="s">
        <v>3174</v>
      </c>
    </row>
    <row r="7161" spans="1:13" x14ac:dyDescent="0.3">
      <c r="A7161" t="s">
        <v>1085</v>
      </c>
      <c r="B7161" t="s">
        <v>3033</v>
      </c>
      <c r="C7161" t="s">
        <v>3173</v>
      </c>
      <c r="D7161" t="s">
        <v>1759</v>
      </c>
      <c r="E7161" t="s">
        <v>3235</v>
      </c>
      <c r="F7161" t="s">
        <v>24325</v>
      </c>
      <c r="G7161" t="s">
        <v>3574</v>
      </c>
      <c r="H7161" t="s">
        <v>3177</v>
      </c>
      <c r="I7161" t="s">
        <v>24326</v>
      </c>
      <c r="J7161" t="s">
        <v>3179</v>
      </c>
      <c r="K7161" t="s">
        <v>24327</v>
      </c>
      <c r="L7161" t="s">
        <v>3174</v>
      </c>
      <c r="M7161" t="s">
        <v>3174</v>
      </c>
    </row>
    <row r="7162" spans="1:13" x14ac:dyDescent="0.3">
      <c r="A7162" t="s">
        <v>1085</v>
      </c>
      <c r="B7162" t="s">
        <v>3033</v>
      </c>
      <c r="C7162" t="s">
        <v>3173</v>
      </c>
      <c r="D7162" t="s">
        <v>1759</v>
      </c>
      <c r="E7162" t="s">
        <v>3235</v>
      </c>
      <c r="F7162" t="s">
        <v>24328</v>
      </c>
      <c r="G7162" t="s">
        <v>6990</v>
      </c>
      <c r="H7162" t="s">
        <v>3177</v>
      </c>
      <c r="I7162" t="s">
        <v>24329</v>
      </c>
      <c r="J7162" t="s">
        <v>3187</v>
      </c>
      <c r="K7162" t="s">
        <v>24330</v>
      </c>
      <c r="L7162" t="s">
        <v>3174</v>
      </c>
      <c r="M7162" t="s">
        <v>3174</v>
      </c>
    </row>
    <row r="7163" spans="1:13" x14ac:dyDescent="0.3">
      <c r="A7163" t="s">
        <v>1085</v>
      </c>
      <c r="B7163" t="s">
        <v>3035</v>
      </c>
      <c r="C7163" t="s">
        <v>3173</v>
      </c>
      <c r="D7163" t="s">
        <v>7922</v>
      </c>
      <c r="E7163" t="s">
        <v>3459</v>
      </c>
      <c r="F7163" t="s">
        <v>24331</v>
      </c>
      <c r="G7163" t="s">
        <v>24332</v>
      </c>
      <c r="H7163" t="s">
        <v>3177</v>
      </c>
      <c r="I7163" t="s">
        <v>24333</v>
      </c>
      <c r="J7163" t="s">
        <v>3187</v>
      </c>
      <c r="K7163" t="s">
        <v>24334</v>
      </c>
      <c r="L7163" t="s">
        <v>3174</v>
      </c>
      <c r="M7163" t="s">
        <v>3174</v>
      </c>
    </row>
    <row r="7164" spans="1:13" x14ac:dyDescent="0.3">
      <c r="A7164" t="s">
        <v>1085</v>
      </c>
      <c r="B7164" t="s">
        <v>3033</v>
      </c>
      <c r="C7164" t="s">
        <v>3173</v>
      </c>
      <c r="D7164" t="s">
        <v>1759</v>
      </c>
      <c r="E7164" t="s">
        <v>3235</v>
      </c>
      <c r="F7164" t="s">
        <v>24335</v>
      </c>
      <c r="G7164" t="s">
        <v>6968</v>
      </c>
      <c r="H7164" t="s">
        <v>3177</v>
      </c>
      <c r="I7164" t="s">
        <v>24336</v>
      </c>
      <c r="J7164" t="s">
        <v>3179</v>
      </c>
      <c r="K7164" t="s">
        <v>24337</v>
      </c>
      <c r="L7164" t="s">
        <v>3174</v>
      </c>
      <c r="M7164" t="s">
        <v>3174</v>
      </c>
    </row>
    <row r="7165" spans="1:13" x14ac:dyDescent="0.3">
      <c r="A7165" t="s">
        <v>1085</v>
      </c>
      <c r="B7165" t="s">
        <v>5148</v>
      </c>
      <c r="C7165" t="s">
        <v>3173</v>
      </c>
      <c r="D7165" t="s">
        <v>1822</v>
      </c>
      <c r="E7165" t="s">
        <v>3235</v>
      </c>
      <c r="F7165" t="s">
        <v>24338</v>
      </c>
      <c r="G7165" t="s">
        <v>5866</v>
      </c>
      <c r="H7165" t="s">
        <v>3177</v>
      </c>
      <c r="I7165" t="s">
        <v>24339</v>
      </c>
      <c r="J7165" t="s">
        <v>3187</v>
      </c>
      <c r="K7165" t="s">
        <v>24340</v>
      </c>
      <c r="L7165" t="s">
        <v>3174</v>
      </c>
      <c r="M7165" t="s">
        <v>3174</v>
      </c>
    </row>
    <row r="7166" spans="1:13" x14ac:dyDescent="0.3">
      <c r="A7166" t="s">
        <v>1085</v>
      </c>
      <c r="B7166" t="s">
        <v>2981</v>
      </c>
      <c r="C7166" t="s">
        <v>3173</v>
      </c>
      <c r="D7166" t="s">
        <v>1822</v>
      </c>
      <c r="E7166" t="s">
        <v>3320</v>
      </c>
      <c r="F7166" t="s">
        <v>24341</v>
      </c>
      <c r="G7166" t="s">
        <v>4032</v>
      </c>
      <c r="H7166" t="s">
        <v>3177</v>
      </c>
      <c r="I7166" t="s">
        <v>24342</v>
      </c>
      <c r="J7166" t="s">
        <v>3187</v>
      </c>
      <c r="K7166" t="s">
        <v>24343</v>
      </c>
      <c r="L7166" t="s">
        <v>3174</v>
      </c>
      <c r="M7166" t="s">
        <v>3174</v>
      </c>
    </row>
    <row r="7167" spans="1:13" x14ac:dyDescent="0.3">
      <c r="A7167" t="s">
        <v>1085</v>
      </c>
      <c r="B7167" t="s">
        <v>3033</v>
      </c>
      <c r="C7167" t="s">
        <v>3173</v>
      </c>
      <c r="D7167" t="s">
        <v>1759</v>
      </c>
      <c r="E7167" t="s">
        <v>3235</v>
      </c>
      <c r="F7167" t="s">
        <v>24344</v>
      </c>
      <c r="G7167" t="s">
        <v>4292</v>
      </c>
      <c r="H7167" t="s">
        <v>3177</v>
      </c>
      <c r="I7167" t="s">
        <v>24345</v>
      </c>
      <c r="J7167" t="s">
        <v>3187</v>
      </c>
      <c r="K7167" t="s">
        <v>24337</v>
      </c>
      <c r="L7167" t="s">
        <v>3174</v>
      </c>
      <c r="M7167" t="s">
        <v>3174</v>
      </c>
    </row>
    <row r="7168" spans="1:13" x14ac:dyDescent="0.3">
      <c r="A7168" t="s">
        <v>1085</v>
      </c>
      <c r="B7168" t="s">
        <v>3890</v>
      </c>
      <c r="C7168" t="s">
        <v>3173</v>
      </c>
      <c r="D7168" t="s">
        <v>1759</v>
      </c>
      <c r="E7168" t="s">
        <v>3459</v>
      </c>
      <c r="F7168" t="s">
        <v>24346</v>
      </c>
      <c r="G7168" t="s">
        <v>5159</v>
      </c>
      <c r="H7168" t="s">
        <v>3177</v>
      </c>
      <c r="I7168" t="s">
        <v>24347</v>
      </c>
      <c r="J7168" t="s">
        <v>3179</v>
      </c>
      <c r="K7168" t="s">
        <v>24348</v>
      </c>
      <c r="L7168" t="s">
        <v>3174</v>
      </c>
      <c r="M7168" t="s">
        <v>3174</v>
      </c>
    </row>
    <row r="7169" spans="1:13" x14ac:dyDescent="0.3">
      <c r="A7169" t="s">
        <v>1085</v>
      </c>
      <c r="B7169" t="s">
        <v>3655</v>
      </c>
      <c r="C7169" t="s">
        <v>3173</v>
      </c>
      <c r="D7169" t="s">
        <v>1822</v>
      </c>
      <c r="E7169" t="s">
        <v>3320</v>
      </c>
      <c r="F7169" t="s">
        <v>24349</v>
      </c>
      <c r="G7169" t="s">
        <v>22972</v>
      </c>
      <c r="H7169" t="s">
        <v>3177</v>
      </c>
      <c r="I7169" t="s">
        <v>24350</v>
      </c>
      <c r="J7169" t="s">
        <v>3187</v>
      </c>
      <c r="K7169" t="s">
        <v>24351</v>
      </c>
      <c r="L7169" t="s">
        <v>3174</v>
      </c>
      <c r="M7169" t="s">
        <v>3174</v>
      </c>
    </row>
    <row r="7170" spans="1:13" x14ac:dyDescent="0.3">
      <c r="A7170" t="s">
        <v>1085</v>
      </c>
      <c r="B7170" t="s">
        <v>3655</v>
      </c>
      <c r="C7170" t="s">
        <v>3173</v>
      </c>
      <c r="D7170" t="s">
        <v>1822</v>
      </c>
      <c r="E7170" t="s">
        <v>3320</v>
      </c>
      <c r="F7170" t="s">
        <v>24352</v>
      </c>
      <c r="G7170" t="s">
        <v>22972</v>
      </c>
      <c r="H7170" t="s">
        <v>3177</v>
      </c>
      <c r="I7170" t="s">
        <v>24353</v>
      </c>
      <c r="J7170" t="s">
        <v>3187</v>
      </c>
      <c r="K7170" t="s">
        <v>24351</v>
      </c>
      <c r="L7170" t="s">
        <v>3174</v>
      </c>
      <c r="M7170" t="s">
        <v>3174</v>
      </c>
    </row>
    <row r="7171" spans="1:13" x14ac:dyDescent="0.3">
      <c r="A7171" t="s">
        <v>1085</v>
      </c>
      <c r="B7171" t="s">
        <v>3890</v>
      </c>
      <c r="C7171" t="s">
        <v>3173</v>
      </c>
      <c r="D7171" t="s">
        <v>1822</v>
      </c>
      <c r="E7171" t="s">
        <v>3459</v>
      </c>
      <c r="F7171" t="s">
        <v>24354</v>
      </c>
      <c r="G7171" t="s">
        <v>18357</v>
      </c>
      <c r="H7171" t="s">
        <v>3177</v>
      </c>
      <c r="I7171" t="s">
        <v>24355</v>
      </c>
      <c r="J7171" t="s">
        <v>3187</v>
      </c>
      <c r="K7171" t="s">
        <v>24356</v>
      </c>
      <c r="L7171" t="s">
        <v>3174</v>
      </c>
      <c r="M7171" t="s">
        <v>3174</v>
      </c>
    </row>
    <row r="7172" spans="1:13" x14ac:dyDescent="0.3">
      <c r="A7172" t="s">
        <v>1085</v>
      </c>
      <c r="B7172" t="s">
        <v>3035</v>
      </c>
      <c r="C7172" t="s">
        <v>3173</v>
      </c>
      <c r="D7172" t="s">
        <v>1759</v>
      </c>
      <c r="E7172" t="s">
        <v>3235</v>
      </c>
      <c r="F7172" t="s">
        <v>24357</v>
      </c>
      <c r="G7172" t="s">
        <v>4289</v>
      </c>
      <c r="H7172" t="s">
        <v>3177</v>
      </c>
      <c r="I7172" t="s">
        <v>24358</v>
      </c>
      <c r="J7172" t="s">
        <v>3187</v>
      </c>
      <c r="K7172" t="s">
        <v>24226</v>
      </c>
      <c r="L7172" t="s">
        <v>3174</v>
      </c>
      <c r="M7172" t="s">
        <v>3174</v>
      </c>
    </row>
    <row r="7173" spans="1:13" x14ac:dyDescent="0.3">
      <c r="A7173" t="s">
        <v>1085</v>
      </c>
      <c r="B7173" t="s">
        <v>3033</v>
      </c>
      <c r="C7173" t="s">
        <v>3173</v>
      </c>
      <c r="D7173" t="s">
        <v>1759</v>
      </c>
      <c r="E7173" t="s">
        <v>3235</v>
      </c>
      <c r="F7173" t="s">
        <v>24359</v>
      </c>
      <c r="G7173" t="s">
        <v>4295</v>
      </c>
      <c r="H7173" t="s">
        <v>3177</v>
      </c>
      <c r="I7173" t="s">
        <v>24360</v>
      </c>
      <c r="J7173" t="s">
        <v>3187</v>
      </c>
      <c r="K7173" t="s">
        <v>24337</v>
      </c>
      <c r="L7173" t="s">
        <v>3174</v>
      </c>
      <c r="M7173" t="s">
        <v>3174</v>
      </c>
    </row>
    <row r="7174" spans="1:13" x14ac:dyDescent="0.3">
      <c r="A7174" t="s">
        <v>1085</v>
      </c>
      <c r="B7174" t="s">
        <v>3825</v>
      </c>
      <c r="C7174" t="s">
        <v>3173</v>
      </c>
      <c r="D7174" t="s">
        <v>1761</v>
      </c>
      <c r="E7174" t="s">
        <v>3235</v>
      </c>
      <c r="F7174" t="s">
        <v>24361</v>
      </c>
      <c r="G7174" t="s">
        <v>5201</v>
      </c>
      <c r="H7174" t="s">
        <v>3177</v>
      </c>
      <c r="I7174" t="s">
        <v>24362</v>
      </c>
      <c r="J7174" t="s">
        <v>3179</v>
      </c>
      <c r="K7174" t="s">
        <v>24363</v>
      </c>
      <c r="L7174" t="s">
        <v>3174</v>
      </c>
      <c r="M7174" t="s">
        <v>3174</v>
      </c>
    </row>
    <row r="7175" spans="1:13" x14ac:dyDescent="0.3">
      <c r="A7175" t="s">
        <v>1082</v>
      </c>
      <c r="B7175" t="s">
        <v>7406</v>
      </c>
      <c r="C7175" t="s">
        <v>4045</v>
      </c>
      <c r="D7175" t="s">
        <v>1822</v>
      </c>
      <c r="E7175" t="s">
        <v>3235</v>
      </c>
      <c r="F7175" t="s">
        <v>24364</v>
      </c>
      <c r="G7175" t="s">
        <v>7408</v>
      </c>
      <c r="H7175" t="s">
        <v>3177</v>
      </c>
      <c r="I7175" t="s">
        <v>24365</v>
      </c>
      <c r="J7175" t="s">
        <v>3179</v>
      </c>
      <c r="K7175" t="s">
        <v>24366</v>
      </c>
      <c r="L7175" t="s">
        <v>3174</v>
      </c>
      <c r="M7175" t="s">
        <v>3174</v>
      </c>
    </row>
    <row r="7176" spans="1:13" x14ac:dyDescent="0.3">
      <c r="A7176" t="s">
        <v>1085</v>
      </c>
      <c r="B7176" t="s">
        <v>3825</v>
      </c>
      <c r="C7176" t="s">
        <v>3173</v>
      </c>
      <c r="D7176" t="s">
        <v>1761</v>
      </c>
      <c r="E7176" t="s">
        <v>3459</v>
      </c>
      <c r="F7176" t="s">
        <v>24367</v>
      </c>
      <c r="G7176" t="s">
        <v>5201</v>
      </c>
      <c r="H7176" t="s">
        <v>3177</v>
      </c>
      <c r="I7176" t="s">
        <v>24368</v>
      </c>
      <c r="J7176" t="s">
        <v>3179</v>
      </c>
      <c r="K7176" t="s">
        <v>24369</v>
      </c>
      <c r="L7176" t="s">
        <v>3174</v>
      </c>
      <c r="M7176" t="s">
        <v>3174</v>
      </c>
    </row>
    <row r="7177" spans="1:13" x14ac:dyDescent="0.3">
      <c r="A7177" t="s">
        <v>1085</v>
      </c>
      <c r="B7177" t="s">
        <v>3825</v>
      </c>
      <c r="C7177" t="s">
        <v>3173</v>
      </c>
      <c r="D7177" t="s">
        <v>1761</v>
      </c>
      <c r="E7177" t="s">
        <v>3459</v>
      </c>
      <c r="F7177" t="s">
        <v>24370</v>
      </c>
      <c r="G7177" t="s">
        <v>5201</v>
      </c>
      <c r="H7177" t="s">
        <v>3177</v>
      </c>
      <c r="I7177" t="s">
        <v>24371</v>
      </c>
      <c r="J7177" t="s">
        <v>3179</v>
      </c>
      <c r="K7177" t="s">
        <v>24372</v>
      </c>
      <c r="L7177" t="s">
        <v>3174</v>
      </c>
      <c r="M7177" t="s">
        <v>3174</v>
      </c>
    </row>
    <row r="7178" spans="1:13" x14ac:dyDescent="0.3">
      <c r="A7178" t="s">
        <v>1085</v>
      </c>
      <c r="B7178" t="s">
        <v>3890</v>
      </c>
      <c r="C7178" t="s">
        <v>3173</v>
      </c>
      <c r="D7178" t="s">
        <v>1822</v>
      </c>
      <c r="E7178" t="s">
        <v>3459</v>
      </c>
      <c r="F7178" t="s">
        <v>24373</v>
      </c>
      <c r="G7178" t="s">
        <v>7943</v>
      </c>
      <c r="H7178" t="s">
        <v>3177</v>
      </c>
      <c r="I7178" t="s">
        <v>24374</v>
      </c>
      <c r="J7178" t="s">
        <v>3187</v>
      </c>
      <c r="K7178" t="s">
        <v>24375</v>
      </c>
      <c r="L7178" t="s">
        <v>3174</v>
      </c>
      <c r="M7178" t="s">
        <v>3174</v>
      </c>
    </row>
    <row r="7179" spans="1:13" x14ac:dyDescent="0.3">
      <c r="A7179" t="s">
        <v>1085</v>
      </c>
      <c r="B7179" t="s">
        <v>3825</v>
      </c>
      <c r="C7179" t="s">
        <v>3173</v>
      </c>
      <c r="D7179" t="s">
        <v>1761</v>
      </c>
      <c r="E7179" t="s">
        <v>3459</v>
      </c>
      <c r="F7179" t="s">
        <v>24376</v>
      </c>
      <c r="G7179" t="s">
        <v>5201</v>
      </c>
      <c r="H7179" t="s">
        <v>3177</v>
      </c>
      <c r="I7179" t="s">
        <v>24377</v>
      </c>
      <c r="J7179" t="s">
        <v>3179</v>
      </c>
      <c r="K7179" t="s">
        <v>24378</v>
      </c>
      <c r="L7179" t="s">
        <v>3174</v>
      </c>
      <c r="M7179" t="s">
        <v>3174</v>
      </c>
    </row>
    <row r="7180" spans="1:13" x14ac:dyDescent="0.3">
      <c r="A7180" t="s">
        <v>1085</v>
      </c>
      <c r="B7180" t="s">
        <v>2997</v>
      </c>
      <c r="C7180" t="s">
        <v>3173</v>
      </c>
      <c r="D7180" t="s">
        <v>1759</v>
      </c>
      <c r="E7180" t="s">
        <v>3459</v>
      </c>
      <c r="F7180" t="s">
        <v>24379</v>
      </c>
      <c r="G7180" t="s">
        <v>3986</v>
      </c>
      <c r="H7180" t="s">
        <v>3177</v>
      </c>
      <c r="I7180" t="s">
        <v>24380</v>
      </c>
      <c r="J7180" t="s">
        <v>3187</v>
      </c>
      <c r="K7180" t="s">
        <v>24381</v>
      </c>
      <c r="L7180" t="s">
        <v>3174</v>
      </c>
      <c r="M7180" t="s">
        <v>3174</v>
      </c>
    </row>
    <row r="7181" spans="1:13" x14ac:dyDescent="0.3">
      <c r="A7181" t="s">
        <v>1082</v>
      </c>
      <c r="B7181" t="s">
        <v>24382</v>
      </c>
      <c r="C7181" t="s">
        <v>4045</v>
      </c>
      <c r="D7181" t="s">
        <v>1822</v>
      </c>
      <c r="E7181" t="s">
        <v>7639</v>
      </c>
      <c r="F7181" t="s">
        <v>24383</v>
      </c>
      <c r="G7181" t="s">
        <v>24382</v>
      </c>
      <c r="H7181" t="s">
        <v>3177</v>
      </c>
      <c r="I7181" t="s">
        <v>24384</v>
      </c>
      <c r="J7181" t="s">
        <v>3179</v>
      </c>
      <c r="K7181" t="s">
        <v>19135</v>
      </c>
      <c r="L7181" t="s">
        <v>3174</v>
      </c>
      <c r="M7181" t="s">
        <v>3174</v>
      </c>
    </row>
    <row r="7182" spans="1:13" x14ac:dyDescent="0.3">
      <c r="A7182" t="s">
        <v>1085</v>
      </c>
      <c r="B7182" t="s">
        <v>3027</v>
      </c>
      <c r="C7182" t="s">
        <v>3190</v>
      </c>
      <c r="D7182" t="s">
        <v>1822</v>
      </c>
      <c r="E7182" t="s">
        <v>3183</v>
      </c>
      <c r="F7182" t="s">
        <v>24385</v>
      </c>
      <c r="G7182" t="s">
        <v>7675</v>
      </c>
      <c r="H7182" t="s">
        <v>3177</v>
      </c>
      <c r="I7182" t="s">
        <v>24386</v>
      </c>
      <c r="J7182" t="s">
        <v>3179</v>
      </c>
      <c r="K7182" t="s">
        <v>24387</v>
      </c>
      <c r="L7182" t="s">
        <v>3174</v>
      </c>
      <c r="M7182" t="s">
        <v>3174</v>
      </c>
    </row>
    <row r="7183" spans="1:13" x14ac:dyDescent="0.3">
      <c r="A7183" t="s">
        <v>1085</v>
      </c>
      <c r="B7183" t="s">
        <v>3027</v>
      </c>
      <c r="C7183" t="s">
        <v>3190</v>
      </c>
      <c r="D7183" t="s">
        <v>1822</v>
      </c>
      <c r="E7183" t="s">
        <v>3183</v>
      </c>
      <c r="F7183" t="s">
        <v>24388</v>
      </c>
      <c r="G7183" t="s">
        <v>7664</v>
      </c>
      <c r="H7183" t="s">
        <v>3177</v>
      </c>
      <c r="I7183" t="s">
        <v>24389</v>
      </c>
      <c r="J7183" t="s">
        <v>3179</v>
      </c>
      <c r="K7183" t="s">
        <v>24390</v>
      </c>
      <c r="L7183" t="s">
        <v>3174</v>
      </c>
      <c r="M7183" t="s">
        <v>3174</v>
      </c>
    </row>
    <row r="7184" spans="1:13" x14ac:dyDescent="0.3">
      <c r="A7184" t="s">
        <v>1085</v>
      </c>
      <c r="B7184" t="s">
        <v>3825</v>
      </c>
      <c r="C7184" t="s">
        <v>3173</v>
      </c>
      <c r="D7184" t="s">
        <v>1822</v>
      </c>
      <c r="E7184" t="s">
        <v>3459</v>
      </c>
      <c r="F7184" t="s">
        <v>24391</v>
      </c>
      <c r="G7184" t="s">
        <v>6674</v>
      </c>
      <c r="H7184" t="s">
        <v>3177</v>
      </c>
      <c r="I7184" t="s">
        <v>24392</v>
      </c>
      <c r="J7184" t="s">
        <v>3179</v>
      </c>
      <c r="K7184" t="s">
        <v>23881</v>
      </c>
      <c r="L7184" t="s">
        <v>3174</v>
      </c>
      <c r="M7184" t="s">
        <v>3174</v>
      </c>
    </row>
    <row r="7185" spans="1:13" x14ac:dyDescent="0.3">
      <c r="A7185" t="s">
        <v>1085</v>
      </c>
      <c r="B7185" t="s">
        <v>3027</v>
      </c>
      <c r="C7185" t="s">
        <v>3190</v>
      </c>
      <c r="D7185" t="s">
        <v>1822</v>
      </c>
      <c r="E7185" t="s">
        <v>3183</v>
      </c>
      <c r="F7185" t="s">
        <v>24393</v>
      </c>
      <c r="G7185" t="s">
        <v>7668</v>
      </c>
      <c r="H7185" t="s">
        <v>3177</v>
      </c>
      <c r="I7185" t="s">
        <v>24394</v>
      </c>
      <c r="J7185" t="s">
        <v>3179</v>
      </c>
      <c r="K7185" t="s">
        <v>24395</v>
      </c>
      <c r="L7185" t="s">
        <v>3174</v>
      </c>
      <c r="M7185" t="s">
        <v>3174</v>
      </c>
    </row>
    <row r="7186" spans="1:13" x14ac:dyDescent="0.3">
      <c r="A7186" t="s">
        <v>1085</v>
      </c>
      <c r="B7186" t="s">
        <v>3825</v>
      </c>
      <c r="C7186" t="s">
        <v>3173</v>
      </c>
      <c r="D7186" t="s">
        <v>1761</v>
      </c>
      <c r="E7186" t="s">
        <v>3459</v>
      </c>
      <c r="F7186" t="s">
        <v>24396</v>
      </c>
      <c r="G7186" t="s">
        <v>6674</v>
      </c>
      <c r="H7186" t="s">
        <v>3177</v>
      </c>
      <c r="I7186" t="s">
        <v>24397</v>
      </c>
      <c r="J7186" t="s">
        <v>3179</v>
      </c>
      <c r="K7186" t="s">
        <v>24398</v>
      </c>
      <c r="L7186" t="s">
        <v>3174</v>
      </c>
      <c r="M7186" t="s">
        <v>3174</v>
      </c>
    </row>
    <row r="7187" spans="1:13" x14ac:dyDescent="0.3">
      <c r="A7187" t="s">
        <v>1085</v>
      </c>
      <c r="B7187" t="s">
        <v>3033</v>
      </c>
      <c r="C7187" t="s">
        <v>3173</v>
      </c>
      <c r="D7187" t="s">
        <v>1755</v>
      </c>
      <c r="E7187" t="s">
        <v>3320</v>
      </c>
      <c r="F7187" t="s">
        <v>24399</v>
      </c>
      <c r="G7187" t="s">
        <v>22972</v>
      </c>
      <c r="H7187" t="s">
        <v>3177</v>
      </c>
      <c r="I7187" t="s">
        <v>24400</v>
      </c>
      <c r="J7187" t="s">
        <v>3179</v>
      </c>
      <c r="K7187" t="s">
        <v>18230</v>
      </c>
      <c r="L7187" t="s">
        <v>3174</v>
      </c>
      <c r="M7187" t="s">
        <v>3174</v>
      </c>
    </row>
    <row r="7188" spans="1:13" x14ac:dyDescent="0.3">
      <c r="A7188" t="s">
        <v>1085</v>
      </c>
      <c r="B7188" t="s">
        <v>2997</v>
      </c>
      <c r="C7188" t="s">
        <v>3173</v>
      </c>
      <c r="D7188" t="s">
        <v>1822</v>
      </c>
      <c r="E7188" t="s">
        <v>3183</v>
      </c>
      <c r="F7188" t="s">
        <v>24401</v>
      </c>
      <c r="G7188" t="s">
        <v>24402</v>
      </c>
      <c r="H7188" t="s">
        <v>3177</v>
      </c>
      <c r="I7188" t="s">
        <v>24403</v>
      </c>
      <c r="J7188" t="s">
        <v>3187</v>
      </c>
      <c r="K7188" t="s">
        <v>24404</v>
      </c>
      <c r="L7188" t="s">
        <v>3174</v>
      </c>
      <c r="M7188" t="s">
        <v>3174</v>
      </c>
    </row>
    <row r="7189" spans="1:13" x14ac:dyDescent="0.3">
      <c r="A7189" t="s">
        <v>1085</v>
      </c>
      <c r="B7189" t="s">
        <v>3035</v>
      </c>
      <c r="C7189" t="s">
        <v>3173</v>
      </c>
      <c r="D7189" t="s">
        <v>7922</v>
      </c>
      <c r="E7189" t="s">
        <v>3235</v>
      </c>
      <c r="F7189" t="s">
        <v>24405</v>
      </c>
      <c r="G7189" t="s">
        <v>9773</v>
      </c>
      <c r="H7189" t="s">
        <v>3177</v>
      </c>
      <c r="I7189" t="s">
        <v>24406</v>
      </c>
      <c r="J7189" t="s">
        <v>3179</v>
      </c>
      <c r="K7189" t="s">
        <v>24407</v>
      </c>
      <c r="L7189" t="s">
        <v>3174</v>
      </c>
      <c r="M7189" t="s">
        <v>3174</v>
      </c>
    </row>
    <row r="7190" spans="1:13" x14ac:dyDescent="0.3">
      <c r="A7190" t="s">
        <v>1085</v>
      </c>
      <c r="B7190" t="s">
        <v>3825</v>
      </c>
      <c r="C7190" t="s">
        <v>3173</v>
      </c>
      <c r="D7190" t="s">
        <v>1761</v>
      </c>
      <c r="E7190" t="s">
        <v>3235</v>
      </c>
      <c r="F7190" t="s">
        <v>24408</v>
      </c>
      <c r="G7190" t="s">
        <v>24409</v>
      </c>
      <c r="H7190" t="s">
        <v>3177</v>
      </c>
      <c r="I7190" t="s">
        <v>24410</v>
      </c>
      <c r="J7190" t="s">
        <v>3187</v>
      </c>
      <c r="K7190" t="s">
        <v>24411</v>
      </c>
      <c r="L7190" t="s">
        <v>3174</v>
      </c>
      <c r="M7190" t="s">
        <v>3174</v>
      </c>
    </row>
    <row r="7191" spans="1:13" x14ac:dyDescent="0.3">
      <c r="A7191" t="s">
        <v>1085</v>
      </c>
      <c r="B7191" t="s">
        <v>3035</v>
      </c>
      <c r="C7191" t="s">
        <v>3173</v>
      </c>
      <c r="D7191" t="s">
        <v>7922</v>
      </c>
      <c r="E7191" t="s">
        <v>3235</v>
      </c>
      <c r="F7191" t="s">
        <v>24412</v>
      </c>
      <c r="G7191" t="s">
        <v>9773</v>
      </c>
      <c r="H7191" t="s">
        <v>3177</v>
      </c>
      <c r="I7191" t="s">
        <v>24413</v>
      </c>
      <c r="J7191" t="s">
        <v>3179</v>
      </c>
      <c r="K7191" t="s">
        <v>24407</v>
      </c>
      <c r="L7191" t="s">
        <v>3174</v>
      </c>
      <c r="M7191" t="s">
        <v>3174</v>
      </c>
    </row>
    <row r="7192" spans="1:13" x14ac:dyDescent="0.3">
      <c r="A7192" t="s">
        <v>1085</v>
      </c>
      <c r="B7192" t="s">
        <v>2997</v>
      </c>
      <c r="C7192" t="s">
        <v>3173</v>
      </c>
      <c r="D7192" t="s">
        <v>1822</v>
      </c>
      <c r="E7192" t="s">
        <v>3459</v>
      </c>
      <c r="F7192" t="s">
        <v>24414</v>
      </c>
      <c r="G7192" t="s">
        <v>3904</v>
      </c>
      <c r="H7192" t="s">
        <v>3177</v>
      </c>
      <c r="I7192" t="s">
        <v>24415</v>
      </c>
      <c r="J7192" t="s">
        <v>3187</v>
      </c>
      <c r="K7192" t="s">
        <v>24416</v>
      </c>
      <c r="L7192" t="s">
        <v>3174</v>
      </c>
      <c r="M7192" t="s">
        <v>3174</v>
      </c>
    </row>
    <row r="7193" spans="1:13" x14ac:dyDescent="0.3">
      <c r="A7193" t="s">
        <v>1085</v>
      </c>
      <c r="B7193" t="s">
        <v>3825</v>
      </c>
      <c r="C7193" t="s">
        <v>3173</v>
      </c>
      <c r="D7193" t="s">
        <v>1761</v>
      </c>
      <c r="E7193" t="s">
        <v>3459</v>
      </c>
      <c r="F7193" t="s">
        <v>24417</v>
      </c>
      <c r="G7193" t="s">
        <v>6674</v>
      </c>
      <c r="H7193" t="s">
        <v>3177</v>
      </c>
      <c r="I7193" t="s">
        <v>24418</v>
      </c>
      <c r="J7193" t="s">
        <v>3179</v>
      </c>
      <c r="K7193" t="s">
        <v>24419</v>
      </c>
      <c r="L7193" t="s">
        <v>3174</v>
      </c>
      <c r="M7193" t="s">
        <v>3174</v>
      </c>
    </row>
    <row r="7194" spans="1:13" x14ac:dyDescent="0.3">
      <c r="A7194" t="s">
        <v>1085</v>
      </c>
      <c r="B7194" t="s">
        <v>3825</v>
      </c>
      <c r="C7194" t="s">
        <v>3173</v>
      </c>
      <c r="D7194" t="s">
        <v>1761</v>
      </c>
      <c r="E7194" t="s">
        <v>3235</v>
      </c>
      <c r="F7194" t="s">
        <v>24420</v>
      </c>
      <c r="G7194" t="s">
        <v>24409</v>
      </c>
      <c r="H7194" t="s">
        <v>3177</v>
      </c>
      <c r="I7194" t="s">
        <v>24421</v>
      </c>
      <c r="J7194" t="s">
        <v>3187</v>
      </c>
      <c r="K7194" t="s">
        <v>24422</v>
      </c>
      <c r="L7194" t="s">
        <v>3174</v>
      </c>
      <c r="M7194" t="s">
        <v>3174</v>
      </c>
    </row>
    <row r="7195" spans="1:13" x14ac:dyDescent="0.3">
      <c r="A7195" t="s">
        <v>1085</v>
      </c>
      <c r="B7195" t="s">
        <v>3825</v>
      </c>
      <c r="C7195" t="s">
        <v>3173</v>
      </c>
      <c r="D7195" t="s">
        <v>1761</v>
      </c>
      <c r="E7195" t="s">
        <v>3235</v>
      </c>
      <c r="F7195" t="s">
        <v>24423</v>
      </c>
      <c r="G7195" t="s">
        <v>3826</v>
      </c>
      <c r="H7195" t="s">
        <v>3177</v>
      </c>
      <c r="I7195" t="s">
        <v>24424</v>
      </c>
      <c r="J7195" t="s">
        <v>3179</v>
      </c>
      <c r="K7195" t="s">
        <v>24425</v>
      </c>
      <c r="L7195" t="s">
        <v>3174</v>
      </c>
      <c r="M7195" t="s">
        <v>3174</v>
      </c>
    </row>
    <row r="7196" spans="1:13" x14ac:dyDescent="0.3">
      <c r="A7196" t="s">
        <v>1085</v>
      </c>
      <c r="B7196" t="s">
        <v>3825</v>
      </c>
      <c r="C7196" t="s">
        <v>3173</v>
      </c>
      <c r="D7196" t="s">
        <v>1761</v>
      </c>
      <c r="E7196" t="s">
        <v>3459</v>
      </c>
      <c r="F7196" t="s">
        <v>24426</v>
      </c>
      <c r="G7196" t="s">
        <v>5201</v>
      </c>
      <c r="H7196" t="s">
        <v>3177</v>
      </c>
      <c r="I7196" t="s">
        <v>24427</v>
      </c>
      <c r="J7196" t="s">
        <v>3179</v>
      </c>
      <c r="K7196" t="s">
        <v>24428</v>
      </c>
      <c r="L7196" t="s">
        <v>3174</v>
      </c>
      <c r="M7196" t="s">
        <v>3174</v>
      </c>
    </row>
    <row r="7197" spans="1:13" x14ac:dyDescent="0.3">
      <c r="A7197" t="s">
        <v>1085</v>
      </c>
      <c r="B7197" t="s">
        <v>3825</v>
      </c>
      <c r="C7197" t="s">
        <v>3173</v>
      </c>
      <c r="D7197" t="s">
        <v>1761</v>
      </c>
      <c r="E7197" t="s">
        <v>3459</v>
      </c>
      <c r="F7197" t="s">
        <v>24429</v>
      </c>
      <c r="G7197" t="s">
        <v>3826</v>
      </c>
      <c r="H7197" t="s">
        <v>3177</v>
      </c>
      <c r="I7197" t="s">
        <v>24430</v>
      </c>
      <c r="J7197" t="s">
        <v>3179</v>
      </c>
      <c r="K7197" t="s">
        <v>24431</v>
      </c>
      <c r="L7197" t="s">
        <v>3174</v>
      </c>
      <c r="M7197" t="s">
        <v>3174</v>
      </c>
    </row>
    <row r="7198" spans="1:13" x14ac:dyDescent="0.3">
      <c r="A7198" t="s">
        <v>1085</v>
      </c>
      <c r="B7198" t="s">
        <v>3825</v>
      </c>
      <c r="C7198" t="s">
        <v>3173</v>
      </c>
      <c r="D7198" t="s">
        <v>1761</v>
      </c>
      <c r="E7198" t="s">
        <v>3459</v>
      </c>
      <c r="F7198" t="s">
        <v>24432</v>
      </c>
      <c r="G7198" t="s">
        <v>3826</v>
      </c>
      <c r="H7198" t="s">
        <v>3177</v>
      </c>
      <c r="I7198" t="s">
        <v>24433</v>
      </c>
      <c r="J7198" t="s">
        <v>3179</v>
      </c>
      <c r="K7198" t="s">
        <v>24434</v>
      </c>
      <c r="L7198" t="s">
        <v>3174</v>
      </c>
      <c r="M7198" t="s">
        <v>3174</v>
      </c>
    </row>
    <row r="7199" spans="1:13" x14ac:dyDescent="0.3">
      <c r="A7199" t="s">
        <v>1085</v>
      </c>
      <c r="B7199" t="s">
        <v>3825</v>
      </c>
      <c r="C7199" t="s">
        <v>3173</v>
      </c>
      <c r="D7199" t="s">
        <v>1761</v>
      </c>
      <c r="E7199" t="s">
        <v>3459</v>
      </c>
      <c r="F7199" t="s">
        <v>24435</v>
      </c>
      <c r="G7199" t="s">
        <v>6228</v>
      </c>
      <c r="H7199" t="s">
        <v>3177</v>
      </c>
      <c r="I7199" t="s">
        <v>24436</v>
      </c>
      <c r="J7199" t="s">
        <v>3187</v>
      </c>
      <c r="K7199" t="s">
        <v>24437</v>
      </c>
      <c r="L7199" t="s">
        <v>3174</v>
      </c>
      <c r="M7199" t="s">
        <v>3174</v>
      </c>
    </row>
    <row r="7200" spans="1:13" x14ac:dyDescent="0.3">
      <c r="A7200" t="s">
        <v>1085</v>
      </c>
      <c r="B7200" t="s">
        <v>3890</v>
      </c>
      <c r="C7200" t="s">
        <v>3173</v>
      </c>
      <c r="D7200" t="s">
        <v>1822</v>
      </c>
      <c r="E7200" t="s">
        <v>3459</v>
      </c>
      <c r="F7200" t="s">
        <v>24438</v>
      </c>
      <c r="G7200" t="s">
        <v>7943</v>
      </c>
      <c r="H7200" t="s">
        <v>3177</v>
      </c>
      <c r="I7200" t="s">
        <v>24439</v>
      </c>
      <c r="J7200" t="s">
        <v>3187</v>
      </c>
      <c r="K7200" t="s">
        <v>24440</v>
      </c>
      <c r="L7200" t="s">
        <v>3174</v>
      </c>
      <c r="M7200" t="s">
        <v>3174</v>
      </c>
    </row>
    <row r="7201" spans="1:13" x14ac:dyDescent="0.3">
      <c r="A7201" t="s">
        <v>1085</v>
      </c>
      <c r="B7201" t="s">
        <v>3655</v>
      </c>
      <c r="C7201" t="s">
        <v>3173</v>
      </c>
      <c r="D7201" t="s">
        <v>1759</v>
      </c>
      <c r="E7201" t="s">
        <v>3459</v>
      </c>
      <c r="F7201" t="s">
        <v>24441</v>
      </c>
      <c r="G7201" t="s">
        <v>4025</v>
      </c>
      <c r="H7201" t="s">
        <v>3177</v>
      </c>
      <c r="I7201" t="s">
        <v>24442</v>
      </c>
      <c r="J7201" t="s">
        <v>3187</v>
      </c>
      <c r="K7201" t="s">
        <v>24443</v>
      </c>
      <c r="L7201" t="s">
        <v>3174</v>
      </c>
      <c r="M7201" t="s">
        <v>3174</v>
      </c>
    </row>
    <row r="7202" spans="1:13" x14ac:dyDescent="0.3">
      <c r="A7202" t="s">
        <v>1085</v>
      </c>
      <c r="B7202" t="s">
        <v>3655</v>
      </c>
      <c r="C7202" t="s">
        <v>3173</v>
      </c>
      <c r="D7202" t="s">
        <v>1759</v>
      </c>
      <c r="E7202" t="s">
        <v>3320</v>
      </c>
      <c r="F7202" t="s">
        <v>24444</v>
      </c>
      <c r="G7202" t="s">
        <v>5232</v>
      </c>
      <c r="H7202" t="s">
        <v>3177</v>
      </c>
      <c r="I7202" t="s">
        <v>24445</v>
      </c>
      <c r="J7202" t="s">
        <v>3187</v>
      </c>
      <c r="K7202" t="s">
        <v>24446</v>
      </c>
      <c r="L7202" t="s">
        <v>3174</v>
      </c>
      <c r="M7202" t="s">
        <v>3174</v>
      </c>
    </row>
    <row r="7203" spans="1:13" x14ac:dyDescent="0.3">
      <c r="A7203" t="s">
        <v>1085</v>
      </c>
      <c r="B7203" t="s">
        <v>3655</v>
      </c>
      <c r="C7203" t="s">
        <v>3173</v>
      </c>
      <c r="D7203" t="s">
        <v>1759</v>
      </c>
      <c r="E7203" t="s">
        <v>3459</v>
      </c>
      <c r="F7203" t="s">
        <v>24447</v>
      </c>
      <c r="G7203" t="s">
        <v>4025</v>
      </c>
      <c r="H7203" t="s">
        <v>3177</v>
      </c>
      <c r="I7203" t="s">
        <v>24448</v>
      </c>
      <c r="J7203" t="s">
        <v>3187</v>
      </c>
      <c r="K7203" t="s">
        <v>24449</v>
      </c>
      <c r="L7203" t="s">
        <v>3174</v>
      </c>
      <c r="M7203" t="s">
        <v>3174</v>
      </c>
    </row>
    <row r="7204" spans="1:13" x14ac:dyDescent="0.3">
      <c r="A7204" t="s">
        <v>1085</v>
      </c>
      <c r="B7204" t="s">
        <v>3655</v>
      </c>
      <c r="C7204" t="s">
        <v>3173</v>
      </c>
      <c r="D7204" t="s">
        <v>1759</v>
      </c>
      <c r="E7204" t="s">
        <v>3459</v>
      </c>
      <c r="F7204" t="s">
        <v>24450</v>
      </c>
      <c r="G7204" t="s">
        <v>4025</v>
      </c>
      <c r="H7204" t="s">
        <v>3177</v>
      </c>
      <c r="I7204" t="s">
        <v>24451</v>
      </c>
      <c r="J7204" t="s">
        <v>3187</v>
      </c>
      <c r="K7204" t="s">
        <v>24452</v>
      </c>
      <c r="L7204" t="s">
        <v>3174</v>
      </c>
      <c r="M7204" t="s">
        <v>3174</v>
      </c>
    </row>
    <row r="7205" spans="1:13" x14ac:dyDescent="0.3">
      <c r="A7205" t="s">
        <v>1085</v>
      </c>
      <c r="B7205" t="s">
        <v>3655</v>
      </c>
      <c r="C7205" t="s">
        <v>3173</v>
      </c>
      <c r="D7205" t="s">
        <v>1759</v>
      </c>
      <c r="E7205" t="s">
        <v>3320</v>
      </c>
      <c r="F7205" t="s">
        <v>24453</v>
      </c>
      <c r="G7205" t="s">
        <v>5232</v>
      </c>
      <c r="H7205" t="s">
        <v>3177</v>
      </c>
      <c r="I7205" t="s">
        <v>24454</v>
      </c>
      <c r="J7205" t="s">
        <v>3187</v>
      </c>
      <c r="K7205" t="s">
        <v>24455</v>
      </c>
      <c r="L7205" t="s">
        <v>3174</v>
      </c>
      <c r="M7205" t="s">
        <v>3174</v>
      </c>
    </row>
    <row r="7206" spans="1:13" x14ac:dyDescent="0.3">
      <c r="A7206" t="s">
        <v>1085</v>
      </c>
      <c r="B7206" t="s">
        <v>3890</v>
      </c>
      <c r="C7206" t="s">
        <v>3173</v>
      </c>
      <c r="D7206" t="s">
        <v>1822</v>
      </c>
      <c r="E7206" t="s">
        <v>3459</v>
      </c>
      <c r="F7206" t="s">
        <v>24456</v>
      </c>
      <c r="G7206" t="s">
        <v>7943</v>
      </c>
      <c r="H7206" t="s">
        <v>3177</v>
      </c>
      <c r="I7206" t="s">
        <v>24457</v>
      </c>
      <c r="J7206" t="s">
        <v>3187</v>
      </c>
      <c r="K7206" t="s">
        <v>24458</v>
      </c>
      <c r="L7206" t="s">
        <v>3174</v>
      </c>
      <c r="M7206" t="s">
        <v>3174</v>
      </c>
    </row>
    <row r="7207" spans="1:13" x14ac:dyDescent="0.3">
      <c r="A7207" t="s">
        <v>1085</v>
      </c>
      <c r="B7207" t="s">
        <v>3655</v>
      </c>
      <c r="C7207" t="s">
        <v>3173</v>
      </c>
      <c r="D7207" t="s">
        <v>1759</v>
      </c>
      <c r="E7207" t="s">
        <v>3459</v>
      </c>
      <c r="F7207" t="s">
        <v>24459</v>
      </c>
      <c r="G7207" t="s">
        <v>4025</v>
      </c>
      <c r="H7207" t="s">
        <v>3177</v>
      </c>
      <c r="I7207" t="s">
        <v>24460</v>
      </c>
      <c r="J7207" t="s">
        <v>3187</v>
      </c>
      <c r="K7207" t="s">
        <v>24461</v>
      </c>
      <c r="L7207" t="s">
        <v>3174</v>
      </c>
      <c r="M7207" t="s">
        <v>3174</v>
      </c>
    </row>
    <row r="7208" spans="1:13" x14ac:dyDescent="0.3">
      <c r="A7208" t="s">
        <v>1085</v>
      </c>
      <c r="B7208" t="s">
        <v>3655</v>
      </c>
      <c r="C7208" t="s">
        <v>3173</v>
      </c>
      <c r="D7208" t="s">
        <v>1759</v>
      </c>
      <c r="E7208" t="s">
        <v>3459</v>
      </c>
      <c r="F7208" t="s">
        <v>24462</v>
      </c>
      <c r="G7208" t="s">
        <v>4025</v>
      </c>
      <c r="H7208" t="s">
        <v>3177</v>
      </c>
      <c r="I7208" t="s">
        <v>24463</v>
      </c>
      <c r="J7208" t="s">
        <v>3187</v>
      </c>
      <c r="K7208" t="s">
        <v>24464</v>
      </c>
      <c r="L7208" t="s">
        <v>3174</v>
      </c>
      <c r="M7208" t="s">
        <v>3174</v>
      </c>
    </row>
    <row r="7209" spans="1:13" x14ac:dyDescent="0.3">
      <c r="A7209" t="s">
        <v>1085</v>
      </c>
      <c r="B7209" t="s">
        <v>3655</v>
      </c>
      <c r="C7209" t="s">
        <v>3173</v>
      </c>
      <c r="D7209" t="s">
        <v>1759</v>
      </c>
      <c r="E7209" t="s">
        <v>3459</v>
      </c>
      <c r="F7209" t="s">
        <v>24465</v>
      </c>
      <c r="G7209" t="s">
        <v>4025</v>
      </c>
      <c r="H7209" t="s">
        <v>3177</v>
      </c>
      <c r="I7209" t="s">
        <v>24466</v>
      </c>
      <c r="J7209" t="s">
        <v>3187</v>
      </c>
      <c r="K7209" t="s">
        <v>24467</v>
      </c>
      <c r="L7209" t="s">
        <v>3174</v>
      </c>
      <c r="M7209" t="s">
        <v>3174</v>
      </c>
    </row>
    <row r="7210" spans="1:13" x14ac:dyDescent="0.3">
      <c r="A7210" t="s">
        <v>1085</v>
      </c>
      <c r="B7210" t="s">
        <v>3890</v>
      </c>
      <c r="C7210" t="s">
        <v>3173</v>
      </c>
      <c r="D7210" t="s">
        <v>1822</v>
      </c>
      <c r="E7210" t="s">
        <v>3459</v>
      </c>
      <c r="F7210" t="s">
        <v>24444</v>
      </c>
      <c r="G7210" t="s">
        <v>7943</v>
      </c>
      <c r="H7210" t="s">
        <v>3177</v>
      </c>
      <c r="I7210" t="s">
        <v>24468</v>
      </c>
      <c r="J7210" t="s">
        <v>3187</v>
      </c>
      <c r="K7210" t="s">
        <v>24469</v>
      </c>
      <c r="L7210" t="s">
        <v>3174</v>
      </c>
      <c r="M7210" t="s">
        <v>3174</v>
      </c>
    </row>
    <row r="7211" spans="1:13" x14ac:dyDescent="0.3">
      <c r="A7211" t="s">
        <v>1082</v>
      </c>
      <c r="B7211" t="s">
        <v>7406</v>
      </c>
      <c r="C7211" t="s">
        <v>4045</v>
      </c>
      <c r="D7211" t="s">
        <v>1822</v>
      </c>
      <c r="E7211" t="s">
        <v>3235</v>
      </c>
      <c r="F7211" t="s">
        <v>24470</v>
      </c>
      <c r="G7211" t="s">
        <v>7408</v>
      </c>
      <c r="H7211" t="s">
        <v>3177</v>
      </c>
      <c r="I7211" t="s">
        <v>24471</v>
      </c>
      <c r="J7211" t="s">
        <v>3179</v>
      </c>
      <c r="K7211" t="s">
        <v>24472</v>
      </c>
      <c r="L7211" t="s">
        <v>3174</v>
      </c>
      <c r="M7211" t="s">
        <v>3174</v>
      </c>
    </row>
    <row r="7212" spans="1:13" x14ac:dyDescent="0.3">
      <c r="A7212" t="s">
        <v>1085</v>
      </c>
      <c r="B7212" t="s">
        <v>3655</v>
      </c>
      <c r="C7212" t="s">
        <v>3173</v>
      </c>
      <c r="D7212" t="s">
        <v>1759</v>
      </c>
      <c r="E7212" t="s">
        <v>3459</v>
      </c>
      <c r="F7212" t="s">
        <v>24473</v>
      </c>
      <c r="G7212" t="s">
        <v>5387</v>
      </c>
      <c r="H7212" t="s">
        <v>3177</v>
      </c>
      <c r="I7212" t="s">
        <v>24474</v>
      </c>
      <c r="J7212" t="s">
        <v>3187</v>
      </c>
      <c r="K7212" t="s">
        <v>24475</v>
      </c>
      <c r="L7212" t="s">
        <v>3174</v>
      </c>
      <c r="M7212" t="s">
        <v>3174</v>
      </c>
    </row>
    <row r="7213" spans="1:13" x14ac:dyDescent="0.3">
      <c r="A7213" t="s">
        <v>1085</v>
      </c>
      <c r="B7213" t="s">
        <v>3655</v>
      </c>
      <c r="C7213" t="s">
        <v>3173</v>
      </c>
      <c r="D7213" t="s">
        <v>1822</v>
      </c>
      <c r="E7213" t="s">
        <v>3320</v>
      </c>
      <c r="F7213" t="s">
        <v>24476</v>
      </c>
      <c r="G7213" t="s">
        <v>6089</v>
      </c>
      <c r="H7213" t="s">
        <v>3177</v>
      </c>
      <c r="I7213" t="s">
        <v>24477</v>
      </c>
      <c r="J7213" t="s">
        <v>3179</v>
      </c>
      <c r="K7213" t="s">
        <v>24478</v>
      </c>
      <c r="L7213" t="s">
        <v>3174</v>
      </c>
      <c r="M7213" t="s">
        <v>3174</v>
      </c>
    </row>
    <row r="7214" spans="1:13" x14ac:dyDescent="0.3">
      <c r="A7214" t="s">
        <v>1085</v>
      </c>
      <c r="B7214" t="s">
        <v>3655</v>
      </c>
      <c r="C7214" t="s">
        <v>3173</v>
      </c>
      <c r="D7214" t="s">
        <v>1822</v>
      </c>
      <c r="E7214" t="s">
        <v>3183</v>
      </c>
      <c r="F7214" t="s">
        <v>24479</v>
      </c>
      <c r="G7214" t="s">
        <v>3663</v>
      </c>
      <c r="H7214" t="s">
        <v>3177</v>
      </c>
      <c r="I7214" t="s">
        <v>24480</v>
      </c>
      <c r="J7214" t="s">
        <v>3179</v>
      </c>
      <c r="K7214" t="s">
        <v>24481</v>
      </c>
      <c r="L7214" t="s">
        <v>3174</v>
      </c>
      <c r="M7214" t="s">
        <v>3174</v>
      </c>
    </row>
    <row r="7215" spans="1:13" x14ac:dyDescent="0.3">
      <c r="A7215" t="s">
        <v>1082</v>
      </c>
      <c r="B7215" t="s">
        <v>24382</v>
      </c>
      <c r="C7215" t="s">
        <v>4045</v>
      </c>
      <c r="D7215" t="s">
        <v>1822</v>
      </c>
      <c r="E7215" t="s">
        <v>7639</v>
      </c>
      <c r="F7215" t="s">
        <v>24482</v>
      </c>
      <c r="G7215" t="s">
        <v>24382</v>
      </c>
      <c r="H7215" t="s">
        <v>3177</v>
      </c>
      <c r="I7215" t="s">
        <v>24483</v>
      </c>
      <c r="J7215" t="s">
        <v>3179</v>
      </c>
      <c r="K7215" t="s">
        <v>19138</v>
      </c>
      <c r="L7215" t="s">
        <v>3174</v>
      </c>
      <c r="M7215" t="s">
        <v>3174</v>
      </c>
    </row>
    <row r="7216" spans="1:13" x14ac:dyDescent="0.3">
      <c r="A7216" t="s">
        <v>1085</v>
      </c>
      <c r="B7216" t="s">
        <v>3655</v>
      </c>
      <c r="C7216" t="s">
        <v>3173</v>
      </c>
      <c r="D7216" t="s">
        <v>1822</v>
      </c>
      <c r="E7216" t="s">
        <v>3183</v>
      </c>
      <c r="F7216" t="s">
        <v>24484</v>
      </c>
      <c r="G7216" t="s">
        <v>3663</v>
      </c>
      <c r="H7216" t="s">
        <v>3177</v>
      </c>
      <c r="I7216" t="s">
        <v>24485</v>
      </c>
      <c r="J7216" t="s">
        <v>3187</v>
      </c>
      <c r="K7216" t="s">
        <v>24486</v>
      </c>
      <c r="L7216" t="s">
        <v>3174</v>
      </c>
      <c r="M7216" t="s">
        <v>3174</v>
      </c>
    </row>
    <row r="7217" spans="1:13" x14ac:dyDescent="0.3">
      <c r="A7217" t="s">
        <v>1085</v>
      </c>
      <c r="B7217" t="s">
        <v>3655</v>
      </c>
      <c r="C7217" t="s">
        <v>3173</v>
      </c>
      <c r="D7217" t="s">
        <v>7922</v>
      </c>
      <c r="E7217" t="s">
        <v>3459</v>
      </c>
      <c r="F7217" t="s">
        <v>24487</v>
      </c>
      <c r="G7217" t="s">
        <v>3992</v>
      </c>
      <c r="H7217" t="s">
        <v>3177</v>
      </c>
      <c r="I7217" t="s">
        <v>24488</v>
      </c>
      <c r="J7217" t="s">
        <v>3179</v>
      </c>
      <c r="K7217" t="s">
        <v>24489</v>
      </c>
      <c r="L7217" t="s">
        <v>3174</v>
      </c>
      <c r="M7217" t="s">
        <v>3174</v>
      </c>
    </row>
    <row r="7218" spans="1:13" x14ac:dyDescent="0.3">
      <c r="A7218" t="s">
        <v>1085</v>
      </c>
      <c r="B7218" t="s">
        <v>2997</v>
      </c>
      <c r="C7218" t="s">
        <v>3173</v>
      </c>
      <c r="D7218" t="s">
        <v>1755</v>
      </c>
      <c r="E7218" t="s">
        <v>3459</v>
      </c>
      <c r="F7218" t="s">
        <v>24490</v>
      </c>
      <c r="G7218" t="s">
        <v>3680</v>
      </c>
      <c r="H7218" t="s">
        <v>3177</v>
      </c>
      <c r="I7218" t="s">
        <v>24491</v>
      </c>
      <c r="J7218" t="s">
        <v>3179</v>
      </c>
      <c r="K7218" t="s">
        <v>24492</v>
      </c>
      <c r="L7218" t="s">
        <v>3174</v>
      </c>
      <c r="M7218" t="s">
        <v>3174</v>
      </c>
    </row>
    <row r="7219" spans="1:13" x14ac:dyDescent="0.3">
      <c r="A7219" t="s">
        <v>1085</v>
      </c>
      <c r="B7219" t="s">
        <v>3890</v>
      </c>
      <c r="C7219" t="s">
        <v>3173</v>
      </c>
      <c r="D7219" t="s">
        <v>1822</v>
      </c>
      <c r="E7219" t="s">
        <v>3459</v>
      </c>
      <c r="F7219" t="s">
        <v>24493</v>
      </c>
      <c r="G7219" t="s">
        <v>7943</v>
      </c>
      <c r="H7219" t="s">
        <v>3177</v>
      </c>
      <c r="I7219" t="s">
        <v>24494</v>
      </c>
      <c r="J7219" t="s">
        <v>3187</v>
      </c>
      <c r="K7219" t="s">
        <v>24495</v>
      </c>
      <c r="L7219" t="s">
        <v>3174</v>
      </c>
      <c r="M7219" t="s">
        <v>3174</v>
      </c>
    </row>
    <row r="7220" spans="1:13" x14ac:dyDescent="0.3">
      <c r="A7220" t="s">
        <v>1085</v>
      </c>
      <c r="B7220" t="s">
        <v>3655</v>
      </c>
      <c r="C7220" t="s">
        <v>3173</v>
      </c>
      <c r="D7220" t="s">
        <v>1759</v>
      </c>
      <c r="E7220" t="s">
        <v>3459</v>
      </c>
      <c r="F7220" t="s">
        <v>24496</v>
      </c>
      <c r="G7220" t="s">
        <v>5432</v>
      </c>
      <c r="H7220" t="s">
        <v>3177</v>
      </c>
      <c r="I7220" t="s">
        <v>24497</v>
      </c>
      <c r="J7220" t="s">
        <v>3187</v>
      </c>
      <c r="K7220" t="s">
        <v>24498</v>
      </c>
      <c r="L7220" t="s">
        <v>3174</v>
      </c>
      <c r="M7220" t="s">
        <v>3174</v>
      </c>
    </row>
    <row r="7221" spans="1:13" x14ac:dyDescent="0.3">
      <c r="A7221" t="s">
        <v>1085</v>
      </c>
      <c r="B7221" t="s">
        <v>3890</v>
      </c>
      <c r="C7221" t="s">
        <v>3173</v>
      </c>
      <c r="D7221" t="s">
        <v>1822</v>
      </c>
      <c r="E7221" t="s">
        <v>3459</v>
      </c>
      <c r="F7221" t="s">
        <v>24499</v>
      </c>
      <c r="G7221" t="s">
        <v>7943</v>
      </c>
      <c r="H7221" t="s">
        <v>3177</v>
      </c>
      <c r="I7221" t="s">
        <v>24500</v>
      </c>
      <c r="J7221" t="s">
        <v>3187</v>
      </c>
      <c r="K7221" t="s">
        <v>24501</v>
      </c>
      <c r="L7221" t="s">
        <v>3174</v>
      </c>
      <c r="M7221" t="s">
        <v>3174</v>
      </c>
    </row>
    <row r="7222" spans="1:13" x14ac:dyDescent="0.3">
      <c r="A7222" t="s">
        <v>1085</v>
      </c>
      <c r="B7222" t="s">
        <v>5148</v>
      </c>
      <c r="C7222" t="s">
        <v>3173</v>
      </c>
      <c r="D7222" t="s">
        <v>1822</v>
      </c>
      <c r="E7222" t="s">
        <v>3235</v>
      </c>
      <c r="F7222" t="s">
        <v>24502</v>
      </c>
      <c r="G7222" t="s">
        <v>24503</v>
      </c>
      <c r="H7222" t="s">
        <v>3177</v>
      </c>
      <c r="I7222" t="s">
        <v>24504</v>
      </c>
      <c r="J7222" t="s">
        <v>3187</v>
      </c>
      <c r="K7222" t="s">
        <v>24505</v>
      </c>
      <c r="L7222" t="s">
        <v>3174</v>
      </c>
      <c r="M7222" t="s">
        <v>3174</v>
      </c>
    </row>
    <row r="7223" spans="1:13" x14ac:dyDescent="0.3">
      <c r="A7223" t="s">
        <v>1085</v>
      </c>
      <c r="B7223" t="s">
        <v>3890</v>
      </c>
      <c r="C7223" t="s">
        <v>3173</v>
      </c>
      <c r="D7223" t="s">
        <v>1822</v>
      </c>
      <c r="E7223" t="s">
        <v>3459</v>
      </c>
      <c r="F7223" t="s">
        <v>24506</v>
      </c>
      <c r="G7223" t="s">
        <v>7943</v>
      </c>
      <c r="H7223" t="s">
        <v>3177</v>
      </c>
      <c r="I7223" t="s">
        <v>24507</v>
      </c>
      <c r="J7223" t="s">
        <v>3187</v>
      </c>
      <c r="K7223" t="s">
        <v>24508</v>
      </c>
      <c r="L7223" t="s">
        <v>3174</v>
      </c>
      <c r="M7223" t="s">
        <v>3174</v>
      </c>
    </row>
    <row r="7224" spans="1:13" x14ac:dyDescent="0.3">
      <c r="A7224" t="s">
        <v>1085</v>
      </c>
      <c r="B7224" t="s">
        <v>3655</v>
      </c>
      <c r="C7224" t="s">
        <v>3173</v>
      </c>
      <c r="D7224" t="s">
        <v>1822</v>
      </c>
      <c r="E7224" t="s">
        <v>3459</v>
      </c>
      <c r="F7224" t="s">
        <v>24509</v>
      </c>
      <c r="G7224" t="s">
        <v>24510</v>
      </c>
      <c r="H7224" t="s">
        <v>3177</v>
      </c>
      <c r="I7224" t="s">
        <v>24511</v>
      </c>
      <c r="J7224" t="s">
        <v>3187</v>
      </c>
      <c r="K7224" t="s">
        <v>24512</v>
      </c>
      <c r="L7224" t="s">
        <v>3174</v>
      </c>
      <c r="M7224" t="s">
        <v>3174</v>
      </c>
    </row>
    <row r="7225" spans="1:13" x14ac:dyDescent="0.3">
      <c r="A7225" t="s">
        <v>1085</v>
      </c>
      <c r="B7225" t="s">
        <v>3655</v>
      </c>
      <c r="C7225" t="s">
        <v>3173</v>
      </c>
      <c r="D7225" t="s">
        <v>1822</v>
      </c>
      <c r="E7225" t="s">
        <v>3459</v>
      </c>
      <c r="F7225" t="s">
        <v>24513</v>
      </c>
      <c r="G7225" t="s">
        <v>5387</v>
      </c>
      <c r="H7225" t="s">
        <v>3177</v>
      </c>
      <c r="I7225" t="s">
        <v>24514</v>
      </c>
      <c r="J7225" t="s">
        <v>3187</v>
      </c>
      <c r="K7225" t="s">
        <v>24515</v>
      </c>
      <c r="L7225" t="s">
        <v>3174</v>
      </c>
      <c r="M7225" t="s">
        <v>3174</v>
      </c>
    </row>
    <row r="7226" spans="1:13" x14ac:dyDescent="0.3">
      <c r="A7226" t="s">
        <v>1085</v>
      </c>
      <c r="B7226" t="s">
        <v>3890</v>
      </c>
      <c r="C7226" t="s">
        <v>3173</v>
      </c>
      <c r="D7226" t="s">
        <v>1822</v>
      </c>
      <c r="E7226" t="s">
        <v>3459</v>
      </c>
      <c r="F7226" t="s">
        <v>24516</v>
      </c>
      <c r="G7226" t="s">
        <v>7943</v>
      </c>
      <c r="H7226" t="s">
        <v>3177</v>
      </c>
      <c r="I7226" t="s">
        <v>24517</v>
      </c>
      <c r="J7226" t="s">
        <v>3179</v>
      </c>
      <c r="K7226" t="s">
        <v>24518</v>
      </c>
      <c r="L7226" t="s">
        <v>3174</v>
      </c>
      <c r="M7226" t="s">
        <v>3174</v>
      </c>
    </row>
    <row r="7227" spans="1:13" x14ac:dyDescent="0.3">
      <c r="A7227" t="s">
        <v>1085</v>
      </c>
      <c r="B7227" t="s">
        <v>3023</v>
      </c>
      <c r="C7227" t="s">
        <v>3173</v>
      </c>
      <c r="D7227" t="s">
        <v>7922</v>
      </c>
      <c r="E7227" t="s">
        <v>3546</v>
      </c>
      <c r="F7227" t="s">
        <v>24519</v>
      </c>
      <c r="G7227" t="s">
        <v>9773</v>
      </c>
      <c r="H7227" t="s">
        <v>3177</v>
      </c>
      <c r="I7227" t="s">
        <v>24520</v>
      </c>
      <c r="J7227" t="s">
        <v>3187</v>
      </c>
      <c r="K7227" t="s">
        <v>24521</v>
      </c>
      <c r="L7227" t="s">
        <v>3174</v>
      </c>
      <c r="M7227" t="s">
        <v>3174</v>
      </c>
    </row>
    <row r="7228" spans="1:13" x14ac:dyDescent="0.3">
      <c r="A7228" t="s">
        <v>1085</v>
      </c>
      <c r="B7228" t="s">
        <v>3890</v>
      </c>
      <c r="C7228" t="s">
        <v>3173</v>
      </c>
      <c r="D7228" t="s">
        <v>1822</v>
      </c>
      <c r="E7228" t="s">
        <v>3459</v>
      </c>
      <c r="F7228" t="s">
        <v>24522</v>
      </c>
      <c r="G7228" t="s">
        <v>7943</v>
      </c>
      <c r="H7228" t="s">
        <v>3177</v>
      </c>
      <c r="I7228" t="s">
        <v>24523</v>
      </c>
      <c r="J7228" t="s">
        <v>3187</v>
      </c>
      <c r="K7228" t="s">
        <v>24524</v>
      </c>
      <c r="L7228" t="s">
        <v>3174</v>
      </c>
      <c r="M7228" t="s">
        <v>3174</v>
      </c>
    </row>
    <row r="7229" spans="1:13" x14ac:dyDescent="0.3">
      <c r="A7229" t="s">
        <v>1085</v>
      </c>
      <c r="B7229" t="s">
        <v>3023</v>
      </c>
      <c r="C7229" t="s">
        <v>3173</v>
      </c>
      <c r="D7229" t="s">
        <v>7922</v>
      </c>
      <c r="E7229" t="s">
        <v>3546</v>
      </c>
      <c r="F7229" t="s">
        <v>24525</v>
      </c>
      <c r="G7229" t="s">
        <v>9773</v>
      </c>
      <c r="H7229" t="s">
        <v>3177</v>
      </c>
      <c r="I7229" t="s">
        <v>24526</v>
      </c>
      <c r="J7229" t="s">
        <v>3187</v>
      </c>
      <c r="K7229" t="s">
        <v>24527</v>
      </c>
      <c r="L7229" t="s">
        <v>3174</v>
      </c>
      <c r="M7229" t="s">
        <v>3174</v>
      </c>
    </row>
    <row r="7230" spans="1:13" x14ac:dyDescent="0.3">
      <c r="A7230" t="s">
        <v>1085</v>
      </c>
      <c r="B7230" t="s">
        <v>3890</v>
      </c>
      <c r="C7230" t="s">
        <v>3173</v>
      </c>
      <c r="D7230" t="s">
        <v>1822</v>
      </c>
      <c r="E7230" t="s">
        <v>3459</v>
      </c>
      <c r="F7230" t="s">
        <v>24528</v>
      </c>
      <c r="G7230" t="s">
        <v>7943</v>
      </c>
      <c r="H7230" t="s">
        <v>3177</v>
      </c>
      <c r="I7230" t="s">
        <v>24529</v>
      </c>
      <c r="J7230" t="s">
        <v>3187</v>
      </c>
      <c r="K7230" t="s">
        <v>24530</v>
      </c>
      <c r="L7230" t="s">
        <v>3174</v>
      </c>
      <c r="M7230" t="s">
        <v>3174</v>
      </c>
    </row>
    <row r="7231" spans="1:13" x14ac:dyDescent="0.3">
      <c r="A7231" t="s">
        <v>1085</v>
      </c>
      <c r="B7231" t="s">
        <v>3023</v>
      </c>
      <c r="C7231" t="s">
        <v>3173</v>
      </c>
      <c r="D7231" t="s">
        <v>7922</v>
      </c>
      <c r="E7231" t="s">
        <v>3546</v>
      </c>
      <c r="F7231" t="s">
        <v>24531</v>
      </c>
      <c r="G7231" t="s">
        <v>9773</v>
      </c>
      <c r="H7231" t="s">
        <v>3177</v>
      </c>
      <c r="I7231" t="s">
        <v>24532</v>
      </c>
      <c r="J7231" t="s">
        <v>3187</v>
      </c>
      <c r="K7231" t="s">
        <v>24533</v>
      </c>
      <c r="L7231" t="s">
        <v>3174</v>
      </c>
      <c r="M7231" t="s">
        <v>3174</v>
      </c>
    </row>
    <row r="7232" spans="1:13" x14ac:dyDescent="0.3">
      <c r="A7232" t="s">
        <v>1085</v>
      </c>
      <c r="B7232" t="s">
        <v>3890</v>
      </c>
      <c r="C7232" t="s">
        <v>3173</v>
      </c>
      <c r="D7232" t="s">
        <v>1822</v>
      </c>
      <c r="E7232" t="s">
        <v>3459</v>
      </c>
      <c r="F7232" t="s">
        <v>24534</v>
      </c>
      <c r="G7232" t="s">
        <v>7943</v>
      </c>
      <c r="H7232" t="s">
        <v>3177</v>
      </c>
      <c r="I7232" t="s">
        <v>24535</v>
      </c>
      <c r="J7232" t="s">
        <v>3187</v>
      </c>
      <c r="K7232" t="s">
        <v>24536</v>
      </c>
      <c r="L7232" t="s">
        <v>3174</v>
      </c>
      <c r="M7232" t="s">
        <v>3174</v>
      </c>
    </row>
    <row r="7233" spans="1:13" x14ac:dyDescent="0.3">
      <c r="A7233" t="s">
        <v>1085</v>
      </c>
      <c r="B7233" t="s">
        <v>3023</v>
      </c>
      <c r="C7233" t="s">
        <v>3173</v>
      </c>
      <c r="D7233" t="s">
        <v>7922</v>
      </c>
      <c r="E7233" t="s">
        <v>3235</v>
      </c>
      <c r="F7233" t="s">
        <v>24537</v>
      </c>
      <c r="G7233" t="s">
        <v>4280</v>
      </c>
      <c r="H7233" t="s">
        <v>3177</v>
      </c>
      <c r="I7233" t="s">
        <v>24538</v>
      </c>
      <c r="J7233" t="s">
        <v>3187</v>
      </c>
      <c r="K7233" t="s">
        <v>24539</v>
      </c>
      <c r="L7233" t="s">
        <v>3174</v>
      </c>
      <c r="M7233" t="s">
        <v>3174</v>
      </c>
    </row>
    <row r="7234" spans="1:13" x14ac:dyDescent="0.3">
      <c r="A7234" t="s">
        <v>1085</v>
      </c>
      <c r="B7234" t="s">
        <v>3890</v>
      </c>
      <c r="C7234" t="s">
        <v>3173</v>
      </c>
      <c r="D7234" t="s">
        <v>1822</v>
      </c>
      <c r="E7234" t="s">
        <v>3320</v>
      </c>
      <c r="F7234" t="s">
        <v>24540</v>
      </c>
      <c r="G7234" t="s">
        <v>24541</v>
      </c>
      <c r="H7234" t="s">
        <v>3177</v>
      </c>
      <c r="I7234" t="s">
        <v>24542</v>
      </c>
      <c r="J7234" t="s">
        <v>3187</v>
      </c>
      <c r="K7234" t="s">
        <v>24543</v>
      </c>
      <c r="L7234" t="s">
        <v>3174</v>
      </c>
      <c r="M7234" t="s">
        <v>3174</v>
      </c>
    </row>
    <row r="7235" spans="1:13" x14ac:dyDescent="0.3">
      <c r="A7235" t="s">
        <v>1085</v>
      </c>
      <c r="B7235" t="s">
        <v>3023</v>
      </c>
      <c r="C7235" t="s">
        <v>3173</v>
      </c>
      <c r="D7235" t="s">
        <v>7922</v>
      </c>
      <c r="E7235" t="s">
        <v>3235</v>
      </c>
      <c r="F7235" t="s">
        <v>24544</v>
      </c>
      <c r="G7235" t="s">
        <v>4280</v>
      </c>
      <c r="H7235" t="s">
        <v>3177</v>
      </c>
      <c r="I7235" t="s">
        <v>24545</v>
      </c>
      <c r="J7235" t="s">
        <v>3187</v>
      </c>
      <c r="K7235" t="s">
        <v>24546</v>
      </c>
      <c r="L7235" t="s">
        <v>3174</v>
      </c>
      <c r="M7235" t="s">
        <v>3174</v>
      </c>
    </row>
    <row r="7236" spans="1:13" x14ac:dyDescent="0.3">
      <c r="A7236" t="s">
        <v>1085</v>
      </c>
      <c r="B7236" t="s">
        <v>3023</v>
      </c>
      <c r="C7236" t="s">
        <v>3173</v>
      </c>
      <c r="D7236" t="s">
        <v>7922</v>
      </c>
      <c r="E7236" t="s">
        <v>3235</v>
      </c>
      <c r="F7236" t="s">
        <v>24547</v>
      </c>
      <c r="G7236" t="s">
        <v>4280</v>
      </c>
      <c r="H7236" t="s">
        <v>3177</v>
      </c>
      <c r="I7236" t="s">
        <v>24548</v>
      </c>
      <c r="J7236" t="s">
        <v>3179</v>
      </c>
      <c r="K7236" t="s">
        <v>24549</v>
      </c>
      <c r="L7236" t="s">
        <v>3174</v>
      </c>
      <c r="M7236" t="s">
        <v>3174</v>
      </c>
    </row>
    <row r="7237" spans="1:13" x14ac:dyDescent="0.3">
      <c r="A7237" t="s">
        <v>1085</v>
      </c>
      <c r="B7237" t="s">
        <v>3890</v>
      </c>
      <c r="C7237" t="s">
        <v>3173</v>
      </c>
      <c r="D7237" t="s">
        <v>1822</v>
      </c>
      <c r="E7237" t="s">
        <v>3320</v>
      </c>
      <c r="F7237" t="s">
        <v>24550</v>
      </c>
      <c r="G7237" t="s">
        <v>24551</v>
      </c>
      <c r="H7237" t="s">
        <v>3177</v>
      </c>
      <c r="I7237" t="s">
        <v>24552</v>
      </c>
      <c r="J7237" t="s">
        <v>3187</v>
      </c>
      <c r="K7237" t="s">
        <v>24553</v>
      </c>
      <c r="L7237" t="s">
        <v>3174</v>
      </c>
      <c r="M7237" t="s">
        <v>3174</v>
      </c>
    </row>
    <row r="7238" spans="1:13" x14ac:dyDescent="0.3">
      <c r="A7238" t="s">
        <v>1085</v>
      </c>
      <c r="B7238" t="s">
        <v>5169</v>
      </c>
      <c r="C7238" t="s">
        <v>3173</v>
      </c>
      <c r="D7238" t="s">
        <v>1755</v>
      </c>
      <c r="E7238" t="s">
        <v>3174</v>
      </c>
      <c r="F7238" t="s">
        <v>24554</v>
      </c>
      <c r="G7238" t="s">
        <v>9773</v>
      </c>
      <c r="H7238" t="s">
        <v>3177</v>
      </c>
      <c r="I7238" t="s">
        <v>24555</v>
      </c>
      <c r="J7238" t="s">
        <v>3187</v>
      </c>
      <c r="K7238" t="s">
        <v>24556</v>
      </c>
      <c r="L7238" t="s">
        <v>3174</v>
      </c>
      <c r="M7238" t="s">
        <v>3174</v>
      </c>
    </row>
    <row r="7239" spans="1:13" x14ac:dyDescent="0.3">
      <c r="A7239" t="s">
        <v>1085</v>
      </c>
      <c r="B7239" t="s">
        <v>5169</v>
      </c>
      <c r="C7239" t="s">
        <v>3173</v>
      </c>
      <c r="D7239" t="s">
        <v>1755</v>
      </c>
      <c r="E7239" t="s">
        <v>3320</v>
      </c>
      <c r="F7239" t="s">
        <v>24557</v>
      </c>
      <c r="G7239" t="s">
        <v>24558</v>
      </c>
      <c r="H7239" t="s">
        <v>3177</v>
      </c>
      <c r="I7239" t="s">
        <v>24559</v>
      </c>
      <c r="J7239" t="s">
        <v>3187</v>
      </c>
      <c r="K7239" t="s">
        <v>24560</v>
      </c>
      <c r="L7239" t="s">
        <v>3174</v>
      </c>
      <c r="M7239" t="s">
        <v>3174</v>
      </c>
    </row>
    <row r="7240" spans="1:13" x14ac:dyDescent="0.3">
      <c r="A7240" t="s">
        <v>1085</v>
      </c>
      <c r="B7240" t="s">
        <v>3033</v>
      </c>
      <c r="C7240" t="s">
        <v>3173</v>
      </c>
      <c r="D7240" t="s">
        <v>1755</v>
      </c>
      <c r="E7240" t="s">
        <v>3320</v>
      </c>
      <c r="F7240" t="s">
        <v>24561</v>
      </c>
      <c r="G7240" t="s">
        <v>9773</v>
      </c>
      <c r="H7240" t="s">
        <v>3177</v>
      </c>
      <c r="I7240" t="s">
        <v>24562</v>
      </c>
      <c r="J7240" t="s">
        <v>3179</v>
      </c>
      <c r="K7240" t="s">
        <v>24563</v>
      </c>
      <c r="L7240" t="s">
        <v>3174</v>
      </c>
      <c r="M7240" t="s">
        <v>3174</v>
      </c>
    </row>
    <row r="7241" spans="1:13" x14ac:dyDescent="0.3">
      <c r="A7241" t="s">
        <v>1085</v>
      </c>
      <c r="B7241" t="s">
        <v>3712</v>
      </c>
      <c r="C7241" t="s">
        <v>3173</v>
      </c>
      <c r="D7241" t="s">
        <v>1822</v>
      </c>
      <c r="E7241" t="s">
        <v>3235</v>
      </c>
      <c r="F7241" t="s">
        <v>24564</v>
      </c>
      <c r="G7241" t="s">
        <v>3714</v>
      </c>
      <c r="H7241" t="s">
        <v>3177</v>
      </c>
      <c r="I7241" t="s">
        <v>24565</v>
      </c>
      <c r="J7241" t="s">
        <v>3179</v>
      </c>
      <c r="K7241" t="s">
        <v>24566</v>
      </c>
      <c r="L7241" t="s">
        <v>3174</v>
      </c>
      <c r="M7241" t="s">
        <v>3174</v>
      </c>
    </row>
    <row r="7242" spans="1:13" x14ac:dyDescent="0.3">
      <c r="A7242" t="s">
        <v>1085</v>
      </c>
      <c r="B7242" t="s">
        <v>2997</v>
      </c>
      <c r="C7242" t="s">
        <v>3173</v>
      </c>
      <c r="D7242" t="s">
        <v>1755</v>
      </c>
      <c r="E7242" t="s">
        <v>3235</v>
      </c>
      <c r="F7242" t="s">
        <v>24567</v>
      </c>
      <c r="G7242" t="s">
        <v>8928</v>
      </c>
      <c r="H7242" t="s">
        <v>3177</v>
      </c>
      <c r="I7242" t="s">
        <v>24568</v>
      </c>
      <c r="J7242" t="s">
        <v>3187</v>
      </c>
      <c r="K7242" t="s">
        <v>24569</v>
      </c>
      <c r="L7242" t="s">
        <v>3174</v>
      </c>
      <c r="M7242" t="s">
        <v>3174</v>
      </c>
    </row>
    <row r="7243" spans="1:13" x14ac:dyDescent="0.3">
      <c r="A7243" t="s">
        <v>1085</v>
      </c>
      <c r="B7243" t="s">
        <v>3023</v>
      </c>
      <c r="C7243" t="s">
        <v>3173</v>
      </c>
      <c r="D7243" t="s">
        <v>1755</v>
      </c>
      <c r="E7243" t="s">
        <v>3320</v>
      </c>
      <c r="F7243" t="s">
        <v>24570</v>
      </c>
      <c r="G7243" t="s">
        <v>8928</v>
      </c>
      <c r="H7243" t="s">
        <v>3177</v>
      </c>
      <c r="I7243" t="s">
        <v>24571</v>
      </c>
      <c r="J7243" t="s">
        <v>3187</v>
      </c>
      <c r="K7243" t="s">
        <v>24572</v>
      </c>
      <c r="L7243" t="s">
        <v>3174</v>
      </c>
      <c r="M7243" t="s">
        <v>3174</v>
      </c>
    </row>
    <row r="7244" spans="1:13" x14ac:dyDescent="0.3">
      <c r="A7244" t="s">
        <v>1085</v>
      </c>
      <c r="B7244" t="s">
        <v>3023</v>
      </c>
      <c r="C7244" t="s">
        <v>3173</v>
      </c>
      <c r="D7244" t="s">
        <v>1755</v>
      </c>
      <c r="E7244" t="s">
        <v>3320</v>
      </c>
      <c r="F7244" t="s">
        <v>24573</v>
      </c>
      <c r="G7244" t="s">
        <v>8928</v>
      </c>
      <c r="H7244" t="s">
        <v>3177</v>
      </c>
      <c r="I7244" t="s">
        <v>24574</v>
      </c>
      <c r="J7244" t="s">
        <v>3187</v>
      </c>
      <c r="K7244" t="s">
        <v>24575</v>
      </c>
      <c r="L7244" t="s">
        <v>3174</v>
      </c>
      <c r="M7244" t="s">
        <v>3174</v>
      </c>
    </row>
    <row r="7245" spans="1:13" x14ac:dyDescent="0.3">
      <c r="A7245" t="s">
        <v>1085</v>
      </c>
      <c r="B7245" t="s">
        <v>3508</v>
      </c>
      <c r="C7245" t="s">
        <v>3173</v>
      </c>
      <c r="D7245" t="s">
        <v>1755</v>
      </c>
      <c r="E7245" t="s">
        <v>3320</v>
      </c>
      <c r="F7245" t="s">
        <v>24576</v>
      </c>
      <c r="G7245" t="s">
        <v>8928</v>
      </c>
      <c r="H7245" t="s">
        <v>3177</v>
      </c>
      <c r="I7245" t="s">
        <v>24577</v>
      </c>
      <c r="J7245" t="s">
        <v>3187</v>
      </c>
      <c r="K7245" t="s">
        <v>24578</v>
      </c>
      <c r="L7245" t="s">
        <v>3174</v>
      </c>
      <c r="M7245" t="s">
        <v>3174</v>
      </c>
    </row>
    <row r="7246" spans="1:13" x14ac:dyDescent="0.3">
      <c r="A7246" t="s">
        <v>1085</v>
      </c>
      <c r="B7246" t="s">
        <v>2997</v>
      </c>
      <c r="C7246" t="s">
        <v>3173</v>
      </c>
      <c r="D7246" t="s">
        <v>7922</v>
      </c>
      <c r="E7246" t="s">
        <v>3459</v>
      </c>
      <c r="F7246" t="s">
        <v>24579</v>
      </c>
      <c r="G7246" t="s">
        <v>3904</v>
      </c>
      <c r="H7246" t="s">
        <v>3177</v>
      </c>
      <c r="I7246" t="s">
        <v>24580</v>
      </c>
      <c r="J7246" t="s">
        <v>3187</v>
      </c>
      <c r="K7246" t="s">
        <v>24581</v>
      </c>
      <c r="L7246" t="s">
        <v>3174</v>
      </c>
      <c r="M7246" t="s">
        <v>3174</v>
      </c>
    </row>
    <row r="7247" spans="1:13" x14ac:dyDescent="0.3">
      <c r="A7247" t="s">
        <v>1085</v>
      </c>
      <c r="B7247" t="s">
        <v>3754</v>
      </c>
      <c r="C7247" t="s">
        <v>3173</v>
      </c>
      <c r="D7247" t="s">
        <v>1822</v>
      </c>
      <c r="E7247" t="s">
        <v>3459</v>
      </c>
      <c r="F7247" t="s">
        <v>24582</v>
      </c>
      <c r="G7247" t="s">
        <v>3756</v>
      </c>
      <c r="H7247" t="s">
        <v>3177</v>
      </c>
      <c r="I7247" t="s">
        <v>24583</v>
      </c>
      <c r="J7247" t="s">
        <v>3179</v>
      </c>
      <c r="K7247" t="s">
        <v>24584</v>
      </c>
      <c r="L7247" t="s">
        <v>3174</v>
      </c>
      <c r="M7247" t="s">
        <v>3174</v>
      </c>
    </row>
    <row r="7248" spans="1:13" x14ac:dyDescent="0.3">
      <c r="A7248" t="s">
        <v>1085</v>
      </c>
      <c r="B7248" t="s">
        <v>2997</v>
      </c>
      <c r="C7248" t="s">
        <v>3173</v>
      </c>
      <c r="D7248" t="s">
        <v>7922</v>
      </c>
      <c r="E7248" t="s">
        <v>3459</v>
      </c>
      <c r="F7248" t="s">
        <v>24585</v>
      </c>
      <c r="G7248" t="s">
        <v>3904</v>
      </c>
      <c r="H7248" t="s">
        <v>3177</v>
      </c>
      <c r="I7248" t="s">
        <v>24586</v>
      </c>
      <c r="J7248" t="s">
        <v>3187</v>
      </c>
      <c r="K7248" t="s">
        <v>24581</v>
      </c>
      <c r="L7248" t="s">
        <v>3174</v>
      </c>
      <c r="M7248" t="s">
        <v>3174</v>
      </c>
    </row>
    <row r="7249" spans="1:13" x14ac:dyDescent="0.3">
      <c r="A7249" t="s">
        <v>1085</v>
      </c>
      <c r="B7249" t="s">
        <v>2997</v>
      </c>
      <c r="C7249" t="s">
        <v>3173</v>
      </c>
      <c r="D7249" t="s">
        <v>7922</v>
      </c>
      <c r="E7249" t="s">
        <v>3459</v>
      </c>
      <c r="F7249" t="s">
        <v>24587</v>
      </c>
      <c r="G7249" t="s">
        <v>3904</v>
      </c>
      <c r="H7249" t="s">
        <v>3177</v>
      </c>
      <c r="I7249" t="s">
        <v>24588</v>
      </c>
      <c r="J7249" t="s">
        <v>3187</v>
      </c>
      <c r="K7249" t="s">
        <v>24581</v>
      </c>
      <c r="L7249" t="s">
        <v>3174</v>
      </c>
      <c r="M7249" t="s">
        <v>3174</v>
      </c>
    </row>
    <row r="7250" spans="1:13" x14ac:dyDescent="0.3">
      <c r="A7250" t="s">
        <v>1085</v>
      </c>
      <c r="B7250" t="s">
        <v>3754</v>
      </c>
      <c r="C7250" t="s">
        <v>3173</v>
      </c>
      <c r="D7250" t="s">
        <v>1761</v>
      </c>
      <c r="E7250" t="s">
        <v>3459</v>
      </c>
      <c r="F7250" t="s">
        <v>24589</v>
      </c>
      <c r="G7250" t="s">
        <v>3986</v>
      </c>
      <c r="H7250" t="s">
        <v>3177</v>
      </c>
      <c r="I7250" t="s">
        <v>24590</v>
      </c>
      <c r="J7250" t="s">
        <v>3179</v>
      </c>
      <c r="K7250" t="s">
        <v>24591</v>
      </c>
      <c r="L7250" t="s">
        <v>3174</v>
      </c>
      <c r="M7250" t="s">
        <v>3174</v>
      </c>
    </row>
    <row r="7251" spans="1:13" x14ac:dyDescent="0.3">
      <c r="A7251" t="s">
        <v>1085</v>
      </c>
      <c r="B7251" t="s">
        <v>3825</v>
      </c>
      <c r="C7251" t="s">
        <v>3173</v>
      </c>
      <c r="D7251" t="s">
        <v>1755</v>
      </c>
      <c r="E7251" t="s">
        <v>3235</v>
      </c>
      <c r="F7251" t="s">
        <v>24592</v>
      </c>
      <c r="G7251" t="s">
        <v>9708</v>
      </c>
      <c r="H7251" t="s">
        <v>3177</v>
      </c>
      <c r="I7251" t="s">
        <v>24593</v>
      </c>
      <c r="J7251" t="s">
        <v>3179</v>
      </c>
      <c r="K7251" t="s">
        <v>24594</v>
      </c>
      <c r="L7251" t="s">
        <v>3174</v>
      </c>
      <c r="M7251" t="s">
        <v>3174</v>
      </c>
    </row>
    <row r="7252" spans="1:13" x14ac:dyDescent="0.3">
      <c r="A7252" t="s">
        <v>1085</v>
      </c>
      <c r="B7252" t="s">
        <v>3035</v>
      </c>
      <c r="C7252" t="s">
        <v>3173</v>
      </c>
      <c r="D7252" t="s">
        <v>1903</v>
      </c>
      <c r="E7252" t="s">
        <v>3235</v>
      </c>
      <c r="F7252" t="s">
        <v>24595</v>
      </c>
      <c r="G7252" t="s">
        <v>4292</v>
      </c>
      <c r="H7252" t="s">
        <v>3177</v>
      </c>
      <c r="I7252" t="s">
        <v>24596</v>
      </c>
      <c r="J7252" t="s">
        <v>3187</v>
      </c>
      <c r="K7252" t="s">
        <v>24597</v>
      </c>
      <c r="L7252" t="s">
        <v>3174</v>
      </c>
      <c r="M7252" t="s">
        <v>3174</v>
      </c>
    </row>
    <row r="7253" spans="1:13" x14ac:dyDescent="0.3">
      <c r="A7253" t="s">
        <v>1085</v>
      </c>
      <c r="B7253" t="s">
        <v>3035</v>
      </c>
      <c r="C7253" t="s">
        <v>3173</v>
      </c>
      <c r="D7253" t="s">
        <v>1903</v>
      </c>
      <c r="E7253" t="s">
        <v>3235</v>
      </c>
      <c r="F7253" t="s">
        <v>24598</v>
      </c>
      <c r="G7253" t="s">
        <v>4292</v>
      </c>
      <c r="H7253" t="s">
        <v>3177</v>
      </c>
      <c r="I7253" t="s">
        <v>24599</v>
      </c>
      <c r="J7253" t="s">
        <v>3187</v>
      </c>
      <c r="K7253" t="s">
        <v>24600</v>
      </c>
      <c r="L7253" t="s">
        <v>3174</v>
      </c>
      <c r="M7253" t="s">
        <v>3174</v>
      </c>
    </row>
    <row r="7254" spans="1:13" x14ac:dyDescent="0.3">
      <c r="A7254" t="s">
        <v>1085</v>
      </c>
      <c r="B7254" t="s">
        <v>3035</v>
      </c>
      <c r="C7254" t="s">
        <v>3173</v>
      </c>
      <c r="D7254" t="s">
        <v>1903</v>
      </c>
      <c r="E7254" t="s">
        <v>3235</v>
      </c>
      <c r="F7254" t="s">
        <v>24601</v>
      </c>
      <c r="G7254" t="s">
        <v>4295</v>
      </c>
      <c r="H7254" t="s">
        <v>3177</v>
      </c>
      <c r="I7254" t="s">
        <v>24602</v>
      </c>
      <c r="J7254" t="s">
        <v>3187</v>
      </c>
      <c r="K7254" t="s">
        <v>24603</v>
      </c>
      <c r="L7254" t="s">
        <v>3174</v>
      </c>
      <c r="M7254" t="s">
        <v>3174</v>
      </c>
    </row>
    <row r="7255" spans="1:13" x14ac:dyDescent="0.3">
      <c r="A7255" t="s">
        <v>1085</v>
      </c>
      <c r="B7255" t="s">
        <v>3825</v>
      </c>
      <c r="C7255" t="s">
        <v>3173</v>
      </c>
      <c r="D7255" t="s">
        <v>1761</v>
      </c>
      <c r="E7255" t="s">
        <v>3235</v>
      </c>
      <c r="F7255" t="s">
        <v>24604</v>
      </c>
      <c r="G7255" t="s">
        <v>9708</v>
      </c>
      <c r="H7255" t="s">
        <v>3177</v>
      </c>
      <c r="I7255" t="s">
        <v>24605</v>
      </c>
      <c r="J7255" t="s">
        <v>3179</v>
      </c>
      <c r="K7255" t="s">
        <v>24606</v>
      </c>
      <c r="L7255" t="s">
        <v>3174</v>
      </c>
      <c r="M7255" t="s">
        <v>3174</v>
      </c>
    </row>
    <row r="7256" spans="1:13" x14ac:dyDescent="0.3">
      <c r="A7256" t="s">
        <v>1085</v>
      </c>
      <c r="B7256" t="s">
        <v>2997</v>
      </c>
      <c r="C7256" t="s">
        <v>3173</v>
      </c>
      <c r="D7256" t="s">
        <v>1903</v>
      </c>
      <c r="E7256" t="s">
        <v>3459</v>
      </c>
      <c r="F7256" t="s">
        <v>24607</v>
      </c>
      <c r="G7256" t="s">
        <v>9555</v>
      </c>
      <c r="H7256" t="s">
        <v>3177</v>
      </c>
      <c r="I7256" t="s">
        <v>24608</v>
      </c>
      <c r="J7256" t="s">
        <v>3179</v>
      </c>
      <c r="K7256" t="s">
        <v>24609</v>
      </c>
      <c r="L7256" t="s">
        <v>3174</v>
      </c>
      <c r="M7256" t="s">
        <v>3174</v>
      </c>
    </row>
    <row r="7257" spans="1:13" x14ac:dyDescent="0.3">
      <c r="A7257" t="s">
        <v>1085</v>
      </c>
      <c r="B7257" t="s">
        <v>3754</v>
      </c>
      <c r="C7257" t="s">
        <v>3173</v>
      </c>
      <c r="D7257" t="s">
        <v>1761</v>
      </c>
      <c r="E7257" t="s">
        <v>3459</v>
      </c>
      <c r="F7257" t="s">
        <v>24610</v>
      </c>
      <c r="G7257" t="s">
        <v>3986</v>
      </c>
      <c r="H7257" t="s">
        <v>3177</v>
      </c>
      <c r="I7257" t="s">
        <v>24611</v>
      </c>
      <c r="J7257" t="s">
        <v>3179</v>
      </c>
      <c r="K7257" t="s">
        <v>24612</v>
      </c>
      <c r="L7257" t="s">
        <v>3174</v>
      </c>
      <c r="M7257" t="s">
        <v>3174</v>
      </c>
    </row>
    <row r="7258" spans="1:13" x14ac:dyDescent="0.3">
      <c r="A7258" t="s">
        <v>1085</v>
      </c>
      <c r="B7258" t="s">
        <v>3035</v>
      </c>
      <c r="C7258" t="s">
        <v>3173</v>
      </c>
      <c r="D7258" t="s">
        <v>7922</v>
      </c>
      <c r="E7258" t="s">
        <v>3235</v>
      </c>
      <c r="F7258" t="s">
        <v>24613</v>
      </c>
      <c r="G7258" t="s">
        <v>24332</v>
      </c>
      <c r="H7258" t="s">
        <v>3177</v>
      </c>
      <c r="I7258" t="s">
        <v>24614</v>
      </c>
      <c r="J7258" t="s">
        <v>3187</v>
      </c>
      <c r="K7258" t="s">
        <v>24615</v>
      </c>
      <c r="L7258" t="s">
        <v>3174</v>
      </c>
      <c r="M7258" t="s">
        <v>3174</v>
      </c>
    </row>
    <row r="7259" spans="1:13" x14ac:dyDescent="0.3">
      <c r="A7259" t="s">
        <v>1085</v>
      </c>
      <c r="B7259" t="s">
        <v>3754</v>
      </c>
      <c r="C7259" t="s">
        <v>3173</v>
      </c>
      <c r="D7259" t="s">
        <v>1761</v>
      </c>
      <c r="E7259" t="s">
        <v>3459</v>
      </c>
      <c r="F7259" t="s">
        <v>24616</v>
      </c>
      <c r="G7259" t="s">
        <v>3986</v>
      </c>
      <c r="H7259" t="s">
        <v>3177</v>
      </c>
      <c r="I7259" t="s">
        <v>24617</v>
      </c>
      <c r="J7259" t="s">
        <v>3179</v>
      </c>
      <c r="K7259" t="s">
        <v>24618</v>
      </c>
      <c r="L7259" t="s">
        <v>3174</v>
      </c>
      <c r="M7259" t="s">
        <v>3174</v>
      </c>
    </row>
    <row r="7260" spans="1:13" x14ac:dyDescent="0.3">
      <c r="A7260" t="s">
        <v>1085</v>
      </c>
      <c r="B7260" t="s">
        <v>3035</v>
      </c>
      <c r="C7260" t="s">
        <v>3173</v>
      </c>
      <c r="D7260" t="s">
        <v>7922</v>
      </c>
      <c r="E7260" t="s">
        <v>3235</v>
      </c>
      <c r="F7260" t="s">
        <v>24619</v>
      </c>
      <c r="G7260" t="s">
        <v>9773</v>
      </c>
      <c r="H7260" t="s">
        <v>3177</v>
      </c>
      <c r="I7260" t="s">
        <v>24620</v>
      </c>
      <c r="J7260" t="s">
        <v>3187</v>
      </c>
      <c r="K7260" t="s">
        <v>24621</v>
      </c>
      <c r="L7260" t="s">
        <v>3174</v>
      </c>
      <c r="M7260" t="s">
        <v>3174</v>
      </c>
    </row>
    <row r="7261" spans="1:13" x14ac:dyDescent="0.3">
      <c r="A7261" t="s">
        <v>1085</v>
      </c>
      <c r="B7261" t="s">
        <v>3825</v>
      </c>
      <c r="C7261" t="s">
        <v>3173</v>
      </c>
      <c r="D7261" t="s">
        <v>1761</v>
      </c>
      <c r="E7261" t="s">
        <v>3459</v>
      </c>
      <c r="F7261" t="s">
        <v>24622</v>
      </c>
      <c r="G7261" t="s">
        <v>6228</v>
      </c>
      <c r="H7261" t="s">
        <v>3177</v>
      </c>
      <c r="I7261" t="s">
        <v>24623</v>
      </c>
      <c r="J7261" t="s">
        <v>3187</v>
      </c>
      <c r="K7261" t="s">
        <v>24624</v>
      </c>
      <c r="L7261" t="s">
        <v>3174</v>
      </c>
      <c r="M7261" t="s">
        <v>3174</v>
      </c>
    </row>
    <row r="7262" spans="1:13" x14ac:dyDescent="0.3">
      <c r="A7262" t="s">
        <v>1085</v>
      </c>
      <c r="B7262" t="s">
        <v>3655</v>
      </c>
      <c r="C7262" t="s">
        <v>3173</v>
      </c>
      <c r="D7262" t="s">
        <v>1759</v>
      </c>
      <c r="E7262" t="s">
        <v>3459</v>
      </c>
      <c r="F7262" t="s">
        <v>24625</v>
      </c>
      <c r="G7262" t="s">
        <v>9858</v>
      </c>
      <c r="H7262" t="s">
        <v>3177</v>
      </c>
      <c r="I7262" t="s">
        <v>24626</v>
      </c>
      <c r="J7262" t="s">
        <v>3187</v>
      </c>
      <c r="K7262" t="s">
        <v>24627</v>
      </c>
      <c r="L7262" t="s">
        <v>3174</v>
      </c>
      <c r="M7262" t="s">
        <v>3174</v>
      </c>
    </row>
    <row r="7263" spans="1:13" x14ac:dyDescent="0.3">
      <c r="A7263" t="s">
        <v>1085</v>
      </c>
      <c r="B7263" t="s">
        <v>3035</v>
      </c>
      <c r="C7263" t="s">
        <v>3173</v>
      </c>
      <c r="D7263" t="s">
        <v>1822</v>
      </c>
      <c r="E7263" t="s">
        <v>3235</v>
      </c>
      <c r="F7263" t="s">
        <v>24628</v>
      </c>
      <c r="G7263" t="s">
        <v>4295</v>
      </c>
      <c r="H7263" t="s">
        <v>3177</v>
      </c>
      <c r="I7263" t="s">
        <v>24629</v>
      </c>
      <c r="J7263" t="s">
        <v>3187</v>
      </c>
      <c r="K7263" t="s">
        <v>24630</v>
      </c>
      <c r="L7263" t="s">
        <v>3174</v>
      </c>
      <c r="M7263" t="s">
        <v>3174</v>
      </c>
    </row>
    <row r="7264" spans="1:13" x14ac:dyDescent="0.3">
      <c r="A7264" t="s">
        <v>1085</v>
      </c>
      <c r="B7264" t="s">
        <v>3825</v>
      </c>
      <c r="C7264" t="s">
        <v>3173</v>
      </c>
      <c r="D7264" t="s">
        <v>1755</v>
      </c>
      <c r="E7264" t="s">
        <v>3235</v>
      </c>
      <c r="F7264" t="s">
        <v>24631</v>
      </c>
      <c r="G7264" t="s">
        <v>6674</v>
      </c>
      <c r="H7264" t="s">
        <v>3177</v>
      </c>
      <c r="I7264" t="s">
        <v>24632</v>
      </c>
      <c r="J7264" t="s">
        <v>3179</v>
      </c>
      <c r="K7264" t="s">
        <v>24633</v>
      </c>
      <c r="L7264" t="s">
        <v>3174</v>
      </c>
      <c r="M7264" t="s">
        <v>3174</v>
      </c>
    </row>
    <row r="7265" spans="1:13" x14ac:dyDescent="0.3">
      <c r="A7265" t="s">
        <v>1085</v>
      </c>
      <c r="B7265" t="s">
        <v>2981</v>
      </c>
      <c r="C7265" t="s">
        <v>3173</v>
      </c>
      <c r="D7265" t="s">
        <v>1822</v>
      </c>
      <c r="E7265" t="s">
        <v>3235</v>
      </c>
      <c r="F7265" t="s">
        <v>24634</v>
      </c>
      <c r="G7265" t="s">
        <v>24635</v>
      </c>
      <c r="H7265" t="s">
        <v>3177</v>
      </c>
      <c r="I7265" t="s">
        <v>24636</v>
      </c>
      <c r="J7265" t="s">
        <v>3187</v>
      </c>
      <c r="K7265" t="s">
        <v>24637</v>
      </c>
      <c r="L7265" t="s">
        <v>3174</v>
      </c>
      <c r="M7265" t="s">
        <v>3174</v>
      </c>
    </row>
    <row r="7266" spans="1:13" x14ac:dyDescent="0.3">
      <c r="A7266" t="s">
        <v>1085</v>
      </c>
      <c r="B7266" t="s">
        <v>2970</v>
      </c>
      <c r="C7266" t="s">
        <v>3190</v>
      </c>
      <c r="D7266" t="s">
        <v>1822</v>
      </c>
      <c r="E7266" t="s">
        <v>3546</v>
      </c>
      <c r="F7266" t="s">
        <v>24638</v>
      </c>
      <c r="G7266" t="s">
        <v>8928</v>
      </c>
      <c r="H7266" t="s">
        <v>3177</v>
      </c>
      <c r="I7266" t="s">
        <v>24639</v>
      </c>
      <c r="J7266" t="s">
        <v>3179</v>
      </c>
      <c r="K7266" t="s">
        <v>24640</v>
      </c>
      <c r="L7266" t="s">
        <v>3174</v>
      </c>
      <c r="M7266" t="s">
        <v>3174</v>
      </c>
    </row>
    <row r="7267" spans="1:13" x14ac:dyDescent="0.3">
      <c r="A7267" t="s">
        <v>1085</v>
      </c>
      <c r="B7267" t="s">
        <v>3035</v>
      </c>
      <c r="C7267" t="s">
        <v>3173</v>
      </c>
      <c r="D7267" t="s">
        <v>1822</v>
      </c>
      <c r="E7267" t="s">
        <v>3235</v>
      </c>
      <c r="F7267" t="s">
        <v>24641</v>
      </c>
      <c r="G7267" t="s">
        <v>4292</v>
      </c>
      <c r="H7267" t="s">
        <v>3177</v>
      </c>
      <c r="I7267" t="s">
        <v>24642</v>
      </c>
      <c r="J7267" t="s">
        <v>3187</v>
      </c>
      <c r="K7267" t="s">
        <v>24643</v>
      </c>
      <c r="L7267" t="s">
        <v>3174</v>
      </c>
      <c r="M7267" t="s">
        <v>3174</v>
      </c>
    </row>
    <row r="7268" spans="1:13" x14ac:dyDescent="0.3">
      <c r="A7268" t="s">
        <v>1099</v>
      </c>
      <c r="B7268" t="s">
        <v>24644</v>
      </c>
      <c r="C7268" t="s">
        <v>3190</v>
      </c>
      <c r="D7268" t="s">
        <v>7537</v>
      </c>
      <c r="E7268" t="s">
        <v>3459</v>
      </c>
      <c r="F7268" t="s">
        <v>24645</v>
      </c>
      <c r="G7268" t="s">
        <v>24644</v>
      </c>
      <c r="H7268" t="s">
        <v>3177</v>
      </c>
      <c r="I7268" t="s">
        <v>24646</v>
      </c>
      <c r="J7268" t="s">
        <v>3179</v>
      </c>
      <c r="K7268" t="s">
        <v>3174</v>
      </c>
      <c r="L7268" t="s">
        <v>3174</v>
      </c>
      <c r="M7268" t="s">
        <v>3174</v>
      </c>
    </row>
    <row r="7269" spans="1:13" x14ac:dyDescent="0.3">
      <c r="A7269" t="s">
        <v>1085</v>
      </c>
      <c r="B7269" t="s">
        <v>2970</v>
      </c>
      <c r="C7269" t="s">
        <v>3190</v>
      </c>
      <c r="D7269" t="s">
        <v>1822</v>
      </c>
      <c r="E7269" t="s">
        <v>3546</v>
      </c>
      <c r="F7269" t="s">
        <v>24647</v>
      </c>
      <c r="G7269" t="s">
        <v>24648</v>
      </c>
      <c r="H7269" t="s">
        <v>3177</v>
      </c>
      <c r="I7269" t="s">
        <v>24649</v>
      </c>
      <c r="J7269" t="s">
        <v>3179</v>
      </c>
      <c r="K7269" t="s">
        <v>24650</v>
      </c>
      <c r="L7269" t="s">
        <v>3174</v>
      </c>
      <c r="M7269" t="s">
        <v>3174</v>
      </c>
    </row>
    <row r="7270" spans="1:13" x14ac:dyDescent="0.3">
      <c r="A7270" t="s">
        <v>1085</v>
      </c>
      <c r="B7270" t="s">
        <v>3825</v>
      </c>
      <c r="C7270" t="s">
        <v>3173</v>
      </c>
      <c r="D7270" t="s">
        <v>1761</v>
      </c>
      <c r="E7270" t="s">
        <v>3235</v>
      </c>
      <c r="F7270" t="s">
        <v>24651</v>
      </c>
      <c r="G7270" t="s">
        <v>3174</v>
      </c>
      <c r="H7270" t="s">
        <v>3177</v>
      </c>
      <c r="I7270" t="s">
        <v>24652</v>
      </c>
      <c r="J7270" t="s">
        <v>3179</v>
      </c>
      <c r="K7270" t="s">
        <v>24653</v>
      </c>
      <c r="L7270" t="s">
        <v>3174</v>
      </c>
      <c r="M7270" t="s">
        <v>3174</v>
      </c>
    </row>
    <row r="7271" spans="1:13" x14ac:dyDescent="0.3">
      <c r="A7271" t="s">
        <v>1085</v>
      </c>
      <c r="B7271" t="s">
        <v>2997</v>
      </c>
      <c r="C7271" t="s">
        <v>3173</v>
      </c>
      <c r="D7271" t="s">
        <v>1822</v>
      </c>
      <c r="E7271" t="s">
        <v>3459</v>
      </c>
      <c r="F7271" t="s">
        <v>24654</v>
      </c>
      <c r="G7271" t="s">
        <v>24402</v>
      </c>
      <c r="H7271" t="s">
        <v>3177</v>
      </c>
      <c r="I7271" t="s">
        <v>24655</v>
      </c>
      <c r="J7271" t="s">
        <v>3187</v>
      </c>
      <c r="K7271" t="s">
        <v>24656</v>
      </c>
      <c r="L7271" t="s">
        <v>3174</v>
      </c>
      <c r="M7271" t="s">
        <v>3174</v>
      </c>
    </row>
    <row r="7272" spans="1:13" x14ac:dyDescent="0.3">
      <c r="A7272" t="s">
        <v>1085</v>
      </c>
      <c r="B7272" t="s">
        <v>3035</v>
      </c>
      <c r="C7272" t="s">
        <v>3173</v>
      </c>
      <c r="D7272" t="s">
        <v>1822</v>
      </c>
      <c r="E7272" t="s">
        <v>3235</v>
      </c>
      <c r="F7272" t="s">
        <v>24657</v>
      </c>
      <c r="G7272" t="s">
        <v>4289</v>
      </c>
      <c r="H7272" t="s">
        <v>3177</v>
      </c>
      <c r="I7272" t="s">
        <v>24658</v>
      </c>
      <c r="J7272" t="s">
        <v>3187</v>
      </c>
      <c r="K7272" t="s">
        <v>24659</v>
      </c>
      <c r="L7272" t="s">
        <v>3174</v>
      </c>
      <c r="M7272" t="s">
        <v>3174</v>
      </c>
    </row>
    <row r="7273" spans="1:13" x14ac:dyDescent="0.3">
      <c r="A7273" t="s">
        <v>1085</v>
      </c>
      <c r="B7273" t="s">
        <v>2997</v>
      </c>
      <c r="C7273" t="s">
        <v>3173</v>
      </c>
      <c r="D7273" t="s">
        <v>1822</v>
      </c>
      <c r="E7273" t="s">
        <v>3459</v>
      </c>
      <c r="F7273" t="s">
        <v>24660</v>
      </c>
      <c r="G7273" t="s">
        <v>24402</v>
      </c>
      <c r="H7273" t="s">
        <v>3177</v>
      </c>
      <c r="I7273" t="s">
        <v>24661</v>
      </c>
      <c r="J7273" t="s">
        <v>3187</v>
      </c>
      <c r="K7273" t="s">
        <v>24656</v>
      </c>
      <c r="L7273" t="s">
        <v>3174</v>
      </c>
      <c r="M7273" t="s">
        <v>3174</v>
      </c>
    </row>
    <row r="7274" spans="1:13" x14ac:dyDescent="0.3">
      <c r="A7274" t="s">
        <v>1085</v>
      </c>
      <c r="B7274" t="s">
        <v>3655</v>
      </c>
      <c r="C7274" t="s">
        <v>3173</v>
      </c>
      <c r="D7274" t="s">
        <v>1822</v>
      </c>
      <c r="E7274" t="s">
        <v>3459</v>
      </c>
      <c r="F7274" t="s">
        <v>24662</v>
      </c>
      <c r="G7274" t="s">
        <v>17030</v>
      </c>
      <c r="H7274" t="s">
        <v>3177</v>
      </c>
      <c r="I7274" t="s">
        <v>24663</v>
      </c>
      <c r="J7274" t="s">
        <v>3187</v>
      </c>
      <c r="K7274" t="s">
        <v>24664</v>
      </c>
      <c r="L7274" t="s">
        <v>3174</v>
      </c>
      <c r="M7274" t="s">
        <v>3174</v>
      </c>
    </row>
    <row r="7275" spans="1:13" x14ac:dyDescent="0.3">
      <c r="A7275" t="s">
        <v>1085</v>
      </c>
      <c r="B7275" t="s">
        <v>3655</v>
      </c>
      <c r="C7275" t="s">
        <v>3173</v>
      </c>
      <c r="D7275" t="s">
        <v>1822</v>
      </c>
      <c r="E7275" t="s">
        <v>3459</v>
      </c>
      <c r="F7275" t="s">
        <v>24662</v>
      </c>
      <c r="G7275" t="s">
        <v>17030</v>
      </c>
      <c r="H7275" t="s">
        <v>3177</v>
      </c>
      <c r="I7275" t="s">
        <v>24665</v>
      </c>
      <c r="J7275" t="s">
        <v>3187</v>
      </c>
      <c r="K7275" t="s">
        <v>24664</v>
      </c>
      <c r="L7275" t="s">
        <v>3174</v>
      </c>
      <c r="M7275" t="s">
        <v>3174</v>
      </c>
    </row>
    <row r="7276" spans="1:13" x14ac:dyDescent="0.3">
      <c r="A7276" t="s">
        <v>1085</v>
      </c>
      <c r="B7276" t="s">
        <v>3655</v>
      </c>
      <c r="C7276" t="s">
        <v>3173</v>
      </c>
      <c r="D7276" t="s">
        <v>1822</v>
      </c>
      <c r="E7276" t="s">
        <v>3459</v>
      </c>
      <c r="F7276" t="s">
        <v>24666</v>
      </c>
      <c r="G7276" t="s">
        <v>17030</v>
      </c>
      <c r="H7276" t="s">
        <v>3177</v>
      </c>
      <c r="I7276" t="s">
        <v>24667</v>
      </c>
      <c r="J7276" t="s">
        <v>3187</v>
      </c>
      <c r="K7276" t="s">
        <v>24664</v>
      </c>
      <c r="L7276" t="s">
        <v>3174</v>
      </c>
      <c r="M7276" t="s">
        <v>3174</v>
      </c>
    </row>
    <row r="7277" spans="1:13" x14ac:dyDescent="0.3">
      <c r="A7277" t="s">
        <v>1085</v>
      </c>
      <c r="B7277" t="s">
        <v>3655</v>
      </c>
      <c r="C7277" t="s">
        <v>3173</v>
      </c>
      <c r="D7277" t="s">
        <v>1822</v>
      </c>
      <c r="E7277" t="s">
        <v>3183</v>
      </c>
      <c r="F7277" t="s">
        <v>24668</v>
      </c>
      <c r="G7277" t="s">
        <v>17030</v>
      </c>
      <c r="H7277" t="s">
        <v>3177</v>
      </c>
      <c r="I7277" t="s">
        <v>24669</v>
      </c>
      <c r="J7277" t="s">
        <v>3187</v>
      </c>
      <c r="K7277" t="s">
        <v>24664</v>
      </c>
      <c r="L7277" t="s">
        <v>3174</v>
      </c>
      <c r="M7277" t="s">
        <v>3174</v>
      </c>
    </row>
    <row r="7278" spans="1:13" x14ac:dyDescent="0.3">
      <c r="A7278" t="s">
        <v>1085</v>
      </c>
      <c r="B7278" t="s">
        <v>3754</v>
      </c>
      <c r="C7278" t="s">
        <v>3173</v>
      </c>
      <c r="D7278" t="s">
        <v>1822</v>
      </c>
      <c r="E7278" t="s">
        <v>3459</v>
      </c>
      <c r="F7278" t="s">
        <v>24670</v>
      </c>
      <c r="G7278" t="s">
        <v>3986</v>
      </c>
      <c r="H7278" t="s">
        <v>3177</v>
      </c>
      <c r="I7278" t="s">
        <v>24671</v>
      </c>
      <c r="J7278" t="s">
        <v>3179</v>
      </c>
      <c r="K7278" t="s">
        <v>23881</v>
      </c>
      <c r="L7278" t="s">
        <v>3174</v>
      </c>
      <c r="M7278" t="s">
        <v>3174</v>
      </c>
    </row>
    <row r="7279" spans="1:13" x14ac:dyDescent="0.3">
      <c r="A7279" t="s">
        <v>1085</v>
      </c>
      <c r="B7279" t="s">
        <v>3754</v>
      </c>
      <c r="C7279" t="s">
        <v>3173</v>
      </c>
      <c r="D7279" t="s">
        <v>1822</v>
      </c>
      <c r="E7279" t="s">
        <v>3459</v>
      </c>
      <c r="F7279" t="s">
        <v>24672</v>
      </c>
      <c r="G7279" t="s">
        <v>3986</v>
      </c>
      <c r="H7279" t="s">
        <v>3177</v>
      </c>
      <c r="I7279" t="s">
        <v>24673</v>
      </c>
      <c r="J7279" t="s">
        <v>3187</v>
      </c>
      <c r="K7279" t="s">
        <v>23881</v>
      </c>
      <c r="L7279" t="s">
        <v>3174</v>
      </c>
      <c r="M7279" t="s">
        <v>3174</v>
      </c>
    </row>
    <row r="7280" spans="1:13" x14ac:dyDescent="0.3">
      <c r="A7280" t="s">
        <v>1085</v>
      </c>
      <c r="B7280" t="s">
        <v>3754</v>
      </c>
      <c r="C7280" t="s">
        <v>3173</v>
      </c>
      <c r="D7280" t="s">
        <v>1822</v>
      </c>
      <c r="E7280" t="s">
        <v>3459</v>
      </c>
      <c r="F7280" t="s">
        <v>24674</v>
      </c>
      <c r="G7280" t="s">
        <v>3986</v>
      </c>
      <c r="H7280" t="s">
        <v>3177</v>
      </c>
      <c r="I7280" t="s">
        <v>24675</v>
      </c>
      <c r="J7280" t="s">
        <v>3187</v>
      </c>
      <c r="K7280" t="s">
        <v>23881</v>
      </c>
      <c r="L7280" t="s">
        <v>3174</v>
      </c>
      <c r="M7280" t="s">
        <v>3174</v>
      </c>
    </row>
    <row r="7281" spans="1:13" x14ac:dyDescent="0.3">
      <c r="A7281" t="s">
        <v>1085</v>
      </c>
      <c r="B7281" t="s">
        <v>3825</v>
      </c>
      <c r="C7281" t="s">
        <v>3173</v>
      </c>
      <c r="D7281" t="s">
        <v>1761</v>
      </c>
      <c r="E7281" t="s">
        <v>3235</v>
      </c>
      <c r="F7281" t="s">
        <v>24676</v>
      </c>
      <c r="G7281" t="s">
        <v>6674</v>
      </c>
      <c r="H7281" t="s">
        <v>3177</v>
      </c>
      <c r="I7281" t="s">
        <v>24677</v>
      </c>
      <c r="J7281" t="s">
        <v>3179</v>
      </c>
      <c r="K7281" t="s">
        <v>24678</v>
      </c>
      <c r="L7281" t="s">
        <v>3174</v>
      </c>
      <c r="M7281" t="s">
        <v>3174</v>
      </c>
    </row>
    <row r="7282" spans="1:13" x14ac:dyDescent="0.3">
      <c r="A7282" t="s">
        <v>1085</v>
      </c>
      <c r="B7282" t="s">
        <v>3655</v>
      </c>
      <c r="C7282" t="s">
        <v>3173</v>
      </c>
      <c r="D7282" t="s">
        <v>1759</v>
      </c>
      <c r="E7282" t="s">
        <v>3459</v>
      </c>
      <c r="F7282" t="s">
        <v>24679</v>
      </c>
      <c r="G7282" t="s">
        <v>3996</v>
      </c>
      <c r="H7282" t="s">
        <v>3177</v>
      </c>
      <c r="I7282" t="s">
        <v>24680</v>
      </c>
      <c r="J7282" t="s">
        <v>3187</v>
      </c>
      <c r="K7282" t="s">
        <v>24681</v>
      </c>
      <c r="L7282" t="s">
        <v>3174</v>
      </c>
      <c r="M7282" t="s">
        <v>3174</v>
      </c>
    </row>
    <row r="7283" spans="1:13" x14ac:dyDescent="0.3">
      <c r="A7283" t="s">
        <v>1085</v>
      </c>
      <c r="B7283" t="s">
        <v>3825</v>
      </c>
      <c r="C7283" t="s">
        <v>3173</v>
      </c>
      <c r="D7283" t="s">
        <v>1761</v>
      </c>
      <c r="E7283" t="s">
        <v>3235</v>
      </c>
      <c r="F7283" t="s">
        <v>24682</v>
      </c>
      <c r="G7283" t="s">
        <v>9708</v>
      </c>
      <c r="H7283" t="s">
        <v>3177</v>
      </c>
      <c r="I7283" t="s">
        <v>24683</v>
      </c>
      <c r="J7283" t="s">
        <v>3179</v>
      </c>
      <c r="K7283" t="s">
        <v>24684</v>
      </c>
      <c r="L7283" t="s">
        <v>3174</v>
      </c>
      <c r="M7283" t="s">
        <v>3174</v>
      </c>
    </row>
    <row r="7284" spans="1:13" x14ac:dyDescent="0.3">
      <c r="A7284" t="s">
        <v>1085</v>
      </c>
      <c r="B7284" t="s">
        <v>2997</v>
      </c>
      <c r="C7284" t="s">
        <v>3173</v>
      </c>
      <c r="D7284" t="s">
        <v>1759</v>
      </c>
      <c r="E7284" t="s">
        <v>3459</v>
      </c>
      <c r="F7284" t="s">
        <v>24685</v>
      </c>
      <c r="G7284" t="s">
        <v>3680</v>
      </c>
      <c r="H7284" t="s">
        <v>3177</v>
      </c>
      <c r="I7284" t="s">
        <v>24686</v>
      </c>
      <c r="J7284" t="s">
        <v>3187</v>
      </c>
      <c r="K7284" t="s">
        <v>24687</v>
      </c>
      <c r="L7284" t="s">
        <v>3174</v>
      </c>
      <c r="M7284" t="s">
        <v>3174</v>
      </c>
    </row>
    <row r="7285" spans="1:13" x14ac:dyDescent="0.3">
      <c r="A7285" t="s">
        <v>1085</v>
      </c>
      <c r="B7285" t="s">
        <v>3023</v>
      </c>
      <c r="C7285" t="s">
        <v>3173</v>
      </c>
      <c r="D7285" t="s">
        <v>1822</v>
      </c>
      <c r="E7285" t="s">
        <v>3235</v>
      </c>
      <c r="F7285" t="s">
        <v>24688</v>
      </c>
      <c r="G7285" t="s">
        <v>24689</v>
      </c>
      <c r="H7285" t="s">
        <v>3177</v>
      </c>
      <c r="I7285" t="s">
        <v>24690</v>
      </c>
      <c r="J7285" t="s">
        <v>3187</v>
      </c>
      <c r="K7285" t="s">
        <v>24691</v>
      </c>
      <c r="L7285" t="s">
        <v>3174</v>
      </c>
      <c r="M7285" t="s">
        <v>3174</v>
      </c>
    </row>
    <row r="7286" spans="1:13" x14ac:dyDescent="0.3">
      <c r="A7286" t="s">
        <v>1085</v>
      </c>
      <c r="B7286" t="s">
        <v>3825</v>
      </c>
      <c r="C7286" t="s">
        <v>3173</v>
      </c>
      <c r="D7286" t="s">
        <v>1761</v>
      </c>
      <c r="E7286" t="s">
        <v>3459</v>
      </c>
      <c r="F7286" t="s">
        <v>24692</v>
      </c>
      <c r="G7286" t="s">
        <v>6674</v>
      </c>
      <c r="H7286" t="s">
        <v>3177</v>
      </c>
      <c r="I7286" t="s">
        <v>24693</v>
      </c>
      <c r="J7286" t="s">
        <v>3179</v>
      </c>
      <c r="K7286" t="s">
        <v>24694</v>
      </c>
      <c r="L7286" t="s">
        <v>3174</v>
      </c>
      <c r="M7286" t="s">
        <v>3174</v>
      </c>
    </row>
    <row r="7287" spans="1:13" x14ac:dyDescent="0.3">
      <c r="A7287" t="s">
        <v>1085</v>
      </c>
      <c r="B7287" t="s">
        <v>3035</v>
      </c>
      <c r="C7287" t="s">
        <v>3173</v>
      </c>
      <c r="D7287" t="s">
        <v>1822</v>
      </c>
      <c r="E7287" t="s">
        <v>3459</v>
      </c>
      <c r="F7287" t="s">
        <v>24695</v>
      </c>
      <c r="G7287" t="s">
        <v>3942</v>
      </c>
      <c r="H7287" t="s">
        <v>3177</v>
      </c>
      <c r="I7287" t="s">
        <v>24696</v>
      </c>
      <c r="J7287" t="s">
        <v>3187</v>
      </c>
      <c r="K7287" t="s">
        <v>3174</v>
      </c>
      <c r="L7287" t="s">
        <v>3174</v>
      </c>
      <c r="M7287" t="s">
        <v>3174</v>
      </c>
    </row>
    <row r="7288" spans="1:13" x14ac:dyDescent="0.3">
      <c r="A7288" t="s">
        <v>1085</v>
      </c>
      <c r="B7288" t="s">
        <v>3035</v>
      </c>
      <c r="C7288" t="s">
        <v>3173</v>
      </c>
      <c r="D7288" t="s">
        <v>1822</v>
      </c>
      <c r="E7288" t="s">
        <v>3459</v>
      </c>
      <c r="F7288" t="s">
        <v>24697</v>
      </c>
      <c r="G7288" t="s">
        <v>3944</v>
      </c>
      <c r="H7288" t="s">
        <v>3177</v>
      </c>
      <c r="I7288" t="s">
        <v>24698</v>
      </c>
      <c r="J7288" t="s">
        <v>3187</v>
      </c>
      <c r="K7288" t="s">
        <v>3174</v>
      </c>
      <c r="L7288" t="s">
        <v>3174</v>
      </c>
      <c r="M7288" t="s">
        <v>3174</v>
      </c>
    </row>
    <row r="7289" spans="1:13" x14ac:dyDescent="0.3">
      <c r="A7289" t="s">
        <v>1085</v>
      </c>
      <c r="B7289" t="s">
        <v>3035</v>
      </c>
      <c r="C7289" t="s">
        <v>3173</v>
      </c>
      <c r="D7289" t="s">
        <v>1822</v>
      </c>
      <c r="E7289" t="s">
        <v>3459</v>
      </c>
      <c r="F7289" t="s">
        <v>24699</v>
      </c>
      <c r="G7289" t="s">
        <v>4298</v>
      </c>
      <c r="H7289" t="s">
        <v>3177</v>
      </c>
      <c r="I7289" t="s">
        <v>24700</v>
      </c>
      <c r="J7289" t="s">
        <v>3187</v>
      </c>
      <c r="K7289" t="s">
        <v>3174</v>
      </c>
      <c r="L7289" t="s">
        <v>3174</v>
      </c>
      <c r="M7289" t="s">
        <v>3174</v>
      </c>
    </row>
    <row r="7290" spans="1:13" x14ac:dyDescent="0.3">
      <c r="A7290" t="s">
        <v>1085</v>
      </c>
      <c r="B7290" t="s">
        <v>3825</v>
      </c>
      <c r="C7290" t="s">
        <v>3173</v>
      </c>
      <c r="D7290" t="s">
        <v>1761</v>
      </c>
      <c r="E7290" t="s">
        <v>3459</v>
      </c>
      <c r="F7290" t="s">
        <v>24701</v>
      </c>
      <c r="G7290" t="s">
        <v>6674</v>
      </c>
      <c r="H7290" t="s">
        <v>3177</v>
      </c>
      <c r="I7290" t="s">
        <v>24702</v>
      </c>
      <c r="J7290" t="s">
        <v>3179</v>
      </c>
      <c r="K7290" t="s">
        <v>24703</v>
      </c>
      <c r="L7290" t="s">
        <v>3174</v>
      </c>
      <c r="M7290" t="s">
        <v>3174</v>
      </c>
    </row>
    <row r="7291" spans="1:13" x14ac:dyDescent="0.3">
      <c r="A7291" t="s">
        <v>1085</v>
      </c>
      <c r="B7291" t="s">
        <v>3035</v>
      </c>
      <c r="C7291" t="s">
        <v>3173</v>
      </c>
      <c r="D7291" t="s">
        <v>1822</v>
      </c>
      <c r="E7291" t="s">
        <v>3459</v>
      </c>
      <c r="F7291" t="s">
        <v>24704</v>
      </c>
      <c r="G7291" t="s">
        <v>9373</v>
      </c>
      <c r="H7291" t="s">
        <v>3177</v>
      </c>
      <c r="I7291" t="s">
        <v>24705</v>
      </c>
      <c r="J7291" t="s">
        <v>3187</v>
      </c>
      <c r="K7291" t="s">
        <v>3174</v>
      </c>
      <c r="L7291" t="s">
        <v>3174</v>
      </c>
      <c r="M7291" t="s">
        <v>3174</v>
      </c>
    </row>
    <row r="7292" spans="1:13" x14ac:dyDescent="0.3">
      <c r="A7292" t="s">
        <v>1085</v>
      </c>
      <c r="B7292" t="s">
        <v>2997</v>
      </c>
      <c r="C7292" t="s">
        <v>3173</v>
      </c>
      <c r="D7292" t="s">
        <v>1822</v>
      </c>
      <c r="E7292" t="s">
        <v>3320</v>
      </c>
      <c r="F7292" t="s">
        <v>24706</v>
      </c>
      <c r="G7292" t="s">
        <v>4040</v>
      </c>
      <c r="H7292" t="s">
        <v>3177</v>
      </c>
      <c r="I7292" t="s">
        <v>24707</v>
      </c>
      <c r="J7292" t="s">
        <v>3187</v>
      </c>
      <c r="K7292" t="s">
        <v>24708</v>
      </c>
      <c r="L7292" t="s">
        <v>3174</v>
      </c>
      <c r="M7292" t="s">
        <v>3174</v>
      </c>
    </row>
    <row r="7293" spans="1:13" x14ac:dyDescent="0.3">
      <c r="A7293" t="s">
        <v>1085</v>
      </c>
      <c r="B7293" t="s">
        <v>2997</v>
      </c>
      <c r="C7293" t="s">
        <v>3173</v>
      </c>
      <c r="D7293" t="s">
        <v>1822</v>
      </c>
      <c r="E7293" t="s">
        <v>3320</v>
      </c>
      <c r="F7293" t="s">
        <v>24709</v>
      </c>
      <c r="G7293" t="s">
        <v>8928</v>
      </c>
      <c r="H7293" t="s">
        <v>3177</v>
      </c>
      <c r="I7293" t="s">
        <v>24710</v>
      </c>
      <c r="J7293" t="s">
        <v>3187</v>
      </c>
      <c r="K7293" t="s">
        <v>24711</v>
      </c>
      <c r="L7293" t="s">
        <v>3174</v>
      </c>
      <c r="M7293" t="s">
        <v>3174</v>
      </c>
    </row>
    <row r="7294" spans="1:13" x14ac:dyDescent="0.3">
      <c r="A7294" t="s">
        <v>1085</v>
      </c>
      <c r="B7294" t="s">
        <v>2997</v>
      </c>
      <c r="C7294" t="s">
        <v>3173</v>
      </c>
      <c r="D7294" t="s">
        <v>1822</v>
      </c>
      <c r="E7294" t="s">
        <v>3320</v>
      </c>
      <c r="F7294" t="s">
        <v>24712</v>
      </c>
      <c r="G7294" t="s">
        <v>8928</v>
      </c>
      <c r="H7294" t="s">
        <v>3177</v>
      </c>
      <c r="I7294" t="s">
        <v>24713</v>
      </c>
      <c r="J7294" t="s">
        <v>3187</v>
      </c>
      <c r="K7294" t="s">
        <v>24714</v>
      </c>
      <c r="L7294" t="s">
        <v>3174</v>
      </c>
      <c r="M7294" t="s">
        <v>3174</v>
      </c>
    </row>
    <row r="7295" spans="1:13" x14ac:dyDescent="0.3">
      <c r="A7295" t="s">
        <v>1085</v>
      </c>
      <c r="B7295" t="s">
        <v>2997</v>
      </c>
      <c r="C7295" t="s">
        <v>3173</v>
      </c>
      <c r="D7295" t="s">
        <v>1822</v>
      </c>
      <c r="E7295" t="s">
        <v>3320</v>
      </c>
      <c r="F7295" t="s">
        <v>24715</v>
      </c>
      <c r="G7295" t="s">
        <v>8928</v>
      </c>
      <c r="H7295" t="s">
        <v>3177</v>
      </c>
      <c r="I7295" t="s">
        <v>24716</v>
      </c>
      <c r="J7295" t="s">
        <v>3187</v>
      </c>
      <c r="K7295" t="s">
        <v>24717</v>
      </c>
      <c r="L7295" t="s">
        <v>3174</v>
      </c>
      <c r="M7295" t="s">
        <v>3174</v>
      </c>
    </row>
    <row r="7296" spans="1:13" x14ac:dyDescent="0.3">
      <c r="A7296" t="s">
        <v>1085</v>
      </c>
      <c r="B7296" t="s">
        <v>2997</v>
      </c>
      <c r="C7296" t="s">
        <v>3173</v>
      </c>
      <c r="D7296" t="s">
        <v>1822</v>
      </c>
      <c r="E7296" t="s">
        <v>3320</v>
      </c>
      <c r="F7296" t="s">
        <v>24718</v>
      </c>
      <c r="G7296" t="s">
        <v>8928</v>
      </c>
      <c r="H7296" t="s">
        <v>3177</v>
      </c>
      <c r="I7296" t="s">
        <v>24719</v>
      </c>
      <c r="J7296" t="s">
        <v>3187</v>
      </c>
      <c r="K7296" t="s">
        <v>24720</v>
      </c>
      <c r="L7296" t="s">
        <v>3174</v>
      </c>
      <c r="M7296" t="s">
        <v>3174</v>
      </c>
    </row>
    <row r="7297" spans="1:13" x14ac:dyDescent="0.3">
      <c r="A7297" t="s">
        <v>1085</v>
      </c>
      <c r="B7297" t="s">
        <v>2997</v>
      </c>
      <c r="C7297" t="s">
        <v>3173</v>
      </c>
      <c r="D7297" t="s">
        <v>1822</v>
      </c>
      <c r="E7297" t="s">
        <v>3320</v>
      </c>
      <c r="F7297" t="s">
        <v>24721</v>
      </c>
      <c r="G7297" t="s">
        <v>8928</v>
      </c>
      <c r="H7297" t="s">
        <v>3177</v>
      </c>
      <c r="I7297" t="s">
        <v>24722</v>
      </c>
      <c r="J7297" t="s">
        <v>3187</v>
      </c>
      <c r="K7297" t="s">
        <v>24723</v>
      </c>
      <c r="L7297" t="s">
        <v>3174</v>
      </c>
      <c r="M7297" t="s">
        <v>3174</v>
      </c>
    </row>
    <row r="7298" spans="1:13" x14ac:dyDescent="0.3">
      <c r="A7298" t="s">
        <v>1085</v>
      </c>
      <c r="B7298" t="s">
        <v>2997</v>
      </c>
      <c r="C7298" t="s">
        <v>3173</v>
      </c>
      <c r="D7298" t="s">
        <v>1822</v>
      </c>
      <c r="E7298" t="s">
        <v>3320</v>
      </c>
      <c r="F7298" t="s">
        <v>24724</v>
      </c>
      <c r="G7298" t="s">
        <v>8928</v>
      </c>
      <c r="H7298" t="s">
        <v>3177</v>
      </c>
      <c r="I7298" t="s">
        <v>24725</v>
      </c>
      <c r="J7298" t="s">
        <v>3187</v>
      </c>
      <c r="K7298" t="s">
        <v>24726</v>
      </c>
      <c r="L7298" t="s">
        <v>3174</v>
      </c>
      <c r="M7298" t="s">
        <v>3174</v>
      </c>
    </row>
    <row r="7299" spans="1:13" x14ac:dyDescent="0.3">
      <c r="A7299" t="s">
        <v>1085</v>
      </c>
      <c r="B7299" t="s">
        <v>3023</v>
      </c>
      <c r="C7299" t="s">
        <v>3173</v>
      </c>
      <c r="D7299" t="s">
        <v>1822</v>
      </c>
      <c r="E7299" t="s">
        <v>3546</v>
      </c>
      <c r="F7299" t="s">
        <v>24727</v>
      </c>
      <c r="G7299" t="s">
        <v>8928</v>
      </c>
      <c r="H7299" t="s">
        <v>3177</v>
      </c>
      <c r="I7299" t="s">
        <v>24728</v>
      </c>
      <c r="J7299" t="s">
        <v>3187</v>
      </c>
      <c r="K7299" t="s">
        <v>24729</v>
      </c>
      <c r="L7299" t="s">
        <v>3174</v>
      </c>
      <c r="M7299" t="s">
        <v>3174</v>
      </c>
    </row>
    <row r="7300" spans="1:13" x14ac:dyDescent="0.3">
      <c r="A7300" t="s">
        <v>1085</v>
      </c>
      <c r="B7300" t="s">
        <v>3027</v>
      </c>
      <c r="C7300" t="s">
        <v>3190</v>
      </c>
      <c r="D7300" t="s">
        <v>1761</v>
      </c>
      <c r="E7300" t="s">
        <v>3235</v>
      </c>
      <c r="F7300" t="s">
        <v>24730</v>
      </c>
      <c r="G7300" t="s">
        <v>13279</v>
      </c>
      <c r="H7300" t="s">
        <v>3177</v>
      </c>
      <c r="I7300" t="s">
        <v>24731</v>
      </c>
      <c r="J7300" t="s">
        <v>3187</v>
      </c>
      <c r="K7300" t="s">
        <v>24732</v>
      </c>
      <c r="L7300" t="s">
        <v>3174</v>
      </c>
      <c r="M7300" t="s">
        <v>3174</v>
      </c>
    </row>
    <row r="7301" spans="1:13" x14ac:dyDescent="0.3">
      <c r="A7301" t="s">
        <v>1085</v>
      </c>
      <c r="B7301" t="s">
        <v>3023</v>
      </c>
      <c r="C7301" t="s">
        <v>3173</v>
      </c>
      <c r="D7301" t="s">
        <v>1822</v>
      </c>
      <c r="E7301" t="s">
        <v>3320</v>
      </c>
      <c r="F7301" t="s">
        <v>24733</v>
      </c>
      <c r="G7301" t="s">
        <v>8928</v>
      </c>
      <c r="H7301" t="s">
        <v>3177</v>
      </c>
      <c r="I7301" t="s">
        <v>24734</v>
      </c>
      <c r="J7301" t="s">
        <v>3187</v>
      </c>
      <c r="K7301" t="s">
        <v>24735</v>
      </c>
      <c r="L7301" t="s">
        <v>3174</v>
      </c>
      <c r="M7301" t="s">
        <v>3174</v>
      </c>
    </row>
    <row r="7302" spans="1:13" x14ac:dyDescent="0.3">
      <c r="A7302" t="s">
        <v>1085</v>
      </c>
      <c r="B7302" t="s">
        <v>3023</v>
      </c>
      <c r="C7302" t="s">
        <v>3173</v>
      </c>
      <c r="D7302" t="s">
        <v>1822</v>
      </c>
      <c r="E7302" t="s">
        <v>3320</v>
      </c>
      <c r="F7302" t="s">
        <v>24736</v>
      </c>
      <c r="G7302" t="s">
        <v>8928</v>
      </c>
      <c r="H7302" t="s">
        <v>3177</v>
      </c>
      <c r="I7302" t="s">
        <v>24737</v>
      </c>
      <c r="J7302" t="s">
        <v>3187</v>
      </c>
      <c r="K7302" t="s">
        <v>24738</v>
      </c>
      <c r="L7302" t="s">
        <v>3174</v>
      </c>
      <c r="M7302" t="s">
        <v>3174</v>
      </c>
    </row>
    <row r="7303" spans="1:13" x14ac:dyDescent="0.3">
      <c r="A7303" t="s">
        <v>1085</v>
      </c>
      <c r="B7303" t="s">
        <v>5148</v>
      </c>
      <c r="C7303" t="s">
        <v>3173</v>
      </c>
      <c r="D7303" t="s">
        <v>1822</v>
      </c>
      <c r="E7303" t="s">
        <v>3546</v>
      </c>
      <c r="F7303" t="s">
        <v>24739</v>
      </c>
      <c r="G7303" t="s">
        <v>8928</v>
      </c>
      <c r="H7303" t="s">
        <v>3177</v>
      </c>
      <c r="I7303" t="s">
        <v>24740</v>
      </c>
      <c r="J7303" t="s">
        <v>3187</v>
      </c>
      <c r="K7303" t="s">
        <v>24741</v>
      </c>
      <c r="L7303" t="s">
        <v>3174</v>
      </c>
      <c r="M7303" t="s">
        <v>3174</v>
      </c>
    </row>
    <row r="7304" spans="1:13" x14ac:dyDescent="0.3">
      <c r="A7304" t="s">
        <v>1085</v>
      </c>
      <c r="B7304" t="s">
        <v>5148</v>
      </c>
      <c r="C7304" t="s">
        <v>3173</v>
      </c>
      <c r="D7304" t="s">
        <v>1822</v>
      </c>
      <c r="E7304" t="s">
        <v>3546</v>
      </c>
      <c r="F7304" t="s">
        <v>24742</v>
      </c>
      <c r="G7304" t="s">
        <v>8928</v>
      </c>
      <c r="H7304" t="s">
        <v>3177</v>
      </c>
      <c r="I7304" t="s">
        <v>24743</v>
      </c>
      <c r="J7304" t="s">
        <v>3187</v>
      </c>
      <c r="K7304" t="s">
        <v>24744</v>
      </c>
      <c r="L7304" t="s">
        <v>3174</v>
      </c>
      <c r="M7304" t="s">
        <v>3174</v>
      </c>
    </row>
    <row r="7305" spans="1:13" x14ac:dyDescent="0.3">
      <c r="A7305" t="s">
        <v>1085</v>
      </c>
      <c r="B7305" t="s">
        <v>5148</v>
      </c>
      <c r="C7305" t="s">
        <v>3173</v>
      </c>
      <c r="D7305" t="s">
        <v>1822</v>
      </c>
      <c r="E7305" t="s">
        <v>3320</v>
      </c>
      <c r="F7305" t="s">
        <v>24745</v>
      </c>
      <c r="G7305" t="s">
        <v>8928</v>
      </c>
      <c r="H7305" t="s">
        <v>3177</v>
      </c>
      <c r="I7305" t="s">
        <v>24746</v>
      </c>
      <c r="J7305" t="s">
        <v>3187</v>
      </c>
      <c r="K7305" t="s">
        <v>24747</v>
      </c>
      <c r="L7305" t="s">
        <v>3174</v>
      </c>
      <c r="M7305" t="s">
        <v>3174</v>
      </c>
    </row>
    <row r="7306" spans="1:13" x14ac:dyDescent="0.3">
      <c r="A7306" t="s">
        <v>1085</v>
      </c>
      <c r="B7306" t="s">
        <v>5148</v>
      </c>
      <c r="C7306" t="s">
        <v>3173</v>
      </c>
      <c r="D7306" t="s">
        <v>1822</v>
      </c>
      <c r="E7306" t="s">
        <v>3320</v>
      </c>
      <c r="F7306" t="s">
        <v>24748</v>
      </c>
      <c r="G7306" t="s">
        <v>8928</v>
      </c>
      <c r="H7306" t="s">
        <v>3177</v>
      </c>
      <c r="I7306" t="s">
        <v>24749</v>
      </c>
      <c r="J7306" t="s">
        <v>3187</v>
      </c>
      <c r="K7306" t="s">
        <v>24750</v>
      </c>
      <c r="L7306" t="s">
        <v>3174</v>
      </c>
      <c r="M7306" t="s">
        <v>3174</v>
      </c>
    </row>
    <row r="7307" spans="1:13" x14ac:dyDescent="0.3">
      <c r="A7307" t="s">
        <v>1085</v>
      </c>
      <c r="B7307" t="s">
        <v>5148</v>
      </c>
      <c r="C7307" t="s">
        <v>3173</v>
      </c>
      <c r="D7307" t="s">
        <v>1822</v>
      </c>
      <c r="E7307" t="s">
        <v>3320</v>
      </c>
      <c r="F7307" t="s">
        <v>24751</v>
      </c>
      <c r="G7307" t="s">
        <v>8928</v>
      </c>
      <c r="H7307" t="s">
        <v>3177</v>
      </c>
      <c r="I7307" t="s">
        <v>24752</v>
      </c>
      <c r="J7307" t="s">
        <v>3187</v>
      </c>
      <c r="K7307" t="s">
        <v>24750</v>
      </c>
      <c r="L7307" t="s">
        <v>3174</v>
      </c>
      <c r="M7307" t="s">
        <v>3174</v>
      </c>
    </row>
    <row r="7308" spans="1:13" x14ac:dyDescent="0.3">
      <c r="A7308" t="s">
        <v>1085</v>
      </c>
      <c r="B7308" t="s">
        <v>5148</v>
      </c>
      <c r="C7308" t="s">
        <v>3173</v>
      </c>
      <c r="D7308" t="s">
        <v>1822</v>
      </c>
      <c r="E7308" t="s">
        <v>3183</v>
      </c>
      <c r="F7308" t="s">
        <v>24753</v>
      </c>
      <c r="G7308" t="s">
        <v>8928</v>
      </c>
      <c r="H7308" t="s">
        <v>3177</v>
      </c>
      <c r="I7308" t="s">
        <v>24754</v>
      </c>
      <c r="J7308" t="s">
        <v>3187</v>
      </c>
      <c r="K7308" t="s">
        <v>24755</v>
      </c>
      <c r="L7308" t="s">
        <v>3174</v>
      </c>
      <c r="M7308" t="s">
        <v>3174</v>
      </c>
    </row>
    <row r="7309" spans="1:13" x14ac:dyDescent="0.3">
      <c r="A7309" t="s">
        <v>1085</v>
      </c>
      <c r="B7309" t="s">
        <v>5148</v>
      </c>
      <c r="C7309" t="s">
        <v>3173</v>
      </c>
      <c r="D7309" t="s">
        <v>1822</v>
      </c>
      <c r="E7309" t="s">
        <v>3183</v>
      </c>
      <c r="F7309" t="s">
        <v>24756</v>
      </c>
      <c r="G7309" t="s">
        <v>8928</v>
      </c>
      <c r="H7309" t="s">
        <v>3177</v>
      </c>
      <c r="I7309" t="s">
        <v>24757</v>
      </c>
      <c r="J7309" t="s">
        <v>3187</v>
      </c>
      <c r="K7309" t="s">
        <v>24758</v>
      </c>
      <c r="L7309" t="s">
        <v>3174</v>
      </c>
      <c r="M7309" t="s">
        <v>3174</v>
      </c>
    </row>
    <row r="7310" spans="1:13" x14ac:dyDescent="0.3">
      <c r="A7310" t="s">
        <v>1085</v>
      </c>
      <c r="B7310" t="s">
        <v>6579</v>
      </c>
      <c r="C7310" t="s">
        <v>3173</v>
      </c>
      <c r="D7310" t="s">
        <v>1822</v>
      </c>
      <c r="E7310" t="s">
        <v>3235</v>
      </c>
      <c r="F7310" t="s">
        <v>24759</v>
      </c>
      <c r="G7310" t="s">
        <v>19170</v>
      </c>
      <c r="H7310" t="s">
        <v>3177</v>
      </c>
      <c r="I7310" t="s">
        <v>24760</v>
      </c>
      <c r="J7310" t="s">
        <v>3187</v>
      </c>
      <c r="K7310" t="s">
        <v>24761</v>
      </c>
      <c r="L7310" t="s">
        <v>3174</v>
      </c>
      <c r="M7310" t="s">
        <v>3174</v>
      </c>
    </row>
    <row r="7311" spans="1:13" x14ac:dyDescent="0.3">
      <c r="A7311" t="s">
        <v>1085</v>
      </c>
      <c r="B7311" t="s">
        <v>3035</v>
      </c>
      <c r="C7311" t="s">
        <v>3173</v>
      </c>
      <c r="D7311" t="s">
        <v>1822</v>
      </c>
      <c r="E7311" t="s">
        <v>3459</v>
      </c>
      <c r="F7311" t="s">
        <v>24762</v>
      </c>
      <c r="G7311" t="s">
        <v>9217</v>
      </c>
      <c r="H7311" t="s">
        <v>3177</v>
      </c>
      <c r="I7311" t="s">
        <v>24763</v>
      </c>
      <c r="J7311" t="s">
        <v>3187</v>
      </c>
      <c r="K7311" t="s">
        <v>24764</v>
      </c>
      <c r="L7311" t="s">
        <v>3174</v>
      </c>
      <c r="M7311" t="s">
        <v>3174</v>
      </c>
    </row>
    <row r="7312" spans="1:13" x14ac:dyDescent="0.3">
      <c r="A7312" t="s">
        <v>1085</v>
      </c>
      <c r="B7312" t="s">
        <v>3655</v>
      </c>
      <c r="C7312" t="s">
        <v>3173</v>
      </c>
      <c r="D7312" t="s">
        <v>1822</v>
      </c>
      <c r="E7312" t="s">
        <v>3235</v>
      </c>
      <c r="F7312" t="s">
        <v>24765</v>
      </c>
      <c r="G7312" t="s">
        <v>17030</v>
      </c>
      <c r="H7312" t="s">
        <v>3177</v>
      </c>
      <c r="I7312" t="s">
        <v>24766</v>
      </c>
      <c r="J7312" t="s">
        <v>3187</v>
      </c>
      <c r="K7312" t="s">
        <v>24664</v>
      </c>
      <c r="L7312" t="s">
        <v>3174</v>
      </c>
      <c r="M7312" t="s">
        <v>3174</v>
      </c>
    </row>
    <row r="7313" spans="1:13" x14ac:dyDescent="0.3">
      <c r="A7313" t="s">
        <v>1085</v>
      </c>
      <c r="B7313" t="s">
        <v>3655</v>
      </c>
      <c r="C7313" t="s">
        <v>3173</v>
      </c>
      <c r="D7313" t="s">
        <v>1822</v>
      </c>
      <c r="E7313" t="s">
        <v>3235</v>
      </c>
      <c r="F7313" t="s">
        <v>24767</v>
      </c>
      <c r="G7313" t="s">
        <v>17030</v>
      </c>
      <c r="H7313" t="s">
        <v>3177</v>
      </c>
      <c r="I7313" t="s">
        <v>24768</v>
      </c>
      <c r="J7313" t="s">
        <v>3187</v>
      </c>
      <c r="K7313" t="s">
        <v>24664</v>
      </c>
      <c r="L7313" t="s">
        <v>3174</v>
      </c>
      <c r="M7313" t="s">
        <v>3174</v>
      </c>
    </row>
    <row r="7314" spans="1:13" x14ac:dyDescent="0.3">
      <c r="A7314" t="s">
        <v>1085</v>
      </c>
      <c r="B7314" t="s">
        <v>3508</v>
      </c>
      <c r="C7314" t="s">
        <v>3173</v>
      </c>
      <c r="D7314" t="s">
        <v>1822</v>
      </c>
      <c r="E7314" t="s">
        <v>3235</v>
      </c>
      <c r="F7314" t="s">
        <v>24769</v>
      </c>
      <c r="G7314" t="s">
        <v>24770</v>
      </c>
      <c r="H7314" t="s">
        <v>3177</v>
      </c>
      <c r="I7314" t="s">
        <v>24771</v>
      </c>
      <c r="J7314" t="s">
        <v>3187</v>
      </c>
      <c r="K7314" t="s">
        <v>24772</v>
      </c>
      <c r="L7314" t="s">
        <v>3174</v>
      </c>
      <c r="M7314" t="s">
        <v>3174</v>
      </c>
    </row>
    <row r="7315" spans="1:13" x14ac:dyDescent="0.3">
      <c r="A7315" t="s">
        <v>1085</v>
      </c>
      <c r="B7315" t="s">
        <v>3508</v>
      </c>
      <c r="C7315" t="s">
        <v>3173</v>
      </c>
      <c r="D7315" t="s">
        <v>1822</v>
      </c>
      <c r="E7315" t="s">
        <v>3235</v>
      </c>
      <c r="F7315" t="s">
        <v>24773</v>
      </c>
      <c r="G7315" t="s">
        <v>24770</v>
      </c>
      <c r="H7315" t="s">
        <v>3177</v>
      </c>
      <c r="I7315" t="s">
        <v>24774</v>
      </c>
      <c r="J7315" t="s">
        <v>3187</v>
      </c>
      <c r="K7315" t="s">
        <v>24772</v>
      </c>
      <c r="L7315" t="s">
        <v>3174</v>
      </c>
      <c r="M7315" t="s">
        <v>3174</v>
      </c>
    </row>
    <row r="7316" spans="1:13" x14ac:dyDescent="0.3">
      <c r="A7316" t="s">
        <v>1085</v>
      </c>
      <c r="B7316" t="s">
        <v>3035</v>
      </c>
      <c r="C7316" t="s">
        <v>3173</v>
      </c>
      <c r="D7316" t="s">
        <v>1822</v>
      </c>
      <c r="E7316" t="s">
        <v>3235</v>
      </c>
      <c r="F7316" t="s">
        <v>24775</v>
      </c>
      <c r="G7316" t="s">
        <v>9217</v>
      </c>
      <c r="H7316" t="s">
        <v>3177</v>
      </c>
      <c r="I7316" t="s">
        <v>24776</v>
      </c>
      <c r="J7316" t="s">
        <v>3187</v>
      </c>
      <c r="K7316" t="s">
        <v>24777</v>
      </c>
      <c r="L7316" t="s">
        <v>3174</v>
      </c>
      <c r="M7316" t="s">
        <v>3174</v>
      </c>
    </row>
    <row r="7317" spans="1:13" x14ac:dyDescent="0.3">
      <c r="A7317" t="s">
        <v>1085</v>
      </c>
      <c r="B7317" t="s">
        <v>3023</v>
      </c>
      <c r="C7317" t="s">
        <v>3173</v>
      </c>
      <c r="D7317" t="s">
        <v>1822</v>
      </c>
      <c r="E7317" t="s">
        <v>3546</v>
      </c>
      <c r="F7317" t="s">
        <v>24778</v>
      </c>
      <c r="G7317" t="s">
        <v>24689</v>
      </c>
      <c r="H7317" t="s">
        <v>3177</v>
      </c>
      <c r="I7317" t="s">
        <v>24779</v>
      </c>
      <c r="J7317" t="s">
        <v>3187</v>
      </c>
      <c r="K7317" t="s">
        <v>24691</v>
      </c>
      <c r="L7317" t="s">
        <v>3174</v>
      </c>
      <c r="M7317" t="s">
        <v>3174</v>
      </c>
    </row>
    <row r="7318" spans="1:13" x14ac:dyDescent="0.3">
      <c r="A7318" t="s">
        <v>1085</v>
      </c>
      <c r="B7318" t="s">
        <v>3023</v>
      </c>
      <c r="C7318" t="s">
        <v>3173</v>
      </c>
      <c r="D7318" t="s">
        <v>1822</v>
      </c>
      <c r="E7318" t="s">
        <v>3235</v>
      </c>
      <c r="F7318" t="s">
        <v>24780</v>
      </c>
      <c r="G7318" t="s">
        <v>24689</v>
      </c>
      <c r="H7318" t="s">
        <v>3177</v>
      </c>
      <c r="I7318" t="s">
        <v>24781</v>
      </c>
      <c r="J7318" t="s">
        <v>3187</v>
      </c>
      <c r="K7318" t="s">
        <v>24691</v>
      </c>
      <c r="L7318" t="s">
        <v>3174</v>
      </c>
      <c r="M7318" t="s">
        <v>3174</v>
      </c>
    </row>
    <row r="7319" spans="1:13" x14ac:dyDescent="0.3">
      <c r="A7319" t="s">
        <v>1085</v>
      </c>
      <c r="B7319" t="s">
        <v>3023</v>
      </c>
      <c r="C7319" t="s">
        <v>3173</v>
      </c>
      <c r="D7319" t="s">
        <v>1822</v>
      </c>
      <c r="E7319" t="s">
        <v>3235</v>
      </c>
      <c r="F7319" t="s">
        <v>24782</v>
      </c>
      <c r="G7319" t="s">
        <v>24689</v>
      </c>
      <c r="H7319" t="s">
        <v>3177</v>
      </c>
      <c r="I7319" t="s">
        <v>24783</v>
      </c>
      <c r="J7319" t="s">
        <v>3187</v>
      </c>
      <c r="K7319" t="s">
        <v>24691</v>
      </c>
      <c r="L7319" t="s">
        <v>3174</v>
      </c>
      <c r="M7319" t="s">
        <v>3174</v>
      </c>
    </row>
    <row r="7320" spans="1:13" x14ac:dyDescent="0.3">
      <c r="A7320" t="s">
        <v>1085</v>
      </c>
      <c r="B7320" t="s">
        <v>3033</v>
      </c>
      <c r="C7320" t="s">
        <v>3173</v>
      </c>
      <c r="D7320" t="s">
        <v>1822</v>
      </c>
      <c r="E7320" t="s">
        <v>3235</v>
      </c>
      <c r="F7320" t="s">
        <v>24784</v>
      </c>
      <c r="G7320" t="s">
        <v>24785</v>
      </c>
      <c r="H7320" t="s">
        <v>3177</v>
      </c>
      <c r="I7320" t="s">
        <v>24786</v>
      </c>
      <c r="J7320" t="s">
        <v>3187</v>
      </c>
      <c r="K7320" t="s">
        <v>24787</v>
      </c>
      <c r="L7320" t="s">
        <v>3174</v>
      </c>
      <c r="M7320" t="s">
        <v>3174</v>
      </c>
    </row>
    <row r="7321" spans="1:13" x14ac:dyDescent="0.3">
      <c r="A7321" t="s">
        <v>1085</v>
      </c>
      <c r="B7321" t="s">
        <v>3033</v>
      </c>
      <c r="C7321" t="s">
        <v>3173</v>
      </c>
      <c r="D7321" t="s">
        <v>1822</v>
      </c>
      <c r="E7321" t="s">
        <v>3235</v>
      </c>
      <c r="F7321" t="s">
        <v>24788</v>
      </c>
      <c r="G7321" t="s">
        <v>24785</v>
      </c>
      <c r="H7321" t="s">
        <v>3177</v>
      </c>
      <c r="I7321" t="s">
        <v>24789</v>
      </c>
      <c r="J7321" t="s">
        <v>3187</v>
      </c>
      <c r="K7321" t="s">
        <v>24787</v>
      </c>
      <c r="L7321" t="s">
        <v>3174</v>
      </c>
      <c r="M7321" t="s">
        <v>3174</v>
      </c>
    </row>
    <row r="7322" spans="1:13" x14ac:dyDescent="0.3">
      <c r="A7322" t="s">
        <v>1085</v>
      </c>
      <c r="B7322" t="s">
        <v>3033</v>
      </c>
      <c r="C7322" t="s">
        <v>3173</v>
      </c>
      <c r="D7322" t="s">
        <v>1822</v>
      </c>
      <c r="E7322" t="s">
        <v>3235</v>
      </c>
      <c r="F7322" t="s">
        <v>24790</v>
      </c>
      <c r="G7322" t="s">
        <v>24785</v>
      </c>
      <c r="H7322" t="s">
        <v>3177</v>
      </c>
      <c r="I7322" t="s">
        <v>24791</v>
      </c>
      <c r="J7322" t="s">
        <v>3187</v>
      </c>
      <c r="K7322" t="s">
        <v>24787</v>
      </c>
      <c r="L7322" t="s">
        <v>3174</v>
      </c>
      <c r="M7322" t="s">
        <v>3174</v>
      </c>
    </row>
    <row r="7323" spans="1:13" x14ac:dyDescent="0.3">
      <c r="A7323" t="s">
        <v>1085</v>
      </c>
      <c r="B7323" t="s">
        <v>3035</v>
      </c>
      <c r="C7323" t="s">
        <v>3173</v>
      </c>
      <c r="D7323" t="s">
        <v>1822</v>
      </c>
      <c r="E7323" t="s">
        <v>3459</v>
      </c>
      <c r="F7323" t="s">
        <v>24792</v>
      </c>
      <c r="G7323" t="s">
        <v>9217</v>
      </c>
      <c r="H7323" t="s">
        <v>3177</v>
      </c>
      <c r="I7323" t="s">
        <v>24793</v>
      </c>
      <c r="J7323" t="s">
        <v>3187</v>
      </c>
      <c r="K7323" t="s">
        <v>24764</v>
      </c>
      <c r="L7323" t="s">
        <v>3174</v>
      </c>
      <c r="M7323" t="s">
        <v>3174</v>
      </c>
    </row>
    <row r="7324" spans="1:13" x14ac:dyDescent="0.3">
      <c r="A7324" t="s">
        <v>1085</v>
      </c>
      <c r="B7324" t="s">
        <v>3035</v>
      </c>
      <c r="C7324" t="s">
        <v>3173</v>
      </c>
      <c r="D7324" t="s">
        <v>1822</v>
      </c>
      <c r="E7324" t="s">
        <v>3459</v>
      </c>
      <c r="F7324" t="s">
        <v>24794</v>
      </c>
      <c r="G7324" t="s">
        <v>9217</v>
      </c>
      <c r="H7324" t="s">
        <v>3177</v>
      </c>
      <c r="I7324" t="s">
        <v>24795</v>
      </c>
      <c r="J7324" t="s">
        <v>3187</v>
      </c>
      <c r="K7324" t="s">
        <v>24764</v>
      </c>
      <c r="L7324" t="s">
        <v>3174</v>
      </c>
      <c r="M7324" t="s">
        <v>3174</v>
      </c>
    </row>
    <row r="7325" spans="1:13" x14ac:dyDescent="0.3">
      <c r="A7325" t="s">
        <v>1085</v>
      </c>
      <c r="B7325" t="s">
        <v>3754</v>
      </c>
      <c r="C7325" t="s">
        <v>3173</v>
      </c>
      <c r="D7325" t="s">
        <v>1755</v>
      </c>
      <c r="E7325" t="s">
        <v>3459</v>
      </c>
      <c r="F7325" t="s">
        <v>24796</v>
      </c>
      <c r="G7325" t="s">
        <v>5191</v>
      </c>
      <c r="H7325" t="s">
        <v>3177</v>
      </c>
      <c r="I7325" t="s">
        <v>24797</v>
      </c>
      <c r="J7325" t="s">
        <v>3187</v>
      </c>
      <c r="K7325" t="s">
        <v>24798</v>
      </c>
      <c r="L7325" t="s">
        <v>3174</v>
      </c>
      <c r="M7325" t="s">
        <v>3174</v>
      </c>
    </row>
    <row r="7326" spans="1:13" x14ac:dyDescent="0.3">
      <c r="A7326" t="s">
        <v>1085</v>
      </c>
      <c r="B7326" t="s">
        <v>3754</v>
      </c>
      <c r="C7326" t="s">
        <v>3173</v>
      </c>
      <c r="D7326" t="s">
        <v>1755</v>
      </c>
      <c r="E7326" t="s">
        <v>3459</v>
      </c>
      <c r="F7326" t="s">
        <v>24799</v>
      </c>
      <c r="G7326" t="s">
        <v>5191</v>
      </c>
      <c r="H7326" t="s">
        <v>3177</v>
      </c>
      <c r="I7326" t="s">
        <v>24800</v>
      </c>
      <c r="J7326" t="s">
        <v>3187</v>
      </c>
      <c r="K7326" t="s">
        <v>24801</v>
      </c>
      <c r="L7326" t="s">
        <v>3174</v>
      </c>
      <c r="M7326" t="s">
        <v>3174</v>
      </c>
    </row>
    <row r="7327" spans="1:13" x14ac:dyDescent="0.3">
      <c r="A7327" t="s">
        <v>1085</v>
      </c>
      <c r="B7327" t="s">
        <v>3035</v>
      </c>
      <c r="C7327" t="s">
        <v>3173</v>
      </c>
      <c r="D7327" t="s">
        <v>1822</v>
      </c>
      <c r="E7327" t="s">
        <v>3459</v>
      </c>
      <c r="F7327" t="s">
        <v>24802</v>
      </c>
      <c r="G7327" t="s">
        <v>3942</v>
      </c>
      <c r="H7327" t="s">
        <v>3177</v>
      </c>
      <c r="I7327" t="s">
        <v>24803</v>
      </c>
      <c r="J7327" t="s">
        <v>3179</v>
      </c>
      <c r="K7327" t="s">
        <v>24643</v>
      </c>
      <c r="L7327" t="s">
        <v>3174</v>
      </c>
      <c r="M7327" t="s">
        <v>3174</v>
      </c>
    </row>
    <row r="7328" spans="1:13" x14ac:dyDescent="0.3">
      <c r="A7328" t="s">
        <v>1085</v>
      </c>
      <c r="B7328" t="s">
        <v>3825</v>
      </c>
      <c r="C7328" t="s">
        <v>3173</v>
      </c>
      <c r="D7328" t="s">
        <v>1822</v>
      </c>
      <c r="E7328" t="s">
        <v>3459</v>
      </c>
      <c r="F7328" t="s">
        <v>24804</v>
      </c>
      <c r="G7328" t="s">
        <v>6228</v>
      </c>
      <c r="H7328" t="s">
        <v>3177</v>
      </c>
      <c r="I7328" t="s">
        <v>24805</v>
      </c>
      <c r="J7328" t="s">
        <v>3187</v>
      </c>
      <c r="K7328" t="s">
        <v>24806</v>
      </c>
      <c r="L7328" t="s">
        <v>3174</v>
      </c>
      <c r="M7328" t="s">
        <v>3174</v>
      </c>
    </row>
    <row r="7329" spans="1:13" x14ac:dyDescent="0.3">
      <c r="A7329" t="s">
        <v>1082</v>
      </c>
      <c r="B7329" t="s">
        <v>7638</v>
      </c>
      <c r="C7329" t="s">
        <v>4045</v>
      </c>
      <c r="D7329" t="s">
        <v>1822</v>
      </c>
      <c r="E7329" t="s">
        <v>7639</v>
      </c>
      <c r="F7329" t="s">
        <v>24807</v>
      </c>
      <c r="G7329" t="s">
        <v>8634</v>
      </c>
      <c r="H7329" t="s">
        <v>3177</v>
      </c>
      <c r="I7329" t="s">
        <v>24808</v>
      </c>
      <c r="J7329" t="s">
        <v>3179</v>
      </c>
      <c r="K7329" t="s">
        <v>16005</v>
      </c>
      <c r="L7329" t="s">
        <v>3174</v>
      </c>
      <c r="M7329" t="s">
        <v>3174</v>
      </c>
    </row>
    <row r="7330" spans="1:13" x14ac:dyDescent="0.3">
      <c r="A7330" t="s">
        <v>1085</v>
      </c>
      <c r="B7330" t="s">
        <v>3027</v>
      </c>
      <c r="C7330" t="s">
        <v>3190</v>
      </c>
      <c r="D7330" t="s">
        <v>1755</v>
      </c>
      <c r="E7330" t="s">
        <v>3235</v>
      </c>
      <c r="F7330" t="s">
        <v>24809</v>
      </c>
      <c r="G7330" t="s">
        <v>13089</v>
      </c>
      <c r="H7330" t="s">
        <v>3177</v>
      </c>
      <c r="I7330" t="s">
        <v>24810</v>
      </c>
      <c r="J7330" t="s">
        <v>3179</v>
      </c>
      <c r="K7330" t="s">
        <v>24811</v>
      </c>
      <c r="L7330" t="s">
        <v>3174</v>
      </c>
      <c r="M7330" t="s">
        <v>3174</v>
      </c>
    </row>
    <row r="7331" spans="1:13" x14ac:dyDescent="0.3">
      <c r="A7331" t="s">
        <v>1085</v>
      </c>
      <c r="B7331" t="s">
        <v>5165</v>
      </c>
      <c r="C7331" t="s">
        <v>3173</v>
      </c>
      <c r="D7331" t="s">
        <v>1822</v>
      </c>
      <c r="E7331" t="s">
        <v>3183</v>
      </c>
      <c r="F7331" t="s">
        <v>24812</v>
      </c>
      <c r="G7331" t="s">
        <v>24813</v>
      </c>
      <c r="H7331" t="s">
        <v>3177</v>
      </c>
      <c r="I7331" t="s">
        <v>24814</v>
      </c>
      <c r="J7331" t="s">
        <v>3179</v>
      </c>
      <c r="K7331" t="s">
        <v>3174</v>
      </c>
      <c r="L7331" t="s">
        <v>3174</v>
      </c>
      <c r="M7331" t="s">
        <v>3174</v>
      </c>
    </row>
    <row r="7332" spans="1:13" x14ac:dyDescent="0.3">
      <c r="A7332" t="s">
        <v>1085</v>
      </c>
      <c r="B7332" t="s">
        <v>3027</v>
      </c>
      <c r="C7332" t="s">
        <v>3190</v>
      </c>
      <c r="D7332" t="s">
        <v>1822</v>
      </c>
      <c r="E7332" t="s">
        <v>3183</v>
      </c>
      <c r="F7332" t="s">
        <v>24815</v>
      </c>
      <c r="G7332" t="s">
        <v>7664</v>
      </c>
      <c r="H7332" t="s">
        <v>3177</v>
      </c>
      <c r="I7332" t="s">
        <v>24816</v>
      </c>
      <c r="J7332" t="s">
        <v>3179</v>
      </c>
      <c r="K7332" t="s">
        <v>24817</v>
      </c>
      <c r="L7332" t="s">
        <v>3174</v>
      </c>
      <c r="M7332" t="s">
        <v>3174</v>
      </c>
    </row>
    <row r="7333" spans="1:13" x14ac:dyDescent="0.3">
      <c r="A7333" t="s">
        <v>1085</v>
      </c>
      <c r="B7333" t="s">
        <v>5165</v>
      </c>
      <c r="C7333" t="s">
        <v>3173</v>
      </c>
      <c r="D7333" t="s">
        <v>1822</v>
      </c>
      <c r="E7333" t="s">
        <v>3183</v>
      </c>
      <c r="F7333" t="s">
        <v>24818</v>
      </c>
      <c r="G7333" t="s">
        <v>24819</v>
      </c>
      <c r="H7333" t="s">
        <v>3177</v>
      </c>
      <c r="I7333" t="s">
        <v>24820</v>
      </c>
      <c r="J7333" t="s">
        <v>3179</v>
      </c>
      <c r="K7333" t="s">
        <v>3174</v>
      </c>
      <c r="L7333" t="s">
        <v>3174</v>
      </c>
      <c r="M7333" t="s">
        <v>3174</v>
      </c>
    </row>
    <row r="7334" spans="1:13" x14ac:dyDescent="0.3">
      <c r="A7334" t="s">
        <v>1085</v>
      </c>
      <c r="B7334" t="s">
        <v>3754</v>
      </c>
      <c r="C7334" t="s">
        <v>3173</v>
      </c>
      <c r="D7334" t="s">
        <v>1759</v>
      </c>
      <c r="E7334" t="s">
        <v>3235</v>
      </c>
      <c r="F7334" t="s">
        <v>24821</v>
      </c>
      <c r="G7334" t="s">
        <v>6519</v>
      </c>
      <c r="H7334" t="s">
        <v>3177</v>
      </c>
      <c r="I7334" t="s">
        <v>24822</v>
      </c>
      <c r="J7334" t="s">
        <v>3179</v>
      </c>
      <c r="K7334" t="s">
        <v>24823</v>
      </c>
      <c r="L7334" t="s">
        <v>3174</v>
      </c>
      <c r="M7334" t="s">
        <v>3174</v>
      </c>
    </row>
    <row r="7335" spans="1:13" x14ac:dyDescent="0.3">
      <c r="A7335" t="s">
        <v>1085</v>
      </c>
      <c r="B7335" t="s">
        <v>9816</v>
      </c>
      <c r="C7335" t="s">
        <v>3173</v>
      </c>
      <c r="D7335" t="s">
        <v>1755</v>
      </c>
      <c r="E7335" t="s">
        <v>3320</v>
      </c>
      <c r="F7335" t="s">
        <v>24824</v>
      </c>
      <c r="G7335" t="s">
        <v>9773</v>
      </c>
      <c r="H7335" t="s">
        <v>3177</v>
      </c>
      <c r="I7335" t="s">
        <v>24825</v>
      </c>
      <c r="J7335" t="s">
        <v>3187</v>
      </c>
      <c r="K7335" t="s">
        <v>24826</v>
      </c>
      <c r="L7335" t="s">
        <v>3174</v>
      </c>
      <c r="M7335" t="s">
        <v>3174</v>
      </c>
    </row>
    <row r="7336" spans="1:13" x14ac:dyDescent="0.3">
      <c r="A7336" t="s">
        <v>1085</v>
      </c>
      <c r="B7336" t="s">
        <v>3754</v>
      </c>
      <c r="C7336" t="s">
        <v>3173</v>
      </c>
      <c r="D7336" t="s">
        <v>1759</v>
      </c>
      <c r="E7336" t="s">
        <v>3235</v>
      </c>
      <c r="F7336" t="s">
        <v>24827</v>
      </c>
      <c r="G7336" t="s">
        <v>6519</v>
      </c>
      <c r="H7336" t="s">
        <v>3177</v>
      </c>
      <c r="I7336" t="s">
        <v>24828</v>
      </c>
      <c r="J7336" t="s">
        <v>3179</v>
      </c>
      <c r="K7336" t="s">
        <v>24829</v>
      </c>
      <c r="L7336" t="s">
        <v>3174</v>
      </c>
      <c r="M7336" t="s">
        <v>3174</v>
      </c>
    </row>
    <row r="7337" spans="1:13" x14ac:dyDescent="0.3">
      <c r="A7337" t="s">
        <v>1085</v>
      </c>
      <c r="B7337" t="s">
        <v>5165</v>
      </c>
      <c r="C7337" t="s">
        <v>3173</v>
      </c>
      <c r="D7337" t="s">
        <v>1822</v>
      </c>
      <c r="E7337" t="s">
        <v>3183</v>
      </c>
      <c r="F7337" t="s">
        <v>24830</v>
      </c>
      <c r="G7337" t="s">
        <v>24831</v>
      </c>
      <c r="H7337" t="s">
        <v>3177</v>
      </c>
      <c r="I7337" t="s">
        <v>24832</v>
      </c>
      <c r="J7337" t="s">
        <v>3179</v>
      </c>
      <c r="K7337" t="s">
        <v>3174</v>
      </c>
      <c r="L7337" t="s">
        <v>3174</v>
      </c>
      <c r="M7337" t="s">
        <v>3174</v>
      </c>
    </row>
    <row r="7338" spans="1:13" x14ac:dyDescent="0.3">
      <c r="A7338" t="s">
        <v>1085</v>
      </c>
      <c r="B7338" t="s">
        <v>3754</v>
      </c>
      <c r="C7338" t="s">
        <v>3173</v>
      </c>
      <c r="D7338" t="s">
        <v>1759</v>
      </c>
      <c r="E7338" t="s">
        <v>3235</v>
      </c>
      <c r="F7338" t="s">
        <v>24833</v>
      </c>
      <c r="G7338" t="s">
        <v>6519</v>
      </c>
      <c r="H7338" t="s">
        <v>3177</v>
      </c>
      <c r="I7338" t="s">
        <v>24834</v>
      </c>
      <c r="J7338" t="s">
        <v>3179</v>
      </c>
      <c r="K7338" t="s">
        <v>24835</v>
      </c>
      <c r="L7338" t="s">
        <v>3174</v>
      </c>
      <c r="M7338" t="s">
        <v>3174</v>
      </c>
    </row>
    <row r="7339" spans="1:13" x14ac:dyDescent="0.3">
      <c r="A7339" t="s">
        <v>1085</v>
      </c>
      <c r="B7339" t="s">
        <v>2997</v>
      </c>
      <c r="C7339" t="s">
        <v>3173</v>
      </c>
      <c r="D7339" t="s">
        <v>7922</v>
      </c>
      <c r="E7339" t="s">
        <v>3235</v>
      </c>
      <c r="F7339" t="s">
        <v>24836</v>
      </c>
      <c r="G7339" t="s">
        <v>4110</v>
      </c>
      <c r="H7339" t="s">
        <v>3177</v>
      </c>
      <c r="I7339" t="s">
        <v>24837</v>
      </c>
      <c r="J7339" t="s">
        <v>3187</v>
      </c>
      <c r="K7339" t="s">
        <v>24838</v>
      </c>
      <c r="L7339" t="s">
        <v>3174</v>
      </c>
      <c r="M7339" t="s">
        <v>3174</v>
      </c>
    </row>
    <row r="7340" spans="1:13" x14ac:dyDescent="0.3">
      <c r="A7340" t="s">
        <v>1085</v>
      </c>
      <c r="B7340" t="s">
        <v>5165</v>
      </c>
      <c r="C7340" t="s">
        <v>3173</v>
      </c>
      <c r="D7340" t="s">
        <v>1822</v>
      </c>
      <c r="E7340" t="s">
        <v>3183</v>
      </c>
      <c r="F7340" t="s">
        <v>24839</v>
      </c>
      <c r="G7340" t="s">
        <v>24840</v>
      </c>
      <c r="H7340" t="s">
        <v>3177</v>
      </c>
      <c r="I7340" t="s">
        <v>24841</v>
      </c>
      <c r="J7340" t="s">
        <v>3179</v>
      </c>
      <c r="K7340" t="s">
        <v>3174</v>
      </c>
      <c r="L7340" t="s">
        <v>3174</v>
      </c>
      <c r="M7340" t="s">
        <v>3174</v>
      </c>
    </row>
    <row r="7341" spans="1:13" x14ac:dyDescent="0.3">
      <c r="A7341" t="s">
        <v>1085</v>
      </c>
      <c r="B7341" t="s">
        <v>3655</v>
      </c>
      <c r="C7341" t="s">
        <v>3173</v>
      </c>
      <c r="D7341" t="s">
        <v>1755</v>
      </c>
      <c r="E7341" t="s">
        <v>3320</v>
      </c>
      <c r="F7341" t="s">
        <v>24842</v>
      </c>
      <c r="G7341" t="s">
        <v>9773</v>
      </c>
      <c r="H7341" t="s">
        <v>3177</v>
      </c>
      <c r="I7341" t="s">
        <v>24843</v>
      </c>
      <c r="J7341" t="s">
        <v>3187</v>
      </c>
      <c r="K7341" t="s">
        <v>24844</v>
      </c>
      <c r="L7341" t="s">
        <v>3174</v>
      </c>
      <c r="M7341" t="s">
        <v>3174</v>
      </c>
    </row>
    <row r="7342" spans="1:13" x14ac:dyDescent="0.3">
      <c r="A7342" t="s">
        <v>1085</v>
      </c>
      <c r="B7342" t="s">
        <v>5165</v>
      </c>
      <c r="C7342" t="s">
        <v>3173</v>
      </c>
      <c r="D7342" t="s">
        <v>1822</v>
      </c>
      <c r="E7342" t="s">
        <v>3183</v>
      </c>
      <c r="F7342" t="s">
        <v>24845</v>
      </c>
      <c r="G7342" t="s">
        <v>24846</v>
      </c>
      <c r="H7342" t="s">
        <v>3177</v>
      </c>
      <c r="I7342" t="s">
        <v>24847</v>
      </c>
      <c r="J7342" t="s">
        <v>3179</v>
      </c>
      <c r="K7342" t="s">
        <v>3174</v>
      </c>
      <c r="L7342" t="s">
        <v>3174</v>
      </c>
      <c r="M7342" t="s">
        <v>3174</v>
      </c>
    </row>
    <row r="7343" spans="1:13" x14ac:dyDescent="0.3">
      <c r="A7343" t="s">
        <v>1085</v>
      </c>
      <c r="B7343" t="s">
        <v>3655</v>
      </c>
      <c r="C7343" t="s">
        <v>3173</v>
      </c>
      <c r="D7343" t="s">
        <v>1755</v>
      </c>
      <c r="E7343" t="s">
        <v>3320</v>
      </c>
      <c r="F7343" t="s">
        <v>24848</v>
      </c>
      <c r="G7343" t="s">
        <v>9773</v>
      </c>
      <c r="H7343" t="s">
        <v>3177</v>
      </c>
      <c r="I7343" t="s">
        <v>24849</v>
      </c>
      <c r="J7343" t="s">
        <v>3187</v>
      </c>
      <c r="K7343" t="s">
        <v>24850</v>
      </c>
      <c r="L7343" t="s">
        <v>3174</v>
      </c>
      <c r="M7343" t="s">
        <v>3174</v>
      </c>
    </row>
    <row r="7344" spans="1:13" x14ac:dyDescent="0.3">
      <c r="A7344" t="s">
        <v>1085</v>
      </c>
      <c r="B7344" t="s">
        <v>5165</v>
      </c>
      <c r="C7344" t="s">
        <v>3173</v>
      </c>
      <c r="D7344" t="s">
        <v>1822</v>
      </c>
      <c r="E7344" t="s">
        <v>3183</v>
      </c>
      <c r="F7344" t="s">
        <v>24851</v>
      </c>
      <c r="G7344" t="s">
        <v>24852</v>
      </c>
      <c r="H7344" t="s">
        <v>3177</v>
      </c>
      <c r="I7344" t="s">
        <v>24853</v>
      </c>
      <c r="J7344" t="s">
        <v>3179</v>
      </c>
      <c r="K7344" t="s">
        <v>3174</v>
      </c>
      <c r="L7344" t="s">
        <v>3174</v>
      </c>
      <c r="M7344" t="s">
        <v>3174</v>
      </c>
    </row>
    <row r="7345" spans="1:13" x14ac:dyDescent="0.3">
      <c r="A7345" t="s">
        <v>1085</v>
      </c>
      <c r="B7345" t="s">
        <v>3655</v>
      </c>
      <c r="C7345" t="s">
        <v>3173</v>
      </c>
      <c r="D7345" t="s">
        <v>1755</v>
      </c>
      <c r="E7345" t="s">
        <v>3320</v>
      </c>
      <c r="F7345" t="s">
        <v>24854</v>
      </c>
      <c r="G7345" t="s">
        <v>24855</v>
      </c>
      <c r="H7345" t="s">
        <v>3177</v>
      </c>
      <c r="I7345" t="s">
        <v>24856</v>
      </c>
      <c r="J7345" t="s">
        <v>3187</v>
      </c>
      <c r="K7345" t="s">
        <v>24857</v>
      </c>
      <c r="L7345" t="s">
        <v>3174</v>
      </c>
      <c r="M7345" t="s">
        <v>3174</v>
      </c>
    </row>
    <row r="7346" spans="1:13" x14ac:dyDescent="0.3">
      <c r="A7346" t="s">
        <v>1085</v>
      </c>
      <c r="B7346" t="s">
        <v>5165</v>
      </c>
      <c r="C7346" t="s">
        <v>3173</v>
      </c>
      <c r="D7346" t="s">
        <v>1822</v>
      </c>
      <c r="E7346" t="s">
        <v>3183</v>
      </c>
      <c r="F7346" t="s">
        <v>24858</v>
      </c>
      <c r="G7346" t="s">
        <v>24859</v>
      </c>
      <c r="H7346" t="s">
        <v>3177</v>
      </c>
      <c r="I7346" t="s">
        <v>24860</v>
      </c>
      <c r="J7346" t="s">
        <v>3179</v>
      </c>
      <c r="K7346" t="s">
        <v>3174</v>
      </c>
      <c r="L7346" t="s">
        <v>3174</v>
      </c>
      <c r="M7346" t="s">
        <v>3174</v>
      </c>
    </row>
    <row r="7347" spans="1:13" x14ac:dyDescent="0.3">
      <c r="A7347" t="s">
        <v>1085</v>
      </c>
      <c r="B7347" t="s">
        <v>5165</v>
      </c>
      <c r="C7347" t="s">
        <v>3173</v>
      </c>
      <c r="D7347" t="s">
        <v>1822</v>
      </c>
      <c r="E7347" t="s">
        <v>3183</v>
      </c>
      <c r="F7347" t="s">
        <v>24861</v>
      </c>
      <c r="G7347" t="s">
        <v>24862</v>
      </c>
      <c r="H7347" t="s">
        <v>3177</v>
      </c>
      <c r="I7347" t="s">
        <v>24863</v>
      </c>
      <c r="J7347" t="s">
        <v>3179</v>
      </c>
      <c r="K7347" t="s">
        <v>3174</v>
      </c>
      <c r="L7347" t="s">
        <v>3174</v>
      </c>
      <c r="M7347" t="s">
        <v>3174</v>
      </c>
    </row>
    <row r="7348" spans="1:13" x14ac:dyDescent="0.3">
      <c r="A7348" t="s">
        <v>1085</v>
      </c>
      <c r="B7348" t="s">
        <v>5165</v>
      </c>
      <c r="C7348" t="s">
        <v>3173</v>
      </c>
      <c r="D7348" t="s">
        <v>1822</v>
      </c>
      <c r="E7348" t="s">
        <v>3183</v>
      </c>
      <c r="F7348" t="s">
        <v>24864</v>
      </c>
      <c r="G7348" t="s">
        <v>24865</v>
      </c>
      <c r="H7348" t="s">
        <v>3177</v>
      </c>
      <c r="I7348" t="s">
        <v>24866</v>
      </c>
      <c r="J7348" t="s">
        <v>3179</v>
      </c>
      <c r="K7348" t="s">
        <v>3174</v>
      </c>
      <c r="L7348" t="s">
        <v>3174</v>
      </c>
      <c r="M7348" t="s">
        <v>3174</v>
      </c>
    </row>
    <row r="7349" spans="1:13" x14ac:dyDescent="0.3">
      <c r="A7349" t="s">
        <v>1085</v>
      </c>
      <c r="B7349" t="s">
        <v>5165</v>
      </c>
      <c r="C7349" t="s">
        <v>3173</v>
      </c>
      <c r="D7349" t="s">
        <v>1822</v>
      </c>
      <c r="E7349" t="s">
        <v>3183</v>
      </c>
      <c r="F7349" t="s">
        <v>24867</v>
      </c>
      <c r="G7349" t="s">
        <v>24868</v>
      </c>
      <c r="H7349" t="s">
        <v>3177</v>
      </c>
      <c r="I7349" t="s">
        <v>24869</v>
      </c>
      <c r="J7349" t="s">
        <v>3179</v>
      </c>
      <c r="K7349" t="s">
        <v>3174</v>
      </c>
      <c r="L7349" t="s">
        <v>3174</v>
      </c>
      <c r="M7349" t="s">
        <v>3174</v>
      </c>
    </row>
    <row r="7350" spans="1:13" x14ac:dyDescent="0.3">
      <c r="A7350" t="s">
        <v>1082</v>
      </c>
      <c r="B7350" t="s">
        <v>24870</v>
      </c>
      <c r="C7350" t="s">
        <v>4045</v>
      </c>
      <c r="D7350" t="s">
        <v>1822</v>
      </c>
      <c r="E7350" t="s">
        <v>7639</v>
      </c>
      <c r="F7350" t="s">
        <v>24871</v>
      </c>
      <c r="G7350" t="s">
        <v>24872</v>
      </c>
      <c r="H7350" t="s">
        <v>3177</v>
      </c>
      <c r="I7350" t="s">
        <v>24873</v>
      </c>
      <c r="J7350" t="s">
        <v>3179</v>
      </c>
      <c r="K7350" t="s">
        <v>24874</v>
      </c>
      <c r="L7350" t="s">
        <v>3174</v>
      </c>
      <c r="M7350" t="s">
        <v>3174</v>
      </c>
    </row>
    <row r="7351" spans="1:13" x14ac:dyDescent="0.3">
      <c r="A7351" t="s">
        <v>1085</v>
      </c>
      <c r="B7351" t="s">
        <v>5165</v>
      </c>
      <c r="C7351" t="s">
        <v>3173</v>
      </c>
      <c r="D7351" t="s">
        <v>1822</v>
      </c>
      <c r="E7351" t="s">
        <v>3183</v>
      </c>
      <c r="F7351" t="s">
        <v>24875</v>
      </c>
      <c r="G7351" t="s">
        <v>24876</v>
      </c>
      <c r="H7351" t="s">
        <v>3177</v>
      </c>
      <c r="I7351" t="s">
        <v>24877</v>
      </c>
      <c r="J7351" t="s">
        <v>3179</v>
      </c>
      <c r="K7351" t="s">
        <v>3174</v>
      </c>
      <c r="L7351" t="s">
        <v>3174</v>
      </c>
      <c r="M7351" t="s">
        <v>3174</v>
      </c>
    </row>
    <row r="7352" spans="1:13" x14ac:dyDescent="0.3">
      <c r="A7352" t="s">
        <v>1085</v>
      </c>
      <c r="B7352" t="s">
        <v>5165</v>
      </c>
      <c r="C7352" t="s">
        <v>3173</v>
      </c>
      <c r="D7352" t="s">
        <v>1822</v>
      </c>
      <c r="E7352" t="s">
        <v>3183</v>
      </c>
      <c r="F7352" t="s">
        <v>24878</v>
      </c>
      <c r="G7352" t="s">
        <v>24879</v>
      </c>
      <c r="H7352" t="s">
        <v>3177</v>
      </c>
      <c r="I7352" t="s">
        <v>24880</v>
      </c>
      <c r="J7352" t="s">
        <v>3179</v>
      </c>
      <c r="K7352" t="s">
        <v>3174</v>
      </c>
      <c r="L7352" t="s">
        <v>3174</v>
      </c>
      <c r="M7352" t="s">
        <v>3174</v>
      </c>
    </row>
    <row r="7353" spans="1:13" x14ac:dyDescent="0.3">
      <c r="A7353" t="s">
        <v>1085</v>
      </c>
      <c r="B7353" t="s">
        <v>5165</v>
      </c>
      <c r="C7353" t="s">
        <v>3173</v>
      </c>
      <c r="D7353" t="s">
        <v>1822</v>
      </c>
      <c r="E7353" t="s">
        <v>3183</v>
      </c>
      <c r="F7353" t="s">
        <v>24881</v>
      </c>
      <c r="G7353" t="s">
        <v>24882</v>
      </c>
      <c r="H7353" t="s">
        <v>3177</v>
      </c>
      <c r="I7353" t="s">
        <v>24883</v>
      </c>
      <c r="J7353" t="s">
        <v>3179</v>
      </c>
      <c r="K7353" t="s">
        <v>3174</v>
      </c>
      <c r="L7353" t="s">
        <v>3174</v>
      </c>
      <c r="M7353" t="s">
        <v>3174</v>
      </c>
    </row>
    <row r="7354" spans="1:13" x14ac:dyDescent="0.3">
      <c r="A7354" t="s">
        <v>1085</v>
      </c>
      <c r="B7354" t="s">
        <v>5165</v>
      </c>
      <c r="C7354" t="s">
        <v>3173</v>
      </c>
      <c r="D7354" t="s">
        <v>1822</v>
      </c>
      <c r="E7354" t="s">
        <v>3183</v>
      </c>
      <c r="F7354" t="s">
        <v>24884</v>
      </c>
      <c r="G7354" t="s">
        <v>24885</v>
      </c>
      <c r="H7354" t="s">
        <v>3177</v>
      </c>
      <c r="I7354" t="s">
        <v>24886</v>
      </c>
      <c r="J7354" t="s">
        <v>3179</v>
      </c>
      <c r="K7354" t="s">
        <v>3174</v>
      </c>
      <c r="L7354" t="s">
        <v>3174</v>
      </c>
      <c r="M7354" t="s">
        <v>3174</v>
      </c>
    </row>
    <row r="7355" spans="1:13" x14ac:dyDescent="0.3">
      <c r="A7355" t="s">
        <v>1085</v>
      </c>
      <c r="B7355" t="s">
        <v>5165</v>
      </c>
      <c r="C7355" t="s">
        <v>3173</v>
      </c>
      <c r="D7355" t="s">
        <v>1822</v>
      </c>
      <c r="E7355" t="s">
        <v>3183</v>
      </c>
      <c r="F7355" t="s">
        <v>24887</v>
      </c>
      <c r="G7355" t="s">
        <v>24888</v>
      </c>
      <c r="H7355" t="s">
        <v>3177</v>
      </c>
      <c r="I7355" t="s">
        <v>24889</v>
      </c>
      <c r="J7355" t="s">
        <v>3179</v>
      </c>
      <c r="K7355" t="s">
        <v>3174</v>
      </c>
      <c r="L7355" t="s">
        <v>3174</v>
      </c>
      <c r="M7355" t="s">
        <v>3174</v>
      </c>
    </row>
    <row r="7356" spans="1:13" x14ac:dyDescent="0.3">
      <c r="A7356" t="s">
        <v>1085</v>
      </c>
      <c r="B7356" t="s">
        <v>5165</v>
      </c>
      <c r="C7356" t="s">
        <v>3173</v>
      </c>
      <c r="D7356" t="s">
        <v>1822</v>
      </c>
      <c r="E7356" t="s">
        <v>3183</v>
      </c>
      <c r="F7356" t="s">
        <v>24890</v>
      </c>
      <c r="G7356" t="s">
        <v>24891</v>
      </c>
      <c r="H7356" t="s">
        <v>3177</v>
      </c>
      <c r="I7356" t="s">
        <v>24892</v>
      </c>
      <c r="J7356" t="s">
        <v>3179</v>
      </c>
      <c r="K7356" t="s">
        <v>3174</v>
      </c>
      <c r="L7356" t="s">
        <v>3174</v>
      </c>
      <c r="M7356" t="s">
        <v>3174</v>
      </c>
    </row>
    <row r="7357" spans="1:13" x14ac:dyDescent="0.3">
      <c r="A7357" t="s">
        <v>1085</v>
      </c>
      <c r="B7357" t="s">
        <v>5165</v>
      </c>
      <c r="C7357" t="s">
        <v>3173</v>
      </c>
      <c r="D7357" t="s">
        <v>1822</v>
      </c>
      <c r="E7357" t="s">
        <v>3183</v>
      </c>
      <c r="F7357" t="s">
        <v>24893</v>
      </c>
      <c r="G7357" t="s">
        <v>24894</v>
      </c>
      <c r="H7357" t="s">
        <v>3177</v>
      </c>
      <c r="I7357" t="s">
        <v>24895</v>
      </c>
      <c r="J7357" t="s">
        <v>3179</v>
      </c>
      <c r="K7357" t="s">
        <v>3174</v>
      </c>
      <c r="L7357" t="s">
        <v>3174</v>
      </c>
      <c r="M7357" t="s">
        <v>3174</v>
      </c>
    </row>
    <row r="7358" spans="1:13" x14ac:dyDescent="0.3">
      <c r="A7358" t="s">
        <v>1085</v>
      </c>
      <c r="B7358" t="s">
        <v>5165</v>
      </c>
      <c r="C7358" t="s">
        <v>3173</v>
      </c>
      <c r="D7358" t="s">
        <v>1822</v>
      </c>
      <c r="E7358" t="s">
        <v>3183</v>
      </c>
      <c r="F7358" t="s">
        <v>24896</v>
      </c>
      <c r="G7358" t="s">
        <v>24897</v>
      </c>
      <c r="H7358" t="s">
        <v>3177</v>
      </c>
      <c r="I7358" t="s">
        <v>24898</v>
      </c>
      <c r="J7358" t="s">
        <v>3179</v>
      </c>
      <c r="K7358" t="s">
        <v>3174</v>
      </c>
      <c r="L7358" t="s">
        <v>3174</v>
      </c>
      <c r="M7358" t="s">
        <v>3174</v>
      </c>
    </row>
    <row r="7359" spans="1:13" x14ac:dyDescent="0.3">
      <c r="A7359" t="s">
        <v>1085</v>
      </c>
      <c r="B7359" t="s">
        <v>3023</v>
      </c>
      <c r="C7359" t="s">
        <v>3173</v>
      </c>
      <c r="D7359" t="s">
        <v>1755</v>
      </c>
      <c r="E7359" t="s">
        <v>3320</v>
      </c>
      <c r="F7359" t="s">
        <v>24899</v>
      </c>
      <c r="G7359" t="s">
        <v>8928</v>
      </c>
      <c r="H7359" t="s">
        <v>3177</v>
      </c>
      <c r="I7359" t="s">
        <v>24900</v>
      </c>
      <c r="J7359" t="s">
        <v>3187</v>
      </c>
      <c r="K7359" t="s">
        <v>24901</v>
      </c>
      <c r="L7359" t="s">
        <v>3174</v>
      </c>
      <c r="M7359" t="s">
        <v>3174</v>
      </c>
    </row>
    <row r="7360" spans="1:13" x14ac:dyDescent="0.3">
      <c r="A7360" t="s">
        <v>1085</v>
      </c>
      <c r="B7360" t="s">
        <v>3035</v>
      </c>
      <c r="C7360" t="s">
        <v>3173</v>
      </c>
      <c r="D7360" t="s">
        <v>1903</v>
      </c>
      <c r="E7360" t="s">
        <v>3235</v>
      </c>
      <c r="F7360" t="s">
        <v>24902</v>
      </c>
      <c r="G7360" t="s">
        <v>4292</v>
      </c>
      <c r="H7360" t="s">
        <v>3177</v>
      </c>
      <c r="I7360" t="s">
        <v>24903</v>
      </c>
      <c r="J7360" t="s">
        <v>3187</v>
      </c>
      <c r="K7360" t="s">
        <v>24904</v>
      </c>
      <c r="L7360" t="s">
        <v>3174</v>
      </c>
      <c r="M7360" t="s">
        <v>3174</v>
      </c>
    </row>
    <row r="7361" spans="1:13" x14ac:dyDescent="0.3">
      <c r="A7361" t="s">
        <v>1085</v>
      </c>
      <c r="B7361" t="s">
        <v>5165</v>
      </c>
      <c r="C7361" t="s">
        <v>3173</v>
      </c>
      <c r="D7361" t="s">
        <v>1822</v>
      </c>
      <c r="E7361" t="s">
        <v>3183</v>
      </c>
      <c r="F7361" t="s">
        <v>24905</v>
      </c>
      <c r="G7361" t="s">
        <v>24906</v>
      </c>
      <c r="H7361" t="s">
        <v>3177</v>
      </c>
      <c r="I7361" t="s">
        <v>24907</v>
      </c>
      <c r="J7361" t="s">
        <v>3179</v>
      </c>
      <c r="K7361" t="s">
        <v>3174</v>
      </c>
      <c r="L7361" t="s">
        <v>3174</v>
      </c>
      <c r="M7361" t="s">
        <v>3174</v>
      </c>
    </row>
    <row r="7362" spans="1:13" x14ac:dyDescent="0.3">
      <c r="A7362" t="s">
        <v>1085</v>
      </c>
      <c r="B7362" t="s">
        <v>2997</v>
      </c>
      <c r="C7362" t="s">
        <v>3173</v>
      </c>
      <c r="D7362" t="s">
        <v>1822</v>
      </c>
      <c r="E7362" t="s">
        <v>3459</v>
      </c>
      <c r="F7362" t="s">
        <v>24908</v>
      </c>
      <c r="G7362" t="s">
        <v>3980</v>
      </c>
      <c r="H7362" t="s">
        <v>3177</v>
      </c>
      <c r="I7362" t="s">
        <v>24909</v>
      </c>
      <c r="J7362" t="s">
        <v>3179</v>
      </c>
      <c r="K7362" t="s">
        <v>24910</v>
      </c>
      <c r="L7362" t="s">
        <v>3174</v>
      </c>
      <c r="M7362" t="s">
        <v>3174</v>
      </c>
    </row>
    <row r="7363" spans="1:13" x14ac:dyDescent="0.3">
      <c r="A7363" t="s">
        <v>1085</v>
      </c>
      <c r="B7363" t="s">
        <v>3033</v>
      </c>
      <c r="C7363" t="s">
        <v>3173</v>
      </c>
      <c r="D7363" t="s">
        <v>1759</v>
      </c>
      <c r="E7363" t="s">
        <v>3320</v>
      </c>
      <c r="F7363" t="s">
        <v>24911</v>
      </c>
      <c r="G7363" t="s">
        <v>3574</v>
      </c>
      <c r="H7363" t="s">
        <v>3177</v>
      </c>
      <c r="I7363" t="s">
        <v>24912</v>
      </c>
      <c r="J7363" t="s">
        <v>3187</v>
      </c>
      <c r="K7363" t="s">
        <v>24913</v>
      </c>
      <c r="L7363" t="s">
        <v>3174</v>
      </c>
      <c r="M7363" t="s">
        <v>3174</v>
      </c>
    </row>
    <row r="7364" spans="1:13" x14ac:dyDescent="0.3">
      <c r="A7364" t="s">
        <v>1085</v>
      </c>
      <c r="B7364" t="s">
        <v>3033</v>
      </c>
      <c r="C7364" t="s">
        <v>3173</v>
      </c>
      <c r="D7364" t="s">
        <v>1761</v>
      </c>
      <c r="E7364" t="s">
        <v>3235</v>
      </c>
      <c r="F7364" t="s">
        <v>24914</v>
      </c>
      <c r="G7364" t="s">
        <v>3574</v>
      </c>
      <c r="H7364" t="s">
        <v>3177</v>
      </c>
      <c r="I7364" t="s">
        <v>24915</v>
      </c>
      <c r="J7364" t="s">
        <v>3179</v>
      </c>
      <c r="K7364" t="s">
        <v>24916</v>
      </c>
      <c r="L7364" t="s">
        <v>3174</v>
      </c>
      <c r="M7364" t="s">
        <v>3174</v>
      </c>
    </row>
    <row r="7365" spans="1:13" x14ac:dyDescent="0.3">
      <c r="A7365" t="s">
        <v>1085</v>
      </c>
      <c r="B7365" t="s">
        <v>5165</v>
      </c>
      <c r="C7365" t="s">
        <v>3173</v>
      </c>
      <c r="D7365" t="s">
        <v>1822</v>
      </c>
      <c r="E7365" t="s">
        <v>3183</v>
      </c>
      <c r="F7365" t="s">
        <v>24917</v>
      </c>
      <c r="G7365" t="s">
        <v>24918</v>
      </c>
      <c r="H7365" t="s">
        <v>3177</v>
      </c>
      <c r="I7365" t="s">
        <v>24919</v>
      </c>
      <c r="J7365" t="s">
        <v>3179</v>
      </c>
      <c r="K7365" t="s">
        <v>3174</v>
      </c>
      <c r="L7365" t="s">
        <v>3174</v>
      </c>
      <c r="M7365" t="s">
        <v>3174</v>
      </c>
    </row>
    <row r="7366" spans="1:13" x14ac:dyDescent="0.3">
      <c r="A7366" t="s">
        <v>1085</v>
      </c>
      <c r="B7366" t="s">
        <v>3033</v>
      </c>
      <c r="C7366" t="s">
        <v>3173</v>
      </c>
      <c r="D7366" t="s">
        <v>1761</v>
      </c>
      <c r="E7366" t="s">
        <v>3235</v>
      </c>
      <c r="F7366" t="s">
        <v>24920</v>
      </c>
      <c r="G7366" t="s">
        <v>3574</v>
      </c>
      <c r="H7366" t="s">
        <v>3177</v>
      </c>
      <c r="I7366" t="s">
        <v>24921</v>
      </c>
      <c r="J7366" t="s">
        <v>3179</v>
      </c>
      <c r="K7366" t="s">
        <v>24922</v>
      </c>
      <c r="L7366" t="s">
        <v>3174</v>
      </c>
      <c r="M7366" t="s">
        <v>3174</v>
      </c>
    </row>
    <row r="7367" spans="1:13" x14ac:dyDescent="0.3">
      <c r="A7367" t="s">
        <v>1085</v>
      </c>
      <c r="B7367" t="s">
        <v>3033</v>
      </c>
      <c r="C7367" t="s">
        <v>3173</v>
      </c>
      <c r="D7367" t="s">
        <v>1759</v>
      </c>
      <c r="E7367" t="s">
        <v>3320</v>
      </c>
      <c r="F7367" t="s">
        <v>24923</v>
      </c>
      <c r="G7367" t="s">
        <v>3574</v>
      </c>
      <c r="H7367" t="s">
        <v>3177</v>
      </c>
      <c r="I7367" t="s">
        <v>24924</v>
      </c>
      <c r="J7367" t="s">
        <v>3187</v>
      </c>
      <c r="K7367" t="s">
        <v>24925</v>
      </c>
      <c r="L7367" t="s">
        <v>3174</v>
      </c>
      <c r="M7367" t="s">
        <v>3174</v>
      </c>
    </row>
    <row r="7368" spans="1:13" x14ac:dyDescent="0.3">
      <c r="A7368" t="s">
        <v>1099</v>
      </c>
      <c r="B7368" t="s">
        <v>3004</v>
      </c>
      <c r="C7368" t="s">
        <v>4045</v>
      </c>
      <c r="D7368" t="s">
        <v>1822</v>
      </c>
      <c r="E7368" t="s">
        <v>4035</v>
      </c>
      <c r="F7368" t="s">
        <v>24926</v>
      </c>
      <c r="G7368" t="s">
        <v>10488</v>
      </c>
      <c r="H7368" t="s">
        <v>3177</v>
      </c>
      <c r="I7368" t="s">
        <v>24927</v>
      </c>
      <c r="J7368" t="s">
        <v>3179</v>
      </c>
      <c r="K7368" t="s">
        <v>24928</v>
      </c>
      <c r="L7368" t="s">
        <v>3174</v>
      </c>
      <c r="M7368" t="s">
        <v>3174</v>
      </c>
    </row>
    <row r="7369" spans="1:13" x14ac:dyDescent="0.3">
      <c r="A7369" t="s">
        <v>1085</v>
      </c>
      <c r="B7369" t="s">
        <v>3033</v>
      </c>
      <c r="C7369" t="s">
        <v>3173</v>
      </c>
      <c r="D7369" t="s">
        <v>1761</v>
      </c>
      <c r="E7369" t="s">
        <v>3235</v>
      </c>
      <c r="F7369" t="s">
        <v>24929</v>
      </c>
      <c r="G7369" t="s">
        <v>3574</v>
      </c>
      <c r="H7369" t="s">
        <v>3177</v>
      </c>
      <c r="I7369" t="s">
        <v>24930</v>
      </c>
      <c r="J7369" t="s">
        <v>3179</v>
      </c>
      <c r="K7369" t="s">
        <v>24931</v>
      </c>
      <c r="L7369" t="s">
        <v>3174</v>
      </c>
      <c r="M7369" t="s">
        <v>3174</v>
      </c>
    </row>
    <row r="7370" spans="1:13" x14ac:dyDescent="0.3">
      <c r="A7370" t="s">
        <v>1085</v>
      </c>
      <c r="B7370" t="s">
        <v>5165</v>
      </c>
      <c r="C7370" t="s">
        <v>3173</v>
      </c>
      <c r="D7370" t="s">
        <v>1822</v>
      </c>
      <c r="E7370" t="s">
        <v>3183</v>
      </c>
      <c r="F7370" t="s">
        <v>24932</v>
      </c>
      <c r="G7370" t="s">
        <v>24933</v>
      </c>
      <c r="H7370" t="s">
        <v>3177</v>
      </c>
      <c r="I7370" t="s">
        <v>24934</v>
      </c>
      <c r="J7370" t="s">
        <v>3179</v>
      </c>
      <c r="K7370" t="s">
        <v>3174</v>
      </c>
      <c r="L7370" t="s">
        <v>3174</v>
      </c>
      <c r="M7370" t="s">
        <v>3174</v>
      </c>
    </row>
    <row r="7371" spans="1:13" x14ac:dyDescent="0.3">
      <c r="A7371" t="s">
        <v>1085</v>
      </c>
      <c r="B7371" t="s">
        <v>3033</v>
      </c>
      <c r="C7371" t="s">
        <v>3173</v>
      </c>
      <c r="D7371" t="s">
        <v>1761</v>
      </c>
      <c r="E7371" t="s">
        <v>3235</v>
      </c>
      <c r="F7371" t="s">
        <v>24935</v>
      </c>
      <c r="G7371" t="s">
        <v>3574</v>
      </c>
      <c r="H7371" t="s">
        <v>3177</v>
      </c>
      <c r="I7371" t="s">
        <v>24936</v>
      </c>
      <c r="J7371" t="s">
        <v>3179</v>
      </c>
      <c r="K7371" t="s">
        <v>24937</v>
      </c>
      <c r="L7371" t="s">
        <v>3174</v>
      </c>
      <c r="M7371" t="s">
        <v>3174</v>
      </c>
    </row>
    <row r="7372" spans="1:13" x14ac:dyDescent="0.3">
      <c r="A7372" t="s">
        <v>1099</v>
      </c>
      <c r="B7372" t="s">
        <v>3004</v>
      </c>
      <c r="C7372" t="s">
        <v>4045</v>
      </c>
      <c r="D7372" t="s">
        <v>1822</v>
      </c>
      <c r="E7372" t="s">
        <v>4035</v>
      </c>
      <c r="F7372" t="s">
        <v>24938</v>
      </c>
      <c r="G7372" t="s">
        <v>10488</v>
      </c>
      <c r="H7372" t="s">
        <v>3177</v>
      </c>
      <c r="I7372" t="s">
        <v>24939</v>
      </c>
      <c r="J7372" t="s">
        <v>3179</v>
      </c>
      <c r="K7372" t="s">
        <v>24928</v>
      </c>
      <c r="L7372" t="s">
        <v>3174</v>
      </c>
      <c r="M7372" t="s">
        <v>3174</v>
      </c>
    </row>
    <row r="7373" spans="1:13" x14ac:dyDescent="0.3">
      <c r="A7373" t="s">
        <v>1085</v>
      </c>
      <c r="B7373" t="s">
        <v>3033</v>
      </c>
      <c r="C7373" t="s">
        <v>3173</v>
      </c>
      <c r="D7373" t="s">
        <v>1761</v>
      </c>
      <c r="E7373" t="s">
        <v>3235</v>
      </c>
      <c r="F7373" t="s">
        <v>24940</v>
      </c>
      <c r="G7373" t="s">
        <v>3574</v>
      </c>
      <c r="H7373" t="s">
        <v>3177</v>
      </c>
      <c r="I7373" t="s">
        <v>24941</v>
      </c>
      <c r="J7373" t="s">
        <v>3179</v>
      </c>
      <c r="K7373" t="s">
        <v>24942</v>
      </c>
      <c r="L7373" t="s">
        <v>3174</v>
      </c>
      <c r="M7373" t="s">
        <v>3174</v>
      </c>
    </row>
    <row r="7374" spans="1:13" x14ac:dyDescent="0.3">
      <c r="A7374" t="s">
        <v>1085</v>
      </c>
      <c r="B7374" t="s">
        <v>5165</v>
      </c>
      <c r="C7374" t="s">
        <v>3173</v>
      </c>
      <c r="D7374" t="s">
        <v>1822</v>
      </c>
      <c r="E7374" t="s">
        <v>3183</v>
      </c>
      <c r="F7374" t="s">
        <v>24943</v>
      </c>
      <c r="G7374" t="s">
        <v>24944</v>
      </c>
      <c r="H7374" t="s">
        <v>3177</v>
      </c>
      <c r="I7374" t="s">
        <v>24945</v>
      </c>
      <c r="J7374" t="s">
        <v>3179</v>
      </c>
      <c r="K7374" t="s">
        <v>3174</v>
      </c>
      <c r="L7374" t="s">
        <v>3174</v>
      </c>
      <c r="M7374" t="s">
        <v>3174</v>
      </c>
    </row>
    <row r="7375" spans="1:13" x14ac:dyDescent="0.3">
      <c r="A7375" t="s">
        <v>1085</v>
      </c>
      <c r="B7375" t="s">
        <v>3033</v>
      </c>
      <c r="C7375" t="s">
        <v>3173</v>
      </c>
      <c r="D7375" t="s">
        <v>1759</v>
      </c>
      <c r="E7375" t="s">
        <v>3320</v>
      </c>
      <c r="F7375" t="s">
        <v>24946</v>
      </c>
      <c r="G7375" t="s">
        <v>3574</v>
      </c>
      <c r="H7375" t="s">
        <v>3177</v>
      </c>
      <c r="I7375" t="s">
        <v>24947</v>
      </c>
      <c r="J7375" t="s">
        <v>3187</v>
      </c>
      <c r="K7375" t="s">
        <v>24948</v>
      </c>
      <c r="L7375" t="s">
        <v>3174</v>
      </c>
      <c r="M7375" t="s">
        <v>3174</v>
      </c>
    </row>
    <row r="7376" spans="1:13" x14ac:dyDescent="0.3">
      <c r="A7376" t="s">
        <v>1085</v>
      </c>
      <c r="B7376" t="s">
        <v>3035</v>
      </c>
      <c r="C7376" t="s">
        <v>3173</v>
      </c>
      <c r="D7376" t="s">
        <v>1761</v>
      </c>
      <c r="E7376" t="s">
        <v>3459</v>
      </c>
      <c r="F7376" t="s">
        <v>24949</v>
      </c>
      <c r="G7376" t="s">
        <v>3942</v>
      </c>
      <c r="H7376" t="s">
        <v>3177</v>
      </c>
      <c r="I7376" t="s">
        <v>24950</v>
      </c>
      <c r="J7376" t="s">
        <v>3179</v>
      </c>
      <c r="K7376" t="s">
        <v>24951</v>
      </c>
      <c r="L7376" t="s">
        <v>3174</v>
      </c>
      <c r="M7376" t="s">
        <v>3174</v>
      </c>
    </row>
    <row r="7377" spans="1:13" x14ac:dyDescent="0.3">
      <c r="A7377" t="s">
        <v>1085</v>
      </c>
      <c r="B7377" t="s">
        <v>3035</v>
      </c>
      <c r="C7377" t="s">
        <v>3173</v>
      </c>
      <c r="D7377" t="s">
        <v>1761</v>
      </c>
      <c r="E7377" t="s">
        <v>3459</v>
      </c>
      <c r="F7377" t="s">
        <v>24952</v>
      </c>
      <c r="G7377" t="s">
        <v>3942</v>
      </c>
      <c r="H7377" t="s">
        <v>3177</v>
      </c>
      <c r="I7377" t="s">
        <v>24953</v>
      </c>
      <c r="J7377" t="s">
        <v>3179</v>
      </c>
      <c r="K7377" t="s">
        <v>24954</v>
      </c>
      <c r="L7377" t="s">
        <v>3174</v>
      </c>
      <c r="M7377" t="s">
        <v>3174</v>
      </c>
    </row>
    <row r="7378" spans="1:13" x14ac:dyDescent="0.3">
      <c r="A7378" t="s">
        <v>1085</v>
      </c>
      <c r="B7378" t="s">
        <v>5165</v>
      </c>
      <c r="C7378" t="s">
        <v>3173</v>
      </c>
      <c r="D7378" t="s">
        <v>1822</v>
      </c>
      <c r="E7378" t="s">
        <v>3183</v>
      </c>
      <c r="F7378" t="s">
        <v>24955</v>
      </c>
      <c r="G7378" t="s">
        <v>24956</v>
      </c>
      <c r="H7378" t="s">
        <v>3177</v>
      </c>
      <c r="I7378" t="s">
        <v>24957</v>
      </c>
      <c r="J7378" t="s">
        <v>3179</v>
      </c>
      <c r="K7378" t="s">
        <v>3174</v>
      </c>
      <c r="L7378" t="s">
        <v>3174</v>
      </c>
      <c r="M7378" t="s">
        <v>3174</v>
      </c>
    </row>
    <row r="7379" spans="1:13" x14ac:dyDescent="0.3">
      <c r="A7379" t="s">
        <v>1085</v>
      </c>
      <c r="B7379" t="s">
        <v>3035</v>
      </c>
      <c r="C7379" t="s">
        <v>3173</v>
      </c>
      <c r="D7379" t="s">
        <v>1761</v>
      </c>
      <c r="E7379" t="s">
        <v>3459</v>
      </c>
      <c r="F7379" t="s">
        <v>24958</v>
      </c>
      <c r="G7379" t="s">
        <v>3942</v>
      </c>
      <c r="H7379" t="s">
        <v>3177</v>
      </c>
      <c r="I7379" t="s">
        <v>24959</v>
      </c>
      <c r="J7379" t="s">
        <v>3179</v>
      </c>
      <c r="K7379" t="s">
        <v>24960</v>
      </c>
      <c r="L7379" t="s">
        <v>3174</v>
      </c>
      <c r="M7379" t="s">
        <v>3174</v>
      </c>
    </row>
    <row r="7380" spans="1:13" x14ac:dyDescent="0.3">
      <c r="A7380" t="s">
        <v>1085</v>
      </c>
      <c r="B7380" t="s">
        <v>3890</v>
      </c>
      <c r="C7380" t="s">
        <v>3173</v>
      </c>
      <c r="D7380" t="s">
        <v>1759</v>
      </c>
      <c r="E7380" t="s">
        <v>3459</v>
      </c>
      <c r="F7380" t="s">
        <v>24961</v>
      </c>
      <c r="G7380" t="s">
        <v>5194</v>
      </c>
      <c r="H7380" t="s">
        <v>3177</v>
      </c>
      <c r="I7380" t="s">
        <v>24962</v>
      </c>
      <c r="J7380" t="s">
        <v>3179</v>
      </c>
      <c r="K7380" t="s">
        <v>24963</v>
      </c>
      <c r="L7380" t="s">
        <v>10176</v>
      </c>
      <c r="M7380" t="s">
        <v>3174</v>
      </c>
    </row>
    <row r="7381" spans="1:13" x14ac:dyDescent="0.3">
      <c r="A7381" t="s">
        <v>1099</v>
      </c>
      <c r="B7381" t="s">
        <v>3469</v>
      </c>
      <c r="C7381" t="s">
        <v>3190</v>
      </c>
      <c r="D7381" t="s">
        <v>1822</v>
      </c>
      <c r="E7381" t="s">
        <v>3459</v>
      </c>
      <c r="F7381" t="s">
        <v>24964</v>
      </c>
      <c r="G7381" t="s">
        <v>3871</v>
      </c>
      <c r="H7381" t="s">
        <v>3177</v>
      </c>
      <c r="I7381" t="s">
        <v>24965</v>
      </c>
      <c r="J7381" t="s">
        <v>3187</v>
      </c>
      <c r="K7381" t="s">
        <v>24966</v>
      </c>
      <c r="L7381" t="s">
        <v>3174</v>
      </c>
      <c r="M7381" t="s">
        <v>3174</v>
      </c>
    </row>
    <row r="7382" spans="1:13" x14ac:dyDescent="0.3">
      <c r="A7382" t="s">
        <v>1085</v>
      </c>
      <c r="B7382" t="s">
        <v>3023</v>
      </c>
      <c r="C7382" t="s">
        <v>3173</v>
      </c>
      <c r="D7382" t="s">
        <v>1822</v>
      </c>
      <c r="E7382" t="s">
        <v>3235</v>
      </c>
      <c r="F7382" t="s">
        <v>24967</v>
      </c>
      <c r="G7382" t="s">
        <v>9548</v>
      </c>
      <c r="H7382" t="s">
        <v>3177</v>
      </c>
      <c r="I7382" t="s">
        <v>24968</v>
      </c>
      <c r="J7382" t="s">
        <v>3187</v>
      </c>
      <c r="K7382" t="s">
        <v>24969</v>
      </c>
      <c r="L7382" t="s">
        <v>3174</v>
      </c>
      <c r="M7382" t="s">
        <v>3174</v>
      </c>
    </row>
    <row r="7383" spans="1:13" x14ac:dyDescent="0.3">
      <c r="A7383" t="s">
        <v>1085</v>
      </c>
      <c r="B7383" t="s">
        <v>5148</v>
      </c>
      <c r="C7383" t="s">
        <v>3173</v>
      </c>
      <c r="D7383" t="s">
        <v>1822</v>
      </c>
      <c r="E7383" t="s">
        <v>3235</v>
      </c>
      <c r="F7383" t="s">
        <v>24970</v>
      </c>
      <c r="G7383" t="s">
        <v>24971</v>
      </c>
      <c r="H7383" t="s">
        <v>3177</v>
      </c>
      <c r="I7383" t="s">
        <v>24972</v>
      </c>
      <c r="J7383" t="s">
        <v>3187</v>
      </c>
      <c r="K7383" t="s">
        <v>24973</v>
      </c>
      <c r="L7383" t="s">
        <v>3174</v>
      </c>
      <c r="M7383" t="s">
        <v>3174</v>
      </c>
    </row>
    <row r="7384" spans="1:13" x14ac:dyDescent="0.3">
      <c r="A7384" t="s">
        <v>1085</v>
      </c>
      <c r="B7384" t="s">
        <v>3797</v>
      </c>
      <c r="C7384" t="s">
        <v>3173</v>
      </c>
      <c r="D7384" t="s">
        <v>1822</v>
      </c>
      <c r="E7384" t="s">
        <v>3235</v>
      </c>
      <c r="F7384" t="s">
        <v>24974</v>
      </c>
      <c r="G7384" t="s">
        <v>9954</v>
      </c>
      <c r="H7384" t="s">
        <v>3177</v>
      </c>
      <c r="I7384" t="s">
        <v>24975</v>
      </c>
      <c r="J7384" t="s">
        <v>3187</v>
      </c>
      <c r="K7384" t="s">
        <v>24976</v>
      </c>
      <c r="L7384" t="s">
        <v>3174</v>
      </c>
      <c r="M7384" t="s">
        <v>3174</v>
      </c>
    </row>
    <row r="7385" spans="1:13" x14ac:dyDescent="0.3">
      <c r="A7385" t="s">
        <v>1085</v>
      </c>
      <c r="B7385" t="s">
        <v>3797</v>
      </c>
      <c r="C7385" t="s">
        <v>3173</v>
      </c>
      <c r="D7385" t="s">
        <v>1822</v>
      </c>
      <c r="E7385" t="s">
        <v>3235</v>
      </c>
      <c r="F7385" t="s">
        <v>24977</v>
      </c>
      <c r="G7385" t="s">
        <v>9951</v>
      </c>
      <c r="H7385" t="s">
        <v>3177</v>
      </c>
      <c r="I7385" t="s">
        <v>24978</v>
      </c>
      <c r="J7385" t="s">
        <v>3187</v>
      </c>
      <c r="K7385" t="s">
        <v>24979</v>
      </c>
      <c r="L7385" t="s">
        <v>3174</v>
      </c>
      <c r="M7385" t="s">
        <v>3174</v>
      </c>
    </row>
    <row r="7386" spans="1:13" x14ac:dyDescent="0.3">
      <c r="A7386" t="s">
        <v>1085</v>
      </c>
      <c r="B7386" t="s">
        <v>6575</v>
      </c>
      <c r="C7386" t="s">
        <v>3173</v>
      </c>
      <c r="D7386" t="s">
        <v>1822</v>
      </c>
      <c r="E7386" t="s">
        <v>3235</v>
      </c>
      <c r="F7386" t="s">
        <v>24980</v>
      </c>
      <c r="G7386" t="s">
        <v>24981</v>
      </c>
      <c r="H7386" t="s">
        <v>3177</v>
      </c>
      <c r="I7386" t="s">
        <v>24982</v>
      </c>
      <c r="J7386" t="s">
        <v>3187</v>
      </c>
      <c r="K7386" t="s">
        <v>24983</v>
      </c>
      <c r="L7386" t="s">
        <v>3174</v>
      </c>
      <c r="M7386" t="s">
        <v>3174</v>
      </c>
    </row>
    <row r="7387" spans="1:13" x14ac:dyDescent="0.3">
      <c r="A7387" t="s">
        <v>1085</v>
      </c>
      <c r="B7387" t="s">
        <v>6575</v>
      </c>
      <c r="C7387" t="s">
        <v>3173</v>
      </c>
      <c r="D7387" t="s">
        <v>1822</v>
      </c>
      <c r="E7387" t="s">
        <v>3235</v>
      </c>
      <c r="F7387" t="s">
        <v>24984</v>
      </c>
      <c r="G7387" t="s">
        <v>24981</v>
      </c>
      <c r="H7387" t="s">
        <v>3177</v>
      </c>
      <c r="I7387" t="s">
        <v>24985</v>
      </c>
      <c r="J7387" t="s">
        <v>3187</v>
      </c>
      <c r="K7387" t="s">
        <v>24986</v>
      </c>
      <c r="L7387" t="s">
        <v>3174</v>
      </c>
      <c r="M7387" t="s">
        <v>3174</v>
      </c>
    </row>
    <row r="7388" spans="1:13" x14ac:dyDescent="0.3">
      <c r="A7388" t="s">
        <v>1085</v>
      </c>
      <c r="B7388" t="s">
        <v>3289</v>
      </c>
      <c r="C7388" t="s">
        <v>3190</v>
      </c>
      <c r="D7388" t="s">
        <v>1822</v>
      </c>
      <c r="E7388" t="s">
        <v>3183</v>
      </c>
      <c r="F7388" t="s">
        <v>24987</v>
      </c>
      <c r="G7388" t="s">
        <v>5365</v>
      </c>
      <c r="H7388" t="s">
        <v>3177</v>
      </c>
      <c r="I7388" t="s">
        <v>24988</v>
      </c>
      <c r="J7388" t="s">
        <v>3187</v>
      </c>
      <c r="K7388" t="s">
        <v>24989</v>
      </c>
      <c r="L7388" t="s">
        <v>3174</v>
      </c>
      <c r="M7388" t="s">
        <v>3174</v>
      </c>
    </row>
    <row r="7389" spans="1:13" x14ac:dyDescent="0.3">
      <c r="A7389" t="s">
        <v>1085</v>
      </c>
      <c r="B7389" t="s">
        <v>3754</v>
      </c>
      <c r="C7389" t="s">
        <v>3173</v>
      </c>
      <c r="D7389" t="s">
        <v>1761</v>
      </c>
      <c r="E7389" t="s">
        <v>3459</v>
      </c>
      <c r="F7389" t="s">
        <v>24990</v>
      </c>
      <c r="G7389" t="s">
        <v>3756</v>
      </c>
      <c r="H7389" t="s">
        <v>3177</v>
      </c>
      <c r="I7389" t="s">
        <v>24991</v>
      </c>
      <c r="J7389" t="s">
        <v>3187</v>
      </c>
      <c r="K7389" t="s">
        <v>24992</v>
      </c>
      <c r="L7389" t="s">
        <v>3174</v>
      </c>
      <c r="M7389" t="s">
        <v>3174</v>
      </c>
    </row>
    <row r="7390" spans="1:13" x14ac:dyDescent="0.3">
      <c r="A7390" t="s">
        <v>1085</v>
      </c>
      <c r="B7390" t="s">
        <v>3655</v>
      </c>
      <c r="C7390" t="s">
        <v>3173</v>
      </c>
      <c r="D7390" t="s">
        <v>7922</v>
      </c>
      <c r="E7390" t="s">
        <v>3459</v>
      </c>
      <c r="F7390" t="s">
        <v>24993</v>
      </c>
      <c r="G7390" t="s">
        <v>4072</v>
      </c>
      <c r="H7390" t="s">
        <v>3177</v>
      </c>
      <c r="I7390" t="s">
        <v>24994</v>
      </c>
      <c r="J7390" t="s">
        <v>3179</v>
      </c>
      <c r="K7390" t="s">
        <v>24995</v>
      </c>
      <c r="L7390" t="s">
        <v>3174</v>
      </c>
      <c r="M7390" t="s">
        <v>3174</v>
      </c>
    </row>
    <row r="7391" spans="1:13" x14ac:dyDescent="0.3">
      <c r="A7391" t="s">
        <v>1085</v>
      </c>
      <c r="B7391" t="s">
        <v>3035</v>
      </c>
      <c r="C7391" t="s">
        <v>3173</v>
      </c>
      <c r="D7391" t="s">
        <v>1761</v>
      </c>
      <c r="E7391" t="s">
        <v>3235</v>
      </c>
      <c r="F7391" t="s">
        <v>24996</v>
      </c>
      <c r="G7391" t="s">
        <v>3942</v>
      </c>
      <c r="H7391" t="s">
        <v>3177</v>
      </c>
      <c r="I7391" t="s">
        <v>24997</v>
      </c>
      <c r="J7391" t="s">
        <v>3179</v>
      </c>
      <c r="K7391" t="s">
        <v>24998</v>
      </c>
      <c r="L7391" t="s">
        <v>3174</v>
      </c>
      <c r="M7391" t="s">
        <v>3174</v>
      </c>
    </row>
    <row r="7392" spans="1:13" x14ac:dyDescent="0.3">
      <c r="A7392" t="s">
        <v>1099</v>
      </c>
      <c r="B7392" t="s">
        <v>3469</v>
      </c>
      <c r="C7392" t="s">
        <v>3190</v>
      </c>
      <c r="D7392" t="s">
        <v>1822</v>
      </c>
      <c r="E7392" t="s">
        <v>3459</v>
      </c>
      <c r="F7392" t="s">
        <v>24999</v>
      </c>
      <c r="G7392" t="s">
        <v>3871</v>
      </c>
      <c r="H7392" t="s">
        <v>3177</v>
      </c>
      <c r="I7392" t="s">
        <v>25000</v>
      </c>
      <c r="J7392" t="s">
        <v>3187</v>
      </c>
      <c r="K7392" t="s">
        <v>25001</v>
      </c>
      <c r="L7392" t="s">
        <v>3174</v>
      </c>
      <c r="M7392" t="s">
        <v>3174</v>
      </c>
    </row>
    <row r="7393" spans="1:13" x14ac:dyDescent="0.3">
      <c r="A7393" t="s">
        <v>1085</v>
      </c>
      <c r="B7393" t="s">
        <v>3035</v>
      </c>
      <c r="C7393" t="s">
        <v>3173</v>
      </c>
      <c r="D7393" t="s">
        <v>1761</v>
      </c>
      <c r="E7393" t="s">
        <v>3235</v>
      </c>
      <c r="F7393" t="s">
        <v>25002</v>
      </c>
      <c r="G7393" t="s">
        <v>3942</v>
      </c>
      <c r="H7393" t="s">
        <v>3177</v>
      </c>
      <c r="I7393" t="s">
        <v>25003</v>
      </c>
      <c r="J7393" t="s">
        <v>3187</v>
      </c>
      <c r="K7393" t="s">
        <v>25004</v>
      </c>
      <c r="L7393" t="s">
        <v>3174</v>
      </c>
      <c r="M7393" t="s">
        <v>3174</v>
      </c>
    </row>
    <row r="7394" spans="1:13" x14ac:dyDescent="0.3">
      <c r="A7394" t="s">
        <v>1085</v>
      </c>
      <c r="B7394" t="s">
        <v>6575</v>
      </c>
      <c r="C7394" t="s">
        <v>3173</v>
      </c>
      <c r="D7394" t="s">
        <v>1822</v>
      </c>
      <c r="E7394" t="s">
        <v>3235</v>
      </c>
      <c r="F7394" t="s">
        <v>25005</v>
      </c>
      <c r="G7394" t="s">
        <v>24981</v>
      </c>
      <c r="H7394" t="s">
        <v>3177</v>
      </c>
      <c r="I7394" t="s">
        <v>25006</v>
      </c>
      <c r="J7394" t="s">
        <v>3187</v>
      </c>
      <c r="K7394" t="s">
        <v>25007</v>
      </c>
      <c r="L7394" t="s">
        <v>3174</v>
      </c>
      <c r="M7394" t="s">
        <v>3174</v>
      </c>
    </row>
    <row r="7395" spans="1:13" x14ac:dyDescent="0.3">
      <c r="A7395" t="s">
        <v>1085</v>
      </c>
      <c r="B7395" t="s">
        <v>3825</v>
      </c>
      <c r="C7395" t="s">
        <v>3173</v>
      </c>
      <c r="D7395" t="s">
        <v>1822</v>
      </c>
      <c r="E7395" t="s">
        <v>3459</v>
      </c>
      <c r="F7395" t="s">
        <v>25008</v>
      </c>
      <c r="G7395" t="s">
        <v>10041</v>
      </c>
      <c r="H7395" t="s">
        <v>3177</v>
      </c>
      <c r="I7395" t="s">
        <v>25009</v>
      </c>
      <c r="J7395" t="s">
        <v>3187</v>
      </c>
      <c r="K7395" t="s">
        <v>25010</v>
      </c>
      <c r="L7395" t="s">
        <v>3174</v>
      </c>
      <c r="M7395" t="s">
        <v>3174</v>
      </c>
    </row>
    <row r="7396" spans="1:13" x14ac:dyDescent="0.3">
      <c r="A7396" t="s">
        <v>1085</v>
      </c>
      <c r="B7396" t="s">
        <v>3825</v>
      </c>
      <c r="C7396" t="s">
        <v>3173</v>
      </c>
      <c r="D7396" t="s">
        <v>1822</v>
      </c>
      <c r="E7396" t="s">
        <v>3459</v>
      </c>
      <c r="F7396" t="s">
        <v>25011</v>
      </c>
      <c r="G7396" t="s">
        <v>10041</v>
      </c>
      <c r="H7396" t="s">
        <v>3177</v>
      </c>
      <c r="I7396" t="s">
        <v>25012</v>
      </c>
      <c r="J7396" t="s">
        <v>3187</v>
      </c>
      <c r="K7396" t="s">
        <v>25013</v>
      </c>
      <c r="L7396" t="s">
        <v>3174</v>
      </c>
      <c r="M7396" t="s">
        <v>3174</v>
      </c>
    </row>
    <row r="7397" spans="1:13" x14ac:dyDescent="0.3">
      <c r="A7397" t="s">
        <v>1090</v>
      </c>
      <c r="B7397" t="s">
        <v>25014</v>
      </c>
      <c r="C7397" t="s">
        <v>3173</v>
      </c>
      <c r="D7397" t="s">
        <v>1903</v>
      </c>
      <c r="E7397" t="s">
        <v>3235</v>
      </c>
      <c r="F7397" t="s">
        <v>25015</v>
      </c>
      <c r="G7397" t="s">
        <v>25016</v>
      </c>
      <c r="H7397" t="s">
        <v>3177</v>
      </c>
      <c r="I7397" t="s">
        <v>25017</v>
      </c>
      <c r="J7397" t="s">
        <v>3179</v>
      </c>
      <c r="K7397" t="s">
        <v>25018</v>
      </c>
      <c r="L7397" t="s">
        <v>3174</v>
      </c>
      <c r="M7397" t="s">
        <v>3174</v>
      </c>
    </row>
    <row r="7398" spans="1:13" x14ac:dyDescent="0.3">
      <c r="A7398" t="s">
        <v>1085</v>
      </c>
      <c r="B7398" t="s">
        <v>3825</v>
      </c>
      <c r="C7398" t="s">
        <v>3173</v>
      </c>
      <c r="D7398" t="s">
        <v>1822</v>
      </c>
      <c r="E7398" t="s">
        <v>3459</v>
      </c>
      <c r="F7398" t="s">
        <v>25019</v>
      </c>
      <c r="G7398" t="s">
        <v>10041</v>
      </c>
      <c r="H7398" t="s">
        <v>3177</v>
      </c>
      <c r="I7398" t="s">
        <v>25020</v>
      </c>
      <c r="J7398" t="s">
        <v>3187</v>
      </c>
      <c r="K7398" t="s">
        <v>25021</v>
      </c>
      <c r="L7398" t="s">
        <v>3174</v>
      </c>
      <c r="M7398" t="s">
        <v>3174</v>
      </c>
    </row>
    <row r="7399" spans="1:13" x14ac:dyDescent="0.3">
      <c r="A7399" t="s">
        <v>1085</v>
      </c>
      <c r="B7399" t="s">
        <v>2997</v>
      </c>
      <c r="C7399" t="s">
        <v>3173</v>
      </c>
      <c r="D7399" t="s">
        <v>1822</v>
      </c>
      <c r="E7399" t="s">
        <v>3459</v>
      </c>
      <c r="F7399" t="s">
        <v>25022</v>
      </c>
      <c r="G7399" t="s">
        <v>9555</v>
      </c>
      <c r="H7399" t="s">
        <v>3177</v>
      </c>
      <c r="I7399" t="s">
        <v>25023</v>
      </c>
      <c r="J7399" t="s">
        <v>3179</v>
      </c>
      <c r="K7399" t="s">
        <v>25024</v>
      </c>
      <c r="L7399" t="s">
        <v>3174</v>
      </c>
      <c r="M7399" t="s">
        <v>3174</v>
      </c>
    </row>
    <row r="7400" spans="1:13" x14ac:dyDescent="0.3">
      <c r="A7400" t="s">
        <v>1085</v>
      </c>
      <c r="B7400" t="s">
        <v>5165</v>
      </c>
      <c r="C7400" t="s">
        <v>3173</v>
      </c>
      <c r="D7400" t="s">
        <v>1822</v>
      </c>
      <c r="E7400" t="s">
        <v>3183</v>
      </c>
      <c r="F7400" t="s">
        <v>25025</v>
      </c>
      <c r="G7400" t="s">
        <v>25026</v>
      </c>
      <c r="H7400" t="s">
        <v>3177</v>
      </c>
      <c r="I7400" t="s">
        <v>25027</v>
      </c>
      <c r="J7400" t="s">
        <v>3179</v>
      </c>
      <c r="K7400" t="s">
        <v>3174</v>
      </c>
      <c r="L7400" t="s">
        <v>3174</v>
      </c>
      <c r="M7400" t="s">
        <v>3174</v>
      </c>
    </row>
    <row r="7401" spans="1:13" x14ac:dyDescent="0.3">
      <c r="A7401" t="s">
        <v>1085</v>
      </c>
      <c r="B7401" t="s">
        <v>3035</v>
      </c>
      <c r="C7401" t="s">
        <v>3173</v>
      </c>
      <c r="D7401" t="s">
        <v>1822</v>
      </c>
      <c r="E7401" t="s">
        <v>3459</v>
      </c>
      <c r="F7401" t="s">
        <v>25028</v>
      </c>
      <c r="G7401" t="s">
        <v>17052</v>
      </c>
      <c r="H7401" t="s">
        <v>3177</v>
      </c>
      <c r="I7401" t="s">
        <v>25029</v>
      </c>
      <c r="J7401" t="s">
        <v>3187</v>
      </c>
      <c r="K7401" t="s">
        <v>25030</v>
      </c>
      <c r="L7401" t="s">
        <v>3174</v>
      </c>
      <c r="M7401" t="s">
        <v>3174</v>
      </c>
    </row>
    <row r="7402" spans="1:13" x14ac:dyDescent="0.3">
      <c r="A7402" t="s">
        <v>1085</v>
      </c>
      <c r="B7402" t="s">
        <v>5165</v>
      </c>
      <c r="C7402" t="s">
        <v>3173</v>
      </c>
      <c r="D7402" t="s">
        <v>1822</v>
      </c>
      <c r="E7402" t="s">
        <v>3183</v>
      </c>
      <c r="F7402" t="s">
        <v>25031</v>
      </c>
      <c r="G7402" t="s">
        <v>25032</v>
      </c>
      <c r="H7402" t="s">
        <v>3177</v>
      </c>
      <c r="I7402" t="s">
        <v>25033</v>
      </c>
      <c r="J7402" t="s">
        <v>3179</v>
      </c>
      <c r="K7402" t="s">
        <v>3174</v>
      </c>
      <c r="L7402" t="s">
        <v>3174</v>
      </c>
      <c r="M7402" t="s">
        <v>3174</v>
      </c>
    </row>
    <row r="7403" spans="1:13" x14ac:dyDescent="0.3">
      <c r="A7403" t="s">
        <v>1085</v>
      </c>
      <c r="B7403" t="s">
        <v>5144</v>
      </c>
      <c r="C7403" t="s">
        <v>3173</v>
      </c>
      <c r="D7403" t="s">
        <v>1822</v>
      </c>
      <c r="E7403" t="s">
        <v>3459</v>
      </c>
      <c r="F7403" t="s">
        <v>25034</v>
      </c>
      <c r="G7403" t="s">
        <v>25035</v>
      </c>
      <c r="H7403" t="s">
        <v>3177</v>
      </c>
      <c r="I7403" t="s">
        <v>25036</v>
      </c>
      <c r="J7403" t="s">
        <v>3179</v>
      </c>
      <c r="K7403" t="s">
        <v>25037</v>
      </c>
      <c r="L7403" t="s">
        <v>3174</v>
      </c>
      <c r="M7403" t="s">
        <v>3174</v>
      </c>
    </row>
    <row r="7404" spans="1:13" x14ac:dyDescent="0.3">
      <c r="A7404" t="s">
        <v>1085</v>
      </c>
      <c r="B7404" t="s">
        <v>2997</v>
      </c>
      <c r="C7404" t="s">
        <v>3173</v>
      </c>
      <c r="D7404" t="s">
        <v>1822</v>
      </c>
      <c r="E7404" t="s">
        <v>3459</v>
      </c>
      <c r="F7404" t="s">
        <v>25038</v>
      </c>
      <c r="G7404" t="s">
        <v>24402</v>
      </c>
      <c r="H7404" t="s">
        <v>3177</v>
      </c>
      <c r="I7404" t="s">
        <v>25039</v>
      </c>
      <c r="J7404" t="s">
        <v>3179</v>
      </c>
      <c r="K7404" t="s">
        <v>25024</v>
      </c>
      <c r="L7404" t="s">
        <v>3174</v>
      </c>
      <c r="M7404" t="s">
        <v>3174</v>
      </c>
    </row>
    <row r="7405" spans="1:13" x14ac:dyDescent="0.3">
      <c r="A7405" t="s">
        <v>1085</v>
      </c>
      <c r="B7405" t="s">
        <v>2997</v>
      </c>
      <c r="C7405" t="s">
        <v>3173</v>
      </c>
      <c r="D7405" t="s">
        <v>1822</v>
      </c>
      <c r="E7405" t="s">
        <v>3459</v>
      </c>
      <c r="F7405" t="s">
        <v>25040</v>
      </c>
      <c r="G7405" t="s">
        <v>24402</v>
      </c>
      <c r="H7405" t="s">
        <v>3177</v>
      </c>
      <c r="I7405" t="s">
        <v>25041</v>
      </c>
      <c r="J7405" t="s">
        <v>3179</v>
      </c>
      <c r="K7405" t="s">
        <v>25024</v>
      </c>
      <c r="L7405" t="s">
        <v>3174</v>
      </c>
      <c r="M7405" t="s">
        <v>3174</v>
      </c>
    </row>
    <row r="7406" spans="1:13" x14ac:dyDescent="0.3">
      <c r="A7406" t="s">
        <v>1085</v>
      </c>
      <c r="B7406" t="s">
        <v>2997</v>
      </c>
      <c r="C7406" t="s">
        <v>3173</v>
      </c>
      <c r="D7406" t="s">
        <v>1822</v>
      </c>
      <c r="E7406" t="s">
        <v>3459</v>
      </c>
      <c r="F7406" t="s">
        <v>25042</v>
      </c>
      <c r="G7406" t="s">
        <v>24402</v>
      </c>
      <c r="H7406" t="s">
        <v>3177</v>
      </c>
      <c r="I7406" t="s">
        <v>25043</v>
      </c>
      <c r="J7406" t="s">
        <v>3179</v>
      </c>
      <c r="K7406" t="s">
        <v>25024</v>
      </c>
      <c r="L7406" t="s">
        <v>3174</v>
      </c>
      <c r="M7406" t="s">
        <v>3174</v>
      </c>
    </row>
    <row r="7407" spans="1:13" x14ac:dyDescent="0.3">
      <c r="A7407" t="s">
        <v>1085</v>
      </c>
      <c r="B7407" t="s">
        <v>3754</v>
      </c>
      <c r="C7407" t="s">
        <v>3173</v>
      </c>
      <c r="D7407" t="s">
        <v>1761</v>
      </c>
      <c r="E7407" t="s">
        <v>3459</v>
      </c>
      <c r="F7407" t="s">
        <v>25044</v>
      </c>
      <c r="G7407" t="s">
        <v>5191</v>
      </c>
      <c r="H7407" t="s">
        <v>3177</v>
      </c>
      <c r="I7407" t="s">
        <v>25045</v>
      </c>
      <c r="J7407" t="s">
        <v>3187</v>
      </c>
      <c r="K7407" t="s">
        <v>25046</v>
      </c>
      <c r="L7407" t="s">
        <v>3174</v>
      </c>
      <c r="M7407" t="s">
        <v>3174</v>
      </c>
    </row>
    <row r="7408" spans="1:13" x14ac:dyDescent="0.3">
      <c r="A7408" t="s">
        <v>1085</v>
      </c>
      <c r="B7408" t="s">
        <v>3035</v>
      </c>
      <c r="C7408" t="s">
        <v>3173</v>
      </c>
      <c r="D7408" t="s">
        <v>1761</v>
      </c>
      <c r="E7408" t="s">
        <v>3235</v>
      </c>
      <c r="F7408" t="s">
        <v>25047</v>
      </c>
      <c r="G7408" t="s">
        <v>3942</v>
      </c>
      <c r="H7408" t="s">
        <v>3177</v>
      </c>
      <c r="I7408" t="s">
        <v>25048</v>
      </c>
      <c r="J7408" t="s">
        <v>3179</v>
      </c>
      <c r="K7408" t="s">
        <v>25049</v>
      </c>
      <c r="L7408" t="s">
        <v>3174</v>
      </c>
      <c r="M7408" t="s">
        <v>3174</v>
      </c>
    </row>
    <row r="7409" spans="1:13" x14ac:dyDescent="0.3">
      <c r="A7409" t="s">
        <v>1085</v>
      </c>
      <c r="B7409" t="s">
        <v>3035</v>
      </c>
      <c r="C7409" t="s">
        <v>3173</v>
      </c>
      <c r="D7409" t="s">
        <v>1761</v>
      </c>
      <c r="E7409" t="s">
        <v>3235</v>
      </c>
      <c r="F7409" t="s">
        <v>25050</v>
      </c>
      <c r="G7409" t="s">
        <v>3942</v>
      </c>
      <c r="H7409" t="s">
        <v>3177</v>
      </c>
      <c r="I7409" t="s">
        <v>25051</v>
      </c>
      <c r="J7409" t="s">
        <v>3187</v>
      </c>
      <c r="K7409" t="s">
        <v>25052</v>
      </c>
      <c r="L7409" t="s">
        <v>3174</v>
      </c>
      <c r="M7409" t="s">
        <v>3174</v>
      </c>
    </row>
    <row r="7410" spans="1:13" x14ac:dyDescent="0.3">
      <c r="A7410" t="s">
        <v>1085</v>
      </c>
      <c r="B7410" t="s">
        <v>3754</v>
      </c>
      <c r="C7410" t="s">
        <v>3173</v>
      </c>
      <c r="D7410" t="s">
        <v>1761</v>
      </c>
      <c r="E7410" t="s">
        <v>3459</v>
      </c>
      <c r="F7410" t="s">
        <v>25053</v>
      </c>
      <c r="G7410" t="s">
        <v>3900</v>
      </c>
      <c r="H7410" t="s">
        <v>3177</v>
      </c>
      <c r="I7410" t="s">
        <v>25054</v>
      </c>
      <c r="J7410" t="s">
        <v>3179</v>
      </c>
      <c r="K7410" t="s">
        <v>25055</v>
      </c>
      <c r="L7410" t="s">
        <v>3174</v>
      </c>
      <c r="M7410" t="s">
        <v>3174</v>
      </c>
    </row>
    <row r="7411" spans="1:13" x14ac:dyDescent="0.3">
      <c r="A7411" t="s">
        <v>1085</v>
      </c>
      <c r="B7411" t="s">
        <v>3754</v>
      </c>
      <c r="C7411" t="s">
        <v>3173</v>
      </c>
      <c r="D7411" t="s">
        <v>1761</v>
      </c>
      <c r="E7411" t="s">
        <v>3459</v>
      </c>
      <c r="F7411" t="s">
        <v>25056</v>
      </c>
      <c r="G7411" t="s">
        <v>5191</v>
      </c>
      <c r="H7411" t="s">
        <v>3177</v>
      </c>
      <c r="I7411" t="s">
        <v>25057</v>
      </c>
      <c r="J7411" t="s">
        <v>3179</v>
      </c>
      <c r="K7411" t="s">
        <v>25058</v>
      </c>
      <c r="L7411" t="s">
        <v>3174</v>
      </c>
      <c r="M7411" t="s">
        <v>3174</v>
      </c>
    </row>
    <row r="7412" spans="1:13" x14ac:dyDescent="0.3">
      <c r="A7412" t="s">
        <v>1085</v>
      </c>
      <c r="B7412" t="s">
        <v>3754</v>
      </c>
      <c r="C7412" t="s">
        <v>3173</v>
      </c>
      <c r="D7412" t="s">
        <v>1784</v>
      </c>
      <c r="E7412" t="s">
        <v>3183</v>
      </c>
      <c r="F7412" t="s">
        <v>25059</v>
      </c>
      <c r="G7412" t="s">
        <v>4836</v>
      </c>
      <c r="H7412" t="s">
        <v>3177</v>
      </c>
      <c r="I7412" t="s">
        <v>25060</v>
      </c>
      <c r="J7412" t="s">
        <v>3179</v>
      </c>
      <c r="K7412" t="s">
        <v>25061</v>
      </c>
      <c r="L7412" t="s">
        <v>3174</v>
      </c>
      <c r="M7412" t="s">
        <v>3174</v>
      </c>
    </row>
    <row r="7413" spans="1:13" x14ac:dyDescent="0.3">
      <c r="A7413" t="s">
        <v>1085</v>
      </c>
      <c r="B7413" t="s">
        <v>5165</v>
      </c>
      <c r="C7413" t="s">
        <v>3173</v>
      </c>
      <c r="D7413" t="s">
        <v>1822</v>
      </c>
      <c r="E7413" t="s">
        <v>3459</v>
      </c>
      <c r="F7413" t="s">
        <v>25062</v>
      </c>
      <c r="G7413" t="s">
        <v>25063</v>
      </c>
      <c r="H7413" t="s">
        <v>3177</v>
      </c>
      <c r="I7413" t="s">
        <v>25064</v>
      </c>
      <c r="J7413" t="s">
        <v>3179</v>
      </c>
      <c r="K7413" t="s">
        <v>3174</v>
      </c>
      <c r="L7413" t="s">
        <v>3174</v>
      </c>
      <c r="M7413" t="s">
        <v>3174</v>
      </c>
    </row>
    <row r="7414" spans="1:13" x14ac:dyDescent="0.3">
      <c r="A7414" t="s">
        <v>1085</v>
      </c>
      <c r="B7414" t="s">
        <v>5165</v>
      </c>
      <c r="C7414" t="s">
        <v>3173</v>
      </c>
      <c r="D7414" t="s">
        <v>1822</v>
      </c>
      <c r="E7414" t="s">
        <v>3459</v>
      </c>
      <c r="F7414" t="s">
        <v>25065</v>
      </c>
      <c r="G7414" t="s">
        <v>25063</v>
      </c>
      <c r="H7414" t="s">
        <v>3177</v>
      </c>
      <c r="I7414" t="s">
        <v>25066</v>
      </c>
      <c r="J7414" t="s">
        <v>3179</v>
      </c>
      <c r="K7414" t="s">
        <v>3174</v>
      </c>
      <c r="L7414" t="s">
        <v>3174</v>
      </c>
      <c r="M7414" t="s">
        <v>3174</v>
      </c>
    </row>
    <row r="7415" spans="1:13" x14ac:dyDescent="0.3">
      <c r="A7415" t="s">
        <v>1085</v>
      </c>
      <c r="B7415" t="s">
        <v>5165</v>
      </c>
      <c r="C7415" t="s">
        <v>3173</v>
      </c>
      <c r="D7415" t="s">
        <v>1822</v>
      </c>
      <c r="E7415" t="s">
        <v>3459</v>
      </c>
      <c r="F7415" t="s">
        <v>25067</v>
      </c>
      <c r="G7415" t="s">
        <v>25063</v>
      </c>
      <c r="H7415" t="s">
        <v>3177</v>
      </c>
      <c r="I7415" t="s">
        <v>25068</v>
      </c>
      <c r="J7415" t="s">
        <v>3179</v>
      </c>
      <c r="K7415" t="s">
        <v>3174</v>
      </c>
      <c r="L7415" t="s">
        <v>3174</v>
      </c>
      <c r="M7415" t="s">
        <v>3174</v>
      </c>
    </row>
    <row r="7416" spans="1:13" x14ac:dyDescent="0.3">
      <c r="A7416" t="s">
        <v>1085</v>
      </c>
      <c r="B7416" t="s">
        <v>3655</v>
      </c>
      <c r="C7416" t="s">
        <v>3173</v>
      </c>
      <c r="D7416" t="s">
        <v>1761</v>
      </c>
      <c r="E7416" t="s">
        <v>3459</v>
      </c>
      <c r="F7416" t="s">
        <v>25069</v>
      </c>
      <c r="G7416" t="s">
        <v>4072</v>
      </c>
      <c r="H7416" t="s">
        <v>3177</v>
      </c>
      <c r="I7416" t="s">
        <v>25070</v>
      </c>
      <c r="J7416" t="s">
        <v>3187</v>
      </c>
      <c r="K7416" t="s">
        <v>25071</v>
      </c>
      <c r="L7416" t="s">
        <v>3174</v>
      </c>
      <c r="M7416" t="s">
        <v>3174</v>
      </c>
    </row>
    <row r="7417" spans="1:13" x14ac:dyDescent="0.3">
      <c r="A7417" t="s">
        <v>1085</v>
      </c>
      <c r="B7417" t="s">
        <v>3655</v>
      </c>
      <c r="C7417" t="s">
        <v>3173</v>
      </c>
      <c r="D7417" t="s">
        <v>1761</v>
      </c>
      <c r="E7417" t="s">
        <v>3459</v>
      </c>
      <c r="F7417" t="s">
        <v>25072</v>
      </c>
      <c r="G7417" t="s">
        <v>4072</v>
      </c>
      <c r="H7417" t="s">
        <v>3177</v>
      </c>
      <c r="I7417" t="s">
        <v>25073</v>
      </c>
      <c r="J7417" t="s">
        <v>3187</v>
      </c>
      <c r="K7417" t="s">
        <v>25074</v>
      </c>
      <c r="L7417" t="s">
        <v>3174</v>
      </c>
      <c r="M7417" t="s">
        <v>3174</v>
      </c>
    </row>
    <row r="7418" spans="1:13" x14ac:dyDescent="0.3">
      <c r="A7418" t="s">
        <v>1085</v>
      </c>
      <c r="B7418" t="s">
        <v>3655</v>
      </c>
      <c r="C7418" t="s">
        <v>3173</v>
      </c>
      <c r="D7418" t="s">
        <v>1761</v>
      </c>
      <c r="E7418" t="s">
        <v>3459</v>
      </c>
      <c r="F7418" t="s">
        <v>25075</v>
      </c>
      <c r="G7418" t="s">
        <v>4072</v>
      </c>
      <c r="H7418" t="s">
        <v>3177</v>
      </c>
      <c r="I7418" t="s">
        <v>25076</v>
      </c>
      <c r="J7418" t="s">
        <v>3179</v>
      </c>
      <c r="K7418" t="s">
        <v>25077</v>
      </c>
      <c r="L7418" t="s">
        <v>3174</v>
      </c>
      <c r="M7418" t="s">
        <v>3174</v>
      </c>
    </row>
    <row r="7419" spans="1:13" x14ac:dyDescent="0.3">
      <c r="A7419" t="s">
        <v>1085</v>
      </c>
      <c r="B7419" t="s">
        <v>5165</v>
      </c>
      <c r="C7419" t="s">
        <v>3173</v>
      </c>
      <c r="D7419" t="s">
        <v>1822</v>
      </c>
      <c r="E7419" t="s">
        <v>3459</v>
      </c>
      <c r="F7419" t="s">
        <v>25078</v>
      </c>
      <c r="G7419" t="s">
        <v>25063</v>
      </c>
      <c r="H7419" t="s">
        <v>3177</v>
      </c>
      <c r="I7419" t="s">
        <v>25079</v>
      </c>
      <c r="J7419" t="s">
        <v>3179</v>
      </c>
      <c r="K7419" t="s">
        <v>3174</v>
      </c>
      <c r="L7419" t="s">
        <v>3174</v>
      </c>
      <c r="M7419" t="s">
        <v>3174</v>
      </c>
    </row>
    <row r="7420" spans="1:13" x14ac:dyDescent="0.3">
      <c r="A7420" t="s">
        <v>1085</v>
      </c>
      <c r="B7420" t="s">
        <v>3655</v>
      </c>
      <c r="C7420" t="s">
        <v>3173</v>
      </c>
      <c r="D7420" t="s">
        <v>1761</v>
      </c>
      <c r="E7420" t="s">
        <v>3459</v>
      </c>
      <c r="F7420" t="s">
        <v>25080</v>
      </c>
      <c r="G7420" t="s">
        <v>4072</v>
      </c>
      <c r="H7420" t="s">
        <v>3177</v>
      </c>
      <c r="I7420" t="s">
        <v>25081</v>
      </c>
      <c r="J7420" t="s">
        <v>3179</v>
      </c>
      <c r="K7420" t="s">
        <v>25082</v>
      </c>
      <c r="L7420" t="s">
        <v>3174</v>
      </c>
      <c r="M7420" t="s">
        <v>3174</v>
      </c>
    </row>
    <row r="7421" spans="1:13" x14ac:dyDescent="0.3">
      <c r="A7421" t="s">
        <v>1085</v>
      </c>
      <c r="B7421" t="s">
        <v>5165</v>
      </c>
      <c r="C7421" t="s">
        <v>3173</v>
      </c>
      <c r="D7421" t="s">
        <v>1822</v>
      </c>
      <c r="E7421" t="s">
        <v>3459</v>
      </c>
      <c r="F7421" t="s">
        <v>25083</v>
      </c>
      <c r="G7421" t="s">
        <v>25063</v>
      </c>
      <c r="H7421" t="s">
        <v>3177</v>
      </c>
      <c r="I7421" t="s">
        <v>25084</v>
      </c>
      <c r="J7421" t="s">
        <v>3179</v>
      </c>
      <c r="K7421" t="s">
        <v>3174</v>
      </c>
      <c r="L7421" t="s">
        <v>3174</v>
      </c>
      <c r="M7421" t="s">
        <v>3174</v>
      </c>
    </row>
    <row r="7422" spans="1:13" x14ac:dyDescent="0.3">
      <c r="A7422" t="s">
        <v>1085</v>
      </c>
      <c r="B7422" t="s">
        <v>3035</v>
      </c>
      <c r="C7422" t="s">
        <v>3173</v>
      </c>
      <c r="D7422" t="s">
        <v>1822</v>
      </c>
      <c r="E7422" t="s">
        <v>3235</v>
      </c>
      <c r="F7422" t="s">
        <v>25085</v>
      </c>
      <c r="G7422" t="s">
        <v>17052</v>
      </c>
      <c r="H7422" t="s">
        <v>3177</v>
      </c>
      <c r="I7422" t="s">
        <v>25086</v>
      </c>
      <c r="J7422" t="s">
        <v>3187</v>
      </c>
      <c r="K7422" t="s">
        <v>25087</v>
      </c>
      <c r="L7422" t="s">
        <v>3174</v>
      </c>
      <c r="M7422" t="s">
        <v>3174</v>
      </c>
    </row>
    <row r="7423" spans="1:13" x14ac:dyDescent="0.3">
      <c r="A7423" t="s">
        <v>1085</v>
      </c>
      <c r="B7423" t="s">
        <v>5165</v>
      </c>
      <c r="C7423" t="s">
        <v>3173</v>
      </c>
      <c r="D7423" t="s">
        <v>1822</v>
      </c>
      <c r="E7423" t="s">
        <v>3459</v>
      </c>
      <c r="F7423" t="s">
        <v>25088</v>
      </c>
      <c r="G7423" t="s">
        <v>25063</v>
      </c>
      <c r="H7423" t="s">
        <v>3177</v>
      </c>
      <c r="I7423" t="s">
        <v>25089</v>
      </c>
      <c r="J7423" t="s">
        <v>3187</v>
      </c>
      <c r="K7423" t="s">
        <v>3174</v>
      </c>
      <c r="L7423" t="s">
        <v>3174</v>
      </c>
      <c r="M7423" t="s">
        <v>3174</v>
      </c>
    </row>
    <row r="7424" spans="1:13" x14ac:dyDescent="0.3">
      <c r="A7424" t="s">
        <v>1085</v>
      </c>
      <c r="B7424" t="s">
        <v>5165</v>
      </c>
      <c r="C7424" t="s">
        <v>3173</v>
      </c>
      <c r="D7424" t="s">
        <v>1822</v>
      </c>
      <c r="E7424" t="s">
        <v>3459</v>
      </c>
      <c r="F7424" t="s">
        <v>25090</v>
      </c>
      <c r="G7424" t="s">
        <v>25063</v>
      </c>
      <c r="H7424" t="s">
        <v>3177</v>
      </c>
      <c r="I7424" t="s">
        <v>25091</v>
      </c>
      <c r="J7424" t="s">
        <v>3179</v>
      </c>
      <c r="K7424" t="s">
        <v>3174</v>
      </c>
      <c r="L7424" t="s">
        <v>3174</v>
      </c>
      <c r="M7424" t="s">
        <v>3174</v>
      </c>
    </row>
    <row r="7425" spans="1:13" x14ac:dyDescent="0.3">
      <c r="A7425" t="s">
        <v>1085</v>
      </c>
      <c r="B7425" t="s">
        <v>3035</v>
      </c>
      <c r="C7425" t="s">
        <v>3173</v>
      </c>
      <c r="D7425" t="s">
        <v>1822</v>
      </c>
      <c r="E7425" t="s">
        <v>3235</v>
      </c>
      <c r="F7425" t="s">
        <v>25092</v>
      </c>
      <c r="G7425" t="s">
        <v>25093</v>
      </c>
      <c r="H7425" t="s">
        <v>3177</v>
      </c>
      <c r="I7425" t="s">
        <v>25094</v>
      </c>
      <c r="J7425" t="s">
        <v>3187</v>
      </c>
      <c r="K7425" t="s">
        <v>25095</v>
      </c>
      <c r="L7425" t="s">
        <v>3174</v>
      </c>
      <c r="M7425" t="s">
        <v>3174</v>
      </c>
    </row>
    <row r="7426" spans="1:13" x14ac:dyDescent="0.3">
      <c r="A7426" t="s">
        <v>1085</v>
      </c>
      <c r="B7426" t="s">
        <v>3035</v>
      </c>
      <c r="C7426" t="s">
        <v>3173</v>
      </c>
      <c r="D7426" t="s">
        <v>1822</v>
      </c>
      <c r="E7426" t="s">
        <v>3235</v>
      </c>
      <c r="F7426" t="s">
        <v>25096</v>
      </c>
      <c r="G7426" t="s">
        <v>25097</v>
      </c>
      <c r="H7426" t="s">
        <v>3177</v>
      </c>
      <c r="I7426" t="s">
        <v>25098</v>
      </c>
      <c r="J7426" t="s">
        <v>3187</v>
      </c>
      <c r="K7426" t="s">
        <v>25095</v>
      </c>
      <c r="L7426" t="s">
        <v>3174</v>
      </c>
      <c r="M7426" t="s">
        <v>3174</v>
      </c>
    </row>
    <row r="7427" spans="1:13" x14ac:dyDescent="0.3">
      <c r="A7427" t="s">
        <v>1085</v>
      </c>
      <c r="B7427" t="s">
        <v>5165</v>
      </c>
      <c r="C7427" t="s">
        <v>3173</v>
      </c>
      <c r="D7427" t="s">
        <v>1822</v>
      </c>
      <c r="E7427" t="s">
        <v>3459</v>
      </c>
      <c r="F7427" t="s">
        <v>25099</v>
      </c>
      <c r="G7427" t="s">
        <v>25063</v>
      </c>
      <c r="H7427" t="s">
        <v>3177</v>
      </c>
      <c r="I7427" t="s">
        <v>25100</v>
      </c>
      <c r="J7427" t="s">
        <v>3179</v>
      </c>
      <c r="K7427" t="s">
        <v>3174</v>
      </c>
      <c r="L7427" t="s">
        <v>3174</v>
      </c>
      <c r="M7427" t="s">
        <v>3174</v>
      </c>
    </row>
    <row r="7428" spans="1:13" x14ac:dyDescent="0.3">
      <c r="A7428" t="s">
        <v>1085</v>
      </c>
      <c r="B7428" t="s">
        <v>5165</v>
      </c>
      <c r="C7428" t="s">
        <v>3173</v>
      </c>
      <c r="D7428" t="s">
        <v>1822</v>
      </c>
      <c r="E7428" t="s">
        <v>3459</v>
      </c>
      <c r="F7428" t="s">
        <v>25101</v>
      </c>
      <c r="G7428" t="s">
        <v>25063</v>
      </c>
      <c r="H7428" t="s">
        <v>3177</v>
      </c>
      <c r="I7428" t="s">
        <v>25102</v>
      </c>
      <c r="J7428" t="s">
        <v>3179</v>
      </c>
      <c r="K7428" t="s">
        <v>3174</v>
      </c>
      <c r="L7428" t="s">
        <v>3174</v>
      </c>
      <c r="M7428" t="s">
        <v>3174</v>
      </c>
    </row>
    <row r="7429" spans="1:13" x14ac:dyDescent="0.3">
      <c r="A7429" t="s">
        <v>1085</v>
      </c>
      <c r="B7429" t="s">
        <v>5165</v>
      </c>
      <c r="C7429" t="s">
        <v>3173</v>
      </c>
      <c r="D7429" t="s">
        <v>1822</v>
      </c>
      <c r="E7429" t="s">
        <v>3459</v>
      </c>
      <c r="F7429" t="s">
        <v>25103</v>
      </c>
      <c r="G7429" t="s">
        <v>25063</v>
      </c>
      <c r="H7429" t="s">
        <v>3177</v>
      </c>
      <c r="I7429" t="s">
        <v>25104</v>
      </c>
      <c r="J7429" t="s">
        <v>3179</v>
      </c>
      <c r="K7429" t="s">
        <v>3174</v>
      </c>
      <c r="L7429" t="s">
        <v>3174</v>
      </c>
      <c r="M7429" t="s">
        <v>3174</v>
      </c>
    </row>
    <row r="7430" spans="1:13" x14ac:dyDescent="0.3">
      <c r="A7430" t="s">
        <v>1085</v>
      </c>
      <c r="B7430" t="s">
        <v>5165</v>
      </c>
      <c r="C7430" t="s">
        <v>3173</v>
      </c>
      <c r="D7430" t="s">
        <v>1822</v>
      </c>
      <c r="E7430" t="s">
        <v>3459</v>
      </c>
      <c r="F7430" t="s">
        <v>25105</v>
      </c>
      <c r="G7430" t="s">
        <v>25063</v>
      </c>
      <c r="H7430" t="s">
        <v>3177</v>
      </c>
      <c r="I7430" t="s">
        <v>25106</v>
      </c>
      <c r="J7430" t="s">
        <v>3179</v>
      </c>
      <c r="K7430" t="s">
        <v>3174</v>
      </c>
      <c r="L7430" t="s">
        <v>3174</v>
      </c>
      <c r="M7430" t="s">
        <v>3174</v>
      </c>
    </row>
    <row r="7431" spans="1:13" x14ac:dyDescent="0.3">
      <c r="A7431" t="s">
        <v>1085</v>
      </c>
      <c r="B7431" t="s">
        <v>5165</v>
      </c>
      <c r="C7431" t="s">
        <v>3173</v>
      </c>
      <c r="D7431" t="s">
        <v>1822</v>
      </c>
      <c r="E7431" t="s">
        <v>3183</v>
      </c>
      <c r="F7431" t="s">
        <v>25107</v>
      </c>
      <c r="G7431" t="s">
        <v>25108</v>
      </c>
      <c r="H7431" t="s">
        <v>3177</v>
      </c>
      <c r="I7431" t="s">
        <v>25109</v>
      </c>
      <c r="J7431" t="s">
        <v>3179</v>
      </c>
      <c r="K7431" t="s">
        <v>3174</v>
      </c>
      <c r="L7431" t="s">
        <v>3174</v>
      </c>
      <c r="M7431" t="s">
        <v>3174</v>
      </c>
    </row>
    <row r="7432" spans="1:13" x14ac:dyDescent="0.3">
      <c r="A7432" t="s">
        <v>1085</v>
      </c>
      <c r="B7432" t="s">
        <v>3754</v>
      </c>
      <c r="C7432" t="s">
        <v>3173</v>
      </c>
      <c r="D7432" t="s">
        <v>1784</v>
      </c>
      <c r="E7432" t="s">
        <v>3183</v>
      </c>
      <c r="F7432" t="s">
        <v>25110</v>
      </c>
      <c r="G7432" t="s">
        <v>3756</v>
      </c>
      <c r="H7432" t="s">
        <v>3177</v>
      </c>
      <c r="I7432" t="s">
        <v>25111</v>
      </c>
      <c r="J7432" t="s">
        <v>3187</v>
      </c>
      <c r="K7432" t="s">
        <v>25112</v>
      </c>
      <c r="L7432" t="s">
        <v>3174</v>
      </c>
      <c r="M7432" t="s">
        <v>3174</v>
      </c>
    </row>
    <row r="7433" spans="1:13" x14ac:dyDescent="0.3">
      <c r="A7433" t="s">
        <v>1085</v>
      </c>
      <c r="B7433" t="s">
        <v>3754</v>
      </c>
      <c r="C7433" t="s">
        <v>3173</v>
      </c>
      <c r="D7433" t="s">
        <v>1784</v>
      </c>
      <c r="E7433" t="s">
        <v>3183</v>
      </c>
      <c r="F7433" t="s">
        <v>25113</v>
      </c>
      <c r="G7433" t="s">
        <v>3756</v>
      </c>
      <c r="H7433" t="s">
        <v>3177</v>
      </c>
      <c r="I7433" t="s">
        <v>25114</v>
      </c>
      <c r="J7433" t="s">
        <v>3187</v>
      </c>
      <c r="K7433" t="s">
        <v>25115</v>
      </c>
      <c r="L7433" t="s">
        <v>3174</v>
      </c>
      <c r="M7433" t="s">
        <v>3174</v>
      </c>
    </row>
    <row r="7434" spans="1:13" x14ac:dyDescent="0.3">
      <c r="A7434" t="s">
        <v>1085</v>
      </c>
      <c r="B7434" t="s">
        <v>3754</v>
      </c>
      <c r="C7434" t="s">
        <v>3173</v>
      </c>
      <c r="D7434" t="s">
        <v>1784</v>
      </c>
      <c r="E7434" t="s">
        <v>3183</v>
      </c>
      <c r="F7434" t="s">
        <v>25116</v>
      </c>
      <c r="G7434" t="s">
        <v>3756</v>
      </c>
      <c r="H7434" t="s">
        <v>3177</v>
      </c>
      <c r="I7434" t="s">
        <v>25117</v>
      </c>
      <c r="J7434" t="s">
        <v>3187</v>
      </c>
      <c r="K7434" t="s">
        <v>25118</v>
      </c>
      <c r="L7434" t="s">
        <v>3174</v>
      </c>
      <c r="M7434" t="s">
        <v>3174</v>
      </c>
    </row>
    <row r="7435" spans="1:13" x14ac:dyDescent="0.3">
      <c r="A7435" t="s">
        <v>1085</v>
      </c>
      <c r="B7435" t="s">
        <v>3754</v>
      </c>
      <c r="C7435" t="s">
        <v>3173</v>
      </c>
      <c r="D7435" t="s">
        <v>1784</v>
      </c>
      <c r="E7435" t="s">
        <v>3183</v>
      </c>
      <c r="F7435" t="s">
        <v>25119</v>
      </c>
      <c r="G7435" t="s">
        <v>3756</v>
      </c>
      <c r="H7435" t="s">
        <v>3177</v>
      </c>
      <c r="I7435" t="s">
        <v>25120</v>
      </c>
      <c r="J7435" t="s">
        <v>3187</v>
      </c>
      <c r="K7435" t="s">
        <v>25121</v>
      </c>
      <c r="L7435" t="s">
        <v>3174</v>
      </c>
      <c r="M7435" t="s">
        <v>3174</v>
      </c>
    </row>
    <row r="7436" spans="1:13" x14ac:dyDescent="0.3">
      <c r="A7436" t="s">
        <v>1085</v>
      </c>
      <c r="B7436" t="s">
        <v>5165</v>
      </c>
      <c r="C7436" t="s">
        <v>3173</v>
      </c>
      <c r="D7436" t="s">
        <v>1822</v>
      </c>
      <c r="E7436" t="s">
        <v>3183</v>
      </c>
      <c r="F7436" t="s">
        <v>25122</v>
      </c>
      <c r="G7436" t="s">
        <v>25108</v>
      </c>
      <c r="H7436" t="s">
        <v>3177</v>
      </c>
      <c r="I7436" t="s">
        <v>25123</v>
      </c>
      <c r="J7436" t="s">
        <v>3179</v>
      </c>
      <c r="K7436" t="s">
        <v>3174</v>
      </c>
      <c r="L7436" t="s">
        <v>3174</v>
      </c>
      <c r="M7436" t="s">
        <v>3174</v>
      </c>
    </row>
    <row r="7437" spans="1:13" x14ac:dyDescent="0.3">
      <c r="A7437" t="s">
        <v>1085</v>
      </c>
      <c r="B7437" t="s">
        <v>4289</v>
      </c>
      <c r="C7437" t="s">
        <v>3173</v>
      </c>
      <c r="D7437" t="s">
        <v>1822</v>
      </c>
      <c r="E7437" t="s">
        <v>3235</v>
      </c>
      <c r="F7437" t="s">
        <v>25124</v>
      </c>
      <c r="G7437" t="s">
        <v>4289</v>
      </c>
      <c r="H7437" t="s">
        <v>3177</v>
      </c>
      <c r="I7437" t="s">
        <v>25125</v>
      </c>
      <c r="J7437" t="s">
        <v>3187</v>
      </c>
      <c r="K7437" t="s">
        <v>25126</v>
      </c>
      <c r="L7437" t="s">
        <v>3174</v>
      </c>
      <c r="M7437" t="s">
        <v>3174</v>
      </c>
    </row>
    <row r="7438" spans="1:13" x14ac:dyDescent="0.3">
      <c r="A7438" t="s">
        <v>1085</v>
      </c>
      <c r="B7438" t="s">
        <v>3035</v>
      </c>
      <c r="C7438" t="s">
        <v>3173</v>
      </c>
      <c r="D7438" t="s">
        <v>1822</v>
      </c>
      <c r="E7438" t="s">
        <v>3235</v>
      </c>
      <c r="F7438" t="s">
        <v>25127</v>
      </c>
      <c r="G7438" t="s">
        <v>25128</v>
      </c>
      <c r="H7438" t="s">
        <v>3177</v>
      </c>
      <c r="I7438" t="s">
        <v>25129</v>
      </c>
      <c r="J7438" t="s">
        <v>3187</v>
      </c>
      <c r="K7438" t="s">
        <v>25130</v>
      </c>
      <c r="L7438" t="s">
        <v>3174</v>
      </c>
      <c r="M7438" t="s">
        <v>3174</v>
      </c>
    </row>
    <row r="7439" spans="1:13" x14ac:dyDescent="0.3">
      <c r="A7439" t="s">
        <v>1082</v>
      </c>
      <c r="B7439" t="s">
        <v>8765</v>
      </c>
      <c r="C7439" t="s">
        <v>4045</v>
      </c>
      <c r="D7439" t="s">
        <v>1759</v>
      </c>
      <c r="E7439" t="s">
        <v>3546</v>
      </c>
      <c r="F7439" t="s">
        <v>25131</v>
      </c>
      <c r="G7439" t="s">
        <v>8767</v>
      </c>
      <c r="H7439" t="s">
        <v>3177</v>
      </c>
      <c r="I7439" t="s">
        <v>25132</v>
      </c>
      <c r="J7439" t="s">
        <v>3179</v>
      </c>
      <c r="K7439" t="s">
        <v>25133</v>
      </c>
      <c r="L7439" t="s">
        <v>3174</v>
      </c>
      <c r="M7439" t="s">
        <v>3174</v>
      </c>
    </row>
    <row r="7440" spans="1:13" x14ac:dyDescent="0.3">
      <c r="A7440" t="s">
        <v>1082</v>
      </c>
      <c r="B7440" t="s">
        <v>8765</v>
      </c>
      <c r="C7440" t="s">
        <v>4045</v>
      </c>
      <c r="D7440" t="s">
        <v>1759</v>
      </c>
      <c r="E7440" t="s">
        <v>3546</v>
      </c>
      <c r="F7440" t="s">
        <v>25134</v>
      </c>
      <c r="G7440" t="s">
        <v>8767</v>
      </c>
      <c r="H7440" t="s">
        <v>3177</v>
      </c>
      <c r="I7440" t="s">
        <v>25135</v>
      </c>
      <c r="J7440" t="s">
        <v>3179</v>
      </c>
      <c r="K7440" t="s">
        <v>3174</v>
      </c>
      <c r="L7440" t="s">
        <v>3174</v>
      </c>
      <c r="M7440" t="s">
        <v>3174</v>
      </c>
    </row>
    <row r="7441" spans="1:13" x14ac:dyDescent="0.3">
      <c r="A7441" t="s">
        <v>1090</v>
      </c>
      <c r="B7441" t="s">
        <v>8793</v>
      </c>
      <c r="C7441" t="s">
        <v>3173</v>
      </c>
      <c r="D7441" t="s">
        <v>1822</v>
      </c>
      <c r="E7441" t="s">
        <v>3235</v>
      </c>
      <c r="F7441" t="s">
        <v>25136</v>
      </c>
      <c r="G7441" t="s">
        <v>8795</v>
      </c>
      <c r="H7441" t="s">
        <v>3177</v>
      </c>
      <c r="I7441" t="s">
        <v>25137</v>
      </c>
      <c r="J7441" t="s">
        <v>3179</v>
      </c>
      <c r="K7441" t="s">
        <v>25138</v>
      </c>
      <c r="L7441" t="s">
        <v>3174</v>
      </c>
      <c r="M7441" t="s">
        <v>3174</v>
      </c>
    </row>
    <row r="7442" spans="1:13" x14ac:dyDescent="0.3">
      <c r="A7442" t="s">
        <v>1090</v>
      </c>
      <c r="B7442" t="s">
        <v>4181</v>
      </c>
      <c r="C7442" t="s">
        <v>3173</v>
      </c>
      <c r="D7442" t="s">
        <v>1822</v>
      </c>
      <c r="E7442" t="s">
        <v>3183</v>
      </c>
      <c r="F7442" t="s">
        <v>25139</v>
      </c>
      <c r="G7442" t="s">
        <v>25140</v>
      </c>
      <c r="H7442" t="s">
        <v>3177</v>
      </c>
      <c r="I7442" t="s">
        <v>25141</v>
      </c>
      <c r="J7442" t="s">
        <v>3179</v>
      </c>
      <c r="K7442" t="s">
        <v>25142</v>
      </c>
      <c r="L7442" t="s">
        <v>3174</v>
      </c>
      <c r="M7442" t="s">
        <v>3174</v>
      </c>
    </row>
    <row r="7443" spans="1:13" x14ac:dyDescent="0.3">
      <c r="A7443" t="s">
        <v>1090</v>
      </c>
      <c r="B7443" t="s">
        <v>4155</v>
      </c>
      <c r="C7443" t="s">
        <v>3173</v>
      </c>
      <c r="D7443" t="s">
        <v>1822</v>
      </c>
      <c r="E7443" t="s">
        <v>3235</v>
      </c>
      <c r="F7443" t="s">
        <v>25143</v>
      </c>
      <c r="G7443" t="s">
        <v>13426</v>
      </c>
      <c r="H7443" t="s">
        <v>3177</v>
      </c>
      <c r="I7443" t="s">
        <v>25144</v>
      </c>
      <c r="J7443" t="s">
        <v>3187</v>
      </c>
      <c r="K7443" t="s">
        <v>3174</v>
      </c>
      <c r="L7443" t="s">
        <v>3174</v>
      </c>
      <c r="M7443" t="s">
        <v>3174</v>
      </c>
    </row>
    <row r="7444" spans="1:13" x14ac:dyDescent="0.3">
      <c r="A7444" t="s">
        <v>1090</v>
      </c>
      <c r="B7444" t="s">
        <v>3659</v>
      </c>
      <c r="C7444" t="s">
        <v>3173</v>
      </c>
      <c r="D7444" t="s">
        <v>1822</v>
      </c>
      <c r="E7444" t="s">
        <v>3235</v>
      </c>
      <c r="F7444" t="s">
        <v>25145</v>
      </c>
      <c r="G7444" t="s">
        <v>8580</v>
      </c>
      <c r="H7444" t="s">
        <v>3177</v>
      </c>
      <c r="I7444" t="s">
        <v>25146</v>
      </c>
      <c r="J7444" t="s">
        <v>3187</v>
      </c>
      <c r="K7444" t="s">
        <v>3174</v>
      </c>
      <c r="L7444" t="s">
        <v>3174</v>
      </c>
      <c r="M7444" t="s">
        <v>3174</v>
      </c>
    </row>
    <row r="7445" spans="1:13" x14ac:dyDescent="0.3">
      <c r="A7445" t="s">
        <v>1085</v>
      </c>
      <c r="B7445" t="s">
        <v>3890</v>
      </c>
      <c r="C7445" t="s">
        <v>3173</v>
      </c>
      <c r="D7445" t="s">
        <v>1755</v>
      </c>
      <c r="E7445" t="s">
        <v>3459</v>
      </c>
      <c r="F7445" t="s">
        <v>25147</v>
      </c>
      <c r="G7445" t="s">
        <v>18264</v>
      </c>
      <c r="H7445" t="s">
        <v>3177</v>
      </c>
      <c r="I7445" t="s">
        <v>25148</v>
      </c>
      <c r="J7445" t="s">
        <v>3179</v>
      </c>
      <c r="K7445" t="s">
        <v>25149</v>
      </c>
      <c r="L7445" t="s">
        <v>3181</v>
      </c>
      <c r="M7445" t="s">
        <v>3174</v>
      </c>
    </row>
    <row r="7446" spans="1:13" x14ac:dyDescent="0.3">
      <c r="A7446" t="s">
        <v>1085</v>
      </c>
      <c r="B7446" t="s">
        <v>3890</v>
      </c>
      <c r="C7446" t="s">
        <v>3173</v>
      </c>
      <c r="D7446" t="s">
        <v>1755</v>
      </c>
      <c r="E7446" t="s">
        <v>3459</v>
      </c>
      <c r="F7446" t="s">
        <v>25150</v>
      </c>
      <c r="G7446" t="s">
        <v>25151</v>
      </c>
      <c r="H7446" t="s">
        <v>3177</v>
      </c>
      <c r="I7446" t="s">
        <v>25152</v>
      </c>
      <c r="J7446" t="s">
        <v>3179</v>
      </c>
      <c r="K7446" t="s">
        <v>25153</v>
      </c>
      <c r="L7446" t="s">
        <v>18241</v>
      </c>
      <c r="M7446" t="s">
        <v>3174</v>
      </c>
    </row>
    <row r="7447" spans="1:13" x14ac:dyDescent="0.3">
      <c r="A7447" t="s">
        <v>1085</v>
      </c>
      <c r="B7447" t="s">
        <v>3890</v>
      </c>
      <c r="C7447" t="s">
        <v>3173</v>
      </c>
      <c r="D7447" t="s">
        <v>1755</v>
      </c>
      <c r="E7447" t="s">
        <v>3459</v>
      </c>
      <c r="F7447" t="s">
        <v>25154</v>
      </c>
      <c r="G7447" t="s">
        <v>5194</v>
      </c>
      <c r="H7447" t="s">
        <v>3177</v>
      </c>
      <c r="I7447" t="s">
        <v>25155</v>
      </c>
      <c r="J7447" t="s">
        <v>3179</v>
      </c>
      <c r="K7447" t="s">
        <v>25156</v>
      </c>
      <c r="L7447" t="s">
        <v>18241</v>
      </c>
      <c r="M7447" t="s">
        <v>3174</v>
      </c>
    </row>
    <row r="7448" spans="1:13" x14ac:dyDescent="0.3">
      <c r="A7448" t="s">
        <v>1099</v>
      </c>
      <c r="B7448" t="s">
        <v>25157</v>
      </c>
      <c r="C7448" t="s">
        <v>3190</v>
      </c>
      <c r="D7448" t="s">
        <v>1822</v>
      </c>
      <c r="E7448" t="s">
        <v>3235</v>
      </c>
      <c r="F7448" t="s">
        <v>25158</v>
      </c>
      <c r="G7448" t="s">
        <v>25159</v>
      </c>
      <c r="H7448" t="s">
        <v>3177</v>
      </c>
      <c r="I7448" t="s">
        <v>25160</v>
      </c>
      <c r="J7448" t="s">
        <v>3179</v>
      </c>
      <c r="K7448" t="s">
        <v>3174</v>
      </c>
      <c r="L7448" t="s">
        <v>3174</v>
      </c>
      <c r="M7448" t="s">
        <v>3174</v>
      </c>
    </row>
    <row r="7449" spans="1:13" x14ac:dyDescent="0.3">
      <c r="A7449" t="s">
        <v>1090</v>
      </c>
      <c r="B7449" t="s">
        <v>4808</v>
      </c>
      <c r="C7449" t="s">
        <v>3173</v>
      </c>
      <c r="D7449" t="s">
        <v>1822</v>
      </c>
      <c r="E7449" t="s">
        <v>3235</v>
      </c>
      <c r="F7449" t="s">
        <v>25161</v>
      </c>
      <c r="G7449" t="s">
        <v>17690</v>
      </c>
      <c r="H7449" t="s">
        <v>3177</v>
      </c>
      <c r="I7449" t="s">
        <v>25162</v>
      </c>
      <c r="J7449" t="s">
        <v>3179</v>
      </c>
      <c r="K7449" t="s">
        <v>3174</v>
      </c>
      <c r="L7449" t="s">
        <v>3174</v>
      </c>
      <c r="M7449" t="s">
        <v>3174</v>
      </c>
    </row>
    <row r="7450" spans="1:13" x14ac:dyDescent="0.3">
      <c r="A7450" t="s">
        <v>1090</v>
      </c>
      <c r="B7450" t="s">
        <v>3002</v>
      </c>
      <c r="C7450" t="s">
        <v>3173</v>
      </c>
      <c r="D7450" t="s">
        <v>1822</v>
      </c>
      <c r="E7450" t="s">
        <v>3235</v>
      </c>
      <c r="F7450" t="s">
        <v>25163</v>
      </c>
      <c r="G7450" t="s">
        <v>19266</v>
      </c>
      <c r="H7450" t="s">
        <v>3177</v>
      </c>
      <c r="I7450" t="s">
        <v>25164</v>
      </c>
      <c r="J7450" t="s">
        <v>3179</v>
      </c>
      <c r="K7450" t="s">
        <v>3174</v>
      </c>
      <c r="L7450" t="s">
        <v>3174</v>
      </c>
      <c r="M7450" t="s">
        <v>3174</v>
      </c>
    </row>
    <row r="7451" spans="1:13" x14ac:dyDescent="0.3">
      <c r="A7451" t="s">
        <v>1082</v>
      </c>
      <c r="B7451" t="s">
        <v>3040</v>
      </c>
      <c r="C7451" t="s">
        <v>4045</v>
      </c>
      <c r="D7451" t="s">
        <v>1759</v>
      </c>
      <c r="E7451" t="s">
        <v>3320</v>
      </c>
      <c r="F7451" t="s">
        <v>25165</v>
      </c>
      <c r="G7451" t="s">
        <v>25166</v>
      </c>
      <c r="H7451" t="s">
        <v>3177</v>
      </c>
      <c r="I7451" t="s">
        <v>25167</v>
      </c>
      <c r="J7451" t="s">
        <v>3179</v>
      </c>
      <c r="K7451" t="s">
        <v>25168</v>
      </c>
      <c r="L7451" t="s">
        <v>3174</v>
      </c>
      <c r="M7451" t="s">
        <v>3174</v>
      </c>
    </row>
    <row r="7452" spans="1:13" x14ac:dyDescent="0.3">
      <c r="A7452" t="s">
        <v>1082</v>
      </c>
      <c r="B7452" t="s">
        <v>3040</v>
      </c>
      <c r="C7452" t="s">
        <v>4045</v>
      </c>
      <c r="D7452" t="s">
        <v>1759</v>
      </c>
      <c r="E7452" t="s">
        <v>3320</v>
      </c>
      <c r="F7452" t="s">
        <v>25169</v>
      </c>
      <c r="G7452" t="s">
        <v>25170</v>
      </c>
      <c r="H7452" t="s">
        <v>3177</v>
      </c>
      <c r="I7452" t="s">
        <v>25171</v>
      </c>
      <c r="J7452" t="s">
        <v>3179</v>
      </c>
      <c r="K7452" t="s">
        <v>25172</v>
      </c>
      <c r="L7452" t="s">
        <v>3174</v>
      </c>
      <c r="M7452" t="s">
        <v>3174</v>
      </c>
    </row>
    <row r="7453" spans="1:13" x14ac:dyDescent="0.3">
      <c r="A7453" t="s">
        <v>1082</v>
      </c>
      <c r="B7453" t="s">
        <v>3040</v>
      </c>
      <c r="C7453" t="s">
        <v>4045</v>
      </c>
      <c r="D7453" t="s">
        <v>1759</v>
      </c>
      <c r="E7453" t="s">
        <v>3320</v>
      </c>
      <c r="F7453" t="s">
        <v>25173</v>
      </c>
      <c r="G7453" t="s">
        <v>25174</v>
      </c>
      <c r="H7453" t="s">
        <v>3177</v>
      </c>
      <c r="I7453" t="s">
        <v>25175</v>
      </c>
      <c r="J7453" t="s">
        <v>3179</v>
      </c>
      <c r="K7453" t="s">
        <v>25176</v>
      </c>
      <c r="L7453" t="s">
        <v>3174</v>
      </c>
      <c r="M7453" t="s">
        <v>3174</v>
      </c>
    </row>
    <row r="7454" spans="1:13" x14ac:dyDescent="0.3">
      <c r="A7454" t="s">
        <v>1082</v>
      </c>
      <c r="B7454" t="s">
        <v>3040</v>
      </c>
      <c r="C7454" t="s">
        <v>4045</v>
      </c>
      <c r="D7454" t="s">
        <v>1759</v>
      </c>
      <c r="E7454" t="s">
        <v>3320</v>
      </c>
      <c r="F7454" t="s">
        <v>25177</v>
      </c>
      <c r="G7454" t="s">
        <v>25178</v>
      </c>
      <c r="H7454" t="s">
        <v>3177</v>
      </c>
      <c r="I7454" t="s">
        <v>25179</v>
      </c>
      <c r="J7454" t="s">
        <v>3179</v>
      </c>
      <c r="K7454" t="s">
        <v>25180</v>
      </c>
      <c r="L7454" t="s">
        <v>3174</v>
      </c>
      <c r="M7454" t="s">
        <v>3174</v>
      </c>
    </row>
    <row r="7455" spans="1:13" x14ac:dyDescent="0.3">
      <c r="A7455" t="s">
        <v>1090</v>
      </c>
      <c r="B7455" t="s">
        <v>2993</v>
      </c>
      <c r="C7455" t="s">
        <v>3173</v>
      </c>
      <c r="D7455" t="s">
        <v>1822</v>
      </c>
      <c r="E7455" t="s">
        <v>3235</v>
      </c>
      <c r="F7455" t="s">
        <v>25181</v>
      </c>
      <c r="G7455" t="s">
        <v>18138</v>
      </c>
      <c r="H7455" t="s">
        <v>3177</v>
      </c>
      <c r="I7455" t="s">
        <v>25182</v>
      </c>
      <c r="J7455" t="s">
        <v>3187</v>
      </c>
      <c r="K7455" t="s">
        <v>25183</v>
      </c>
      <c r="L7455" t="s">
        <v>3174</v>
      </c>
      <c r="M7455" t="s">
        <v>3174</v>
      </c>
    </row>
    <row r="7456" spans="1:13" x14ac:dyDescent="0.3">
      <c r="A7456" t="s">
        <v>1090</v>
      </c>
      <c r="B7456" t="s">
        <v>17731</v>
      </c>
      <c r="C7456" t="s">
        <v>3173</v>
      </c>
      <c r="D7456" t="s">
        <v>1822</v>
      </c>
      <c r="E7456" t="s">
        <v>3235</v>
      </c>
      <c r="F7456" t="s">
        <v>25184</v>
      </c>
      <c r="G7456" t="s">
        <v>18138</v>
      </c>
      <c r="H7456" t="s">
        <v>3177</v>
      </c>
      <c r="I7456" t="s">
        <v>25185</v>
      </c>
      <c r="J7456" t="s">
        <v>3187</v>
      </c>
      <c r="K7456" t="s">
        <v>25186</v>
      </c>
      <c r="L7456" t="s">
        <v>3174</v>
      </c>
      <c r="M7456" t="s">
        <v>3174</v>
      </c>
    </row>
    <row r="7457" spans="1:13" x14ac:dyDescent="0.3">
      <c r="A7457" t="s">
        <v>1090</v>
      </c>
      <c r="B7457" t="s">
        <v>4335</v>
      </c>
      <c r="C7457" t="s">
        <v>3173</v>
      </c>
      <c r="D7457" t="s">
        <v>1822</v>
      </c>
      <c r="E7457" t="s">
        <v>3235</v>
      </c>
      <c r="F7457" t="s">
        <v>25187</v>
      </c>
      <c r="G7457" t="s">
        <v>17876</v>
      </c>
      <c r="H7457" t="s">
        <v>3177</v>
      </c>
      <c r="I7457" t="s">
        <v>25188</v>
      </c>
      <c r="J7457" t="s">
        <v>3179</v>
      </c>
      <c r="K7457" t="s">
        <v>17878</v>
      </c>
      <c r="L7457" t="s">
        <v>3174</v>
      </c>
      <c r="M7457" t="s">
        <v>3174</v>
      </c>
    </row>
    <row r="7458" spans="1:13" x14ac:dyDescent="0.3">
      <c r="A7458" t="s">
        <v>1090</v>
      </c>
      <c r="B7458" t="s">
        <v>13526</v>
      </c>
      <c r="C7458" t="s">
        <v>3173</v>
      </c>
      <c r="D7458" t="s">
        <v>1822</v>
      </c>
      <c r="E7458" t="s">
        <v>3459</v>
      </c>
      <c r="F7458" t="s">
        <v>25189</v>
      </c>
      <c r="G7458" t="s">
        <v>13528</v>
      </c>
      <c r="H7458" t="s">
        <v>3177</v>
      </c>
      <c r="I7458" t="s">
        <v>25190</v>
      </c>
      <c r="J7458" t="s">
        <v>3179</v>
      </c>
      <c r="K7458" t="s">
        <v>18662</v>
      </c>
      <c r="L7458" t="s">
        <v>3174</v>
      </c>
      <c r="M7458" t="s">
        <v>3174</v>
      </c>
    </row>
    <row r="7459" spans="1:13" x14ac:dyDescent="0.3">
      <c r="A7459" t="s">
        <v>1090</v>
      </c>
      <c r="B7459" t="s">
        <v>9127</v>
      </c>
      <c r="C7459" t="s">
        <v>3173</v>
      </c>
      <c r="D7459" t="s">
        <v>1822</v>
      </c>
      <c r="E7459" t="s">
        <v>3235</v>
      </c>
      <c r="F7459" t="s">
        <v>25191</v>
      </c>
      <c r="G7459" t="s">
        <v>6021</v>
      </c>
      <c r="H7459" t="s">
        <v>3177</v>
      </c>
      <c r="I7459" t="s">
        <v>25192</v>
      </c>
      <c r="J7459" t="s">
        <v>3179</v>
      </c>
      <c r="K7459" t="s">
        <v>17893</v>
      </c>
      <c r="L7459" t="s">
        <v>3174</v>
      </c>
      <c r="M7459" t="s">
        <v>3174</v>
      </c>
    </row>
    <row r="7460" spans="1:13" x14ac:dyDescent="0.3">
      <c r="A7460" t="s">
        <v>1090</v>
      </c>
      <c r="B7460" t="s">
        <v>13406</v>
      </c>
      <c r="C7460" t="s">
        <v>3173</v>
      </c>
      <c r="D7460" t="s">
        <v>1822</v>
      </c>
      <c r="E7460" t="s">
        <v>3235</v>
      </c>
      <c r="F7460" t="s">
        <v>25193</v>
      </c>
      <c r="G7460" t="s">
        <v>13408</v>
      </c>
      <c r="H7460" t="s">
        <v>3177</v>
      </c>
      <c r="I7460" t="s">
        <v>25194</v>
      </c>
      <c r="J7460" t="s">
        <v>3179</v>
      </c>
      <c r="K7460" t="s">
        <v>18671</v>
      </c>
      <c r="L7460" t="s">
        <v>3174</v>
      </c>
      <c r="M7460" t="s">
        <v>3174</v>
      </c>
    </row>
    <row r="7461" spans="1:13" x14ac:dyDescent="0.3">
      <c r="A7461" t="s">
        <v>1090</v>
      </c>
      <c r="B7461" t="s">
        <v>13406</v>
      </c>
      <c r="C7461" t="s">
        <v>3173</v>
      </c>
      <c r="D7461" t="s">
        <v>1822</v>
      </c>
      <c r="E7461" t="s">
        <v>3235</v>
      </c>
      <c r="F7461" t="s">
        <v>25195</v>
      </c>
      <c r="G7461" t="s">
        <v>13412</v>
      </c>
      <c r="H7461" t="s">
        <v>3177</v>
      </c>
      <c r="I7461" t="s">
        <v>25196</v>
      </c>
      <c r="J7461" t="s">
        <v>3179</v>
      </c>
      <c r="K7461" t="s">
        <v>18674</v>
      </c>
      <c r="L7461" t="s">
        <v>3174</v>
      </c>
      <c r="M7461" t="s">
        <v>3174</v>
      </c>
    </row>
    <row r="7462" spans="1:13" x14ac:dyDescent="0.3">
      <c r="A7462" t="s">
        <v>1090</v>
      </c>
      <c r="B7462" t="s">
        <v>8569</v>
      </c>
      <c r="C7462" t="s">
        <v>3173</v>
      </c>
      <c r="D7462" t="s">
        <v>1822</v>
      </c>
      <c r="E7462" t="s">
        <v>3459</v>
      </c>
      <c r="F7462" t="s">
        <v>25197</v>
      </c>
      <c r="G7462" t="s">
        <v>13528</v>
      </c>
      <c r="H7462" t="s">
        <v>3177</v>
      </c>
      <c r="I7462" t="s">
        <v>25198</v>
      </c>
      <c r="J7462" t="s">
        <v>3179</v>
      </c>
      <c r="K7462" t="s">
        <v>18640</v>
      </c>
      <c r="L7462" t="s">
        <v>3174</v>
      </c>
      <c r="M7462" t="s">
        <v>3174</v>
      </c>
    </row>
    <row r="7463" spans="1:13" x14ac:dyDescent="0.3">
      <c r="A7463" t="s">
        <v>1090</v>
      </c>
      <c r="B7463" t="s">
        <v>8569</v>
      </c>
      <c r="C7463" t="s">
        <v>3173</v>
      </c>
      <c r="D7463" t="s">
        <v>1822</v>
      </c>
      <c r="E7463" t="s">
        <v>3459</v>
      </c>
      <c r="F7463" t="s">
        <v>25199</v>
      </c>
      <c r="G7463" t="s">
        <v>13544</v>
      </c>
      <c r="H7463" t="s">
        <v>3177</v>
      </c>
      <c r="I7463" t="s">
        <v>25200</v>
      </c>
      <c r="J7463" t="s">
        <v>3179</v>
      </c>
      <c r="K7463" t="s">
        <v>18631</v>
      </c>
      <c r="L7463" t="s">
        <v>3174</v>
      </c>
      <c r="M7463" t="s">
        <v>3174</v>
      </c>
    </row>
    <row r="7464" spans="1:13" x14ac:dyDescent="0.3">
      <c r="A7464" t="s">
        <v>1090</v>
      </c>
      <c r="B7464" t="s">
        <v>8569</v>
      </c>
      <c r="C7464" t="s">
        <v>3173</v>
      </c>
      <c r="D7464" t="s">
        <v>1822</v>
      </c>
      <c r="E7464" t="s">
        <v>3235</v>
      </c>
      <c r="F7464" t="s">
        <v>25201</v>
      </c>
      <c r="G7464" t="s">
        <v>13494</v>
      </c>
      <c r="H7464" t="s">
        <v>3177</v>
      </c>
      <c r="I7464" t="s">
        <v>25202</v>
      </c>
      <c r="J7464" t="s">
        <v>3179</v>
      </c>
      <c r="K7464" t="s">
        <v>18583</v>
      </c>
      <c r="L7464" t="s">
        <v>3174</v>
      </c>
      <c r="M7464" t="s">
        <v>3174</v>
      </c>
    </row>
    <row r="7465" spans="1:13" x14ac:dyDescent="0.3">
      <c r="A7465" t="s">
        <v>1090</v>
      </c>
      <c r="B7465" t="s">
        <v>8569</v>
      </c>
      <c r="C7465" t="s">
        <v>3173</v>
      </c>
      <c r="D7465" t="s">
        <v>1822</v>
      </c>
      <c r="E7465" t="s">
        <v>3235</v>
      </c>
      <c r="F7465" t="s">
        <v>25203</v>
      </c>
      <c r="G7465" t="s">
        <v>13498</v>
      </c>
      <c r="H7465" t="s">
        <v>3177</v>
      </c>
      <c r="I7465" t="s">
        <v>25204</v>
      </c>
      <c r="J7465" t="s">
        <v>3179</v>
      </c>
      <c r="K7465" t="s">
        <v>18589</v>
      </c>
      <c r="L7465" t="s">
        <v>3174</v>
      </c>
      <c r="M7465" t="s">
        <v>3174</v>
      </c>
    </row>
    <row r="7466" spans="1:13" x14ac:dyDescent="0.3">
      <c r="A7466" t="s">
        <v>1090</v>
      </c>
      <c r="B7466" t="s">
        <v>13563</v>
      </c>
      <c r="C7466" t="s">
        <v>3173</v>
      </c>
      <c r="D7466" t="s">
        <v>1822</v>
      </c>
      <c r="E7466" t="s">
        <v>3459</v>
      </c>
      <c r="F7466" t="s">
        <v>25205</v>
      </c>
      <c r="G7466" t="s">
        <v>13544</v>
      </c>
      <c r="H7466" t="s">
        <v>3177</v>
      </c>
      <c r="I7466" t="s">
        <v>25206</v>
      </c>
      <c r="J7466" t="s">
        <v>3179</v>
      </c>
      <c r="K7466" t="s">
        <v>18679</v>
      </c>
      <c r="L7466" t="s">
        <v>3174</v>
      </c>
      <c r="M7466" t="s">
        <v>3174</v>
      </c>
    </row>
    <row r="7467" spans="1:13" x14ac:dyDescent="0.3">
      <c r="A7467" t="s">
        <v>1090</v>
      </c>
      <c r="B7467" t="s">
        <v>4155</v>
      </c>
      <c r="C7467" t="s">
        <v>3173</v>
      </c>
      <c r="D7467" t="s">
        <v>1822</v>
      </c>
      <c r="E7467" t="s">
        <v>3235</v>
      </c>
      <c r="F7467" t="s">
        <v>25207</v>
      </c>
      <c r="G7467" t="s">
        <v>13408</v>
      </c>
      <c r="H7467" t="s">
        <v>3177</v>
      </c>
      <c r="I7467" t="s">
        <v>25208</v>
      </c>
      <c r="J7467" t="s">
        <v>3179</v>
      </c>
      <c r="K7467" t="s">
        <v>18734</v>
      </c>
      <c r="L7467" t="s">
        <v>3174</v>
      </c>
      <c r="M7467" t="s">
        <v>3174</v>
      </c>
    </row>
    <row r="7468" spans="1:13" x14ac:dyDescent="0.3">
      <c r="A7468" t="s">
        <v>1090</v>
      </c>
      <c r="B7468" t="s">
        <v>4155</v>
      </c>
      <c r="C7468" t="s">
        <v>3173</v>
      </c>
      <c r="D7468" t="s">
        <v>1822</v>
      </c>
      <c r="E7468" t="s">
        <v>3235</v>
      </c>
      <c r="F7468" t="s">
        <v>25209</v>
      </c>
      <c r="G7468" t="s">
        <v>13412</v>
      </c>
      <c r="H7468" t="s">
        <v>3177</v>
      </c>
      <c r="I7468" t="s">
        <v>25210</v>
      </c>
      <c r="J7468" t="s">
        <v>3179</v>
      </c>
      <c r="K7468" t="s">
        <v>18740</v>
      </c>
      <c r="L7468" t="s">
        <v>3174</v>
      </c>
      <c r="M7468" t="s">
        <v>3174</v>
      </c>
    </row>
    <row r="7469" spans="1:13" x14ac:dyDescent="0.3">
      <c r="A7469" t="s">
        <v>1090</v>
      </c>
      <c r="B7469" t="s">
        <v>8857</v>
      </c>
      <c r="C7469" t="s">
        <v>3173</v>
      </c>
      <c r="D7469" t="s">
        <v>1822</v>
      </c>
      <c r="E7469" t="s">
        <v>3235</v>
      </c>
      <c r="F7469" t="s">
        <v>25211</v>
      </c>
      <c r="G7469" t="s">
        <v>8127</v>
      </c>
      <c r="H7469" t="s">
        <v>3177</v>
      </c>
      <c r="I7469" t="s">
        <v>25212</v>
      </c>
      <c r="J7469" t="s">
        <v>3179</v>
      </c>
      <c r="K7469" t="s">
        <v>17903</v>
      </c>
      <c r="L7469" t="s">
        <v>3174</v>
      </c>
      <c r="M7469" t="s">
        <v>3174</v>
      </c>
    </row>
    <row r="7470" spans="1:13" x14ac:dyDescent="0.3">
      <c r="A7470" t="s">
        <v>1090</v>
      </c>
      <c r="B7470" t="s">
        <v>17744</v>
      </c>
      <c r="C7470" t="s">
        <v>3173</v>
      </c>
      <c r="D7470" t="s">
        <v>1822</v>
      </c>
      <c r="E7470" t="s">
        <v>3459</v>
      </c>
      <c r="F7470" t="s">
        <v>25213</v>
      </c>
      <c r="G7470" t="s">
        <v>16374</v>
      </c>
      <c r="H7470" t="s">
        <v>3177</v>
      </c>
      <c r="I7470" t="s">
        <v>25214</v>
      </c>
      <c r="J7470" t="s">
        <v>3179</v>
      </c>
      <c r="K7470" t="s">
        <v>18035</v>
      </c>
      <c r="L7470" t="s">
        <v>3174</v>
      </c>
      <c r="M7470" t="s">
        <v>3174</v>
      </c>
    </row>
    <row r="7471" spans="1:13" x14ac:dyDescent="0.3">
      <c r="A7471" t="s">
        <v>1090</v>
      </c>
      <c r="B7471" t="s">
        <v>13567</v>
      </c>
      <c r="C7471" t="s">
        <v>3173</v>
      </c>
      <c r="D7471" t="s">
        <v>1822</v>
      </c>
      <c r="E7471" t="s">
        <v>3235</v>
      </c>
      <c r="F7471" t="s">
        <v>25215</v>
      </c>
      <c r="G7471" t="s">
        <v>6021</v>
      </c>
      <c r="H7471" t="s">
        <v>3177</v>
      </c>
      <c r="I7471" t="s">
        <v>25216</v>
      </c>
      <c r="J7471" t="s">
        <v>3179</v>
      </c>
      <c r="K7471" t="s">
        <v>17890</v>
      </c>
      <c r="L7471" t="s">
        <v>3174</v>
      </c>
      <c r="M7471" t="s">
        <v>3174</v>
      </c>
    </row>
    <row r="7472" spans="1:13" x14ac:dyDescent="0.3">
      <c r="A7472" t="s">
        <v>1090</v>
      </c>
      <c r="B7472" t="s">
        <v>8665</v>
      </c>
      <c r="C7472" t="s">
        <v>3173</v>
      </c>
      <c r="D7472" t="s">
        <v>1822</v>
      </c>
      <c r="E7472" t="s">
        <v>3235</v>
      </c>
      <c r="F7472" t="s">
        <v>25217</v>
      </c>
      <c r="G7472" t="s">
        <v>13494</v>
      </c>
      <c r="H7472" t="s">
        <v>3177</v>
      </c>
      <c r="I7472" t="s">
        <v>25218</v>
      </c>
      <c r="J7472" t="s">
        <v>3179</v>
      </c>
      <c r="K7472" t="s">
        <v>18687</v>
      </c>
      <c r="L7472" t="s">
        <v>3174</v>
      </c>
      <c r="M7472" t="s">
        <v>3174</v>
      </c>
    </row>
    <row r="7473" spans="1:13" x14ac:dyDescent="0.3">
      <c r="A7473" t="s">
        <v>1090</v>
      </c>
      <c r="B7473" t="s">
        <v>8665</v>
      </c>
      <c r="C7473" t="s">
        <v>3173</v>
      </c>
      <c r="D7473" t="s">
        <v>1822</v>
      </c>
      <c r="E7473" t="s">
        <v>3235</v>
      </c>
      <c r="F7473" t="s">
        <v>25219</v>
      </c>
      <c r="G7473" t="s">
        <v>13498</v>
      </c>
      <c r="H7473" t="s">
        <v>3177</v>
      </c>
      <c r="I7473" t="s">
        <v>25220</v>
      </c>
      <c r="J7473" t="s">
        <v>3179</v>
      </c>
      <c r="K7473" t="s">
        <v>18693</v>
      </c>
      <c r="L7473" t="s">
        <v>3174</v>
      </c>
      <c r="M7473" t="s">
        <v>3174</v>
      </c>
    </row>
    <row r="7474" spans="1:13" x14ac:dyDescent="0.3">
      <c r="A7474" t="s">
        <v>1090</v>
      </c>
      <c r="B7474" t="s">
        <v>4804</v>
      </c>
      <c r="C7474" t="s">
        <v>3173</v>
      </c>
      <c r="D7474" t="s">
        <v>1822</v>
      </c>
      <c r="E7474" t="s">
        <v>3459</v>
      </c>
      <c r="F7474" t="s">
        <v>25221</v>
      </c>
      <c r="G7474" t="s">
        <v>16374</v>
      </c>
      <c r="H7474" t="s">
        <v>3177</v>
      </c>
      <c r="I7474" t="s">
        <v>25222</v>
      </c>
      <c r="J7474" t="s">
        <v>3179</v>
      </c>
      <c r="K7474" t="s">
        <v>18050</v>
      </c>
      <c r="L7474" t="s">
        <v>3174</v>
      </c>
      <c r="M7474" t="s">
        <v>3174</v>
      </c>
    </row>
    <row r="7475" spans="1:13" x14ac:dyDescent="0.3">
      <c r="A7475" t="s">
        <v>1082</v>
      </c>
      <c r="B7475" t="s">
        <v>9381</v>
      </c>
      <c r="C7475" t="s">
        <v>4045</v>
      </c>
      <c r="D7475" t="s">
        <v>1822</v>
      </c>
      <c r="E7475" t="s">
        <v>3235</v>
      </c>
      <c r="F7475" t="s">
        <v>25223</v>
      </c>
      <c r="G7475" t="s">
        <v>14991</v>
      </c>
      <c r="H7475" t="s">
        <v>3177</v>
      </c>
      <c r="I7475" t="s">
        <v>25224</v>
      </c>
      <c r="J7475" t="s">
        <v>3179</v>
      </c>
      <c r="K7475" t="s">
        <v>14131</v>
      </c>
      <c r="L7475" t="s">
        <v>3174</v>
      </c>
      <c r="M7475" t="s">
        <v>3174</v>
      </c>
    </row>
    <row r="7476" spans="1:13" x14ac:dyDescent="0.3">
      <c r="A7476" t="s">
        <v>1082</v>
      </c>
      <c r="B7476" t="s">
        <v>2984</v>
      </c>
      <c r="C7476" t="s">
        <v>3190</v>
      </c>
      <c r="D7476" t="s">
        <v>1822</v>
      </c>
      <c r="E7476" t="s">
        <v>3235</v>
      </c>
      <c r="F7476" t="s">
        <v>25225</v>
      </c>
      <c r="G7476" t="s">
        <v>25226</v>
      </c>
      <c r="H7476" t="s">
        <v>3177</v>
      </c>
      <c r="I7476" t="s">
        <v>25227</v>
      </c>
      <c r="J7476" t="s">
        <v>3179</v>
      </c>
      <c r="K7476" t="s">
        <v>25228</v>
      </c>
      <c r="L7476" t="s">
        <v>3174</v>
      </c>
      <c r="M7476" t="s">
        <v>3174</v>
      </c>
    </row>
    <row r="7477" spans="1:13" x14ac:dyDescent="0.3">
      <c r="A7477" t="s">
        <v>1082</v>
      </c>
      <c r="B7477" t="s">
        <v>2984</v>
      </c>
      <c r="C7477" t="s">
        <v>3190</v>
      </c>
      <c r="D7477" t="s">
        <v>1761</v>
      </c>
      <c r="E7477" t="s">
        <v>3235</v>
      </c>
      <c r="F7477" t="s">
        <v>25229</v>
      </c>
      <c r="G7477" t="s">
        <v>25226</v>
      </c>
      <c r="H7477" t="s">
        <v>3177</v>
      </c>
      <c r="I7477" t="s">
        <v>25230</v>
      </c>
      <c r="J7477" t="s">
        <v>3179</v>
      </c>
      <c r="K7477" t="s">
        <v>25231</v>
      </c>
      <c r="L7477" t="s">
        <v>3174</v>
      </c>
      <c r="M7477" t="s">
        <v>3174</v>
      </c>
    </row>
    <row r="7478" spans="1:13" x14ac:dyDescent="0.3">
      <c r="A7478" t="s">
        <v>1082</v>
      </c>
      <c r="B7478" t="s">
        <v>8765</v>
      </c>
      <c r="C7478" t="s">
        <v>4045</v>
      </c>
      <c r="D7478" t="s">
        <v>1822</v>
      </c>
      <c r="E7478" t="s">
        <v>3546</v>
      </c>
      <c r="F7478" t="s">
        <v>25232</v>
      </c>
      <c r="G7478" t="s">
        <v>8767</v>
      </c>
      <c r="H7478" t="s">
        <v>3177</v>
      </c>
      <c r="I7478" t="s">
        <v>25233</v>
      </c>
      <c r="J7478" t="s">
        <v>3179</v>
      </c>
      <c r="K7478" t="s">
        <v>25234</v>
      </c>
      <c r="L7478" t="s">
        <v>3174</v>
      </c>
      <c r="M7478" t="s">
        <v>3174</v>
      </c>
    </row>
    <row r="7479" spans="1:13" x14ac:dyDescent="0.3">
      <c r="A7479" t="s">
        <v>1085</v>
      </c>
      <c r="B7479" t="s">
        <v>2997</v>
      </c>
      <c r="C7479" t="s">
        <v>3173</v>
      </c>
      <c r="D7479" t="s">
        <v>1784</v>
      </c>
      <c r="E7479" t="s">
        <v>3459</v>
      </c>
      <c r="F7479" t="s">
        <v>25235</v>
      </c>
      <c r="G7479" t="s">
        <v>4110</v>
      </c>
      <c r="H7479" t="s">
        <v>3177</v>
      </c>
      <c r="I7479" t="s">
        <v>25236</v>
      </c>
      <c r="J7479" t="s">
        <v>3179</v>
      </c>
      <c r="K7479" t="s">
        <v>25237</v>
      </c>
      <c r="L7479" t="s">
        <v>3174</v>
      </c>
      <c r="M7479" t="s">
        <v>3174</v>
      </c>
    </row>
    <row r="7480" spans="1:13" x14ac:dyDescent="0.3">
      <c r="A7480" t="s">
        <v>1085</v>
      </c>
      <c r="B7480" t="s">
        <v>2997</v>
      </c>
      <c r="C7480" t="s">
        <v>3173</v>
      </c>
      <c r="D7480" t="s">
        <v>1784</v>
      </c>
      <c r="E7480" t="s">
        <v>3459</v>
      </c>
      <c r="F7480" t="s">
        <v>25238</v>
      </c>
      <c r="G7480" t="s">
        <v>4110</v>
      </c>
      <c r="H7480" t="s">
        <v>3177</v>
      </c>
      <c r="I7480" t="s">
        <v>25239</v>
      </c>
      <c r="J7480" t="s">
        <v>3179</v>
      </c>
      <c r="K7480" t="s">
        <v>25237</v>
      </c>
      <c r="L7480" t="s">
        <v>3174</v>
      </c>
      <c r="M7480" t="s">
        <v>3174</v>
      </c>
    </row>
    <row r="7481" spans="1:13" x14ac:dyDescent="0.3">
      <c r="A7481" t="s">
        <v>1085</v>
      </c>
      <c r="B7481" t="s">
        <v>3035</v>
      </c>
      <c r="C7481" t="s">
        <v>3173</v>
      </c>
      <c r="D7481" t="s">
        <v>1784</v>
      </c>
      <c r="E7481" t="s">
        <v>3459</v>
      </c>
      <c r="F7481" t="s">
        <v>25240</v>
      </c>
      <c r="G7481" t="s">
        <v>3944</v>
      </c>
      <c r="H7481" t="s">
        <v>3177</v>
      </c>
      <c r="I7481" t="s">
        <v>25241</v>
      </c>
      <c r="J7481" t="s">
        <v>3179</v>
      </c>
      <c r="K7481" t="s">
        <v>25242</v>
      </c>
      <c r="L7481" t="s">
        <v>3174</v>
      </c>
      <c r="M7481" t="s">
        <v>3174</v>
      </c>
    </row>
    <row r="7482" spans="1:13" x14ac:dyDescent="0.3">
      <c r="A7482" t="s">
        <v>1085</v>
      </c>
      <c r="B7482" t="s">
        <v>3035</v>
      </c>
      <c r="C7482" t="s">
        <v>3173</v>
      </c>
      <c r="D7482" t="s">
        <v>1784</v>
      </c>
      <c r="E7482" t="s">
        <v>3459</v>
      </c>
      <c r="F7482" t="s">
        <v>25243</v>
      </c>
      <c r="G7482" t="s">
        <v>3944</v>
      </c>
      <c r="H7482" t="s">
        <v>3177</v>
      </c>
      <c r="I7482" t="s">
        <v>25244</v>
      </c>
      <c r="J7482" t="s">
        <v>3179</v>
      </c>
      <c r="K7482" t="s">
        <v>25242</v>
      </c>
      <c r="L7482" t="s">
        <v>3174</v>
      </c>
      <c r="M7482" t="s">
        <v>3174</v>
      </c>
    </row>
    <row r="7483" spans="1:13" x14ac:dyDescent="0.3">
      <c r="A7483" t="s">
        <v>1085</v>
      </c>
      <c r="B7483" t="s">
        <v>3035</v>
      </c>
      <c r="C7483" t="s">
        <v>3173</v>
      </c>
      <c r="D7483" t="s">
        <v>1784</v>
      </c>
      <c r="E7483" t="s">
        <v>3459</v>
      </c>
      <c r="F7483" t="s">
        <v>25245</v>
      </c>
      <c r="G7483" t="s">
        <v>3944</v>
      </c>
      <c r="H7483" t="s">
        <v>3177</v>
      </c>
      <c r="I7483" t="s">
        <v>25246</v>
      </c>
      <c r="J7483" t="s">
        <v>3179</v>
      </c>
      <c r="K7483" t="s">
        <v>25242</v>
      </c>
      <c r="L7483" t="s">
        <v>3174</v>
      </c>
      <c r="M7483" t="s">
        <v>3174</v>
      </c>
    </row>
    <row r="7484" spans="1:13" x14ac:dyDescent="0.3">
      <c r="A7484" t="s">
        <v>1085</v>
      </c>
      <c r="B7484" t="s">
        <v>3035</v>
      </c>
      <c r="C7484" t="s">
        <v>3173</v>
      </c>
      <c r="D7484" t="s">
        <v>7662</v>
      </c>
      <c r="E7484" t="s">
        <v>3235</v>
      </c>
      <c r="F7484" t="s">
        <v>25247</v>
      </c>
      <c r="G7484" t="s">
        <v>25248</v>
      </c>
      <c r="H7484" t="s">
        <v>3177</v>
      </c>
      <c r="I7484" t="s">
        <v>25249</v>
      </c>
      <c r="J7484" t="s">
        <v>3179</v>
      </c>
      <c r="K7484" t="s">
        <v>25250</v>
      </c>
      <c r="L7484" t="s">
        <v>3174</v>
      </c>
      <c r="M7484" t="s">
        <v>3174</v>
      </c>
    </row>
    <row r="7485" spans="1:13" x14ac:dyDescent="0.3">
      <c r="A7485" t="s">
        <v>1085</v>
      </c>
      <c r="B7485" t="s">
        <v>3035</v>
      </c>
      <c r="C7485" t="s">
        <v>3173</v>
      </c>
      <c r="D7485" t="s">
        <v>7662</v>
      </c>
      <c r="E7485" t="s">
        <v>3235</v>
      </c>
      <c r="F7485" t="s">
        <v>25251</v>
      </c>
      <c r="G7485" t="s">
        <v>25252</v>
      </c>
      <c r="H7485" t="s">
        <v>3177</v>
      </c>
      <c r="I7485" t="s">
        <v>25253</v>
      </c>
      <c r="J7485" t="s">
        <v>3179</v>
      </c>
      <c r="K7485" t="s">
        <v>25254</v>
      </c>
      <c r="L7485" t="s">
        <v>3174</v>
      </c>
      <c r="M7485" t="s">
        <v>3174</v>
      </c>
    </row>
    <row r="7486" spans="1:13" x14ac:dyDescent="0.3">
      <c r="A7486" t="s">
        <v>1085</v>
      </c>
      <c r="B7486" t="s">
        <v>3035</v>
      </c>
      <c r="C7486" t="s">
        <v>3173</v>
      </c>
      <c r="D7486" t="s">
        <v>7662</v>
      </c>
      <c r="E7486" t="s">
        <v>3235</v>
      </c>
      <c r="F7486" t="s">
        <v>25255</v>
      </c>
      <c r="G7486" t="s">
        <v>25256</v>
      </c>
      <c r="H7486" t="s">
        <v>3177</v>
      </c>
      <c r="I7486" t="s">
        <v>25257</v>
      </c>
      <c r="J7486" t="s">
        <v>3179</v>
      </c>
      <c r="K7486" t="s">
        <v>25258</v>
      </c>
      <c r="L7486" t="s">
        <v>3174</v>
      </c>
      <c r="M7486" t="s">
        <v>3174</v>
      </c>
    </row>
    <row r="7487" spans="1:13" x14ac:dyDescent="0.3">
      <c r="A7487" t="s">
        <v>1085</v>
      </c>
      <c r="B7487" t="s">
        <v>3035</v>
      </c>
      <c r="C7487" t="s">
        <v>3173</v>
      </c>
      <c r="D7487" t="s">
        <v>7662</v>
      </c>
      <c r="E7487" t="s">
        <v>3235</v>
      </c>
      <c r="F7487" t="s">
        <v>25259</v>
      </c>
      <c r="G7487" t="s">
        <v>25260</v>
      </c>
      <c r="H7487" t="s">
        <v>3177</v>
      </c>
      <c r="I7487" t="s">
        <v>25261</v>
      </c>
      <c r="J7487" t="s">
        <v>3179</v>
      </c>
      <c r="K7487" t="s">
        <v>25262</v>
      </c>
      <c r="L7487" t="s">
        <v>3174</v>
      </c>
      <c r="M7487" t="s">
        <v>3174</v>
      </c>
    </row>
    <row r="7488" spans="1:13" x14ac:dyDescent="0.3">
      <c r="A7488" t="s">
        <v>1085</v>
      </c>
      <c r="B7488" t="s">
        <v>6579</v>
      </c>
      <c r="C7488" t="s">
        <v>3173</v>
      </c>
      <c r="D7488" t="s">
        <v>7662</v>
      </c>
      <c r="E7488" t="s">
        <v>3235</v>
      </c>
      <c r="F7488" t="s">
        <v>25263</v>
      </c>
      <c r="G7488" t="s">
        <v>25264</v>
      </c>
      <c r="H7488" t="s">
        <v>3177</v>
      </c>
      <c r="I7488" t="s">
        <v>25265</v>
      </c>
      <c r="J7488" t="s">
        <v>3179</v>
      </c>
      <c r="K7488" t="s">
        <v>25266</v>
      </c>
      <c r="L7488" t="s">
        <v>3174</v>
      </c>
      <c r="M7488" t="s">
        <v>3174</v>
      </c>
    </row>
    <row r="7489" spans="1:13" x14ac:dyDescent="0.3">
      <c r="A7489" t="s">
        <v>1085</v>
      </c>
      <c r="B7489" t="s">
        <v>6579</v>
      </c>
      <c r="C7489" t="s">
        <v>3173</v>
      </c>
      <c r="D7489" t="s">
        <v>7662</v>
      </c>
      <c r="E7489" t="s">
        <v>3235</v>
      </c>
      <c r="F7489" t="s">
        <v>25267</v>
      </c>
      <c r="G7489" t="s">
        <v>25268</v>
      </c>
      <c r="H7489" t="s">
        <v>3177</v>
      </c>
      <c r="I7489" t="s">
        <v>25269</v>
      </c>
      <c r="J7489" t="s">
        <v>3179</v>
      </c>
      <c r="K7489" t="s">
        <v>25270</v>
      </c>
      <c r="L7489" t="s">
        <v>3174</v>
      </c>
      <c r="M7489" t="s">
        <v>3174</v>
      </c>
    </row>
    <row r="7490" spans="1:13" x14ac:dyDescent="0.3">
      <c r="A7490" t="s">
        <v>1099</v>
      </c>
      <c r="B7490" t="s">
        <v>3464</v>
      </c>
      <c r="C7490" t="s">
        <v>3190</v>
      </c>
      <c r="D7490" t="s">
        <v>7644</v>
      </c>
      <c r="E7490" t="s">
        <v>3459</v>
      </c>
      <c r="F7490" t="s">
        <v>25271</v>
      </c>
      <c r="G7490" t="s">
        <v>25272</v>
      </c>
      <c r="H7490" t="s">
        <v>3177</v>
      </c>
      <c r="I7490" t="s">
        <v>25273</v>
      </c>
      <c r="J7490" t="s">
        <v>3187</v>
      </c>
      <c r="K7490" t="s">
        <v>25274</v>
      </c>
      <c r="L7490" t="s">
        <v>3174</v>
      </c>
      <c r="M7490" t="s">
        <v>3174</v>
      </c>
    </row>
    <row r="7491" spans="1:13" x14ac:dyDescent="0.3">
      <c r="A7491" t="s">
        <v>1099</v>
      </c>
      <c r="B7491" t="s">
        <v>3464</v>
      </c>
      <c r="C7491" t="s">
        <v>3190</v>
      </c>
      <c r="D7491" t="s">
        <v>7644</v>
      </c>
      <c r="E7491" t="s">
        <v>3459</v>
      </c>
      <c r="F7491" t="s">
        <v>25275</v>
      </c>
      <c r="G7491" t="s">
        <v>25272</v>
      </c>
      <c r="H7491" t="s">
        <v>3177</v>
      </c>
      <c r="I7491" t="s">
        <v>25276</v>
      </c>
      <c r="J7491" t="s">
        <v>3187</v>
      </c>
      <c r="K7491" t="s">
        <v>25277</v>
      </c>
      <c r="L7491" t="s">
        <v>3174</v>
      </c>
      <c r="M7491" t="s">
        <v>3174</v>
      </c>
    </row>
    <row r="7492" spans="1:13" x14ac:dyDescent="0.3">
      <c r="A7492" t="s">
        <v>1099</v>
      </c>
      <c r="B7492" t="s">
        <v>3464</v>
      </c>
      <c r="C7492" t="s">
        <v>3190</v>
      </c>
      <c r="D7492" t="s">
        <v>7644</v>
      </c>
      <c r="E7492" t="s">
        <v>3459</v>
      </c>
      <c r="F7492" t="s">
        <v>25278</v>
      </c>
      <c r="G7492" t="s">
        <v>25272</v>
      </c>
      <c r="H7492" t="s">
        <v>3177</v>
      </c>
      <c r="I7492" t="s">
        <v>25279</v>
      </c>
      <c r="J7492" t="s">
        <v>3187</v>
      </c>
      <c r="K7492" t="s">
        <v>25280</v>
      </c>
      <c r="L7492" t="s">
        <v>3174</v>
      </c>
      <c r="M7492" t="s">
        <v>3174</v>
      </c>
    </row>
    <row r="7493" spans="1:13" x14ac:dyDescent="0.3">
      <c r="A7493" t="s">
        <v>1099</v>
      </c>
      <c r="B7493" t="s">
        <v>17355</v>
      </c>
      <c r="C7493" t="s">
        <v>3190</v>
      </c>
      <c r="D7493" t="s">
        <v>7644</v>
      </c>
      <c r="E7493" t="s">
        <v>3298</v>
      </c>
      <c r="F7493" t="s">
        <v>25281</v>
      </c>
      <c r="G7493" t="s">
        <v>25282</v>
      </c>
      <c r="H7493" t="s">
        <v>3177</v>
      </c>
      <c r="I7493" t="s">
        <v>25283</v>
      </c>
      <c r="J7493" t="s">
        <v>3187</v>
      </c>
      <c r="K7493" t="s">
        <v>25284</v>
      </c>
      <c r="L7493" t="s">
        <v>3174</v>
      </c>
      <c r="M7493" t="s">
        <v>3174</v>
      </c>
    </row>
    <row r="7494" spans="1:13" x14ac:dyDescent="0.3">
      <c r="A7494" t="s">
        <v>1090</v>
      </c>
      <c r="B7494" t="s">
        <v>13661</v>
      </c>
      <c r="C7494" t="s">
        <v>3173</v>
      </c>
      <c r="D7494" t="s">
        <v>1784</v>
      </c>
      <c r="E7494" t="s">
        <v>3235</v>
      </c>
      <c r="F7494" t="s">
        <v>25285</v>
      </c>
      <c r="G7494" t="s">
        <v>19972</v>
      </c>
      <c r="H7494" t="s">
        <v>3177</v>
      </c>
      <c r="I7494" t="s">
        <v>25286</v>
      </c>
      <c r="J7494" t="s">
        <v>3187</v>
      </c>
      <c r="K7494" t="s">
        <v>25287</v>
      </c>
      <c r="L7494" t="s">
        <v>3174</v>
      </c>
      <c r="M7494" t="s">
        <v>3174</v>
      </c>
    </row>
    <row r="7495" spans="1:13" x14ac:dyDescent="0.3">
      <c r="A7495" t="s">
        <v>1099</v>
      </c>
      <c r="B7495" t="s">
        <v>3297</v>
      </c>
      <c r="C7495" t="s">
        <v>3190</v>
      </c>
      <c r="D7495" t="s">
        <v>7644</v>
      </c>
      <c r="E7495" t="s">
        <v>3320</v>
      </c>
      <c r="F7495" t="s">
        <v>25288</v>
      </c>
      <c r="G7495" t="s">
        <v>25289</v>
      </c>
      <c r="H7495" t="s">
        <v>3177</v>
      </c>
      <c r="I7495" t="s">
        <v>25290</v>
      </c>
      <c r="J7495" t="s">
        <v>3179</v>
      </c>
      <c r="K7495" t="s">
        <v>25291</v>
      </c>
      <c r="L7495" t="s">
        <v>3174</v>
      </c>
      <c r="M7495" t="s">
        <v>3174</v>
      </c>
    </row>
    <row r="7496" spans="1:13" x14ac:dyDescent="0.3">
      <c r="A7496" t="s">
        <v>1090</v>
      </c>
      <c r="B7496" t="s">
        <v>8561</v>
      </c>
      <c r="C7496" t="s">
        <v>3173</v>
      </c>
      <c r="D7496" t="s">
        <v>1822</v>
      </c>
      <c r="E7496" t="s">
        <v>3459</v>
      </c>
      <c r="F7496" t="s">
        <v>25292</v>
      </c>
      <c r="G7496" t="s">
        <v>8563</v>
      </c>
      <c r="H7496" t="s">
        <v>3177</v>
      </c>
      <c r="I7496" t="s">
        <v>25293</v>
      </c>
      <c r="J7496" t="s">
        <v>3179</v>
      </c>
      <c r="K7496" t="s">
        <v>3174</v>
      </c>
      <c r="L7496" t="s">
        <v>3174</v>
      </c>
      <c r="M7496" t="s">
        <v>3174</v>
      </c>
    </row>
    <row r="7497" spans="1:13" x14ac:dyDescent="0.3">
      <c r="A7497" t="s">
        <v>1090</v>
      </c>
      <c r="B7497" t="s">
        <v>8561</v>
      </c>
      <c r="C7497" t="s">
        <v>3173</v>
      </c>
      <c r="D7497" t="s">
        <v>1822</v>
      </c>
      <c r="E7497" t="s">
        <v>3235</v>
      </c>
      <c r="F7497" t="s">
        <v>25294</v>
      </c>
      <c r="G7497" t="s">
        <v>8563</v>
      </c>
      <c r="H7497" t="s">
        <v>3177</v>
      </c>
      <c r="I7497" t="s">
        <v>25295</v>
      </c>
      <c r="J7497" t="s">
        <v>3179</v>
      </c>
      <c r="K7497" t="s">
        <v>3174</v>
      </c>
      <c r="L7497" t="s">
        <v>3174</v>
      </c>
      <c r="M7497" t="s">
        <v>3174</v>
      </c>
    </row>
    <row r="7498" spans="1:13" x14ac:dyDescent="0.3">
      <c r="A7498" t="s">
        <v>1090</v>
      </c>
      <c r="B7498" t="s">
        <v>4335</v>
      </c>
      <c r="C7498" t="s">
        <v>3173</v>
      </c>
      <c r="D7498" t="s">
        <v>1822</v>
      </c>
      <c r="E7498" t="s">
        <v>3235</v>
      </c>
      <c r="F7498" t="s">
        <v>25296</v>
      </c>
      <c r="G7498" t="s">
        <v>17876</v>
      </c>
      <c r="H7498" t="s">
        <v>3177</v>
      </c>
      <c r="I7498" t="s">
        <v>25297</v>
      </c>
      <c r="J7498" t="s">
        <v>3187</v>
      </c>
      <c r="K7498" t="s">
        <v>3174</v>
      </c>
      <c r="L7498" t="s">
        <v>3174</v>
      </c>
      <c r="M7498" t="s">
        <v>3174</v>
      </c>
    </row>
    <row r="7499" spans="1:13" x14ac:dyDescent="0.3">
      <c r="A7499" t="s">
        <v>1090</v>
      </c>
      <c r="B7499" t="s">
        <v>4812</v>
      </c>
      <c r="C7499" t="s">
        <v>3173</v>
      </c>
      <c r="D7499" t="s">
        <v>1822</v>
      </c>
      <c r="E7499" t="s">
        <v>3459</v>
      </c>
      <c r="F7499" t="s">
        <v>25298</v>
      </c>
      <c r="G7499" t="s">
        <v>16899</v>
      </c>
      <c r="H7499" t="s">
        <v>3177</v>
      </c>
      <c r="I7499" t="s">
        <v>25299</v>
      </c>
      <c r="J7499" t="s">
        <v>3187</v>
      </c>
      <c r="K7499" t="s">
        <v>3174</v>
      </c>
      <c r="L7499" t="s">
        <v>3174</v>
      </c>
      <c r="M7499" t="s">
        <v>3174</v>
      </c>
    </row>
    <row r="7500" spans="1:13" x14ac:dyDescent="0.3">
      <c r="A7500" t="s">
        <v>1090</v>
      </c>
      <c r="B7500" t="s">
        <v>3319</v>
      </c>
      <c r="C7500" t="s">
        <v>3173</v>
      </c>
      <c r="D7500" t="s">
        <v>1822</v>
      </c>
      <c r="E7500" t="s">
        <v>3235</v>
      </c>
      <c r="F7500" t="s">
        <v>25300</v>
      </c>
      <c r="G7500" t="s">
        <v>19207</v>
      </c>
      <c r="H7500" t="s">
        <v>3177</v>
      </c>
      <c r="I7500" t="s">
        <v>25301</v>
      </c>
      <c r="J7500" t="s">
        <v>3187</v>
      </c>
      <c r="K7500" t="s">
        <v>3174</v>
      </c>
      <c r="L7500" t="s">
        <v>3174</v>
      </c>
      <c r="M7500" t="s">
        <v>3174</v>
      </c>
    </row>
    <row r="7501" spans="1:13" x14ac:dyDescent="0.3">
      <c r="A7501" t="s">
        <v>1090</v>
      </c>
      <c r="B7501" t="s">
        <v>6503</v>
      </c>
      <c r="C7501" t="s">
        <v>3173</v>
      </c>
      <c r="D7501" t="s">
        <v>1822</v>
      </c>
      <c r="E7501" t="s">
        <v>3235</v>
      </c>
      <c r="F7501" t="s">
        <v>25302</v>
      </c>
      <c r="G7501" t="s">
        <v>13681</v>
      </c>
      <c r="H7501" t="s">
        <v>3177</v>
      </c>
      <c r="I7501" t="s">
        <v>25303</v>
      </c>
      <c r="J7501" t="s">
        <v>3187</v>
      </c>
      <c r="K7501" t="s">
        <v>3174</v>
      </c>
      <c r="L7501" t="s">
        <v>3174</v>
      </c>
      <c r="M7501" t="s">
        <v>3174</v>
      </c>
    </row>
    <row r="7502" spans="1:13" x14ac:dyDescent="0.3">
      <c r="A7502" t="s">
        <v>1090</v>
      </c>
      <c r="B7502" t="s">
        <v>6503</v>
      </c>
      <c r="C7502" t="s">
        <v>3173</v>
      </c>
      <c r="D7502" t="s">
        <v>1822</v>
      </c>
      <c r="E7502" t="s">
        <v>3459</v>
      </c>
      <c r="F7502" t="s">
        <v>25304</v>
      </c>
      <c r="G7502" t="s">
        <v>13681</v>
      </c>
      <c r="H7502" t="s">
        <v>3177</v>
      </c>
      <c r="I7502" t="s">
        <v>25305</v>
      </c>
      <c r="J7502" t="s">
        <v>3187</v>
      </c>
      <c r="K7502" t="s">
        <v>3174</v>
      </c>
      <c r="L7502" t="s">
        <v>3174</v>
      </c>
      <c r="M7502" t="s">
        <v>3174</v>
      </c>
    </row>
    <row r="7503" spans="1:13" x14ac:dyDescent="0.3">
      <c r="A7503" t="s">
        <v>1090</v>
      </c>
      <c r="B7503" t="s">
        <v>2999</v>
      </c>
      <c r="C7503" t="s">
        <v>3173</v>
      </c>
      <c r="D7503" t="s">
        <v>1822</v>
      </c>
      <c r="E7503" t="s">
        <v>3235</v>
      </c>
      <c r="F7503" t="s">
        <v>25306</v>
      </c>
      <c r="G7503" t="s">
        <v>15795</v>
      </c>
      <c r="H7503" t="s">
        <v>3177</v>
      </c>
      <c r="I7503" t="s">
        <v>25307</v>
      </c>
      <c r="J7503" t="s">
        <v>3187</v>
      </c>
      <c r="K7503" t="s">
        <v>3174</v>
      </c>
      <c r="L7503" t="s">
        <v>3174</v>
      </c>
      <c r="M7503" t="s">
        <v>3174</v>
      </c>
    </row>
    <row r="7504" spans="1:13" x14ac:dyDescent="0.3">
      <c r="A7504" t="s">
        <v>1090</v>
      </c>
      <c r="B7504" t="s">
        <v>15025</v>
      </c>
      <c r="C7504" t="s">
        <v>3173</v>
      </c>
      <c r="D7504" t="s">
        <v>1822</v>
      </c>
      <c r="E7504" t="s">
        <v>3235</v>
      </c>
      <c r="F7504" t="s">
        <v>25308</v>
      </c>
      <c r="G7504" t="s">
        <v>17729</v>
      </c>
      <c r="H7504" t="s">
        <v>3177</v>
      </c>
      <c r="I7504" t="s">
        <v>25309</v>
      </c>
      <c r="J7504" t="s">
        <v>3187</v>
      </c>
      <c r="K7504" t="s">
        <v>3174</v>
      </c>
      <c r="L7504" t="s">
        <v>3174</v>
      </c>
      <c r="M7504" t="s">
        <v>3174</v>
      </c>
    </row>
    <row r="7505" spans="1:13" x14ac:dyDescent="0.3">
      <c r="A7505" t="s">
        <v>1090</v>
      </c>
      <c r="B7505" t="s">
        <v>4243</v>
      </c>
      <c r="C7505" t="s">
        <v>3173</v>
      </c>
      <c r="D7505" t="s">
        <v>1822</v>
      </c>
      <c r="E7505" t="s">
        <v>3459</v>
      </c>
      <c r="F7505" t="s">
        <v>25310</v>
      </c>
      <c r="G7505" t="s">
        <v>7399</v>
      </c>
      <c r="H7505" t="s">
        <v>3177</v>
      </c>
      <c r="I7505" t="s">
        <v>25311</v>
      </c>
      <c r="J7505" t="s">
        <v>3187</v>
      </c>
      <c r="K7505" t="s">
        <v>3174</v>
      </c>
      <c r="L7505" t="s">
        <v>3174</v>
      </c>
      <c r="M7505" t="s">
        <v>3174</v>
      </c>
    </row>
    <row r="7506" spans="1:13" x14ac:dyDescent="0.3">
      <c r="A7506" t="s">
        <v>1090</v>
      </c>
      <c r="B7506" t="s">
        <v>3234</v>
      </c>
      <c r="C7506" t="s">
        <v>3173</v>
      </c>
      <c r="D7506" t="s">
        <v>1822</v>
      </c>
      <c r="E7506" t="s">
        <v>3235</v>
      </c>
      <c r="F7506" t="s">
        <v>25312</v>
      </c>
      <c r="G7506" t="s">
        <v>6773</v>
      </c>
      <c r="H7506" t="s">
        <v>3177</v>
      </c>
      <c r="I7506" t="s">
        <v>25313</v>
      </c>
      <c r="J7506" t="s">
        <v>3179</v>
      </c>
      <c r="K7506" t="s">
        <v>3174</v>
      </c>
      <c r="L7506" t="s">
        <v>3174</v>
      </c>
      <c r="M7506" t="s">
        <v>3174</v>
      </c>
    </row>
    <row r="7507" spans="1:13" x14ac:dyDescent="0.3">
      <c r="A7507" t="s">
        <v>1090</v>
      </c>
      <c r="B7507" t="s">
        <v>3044</v>
      </c>
      <c r="C7507" t="s">
        <v>3173</v>
      </c>
      <c r="D7507" t="s">
        <v>1822</v>
      </c>
      <c r="E7507" t="s">
        <v>3235</v>
      </c>
      <c r="F7507" t="s">
        <v>25314</v>
      </c>
      <c r="G7507" t="s">
        <v>8814</v>
      </c>
      <c r="H7507" t="s">
        <v>3177</v>
      </c>
      <c r="I7507" t="s">
        <v>25315</v>
      </c>
      <c r="J7507" t="s">
        <v>3179</v>
      </c>
      <c r="K7507" t="s">
        <v>3174</v>
      </c>
      <c r="L7507" t="s">
        <v>3174</v>
      </c>
      <c r="M7507" t="s">
        <v>3174</v>
      </c>
    </row>
    <row r="7508" spans="1:13" x14ac:dyDescent="0.3">
      <c r="A7508" t="s">
        <v>1090</v>
      </c>
      <c r="B7508" t="s">
        <v>4181</v>
      </c>
      <c r="C7508" t="s">
        <v>3173</v>
      </c>
      <c r="D7508" t="s">
        <v>1903</v>
      </c>
      <c r="E7508" t="s">
        <v>3320</v>
      </c>
      <c r="F7508" t="s">
        <v>25316</v>
      </c>
      <c r="G7508" t="s">
        <v>17942</v>
      </c>
      <c r="H7508" t="s">
        <v>3177</v>
      </c>
      <c r="I7508" t="s">
        <v>25317</v>
      </c>
      <c r="J7508" t="s">
        <v>3179</v>
      </c>
      <c r="K7508" t="s">
        <v>3174</v>
      </c>
      <c r="L7508" t="s">
        <v>3174</v>
      </c>
      <c r="M7508" t="s">
        <v>3174</v>
      </c>
    </row>
    <row r="7509" spans="1:13" x14ac:dyDescent="0.3">
      <c r="A7509" t="s">
        <v>1090</v>
      </c>
      <c r="B7509" t="s">
        <v>4181</v>
      </c>
      <c r="C7509" t="s">
        <v>3173</v>
      </c>
      <c r="D7509" t="s">
        <v>1903</v>
      </c>
      <c r="E7509" t="s">
        <v>3320</v>
      </c>
      <c r="F7509" t="s">
        <v>25318</v>
      </c>
      <c r="G7509" t="s">
        <v>17942</v>
      </c>
      <c r="H7509" t="s">
        <v>3177</v>
      </c>
      <c r="I7509" t="s">
        <v>25319</v>
      </c>
      <c r="J7509" t="s">
        <v>3179</v>
      </c>
      <c r="K7509" t="s">
        <v>3174</v>
      </c>
      <c r="L7509" t="s">
        <v>3174</v>
      </c>
      <c r="M7509" t="s">
        <v>3174</v>
      </c>
    </row>
    <row r="7510" spans="1:13" x14ac:dyDescent="0.3">
      <c r="A7510" t="s">
        <v>1090</v>
      </c>
      <c r="B7510" t="s">
        <v>4181</v>
      </c>
      <c r="C7510" t="s">
        <v>3173</v>
      </c>
      <c r="D7510" t="s">
        <v>1903</v>
      </c>
      <c r="E7510" t="s">
        <v>3320</v>
      </c>
      <c r="F7510" t="s">
        <v>25320</v>
      </c>
      <c r="G7510" t="s">
        <v>17942</v>
      </c>
      <c r="H7510" t="s">
        <v>3177</v>
      </c>
      <c r="I7510" t="s">
        <v>25321</v>
      </c>
      <c r="J7510" t="s">
        <v>3179</v>
      </c>
      <c r="K7510" t="s">
        <v>3174</v>
      </c>
      <c r="L7510" t="s">
        <v>3174</v>
      </c>
      <c r="M7510" t="s">
        <v>3174</v>
      </c>
    </row>
    <row r="7511" spans="1:13" x14ac:dyDescent="0.3">
      <c r="A7511" t="s">
        <v>1090</v>
      </c>
      <c r="B7511" t="s">
        <v>4181</v>
      </c>
      <c r="C7511" t="s">
        <v>3173</v>
      </c>
      <c r="D7511" t="s">
        <v>1903</v>
      </c>
      <c r="E7511" t="s">
        <v>3320</v>
      </c>
      <c r="F7511" t="s">
        <v>25322</v>
      </c>
      <c r="G7511" t="s">
        <v>17946</v>
      </c>
      <c r="H7511" t="s">
        <v>3177</v>
      </c>
      <c r="I7511" t="s">
        <v>25323</v>
      </c>
      <c r="J7511" t="s">
        <v>3179</v>
      </c>
      <c r="K7511" t="s">
        <v>3174</v>
      </c>
      <c r="L7511" t="s">
        <v>3174</v>
      </c>
      <c r="M7511" t="s">
        <v>3174</v>
      </c>
    </row>
    <row r="7512" spans="1:13" x14ac:dyDescent="0.3">
      <c r="A7512" t="s">
        <v>1090</v>
      </c>
      <c r="B7512" t="s">
        <v>4181</v>
      </c>
      <c r="C7512" t="s">
        <v>3173</v>
      </c>
      <c r="D7512" t="s">
        <v>1903</v>
      </c>
      <c r="E7512" t="s">
        <v>3320</v>
      </c>
      <c r="F7512" t="s">
        <v>25324</v>
      </c>
      <c r="G7512" t="s">
        <v>17946</v>
      </c>
      <c r="H7512" t="s">
        <v>3177</v>
      </c>
      <c r="I7512" t="s">
        <v>25325</v>
      </c>
      <c r="J7512" t="s">
        <v>3179</v>
      </c>
      <c r="K7512" t="s">
        <v>3174</v>
      </c>
      <c r="L7512" t="s">
        <v>3174</v>
      </c>
      <c r="M7512" t="s">
        <v>3174</v>
      </c>
    </row>
    <row r="7513" spans="1:13" x14ac:dyDescent="0.3">
      <c r="A7513" t="s">
        <v>1090</v>
      </c>
      <c r="B7513" t="s">
        <v>4181</v>
      </c>
      <c r="C7513" t="s">
        <v>3173</v>
      </c>
      <c r="D7513" t="s">
        <v>1903</v>
      </c>
      <c r="E7513" t="s">
        <v>3320</v>
      </c>
      <c r="F7513" t="s">
        <v>25326</v>
      </c>
      <c r="G7513" t="s">
        <v>17946</v>
      </c>
      <c r="H7513" t="s">
        <v>3177</v>
      </c>
      <c r="I7513" t="s">
        <v>25327</v>
      </c>
      <c r="J7513" t="s">
        <v>3179</v>
      </c>
      <c r="K7513" t="s">
        <v>3174</v>
      </c>
      <c r="L7513" t="s">
        <v>3174</v>
      </c>
      <c r="M7513" t="s">
        <v>3174</v>
      </c>
    </row>
    <row r="7514" spans="1:13" x14ac:dyDescent="0.3">
      <c r="A7514" t="s">
        <v>1090</v>
      </c>
      <c r="B7514" t="s">
        <v>25328</v>
      </c>
      <c r="C7514" t="s">
        <v>3174</v>
      </c>
      <c r="D7514" t="s">
        <v>1822</v>
      </c>
      <c r="E7514" t="s">
        <v>3235</v>
      </c>
      <c r="F7514" t="s">
        <v>25329</v>
      </c>
      <c r="G7514" t="s">
        <v>25330</v>
      </c>
      <c r="H7514" t="s">
        <v>3177</v>
      </c>
      <c r="I7514" t="s">
        <v>25331</v>
      </c>
      <c r="J7514" t="s">
        <v>3187</v>
      </c>
      <c r="K7514" t="s">
        <v>3174</v>
      </c>
      <c r="L7514" t="s">
        <v>3174</v>
      </c>
      <c r="M7514" t="s">
        <v>3174</v>
      </c>
    </row>
    <row r="7515" spans="1:13" x14ac:dyDescent="0.3">
      <c r="A7515" t="s">
        <v>1090</v>
      </c>
      <c r="B7515" t="s">
        <v>22628</v>
      </c>
      <c r="C7515" t="s">
        <v>3173</v>
      </c>
      <c r="D7515" t="s">
        <v>1822</v>
      </c>
      <c r="E7515" t="s">
        <v>3235</v>
      </c>
      <c r="F7515" t="s">
        <v>25332</v>
      </c>
      <c r="G7515" t="s">
        <v>22630</v>
      </c>
      <c r="H7515" t="s">
        <v>3177</v>
      </c>
      <c r="I7515" t="s">
        <v>25333</v>
      </c>
      <c r="J7515" t="s">
        <v>3187</v>
      </c>
      <c r="K7515" t="s">
        <v>3174</v>
      </c>
      <c r="L7515" t="s">
        <v>3174</v>
      </c>
      <c r="M7515" t="s">
        <v>3174</v>
      </c>
    </row>
    <row r="7516" spans="1:13" x14ac:dyDescent="0.3">
      <c r="A7516" t="s">
        <v>1090</v>
      </c>
      <c r="B7516" t="s">
        <v>17692</v>
      </c>
      <c r="C7516" t="s">
        <v>3173</v>
      </c>
      <c r="D7516" t="s">
        <v>1822</v>
      </c>
      <c r="E7516" t="s">
        <v>3235</v>
      </c>
      <c r="F7516" t="s">
        <v>25334</v>
      </c>
      <c r="G7516" t="s">
        <v>17694</v>
      </c>
      <c r="H7516" t="s">
        <v>3177</v>
      </c>
      <c r="I7516" t="s">
        <v>25335</v>
      </c>
      <c r="J7516" t="s">
        <v>3187</v>
      </c>
      <c r="K7516" t="s">
        <v>3174</v>
      </c>
      <c r="L7516" t="s">
        <v>3174</v>
      </c>
      <c r="M7516" t="s">
        <v>3174</v>
      </c>
    </row>
    <row r="7517" spans="1:13" x14ac:dyDescent="0.3">
      <c r="A7517" t="s">
        <v>1090</v>
      </c>
      <c r="B7517" t="s">
        <v>8824</v>
      </c>
      <c r="C7517" t="s">
        <v>3173</v>
      </c>
      <c r="D7517" t="s">
        <v>1822</v>
      </c>
      <c r="E7517" t="s">
        <v>3235</v>
      </c>
      <c r="F7517" t="s">
        <v>25336</v>
      </c>
      <c r="G7517" t="s">
        <v>8826</v>
      </c>
      <c r="H7517" t="s">
        <v>3177</v>
      </c>
      <c r="I7517" t="s">
        <v>25337</v>
      </c>
      <c r="J7517" t="s">
        <v>3187</v>
      </c>
      <c r="K7517" t="s">
        <v>3174</v>
      </c>
      <c r="L7517" t="s">
        <v>3174</v>
      </c>
      <c r="M7517" t="s">
        <v>3174</v>
      </c>
    </row>
    <row r="7518" spans="1:13" x14ac:dyDescent="0.3">
      <c r="A7518" t="s">
        <v>1090</v>
      </c>
      <c r="B7518" t="s">
        <v>16911</v>
      </c>
      <c r="C7518" t="s">
        <v>3173</v>
      </c>
      <c r="D7518" t="s">
        <v>1822</v>
      </c>
      <c r="E7518" t="s">
        <v>3235</v>
      </c>
      <c r="F7518" t="s">
        <v>25338</v>
      </c>
      <c r="G7518" t="s">
        <v>16913</v>
      </c>
      <c r="H7518" t="s">
        <v>3177</v>
      </c>
      <c r="I7518" t="s">
        <v>25339</v>
      </c>
      <c r="J7518" t="s">
        <v>3187</v>
      </c>
      <c r="K7518" t="s">
        <v>3174</v>
      </c>
      <c r="L7518" t="s">
        <v>3174</v>
      </c>
      <c r="M7518" t="s">
        <v>3174</v>
      </c>
    </row>
    <row r="7519" spans="1:13" x14ac:dyDescent="0.3">
      <c r="A7519" t="s">
        <v>1090</v>
      </c>
      <c r="B7519" t="s">
        <v>3381</v>
      </c>
      <c r="C7519" t="s">
        <v>3173</v>
      </c>
      <c r="D7519" t="s">
        <v>1822</v>
      </c>
      <c r="E7519" t="s">
        <v>3235</v>
      </c>
      <c r="F7519" t="s">
        <v>25340</v>
      </c>
      <c r="G7519" t="s">
        <v>25341</v>
      </c>
      <c r="H7519" t="s">
        <v>3177</v>
      </c>
      <c r="I7519" t="s">
        <v>25342</v>
      </c>
      <c r="J7519" t="s">
        <v>3187</v>
      </c>
      <c r="K7519" t="s">
        <v>3174</v>
      </c>
      <c r="L7519" t="s">
        <v>3174</v>
      </c>
      <c r="M7519" t="s">
        <v>3174</v>
      </c>
    </row>
    <row r="7520" spans="1:13" x14ac:dyDescent="0.3">
      <c r="A7520" t="s">
        <v>1090</v>
      </c>
      <c r="B7520" t="s">
        <v>13596</v>
      </c>
      <c r="C7520" t="s">
        <v>3173</v>
      </c>
      <c r="D7520" t="s">
        <v>1822</v>
      </c>
      <c r="E7520" t="s">
        <v>3235</v>
      </c>
      <c r="F7520" t="s">
        <v>25343</v>
      </c>
      <c r="G7520" t="s">
        <v>19312</v>
      </c>
      <c r="H7520" t="s">
        <v>3177</v>
      </c>
      <c r="I7520" t="s">
        <v>25344</v>
      </c>
      <c r="J7520" t="s">
        <v>3187</v>
      </c>
      <c r="K7520" t="s">
        <v>3174</v>
      </c>
      <c r="L7520" t="s">
        <v>3174</v>
      </c>
      <c r="M7520" t="s">
        <v>3174</v>
      </c>
    </row>
    <row r="7521" spans="1:13" x14ac:dyDescent="0.3">
      <c r="A7521" t="s">
        <v>1090</v>
      </c>
      <c r="B7521" t="s">
        <v>8798</v>
      </c>
      <c r="C7521" t="s">
        <v>3173</v>
      </c>
      <c r="D7521" t="s">
        <v>1822</v>
      </c>
      <c r="E7521" t="s">
        <v>3459</v>
      </c>
      <c r="F7521" t="s">
        <v>25345</v>
      </c>
      <c r="G7521" t="s">
        <v>8800</v>
      </c>
      <c r="H7521" t="s">
        <v>3177</v>
      </c>
      <c r="I7521" t="s">
        <v>25346</v>
      </c>
      <c r="J7521" t="s">
        <v>3187</v>
      </c>
      <c r="K7521" t="s">
        <v>3174</v>
      </c>
      <c r="L7521" t="s">
        <v>3174</v>
      </c>
      <c r="M7521" t="s">
        <v>3174</v>
      </c>
    </row>
    <row r="7522" spans="1:13" x14ac:dyDescent="0.3">
      <c r="A7522" t="s">
        <v>1090</v>
      </c>
      <c r="B7522" t="s">
        <v>13406</v>
      </c>
      <c r="C7522" t="s">
        <v>3173</v>
      </c>
      <c r="D7522" t="s">
        <v>1755</v>
      </c>
      <c r="E7522" t="s">
        <v>3183</v>
      </c>
      <c r="F7522" t="s">
        <v>25347</v>
      </c>
      <c r="G7522" t="s">
        <v>25348</v>
      </c>
      <c r="H7522" t="s">
        <v>3177</v>
      </c>
      <c r="I7522" t="s">
        <v>25349</v>
      </c>
      <c r="J7522" t="s">
        <v>3179</v>
      </c>
      <c r="K7522" t="s">
        <v>25350</v>
      </c>
      <c r="L7522" t="s">
        <v>17854</v>
      </c>
      <c r="M7522" t="s">
        <v>3174</v>
      </c>
    </row>
    <row r="7523" spans="1:13" x14ac:dyDescent="0.3">
      <c r="A7523" t="s">
        <v>1090</v>
      </c>
      <c r="B7523" t="s">
        <v>13406</v>
      </c>
      <c r="C7523" t="s">
        <v>3173</v>
      </c>
      <c r="D7523" t="s">
        <v>1755</v>
      </c>
      <c r="E7523" t="s">
        <v>3183</v>
      </c>
      <c r="F7523" t="s">
        <v>25351</v>
      </c>
      <c r="G7523" t="s">
        <v>25352</v>
      </c>
      <c r="H7523" t="s">
        <v>3177</v>
      </c>
      <c r="I7523" t="s">
        <v>25353</v>
      </c>
      <c r="J7523" t="s">
        <v>3179</v>
      </c>
      <c r="K7523" t="s">
        <v>25354</v>
      </c>
      <c r="L7523" t="s">
        <v>17854</v>
      </c>
      <c r="M7523" t="s">
        <v>3174</v>
      </c>
    </row>
    <row r="7524" spans="1:13" x14ac:dyDescent="0.3">
      <c r="A7524" t="s">
        <v>1090</v>
      </c>
      <c r="B7524" t="s">
        <v>3659</v>
      </c>
      <c r="C7524" t="s">
        <v>3173</v>
      </c>
      <c r="D7524" t="s">
        <v>1759</v>
      </c>
      <c r="E7524" t="s">
        <v>3320</v>
      </c>
      <c r="F7524" t="s">
        <v>25355</v>
      </c>
      <c r="G7524" t="s">
        <v>13379</v>
      </c>
      <c r="H7524" t="s">
        <v>3177</v>
      </c>
      <c r="I7524" t="s">
        <v>25356</v>
      </c>
      <c r="J7524" t="s">
        <v>3179</v>
      </c>
      <c r="K7524" t="s">
        <v>25357</v>
      </c>
      <c r="L7524" t="s">
        <v>3174</v>
      </c>
      <c r="M7524" t="s">
        <v>3174</v>
      </c>
    </row>
    <row r="7525" spans="1:13" x14ac:dyDescent="0.3">
      <c r="A7525" t="s">
        <v>1090</v>
      </c>
      <c r="B7525" t="s">
        <v>3659</v>
      </c>
      <c r="C7525" t="s">
        <v>3173</v>
      </c>
      <c r="D7525" t="s">
        <v>1759</v>
      </c>
      <c r="E7525" t="s">
        <v>3320</v>
      </c>
      <c r="F7525" t="s">
        <v>25358</v>
      </c>
      <c r="G7525" t="s">
        <v>13379</v>
      </c>
      <c r="H7525" t="s">
        <v>3177</v>
      </c>
      <c r="I7525" t="s">
        <v>25359</v>
      </c>
      <c r="J7525" t="s">
        <v>3179</v>
      </c>
      <c r="K7525" t="s">
        <v>25360</v>
      </c>
      <c r="L7525" t="s">
        <v>3174</v>
      </c>
      <c r="M7525" t="s">
        <v>3174</v>
      </c>
    </row>
    <row r="7526" spans="1:13" x14ac:dyDescent="0.3">
      <c r="A7526" t="s">
        <v>1090</v>
      </c>
      <c r="B7526" t="s">
        <v>3659</v>
      </c>
      <c r="C7526" t="s">
        <v>3173</v>
      </c>
      <c r="D7526" t="s">
        <v>1759</v>
      </c>
      <c r="E7526" t="s">
        <v>3320</v>
      </c>
      <c r="F7526" t="s">
        <v>25361</v>
      </c>
      <c r="G7526" t="s">
        <v>8532</v>
      </c>
      <c r="H7526" t="s">
        <v>3177</v>
      </c>
      <c r="I7526" t="s">
        <v>25362</v>
      </c>
      <c r="J7526" t="s">
        <v>3179</v>
      </c>
      <c r="K7526" t="s">
        <v>25363</v>
      </c>
      <c r="L7526" t="s">
        <v>3174</v>
      </c>
      <c r="M7526" t="s">
        <v>3174</v>
      </c>
    </row>
    <row r="7527" spans="1:13" x14ac:dyDescent="0.3">
      <c r="A7527" t="s">
        <v>1090</v>
      </c>
      <c r="B7527" t="s">
        <v>3659</v>
      </c>
      <c r="C7527" t="s">
        <v>3173</v>
      </c>
      <c r="D7527" t="s">
        <v>1759</v>
      </c>
      <c r="E7527" t="s">
        <v>3320</v>
      </c>
      <c r="F7527" t="s">
        <v>25364</v>
      </c>
      <c r="G7527" t="s">
        <v>8532</v>
      </c>
      <c r="H7527" t="s">
        <v>3177</v>
      </c>
      <c r="I7527" t="s">
        <v>25365</v>
      </c>
      <c r="J7527" t="s">
        <v>3179</v>
      </c>
      <c r="K7527" t="s">
        <v>25366</v>
      </c>
      <c r="L7527" t="s">
        <v>3174</v>
      </c>
      <c r="M7527" t="s">
        <v>3174</v>
      </c>
    </row>
    <row r="7528" spans="1:13" x14ac:dyDescent="0.3">
      <c r="A7528" t="s">
        <v>1090</v>
      </c>
      <c r="B7528" t="s">
        <v>3659</v>
      </c>
      <c r="C7528" t="s">
        <v>3173</v>
      </c>
      <c r="D7528" t="s">
        <v>1759</v>
      </c>
      <c r="E7528" t="s">
        <v>3320</v>
      </c>
      <c r="F7528" t="s">
        <v>25367</v>
      </c>
      <c r="G7528" t="s">
        <v>4799</v>
      </c>
      <c r="H7528" t="s">
        <v>3177</v>
      </c>
      <c r="I7528" t="s">
        <v>25368</v>
      </c>
      <c r="J7528" t="s">
        <v>3179</v>
      </c>
      <c r="K7528" t="s">
        <v>25369</v>
      </c>
      <c r="L7528" t="s">
        <v>3174</v>
      </c>
      <c r="M7528" t="s">
        <v>3174</v>
      </c>
    </row>
    <row r="7529" spans="1:13" x14ac:dyDescent="0.3">
      <c r="A7529" t="s">
        <v>1090</v>
      </c>
      <c r="B7529" t="s">
        <v>3659</v>
      </c>
      <c r="C7529" t="s">
        <v>3173</v>
      </c>
      <c r="D7529" t="s">
        <v>1759</v>
      </c>
      <c r="E7529" t="s">
        <v>3320</v>
      </c>
      <c r="F7529" t="s">
        <v>25370</v>
      </c>
      <c r="G7529" t="s">
        <v>4799</v>
      </c>
      <c r="H7529" t="s">
        <v>3177</v>
      </c>
      <c r="I7529" t="s">
        <v>25371</v>
      </c>
      <c r="J7529" t="s">
        <v>3179</v>
      </c>
      <c r="K7529" t="s">
        <v>25372</v>
      </c>
      <c r="L7529" t="s">
        <v>3174</v>
      </c>
      <c r="M7529" t="s">
        <v>3174</v>
      </c>
    </row>
    <row r="7530" spans="1:13" x14ac:dyDescent="0.3">
      <c r="A7530" t="s">
        <v>1090</v>
      </c>
      <c r="B7530" t="s">
        <v>3659</v>
      </c>
      <c r="C7530" t="s">
        <v>3173</v>
      </c>
      <c r="D7530" t="s">
        <v>1759</v>
      </c>
      <c r="E7530" t="s">
        <v>3320</v>
      </c>
      <c r="F7530" t="s">
        <v>25373</v>
      </c>
      <c r="G7530" t="s">
        <v>4799</v>
      </c>
      <c r="H7530" t="s">
        <v>3177</v>
      </c>
      <c r="I7530" t="s">
        <v>25374</v>
      </c>
      <c r="J7530" t="s">
        <v>3179</v>
      </c>
      <c r="K7530" t="s">
        <v>25375</v>
      </c>
      <c r="L7530" t="s">
        <v>3174</v>
      </c>
      <c r="M7530" t="s">
        <v>3174</v>
      </c>
    </row>
    <row r="7531" spans="1:13" x14ac:dyDescent="0.3">
      <c r="A7531" t="s">
        <v>1090</v>
      </c>
      <c r="B7531" t="s">
        <v>3659</v>
      </c>
      <c r="C7531" t="s">
        <v>3173</v>
      </c>
      <c r="D7531" t="s">
        <v>1759</v>
      </c>
      <c r="E7531" t="s">
        <v>3320</v>
      </c>
      <c r="F7531" t="s">
        <v>25376</v>
      </c>
      <c r="G7531" t="s">
        <v>4799</v>
      </c>
      <c r="H7531" t="s">
        <v>3177</v>
      </c>
      <c r="I7531" t="s">
        <v>25377</v>
      </c>
      <c r="J7531" t="s">
        <v>3179</v>
      </c>
      <c r="K7531" t="s">
        <v>25378</v>
      </c>
      <c r="L7531" t="s">
        <v>3174</v>
      </c>
      <c r="M7531" t="s">
        <v>3174</v>
      </c>
    </row>
    <row r="7532" spans="1:13" x14ac:dyDescent="0.3">
      <c r="A7532" t="s">
        <v>1090</v>
      </c>
      <c r="B7532" t="s">
        <v>3659</v>
      </c>
      <c r="C7532" t="s">
        <v>3173</v>
      </c>
      <c r="D7532" t="s">
        <v>1759</v>
      </c>
      <c r="E7532" t="s">
        <v>3320</v>
      </c>
      <c r="F7532" t="s">
        <v>25379</v>
      </c>
      <c r="G7532" t="s">
        <v>4799</v>
      </c>
      <c r="H7532" t="s">
        <v>3177</v>
      </c>
      <c r="I7532" t="s">
        <v>25380</v>
      </c>
      <c r="J7532" t="s">
        <v>3179</v>
      </c>
      <c r="K7532" t="s">
        <v>25381</v>
      </c>
      <c r="L7532" t="s">
        <v>3174</v>
      </c>
      <c r="M7532" t="s">
        <v>3174</v>
      </c>
    </row>
    <row r="7533" spans="1:13" x14ac:dyDescent="0.3">
      <c r="A7533" t="s">
        <v>1090</v>
      </c>
      <c r="B7533" t="s">
        <v>13406</v>
      </c>
      <c r="C7533" t="s">
        <v>3173</v>
      </c>
      <c r="D7533" t="s">
        <v>1822</v>
      </c>
      <c r="E7533" t="s">
        <v>3183</v>
      </c>
      <c r="F7533" t="s">
        <v>25382</v>
      </c>
      <c r="G7533" t="s">
        <v>25383</v>
      </c>
      <c r="H7533" t="s">
        <v>3177</v>
      </c>
      <c r="I7533" t="s">
        <v>25384</v>
      </c>
      <c r="J7533" t="s">
        <v>3179</v>
      </c>
      <c r="K7533" t="s">
        <v>3174</v>
      </c>
      <c r="L7533" t="s">
        <v>25385</v>
      </c>
      <c r="M7533" t="s">
        <v>3174</v>
      </c>
    </row>
    <row r="7534" spans="1:13" x14ac:dyDescent="0.3">
      <c r="A7534" t="s">
        <v>1090</v>
      </c>
      <c r="B7534" t="s">
        <v>4804</v>
      </c>
      <c r="C7534" t="s">
        <v>3173</v>
      </c>
      <c r="D7534" t="s">
        <v>1759</v>
      </c>
      <c r="E7534" t="s">
        <v>3459</v>
      </c>
      <c r="F7534" t="s">
        <v>25386</v>
      </c>
      <c r="G7534" t="s">
        <v>8153</v>
      </c>
      <c r="H7534" t="s">
        <v>3177</v>
      </c>
      <c r="I7534" t="s">
        <v>25387</v>
      </c>
      <c r="J7534" t="s">
        <v>3179</v>
      </c>
      <c r="K7534" t="s">
        <v>25388</v>
      </c>
      <c r="L7534" t="s">
        <v>3174</v>
      </c>
      <c r="M7534" t="s">
        <v>3174</v>
      </c>
    </row>
    <row r="7535" spans="1:13" x14ac:dyDescent="0.3">
      <c r="A7535" t="s">
        <v>1090</v>
      </c>
      <c r="B7535" t="s">
        <v>4804</v>
      </c>
      <c r="C7535" t="s">
        <v>3173</v>
      </c>
      <c r="D7535" t="s">
        <v>1759</v>
      </c>
      <c r="E7535" t="s">
        <v>3459</v>
      </c>
      <c r="F7535" t="s">
        <v>25389</v>
      </c>
      <c r="G7535" t="s">
        <v>16374</v>
      </c>
      <c r="H7535" t="s">
        <v>3177</v>
      </c>
      <c r="I7535" t="s">
        <v>25390</v>
      </c>
      <c r="J7535" t="s">
        <v>3179</v>
      </c>
      <c r="K7535" t="s">
        <v>25391</v>
      </c>
      <c r="L7535" t="s">
        <v>3174</v>
      </c>
      <c r="M7535" t="s">
        <v>3174</v>
      </c>
    </row>
    <row r="7536" spans="1:13" x14ac:dyDescent="0.3">
      <c r="A7536" t="s">
        <v>1090</v>
      </c>
      <c r="B7536" t="s">
        <v>8121</v>
      </c>
      <c r="C7536" t="s">
        <v>3173</v>
      </c>
      <c r="D7536" t="s">
        <v>1759</v>
      </c>
      <c r="E7536" t="s">
        <v>3459</v>
      </c>
      <c r="F7536" t="s">
        <v>25392</v>
      </c>
      <c r="G7536" t="s">
        <v>8153</v>
      </c>
      <c r="H7536" t="s">
        <v>3177</v>
      </c>
      <c r="I7536" t="s">
        <v>25393</v>
      </c>
      <c r="J7536" t="s">
        <v>3179</v>
      </c>
      <c r="K7536" t="s">
        <v>25394</v>
      </c>
      <c r="L7536" t="s">
        <v>3174</v>
      </c>
      <c r="M7536" t="s">
        <v>3174</v>
      </c>
    </row>
    <row r="7537" spans="1:13" x14ac:dyDescent="0.3">
      <c r="A7537" t="s">
        <v>1090</v>
      </c>
      <c r="B7537" t="s">
        <v>8121</v>
      </c>
      <c r="C7537" t="s">
        <v>3173</v>
      </c>
      <c r="D7537" t="s">
        <v>1759</v>
      </c>
      <c r="E7537" t="s">
        <v>3459</v>
      </c>
      <c r="F7537" t="s">
        <v>25395</v>
      </c>
      <c r="G7537" t="s">
        <v>8153</v>
      </c>
      <c r="H7537" t="s">
        <v>3177</v>
      </c>
      <c r="I7537" t="s">
        <v>25396</v>
      </c>
      <c r="J7537" t="s">
        <v>3179</v>
      </c>
      <c r="K7537" t="s">
        <v>25397</v>
      </c>
      <c r="L7537" t="s">
        <v>3174</v>
      </c>
      <c r="M7537" t="s">
        <v>3174</v>
      </c>
    </row>
    <row r="7538" spans="1:13" x14ac:dyDescent="0.3">
      <c r="A7538" t="s">
        <v>1090</v>
      </c>
      <c r="B7538" t="s">
        <v>8121</v>
      </c>
      <c r="C7538" t="s">
        <v>3173</v>
      </c>
      <c r="D7538" t="s">
        <v>1759</v>
      </c>
      <c r="E7538" t="s">
        <v>3459</v>
      </c>
      <c r="F7538" t="s">
        <v>25398</v>
      </c>
      <c r="G7538" t="s">
        <v>8153</v>
      </c>
      <c r="H7538" t="s">
        <v>3177</v>
      </c>
      <c r="I7538" t="s">
        <v>25399</v>
      </c>
      <c r="J7538" t="s">
        <v>3179</v>
      </c>
      <c r="K7538" t="s">
        <v>25388</v>
      </c>
      <c r="L7538" t="s">
        <v>3174</v>
      </c>
      <c r="M7538" t="s">
        <v>3174</v>
      </c>
    </row>
    <row r="7539" spans="1:13" x14ac:dyDescent="0.3">
      <c r="A7539" t="s">
        <v>1082</v>
      </c>
      <c r="B7539" t="s">
        <v>2984</v>
      </c>
      <c r="C7539" t="s">
        <v>3190</v>
      </c>
      <c r="D7539" t="s">
        <v>1759</v>
      </c>
      <c r="E7539" t="s">
        <v>3235</v>
      </c>
      <c r="F7539" t="s">
        <v>25400</v>
      </c>
      <c r="G7539" t="s">
        <v>25226</v>
      </c>
      <c r="H7539" t="s">
        <v>3177</v>
      </c>
      <c r="I7539" t="s">
        <v>25401</v>
      </c>
      <c r="J7539" t="s">
        <v>3179</v>
      </c>
      <c r="K7539" t="s">
        <v>25402</v>
      </c>
      <c r="L7539" t="s">
        <v>3174</v>
      </c>
      <c r="M7539" t="s">
        <v>3174</v>
      </c>
    </row>
    <row r="7540" spans="1:13" x14ac:dyDescent="0.3">
      <c r="A7540" t="s">
        <v>1082</v>
      </c>
      <c r="B7540" t="s">
        <v>2984</v>
      </c>
      <c r="C7540" t="s">
        <v>3190</v>
      </c>
      <c r="D7540" t="s">
        <v>1759</v>
      </c>
      <c r="E7540" t="s">
        <v>3235</v>
      </c>
      <c r="F7540" t="s">
        <v>25403</v>
      </c>
      <c r="G7540" t="s">
        <v>25226</v>
      </c>
      <c r="H7540" t="s">
        <v>3177</v>
      </c>
      <c r="I7540" t="s">
        <v>25404</v>
      </c>
      <c r="J7540" t="s">
        <v>3179</v>
      </c>
      <c r="K7540" t="s">
        <v>25405</v>
      </c>
      <c r="L7540" t="s">
        <v>3174</v>
      </c>
      <c r="M7540" t="s">
        <v>3174</v>
      </c>
    </row>
    <row r="7541" spans="1:13" x14ac:dyDescent="0.3">
      <c r="A7541" t="s">
        <v>1082</v>
      </c>
      <c r="B7541" t="s">
        <v>2984</v>
      </c>
      <c r="C7541" t="s">
        <v>3190</v>
      </c>
      <c r="D7541" t="s">
        <v>1759</v>
      </c>
      <c r="E7541" t="s">
        <v>3235</v>
      </c>
      <c r="F7541" t="s">
        <v>25406</v>
      </c>
      <c r="G7541" t="s">
        <v>25226</v>
      </c>
      <c r="H7541" t="s">
        <v>3177</v>
      </c>
      <c r="I7541" t="s">
        <v>25407</v>
      </c>
      <c r="J7541" t="s">
        <v>3179</v>
      </c>
      <c r="K7541" t="s">
        <v>25408</v>
      </c>
      <c r="L7541" t="s">
        <v>3174</v>
      </c>
      <c r="M7541" t="s">
        <v>3174</v>
      </c>
    </row>
    <row r="7542" spans="1:13" x14ac:dyDescent="0.3">
      <c r="A7542" t="s">
        <v>1082</v>
      </c>
      <c r="B7542" t="s">
        <v>7800</v>
      </c>
      <c r="C7542" t="s">
        <v>4045</v>
      </c>
      <c r="D7542" t="s">
        <v>1822</v>
      </c>
      <c r="E7542" t="s">
        <v>3235</v>
      </c>
      <c r="F7542" t="s">
        <v>25409</v>
      </c>
      <c r="G7542" t="s">
        <v>7802</v>
      </c>
      <c r="H7542" t="s">
        <v>3177</v>
      </c>
      <c r="I7542" t="s">
        <v>25410</v>
      </c>
      <c r="J7542" t="s">
        <v>3179</v>
      </c>
      <c r="K7542" t="s">
        <v>25411</v>
      </c>
      <c r="L7542" t="s">
        <v>3174</v>
      </c>
      <c r="M7542" t="s">
        <v>3174</v>
      </c>
    </row>
    <row r="7543" spans="1:13" x14ac:dyDescent="0.3">
      <c r="A7543" t="s">
        <v>1082</v>
      </c>
      <c r="B7543" t="s">
        <v>7800</v>
      </c>
      <c r="C7543" t="s">
        <v>4045</v>
      </c>
      <c r="D7543" t="s">
        <v>1822</v>
      </c>
      <c r="E7543" t="s">
        <v>3235</v>
      </c>
      <c r="F7543" t="s">
        <v>25412</v>
      </c>
      <c r="G7543" t="s">
        <v>7806</v>
      </c>
      <c r="H7543" t="s">
        <v>3177</v>
      </c>
      <c r="I7543" t="s">
        <v>25413</v>
      </c>
      <c r="J7543" t="s">
        <v>3179</v>
      </c>
      <c r="K7543" t="s">
        <v>25414</v>
      </c>
      <c r="L7543" t="s">
        <v>3174</v>
      </c>
      <c r="M7543" t="s">
        <v>3174</v>
      </c>
    </row>
    <row r="7544" spans="1:13" x14ac:dyDescent="0.3">
      <c r="A7544" t="s">
        <v>1082</v>
      </c>
      <c r="B7544" t="s">
        <v>7800</v>
      </c>
      <c r="C7544" t="s">
        <v>4045</v>
      </c>
      <c r="D7544" t="s">
        <v>1822</v>
      </c>
      <c r="E7544" t="s">
        <v>3235</v>
      </c>
      <c r="F7544" t="s">
        <v>25415</v>
      </c>
      <c r="G7544" t="s">
        <v>7802</v>
      </c>
      <c r="H7544" t="s">
        <v>3177</v>
      </c>
      <c r="I7544" t="s">
        <v>25416</v>
      </c>
      <c r="J7544" t="s">
        <v>3179</v>
      </c>
      <c r="K7544" t="s">
        <v>25411</v>
      </c>
      <c r="L7544" t="s">
        <v>3174</v>
      </c>
      <c r="M7544" t="s">
        <v>3174</v>
      </c>
    </row>
    <row r="7545" spans="1:13" x14ac:dyDescent="0.3">
      <c r="A7545" t="s">
        <v>1082</v>
      </c>
      <c r="B7545" t="s">
        <v>7800</v>
      </c>
      <c r="C7545" t="s">
        <v>4045</v>
      </c>
      <c r="D7545" t="s">
        <v>1822</v>
      </c>
      <c r="E7545" t="s">
        <v>3235</v>
      </c>
      <c r="F7545" t="s">
        <v>25417</v>
      </c>
      <c r="G7545" t="s">
        <v>7802</v>
      </c>
      <c r="H7545" t="s">
        <v>3177</v>
      </c>
      <c r="I7545" t="s">
        <v>25418</v>
      </c>
      <c r="J7545" t="s">
        <v>3179</v>
      </c>
      <c r="K7545" t="s">
        <v>25411</v>
      </c>
      <c r="L7545" t="s">
        <v>3174</v>
      </c>
      <c r="M7545" t="s">
        <v>3174</v>
      </c>
    </row>
    <row r="7546" spans="1:13" x14ac:dyDescent="0.3">
      <c r="A7546" t="s">
        <v>1082</v>
      </c>
      <c r="B7546" t="s">
        <v>7800</v>
      </c>
      <c r="C7546" t="s">
        <v>4045</v>
      </c>
      <c r="D7546" t="s">
        <v>1822</v>
      </c>
      <c r="E7546" t="s">
        <v>3235</v>
      </c>
      <c r="F7546" t="s">
        <v>25419</v>
      </c>
      <c r="G7546" t="s">
        <v>25420</v>
      </c>
      <c r="H7546" t="s">
        <v>3177</v>
      </c>
      <c r="I7546" t="s">
        <v>25421</v>
      </c>
      <c r="J7546" t="s">
        <v>3179</v>
      </c>
      <c r="K7546" t="s">
        <v>25414</v>
      </c>
      <c r="L7546" t="s">
        <v>3174</v>
      </c>
      <c r="M7546" t="s">
        <v>3174</v>
      </c>
    </row>
    <row r="7547" spans="1:13" x14ac:dyDescent="0.3">
      <c r="A7547" t="s">
        <v>1082</v>
      </c>
      <c r="B7547" t="s">
        <v>7800</v>
      </c>
      <c r="C7547" t="s">
        <v>4045</v>
      </c>
      <c r="D7547" t="s">
        <v>1822</v>
      </c>
      <c r="E7547" t="s">
        <v>3235</v>
      </c>
      <c r="F7547" t="s">
        <v>25422</v>
      </c>
      <c r="G7547" t="s">
        <v>25423</v>
      </c>
      <c r="H7547" t="s">
        <v>3177</v>
      </c>
      <c r="I7547" t="s">
        <v>25424</v>
      </c>
      <c r="J7547" t="s">
        <v>3179</v>
      </c>
      <c r="K7547" t="s">
        <v>25414</v>
      </c>
      <c r="L7547" t="s">
        <v>3174</v>
      </c>
      <c r="M7547" t="s">
        <v>3174</v>
      </c>
    </row>
    <row r="7548" spans="1:13" x14ac:dyDescent="0.3">
      <c r="A7548" t="s">
        <v>1082</v>
      </c>
      <c r="B7548" t="s">
        <v>7800</v>
      </c>
      <c r="C7548" t="s">
        <v>4045</v>
      </c>
      <c r="D7548" t="s">
        <v>1822</v>
      </c>
      <c r="E7548" t="s">
        <v>3235</v>
      </c>
      <c r="F7548" t="s">
        <v>25425</v>
      </c>
      <c r="G7548" t="s">
        <v>25426</v>
      </c>
      <c r="H7548" t="s">
        <v>3177</v>
      </c>
      <c r="I7548" t="s">
        <v>25427</v>
      </c>
      <c r="J7548" t="s">
        <v>3179</v>
      </c>
      <c r="K7548" t="s">
        <v>25428</v>
      </c>
      <c r="L7548" t="s">
        <v>3174</v>
      </c>
      <c r="M7548" t="s">
        <v>3174</v>
      </c>
    </row>
    <row r="7549" spans="1:13" x14ac:dyDescent="0.3">
      <c r="A7549" t="s">
        <v>1082</v>
      </c>
      <c r="B7549" t="s">
        <v>8765</v>
      </c>
      <c r="C7549" t="s">
        <v>4045</v>
      </c>
      <c r="D7549" t="s">
        <v>1822</v>
      </c>
      <c r="E7549" t="s">
        <v>3235</v>
      </c>
      <c r="F7549" t="s">
        <v>25429</v>
      </c>
      <c r="G7549" t="s">
        <v>8767</v>
      </c>
      <c r="H7549" t="s">
        <v>3177</v>
      </c>
      <c r="I7549" t="s">
        <v>25430</v>
      </c>
      <c r="J7549" t="s">
        <v>3179</v>
      </c>
      <c r="K7549" t="s">
        <v>25431</v>
      </c>
      <c r="L7549" t="s">
        <v>3174</v>
      </c>
      <c r="M7549" t="s">
        <v>3174</v>
      </c>
    </row>
    <row r="7550" spans="1:13" x14ac:dyDescent="0.3">
      <c r="A7550" t="s">
        <v>1082</v>
      </c>
      <c r="B7550" t="s">
        <v>8765</v>
      </c>
      <c r="C7550" t="s">
        <v>4045</v>
      </c>
      <c r="D7550" t="s">
        <v>1822</v>
      </c>
      <c r="E7550" t="s">
        <v>3183</v>
      </c>
      <c r="F7550" t="s">
        <v>25432</v>
      </c>
      <c r="G7550" t="s">
        <v>8767</v>
      </c>
      <c r="H7550" t="s">
        <v>3177</v>
      </c>
      <c r="I7550" t="s">
        <v>25433</v>
      </c>
      <c r="J7550" t="s">
        <v>3179</v>
      </c>
      <c r="K7550" t="s">
        <v>25434</v>
      </c>
      <c r="L7550" t="s">
        <v>3174</v>
      </c>
      <c r="M7550" t="s">
        <v>3174</v>
      </c>
    </row>
    <row r="7551" spans="1:13" x14ac:dyDescent="0.3">
      <c r="A7551" t="s">
        <v>1082</v>
      </c>
      <c r="B7551" t="s">
        <v>8765</v>
      </c>
      <c r="C7551" t="s">
        <v>4045</v>
      </c>
      <c r="D7551" t="s">
        <v>1822</v>
      </c>
      <c r="E7551" t="s">
        <v>3183</v>
      </c>
      <c r="F7551" t="s">
        <v>25435</v>
      </c>
      <c r="G7551" t="s">
        <v>8767</v>
      </c>
      <c r="H7551" t="s">
        <v>3177</v>
      </c>
      <c r="I7551" t="s">
        <v>25436</v>
      </c>
      <c r="J7551" t="s">
        <v>3179</v>
      </c>
      <c r="K7551" t="s">
        <v>25434</v>
      </c>
      <c r="L7551" t="s">
        <v>3174</v>
      </c>
      <c r="M7551" t="s">
        <v>3174</v>
      </c>
    </row>
    <row r="7552" spans="1:13" x14ac:dyDescent="0.3">
      <c r="A7552" t="s">
        <v>1082</v>
      </c>
      <c r="B7552" t="s">
        <v>8765</v>
      </c>
      <c r="C7552" t="s">
        <v>4045</v>
      </c>
      <c r="D7552" t="s">
        <v>1822</v>
      </c>
      <c r="E7552" t="s">
        <v>3183</v>
      </c>
      <c r="F7552" t="s">
        <v>25437</v>
      </c>
      <c r="G7552" t="s">
        <v>8767</v>
      </c>
      <c r="H7552" t="s">
        <v>3177</v>
      </c>
      <c r="I7552" t="s">
        <v>25438</v>
      </c>
      <c r="J7552" t="s">
        <v>3179</v>
      </c>
      <c r="K7552" t="s">
        <v>25434</v>
      </c>
      <c r="L7552" t="s">
        <v>3174</v>
      </c>
      <c r="M7552" t="s">
        <v>3174</v>
      </c>
    </row>
    <row r="7553" spans="1:13" x14ac:dyDescent="0.3">
      <c r="A7553" t="s">
        <v>1082</v>
      </c>
      <c r="B7553" t="s">
        <v>8765</v>
      </c>
      <c r="C7553" t="s">
        <v>4045</v>
      </c>
      <c r="D7553" t="s">
        <v>1878</v>
      </c>
      <c r="E7553" t="s">
        <v>3546</v>
      </c>
      <c r="F7553" t="s">
        <v>25439</v>
      </c>
      <c r="G7553" t="s">
        <v>8767</v>
      </c>
      <c r="H7553" t="s">
        <v>3177</v>
      </c>
      <c r="I7553" t="s">
        <v>25440</v>
      </c>
      <c r="J7553" t="s">
        <v>3179</v>
      </c>
      <c r="K7553" t="s">
        <v>25441</v>
      </c>
      <c r="L7553" t="s">
        <v>3174</v>
      </c>
      <c r="M7553" t="s">
        <v>3174</v>
      </c>
    </row>
    <row r="7554" spans="1:13" x14ac:dyDescent="0.3">
      <c r="A7554" t="s">
        <v>1082</v>
      </c>
      <c r="B7554" t="s">
        <v>8765</v>
      </c>
      <c r="C7554" t="s">
        <v>4045</v>
      </c>
      <c r="D7554" t="s">
        <v>1878</v>
      </c>
      <c r="E7554" t="s">
        <v>3546</v>
      </c>
      <c r="F7554" t="s">
        <v>25442</v>
      </c>
      <c r="G7554" t="s">
        <v>8767</v>
      </c>
      <c r="H7554" t="s">
        <v>3177</v>
      </c>
      <c r="I7554" t="s">
        <v>25443</v>
      </c>
      <c r="J7554" t="s">
        <v>3179</v>
      </c>
      <c r="K7554" t="s">
        <v>25444</v>
      </c>
      <c r="L7554" t="s">
        <v>3174</v>
      </c>
      <c r="M7554" t="s">
        <v>3174</v>
      </c>
    </row>
    <row r="7555" spans="1:13" x14ac:dyDescent="0.3">
      <c r="A7555" t="s">
        <v>1082</v>
      </c>
      <c r="B7555" t="s">
        <v>8765</v>
      </c>
      <c r="C7555" t="s">
        <v>4045</v>
      </c>
      <c r="D7555" t="s">
        <v>1878</v>
      </c>
      <c r="E7555" t="s">
        <v>3235</v>
      </c>
      <c r="F7555" t="s">
        <v>25445</v>
      </c>
      <c r="G7555" t="s">
        <v>8767</v>
      </c>
      <c r="H7555" t="s">
        <v>3177</v>
      </c>
      <c r="I7555" t="s">
        <v>25446</v>
      </c>
      <c r="J7555" t="s">
        <v>3179</v>
      </c>
      <c r="K7555" t="s">
        <v>25447</v>
      </c>
      <c r="L7555" t="s">
        <v>3174</v>
      </c>
      <c r="M7555" t="s">
        <v>3174</v>
      </c>
    </row>
    <row r="7556" spans="1:13" x14ac:dyDescent="0.3">
      <c r="A7556" t="s">
        <v>1082</v>
      </c>
      <c r="B7556" t="s">
        <v>8765</v>
      </c>
      <c r="C7556" t="s">
        <v>4045</v>
      </c>
      <c r="D7556" t="s">
        <v>1878</v>
      </c>
      <c r="E7556" t="s">
        <v>3235</v>
      </c>
      <c r="F7556" t="s">
        <v>25448</v>
      </c>
      <c r="G7556" t="s">
        <v>8767</v>
      </c>
      <c r="H7556" t="s">
        <v>3177</v>
      </c>
      <c r="I7556" t="s">
        <v>25449</v>
      </c>
      <c r="J7556" t="s">
        <v>3179</v>
      </c>
      <c r="K7556" t="s">
        <v>25450</v>
      </c>
      <c r="L7556" t="s">
        <v>3174</v>
      </c>
      <c r="M7556" t="s">
        <v>3174</v>
      </c>
    </row>
    <row r="7557" spans="1:13" x14ac:dyDescent="0.3">
      <c r="A7557" t="s">
        <v>1082</v>
      </c>
      <c r="B7557" t="s">
        <v>3009</v>
      </c>
      <c r="C7557" t="s">
        <v>4045</v>
      </c>
      <c r="D7557" t="s">
        <v>1759</v>
      </c>
      <c r="E7557" t="s">
        <v>3235</v>
      </c>
      <c r="F7557" t="s">
        <v>25451</v>
      </c>
      <c r="G7557" t="s">
        <v>25452</v>
      </c>
      <c r="H7557" t="s">
        <v>3177</v>
      </c>
      <c r="I7557" t="s">
        <v>25453</v>
      </c>
      <c r="J7557" t="s">
        <v>3179</v>
      </c>
      <c r="K7557" t="s">
        <v>25454</v>
      </c>
      <c r="L7557" t="s">
        <v>3174</v>
      </c>
      <c r="M7557" t="s">
        <v>3174</v>
      </c>
    </row>
    <row r="7558" spans="1:13" x14ac:dyDescent="0.3">
      <c r="A7558" t="s">
        <v>1082</v>
      </c>
      <c r="B7558" t="s">
        <v>3009</v>
      </c>
      <c r="C7558" t="s">
        <v>4045</v>
      </c>
      <c r="D7558" t="s">
        <v>1759</v>
      </c>
      <c r="E7558" t="s">
        <v>3235</v>
      </c>
      <c r="F7558" t="s">
        <v>25455</v>
      </c>
      <c r="G7558" t="s">
        <v>25456</v>
      </c>
      <c r="H7558" t="s">
        <v>3177</v>
      </c>
      <c r="I7558" t="s">
        <v>25457</v>
      </c>
      <c r="J7558" t="s">
        <v>3179</v>
      </c>
      <c r="K7558" t="s">
        <v>25458</v>
      </c>
      <c r="L7558" t="s">
        <v>3174</v>
      </c>
      <c r="M7558" t="s">
        <v>3174</v>
      </c>
    </row>
    <row r="7559" spans="1:13" x14ac:dyDescent="0.3">
      <c r="A7559" t="s">
        <v>1082</v>
      </c>
      <c r="B7559" t="s">
        <v>3009</v>
      </c>
      <c r="C7559" t="s">
        <v>4045</v>
      </c>
      <c r="D7559" t="s">
        <v>1759</v>
      </c>
      <c r="E7559" t="s">
        <v>3235</v>
      </c>
      <c r="F7559" t="s">
        <v>25459</v>
      </c>
      <c r="G7559" t="s">
        <v>25456</v>
      </c>
      <c r="H7559" t="s">
        <v>3177</v>
      </c>
      <c r="I7559" t="s">
        <v>25460</v>
      </c>
      <c r="J7559" t="s">
        <v>3179</v>
      </c>
      <c r="K7559" t="s">
        <v>25461</v>
      </c>
      <c r="L7559" t="s">
        <v>3174</v>
      </c>
      <c r="M7559" t="s">
        <v>3174</v>
      </c>
    </row>
    <row r="7560" spans="1:13" x14ac:dyDescent="0.3">
      <c r="A7560" t="s">
        <v>1082</v>
      </c>
      <c r="B7560" t="s">
        <v>3009</v>
      </c>
      <c r="C7560" t="s">
        <v>4045</v>
      </c>
      <c r="D7560" t="s">
        <v>1822</v>
      </c>
      <c r="E7560" t="s">
        <v>3235</v>
      </c>
      <c r="F7560" t="s">
        <v>25462</v>
      </c>
      <c r="G7560" t="s">
        <v>25452</v>
      </c>
      <c r="H7560" t="s">
        <v>3177</v>
      </c>
      <c r="I7560" t="s">
        <v>25463</v>
      </c>
      <c r="J7560" t="s">
        <v>3179</v>
      </c>
      <c r="K7560" t="s">
        <v>25431</v>
      </c>
      <c r="L7560" t="s">
        <v>3174</v>
      </c>
      <c r="M7560" t="s">
        <v>3174</v>
      </c>
    </row>
    <row r="7561" spans="1:13" x14ac:dyDescent="0.3">
      <c r="A7561" t="s">
        <v>1099</v>
      </c>
      <c r="B7561" t="s">
        <v>2972</v>
      </c>
      <c r="C7561" t="s">
        <v>3190</v>
      </c>
      <c r="D7561" t="s">
        <v>1761</v>
      </c>
      <c r="E7561" t="s">
        <v>3546</v>
      </c>
      <c r="F7561" t="s">
        <v>25464</v>
      </c>
      <c r="G7561" t="s">
        <v>25465</v>
      </c>
      <c r="H7561" t="s">
        <v>3177</v>
      </c>
      <c r="I7561" t="s">
        <v>25466</v>
      </c>
      <c r="J7561" t="s">
        <v>3187</v>
      </c>
      <c r="K7561" t="s">
        <v>25467</v>
      </c>
      <c r="L7561" t="s">
        <v>3181</v>
      </c>
      <c r="M7561" t="s">
        <v>3174</v>
      </c>
    </row>
    <row r="7562" spans="1:13" x14ac:dyDescent="0.3">
      <c r="A7562" t="s">
        <v>1099</v>
      </c>
      <c r="B7562" t="s">
        <v>2972</v>
      </c>
      <c r="C7562" t="s">
        <v>3190</v>
      </c>
      <c r="D7562" t="s">
        <v>1761</v>
      </c>
      <c r="E7562" t="s">
        <v>3546</v>
      </c>
      <c r="F7562" t="s">
        <v>25468</v>
      </c>
      <c r="G7562" t="s">
        <v>25465</v>
      </c>
      <c r="H7562" t="s">
        <v>3177</v>
      </c>
      <c r="I7562" t="s">
        <v>25469</v>
      </c>
      <c r="J7562" t="s">
        <v>3187</v>
      </c>
      <c r="K7562" t="s">
        <v>25470</v>
      </c>
      <c r="L7562" t="s">
        <v>3181</v>
      </c>
      <c r="M7562" t="s">
        <v>3174</v>
      </c>
    </row>
    <row r="7563" spans="1:13" x14ac:dyDescent="0.3">
      <c r="A7563" t="s">
        <v>1099</v>
      </c>
      <c r="B7563" t="s">
        <v>2972</v>
      </c>
      <c r="C7563" t="s">
        <v>3190</v>
      </c>
      <c r="D7563" t="s">
        <v>1761</v>
      </c>
      <c r="E7563" t="s">
        <v>3546</v>
      </c>
      <c r="F7563" t="s">
        <v>25471</v>
      </c>
      <c r="G7563" t="s">
        <v>25465</v>
      </c>
      <c r="H7563" t="s">
        <v>3177</v>
      </c>
      <c r="I7563" t="s">
        <v>25472</v>
      </c>
      <c r="J7563" t="s">
        <v>3187</v>
      </c>
      <c r="K7563" t="s">
        <v>25473</v>
      </c>
      <c r="L7563" t="s">
        <v>3181</v>
      </c>
      <c r="M7563" t="s">
        <v>3174</v>
      </c>
    </row>
    <row r="7564" spans="1:13" x14ac:dyDescent="0.3">
      <c r="A7564" t="s">
        <v>1099</v>
      </c>
      <c r="B7564" t="s">
        <v>2972</v>
      </c>
      <c r="C7564" t="s">
        <v>3190</v>
      </c>
      <c r="D7564" t="s">
        <v>1761</v>
      </c>
      <c r="E7564" t="s">
        <v>3546</v>
      </c>
      <c r="F7564" t="s">
        <v>25474</v>
      </c>
      <c r="G7564" t="s">
        <v>25475</v>
      </c>
      <c r="H7564" t="s">
        <v>3177</v>
      </c>
      <c r="I7564" t="s">
        <v>25476</v>
      </c>
      <c r="J7564" t="s">
        <v>3187</v>
      </c>
      <c r="K7564" t="s">
        <v>25477</v>
      </c>
      <c r="L7564" t="s">
        <v>3181</v>
      </c>
      <c r="M7564" t="s">
        <v>3174</v>
      </c>
    </row>
    <row r="7565" spans="1:13" x14ac:dyDescent="0.3">
      <c r="A7565" t="s">
        <v>1099</v>
      </c>
      <c r="B7565" t="s">
        <v>2972</v>
      </c>
      <c r="C7565" t="s">
        <v>3190</v>
      </c>
      <c r="D7565" t="s">
        <v>1761</v>
      </c>
      <c r="E7565" t="s">
        <v>3546</v>
      </c>
      <c r="F7565" t="s">
        <v>25478</v>
      </c>
      <c r="G7565" t="s">
        <v>25475</v>
      </c>
      <c r="H7565" t="s">
        <v>3177</v>
      </c>
      <c r="I7565" t="s">
        <v>25479</v>
      </c>
      <c r="J7565" t="s">
        <v>3187</v>
      </c>
      <c r="K7565" t="s">
        <v>25480</v>
      </c>
      <c r="L7565" t="s">
        <v>3181</v>
      </c>
      <c r="M7565" t="s">
        <v>3174</v>
      </c>
    </row>
    <row r="7566" spans="1:13" x14ac:dyDescent="0.3">
      <c r="A7566" t="s">
        <v>1099</v>
      </c>
      <c r="B7566" t="s">
        <v>2972</v>
      </c>
      <c r="C7566" t="s">
        <v>3190</v>
      </c>
      <c r="D7566" t="s">
        <v>1759</v>
      </c>
      <c r="E7566" t="s">
        <v>3546</v>
      </c>
      <c r="F7566" t="s">
        <v>25481</v>
      </c>
      <c r="G7566" t="s">
        <v>25475</v>
      </c>
      <c r="H7566" t="s">
        <v>3177</v>
      </c>
      <c r="I7566" t="s">
        <v>25482</v>
      </c>
      <c r="J7566" t="s">
        <v>3187</v>
      </c>
      <c r="K7566" t="s">
        <v>25483</v>
      </c>
      <c r="L7566" t="s">
        <v>3181</v>
      </c>
      <c r="M7566" t="s">
        <v>3174</v>
      </c>
    </row>
    <row r="7567" spans="1:13" x14ac:dyDescent="0.3">
      <c r="A7567" t="s">
        <v>1099</v>
      </c>
      <c r="B7567" t="s">
        <v>2972</v>
      </c>
      <c r="C7567" t="s">
        <v>3190</v>
      </c>
      <c r="D7567" t="s">
        <v>1759</v>
      </c>
      <c r="E7567" t="s">
        <v>3546</v>
      </c>
      <c r="F7567" t="s">
        <v>25484</v>
      </c>
      <c r="G7567" t="s">
        <v>25475</v>
      </c>
      <c r="H7567" t="s">
        <v>3177</v>
      </c>
      <c r="I7567" t="s">
        <v>25485</v>
      </c>
      <c r="J7567" t="s">
        <v>3187</v>
      </c>
      <c r="K7567" t="s">
        <v>25486</v>
      </c>
      <c r="L7567" t="s">
        <v>3181</v>
      </c>
      <c r="M7567" t="s">
        <v>3174</v>
      </c>
    </row>
    <row r="7568" spans="1:13" x14ac:dyDescent="0.3">
      <c r="A7568" t="s">
        <v>1099</v>
      </c>
      <c r="B7568" t="s">
        <v>2972</v>
      </c>
      <c r="C7568" t="s">
        <v>3190</v>
      </c>
      <c r="D7568" t="s">
        <v>1759</v>
      </c>
      <c r="E7568" t="s">
        <v>3546</v>
      </c>
      <c r="F7568" t="s">
        <v>25487</v>
      </c>
      <c r="G7568" t="s">
        <v>25475</v>
      </c>
      <c r="H7568" t="s">
        <v>3177</v>
      </c>
      <c r="I7568" t="s">
        <v>25488</v>
      </c>
      <c r="J7568" t="s">
        <v>3187</v>
      </c>
      <c r="K7568" t="s">
        <v>25489</v>
      </c>
      <c r="L7568" t="s">
        <v>3181</v>
      </c>
      <c r="M7568" t="s">
        <v>3174</v>
      </c>
    </row>
    <row r="7569" spans="1:13" x14ac:dyDescent="0.3">
      <c r="A7569" t="s">
        <v>1099</v>
      </c>
      <c r="B7569" t="s">
        <v>2972</v>
      </c>
      <c r="C7569" t="s">
        <v>3190</v>
      </c>
      <c r="D7569" t="s">
        <v>1759</v>
      </c>
      <c r="E7569" t="s">
        <v>3298</v>
      </c>
      <c r="F7569" t="s">
        <v>25490</v>
      </c>
      <c r="G7569" t="s">
        <v>25491</v>
      </c>
      <c r="H7569" t="s">
        <v>3177</v>
      </c>
      <c r="I7569" t="s">
        <v>25492</v>
      </c>
      <c r="J7569" t="s">
        <v>3179</v>
      </c>
      <c r="K7569" t="s">
        <v>25493</v>
      </c>
      <c r="L7569" t="s">
        <v>3188</v>
      </c>
      <c r="M7569" t="s">
        <v>3174</v>
      </c>
    </row>
    <row r="7570" spans="1:13" x14ac:dyDescent="0.3">
      <c r="A7570" t="s">
        <v>1099</v>
      </c>
      <c r="B7570" t="s">
        <v>2972</v>
      </c>
      <c r="C7570" t="s">
        <v>3190</v>
      </c>
      <c r="D7570" t="s">
        <v>1759</v>
      </c>
      <c r="E7570" t="s">
        <v>3298</v>
      </c>
      <c r="F7570" t="s">
        <v>25494</v>
      </c>
      <c r="G7570" t="s">
        <v>25491</v>
      </c>
      <c r="H7570" t="s">
        <v>3177</v>
      </c>
      <c r="I7570" t="s">
        <v>25495</v>
      </c>
      <c r="J7570" t="s">
        <v>3179</v>
      </c>
      <c r="K7570" t="s">
        <v>25496</v>
      </c>
      <c r="L7570" t="s">
        <v>3188</v>
      </c>
      <c r="M7570" t="s">
        <v>3174</v>
      </c>
    </row>
    <row r="7571" spans="1:13" x14ac:dyDescent="0.3">
      <c r="A7571" t="s">
        <v>1099</v>
      </c>
      <c r="B7571" t="s">
        <v>2972</v>
      </c>
      <c r="C7571" t="s">
        <v>3190</v>
      </c>
      <c r="D7571" t="s">
        <v>1759</v>
      </c>
      <c r="E7571" t="s">
        <v>3298</v>
      </c>
      <c r="F7571" t="s">
        <v>25497</v>
      </c>
      <c r="G7571" t="s">
        <v>25498</v>
      </c>
      <c r="H7571" t="s">
        <v>3177</v>
      </c>
      <c r="I7571" t="s">
        <v>25499</v>
      </c>
      <c r="J7571" t="s">
        <v>3179</v>
      </c>
      <c r="K7571" t="s">
        <v>25500</v>
      </c>
      <c r="L7571" t="s">
        <v>3188</v>
      </c>
      <c r="M7571" t="s">
        <v>3174</v>
      </c>
    </row>
    <row r="7572" spans="1:13" x14ac:dyDescent="0.3">
      <c r="A7572" t="s">
        <v>1099</v>
      </c>
      <c r="B7572" t="s">
        <v>2972</v>
      </c>
      <c r="C7572" t="s">
        <v>3190</v>
      </c>
      <c r="D7572" t="s">
        <v>1759</v>
      </c>
      <c r="E7572" t="s">
        <v>3298</v>
      </c>
      <c r="F7572" t="s">
        <v>25501</v>
      </c>
      <c r="G7572" t="s">
        <v>25498</v>
      </c>
      <c r="H7572" t="s">
        <v>3177</v>
      </c>
      <c r="I7572" t="s">
        <v>25502</v>
      </c>
      <c r="J7572" t="s">
        <v>3179</v>
      </c>
      <c r="K7572" t="s">
        <v>25503</v>
      </c>
      <c r="L7572" t="s">
        <v>3188</v>
      </c>
      <c r="M7572" t="s">
        <v>3174</v>
      </c>
    </row>
    <row r="7573" spans="1:13" x14ac:dyDescent="0.3">
      <c r="A7573" t="s">
        <v>1099</v>
      </c>
      <c r="B7573" t="s">
        <v>2972</v>
      </c>
      <c r="C7573" t="s">
        <v>3190</v>
      </c>
      <c r="D7573" t="s">
        <v>1759</v>
      </c>
      <c r="E7573" t="s">
        <v>3298</v>
      </c>
      <c r="F7573" t="s">
        <v>25504</v>
      </c>
      <c r="G7573" t="s">
        <v>25498</v>
      </c>
      <c r="H7573" t="s">
        <v>3177</v>
      </c>
      <c r="I7573" t="s">
        <v>25505</v>
      </c>
      <c r="J7573" t="s">
        <v>3179</v>
      </c>
      <c r="K7573" t="s">
        <v>25506</v>
      </c>
      <c r="L7573" t="s">
        <v>3188</v>
      </c>
      <c r="M7573" t="s">
        <v>3174</v>
      </c>
    </row>
    <row r="7574" spans="1:13" x14ac:dyDescent="0.3">
      <c r="A7574" t="s">
        <v>1099</v>
      </c>
      <c r="B7574" t="s">
        <v>2972</v>
      </c>
      <c r="C7574" t="s">
        <v>3190</v>
      </c>
      <c r="D7574" t="s">
        <v>1759</v>
      </c>
      <c r="E7574" t="s">
        <v>3298</v>
      </c>
      <c r="F7574" t="s">
        <v>25507</v>
      </c>
      <c r="G7574" t="s">
        <v>25498</v>
      </c>
      <c r="H7574" t="s">
        <v>3177</v>
      </c>
      <c r="I7574" t="s">
        <v>25508</v>
      </c>
      <c r="J7574" t="s">
        <v>3179</v>
      </c>
      <c r="K7574" t="s">
        <v>25509</v>
      </c>
      <c r="L7574" t="s">
        <v>3188</v>
      </c>
      <c r="M7574" t="s">
        <v>3174</v>
      </c>
    </row>
    <row r="7575" spans="1:13" x14ac:dyDescent="0.3">
      <c r="A7575" t="s">
        <v>1099</v>
      </c>
      <c r="B7575" t="s">
        <v>2972</v>
      </c>
      <c r="C7575" t="s">
        <v>3190</v>
      </c>
      <c r="D7575" t="s">
        <v>1759</v>
      </c>
      <c r="E7575" t="s">
        <v>3298</v>
      </c>
      <c r="F7575" t="s">
        <v>25510</v>
      </c>
      <c r="G7575" t="s">
        <v>25511</v>
      </c>
      <c r="H7575" t="s">
        <v>3177</v>
      </c>
      <c r="I7575" t="s">
        <v>25512</v>
      </c>
      <c r="J7575" t="s">
        <v>3187</v>
      </c>
      <c r="K7575" t="s">
        <v>25513</v>
      </c>
      <c r="L7575" t="s">
        <v>3174</v>
      </c>
      <c r="M7575" t="s">
        <v>3174</v>
      </c>
    </row>
    <row r="7576" spans="1:13" x14ac:dyDescent="0.3">
      <c r="A7576" t="s">
        <v>1099</v>
      </c>
      <c r="B7576" t="s">
        <v>2972</v>
      </c>
      <c r="C7576" t="s">
        <v>3190</v>
      </c>
      <c r="D7576" t="s">
        <v>1759</v>
      </c>
      <c r="E7576" t="s">
        <v>3298</v>
      </c>
      <c r="F7576" t="s">
        <v>25514</v>
      </c>
      <c r="G7576" t="s">
        <v>25511</v>
      </c>
      <c r="H7576" t="s">
        <v>3177</v>
      </c>
      <c r="I7576" t="s">
        <v>25515</v>
      </c>
      <c r="J7576" t="s">
        <v>3187</v>
      </c>
      <c r="K7576" t="s">
        <v>25516</v>
      </c>
      <c r="L7576" t="s">
        <v>3174</v>
      </c>
      <c r="M7576" t="s">
        <v>3174</v>
      </c>
    </row>
    <row r="7577" spans="1:13" x14ac:dyDescent="0.3">
      <c r="A7577" t="s">
        <v>1099</v>
      </c>
      <c r="B7577" t="s">
        <v>2972</v>
      </c>
      <c r="C7577" t="s">
        <v>3190</v>
      </c>
      <c r="D7577" t="s">
        <v>1759</v>
      </c>
      <c r="E7577" t="s">
        <v>3298</v>
      </c>
      <c r="F7577" t="s">
        <v>25517</v>
      </c>
      <c r="G7577" t="s">
        <v>25511</v>
      </c>
      <c r="H7577" t="s">
        <v>3177</v>
      </c>
      <c r="I7577" t="s">
        <v>25518</v>
      </c>
      <c r="J7577" t="s">
        <v>3187</v>
      </c>
      <c r="K7577" t="s">
        <v>25519</v>
      </c>
      <c r="L7577" t="s">
        <v>3174</v>
      </c>
      <c r="M7577" t="s">
        <v>3174</v>
      </c>
    </row>
    <row r="7578" spans="1:13" x14ac:dyDescent="0.3">
      <c r="A7578" t="s">
        <v>1099</v>
      </c>
      <c r="B7578" t="s">
        <v>2972</v>
      </c>
      <c r="C7578" t="s">
        <v>3190</v>
      </c>
      <c r="D7578" t="s">
        <v>1755</v>
      </c>
      <c r="E7578" t="s">
        <v>3546</v>
      </c>
      <c r="F7578" t="s">
        <v>25520</v>
      </c>
      <c r="G7578" t="s">
        <v>25521</v>
      </c>
      <c r="H7578" t="s">
        <v>3177</v>
      </c>
      <c r="I7578" t="s">
        <v>25522</v>
      </c>
      <c r="J7578" t="s">
        <v>3187</v>
      </c>
      <c r="K7578" t="s">
        <v>25523</v>
      </c>
      <c r="L7578" t="s">
        <v>3174</v>
      </c>
      <c r="M7578" t="s">
        <v>3174</v>
      </c>
    </row>
    <row r="7579" spans="1:13" x14ac:dyDescent="0.3">
      <c r="A7579" t="s">
        <v>1099</v>
      </c>
      <c r="B7579" t="s">
        <v>2972</v>
      </c>
      <c r="C7579" t="s">
        <v>3190</v>
      </c>
      <c r="D7579" t="s">
        <v>1759</v>
      </c>
      <c r="E7579" t="s">
        <v>3546</v>
      </c>
      <c r="F7579" t="s">
        <v>25524</v>
      </c>
      <c r="G7579" t="s">
        <v>3490</v>
      </c>
      <c r="H7579" t="s">
        <v>3177</v>
      </c>
      <c r="I7579" t="s">
        <v>25525</v>
      </c>
      <c r="J7579" t="s">
        <v>3187</v>
      </c>
      <c r="K7579" t="s">
        <v>25526</v>
      </c>
      <c r="L7579" t="s">
        <v>3188</v>
      </c>
      <c r="M7579" t="s">
        <v>3174</v>
      </c>
    </row>
    <row r="7580" spans="1:13" x14ac:dyDescent="0.3">
      <c r="A7580" t="s">
        <v>1099</v>
      </c>
      <c r="B7580" t="s">
        <v>2972</v>
      </c>
      <c r="C7580" t="s">
        <v>3190</v>
      </c>
      <c r="D7580" t="s">
        <v>1759</v>
      </c>
      <c r="E7580" t="s">
        <v>3546</v>
      </c>
      <c r="F7580" t="s">
        <v>25527</v>
      </c>
      <c r="G7580" t="s">
        <v>3490</v>
      </c>
      <c r="H7580" t="s">
        <v>3177</v>
      </c>
      <c r="I7580" t="s">
        <v>25528</v>
      </c>
      <c r="J7580" t="s">
        <v>3187</v>
      </c>
      <c r="K7580" t="s">
        <v>25529</v>
      </c>
      <c r="L7580" t="s">
        <v>3188</v>
      </c>
      <c r="M7580" t="s">
        <v>3174</v>
      </c>
    </row>
    <row r="7581" spans="1:13" x14ac:dyDescent="0.3">
      <c r="A7581" t="s">
        <v>1099</v>
      </c>
      <c r="B7581" t="s">
        <v>2972</v>
      </c>
      <c r="C7581" t="s">
        <v>3190</v>
      </c>
      <c r="D7581" t="s">
        <v>1759</v>
      </c>
      <c r="E7581" t="s">
        <v>3546</v>
      </c>
      <c r="F7581" t="s">
        <v>25530</v>
      </c>
      <c r="G7581" t="s">
        <v>3490</v>
      </c>
      <c r="H7581" t="s">
        <v>3177</v>
      </c>
      <c r="I7581" t="s">
        <v>25531</v>
      </c>
      <c r="J7581" t="s">
        <v>3187</v>
      </c>
      <c r="K7581" t="s">
        <v>25532</v>
      </c>
      <c r="L7581" t="s">
        <v>3188</v>
      </c>
      <c r="M7581" t="s">
        <v>3174</v>
      </c>
    </row>
    <row r="7582" spans="1:13" x14ac:dyDescent="0.3">
      <c r="A7582" t="s">
        <v>1099</v>
      </c>
      <c r="B7582" t="s">
        <v>2972</v>
      </c>
      <c r="C7582" t="s">
        <v>3190</v>
      </c>
      <c r="D7582" t="s">
        <v>1761</v>
      </c>
      <c r="E7582" t="s">
        <v>3298</v>
      </c>
      <c r="F7582" t="s">
        <v>25533</v>
      </c>
      <c r="G7582" t="s">
        <v>25534</v>
      </c>
      <c r="H7582" t="s">
        <v>3177</v>
      </c>
      <c r="I7582" t="s">
        <v>25535</v>
      </c>
      <c r="J7582" t="s">
        <v>3179</v>
      </c>
      <c r="K7582" t="s">
        <v>25536</v>
      </c>
      <c r="L7582" t="s">
        <v>3188</v>
      </c>
      <c r="M7582" t="s">
        <v>3174</v>
      </c>
    </row>
    <row r="7583" spans="1:13" x14ac:dyDescent="0.3">
      <c r="A7583" t="s">
        <v>1099</v>
      </c>
      <c r="B7583" t="s">
        <v>2972</v>
      </c>
      <c r="C7583" t="s">
        <v>3190</v>
      </c>
      <c r="D7583" t="s">
        <v>1761</v>
      </c>
      <c r="E7583" t="s">
        <v>3298</v>
      </c>
      <c r="F7583" t="s">
        <v>25537</v>
      </c>
      <c r="G7583" t="s">
        <v>25534</v>
      </c>
      <c r="H7583" t="s">
        <v>3177</v>
      </c>
      <c r="I7583" t="s">
        <v>25538</v>
      </c>
      <c r="J7583" t="s">
        <v>3179</v>
      </c>
      <c r="K7583" t="s">
        <v>25539</v>
      </c>
      <c r="L7583" t="s">
        <v>3188</v>
      </c>
      <c r="M7583" t="s">
        <v>3174</v>
      </c>
    </row>
    <row r="7584" spans="1:13" x14ac:dyDescent="0.3">
      <c r="A7584" t="s">
        <v>1099</v>
      </c>
      <c r="B7584" t="s">
        <v>2990</v>
      </c>
      <c r="C7584" t="s">
        <v>3190</v>
      </c>
      <c r="D7584" t="s">
        <v>1822</v>
      </c>
      <c r="E7584" t="s">
        <v>3298</v>
      </c>
      <c r="F7584" t="s">
        <v>25540</v>
      </c>
      <c r="G7584" t="s">
        <v>25541</v>
      </c>
      <c r="H7584" t="s">
        <v>3177</v>
      </c>
      <c r="I7584" t="s">
        <v>25542</v>
      </c>
      <c r="J7584" t="s">
        <v>3179</v>
      </c>
      <c r="K7584" t="s">
        <v>25543</v>
      </c>
      <c r="L7584" t="s">
        <v>3174</v>
      </c>
      <c r="M7584" t="s">
        <v>3174</v>
      </c>
    </row>
    <row r="7585" spans="1:13" x14ac:dyDescent="0.3">
      <c r="A7585" t="s">
        <v>1099</v>
      </c>
      <c r="B7585" t="s">
        <v>3004</v>
      </c>
      <c r="C7585" t="s">
        <v>4045</v>
      </c>
      <c r="D7585" t="s">
        <v>7922</v>
      </c>
      <c r="E7585" t="s">
        <v>4035</v>
      </c>
      <c r="F7585" t="s">
        <v>25544</v>
      </c>
      <c r="G7585" t="s">
        <v>12590</v>
      </c>
      <c r="H7585" t="s">
        <v>3177</v>
      </c>
      <c r="I7585" t="s">
        <v>25545</v>
      </c>
      <c r="J7585" t="s">
        <v>3179</v>
      </c>
      <c r="K7585" t="s">
        <v>25546</v>
      </c>
      <c r="L7585" t="s">
        <v>3174</v>
      </c>
      <c r="M7585" t="s">
        <v>3174</v>
      </c>
    </row>
    <row r="7586" spans="1:13" x14ac:dyDescent="0.3">
      <c r="A7586" t="s">
        <v>1099</v>
      </c>
      <c r="B7586" t="s">
        <v>3004</v>
      </c>
      <c r="C7586" t="s">
        <v>4045</v>
      </c>
      <c r="D7586" t="s">
        <v>7922</v>
      </c>
      <c r="E7586" t="s">
        <v>4035</v>
      </c>
      <c r="F7586" t="s">
        <v>25547</v>
      </c>
      <c r="G7586" t="s">
        <v>12590</v>
      </c>
      <c r="H7586" t="s">
        <v>3177</v>
      </c>
      <c r="I7586" t="s">
        <v>25548</v>
      </c>
      <c r="J7586" t="s">
        <v>3179</v>
      </c>
      <c r="K7586" t="s">
        <v>25549</v>
      </c>
      <c r="L7586" t="s">
        <v>3174</v>
      </c>
      <c r="M7586" t="s">
        <v>3174</v>
      </c>
    </row>
    <row r="7587" spans="1:13" x14ac:dyDescent="0.3">
      <c r="A7587" t="s">
        <v>1099</v>
      </c>
      <c r="B7587" t="s">
        <v>3004</v>
      </c>
      <c r="C7587" t="s">
        <v>4045</v>
      </c>
      <c r="D7587" t="s">
        <v>7922</v>
      </c>
      <c r="E7587" t="s">
        <v>4035</v>
      </c>
      <c r="F7587" t="s">
        <v>25550</v>
      </c>
      <c r="G7587" t="s">
        <v>12582</v>
      </c>
      <c r="H7587" t="s">
        <v>3177</v>
      </c>
      <c r="I7587" t="s">
        <v>25551</v>
      </c>
      <c r="J7587" t="s">
        <v>3179</v>
      </c>
      <c r="K7587" t="s">
        <v>3174</v>
      </c>
      <c r="L7587" t="s">
        <v>3174</v>
      </c>
      <c r="M7587" t="s">
        <v>3174</v>
      </c>
    </row>
    <row r="7588" spans="1:13" x14ac:dyDescent="0.3">
      <c r="A7588" t="s">
        <v>1099</v>
      </c>
      <c r="B7588" t="s">
        <v>3004</v>
      </c>
      <c r="C7588" t="s">
        <v>4045</v>
      </c>
      <c r="D7588" t="s">
        <v>7922</v>
      </c>
      <c r="E7588" t="s">
        <v>4035</v>
      </c>
      <c r="F7588" t="s">
        <v>25552</v>
      </c>
      <c r="G7588" t="s">
        <v>12582</v>
      </c>
      <c r="H7588" t="s">
        <v>3177</v>
      </c>
      <c r="I7588" t="s">
        <v>25553</v>
      </c>
      <c r="J7588" t="s">
        <v>3179</v>
      </c>
      <c r="K7588" t="s">
        <v>3174</v>
      </c>
      <c r="L7588" t="s">
        <v>3174</v>
      </c>
      <c r="M7588" t="s">
        <v>3174</v>
      </c>
    </row>
    <row r="7589" spans="1:13" x14ac:dyDescent="0.3">
      <c r="A7589" t="s">
        <v>1099</v>
      </c>
      <c r="B7589" t="s">
        <v>3004</v>
      </c>
      <c r="C7589" t="s">
        <v>4045</v>
      </c>
      <c r="D7589" t="s">
        <v>7922</v>
      </c>
      <c r="E7589" t="s">
        <v>4035</v>
      </c>
      <c r="F7589" t="s">
        <v>25554</v>
      </c>
      <c r="G7589" t="s">
        <v>12582</v>
      </c>
      <c r="H7589" t="s">
        <v>3177</v>
      </c>
      <c r="I7589" t="s">
        <v>25555</v>
      </c>
      <c r="J7589" t="s">
        <v>3179</v>
      </c>
      <c r="K7589" t="s">
        <v>25556</v>
      </c>
      <c r="L7589" t="s">
        <v>3174</v>
      </c>
      <c r="M7589" t="s">
        <v>3174</v>
      </c>
    </row>
    <row r="7590" spans="1:13" x14ac:dyDescent="0.3">
      <c r="A7590" t="s">
        <v>1099</v>
      </c>
      <c r="B7590" t="s">
        <v>3004</v>
      </c>
      <c r="C7590" t="s">
        <v>4045</v>
      </c>
      <c r="D7590" t="s">
        <v>7922</v>
      </c>
      <c r="E7590" t="s">
        <v>4035</v>
      </c>
      <c r="F7590" t="s">
        <v>25557</v>
      </c>
      <c r="G7590" t="s">
        <v>12571</v>
      </c>
      <c r="H7590" t="s">
        <v>3177</v>
      </c>
      <c r="I7590" t="s">
        <v>25558</v>
      </c>
      <c r="J7590" t="s">
        <v>3179</v>
      </c>
      <c r="K7590" t="s">
        <v>3174</v>
      </c>
      <c r="L7590" t="s">
        <v>3174</v>
      </c>
      <c r="M7590" t="s">
        <v>3174</v>
      </c>
    </row>
    <row r="7591" spans="1:13" x14ac:dyDescent="0.3">
      <c r="A7591" t="s">
        <v>1099</v>
      </c>
      <c r="B7591" t="s">
        <v>3004</v>
      </c>
      <c r="C7591" t="s">
        <v>4045</v>
      </c>
      <c r="D7591" t="s">
        <v>7922</v>
      </c>
      <c r="E7591" t="s">
        <v>4035</v>
      </c>
      <c r="F7591" t="s">
        <v>25559</v>
      </c>
      <c r="G7591" t="s">
        <v>12571</v>
      </c>
      <c r="H7591" t="s">
        <v>3177</v>
      </c>
      <c r="I7591" t="s">
        <v>25560</v>
      </c>
      <c r="J7591" t="s">
        <v>3179</v>
      </c>
      <c r="K7591" t="s">
        <v>3174</v>
      </c>
      <c r="L7591" t="s">
        <v>3174</v>
      </c>
      <c r="M7591" t="s">
        <v>3174</v>
      </c>
    </row>
    <row r="7592" spans="1:13" x14ac:dyDescent="0.3">
      <c r="A7592" t="s">
        <v>1099</v>
      </c>
      <c r="B7592" t="s">
        <v>3004</v>
      </c>
      <c r="C7592" t="s">
        <v>4045</v>
      </c>
      <c r="D7592" t="s">
        <v>7922</v>
      </c>
      <c r="E7592" t="s">
        <v>4035</v>
      </c>
      <c r="F7592" t="s">
        <v>25561</v>
      </c>
      <c r="G7592" t="s">
        <v>12571</v>
      </c>
      <c r="H7592" t="s">
        <v>3177</v>
      </c>
      <c r="I7592" t="s">
        <v>25562</v>
      </c>
      <c r="J7592" t="s">
        <v>3179</v>
      </c>
      <c r="K7592" t="s">
        <v>3174</v>
      </c>
      <c r="L7592" t="s">
        <v>3174</v>
      </c>
      <c r="M7592" t="s">
        <v>3174</v>
      </c>
    </row>
    <row r="7593" spans="1:13" x14ac:dyDescent="0.3">
      <c r="A7593" t="s">
        <v>1099</v>
      </c>
      <c r="B7593" t="s">
        <v>3004</v>
      </c>
      <c r="C7593" t="s">
        <v>4045</v>
      </c>
      <c r="D7593" t="s">
        <v>7922</v>
      </c>
      <c r="E7593" t="s">
        <v>4035</v>
      </c>
      <c r="F7593" t="s">
        <v>25563</v>
      </c>
      <c r="G7593" t="s">
        <v>12598</v>
      </c>
      <c r="H7593" t="s">
        <v>3177</v>
      </c>
      <c r="I7593" t="s">
        <v>25564</v>
      </c>
      <c r="J7593" t="s">
        <v>3179</v>
      </c>
      <c r="K7593" t="s">
        <v>25565</v>
      </c>
      <c r="L7593" t="s">
        <v>3174</v>
      </c>
      <c r="M7593" t="s">
        <v>3174</v>
      </c>
    </row>
    <row r="7594" spans="1:13" x14ac:dyDescent="0.3">
      <c r="A7594" t="s">
        <v>1099</v>
      </c>
      <c r="B7594" t="s">
        <v>3004</v>
      </c>
      <c r="C7594" t="s">
        <v>4045</v>
      </c>
      <c r="D7594" t="s">
        <v>7922</v>
      </c>
      <c r="E7594" t="s">
        <v>4035</v>
      </c>
      <c r="F7594" t="s">
        <v>25566</v>
      </c>
      <c r="G7594" t="s">
        <v>12598</v>
      </c>
      <c r="H7594" t="s">
        <v>3177</v>
      </c>
      <c r="I7594" t="s">
        <v>25567</v>
      </c>
      <c r="J7594" t="s">
        <v>3179</v>
      </c>
      <c r="K7594" t="s">
        <v>25568</v>
      </c>
      <c r="L7594" t="s">
        <v>3174</v>
      </c>
      <c r="M7594" t="s">
        <v>3174</v>
      </c>
    </row>
    <row r="7595" spans="1:13" x14ac:dyDescent="0.3">
      <c r="A7595" t="s">
        <v>1099</v>
      </c>
      <c r="B7595" t="s">
        <v>3004</v>
      </c>
      <c r="C7595" t="s">
        <v>4045</v>
      </c>
      <c r="D7595" t="s">
        <v>7922</v>
      </c>
      <c r="E7595" t="s">
        <v>4035</v>
      </c>
      <c r="F7595" t="s">
        <v>25569</v>
      </c>
      <c r="G7595" t="s">
        <v>12598</v>
      </c>
      <c r="H7595" t="s">
        <v>3177</v>
      </c>
      <c r="I7595" t="s">
        <v>25570</v>
      </c>
      <c r="J7595" t="s">
        <v>3179</v>
      </c>
      <c r="K7595" t="s">
        <v>25571</v>
      </c>
      <c r="L7595" t="s">
        <v>3174</v>
      </c>
      <c r="M7595" t="s">
        <v>3174</v>
      </c>
    </row>
    <row r="7596" spans="1:13" x14ac:dyDescent="0.3">
      <c r="A7596" t="s">
        <v>1099</v>
      </c>
      <c r="B7596" t="s">
        <v>3004</v>
      </c>
      <c r="C7596" t="s">
        <v>4045</v>
      </c>
      <c r="D7596" t="s">
        <v>7922</v>
      </c>
      <c r="E7596" t="s">
        <v>4035</v>
      </c>
      <c r="F7596" t="s">
        <v>25572</v>
      </c>
      <c r="G7596" t="s">
        <v>12608</v>
      </c>
      <c r="H7596" t="s">
        <v>3177</v>
      </c>
      <c r="I7596" t="s">
        <v>25573</v>
      </c>
      <c r="J7596" t="s">
        <v>3179</v>
      </c>
      <c r="K7596" t="s">
        <v>3174</v>
      </c>
      <c r="L7596" t="s">
        <v>3174</v>
      </c>
      <c r="M7596" t="s">
        <v>3174</v>
      </c>
    </row>
    <row r="7597" spans="1:13" x14ac:dyDescent="0.3">
      <c r="A7597" t="s">
        <v>1099</v>
      </c>
      <c r="B7597" t="s">
        <v>3004</v>
      </c>
      <c r="C7597" t="s">
        <v>4045</v>
      </c>
      <c r="D7597" t="s">
        <v>7922</v>
      </c>
      <c r="E7597" t="s">
        <v>4035</v>
      </c>
      <c r="F7597" t="s">
        <v>25574</v>
      </c>
      <c r="G7597" t="s">
        <v>12608</v>
      </c>
      <c r="H7597" t="s">
        <v>3177</v>
      </c>
      <c r="I7597" t="s">
        <v>25575</v>
      </c>
      <c r="J7597" t="s">
        <v>3179</v>
      </c>
      <c r="K7597" t="s">
        <v>3174</v>
      </c>
      <c r="L7597" t="s">
        <v>3174</v>
      </c>
      <c r="M7597" t="s">
        <v>3174</v>
      </c>
    </row>
    <row r="7598" spans="1:13" x14ac:dyDescent="0.3">
      <c r="A7598" t="s">
        <v>1090</v>
      </c>
      <c r="B7598" t="s">
        <v>13406</v>
      </c>
      <c r="C7598" t="s">
        <v>3173</v>
      </c>
      <c r="D7598" t="s">
        <v>1761</v>
      </c>
      <c r="E7598" t="s">
        <v>3183</v>
      </c>
      <c r="F7598" t="s">
        <v>25576</v>
      </c>
      <c r="G7598" t="s">
        <v>25577</v>
      </c>
      <c r="H7598" t="s">
        <v>3177</v>
      </c>
      <c r="I7598" t="s">
        <v>25578</v>
      </c>
      <c r="J7598" t="s">
        <v>3179</v>
      </c>
      <c r="K7598" t="s">
        <v>25579</v>
      </c>
      <c r="L7598" t="s">
        <v>3181</v>
      </c>
      <c r="M7598" t="s">
        <v>3174</v>
      </c>
    </row>
    <row r="7599" spans="1:13" x14ac:dyDescent="0.3">
      <c r="A7599" t="s">
        <v>1090</v>
      </c>
      <c r="B7599" t="s">
        <v>13406</v>
      </c>
      <c r="C7599" t="s">
        <v>3173</v>
      </c>
      <c r="D7599" t="s">
        <v>1761</v>
      </c>
      <c r="E7599" t="s">
        <v>3183</v>
      </c>
      <c r="F7599" t="s">
        <v>25580</v>
      </c>
      <c r="G7599" t="s">
        <v>25581</v>
      </c>
      <c r="H7599" t="s">
        <v>3177</v>
      </c>
      <c r="I7599" t="s">
        <v>25582</v>
      </c>
      <c r="J7599" t="s">
        <v>3179</v>
      </c>
      <c r="K7599" t="s">
        <v>25583</v>
      </c>
      <c r="L7599" t="s">
        <v>3181</v>
      </c>
      <c r="M7599" t="s">
        <v>3174</v>
      </c>
    </row>
    <row r="7600" spans="1:13" x14ac:dyDescent="0.3">
      <c r="A7600" t="s">
        <v>1090</v>
      </c>
      <c r="B7600" t="s">
        <v>13406</v>
      </c>
      <c r="C7600" t="s">
        <v>3173</v>
      </c>
      <c r="D7600" t="s">
        <v>1761</v>
      </c>
      <c r="E7600" t="s">
        <v>3183</v>
      </c>
      <c r="F7600" t="s">
        <v>25584</v>
      </c>
      <c r="G7600" t="s">
        <v>25581</v>
      </c>
      <c r="H7600" t="s">
        <v>3177</v>
      </c>
      <c r="I7600" t="s">
        <v>25585</v>
      </c>
      <c r="J7600" t="s">
        <v>3179</v>
      </c>
      <c r="K7600" t="s">
        <v>25586</v>
      </c>
      <c r="L7600" t="s">
        <v>3181</v>
      </c>
      <c r="M7600" t="s">
        <v>3174</v>
      </c>
    </row>
    <row r="7601" spans="1:13" x14ac:dyDescent="0.3">
      <c r="A7601" t="s">
        <v>1090</v>
      </c>
      <c r="B7601" t="s">
        <v>13406</v>
      </c>
      <c r="C7601" t="s">
        <v>3173</v>
      </c>
      <c r="D7601" t="s">
        <v>1759</v>
      </c>
      <c r="E7601" t="s">
        <v>3183</v>
      </c>
      <c r="F7601" t="s">
        <v>25587</v>
      </c>
      <c r="G7601" t="s">
        <v>25577</v>
      </c>
      <c r="H7601" t="s">
        <v>3177</v>
      </c>
      <c r="I7601" t="s">
        <v>25588</v>
      </c>
      <c r="J7601" t="s">
        <v>3179</v>
      </c>
      <c r="K7601" t="s">
        <v>25589</v>
      </c>
      <c r="L7601" t="s">
        <v>3181</v>
      </c>
      <c r="M7601" t="s">
        <v>3174</v>
      </c>
    </row>
    <row r="7602" spans="1:13" x14ac:dyDescent="0.3">
      <c r="A7602" t="s">
        <v>1090</v>
      </c>
      <c r="B7602" t="s">
        <v>13406</v>
      </c>
      <c r="C7602" t="s">
        <v>3173</v>
      </c>
      <c r="D7602" t="s">
        <v>1759</v>
      </c>
      <c r="E7602" t="s">
        <v>3183</v>
      </c>
      <c r="F7602" t="s">
        <v>25590</v>
      </c>
      <c r="G7602" t="s">
        <v>25577</v>
      </c>
      <c r="H7602" t="s">
        <v>3177</v>
      </c>
      <c r="I7602" t="s">
        <v>25591</v>
      </c>
      <c r="J7602" t="s">
        <v>3179</v>
      </c>
      <c r="K7602" t="s">
        <v>25592</v>
      </c>
      <c r="L7602" t="s">
        <v>3181</v>
      </c>
      <c r="M7602" t="s">
        <v>3174</v>
      </c>
    </row>
    <row r="7603" spans="1:13" x14ac:dyDescent="0.3">
      <c r="A7603" t="s">
        <v>1090</v>
      </c>
      <c r="B7603" t="s">
        <v>13406</v>
      </c>
      <c r="C7603" t="s">
        <v>3173</v>
      </c>
      <c r="D7603" t="s">
        <v>1759</v>
      </c>
      <c r="E7603" t="s">
        <v>3183</v>
      </c>
      <c r="F7603" t="s">
        <v>25593</v>
      </c>
      <c r="G7603" t="s">
        <v>25577</v>
      </c>
      <c r="H7603" t="s">
        <v>3177</v>
      </c>
      <c r="I7603" t="s">
        <v>25594</v>
      </c>
      <c r="J7603" t="s">
        <v>3179</v>
      </c>
      <c r="K7603" t="s">
        <v>25595</v>
      </c>
      <c r="L7603" t="s">
        <v>3181</v>
      </c>
      <c r="M7603" t="s">
        <v>3174</v>
      </c>
    </row>
    <row r="7604" spans="1:13" x14ac:dyDescent="0.3">
      <c r="A7604" t="s">
        <v>1090</v>
      </c>
      <c r="B7604" t="s">
        <v>13406</v>
      </c>
      <c r="C7604" t="s">
        <v>3173</v>
      </c>
      <c r="D7604" t="s">
        <v>1759</v>
      </c>
      <c r="E7604" t="s">
        <v>3183</v>
      </c>
      <c r="F7604" t="s">
        <v>25596</v>
      </c>
      <c r="G7604" t="s">
        <v>25597</v>
      </c>
      <c r="H7604" t="s">
        <v>3177</v>
      </c>
      <c r="I7604" t="s">
        <v>25598</v>
      </c>
      <c r="J7604" t="s">
        <v>3179</v>
      </c>
      <c r="K7604" t="s">
        <v>25599</v>
      </c>
      <c r="L7604" t="s">
        <v>3181</v>
      </c>
      <c r="M7604" t="s">
        <v>3174</v>
      </c>
    </row>
    <row r="7605" spans="1:13" x14ac:dyDescent="0.3">
      <c r="A7605" t="s">
        <v>1090</v>
      </c>
      <c r="B7605" t="s">
        <v>13406</v>
      </c>
      <c r="C7605" t="s">
        <v>3173</v>
      </c>
      <c r="D7605" t="s">
        <v>1759</v>
      </c>
      <c r="E7605" t="s">
        <v>3183</v>
      </c>
      <c r="F7605" t="s">
        <v>25600</v>
      </c>
      <c r="G7605" t="s">
        <v>25597</v>
      </c>
      <c r="H7605" t="s">
        <v>3177</v>
      </c>
      <c r="I7605" t="s">
        <v>25601</v>
      </c>
      <c r="J7605" t="s">
        <v>3179</v>
      </c>
      <c r="K7605" t="s">
        <v>25602</v>
      </c>
      <c r="L7605" t="s">
        <v>3181</v>
      </c>
      <c r="M7605" t="s">
        <v>3174</v>
      </c>
    </row>
    <row r="7606" spans="1:13" x14ac:dyDescent="0.3">
      <c r="A7606" t="s">
        <v>1090</v>
      </c>
      <c r="B7606" t="s">
        <v>13406</v>
      </c>
      <c r="C7606" t="s">
        <v>3173</v>
      </c>
      <c r="D7606" t="s">
        <v>1759</v>
      </c>
      <c r="E7606" t="s">
        <v>3183</v>
      </c>
      <c r="F7606" t="s">
        <v>25603</v>
      </c>
      <c r="G7606" t="s">
        <v>25597</v>
      </c>
      <c r="H7606" t="s">
        <v>3177</v>
      </c>
      <c r="I7606" t="s">
        <v>25604</v>
      </c>
      <c r="J7606" t="s">
        <v>3179</v>
      </c>
      <c r="K7606" t="s">
        <v>25605</v>
      </c>
      <c r="L7606" t="s">
        <v>3181</v>
      </c>
      <c r="M7606" t="s">
        <v>3174</v>
      </c>
    </row>
    <row r="7607" spans="1:13" x14ac:dyDescent="0.3">
      <c r="A7607" t="s">
        <v>1090</v>
      </c>
      <c r="B7607" t="s">
        <v>13406</v>
      </c>
      <c r="C7607" t="s">
        <v>3173</v>
      </c>
      <c r="D7607" t="s">
        <v>1759</v>
      </c>
      <c r="E7607" t="s">
        <v>3183</v>
      </c>
      <c r="F7607" t="s">
        <v>25606</v>
      </c>
      <c r="G7607" t="s">
        <v>25607</v>
      </c>
      <c r="H7607" t="s">
        <v>3177</v>
      </c>
      <c r="I7607" t="s">
        <v>25608</v>
      </c>
      <c r="J7607" t="s">
        <v>3179</v>
      </c>
      <c r="K7607" t="s">
        <v>25609</v>
      </c>
      <c r="L7607" t="s">
        <v>3181</v>
      </c>
      <c r="M7607" t="s">
        <v>3174</v>
      </c>
    </row>
    <row r="7608" spans="1:13" x14ac:dyDescent="0.3">
      <c r="A7608" t="s">
        <v>1090</v>
      </c>
      <c r="B7608" t="s">
        <v>13406</v>
      </c>
      <c r="C7608" t="s">
        <v>3173</v>
      </c>
      <c r="D7608" t="s">
        <v>1759</v>
      </c>
      <c r="E7608" t="s">
        <v>3183</v>
      </c>
      <c r="F7608" t="s">
        <v>25610</v>
      </c>
      <c r="G7608" t="s">
        <v>25607</v>
      </c>
      <c r="H7608" t="s">
        <v>3177</v>
      </c>
      <c r="I7608" t="s">
        <v>25611</v>
      </c>
      <c r="J7608" t="s">
        <v>3179</v>
      </c>
      <c r="K7608" t="s">
        <v>25612</v>
      </c>
      <c r="L7608" t="s">
        <v>3181</v>
      </c>
      <c r="M7608" t="s">
        <v>3174</v>
      </c>
    </row>
    <row r="7609" spans="1:13" x14ac:dyDescent="0.3">
      <c r="A7609" t="s">
        <v>1090</v>
      </c>
      <c r="B7609" t="s">
        <v>13406</v>
      </c>
      <c r="C7609" t="s">
        <v>3173</v>
      </c>
      <c r="D7609" t="s">
        <v>1759</v>
      </c>
      <c r="E7609" t="s">
        <v>3183</v>
      </c>
      <c r="F7609" t="s">
        <v>25613</v>
      </c>
      <c r="G7609" t="s">
        <v>25607</v>
      </c>
      <c r="H7609" t="s">
        <v>3177</v>
      </c>
      <c r="I7609" t="s">
        <v>25614</v>
      </c>
      <c r="J7609" t="s">
        <v>3179</v>
      </c>
      <c r="K7609" t="s">
        <v>25615</v>
      </c>
      <c r="L7609" t="s">
        <v>3181</v>
      </c>
      <c r="M7609" t="s">
        <v>3174</v>
      </c>
    </row>
    <row r="7610" spans="1:13" x14ac:dyDescent="0.3">
      <c r="A7610" t="s">
        <v>1090</v>
      </c>
      <c r="B7610" t="s">
        <v>2975</v>
      </c>
      <c r="C7610" t="s">
        <v>3173</v>
      </c>
      <c r="D7610" t="s">
        <v>1759</v>
      </c>
      <c r="E7610" t="s">
        <v>3320</v>
      </c>
      <c r="F7610" t="s">
        <v>25616</v>
      </c>
      <c r="G7610" t="s">
        <v>17986</v>
      </c>
      <c r="H7610" t="s">
        <v>3177</v>
      </c>
      <c r="I7610" t="s">
        <v>25617</v>
      </c>
      <c r="J7610" t="s">
        <v>3179</v>
      </c>
      <c r="K7610" t="s">
        <v>25618</v>
      </c>
      <c r="L7610" t="s">
        <v>3174</v>
      </c>
      <c r="M7610" t="s">
        <v>3174</v>
      </c>
    </row>
    <row r="7611" spans="1:13" x14ac:dyDescent="0.3">
      <c r="A7611" t="s">
        <v>1090</v>
      </c>
      <c r="B7611" t="s">
        <v>13406</v>
      </c>
      <c r="C7611" t="s">
        <v>3173</v>
      </c>
      <c r="D7611" t="s">
        <v>1761</v>
      </c>
      <c r="E7611" t="s">
        <v>3183</v>
      </c>
      <c r="F7611" t="s">
        <v>25619</v>
      </c>
      <c r="G7611" t="s">
        <v>25581</v>
      </c>
      <c r="H7611" t="s">
        <v>3177</v>
      </c>
      <c r="I7611" t="s">
        <v>25620</v>
      </c>
      <c r="J7611" t="s">
        <v>3179</v>
      </c>
      <c r="K7611" t="s">
        <v>25621</v>
      </c>
      <c r="L7611" t="s">
        <v>3181</v>
      </c>
      <c r="M7611" t="s">
        <v>3174</v>
      </c>
    </row>
    <row r="7612" spans="1:13" x14ac:dyDescent="0.3">
      <c r="A7612" t="s">
        <v>1090</v>
      </c>
      <c r="B7612" t="s">
        <v>13567</v>
      </c>
      <c r="C7612" t="s">
        <v>3173</v>
      </c>
      <c r="D7612" t="s">
        <v>1759</v>
      </c>
      <c r="E7612" t="s">
        <v>3320</v>
      </c>
      <c r="F7612" t="s">
        <v>25622</v>
      </c>
      <c r="G7612" t="s">
        <v>17999</v>
      </c>
      <c r="H7612" t="s">
        <v>3177</v>
      </c>
      <c r="I7612" t="s">
        <v>25623</v>
      </c>
      <c r="J7612" t="s">
        <v>3179</v>
      </c>
      <c r="K7612" t="s">
        <v>25624</v>
      </c>
      <c r="L7612" t="s">
        <v>3174</v>
      </c>
      <c r="M7612" t="s">
        <v>3174</v>
      </c>
    </row>
    <row r="7613" spans="1:13" x14ac:dyDescent="0.3">
      <c r="A7613" t="s">
        <v>1090</v>
      </c>
      <c r="B7613" t="s">
        <v>13567</v>
      </c>
      <c r="C7613" t="s">
        <v>3173</v>
      </c>
      <c r="D7613" t="s">
        <v>1759</v>
      </c>
      <c r="E7613" t="s">
        <v>3320</v>
      </c>
      <c r="F7613" t="s">
        <v>25625</v>
      </c>
      <c r="G7613" t="s">
        <v>17999</v>
      </c>
      <c r="H7613" t="s">
        <v>3177</v>
      </c>
      <c r="I7613" t="s">
        <v>25626</v>
      </c>
      <c r="J7613" t="s">
        <v>3179</v>
      </c>
      <c r="K7613" t="s">
        <v>25627</v>
      </c>
      <c r="L7613" t="s">
        <v>3174</v>
      </c>
      <c r="M7613" t="s">
        <v>3174</v>
      </c>
    </row>
    <row r="7614" spans="1:13" x14ac:dyDescent="0.3">
      <c r="A7614" t="s">
        <v>1090</v>
      </c>
      <c r="B7614" t="s">
        <v>2975</v>
      </c>
      <c r="C7614" t="s">
        <v>3173</v>
      </c>
      <c r="D7614" t="s">
        <v>1759</v>
      </c>
      <c r="E7614" t="s">
        <v>3320</v>
      </c>
      <c r="F7614" t="s">
        <v>25628</v>
      </c>
      <c r="G7614" t="s">
        <v>17986</v>
      </c>
      <c r="H7614" t="s">
        <v>3177</v>
      </c>
      <c r="I7614" t="s">
        <v>25629</v>
      </c>
      <c r="J7614" t="s">
        <v>3179</v>
      </c>
      <c r="K7614" t="s">
        <v>25630</v>
      </c>
      <c r="L7614" t="s">
        <v>3174</v>
      </c>
      <c r="M7614" t="s">
        <v>3174</v>
      </c>
    </row>
    <row r="7615" spans="1:13" x14ac:dyDescent="0.3">
      <c r="A7615" t="s">
        <v>1090</v>
      </c>
      <c r="B7615" t="s">
        <v>2975</v>
      </c>
      <c r="C7615" t="s">
        <v>3173</v>
      </c>
      <c r="D7615" t="s">
        <v>1759</v>
      </c>
      <c r="E7615" t="s">
        <v>3320</v>
      </c>
      <c r="F7615" t="s">
        <v>25631</v>
      </c>
      <c r="G7615" t="s">
        <v>17986</v>
      </c>
      <c r="H7615" t="s">
        <v>3177</v>
      </c>
      <c r="I7615" t="s">
        <v>25632</v>
      </c>
      <c r="J7615" t="s">
        <v>3179</v>
      </c>
      <c r="K7615" t="s">
        <v>25633</v>
      </c>
      <c r="L7615" t="s">
        <v>3174</v>
      </c>
      <c r="M7615" t="s">
        <v>3174</v>
      </c>
    </row>
    <row r="7616" spans="1:13" x14ac:dyDescent="0.3">
      <c r="A7616" t="s">
        <v>1099</v>
      </c>
      <c r="B7616" t="s">
        <v>3004</v>
      </c>
      <c r="C7616" t="s">
        <v>4045</v>
      </c>
      <c r="D7616" t="s">
        <v>7922</v>
      </c>
      <c r="E7616" t="s">
        <v>4035</v>
      </c>
      <c r="F7616" t="s">
        <v>25634</v>
      </c>
      <c r="G7616" t="s">
        <v>12608</v>
      </c>
      <c r="H7616" t="s">
        <v>3177</v>
      </c>
      <c r="I7616" t="s">
        <v>25635</v>
      </c>
      <c r="J7616" t="s">
        <v>3179</v>
      </c>
      <c r="K7616" t="s">
        <v>25636</v>
      </c>
      <c r="L7616" t="s">
        <v>3174</v>
      </c>
      <c r="M7616" t="s">
        <v>3174</v>
      </c>
    </row>
    <row r="7617" spans="1:13" x14ac:dyDescent="0.3">
      <c r="A7617" t="s">
        <v>1082</v>
      </c>
      <c r="B7617" t="s">
        <v>13806</v>
      </c>
      <c r="C7617" t="s">
        <v>4045</v>
      </c>
      <c r="D7617" t="s">
        <v>1822</v>
      </c>
      <c r="E7617" t="s">
        <v>3235</v>
      </c>
      <c r="F7617" t="s">
        <v>25637</v>
      </c>
      <c r="G7617" t="s">
        <v>20468</v>
      </c>
      <c r="H7617" t="s">
        <v>3177</v>
      </c>
      <c r="I7617" t="s">
        <v>25638</v>
      </c>
      <c r="J7617" t="s">
        <v>3179</v>
      </c>
      <c r="K7617" t="s">
        <v>3174</v>
      </c>
      <c r="L7617" t="s">
        <v>3174</v>
      </c>
      <c r="M7617" t="s">
        <v>3174</v>
      </c>
    </row>
    <row r="7618" spans="1:13" x14ac:dyDescent="0.3">
      <c r="A7618" t="s">
        <v>1082</v>
      </c>
      <c r="B7618" t="s">
        <v>13806</v>
      </c>
      <c r="C7618" t="s">
        <v>4045</v>
      </c>
      <c r="D7618" t="s">
        <v>1822</v>
      </c>
      <c r="E7618" t="s">
        <v>3235</v>
      </c>
      <c r="F7618" t="s">
        <v>25639</v>
      </c>
      <c r="G7618" t="s">
        <v>20471</v>
      </c>
      <c r="H7618" t="s">
        <v>3177</v>
      </c>
      <c r="I7618" t="s">
        <v>25640</v>
      </c>
      <c r="J7618" t="s">
        <v>3179</v>
      </c>
      <c r="K7618" t="s">
        <v>3174</v>
      </c>
      <c r="L7618" t="s">
        <v>3174</v>
      </c>
      <c r="M7618" t="s">
        <v>3174</v>
      </c>
    </row>
    <row r="7619" spans="1:13" x14ac:dyDescent="0.3">
      <c r="A7619" t="s">
        <v>1082</v>
      </c>
      <c r="B7619" t="s">
        <v>13806</v>
      </c>
      <c r="C7619" t="s">
        <v>4045</v>
      </c>
      <c r="D7619" t="s">
        <v>1822</v>
      </c>
      <c r="E7619" t="s">
        <v>3235</v>
      </c>
      <c r="F7619" t="s">
        <v>25641</v>
      </c>
      <c r="G7619" t="s">
        <v>20436</v>
      </c>
      <c r="H7619" t="s">
        <v>3177</v>
      </c>
      <c r="I7619" t="s">
        <v>25642</v>
      </c>
      <c r="J7619" t="s">
        <v>3179</v>
      </c>
      <c r="K7619" t="s">
        <v>3174</v>
      </c>
      <c r="L7619" t="s">
        <v>3174</v>
      </c>
      <c r="M7619" t="s">
        <v>3174</v>
      </c>
    </row>
    <row r="7620" spans="1:13" x14ac:dyDescent="0.3">
      <c r="A7620" t="s">
        <v>1082</v>
      </c>
      <c r="B7620" t="s">
        <v>13806</v>
      </c>
      <c r="C7620" t="s">
        <v>4045</v>
      </c>
      <c r="D7620" t="s">
        <v>1822</v>
      </c>
      <c r="E7620" t="s">
        <v>3235</v>
      </c>
      <c r="F7620" t="s">
        <v>25643</v>
      </c>
      <c r="G7620" t="s">
        <v>20459</v>
      </c>
      <c r="H7620" t="s">
        <v>3177</v>
      </c>
      <c r="I7620" t="s">
        <v>25644</v>
      </c>
      <c r="J7620" t="s">
        <v>3179</v>
      </c>
      <c r="K7620" t="s">
        <v>3174</v>
      </c>
      <c r="L7620" t="s">
        <v>3174</v>
      </c>
      <c r="M7620" t="s">
        <v>3174</v>
      </c>
    </row>
    <row r="7621" spans="1:13" x14ac:dyDescent="0.3">
      <c r="A7621" t="s">
        <v>1099</v>
      </c>
      <c r="B7621" t="s">
        <v>3004</v>
      </c>
      <c r="C7621" t="s">
        <v>4045</v>
      </c>
      <c r="D7621" t="s">
        <v>7922</v>
      </c>
      <c r="E7621" t="s">
        <v>4035</v>
      </c>
      <c r="F7621" t="s">
        <v>25645</v>
      </c>
      <c r="G7621" t="s">
        <v>12618</v>
      </c>
      <c r="H7621" t="s">
        <v>3177</v>
      </c>
      <c r="I7621" t="s">
        <v>25646</v>
      </c>
      <c r="J7621" t="s">
        <v>3179</v>
      </c>
      <c r="K7621" t="s">
        <v>25647</v>
      </c>
      <c r="L7621" t="s">
        <v>3174</v>
      </c>
      <c r="M7621" t="s">
        <v>3174</v>
      </c>
    </row>
    <row r="7622" spans="1:13" x14ac:dyDescent="0.3">
      <c r="A7622" t="s">
        <v>1082</v>
      </c>
      <c r="B7622" t="s">
        <v>13806</v>
      </c>
      <c r="C7622" t="s">
        <v>4045</v>
      </c>
      <c r="D7622" t="s">
        <v>1822</v>
      </c>
      <c r="E7622" t="s">
        <v>3235</v>
      </c>
      <c r="F7622" t="s">
        <v>25648</v>
      </c>
      <c r="G7622" t="s">
        <v>25649</v>
      </c>
      <c r="H7622" t="s">
        <v>3177</v>
      </c>
      <c r="I7622" t="s">
        <v>25650</v>
      </c>
      <c r="J7622" t="s">
        <v>3179</v>
      </c>
      <c r="K7622" t="s">
        <v>3174</v>
      </c>
      <c r="L7622" t="s">
        <v>3174</v>
      </c>
      <c r="M7622" t="s">
        <v>3174</v>
      </c>
    </row>
    <row r="7623" spans="1:13" x14ac:dyDescent="0.3">
      <c r="A7623" t="s">
        <v>1082</v>
      </c>
      <c r="B7623" t="s">
        <v>13806</v>
      </c>
      <c r="C7623" t="s">
        <v>4045</v>
      </c>
      <c r="D7623" t="s">
        <v>1822</v>
      </c>
      <c r="E7623" t="s">
        <v>3235</v>
      </c>
      <c r="F7623" t="s">
        <v>25651</v>
      </c>
      <c r="G7623" t="s">
        <v>13808</v>
      </c>
      <c r="H7623" t="s">
        <v>3177</v>
      </c>
      <c r="I7623" t="s">
        <v>25652</v>
      </c>
      <c r="J7623" t="s">
        <v>3179</v>
      </c>
      <c r="K7623" t="s">
        <v>13906</v>
      </c>
      <c r="L7623" t="s">
        <v>3174</v>
      </c>
      <c r="M7623" t="s">
        <v>3174</v>
      </c>
    </row>
    <row r="7624" spans="1:13" x14ac:dyDescent="0.3">
      <c r="A7624" t="s">
        <v>1099</v>
      </c>
      <c r="B7624" t="s">
        <v>3004</v>
      </c>
      <c r="C7624" t="s">
        <v>4045</v>
      </c>
      <c r="D7624" t="s">
        <v>7922</v>
      </c>
      <c r="E7624" t="s">
        <v>4035</v>
      </c>
      <c r="F7624" t="s">
        <v>25653</v>
      </c>
      <c r="G7624" t="s">
        <v>12618</v>
      </c>
      <c r="H7624" t="s">
        <v>3177</v>
      </c>
      <c r="I7624" t="s">
        <v>25654</v>
      </c>
      <c r="J7624" t="s">
        <v>3179</v>
      </c>
      <c r="K7624" t="s">
        <v>25655</v>
      </c>
      <c r="L7624" t="s">
        <v>3174</v>
      </c>
      <c r="M7624" t="s">
        <v>3174</v>
      </c>
    </row>
    <row r="7625" spans="1:13" x14ac:dyDescent="0.3">
      <c r="A7625" t="s">
        <v>1099</v>
      </c>
      <c r="B7625" t="s">
        <v>3004</v>
      </c>
      <c r="C7625" t="s">
        <v>4045</v>
      </c>
      <c r="D7625" t="s">
        <v>7922</v>
      </c>
      <c r="E7625" t="s">
        <v>4035</v>
      </c>
      <c r="F7625" t="s">
        <v>25656</v>
      </c>
      <c r="G7625" t="s">
        <v>12618</v>
      </c>
      <c r="H7625" t="s">
        <v>3177</v>
      </c>
      <c r="I7625" t="s">
        <v>25657</v>
      </c>
      <c r="J7625" t="s">
        <v>3179</v>
      </c>
      <c r="K7625" t="s">
        <v>25658</v>
      </c>
      <c r="L7625" t="s">
        <v>3174</v>
      </c>
      <c r="M7625" t="s">
        <v>3174</v>
      </c>
    </row>
    <row r="7626" spans="1:13" x14ac:dyDescent="0.3">
      <c r="A7626" t="s">
        <v>1099</v>
      </c>
      <c r="B7626" t="s">
        <v>3004</v>
      </c>
      <c r="C7626" t="s">
        <v>4045</v>
      </c>
      <c r="D7626" t="s">
        <v>1822</v>
      </c>
      <c r="E7626" t="s">
        <v>4035</v>
      </c>
      <c r="F7626" t="s">
        <v>25659</v>
      </c>
      <c r="G7626" t="s">
        <v>10488</v>
      </c>
      <c r="H7626" t="s">
        <v>3177</v>
      </c>
      <c r="I7626" t="s">
        <v>25660</v>
      </c>
      <c r="J7626" t="s">
        <v>3187</v>
      </c>
      <c r="K7626" t="s">
        <v>25661</v>
      </c>
      <c r="L7626" t="s">
        <v>3174</v>
      </c>
      <c r="M7626" t="s">
        <v>3174</v>
      </c>
    </row>
    <row r="7627" spans="1:13" x14ac:dyDescent="0.3">
      <c r="A7627" t="s">
        <v>1099</v>
      </c>
      <c r="B7627" t="s">
        <v>3025</v>
      </c>
      <c r="C7627" t="s">
        <v>3190</v>
      </c>
      <c r="D7627" t="s">
        <v>1822</v>
      </c>
      <c r="E7627" t="s">
        <v>3459</v>
      </c>
      <c r="F7627" t="s">
        <v>25662</v>
      </c>
      <c r="G7627" t="s">
        <v>25663</v>
      </c>
      <c r="H7627" t="s">
        <v>3177</v>
      </c>
      <c r="I7627" t="s">
        <v>25664</v>
      </c>
      <c r="J7627" t="s">
        <v>3179</v>
      </c>
      <c r="K7627" t="s">
        <v>25665</v>
      </c>
      <c r="L7627" t="s">
        <v>10176</v>
      </c>
      <c r="M7627" t="s">
        <v>3174</v>
      </c>
    </row>
    <row r="7628" spans="1:13" x14ac:dyDescent="0.3">
      <c r="A7628" t="s">
        <v>1090</v>
      </c>
      <c r="B7628" t="s">
        <v>6277</v>
      </c>
      <c r="C7628" t="s">
        <v>3173</v>
      </c>
      <c r="D7628" t="s">
        <v>1759</v>
      </c>
      <c r="E7628" t="s">
        <v>3235</v>
      </c>
      <c r="F7628" t="s">
        <v>25666</v>
      </c>
      <c r="G7628" t="s">
        <v>15571</v>
      </c>
      <c r="H7628" t="s">
        <v>3177</v>
      </c>
      <c r="I7628" t="s">
        <v>25667</v>
      </c>
      <c r="J7628" t="s">
        <v>3179</v>
      </c>
      <c r="K7628" t="s">
        <v>25668</v>
      </c>
      <c r="L7628" t="s">
        <v>3174</v>
      </c>
      <c r="M7628" t="s">
        <v>3174</v>
      </c>
    </row>
    <row r="7629" spans="1:13" x14ac:dyDescent="0.3">
      <c r="A7629" t="s">
        <v>1090</v>
      </c>
      <c r="B7629" t="s">
        <v>6277</v>
      </c>
      <c r="C7629" t="s">
        <v>3173</v>
      </c>
      <c r="D7629" t="s">
        <v>1759</v>
      </c>
      <c r="E7629" t="s">
        <v>3235</v>
      </c>
      <c r="F7629" t="s">
        <v>25669</v>
      </c>
      <c r="G7629" t="s">
        <v>15571</v>
      </c>
      <c r="H7629" t="s">
        <v>3177</v>
      </c>
      <c r="I7629" t="s">
        <v>25670</v>
      </c>
      <c r="J7629" t="s">
        <v>3179</v>
      </c>
      <c r="K7629" t="s">
        <v>25671</v>
      </c>
      <c r="L7629" t="s">
        <v>3174</v>
      </c>
      <c r="M7629" t="s">
        <v>3174</v>
      </c>
    </row>
    <row r="7630" spans="1:13" x14ac:dyDescent="0.3">
      <c r="A7630" t="s">
        <v>1090</v>
      </c>
      <c r="B7630" t="s">
        <v>6277</v>
      </c>
      <c r="C7630" t="s">
        <v>3173</v>
      </c>
      <c r="D7630" t="s">
        <v>1759</v>
      </c>
      <c r="E7630" t="s">
        <v>3235</v>
      </c>
      <c r="F7630" t="s">
        <v>25672</v>
      </c>
      <c r="G7630" t="s">
        <v>15571</v>
      </c>
      <c r="H7630" t="s">
        <v>3177</v>
      </c>
      <c r="I7630" t="s">
        <v>25673</v>
      </c>
      <c r="J7630" t="s">
        <v>3179</v>
      </c>
      <c r="K7630" t="s">
        <v>25674</v>
      </c>
      <c r="L7630" t="s">
        <v>3174</v>
      </c>
      <c r="M7630" t="s">
        <v>3174</v>
      </c>
    </row>
    <row r="7631" spans="1:13" x14ac:dyDescent="0.3">
      <c r="A7631" t="s">
        <v>1090</v>
      </c>
      <c r="B7631" t="s">
        <v>13406</v>
      </c>
      <c r="C7631" t="s">
        <v>3173</v>
      </c>
      <c r="D7631" t="s">
        <v>1759</v>
      </c>
      <c r="E7631" t="s">
        <v>3235</v>
      </c>
      <c r="F7631" t="s">
        <v>25675</v>
      </c>
      <c r="G7631" t="s">
        <v>25676</v>
      </c>
      <c r="H7631" t="s">
        <v>3177</v>
      </c>
      <c r="I7631" t="s">
        <v>25677</v>
      </c>
      <c r="J7631" t="s">
        <v>3179</v>
      </c>
      <c r="K7631" t="s">
        <v>25678</v>
      </c>
      <c r="L7631" t="s">
        <v>3174</v>
      </c>
      <c r="M7631" t="s">
        <v>3174</v>
      </c>
    </row>
    <row r="7632" spans="1:13" x14ac:dyDescent="0.3">
      <c r="A7632" t="s">
        <v>1090</v>
      </c>
      <c r="B7632" t="s">
        <v>13406</v>
      </c>
      <c r="C7632" t="s">
        <v>3173</v>
      </c>
      <c r="D7632" t="s">
        <v>1759</v>
      </c>
      <c r="E7632" t="s">
        <v>3235</v>
      </c>
      <c r="F7632" t="s">
        <v>25679</v>
      </c>
      <c r="G7632" t="s">
        <v>25676</v>
      </c>
      <c r="H7632" t="s">
        <v>3177</v>
      </c>
      <c r="I7632" t="s">
        <v>25680</v>
      </c>
      <c r="J7632" t="s">
        <v>3179</v>
      </c>
      <c r="K7632" t="s">
        <v>25681</v>
      </c>
      <c r="L7632" t="s">
        <v>3174</v>
      </c>
      <c r="M7632" t="s">
        <v>3174</v>
      </c>
    </row>
    <row r="7633" spans="1:13" x14ac:dyDescent="0.3">
      <c r="A7633" t="s">
        <v>1090</v>
      </c>
      <c r="B7633" t="s">
        <v>13406</v>
      </c>
      <c r="C7633" t="s">
        <v>3173</v>
      </c>
      <c r="D7633" t="s">
        <v>1759</v>
      </c>
      <c r="E7633" t="s">
        <v>3235</v>
      </c>
      <c r="F7633" t="s">
        <v>25682</v>
      </c>
      <c r="G7633" t="s">
        <v>25676</v>
      </c>
      <c r="H7633" t="s">
        <v>3177</v>
      </c>
      <c r="I7633" t="s">
        <v>25683</v>
      </c>
      <c r="J7633" t="s">
        <v>3179</v>
      </c>
      <c r="K7633" t="s">
        <v>25684</v>
      </c>
      <c r="L7633" t="s">
        <v>3174</v>
      </c>
      <c r="M7633" t="s">
        <v>3174</v>
      </c>
    </row>
    <row r="7634" spans="1:13" x14ac:dyDescent="0.3">
      <c r="A7634" t="s">
        <v>1090</v>
      </c>
      <c r="B7634" t="s">
        <v>13406</v>
      </c>
      <c r="C7634" t="s">
        <v>3173</v>
      </c>
      <c r="D7634" t="s">
        <v>1759</v>
      </c>
      <c r="E7634" t="s">
        <v>3235</v>
      </c>
      <c r="F7634" t="s">
        <v>25685</v>
      </c>
      <c r="G7634" t="s">
        <v>25686</v>
      </c>
      <c r="H7634" t="s">
        <v>3177</v>
      </c>
      <c r="I7634" t="s">
        <v>25687</v>
      </c>
      <c r="J7634" t="s">
        <v>3179</v>
      </c>
      <c r="K7634" t="s">
        <v>25688</v>
      </c>
      <c r="L7634" t="s">
        <v>3174</v>
      </c>
      <c r="M7634" t="s">
        <v>3174</v>
      </c>
    </row>
    <row r="7635" spans="1:13" x14ac:dyDescent="0.3">
      <c r="A7635" t="s">
        <v>1090</v>
      </c>
      <c r="B7635" t="s">
        <v>13406</v>
      </c>
      <c r="C7635" t="s">
        <v>3173</v>
      </c>
      <c r="D7635" t="s">
        <v>1759</v>
      </c>
      <c r="E7635" t="s">
        <v>3235</v>
      </c>
      <c r="F7635" t="s">
        <v>25689</v>
      </c>
      <c r="G7635" t="s">
        <v>25690</v>
      </c>
      <c r="H7635" t="s">
        <v>3177</v>
      </c>
      <c r="I7635" t="s">
        <v>25691</v>
      </c>
      <c r="J7635" t="s">
        <v>3179</v>
      </c>
      <c r="K7635" t="s">
        <v>25692</v>
      </c>
      <c r="L7635" t="s">
        <v>3174</v>
      </c>
      <c r="M7635" t="s">
        <v>3174</v>
      </c>
    </row>
    <row r="7636" spans="1:13" x14ac:dyDescent="0.3">
      <c r="A7636" t="s">
        <v>1090</v>
      </c>
      <c r="B7636" t="s">
        <v>13406</v>
      </c>
      <c r="C7636" t="s">
        <v>3173</v>
      </c>
      <c r="D7636" t="s">
        <v>1759</v>
      </c>
      <c r="E7636" t="s">
        <v>3235</v>
      </c>
      <c r="F7636" t="s">
        <v>25693</v>
      </c>
      <c r="G7636" t="s">
        <v>25690</v>
      </c>
      <c r="H7636" t="s">
        <v>3177</v>
      </c>
      <c r="I7636" t="s">
        <v>25694</v>
      </c>
      <c r="J7636" t="s">
        <v>3179</v>
      </c>
      <c r="K7636" t="s">
        <v>25695</v>
      </c>
      <c r="L7636" t="s">
        <v>3174</v>
      </c>
      <c r="M7636" t="s">
        <v>3174</v>
      </c>
    </row>
    <row r="7637" spans="1:13" x14ac:dyDescent="0.3">
      <c r="A7637" t="s">
        <v>1090</v>
      </c>
      <c r="B7637" t="s">
        <v>8665</v>
      </c>
      <c r="C7637" t="s">
        <v>3173</v>
      </c>
      <c r="D7637" t="s">
        <v>1759</v>
      </c>
      <c r="E7637" t="s">
        <v>3235</v>
      </c>
      <c r="F7637" t="s">
        <v>25696</v>
      </c>
      <c r="G7637" t="s">
        <v>25697</v>
      </c>
      <c r="H7637" t="s">
        <v>3177</v>
      </c>
      <c r="I7637" t="s">
        <v>25698</v>
      </c>
      <c r="J7637" t="s">
        <v>3179</v>
      </c>
      <c r="K7637" t="s">
        <v>25668</v>
      </c>
      <c r="L7637" t="s">
        <v>3174</v>
      </c>
      <c r="M7637" t="s">
        <v>3174</v>
      </c>
    </row>
    <row r="7638" spans="1:13" x14ac:dyDescent="0.3">
      <c r="A7638" t="s">
        <v>1090</v>
      </c>
      <c r="B7638" t="s">
        <v>8665</v>
      </c>
      <c r="C7638" t="s">
        <v>3173</v>
      </c>
      <c r="D7638" t="s">
        <v>1759</v>
      </c>
      <c r="E7638" t="s">
        <v>3235</v>
      </c>
      <c r="F7638" t="s">
        <v>25699</v>
      </c>
      <c r="G7638" t="s">
        <v>25700</v>
      </c>
      <c r="H7638" t="s">
        <v>3177</v>
      </c>
      <c r="I7638" t="s">
        <v>25701</v>
      </c>
      <c r="J7638" t="s">
        <v>3179</v>
      </c>
      <c r="K7638" t="s">
        <v>25671</v>
      </c>
      <c r="L7638" t="s">
        <v>3174</v>
      </c>
      <c r="M7638" t="s">
        <v>3174</v>
      </c>
    </row>
    <row r="7639" spans="1:13" x14ac:dyDescent="0.3">
      <c r="A7639" t="s">
        <v>1090</v>
      </c>
      <c r="B7639" t="s">
        <v>8665</v>
      </c>
      <c r="C7639" t="s">
        <v>3173</v>
      </c>
      <c r="D7639" t="s">
        <v>1759</v>
      </c>
      <c r="E7639" t="s">
        <v>3235</v>
      </c>
      <c r="F7639" t="s">
        <v>25702</v>
      </c>
      <c r="G7639" t="s">
        <v>25700</v>
      </c>
      <c r="H7639" t="s">
        <v>3177</v>
      </c>
      <c r="I7639" t="s">
        <v>25703</v>
      </c>
      <c r="J7639" t="s">
        <v>3179</v>
      </c>
      <c r="K7639" t="s">
        <v>25674</v>
      </c>
      <c r="L7639" t="s">
        <v>3174</v>
      </c>
      <c r="M7639" t="s">
        <v>3174</v>
      </c>
    </row>
    <row r="7640" spans="1:13" x14ac:dyDescent="0.3">
      <c r="A7640" t="s">
        <v>1090</v>
      </c>
      <c r="B7640" t="s">
        <v>4804</v>
      </c>
      <c r="C7640" t="s">
        <v>3173</v>
      </c>
      <c r="D7640" t="s">
        <v>1759</v>
      </c>
      <c r="E7640" t="s">
        <v>3235</v>
      </c>
      <c r="F7640" t="s">
        <v>25704</v>
      </c>
      <c r="G7640" t="s">
        <v>18052</v>
      </c>
      <c r="H7640" t="s">
        <v>3177</v>
      </c>
      <c r="I7640" t="s">
        <v>25705</v>
      </c>
      <c r="J7640" t="s">
        <v>3179</v>
      </c>
      <c r="K7640" t="s">
        <v>25668</v>
      </c>
      <c r="L7640" t="s">
        <v>3174</v>
      </c>
      <c r="M7640" t="s">
        <v>3174</v>
      </c>
    </row>
    <row r="7641" spans="1:13" x14ac:dyDescent="0.3">
      <c r="A7641" t="s">
        <v>1090</v>
      </c>
      <c r="B7641" t="s">
        <v>4804</v>
      </c>
      <c r="C7641" t="s">
        <v>3173</v>
      </c>
      <c r="D7641" t="s">
        <v>1759</v>
      </c>
      <c r="E7641" t="s">
        <v>3235</v>
      </c>
      <c r="F7641" t="s">
        <v>25706</v>
      </c>
      <c r="G7641" t="s">
        <v>18052</v>
      </c>
      <c r="H7641" t="s">
        <v>3177</v>
      </c>
      <c r="I7641" t="s">
        <v>25707</v>
      </c>
      <c r="J7641" t="s">
        <v>3179</v>
      </c>
      <c r="K7641" t="s">
        <v>25671</v>
      </c>
      <c r="L7641" t="s">
        <v>3174</v>
      </c>
      <c r="M7641" t="s">
        <v>3174</v>
      </c>
    </row>
    <row r="7642" spans="1:13" x14ac:dyDescent="0.3">
      <c r="A7642" t="s">
        <v>1090</v>
      </c>
      <c r="B7642" t="s">
        <v>4804</v>
      </c>
      <c r="C7642" t="s">
        <v>3173</v>
      </c>
      <c r="D7642" t="s">
        <v>1759</v>
      </c>
      <c r="E7642" t="s">
        <v>3235</v>
      </c>
      <c r="F7642" t="s">
        <v>25708</v>
      </c>
      <c r="G7642" t="s">
        <v>18052</v>
      </c>
      <c r="H7642" t="s">
        <v>3177</v>
      </c>
      <c r="I7642" t="s">
        <v>25709</v>
      </c>
      <c r="J7642" t="s">
        <v>3179</v>
      </c>
      <c r="K7642" t="s">
        <v>25674</v>
      </c>
      <c r="L7642" t="s">
        <v>3174</v>
      </c>
      <c r="M7642" t="s">
        <v>3174</v>
      </c>
    </row>
    <row r="7643" spans="1:13" x14ac:dyDescent="0.3">
      <c r="A7643" t="s">
        <v>1090</v>
      </c>
      <c r="B7643" t="s">
        <v>8574</v>
      </c>
      <c r="C7643" t="s">
        <v>3173</v>
      </c>
      <c r="D7643" t="s">
        <v>1759</v>
      </c>
      <c r="E7643" t="s">
        <v>3235</v>
      </c>
      <c r="F7643" t="s">
        <v>25710</v>
      </c>
      <c r="G7643" t="s">
        <v>25711</v>
      </c>
      <c r="H7643" t="s">
        <v>3177</v>
      </c>
      <c r="I7643" t="s">
        <v>25712</v>
      </c>
      <c r="J7643" t="s">
        <v>3179</v>
      </c>
      <c r="K7643" t="s">
        <v>25713</v>
      </c>
      <c r="L7643" t="s">
        <v>3174</v>
      </c>
      <c r="M7643" t="s">
        <v>3174</v>
      </c>
    </row>
    <row r="7644" spans="1:13" x14ac:dyDescent="0.3">
      <c r="A7644" t="s">
        <v>1090</v>
      </c>
      <c r="B7644" t="s">
        <v>8574</v>
      </c>
      <c r="C7644" t="s">
        <v>3173</v>
      </c>
      <c r="D7644" t="s">
        <v>1759</v>
      </c>
      <c r="E7644" t="s">
        <v>3235</v>
      </c>
      <c r="F7644" t="s">
        <v>25714</v>
      </c>
      <c r="G7644" t="s">
        <v>25711</v>
      </c>
      <c r="H7644" t="s">
        <v>3177</v>
      </c>
      <c r="I7644" t="s">
        <v>25715</v>
      </c>
      <c r="J7644" t="s">
        <v>3179</v>
      </c>
      <c r="K7644" t="s">
        <v>25716</v>
      </c>
      <c r="L7644" t="s">
        <v>3174</v>
      </c>
      <c r="M7644" t="s">
        <v>3174</v>
      </c>
    </row>
    <row r="7645" spans="1:13" x14ac:dyDescent="0.3">
      <c r="A7645" t="s">
        <v>1090</v>
      </c>
      <c r="B7645" t="s">
        <v>8574</v>
      </c>
      <c r="C7645" t="s">
        <v>3173</v>
      </c>
      <c r="D7645" t="s">
        <v>1759</v>
      </c>
      <c r="E7645" t="s">
        <v>3235</v>
      </c>
      <c r="F7645" t="s">
        <v>25717</v>
      </c>
      <c r="G7645" t="s">
        <v>25711</v>
      </c>
      <c r="H7645" t="s">
        <v>3177</v>
      </c>
      <c r="I7645" t="s">
        <v>25718</v>
      </c>
      <c r="J7645" t="s">
        <v>3179</v>
      </c>
      <c r="K7645" t="s">
        <v>25719</v>
      </c>
      <c r="L7645" t="s">
        <v>3174</v>
      </c>
      <c r="M7645" t="s">
        <v>3174</v>
      </c>
    </row>
    <row r="7646" spans="1:13" x14ac:dyDescent="0.3">
      <c r="A7646" t="s">
        <v>1090</v>
      </c>
      <c r="B7646" t="s">
        <v>19300</v>
      </c>
      <c r="C7646" t="s">
        <v>3173</v>
      </c>
      <c r="D7646" t="s">
        <v>1759</v>
      </c>
      <c r="E7646" t="s">
        <v>3235</v>
      </c>
      <c r="F7646" t="s">
        <v>25720</v>
      </c>
      <c r="G7646" t="s">
        <v>25721</v>
      </c>
      <c r="H7646" t="s">
        <v>3177</v>
      </c>
      <c r="I7646" t="s">
        <v>25722</v>
      </c>
      <c r="J7646" t="s">
        <v>3179</v>
      </c>
      <c r="K7646" t="s">
        <v>25713</v>
      </c>
      <c r="L7646" t="s">
        <v>3174</v>
      </c>
      <c r="M7646" t="s">
        <v>3174</v>
      </c>
    </row>
    <row r="7647" spans="1:13" x14ac:dyDescent="0.3">
      <c r="A7647" t="s">
        <v>1090</v>
      </c>
      <c r="B7647" t="s">
        <v>19300</v>
      </c>
      <c r="C7647" t="s">
        <v>3173</v>
      </c>
      <c r="D7647" t="s">
        <v>1759</v>
      </c>
      <c r="E7647" t="s">
        <v>3235</v>
      </c>
      <c r="F7647" t="s">
        <v>25723</v>
      </c>
      <c r="G7647" t="s">
        <v>25721</v>
      </c>
      <c r="H7647" t="s">
        <v>3177</v>
      </c>
      <c r="I7647" t="s">
        <v>25724</v>
      </c>
      <c r="J7647" t="s">
        <v>3179</v>
      </c>
      <c r="K7647" t="s">
        <v>25716</v>
      </c>
      <c r="L7647" t="s">
        <v>3174</v>
      </c>
      <c r="M7647" t="s">
        <v>3174</v>
      </c>
    </row>
    <row r="7648" spans="1:13" x14ac:dyDescent="0.3">
      <c r="A7648" t="s">
        <v>1090</v>
      </c>
      <c r="B7648" t="s">
        <v>19300</v>
      </c>
      <c r="C7648" t="s">
        <v>3173</v>
      </c>
      <c r="D7648" t="s">
        <v>1759</v>
      </c>
      <c r="E7648" t="s">
        <v>3235</v>
      </c>
      <c r="F7648" t="s">
        <v>25725</v>
      </c>
      <c r="G7648" t="s">
        <v>25721</v>
      </c>
      <c r="H7648" t="s">
        <v>3177</v>
      </c>
      <c r="I7648" t="s">
        <v>25726</v>
      </c>
      <c r="J7648" t="s">
        <v>3179</v>
      </c>
      <c r="K7648" t="s">
        <v>25719</v>
      </c>
      <c r="L7648" t="s">
        <v>3174</v>
      </c>
      <c r="M7648" t="s">
        <v>3174</v>
      </c>
    </row>
    <row r="7649" spans="1:13" x14ac:dyDescent="0.3">
      <c r="A7649" t="s">
        <v>1090</v>
      </c>
      <c r="B7649" t="s">
        <v>2966</v>
      </c>
      <c r="C7649" t="s">
        <v>3173</v>
      </c>
      <c r="D7649" t="s">
        <v>2050</v>
      </c>
      <c r="E7649" t="s">
        <v>3320</v>
      </c>
      <c r="F7649" t="s">
        <v>25727</v>
      </c>
      <c r="G7649" t="s">
        <v>25728</v>
      </c>
      <c r="H7649" t="s">
        <v>3177</v>
      </c>
      <c r="I7649" t="s">
        <v>25729</v>
      </c>
      <c r="J7649" t="s">
        <v>3179</v>
      </c>
      <c r="K7649" t="s">
        <v>25730</v>
      </c>
      <c r="L7649" t="s">
        <v>10176</v>
      </c>
      <c r="M7649" t="s">
        <v>3174</v>
      </c>
    </row>
    <row r="7650" spans="1:13" x14ac:dyDescent="0.3">
      <c r="A7650" t="s">
        <v>1099</v>
      </c>
      <c r="B7650" t="s">
        <v>2972</v>
      </c>
      <c r="C7650" t="s">
        <v>3190</v>
      </c>
      <c r="D7650" t="s">
        <v>1903</v>
      </c>
      <c r="E7650" t="s">
        <v>3298</v>
      </c>
      <c r="F7650" t="s">
        <v>25731</v>
      </c>
      <c r="G7650" t="s">
        <v>25732</v>
      </c>
      <c r="H7650" t="s">
        <v>3177</v>
      </c>
      <c r="I7650" t="s">
        <v>25733</v>
      </c>
      <c r="J7650" t="s">
        <v>3179</v>
      </c>
      <c r="K7650" t="s">
        <v>25734</v>
      </c>
      <c r="L7650" t="s">
        <v>3174</v>
      </c>
      <c r="M7650" t="s">
        <v>3174</v>
      </c>
    </row>
    <row r="7651" spans="1:13" x14ac:dyDescent="0.3">
      <c r="A7651" t="s">
        <v>1099</v>
      </c>
      <c r="B7651" t="s">
        <v>2972</v>
      </c>
      <c r="C7651" t="s">
        <v>3190</v>
      </c>
      <c r="D7651" t="s">
        <v>1903</v>
      </c>
      <c r="E7651" t="s">
        <v>3298</v>
      </c>
      <c r="F7651" t="s">
        <v>25735</v>
      </c>
      <c r="G7651" t="s">
        <v>25511</v>
      </c>
      <c r="H7651" t="s">
        <v>3177</v>
      </c>
      <c r="I7651" t="s">
        <v>25736</v>
      </c>
      <c r="J7651" t="s">
        <v>3179</v>
      </c>
      <c r="K7651" t="s">
        <v>25737</v>
      </c>
      <c r="L7651" t="s">
        <v>3174</v>
      </c>
      <c r="M7651" t="s">
        <v>3174</v>
      </c>
    </row>
    <row r="7652" spans="1:13" x14ac:dyDescent="0.3">
      <c r="A7652" t="s">
        <v>1099</v>
      </c>
      <c r="B7652" t="s">
        <v>2972</v>
      </c>
      <c r="C7652" t="s">
        <v>3190</v>
      </c>
      <c r="D7652" t="s">
        <v>1903</v>
      </c>
      <c r="E7652" t="s">
        <v>3298</v>
      </c>
      <c r="F7652" t="s">
        <v>25738</v>
      </c>
      <c r="G7652" t="s">
        <v>6839</v>
      </c>
      <c r="H7652" t="s">
        <v>3177</v>
      </c>
      <c r="I7652" t="s">
        <v>25739</v>
      </c>
      <c r="J7652" t="s">
        <v>3179</v>
      </c>
      <c r="K7652" t="s">
        <v>25740</v>
      </c>
      <c r="L7652" t="s">
        <v>3174</v>
      </c>
      <c r="M7652" t="s">
        <v>3174</v>
      </c>
    </row>
    <row r="7653" spans="1:13" x14ac:dyDescent="0.3">
      <c r="A7653" t="s">
        <v>1099</v>
      </c>
      <c r="B7653" t="s">
        <v>2972</v>
      </c>
      <c r="C7653" t="s">
        <v>3190</v>
      </c>
      <c r="D7653" t="s">
        <v>1903</v>
      </c>
      <c r="E7653" t="s">
        <v>3298</v>
      </c>
      <c r="F7653" t="s">
        <v>25741</v>
      </c>
      <c r="G7653" t="s">
        <v>7924</v>
      </c>
      <c r="H7653" t="s">
        <v>3177</v>
      </c>
      <c r="I7653" t="s">
        <v>25742</v>
      </c>
      <c r="J7653" t="s">
        <v>3179</v>
      </c>
      <c r="K7653" t="s">
        <v>25743</v>
      </c>
      <c r="L7653" t="s">
        <v>3174</v>
      </c>
      <c r="M7653" t="s">
        <v>3174</v>
      </c>
    </row>
    <row r="7654" spans="1:13" x14ac:dyDescent="0.3">
      <c r="A7654" t="s">
        <v>1099</v>
      </c>
      <c r="B7654" t="s">
        <v>2972</v>
      </c>
      <c r="C7654" t="s">
        <v>3190</v>
      </c>
      <c r="D7654" t="s">
        <v>7922</v>
      </c>
      <c r="E7654" t="s">
        <v>3298</v>
      </c>
      <c r="F7654" t="s">
        <v>25744</v>
      </c>
      <c r="G7654" t="s">
        <v>25745</v>
      </c>
      <c r="H7654" t="s">
        <v>3177</v>
      </c>
      <c r="I7654" t="s">
        <v>25746</v>
      </c>
      <c r="J7654" t="s">
        <v>3179</v>
      </c>
      <c r="K7654" t="s">
        <v>25747</v>
      </c>
      <c r="L7654" t="s">
        <v>3174</v>
      </c>
      <c r="M7654" t="s">
        <v>3174</v>
      </c>
    </row>
    <row r="7655" spans="1:13" x14ac:dyDescent="0.3">
      <c r="A7655" t="s">
        <v>1099</v>
      </c>
      <c r="B7655" t="s">
        <v>2972</v>
      </c>
      <c r="C7655" t="s">
        <v>3190</v>
      </c>
      <c r="D7655" t="s">
        <v>7922</v>
      </c>
      <c r="E7655" t="s">
        <v>3546</v>
      </c>
      <c r="F7655" t="s">
        <v>25748</v>
      </c>
      <c r="G7655" t="s">
        <v>25745</v>
      </c>
      <c r="H7655" t="s">
        <v>3177</v>
      </c>
      <c r="I7655" t="s">
        <v>25749</v>
      </c>
      <c r="J7655" t="s">
        <v>3179</v>
      </c>
      <c r="K7655" t="s">
        <v>25750</v>
      </c>
      <c r="L7655" t="s">
        <v>3174</v>
      </c>
      <c r="M7655" t="s">
        <v>3174</v>
      </c>
    </row>
    <row r="7656" spans="1:13" x14ac:dyDescent="0.3">
      <c r="A7656" t="s">
        <v>1099</v>
      </c>
      <c r="B7656" t="s">
        <v>2972</v>
      </c>
      <c r="C7656" t="s">
        <v>3190</v>
      </c>
      <c r="D7656" t="s">
        <v>7922</v>
      </c>
      <c r="E7656" t="s">
        <v>3183</v>
      </c>
      <c r="F7656" t="s">
        <v>25751</v>
      </c>
      <c r="G7656" t="s">
        <v>25752</v>
      </c>
      <c r="H7656" t="s">
        <v>3177</v>
      </c>
      <c r="I7656" t="s">
        <v>25753</v>
      </c>
      <c r="J7656" t="s">
        <v>3179</v>
      </c>
      <c r="K7656" t="s">
        <v>25754</v>
      </c>
      <c r="L7656" t="s">
        <v>3174</v>
      </c>
      <c r="M7656" t="s">
        <v>3174</v>
      </c>
    </row>
    <row r="7657" spans="1:13" x14ac:dyDescent="0.3">
      <c r="A7657" t="s">
        <v>1090</v>
      </c>
      <c r="B7657" t="s">
        <v>2966</v>
      </c>
      <c r="C7657" t="s">
        <v>3173</v>
      </c>
      <c r="D7657" t="s">
        <v>1761</v>
      </c>
      <c r="E7657" t="s">
        <v>3320</v>
      </c>
      <c r="F7657" t="s">
        <v>25755</v>
      </c>
      <c r="G7657" t="s">
        <v>25756</v>
      </c>
      <c r="H7657" t="s">
        <v>3177</v>
      </c>
      <c r="I7657" t="s">
        <v>25757</v>
      </c>
      <c r="J7657" t="s">
        <v>3179</v>
      </c>
      <c r="K7657" t="s">
        <v>25758</v>
      </c>
      <c r="L7657" t="s">
        <v>3181</v>
      </c>
      <c r="M7657" t="s">
        <v>3174</v>
      </c>
    </row>
    <row r="7658" spans="1:13" x14ac:dyDescent="0.3">
      <c r="A7658" t="s">
        <v>1090</v>
      </c>
      <c r="B7658" t="s">
        <v>2966</v>
      </c>
      <c r="C7658" t="s">
        <v>3173</v>
      </c>
      <c r="D7658" t="s">
        <v>1761</v>
      </c>
      <c r="E7658" t="s">
        <v>3320</v>
      </c>
      <c r="F7658" t="s">
        <v>25759</v>
      </c>
      <c r="G7658" t="s">
        <v>25760</v>
      </c>
      <c r="H7658" t="s">
        <v>3177</v>
      </c>
      <c r="I7658" t="s">
        <v>25761</v>
      </c>
      <c r="J7658" t="s">
        <v>3179</v>
      </c>
      <c r="K7658" t="s">
        <v>25762</v>
      </c>
      <c r="L7658" t="s">
        <v>3181</v>
      </c>
      <c r="M7658" t="s">
        <v>3174</v>
      </c>
    </row>
    <row r="7659" spans="1:13" x14ac:dyDescent="0.3">
      <c r="A7659" t="s">
        <v>1090</v>
      </c>
      <c r="B7659" t="s">
        <v>2966</v>
      </c>
      <c r="C7659" t="s">
        <v>3173</v>
      </c>
      <c r="D7659" t="s">
        <v>1761</v>
      </c>
      <c r="E7659" t="s">
        <v>3320</v>
      </c>
      <c r="F7659" t="s">
        <v>25763</v>
      </c>
      <c r="G7659" t="s">
        <v>25760</v>
      </c>
      <c r="H7659" t="s">
        <v>3177</v>
      </c>
      <c r="I7659" t="s">
        <v>25764</v>
      </c>
      <c r="J7659" t="s">
        <v>3179</v>
      </c>
      <c r="K7659" t="s">
        <v>25765</v>
      </c>
      <c r="L7659" t="s">
        <v>3181</v>
      </c>
      <c r="M7659" t="s">
        <v>3174</v>
      </c>
    </row>
    <row r="7660" spans="1:13" x14ac:dyDescent="0.3">
      <c r="A7660" t="s">
        <v>1090</v>
      </c>
      <c r="B7660" t="s">
        <v>2966</v>
      </c>
      <c r="C7660" t="s">
        <v>3173</v>
      </c>
      <c r="D7660" t="s">
        <v>1761</v>
      </c>
      <c r="E7660" t="s">
        <v>3320</v>
      </c>
      <c r="F7660" t="s">
        <v>25766</v>
      </c>
      <c r="G7660" t="s">
        <v>25760</v>
      </c>
      <c r="H7660" t="s">
        <v>3177</v>
      </c>
      <c r="I7660" t="s">
        <v>25767</v>
      </c>
      <c r="J7660" t="s">
        <v>3179</v>
      </c>
      <c r="K7660" t="s">
        <v>25768</v>
      </c>
      <c r="L7660" t="s">
        <v>3181</v>
      </c>
      <c r="M7660" t="s">
        <v>3174</v>
      </c>
    </row>
    <row r="7661" spans="1:13" x14ac:dyDescent="0.3">
      <c r="A7661" t="s">
        <v>1090</v>
      </c>
      <c r="B7661" t="s">
        <v>8665</v>
      </c>
      <c r="C7661" t="s">
        <v>3173</v>
      </c>
      <c r="D7661" t="s">
        <v>1822</v>
      </c>
      <c r="E7661" t="s">
        <v>3235</v>
      </c>
      <c r="F7661" t="s">
        <v>25769</v>
      </c>
      <c r="G7661" t="s">
        <v>25770</v>
      </c>
      <c r="H7661" t="s">
        <v>3177</v>
      </c>
      <c r="I7661" t="s">
        <v>25771</v>
      </c>
      <c r="J7661" t="s">
        <v>3179</v>
      </c>
      <c r="K7661" t="s">
        <v>25431</v>
      </c>
      <c r="L7661" t="s">
        <v>3174</v>
      </c>
      <c r="M7661" t="s">
        <v>3174</v>
      </c>
    </row>
    <row r="7662" spans="1:13" x14ac:dyDescent="0.3">
      <c r="A7662" t="s">
        <v>1090</v>
      </c>
      <c r="B7662" t="s">
        <v>8574</v>
      </c>
      <c r="C7662" t="s">
        <v>3173</v>
      </c>
      <c r="D7662" t="s">
        <v>1822</v>
      </c>
      <c r="E7662" t="s">
        <v>3235</v>
      </c>
      <c r="F7662" t="s">
        <v>25772</v>
      </c>
      <c r="G7662" t="s">
        <v>25773</v>
      </c>
      <c r="H7662" t="s">
        <v>3177</v>
      </c>
      <c r="I7662" t="s">
        <v>25774</v>
      </c>
      <c r="J7662" t="s">
        <v>3179</v>
      </c>
      <c r="K7662" t="s">
        <v>25431</v>
      </c>
      <c r="L7662" t="s">
        <v>3174</v>
      </c>
      <c r="M7662" t="s">
        <v>3174</v>
      </c>
    </row>
    <row r="7663" spans="1:13" x14ac:dyDescent="0.3">
      <c r="A7663" t="s">
        <v>1099</v>
      </c>
      <c r="B7663" t="s">
        <v>5206</v>
      </c>
      <c r="C7663" t="s">
        <v>3190</v>
      </c>
      <c r="D7663" t="s">
        <v>1822</v>
      </c>
      <c r="E7663" t="s">
        <v>3459</v>
      </c>
      <c r="F7663" t="s">
        <v>25775</v>
      </c>
      <c r="G7663" t="s">
        <v>25776</v>
      </c>
      <c r="H7663" t="s">
        <v>3177</v>
      </c>
      <c r="I7663" t="s">
        <v>25777</v>
      </c>
      <c r="J7663" t="s">
        <v>3179</v>
      </c>
      <c r="K7663" t="s">
        <v>25778</v>
      </c>
      <c r="L7663" t="s">
        <v>3174</v>
      </c>
      <c r="M7663" t="s">
        <v>3174</v>
      </c>
    </row>
    <row r="7664" spans="1:13" x14ac:dyDescent="0.3">
      <c r="A7664" t="s">
        <v>1090</v>
      </c>
      <c r="B7664" t="s">
        <v>4804</v>
      </c>
      <c r="C7664" t="s">
        <v>3173</v>
      </c>
      <c r="D7664" t="s">
        <v>1822</v>
      </c>
      <c r="E7664" t="s">
        <v>3235</v>
      </c>
      <c r="F7664" t="s">
        <v>25779</v>
      </c>
      <c r="G7664" t="s">
        <v>18052</v>
      </c>
      <c r="H7664" t="s">
        <v>3177</v>
      </c>
      <c r="I7664" t="s">
        <v>25780</v>
      </c>
      <c r="J7664" t="s">
        <v>3179</v>
      </c>
      <c r="K7664" t="s">
        <v>25431</v>
      </c>
      <c r="L7664" t="s">
        <v>3174</v>
      </c>
      <c r="M7664" t="s">
        <v>3174</v>
      </c>
    </row>
    <row r="7665" spans="1:13" x14ac:dyDescent="0.3">
      <c r="A7665" t="s">
        <v>1090</v>
      </c>
      <c r="B7665" t="s">
        <v>6277</v>
      </c>
      <c r="C7665" t="s">
        <v>3173</v>
      </c>
      <c r="D7665" t="s">
        <v>1822</v>
      </c>
      <c r="E7665" t="s">
        <v>3235</v>
      </c>
      <c r="F7665" t="s">
        <v>25781</v>
      </c>
      <c r="G7665" t="s">
        <v>15571</v>
      </c>
      <c r="H7665" t="s">
        <v>3177</v>
      </c>
      <c r="I7665" t="s">
        <v>25782</v>
      </c>
      <c r="J7665" t="s">
        <v>3179</v>
      </c>
      <c r="K7665" t="s">
        <v>25431</v>
      </c>
      <c r="L7665" t="s">
        <v>3174</v>
      </c>
      <c r="M7665" t="s">
        <v>3174</v>
      </c>
    </row>
    <row r="7666" spans="1:13" x14ac:dyDescent="0.3">
      <c r="A7666" t="s">
        <v>1090</v>
      </c>
      <c r="B7666" t="s">
        <v>19300</v>
      </c>
      <c r="C7666" t="s">
        <v>3173</v>
      </c>
      <c r="D7666" t="s">
        <v>1822</v>
      </c>
      <c r="E7666" t="s">
        <v>3235</v>
      </c>
      <c r="F7666" t="s">
        <v>25783</v>
      </c>
      <c r="G7666" t="s">
        <v>19511</v>
      </c>
      <c r="H7666" t="s">
        <v>3177</v>
      </c>
      <c r="I7666" t="s">
        <v>25784</v>
      </c>
      <c r="J7666" t="s">
        <v>3179</v>
      </c>
      <c r="K7666" t="s">
        <v>25431</v>
      </c>
      <c r="L7666" t="s">
        <v>3174</v>
      </c>
      <c r="M7666" t="s">
        <v>3174</v>
      </c>
    </row>
    <row r="7667" spans="1:13" x14ac:dyDescent="0.3">
      <c r="A7667" t="s">
        <v>1090</v>
      </c>
      <c r="B7667" t="s">
        <v>13406</v>
      </c>
      <c r="C7667" t="s">
        <v>3173</v>
      </c>
      <c r="D7667" t="s">
        <v>1822</v>
      </c>
      <c r="E7667" t="s">
        <v>3235</v>
      </c>
      <c r="F7667" t="s">
        <v>25785</v>
      </c>
      <c r="G7667" t="s">
        <v>25786</v>
      </c>
      <c r="H7667" t="s">
        <v>3177</v>
      </c>
      <c r="I7667" t="s">
        <v>25787</v>
      </c>
      <c r="J7667" t="s">
        <v>3179</v>
      </c>
      <c r="K7667" t="s">
        <v>3174</v>
      </c>
      <c r="L7667" t="s">
        <v>3174</v>
      </c>
      <c r="M7667" t="s">
        <v>3174</v>
      </c>
    </row>
    <row r="7668" spans="1:13" x14ac:dyDescent="0.3">
      <c r="A7668" t="s">
        <v>1082</v>
      </c>
      <c r="B7668" t="s">
        <v>24870</v>
      </c>
      <c r="C7668" t="s">
        <v>4045</v>
      </c>
      <c r="D7668" t="s">
        <v>1822</v>
      </c>
      <c r="E7668" t="s">
        <v>3235</v>
      </c>
      <c r="F7668" t="s">
        <v>25788</v>
      </c>
      <c r="G7668" t="s">
        <v>24872</v>
      </c>
      <c r="H7668" t="s">
        <v>3177</v>
      </c>
      <c r="I7668" t="s">
        <v>25789</v>
      </c>
      <c r="J7668" t="s">
        <v>3179</v>
      </c>
      <c r="K7668" t="s">
        <v>14131</v>
      </c>
      <c r="L7668" t="s">
        <v>3174</v>
      </c>
      <c r="M7668" t="s">
        <v>3174</v>
      </c>
    </row>
    <row r="7669" spans="1:13" x14ac:dyDescent="0.3">
      <c r="A7669" t="s">
        <v>1082</v>
      </c>
      <c r="B7669" t="s">
        <v>7381</v>
      </c>
      <c r="C7669" t="s">
        <v>4045</v>
      </c>
      <c r="D7669" t="s">
        <v>1822</v>
      </c>
      <c r="E7669" t="s">
        <v>7639</v>
      </c>
      <c r="F7669" t="s">
        <v>25790</v>
      </c>
      <c r="G7669" t="s">
        <v>23855</v>
      </c>
      <c r="H7669" t="s">
        <v>3177</v>
      </c>
      <c r="I7669" t="s">
        <v>25791</v>
      </c>
      <c r="J7669" t="s">
        <v>3179</v>
      </c>
      <c r="K7669" t="s">
        <v>8743</v>
      </c>
      <c r="L7669" t="s">
        <v>3174</v>
      </c>
      <c r="M7669" t="s">
        <v>3174</v>
      </c>
    </row>
    <row r="7670" spans="1:13" x14ac:dyDescent="0.3">
      <c r="A7670" t="s">
        <v>1082</v>
      </c>
      <c r="B7670" t="s">
        <v>7381</v>
      </c>
      <c r="C7670" t="s">
        <v>4045</v>
      </c>
      <c r="D7670" t="s">
        <v>1822</v>
      </c>
      <c r="E7670" t="s">
        <v>3235</v>
      </c>
      <c r="F7670" t="s">
        <v>25792</v>
      </c>
      <c r="G7670" t="s">
        <v>23855</v>
      </c>
      <c r="H7670" t="s">
        <v>3177</v>
      </c>
      <c r="I7670" t="s">
        <v>25793</v>
      </c>
      <c r="J7670" t="s">
        <v>3179</v>
      </c>
      <c r="K7670" t="s">
        <v>14131</v>
      </c>
      <c r="L7670" t="s">
        <v>3174</v>
      </c>
      <c r="M7670" t="s">
        <v>3174</v>
      </c>
    </row>
    <row r="7671" spans="1:13" x14ac:dyDescent="0.3">
      <c r="A7671" t="s">
        <v>1082</v>
      </c>
      <c r="B7671" t="s">
        <v>2979</v>
      </c>
      <c r="C7671" t="s">
        <v>4045</v>
      </c>
      <c r="D7671" t="s">
        <v>1822</v>
      </c>
      <c r="E7671" t="s">
        <v>3235</v>
      </c>
      <c r="F7671" t="s">
        <v>25794</v>
      </c>
      <c r="G7671" t="s">
        <v>7403</v>
      </c>
      <c r="H7671" t="s">
        <v>3177</v>
      </c>
      <c r="I7671" t="s">
        <v>25795</v>
      </c>
      <c r="J7671" t="s">
        <v>3179</v>
      </c>
      <c r="K7671" t="s">
        <v>14131</v>
      </c>
      <c r="L7671" t="s">
        <v>3174</v>
      </c>
      <c r="M7671" t="s">
        <v>3174</v>
      </c>
    </row>
    <row r="7672" spans="1:13" x14ac:dyDescent="0.3">
      <c r="A7672" t="s">
        <v>1082</v>
      </c>
      <c r="B7672" t="s">
        <v>13965</v>
      </c>
      <c r="C7672" t="s">
        <v>4045</v>
      </c>
      <c r="D7672" t="s">
        <v>1822</v>
      </c>
      <c r="E7672" t="s">
        <v>3235</v>
      </c>
      <c r="F7672" t="s">
        <v>25796</v>
      </c>
      <c r="G7672" t="s">
        <v>13967</v>
      </c>
      <c r="H7672" t="s">
        <v>3177</v>
      </c>
      <c r="I7672" t="s">
        <v>25797</v>
      </c>
      <c r="J7672" t="s">
        <v>3179</v>
      </c>
      <c r="K7672" t="s">
        <v>3174</v>
      </c>
      <c r="L7672" t="s">
        <v>3174</v>
      </c>
      <c r="M7672" t="s">
        <v>3174</v>
      </c>
    </row>
    <row r="7673" spans="1:13" x14ac:dyDescent="0.3">
      <c r="A7673" t="s">
        <v>1082</v>
      </c>
      <c r="B7673" t="s">
        <v>13806</v>
      </c>
      <c r="C7673" t="s">
        <v>4045</v>
      </c>
      <c r="D7673" t="s">
        <v>1822</v>
      </c>
      <c r="E7673" t="s">
        <v>3235</v>
      </c>
      <c r="F7673" t="s">
        <v>25798</v>
      </c>
      <c r="G7673" t="s">
        <v>13808</v>
      </c>
      <c r="H7673" t="s">
        <v>3177</v>
      </c>
      <c r="I7673" t="s">
        <v>25799</v>
      </c>
      <c r="J7673" t="s">
        <v>3179</v>
      </c>
      <c r="K7673" t="s">
        <v>9285</v>
      </c>
      <c r="L7673" t="s">
        <v>3174</v>
      </c>
      <c r="M7673" t="s">
        <v>3174</v>
      </c>
    </row>
    <row r="7674" spans="1:13" x14ac:dyDescent="0.3">
      <c r="A7674" t="s">
        <v>1082</v>
      </c>
      <c r="B7674" t="s">
        <v>13972</v>
      </c>
      <c r="C7674" t="s">
        <v>4045</v>
      </c>
      <c r="D7674" t="s">
        <v>1822</v>
      </c>
      <c r="E7674" t="s">
        <v>3235</v>
      </c>
      <c r="F7674" t="s">
        <v>25800</v>
      </c>
      <c r="G7674" t="s">
        <v>13974</v>
      </c>
      <c r="H7674" t="s">
        <v>3177</v>
      </c>
      <c r="I7674" t="s">
        <v>25801</v>
      </c>
      <c r="J7674" t="s">
        <v>3179</v>
      </c>
      <c r="K7674" t="s">
        <v>9285</v>
      </c>
      <c r="L7674" t="s">
        <v>3174</v>
      </c>
      <c r="M7674" t="s">
        <v>3174</v>
      </c>
    </row>
    <row r="7675" spans="1:13" x14ac:dyDescent="0.3">
      <c r="A7675" t="s">
        <v>1099</v>
      </c>
      <c r="B7675" t="s">
        <v>3004</v>
      </c>
      <c r="C7675" t="s">
        <v>4045</v>
      </c>
      <c r="D7675" t="s">
        <v>7922</v>
      </c>
      <c r="E7675" t="s">
        <v>4035</v>
      </c>
      <c r="F7675" t="s">
        <v>25802</v>
      </c>
      <c r="G7675" t="s">
        <v>12590</v>
      </c>
      <c r="H7675" t="s">
        <v>3177</v>
      </c>
      <c r="I7675" t="s">
        <v>25803</v>
      </c>
      <c r="J7675" t="s">
        <v>3179</v>
      </c>
      <c r="K7675" t="s">
        <v>25804</v>
      </c>
      <c r="L7675" t="s">
        <v>3174</v>
      </c>
      <c r="M7675" t="s">
        <v>3174</v>
      </c>
    </row>
    <row r="7676" spans="1:13" x14ac:dyDescent="0.3">
      <c r="A7676" t="s">
        <v>1090</v>
      </c>
      <c r="B7676" t="s">
        <v>4181</v>
      </c>
      <c r="C7676" t="s">
        <v>3173</v>
      </c>
      <c r="D7676" t="s">
        <v>1878</v>
      </c>
      <c r="E7676" t="s">
        <v>3235</v>
      </c>
      <c r="F7676" t="s">
        <v>25805</v>
      </c>
      <c r="G7676" t="s">
        <v>17755</v>
      </c>
      <c r="H7676" t="s">
        <v>3177</v>
      </c>
      <c r="I7676" t="s">
        <v>25806</v>
      </c>
      <c r="J7676" t="s">
        <v>3179</v>
      </c>
      <c r="K7676" t="s">
        <v>25807</v>
      </c>
      <c r="L7676" t="s">
        <v>3188</v>
      </c>
      <c r="M7676" t="s">
        <v>3174</v>
      </c>
    </row>
    <row r="7677" spans="1:13" x14ac:dyDescent="0.3">
      <c r="A7677" t="s">
        <v>1085</v>
      </c>
      <c r="B7677" t="s">
        <v>3007</v>
      </c>
      <c r="C7677" t="s">
        <v>3190</v>
      </c>
      <c r="D7677" t="s">
        <v>1822</v>
      </c>
      <c r="E7677" t="s">
        <v>3235</v>
      </c>
      <c r="F7677" t="s">
        <v>25808</v>
      </c>
      <c r="G7677" t="s">
        <v>9682</v>
      </c>
      <c r="H7677" t="s">
        <v>3177</v>
      </c>
      <c r="I7677" t="s">
        <v>25809</v>
      </c>
      <c r="J7677" t="s">
        <v>3179</v>
      </c>
      <c r="K7677" t="s">
        <v>3174</v>
      </c>
      <c r="L7677" t="s">
        <v>3174</v>
      </c>
      <c r="M7677" t="s">
        <v>3174</v>
      </c>
    </row>
    <row r="7678" spans="1:13" x14ac:dyDescent="0.3">
      <c r="A7678" t="s">
        <v>1085</v>
      </c>
      <c r="B7678" t="s">
        <v>5880</v>
      </c>
      <c r="C7678" t="s">
        <v>3190</v>
      </c>
      <c r="D7678" t="s">
        <v>1822</v>
      </c>
      <c r="E7678" t="s">
        <v>3235</v>
      </c>
      <c r="F7678" t="s">
        <v>25810</v>
      </c>
      <c r="G7678" t="s">
        <v>9078</v>
      </c>
      <c r="H7678" t="s">
        <v>3177</v>
      </c>
      <c r="I7678" t="s">
        <v>25811</v>
      </c>
      <c r="J7678" t="s">
        <v>3179</v>
      </c>
      <c r="K7678" t="s">
        <v>3174</v>
      </c>
      <c r="L7678" t="s">
        <v>3174</v>
      </c>
      <c r="M7678" t="s">
        <v>3174</v>
      </c>
    </row>
    <row r="7679" spans="1:13" x14ac:dyDescent="0.3">
      <c r="A7679" t="s">
        <v>1099</v>
      </c>
      <c r="B7679" t="s">
        <v>3031</v>
      </c>
      <c r="C7679" t="s">
        <v>3190</v>
      </c>
      <c r="D7679" t="s">
        <v>1878</v>
      </c>
      <c r="E7679" t="s">
        <v>3546</v>
      </c>
      <c r="F7679" t="s">
        <v>25812</v>
      </c>
      <c r="G7679" t="s">
        <v>25813</v>
      </c>
      <c r="H7679" t="s">
        <v>3177</v>
      </c>
      <c r="I7679" t="s">
        <v>25814</v>
      </c>
      <c r="J7679" t="s">
        <v>3187</v>
      </c>
      <c r="K7679" t="s">
        <v>25815</v>
      </c>
      <c r="L7679" t="s">
        <v>3188</v>
      </c>
      <c r="M7679" t="s">
        <v>3174</v>
      </c>
    </row>
    <row r="7680" spans="1:13" x14ac:dyDescent="0.3">
      <c r="A7680" t="s">
        <v>1099</v>
      </c>
      <c r="B7680" t="s">
        <v>3031</v>
      </c>
      <c r="C7680" t="s">
        <v>3190</v>
      </c>
      <c r="D7680" t="s">
        <v>1878</v>
      </c>
      <c r="E7680" t="s">
        <v>3546</v>
      </c>
      <c r="F7680" t="s">
        <v>25816</v>
      </c>
      <c r="G7680" t="s">
        <v>25813</v>
      </c>
      <c r="H7680" t="s">
        <v>3177</v>
      </c>
      <c r="I7680" t="s">
        <v>25817</v>
      </c>
      <c r="J7680" t="s">
        <v>3187</v>
      </c>
      <c r="K7680" t="s">
        <v>25818</v>
      </c>
      <c r="L7680" t="s">
        <v>3188</v>
      </c>
      <c r="M7680" t="s">
        <v>3174</v>
      </c>
    </row>
    <row r="7681" spans="1:13" x14ac:dyDescent="0.3">
      <c r="A7681" t="s">
        <v>1099</v>
      </c>
      <c r="B7681" t="s">
        <v>3464</v>
      </c>
      <c r="C7681" t="s">
        <v>3190</v>
      </c>
      <c r="D7681" t="s">
        <v>1822</v>
      </c>
      <c r="E7681" t="s">
        <v>3546</v>
      </c>
      <c r="F7681" t="s">
        <v>25819</v>
      </c>
      <c r="G7681" t="s">
        <v>3466</v>
      </c>
      <c r="H7681" t="s">
        <v>3177</v>
      </c>
      <c r="I7681" t="s">
        <v>25820</v>
      </c>
      <c r="J7681" t="s">
        <v>3187</v>
      </c>
      <c r="K7681" t="s">
        <v>25821</v>
      </c>
      <c r="L7681" t="s">
        <v>3174</v>
      </c>
      <c r="M7681" t="s">
        <v>3174</v>
      </c>
    </row>
    <row r="7682" spans="1:13" x14ac:dyDescent="0.3">
      <c r="A7682" t="s">
        <v>1099</v>
      </c>
      <c r="B7682" t="s">
        <v>2972</v>
      </c>
      <c r="C7682" t="s">
        <v>3190</v>
      </c>
      <c r="D7682" t="s">
        <v>1822</v>
      </c>
      <c r="E7682" t="s">
        <v>3546</v>
      </c>
      <c r="F7682" t="s">
        <v>25822</v>
      </c>
      <c r="G7682" t="s">
        <v>3490</v>
      </c>
      <c r="H7682" t="s">
        <v>3177</v>
      </c>
      <c r="I7682" t="s">
        <v>25823</v>
      </c>
      <c r="J7682" t="s">
        <v>3179</v>
      </c>
      <c r="K7682" t="s">
        <v>25824</v>
      </c>
      <c r="L7682" t="s">
        <v>3174</v>
      </c>
      <c r="M7682" t="s">
        <v>3174</v>
      </c>
    </row>
    <row r="7683" spans="1:13" x14ac:dyDescent="0.3">
      <c r="A7683" t="s">
        <v>1099</v>
      </c>
      <c r="B7683" t="s">
        <v>2972</v>
      </c>
      <c r="C7683" t="s">
        <v>3190</v>
      </c>
      <c r="D7683" t="s">
        <v>1822</v>
      </c>
      <c r="E7683" t="s">
        <v>3546</v>
      </c>
      <c r="F7683" t="s">
        <v>25825</v>
      </c>
      <c r="G7683" t="s">
        <v>3476</v>
      </c>
      <c r="H7683" t="s">
        <v>3177</v>
      </c>
      <c r="I7683" t="s">
        <v>25826</v>
      </c>
      <c r="J7683" t="s">
        <v>3179</v>
      </c>
      <c r="K7683" t="s">
        <v>25827</v>
      </c>
      <c r="L7683" t="s">
        <v>3174</v>
      </c>
      <c r="M7683" t="s">
        <v>3174</v>
      </c>
    </row>
    <row r="7684" spans="1:13" x14ac:dyDescent="0.3">
      <c r="A7684" t="s">
        <v>1099</v>
      </c>
      <c r="B7684" t="s">
        <v>2972</v>
      </c>
      <c r="C7684" t="s">
        <v>3190</v>
      </c>
      <c r="D7684" t="s">
        <v>1822</v>
      </c>
      <c r="E7684" t="s">
        <v>3546</v>
      </c>
      <c r="F7684" t="s">
        <v>25828</v>
      </c>
      <c r="G7684" t="s">
        <v>25465</v>
      </c>
      <c r="H7684" t="s">
        <v>3177</v>
      </c>
      <c r="I7684" t="s">
        <v>25829</v>
      </c>
      <c r="J7684" t="s">
        <v>3179</v>
      </c>
      <c r="K7684" t="s">
        <v>25830</v>
      </c>
      <c r="L7684" t="s">
        <v>3174</v>
      </c>
      <c r="M7684" t="s">
        <v>3174</v>
      </c>
    </row>
    <row r="7685" spans="1:13" x14ac:dyDescent="0.3">
      <c r="A7685" t="s">
        <v>1099</v>
      </c>
      <c r="B7685" t="s">
        <v>2972</v>
      </c>
      <c r="C7685" t="s">
        <v>3190</v>
      </c>
      <c r="D7685" t="s">
        <v>1822</v>
      </c>
      <c r="E7685" t="s">
        <v>3546</v>
      </c>
      <c r="F7685" t="s">
        <v>25831</v>
      </c>
      <c r="G7685" t="s">
        <v>25475</v>
      </c>
      <c r="H7685" t="s">
        <v>3177</v>
      </c>
      <c r="I7685" t="s">
        <v>25832</v>
      </c>
      <c r="J7685" t="s">
        <v>3179</v>
      </c>
      <c r="K7685" t="s">
        <v>25833</v>
      </c>
      <c r="L7685" t="s">
        <v>3174</v>
      </c>
      <c r="M7685" t="s">
        <v>3174</v>
      </c>
    </row>
    <row r="7686" spans="1:13" x14ac:dyDescent="0.3">
      <c r="A7686" t="s">
        <v>1099</v>
      </c>
      <c r="B7686" t="s">
        <v>2972</v>
      </c>
      <c r="C7686" t="s">
        <v>3190</v>
      </c>
      <c r="D7686" t="s">
        <v>1822</v>
      </c>
      <c r="E7686" t="s">
        <v>3298</v>
      </c>
      <c r="F7686" t="s">
        <v>25834</v>
      </c>
      <c r="G7686" t="s">
        <v>25732</v>
      </c>
      <c r="H7686" t="s">
        <v>3177</v>
      </c>
      <c r="I7686" t="s">
        <v>25835</v>
      </c>
      <c r="J7686" t="s">
        <v>3179</v>
      </c>
      <c r="K7686" t="s">
        <v>25836</v>
      </c>
      <c r="L7686" t="s">
        <v>3174</v>
      </c>
      <c r="M7686" t="s">
        <v>3174</v>
      </c>
    </row>
    <row r="7687" spans="1:13" x14ac:dyDescent="0.3">
      <c r="A7687" t="s">
        <v>1099</v>
      </c>
      <c r="B7687" t="s">
        <v>2972</v>
      </c>
      <c r="C7687" t="s">
        <v>3190</v>
      </c>
      <c r="D7687" t="s">
        <v>1822</v>
      </c>
      <c r="E7687" t="s">
        <v>3298</v>
      </c>
      <c r="F7687" t="s">
        <v>25837</v>
      </c>
      <c r="G7687" t="s">
        <v>25511</v>
      </c>
      <c r="H7687" t="s">
        <v>3177</v>
      </c>
      <c r="I7687" t="s">
        <v>25838</v>
      </c>
      <c r="J7687" t="s">
        <v>3179</v>
      </c>
      <c r="K7687" t="s">
        <v>25839</v>
      </c>
      <c r="L7687" t="s">
        <v>3174</v>
      </c>
      <c r="M7687" t="s">
        <v>3174</v>
      </c>
    </row>
    <row r="7688" spans="1:13" x14ac:dyDescent="0.3">
      <c r="A7688" t="s">
        <v>1099</v>
      </c>
      <c r="B7688" t="s">
        <v>2972</v>
      </c>
      <c r="C7688" t="s">
        <v>3190</v>
      </c>
      <c r="D7688" t="s">
        <v>1822</v>
      </c>
      <c r="E7688" t="s">
        <v>3298</v>
      </c>
      <c r="F7688" t="s">
        <v>25840</v>
      </c>
      <c r="G7688" t="s">
        <v>6839</v>
      </c>
      <c r="H7688" t="s">
        <v>3177</v>
      </c>
      <c r="I7688" t="s">
        <v>25841</v>
      </c>
      <c r="J7688" t="s">
        <v>3179</v>
      </c>
      <c r="K7688" t="s">
        <v>25842</v>
      </c>
      <c r="L7688" t="s">
        <v>3174</v>
      </c>
      <c r="M7688" t="s">
        <v>3174</v>
      </c>
    </row>
    <row r="7689" spans="1:13" x14ac:dyDescent="0.3">
      <c r="A7689" t="s">
        <v>1099</v>
      </c>
      <c r="B7689" t="s">
        <v>2972</v>
      </c>
      <c r="C7689" t="s">
        <v>3190</v>
      </c>
      <c r="D7689" t="s">
        <v>1822</v>
      </c>
      <c r="E7689" t="s">
        <v>3298</v>
      </c>
      <c r="F7689" t="s">
        <v>25843</v>
      </c>
      <c r="G7689" t="s">
        <v>7924</v>
      </c>
      <c r="H7689" t="s">
        <v>3177</v>
      </c>
      <c r="I7689" t="s">
        <v>25844</v>
      </c>
      <c r="J7689" t="s">
        <v>3179</v>
      </c>
      <c r="K7689" t="s">
        <v>25845</v>
      </c>
      <c r="L7689" t="s">
        <v>3174</v>
      </c>
      <c r="M7689" t="s">
        <v>3174</v>
      </c>
    </row>
    <row r="7690" spans="1:13" x14ac:dyDescent="0.3">
      <c r="A7690" t="s">
        <v>1099</v>
      </c>
      <c r="B7690" t="s">
        <v>2972</v>
      </c>
      <c r="C7690" t="s">
        <v>3190</v>
      </c>
      <c r="D7690" t="s">
        <v>1822</v>
      </c>
      <c r="E7690" t="s">
        <v>3298</v>
      </c>
      <c r="F7690" t="s">
        <v>25846</v>
      </c>
      <c r="G7690" t="s">
        <v>25732</v>
      </c>
      <c r="H7690" t="s">
        <v>3177</v>
      </c>
      <c r="I7690" t="s">
        <v>25847</v>
      </c>
      <c r="J7690" t="s">
        <v>3179</v>
      </c>
      <c r="K7690" t="s">
        <v>25848</v>
      </c>
      <c r="L7690" t="s">
        <v>3174</v>
      </c>
      <c r="M7690" t="s">
        <v>3174</v>
      </c>
    </row>
    <row r="7691" spans="1:13" x14ac:dyDescent="0.3">
      <c r="A7691" t="s">
        <v>1099</v>
      </c>
      <c r="B7691" t="s">
        <v>2972</v>
      </c>
      <c r="C7691" t="s">
        <v>3190</v>
      </c>
      <c r="D7691" t="s">
        <v>1822</v>
      </c>
      <c r="E7691" t="s">
        <v>3298</v>
      </c>
      <c r="F7691" t="s">
        <v>25849</v>
      </c>
      <c r="G7691" t="s">
        <v>25511</v>
      </c>
      <c r="H7691" t="s">
        <v>3177</v>
      </c>
      <c r="I7691" t="s">
        <v>25850</v>
      </c>
      <c r="J7691" t="s">
        <v>3179</v>
      </c>
      <c r="K7691" t="s">
        <v>25851</v>
      </c>
      <c r="L7691" t="s">
        <v>3174</v>
      </c>
      <c r="M7691" t="s">
        <v>3174</v>
      </c>
    </row>
    <row r="7692" spans="1:13" x14ac:dyDescent="0.3">
      <c r="A7692" t="s">
        <v>1082</v>
      </c>
      <c r="B7692" t="s">
        <v>13605</v>
      </c>
      <c r="C7692" t="s">
        <v>4045</v>
      </c>
      <c r="D7692" t="s">
        <v>7922</v>
      </c>
      <c r="E7692" t="s">
        <v>3546</v>
      </c>
      <c r="F7692" t="s">
        <v>25852</v>
      </c>
      <c r="G7692" t="s">
        <v>17811</v>
      </c>
      <c r="H7692" t="s">
        <v>3177</v>
      </c>
      <c r="I7692" t="s">
        <v>25853</v>
      </c>
      <c r="J7692" t="s">
        <v>3187</v>
      </c>
      <c r="K7692" t="s">
        <v>25854</v>
      </c>
      <c r="L7692" t="s">
        <v>3174</v>
      </c>
      <c r="M7692" t="s">
        <v>3174</v>
      </c>
    </row>
    <row r="7693" spans="1:13" x14ac:dyDescent="0.3">
      <c r="A7693" t="s">
        <v>1082</v>
      </c>
      <c r="B7693" t="s">
        <v>13605</v>
      </c>
      <c r="C7693" t="s">
        <v>4045</v>
      </c>
      <c r="D7693" t="s">
        <v>7922</v>
      </c>
      <c r="E7693" t="s">
        <v>3546</v>
      </c>
      <c r="F7693" t="s">
        <v>25855</v>
      </c>
      <c r="G7693" t="s">
        <v>17811</v>
      </c>
      <c r="H7693" t="s">
        <v>3177</v>
      </c>
      <c r="I7693" t="s">
        <v>25856</v>
      </c>
      <c r="J7693" t="s">
        <v>3187</v>
      </c>
      <c r="K7693" t="s">
        <v>25857</v>
      </c>
      <c r="L7693" t="s">
        <v>3174</v>
      </c>
      <c r="M7693" t="s">
        <v>3174</v>
      </c>
    </row>
    <row r="7694" spans="1:13" x14ac:dyDescent="0.3">
      <c r="A7694" t="s">
        <v>1082</v>
      </c>
      <c r="B7694" t="s">
        <v>13605</v>
      </c>
      <c r="C7694" t="s">
        <v>4045</v>
      </c>
      <c r="D7694" t="s">
        <v>7922</v>
      </c>
      <c r="E7694" t="s">
        <v>3235</v>
      </c>
      <c r="F7694" t="s">
        <v>25858</v>
      </c>
      <c r="G7694" t="s">
        <v>25859</v>
      </c>
      <c r="H7694" t="s">
        <v>3177</v>
      </c>
      <c r="I7694" t="s">
        <v>25860</v>
      </c>
      <c r="J7694" t="s">
        <v>3187</v>
      </c>
      <c r="K7694" t="s">
        <v>25854</v>
      </c>
      <c r="L7694" t="s">
        <v>3174</v>
      </c>
      <c r="M7694" t="s">
        <v>3174</v>
      </c>
    </row>
    <row r="7695" spans="1:13" x14ac:dyDescent="0.3">
      <c r="A7695" t="s">
        <v>1082</v>
      </c>
      <c r="B7695" t="s">
        <v>13605</v>
      </c>
      <c r="C7695" t="s">
        <v>4045</v>
      </c>
      <c r="D7695" t="s">
        <v>7922</v>
      </c>
      <c r="E7695" t="s">
        <v>3235</v>
      </c>
      <c r="F7695" t="s">
        <v>25861</v>
      </c>
      <c r="G7695" t="s">
        <v>25859</v>
      </c>
      <c r="H7695" t="s">
        <v>3177</v>
      </c>
      <c r="I7695" t="s">
        <v>25862</v>
      </c>
      <c r="J7695" t="s">
        <v>3187</v>
      </c>
      <c r="K7695" t="s">
        <v>25857</v>
      </c>
      <c r="L7695" t="s">
        <v>3174</v>
      </c>
      <c r="M7695" t="s">
        <v>3174</v>
      </c>
    </row>
    <row r="7696" spans="1:13" x14ac:dyDescent="0.3">
      <c r="A7696" t="s">
        <v>1082</v>
      </c>
      <c r="B7696" t="s">
        <v>13605</v>
      </c>
      <c r="C7696" t="s">
        <v>4045</v>
      </c>
      <c r="D7696" t="s">
        <v>7922</v>
      </c>
      <c r="E7696" t="s">
        <v>3546</v>
      </c>
      <c r="F7696" t="s">
        <v>25863</v>
      </c>
      <c r="G7696" t="s">
        <v>17811</v>
      </c>
      <c r="H7696" t="s">
        <v>3177</v>
      </c>
      <c r="I7696" t="s">
        <v>25864</v>
      </c>
      <c r="J7696" t="s">
        <v>3187</v>
      </c>
      <c r="K7696" t="s">
        <v>25865</v>
      </c>
      <c r="L7696" t="s">
        <v>3174</v>
      </c>
      <c r="M7696" t="s">
        <v>3174</v>
      </c>
    </row>
    <row r="7697" spans="1:13" x14ac:dyDescent="0.3">
      <c r="A7697" t="s">
        <v>1082</v>
      </c>
      <c r="B7697" t="s">
        <v>13605</v>
      </c>
      <c r="C7697" t="s">
        <v>4045</v>
      </c>
      <c r="D7697" t="s">
        <v>7922</v>
      </c>
      <c r="E7697" t="s">
        <v>3235</v>
      </c>
      <c r="F7697" t="s">
        <v>25866</v>
      </c>
      <c r="G7697" t="s">
        <v>25859</v>
      </c>
      <c r="H7697" t="s">
        <v>3177</v>
      </c>
      <c r="I7697" t="s">
        <v>25867</v>
      </c>
      <c r="J7697" t="s">
        <v>3187</v>
      </c>
      <c r="K7697" t="s">
        <v>25865</v>
      </c>
      <c r="L7697" t="s">
        <v>3174</v>
      </c>
      <c r="M7697" t="s">
        <v>3174</v>
      </c>
    </row>
    <row r="7698" spans="1:13" x14ac:dyDescent="0.3">
      <c r="A7698" t="s">
        <v>1082</v>
      </c>
      <c r="B7698" t="s">
        <v>13806</v>
      </c>
      <c r="C7698" t="s">
        <v>4045</v>
      </c>
      <c r="D7698" t="s">
        <v>1761</v>
      </c>
      <c r="E7698" t="s">
        <v>3235</v>
      </c>
      <c r="F7698" t="s">
        <v>25868</v>
      </c>
      <c r="G7698" t="s">
        <v>20436</v>
      </c>
      <c r="H7698" t="s">
        <v>3177</v>
      </c>
      <c r="I7698" t="s">
        <v>25869</v>
      </c>
      <c r="J7698" t="s">
        <v>3179</v>
      </c>
      <c r="K7698" t="s">
        <v>14879</v>
      </c>
      <c r="L7698" t="s">
        <v>3174</v>
      </c>
      <c r="M7698" t="s">
        <v>3174</v>
      </c>
    </row>
    <row r="7699" spans="1:13" x14ac:dyDescent="0.3">
      <c r="A7699" t="s">
        <v>1082</v>
      </c>
      <c r="B7699" t="s">
        <v>13806</v>
      </c>
      <c r="C7699" t="s">
        <v>4045</v>
      </c>
      <c r="D7699" t="s">
        <v>1761</v>
      </c>
      <c r="E7699" t="s">
        <v>3235</v>
      </c>
      <c r="F7699" t="s">
        <v>25870</v>
      </c>
      <c r="G7699" t="s">
        <v>13808</v>
      </c>
      <c r="H7699" t="s">
        <v>3177</v>
      </c>
      <c r="I7699" t="s">
        <v>25871</v>
      </c>
      <c r="J7699" t="s">
        <v>3179</v>
      </c>
      <c r="K7699" t="s">
        <v>14074</v>
      </c>
      <c r="L7699" t="s">
        <v>3174</v>
      </c>
      <c r="M7699" t="s">
        <v>3174</v>
      </c>
    </row>
    <row r="7700" spans="1:13" x14ac:dyDescent="0.3">
      <c r="A7700" t="s">
        <v>1082</v>
      </c>
      <c r="B7700" t="s">
        <v>13806</v>
      </c>
      <c r="C7700" t="s">
        <v>4045</v>
      </c>
      <c r="D7700" t="s">
        <v>1761</v>
      </c>
      <c r="E7700" t="s">
        <v>3235</v>
      </c>
      <c r="F7700" t="s">
        <v>25872</v>
      </c>
      <c r="G7700" t="s">
        <v>20459</v>
      </c>
      <c r="H7700" t="s">
        <v>3177</v>
      </c>
      <c r="I7700" t="s">
        <v>25873</v>
      </c>
      <c r="J7700" t="s">
        <v>3179</v>
      </c>
      <c r="K7700" t="s">
        <v>22385</v>
      </c>
      <c r="L7700" t="s">
        <v>3174</v>
      </c>
      <c r="M7700" t="s">
        <v>3174</v>
      </c>
    </row>
    <row r="7701" spans="1:13" x14ac:dyDescent="0.3">
      <c r="A7701" t="s">
        <v>1082</v>
      </c>
      <c r="B7701" t="s">
        <v>13806</v>
      </c>
      <c r="C7701" t="s">
        <v>4045</v>
      </c>
      <c r="D7701" t="s">
        <v>1761</v>
      </c>
      <c r="E7701" t="s">
        <v>3235</v>
      </c>
      <c r="F7701" t="s">
        <v>25874</v>
      </c>
      <c r="G7701" t="s">
        <v>20468</v>
      </c>
      <c r="H7701" t="s">
        <v>3177</v>
      </c>
      <c r="I7701" t="s">
        <v>25875</v>
      </c>
      <c r="J7701" t="s">
        <v>3179</v>
      </c>
      <c r="K7701" t="s">
        <v>14811</v>
      </c>
      <c r="L7701" t="s">
        <v>3174</v>
      </c>
      <c r="M7701" t="s">
        <v>3174</v>
      </c>
    </row>
    <row r="7702" spans="1:13" x14ac:dyDescent="0.3">
      <c r="A7702" t="s">
        <v>1082</v>
      </c>
      <c r="B7702" t="s">
        <v>13806</v>
      </c>
      <c r="C7702" t="s">
        <v>4045</v>
      </c>
      <c r="D7702" t="s">
        <v>1761</v>
      </c>
      <c r="E7702" t="s">
        <v>3235</v>
      </c>
      <c r="F7702" t="s">
        <v>25876</v>
      </c>
      <c r="G7702" t="s">
        <v>20471</v>
      </c>
      <c r="H7702" t="s">
        <v>3177</v>
      </c>
      <c r="I7702" t="s">
        <v>25877</v>
      </c>
      <c r="J7702" t="s">
        <v>3179</v>
      </c>
      <c r="K7702" t="s">
        <v>24297</v>
      </c>
      <c r="L7702" t="s">
        <v>3174</v>
      </c>
      <c r="M7702" t="s">
        <v>3174</v>
      </c>
    </row>
    <row r="7703" spans="1:13" x14ac:dyDescent="0.3">
      <c r="A7703" t="s">
        <v>1082</v>
      </c>
      <c r="B7703" t="s">
        <v>13806</v>
      </c>
      <c r="C7703" t="s">
        <v>4045</v>
      </c>
      <c r="D7703" t="s">
        <v>1761</v>
      </c>
      <c r="E7703" t="s">
        <v>3235</v>
      </c>
      <c r="F7703" t="s">
        <v>25878</v>
      </c>
      <c r="G7703" t="s">
        <v>25649</v>
      </c>
      <c r="H7703" t="s">
        <v>3177</v>
      </c>
      <c r="I7703" t="s">
        <v>25879</v>
      </c>
      <c r="J7703" t="s">
        <v>3179</v>
      </c>
      <c r="K7703" t="s">
        <v>25880</v>
      </c>
      <c r="L7703" t="s">
        <v>3174</v>
      </c>
      <c r="M7703" t="s">
        <v>3174</v>
      </c>
    </row>
    <row r="7704" spans="1:13" x14ac:dyDescent="0.3">
      <c r="A7704" t="s">
        <v>1082</v>
      </c>
      <c r="B7704" t="s">
        <v>13296</v>
      </c>
      <c r="C7704" t="s">
        <v>3190</v>
      </c>
      <c r="D7704" t="s">
        <v>1761</v>
      </c>
      <c r="E7704" t="s">
        <v>3546</v>
      </c>
      <c r="F7704" t="s">
        <v>25881</v>
      </c>
      <c r="G7704" t="s">
        <v>25882</v>
      </c>
      <c r="H7704" t="s">
        <v>3177</v>
      </c>
      <c r="I7704" t="s">
        <v>25883</v>
      </c>
      <c r="J7704" t="s">
        <v>3179</v>
      </c>
      <c r="K7704" t="s">
        <v>25884</v>
      </c>
      <c r="L7704" t="s">
        <v>3174</v>
      </c>
      <c r="M7704" t="s">
        <v>3174</v>
      </c>
    </row>
    <row r="7705" spans="1:13" x14ac:dyDescent="0.3">
      <c r="A7705" t="s">
        <v>1082</v>
      </c>
      <c r="B7705" t="s">
        <v>13296</v>
      </c>
      <c r="C7705" t="s">
        <v>3190</v>
      </c>
      <c r="D7705" t="s">
        <v>1761</v>
      </c>
      <c r="E7705" t="s">
        <v>3546</v>
      </c>
      <c r="F7705" t="s">
        <v>25885</v>
      </c>
      <c r="G7705" t="s">
        <v>14226</v>
      </c>
      <c r="H7705" t="s">
        <v>3177</v>
      </c>
      <c r="I7705" t="s">
        <v>25886</v>
      </c>
      <c r="J7705" t="s">
        <v>3179</v>
      </c>
      <c r="K7705" t="s">
        <v>23895</v>
      </c>
      <c r="L7705" t="s">
        <v>3174</v>
      </c>
      <c r="M7705" t="s">
        <v>3174</v>
      </c>
    </row>
    <row r="7706" spans="1:13" x14ac:dyDescent="0.3">
      <c r="A7706" t="s">
        <v>1082</v>
      </c>
      <c r="B7706" t="s">
        <v>13296</v>
      </c>
      <c r="C7706" t="s">
        <v>3190</v>
      </c>
      <c r="D7706" t="s">
        <v>1761</v>
      </c>
      <c r="E7706" t="s">
        <v>3546</v>
      </c>
      <c r="F7706" t="s">
        <v>25887</v>
      </c>
      <c r="G7706" t="s">
        <v>25888</v>
      </c>
      <c r="H7706" t="s">
        <v>3177</v>
      </c>
      <c r="I7706" t="s">
        <v>25889</v>
      </c>
      <c r="J7706" t="s">
        <v>3179</v>
      </c>
      <c r="K7706" t="s">
        <v>25890</v>
      </c>
      <c r="L7706" t="s">
        <v>3174</v>
      </c>
      <c r="M7706" t="s">
        <v>3174</v>
      </c>
    </row>
    <row r="7707" spans="1:13" x14ac:dyDescent="0.3">
      <c r="A7707" t="s">
        <v>1082</v>
      </c>
      <c r="B7707" t="s">
        <v>13605</v>
      </c>
      <c r="C7707" t="s">
        <v>4045</v>
      </c>
      <c r="D7707" t="s">
        <v>1761</v>
      </c>
      <c r="E7707" t="s">
        <v>3546</v>
      </c>
      <c r="F7707" t="s">
        <v>25891</v>
      </c>
      <c r="G7707" t="s">
        <v>25892</v>
      </c>
      <c r="H7707" t="s">
        <v>3177</v>
      </c>
      <c r="I7707" t="s">
        <v>25893</v>
      </c>
      <c r="J7707" t="s">
        <v>3187</v>
      </c>
      <c r="K7707" t="s">
        <v>25894</v>
      </c>
      <c r="L7707" t="s">
        <v>3174</v>
      </c>
      <c r="M7707" t="s">
        <v>3174</v>
      </c>
    </row>
    <row r="7708" spans="1:13" x14ac:dyDescent="0.3">
      <c r="A7708" t="s">
        <v>1082</v>
      </c>
      <c r="B7708" t="s">
        <v>13605</v>
      </c>
      <c r="C7708" t="s">
        <v>4045</v>
      </c>
      <c r="D7708" t="s">
        <v>1761</v>
      </c>
      <c r="E7708" t="s">
        <v>3546</v>
      </c>
      <c r="F7708" t="s">
        <v>25895</v>
      </c>
      <c r="G7708" t="s">
        <v>25892</v>
      </c>
      <c r="H7708" t="s">
        <v>3177</v>
      </c>
      <c r="I7708" t="s">
        <v>25896</v>
      </c>
      <c r="J7708" t="s">
        <v>3187</v>
      </c>
      <c r="K7708" t="s">
        <v>25897</v>
      </c>
      <c r="L7708" t="s">
        <v>3174</v>
      </c>
      <c r="M7708" t="s">
        <v>3174</v>
      </c>
    </row>
    <row r="7709" spans="1:13" x14ac:dyDescent="0.3">
      <c r="A7709" t="s">
        <v>1082</v>
      </c>
      <c r="B7709" t="s">
        <v>13605</v>
      </c>
      <c r="C7709" t="s">
        <v>4045</v>
      </c>
      <c r="D7709" t="s">
        <v>1761</v>
      </c>
      <c r="E7709" t="s">
        <v>3546</v>
      </c>
      <c r="F7709" t="s">
        <v>25898</v>
      </c>
      <c r="G7709" t="s">
        <v>25899</v>
      </c>
      <c r="H7709" t="s">
        <v>3177</v>
      </c>
      <c r="I7709" t="s">
        <v>25900</v>
      </c>
      <c r="J7709" t="s">
        <v>3187</v>
      </c>
      <c r="K7709" t="s">
        <v>14549</v>
      </c>
      <c r="L7709" t="s">
        <v>3174</v>
      </c>
      <c r="M7709" t="s">
        <v>3174</v>
      </c>
    </row>
    <row r="7710" spans="1:13" x14ac:dyDescent="0.3">
      <c r="A7710" t="s">
        <v>1082</v>
      </c>
      <c r="B7710" t="s">
        <v>13605</v>
      </c>
      <c r="C7710" t="s">
        <v>4045</v>
      </c>
      <c r="D7710" t="s">
        <v>1761</v>
      </c>
      <c r="E7710" t="s">
        <v>3546</v>
      </c>
      <c r="F7710" t="s">
        <v>25901</v>
      </c>
      <c r="G7710" t="s">
        <v>25899</v>
      </c>
      <c r="H7710" t="s">
        <v>3177</v>
      </c>
      <c r="I7710" t="s">
        <v>25902</v>
      </c>
      <c r="J7710" t="s">
        <v>3187</v>
      </c>
      <c r="K7710" t="s">
        <v>14558</v>
      </c>
      <c r="L7710" t="s">
        <v>3174</v>
      </c>
      <c r="M7710" t="s">
        <v>3174</v>
      </c>
    </row>
    <row r="7711" spans="1:13" x14ac:dyDescent="0.3">
      <c r="A7711" t="s">
        <v>1082</v>
      </c>
      <c r="B7711" t="s">
        <v>13605</v>
      </c>
      <c r="C7711" t="s">
        <v>4045</v>
      </c>
      <c r="D7711" t="s">
        <v>1761</v>
      </c>
      <c r="E7711" t="s">
        <v>3546</v>
      </c>
      <c r="F7711" t="s">
        <v>25903</v>
      </c>
      <c r="G7711" t="s">
        <v>17811</v>
      </c>
      <c r="H7711" t="s">
        <v>3177</v>
      </c>
      <c r="I7711" t="s">
        <v>25904</v>
      </c>
      <c r="J7711" t="s">
        <v>3187</v>
      </c>
      <c r="K7711" t="s">
        <v>25905</v>
      </c>
      <c r="L7711" t="s">
        <v>3174</v>
      </c>
      <c r="M7711" t="s">
        <v>3174</v>
      </c>
    </row>
    <row r="7712" spans="1:13" x14ac:dyDescent="0.3">
      <c r="A7712" t="s">
        <v>1082</v>
      </c>
      <c r="B7712" t="s">
        <v>13605</v>
      </c>
      <c r="C7712" t="s">
        <v>4045</v>
      </c>
      <c r="D7712" t="s">
        <v>1761</v>
      </c>
      <c r="E7712" t="s">
        <v>3546</v>
      </c>
      <c r="F7712" t="s">
        <v>25906</v>
      </c>
      <c r="G7712" t="s">
        <v>25907</v>
      </c>
      <c r="H7712" t="s">
        <v>3177</v>
      </c>
      <c r="I7712" t="s">
        <v>25908</v>
      </c>
      <c r="J7712" t="s">
        <v>3187</v>
      </c>
      <c r="K7712" t="s">
        <v>14786</v>
      </c>
      <c r="L7712" t="s">
        <v>3174</v>
      </c>
      <c r="M7712" t="s">
        <v>3174</v>
      </c>
    </row>
    <row r="7713" spans="1:13" x14ac:dyDescent="0.3">
      <c r="A7713" t="s">
        <v>1082</v>
      </c>
      <c r="B7713" t="s">
        <v>13605</v>
      </c>
      <c r="C7713" t="s">
        <v>4045</v>
      </c>
      <c r="D7713" t="s">
        <v>1761</v>
      </c>
      <c r="E7713" t="s">
        <v>3546</v>
      </c>
      <c r="F7713" t="s">
        <v>25909</v>
      </c>
      <c r="G7713" t="s">
        <v>25910</v>
      </c>
      <c r="H7713" t="s">
        <v>3177</v>
      </c>
      <c r="I7713" t="s">
        <v>25911</v>
      </c>
      <c r="J7713" t="s">
        <v>3187</v>
      </c>
      <c r="K7713" t="s">
        <v>14734</v>
      </c>
      <c r="L7713" t="s">
        <v>3174</v>
      </c>
      <c r="M7713" t="s">
        <v>3174</v>
      </c>
    </row>
    <row r="7714" spans="1:13" x14ac:dyDescent="0.3">
      <c r="A7714" t="s">
        <v>1082</v>
      </c>
      <c r="B7714" t="s">
        <v>13605</v>
      </c>
      <c r="C7714" t="s">
        <v>4045</v>
      </c>
      <c r="D7714" t="s">
        <v>1761</v>
      </c>
      <c r="E7714" t="s">
        <v>3546</v>
      </c>
      <c r="F7714" t="s">
        <v>25912</v>
      </c>
      <c r="G7714" t="s">
        <v>25910</v>
      </c>
      <c r="H7714" t="s">
        <v>3177</v>
      </c>
      <c r="I7714" t="s">
        <v>25913</v>
      </c>
      <c r="J7714" t="s">
        <v>3187</v>
      </c>
      <c r="K7714" t="s">
        <v>14743</v>
      </c>
      <c r="L7714" t="s">
        <v>3174</v>
      </c>
      <c r="M7714" t="s">
        <v>3174</v>
      </c>
    </row>
    <row r="7715" spans="1:13" x14ac:dyDescent="0.3">
      <c r="A7715" t="s">
        <v>1082</v>
      </c>
      <c r="B7715" t="s">
        <v>13605</v>
      </c>
      <c r="C7715" t="s">
        <v>4045</v>
      </c>
      <c r="D7715" t="s">
        <v>1761</v>
      </c>
      <c r="E7715" t="s">
        <v>3546</v>
      </c>
      <c r="F7715" t="s">
        <v>25914</v>
      </c>
      <c r="G7715" t="s">
        <v>25859</v>
      </c>
      <c r="H7715" t="s">
        <v>3177</v>
      </c>
      <c r="I7715" t="s">
        <v>25915</v>
      </c>
      <c r="J7715" t="s">
        <v>3187</v>
      </c>
      <c r="K7715" t="s">
        <v>25916</v>
      </c>
      <c r="L7715" t="s">
        <v>3174</v>
      </c>
      <c r="M7715" t="s">
        <v>3174</v>
      </c>
    </row>
    <row r="7716" spans="1:13" x14ac:dyDescent="0.3">
      <c r="A7716" t="s">
        <v>1082</v>
      </c>
      <c r="B7716" t="s">
        <v>13605</v>
      </c>
      <c r="C7716" t="s">
        <v>4045</v>
      </c>
      <c r="D7716" t="s">
        <v>1761</v>
      </c>
      <c r="E7716" t="s">
        <v>3546</v>
      </c>
      <c r="F7716" t="s">
        <v>25917</v>
      </c>
      <c r="G7716" t="s">
        <v>23766</v>
      </c>
      <c r="H7716" t="s">
        <v>3177</v>
      </c>
      <c r="I7716" t="s">
        <v>25918</v>
      </c>
      <c r="J7716" t="s">
        <v>3187</v>
      </c>
      <c r="K7716" t="s">
        <v>14572</v>
      </c>
      <c r="L7716" t="s">
        <v>3174</v>
      </c>
      <c r="M7716" t="s">
        <v>3174</v>
      </c>
    </row>
    <row r="7717" spans="1:13" x14ac:dyDescent="0.3">
      <c r="A7717" t="s">
        <v>1082</v>
      </c>
      <c r="B7717" t="s">
        <v>13605</v>
      </c>
      <c r="C7717" t="s">
        <v>4045</v>
      </c>
      <c r="D7717" t="s">
        <v>1761</v>
      </c>
      <c r="E7717" t="s">
        <v>3320</v>
      </c>
      <c r="F7717" t="s">
        <v>25919</v>
      </c>
      <c r="G7717" t="s">
        <v>25910</v>
      </c>
      <c r="H7717" t="s">
        <v>3177</v>
      </c>
      <c r="I7717" t="s">
        <v>25920</v>
      </c>
      <c r="J7717" t="s">
        <v>3187</v>
      </c>
      <c r="K7717" t="s">
        <v>25921</v>
      </c>
      <c r="L7717" t="s">
        <v>3174</v>
      </c>
      <c r="M7717" t="s">
        <v>3174</v>
      </c>
    </row>
    <row r="7718" spans="1:13" x14ac:dyDescent="0.3">
      <c r="A7718" t="s">
        <v>1082</v>
      </c>
      <c r="B7718" t="s">
        <v>13605</v>
      </c>
      <c r="C7718" t="s">
        <v>4045</v>
      </c>
      <c r="D7718" t="s">
        <v>1761</v>
      </c>
      <c r="E7718" t="s">
        <v>3235</v>
      </c>
      <c r="F7718" t="s">
        <v>25922</v>
      </c>
      <c r="G7718" t="s">
        <v>25859</v>
      </c>
      <c r="H7718" t="s">
        <v>3177</v>
      </c>
      <c r="I7718" t="s">
        <v>25923</v>
      </c>
      <c r="J7718" t="s">
        <v>3187</v>
      </c>
      <c r="K7718" t="s">
        <v>12482</v>
      </c>
      <c r="L7718" t="s">
        <v>3174</v>
      </c>
      <c r="M7718" t="s">
        <v>3174</v>
      </c>
    </row>
    <row r="7719" spans="1:13" x14ac:dyDescent="0.3">
      <c r="A7719" t="s">
        <v>1082</v>
      </c>
      <c r="B7719" t="s">
        <v>13605</v>
      </c>
      <c r="C7719" t="s">
        <v>4045</v>
      </c>
      <c r="D7719" t="s">
        <v>1761</v>
      </c>
      <c r="E7719" t="s">
        <v>3546</v>
      </c>
      <c r="F7719" t="s">
        <v>25924</v>
      </c>
      <c r="G7719" t="s">
        <v>25925</v>
      </c>
      <c r="H7719" t="s">
        <v>3177</v>
      </c>
      <c r="I7719" t="s">
        <v>25926</v>
      </c>
      <c r="J7719" t="s">
        <v>3187</v>
      </c>
      <c r="K7719" t="s">
        <v>25927</v>
      </c>
      <c r="L7719" t="s">
        <v>3174</v>
      </c>
      <c r="M7719" t="s">
        <v>3174</v>
      </c>
    </row>
    <row r="7720" spans="1:13" x14ac:dyDescent="0.3">
      <c r="A7720" t="s">
        <v>1082</v>
      </c>
      <c r="B7720" t="s">
        <v>13605</v>
      </c>
      <c r="C7720" t="s">
        <v>4045</v>
      </c>
      <c r="D7720" t="s">
        <v>1761</v>
      </c>
      <c r="E7720" t="s">
        <v>3235</v>
      </c>
      <c r="F7720" t="s">
        <v>25928</v>
      </c>
      <c r="G7720" t="s">
        <v>23766</v>
      </c>
      <c r="H7720" t="s">
        <v>3177</v>
      </c>
      <c r="I7720" t="s">
        <v>25929</v>
      </c>
      <c r="J7720" t="s">
        <v>3187</v>
      </c>
      <c r="K7720" t="s">
        <v>14860</v>
      </c>
      <c r="L7720" t="s">
        <v>3174</v>
      </c>
      <c r="M7720" t="s">
        <v>3174</v>
      </c>
    </row>
    <row r="7721" spans="1:13" x14ac:dyDescent="0.3">
      <c r="A7721" t="s">
        <v>1082</v>
      </c>
      <c r="B7721" t="s">
        <v>13605</v>
      </c>
      <c r="C7721" t="s">
        <v>4045</v>
      </c>
      <c r="D7721" t="s">
        <v>1761</v>
      </c>
      <c r="E7721" t="s">
        <v>3235</v>
      </c>
      <c r="F7721" t="s">
        <v>25930</v>
      </c>
      <c r="G7721" t="s">
        <v>25931</v>
      </c>
      <c r="H7721" t="s">
        <v>3177</v>
      </c>
      <c r="I7721" t="s">
        <v>25932</v>
      </c>
      <c r="J7721" t="s">
        <v>3187</v>
      </c>
      <c r="K7721" t="s">
        <v>25933</v>
      </c>
      <c r="L7721" t="s">
        <v>3174</v>
      </c>
      <c r="M7721" t="s">
        <v>3174</v>
      </c>
    </row>
    <row r="7722" spans="1:13" x14ac:dyDescent="0.3">
      <c r="A7722" t="s">
        <v>1082</v>
      </c>
      <c r="B7722" t="s">
        <v>13605</v>
      </c>
      <c r="C7722" t="s">
        <v>4045</v>
      </c>
      <c r="D7722" t="s">
        <v>1761</v>
      </c>
      <c r="E7722" t="s">
        <v>3235</v>
      </c>
      <c r="F7722" t="s">
        <v>25934</v>
      </c>
      <c r="G7722" t="s">
        <v>14482</v>
      </c>
      <c r="H7722" t="s">
        <v>3177</v>
      </c>
      <c r="I7722" t="s">
        <v>25935</v>
      </c>
      <c r="J7722" t="s">
        <v>3187</v>
      </c>
      <c r="K7722" t="s">
        <v>24297</v>
      </c>
      <c r="L7722" t="s">
        <v>3174</v>
      </c>
      <c r="M7722" t="s">
        <v>3174</v>
      </c>
    </row>
    <row r="7723" spans="1:13" x14ac:dyDescent="0.3">
      <c r="A7723" t="s">
        <v>1082</v>
      </c>
      <c r="B7723" t="s">
        <v>13806</v>
      </c>
      <c r="C7723" t="s">
        <v>4045</v>
      </c>
      <c r="D7723" t="s">
        <v>1761</v>
      </c>
      <c r="E7723" t="s">
        <v>3235</v>
      </c>
      <c r="F7723" t="s">
        <v>25936</v>
      </c>
      <c r="G7723" t="s">
        <v>20436</v>
      </c>
      <c r="H7723" t="s">
        <v>3177</v>
      </c>
      <c r="I7723" t="s">
        <v>25937</v>
      </c>
      <c r="J7723" t="s">
        <v>3179</v>
      </c>
      <c r="K7723" t="s">
        <v>13986</v>
      </c>
      <c r="L7723" t="s">
        <v>3174</v>
      </c>
      <c r="M7723" t="s">
        <v>3174</v>
      </c>
    </row>
    <row r="7724" spans="1:13" x14ac:dyDescent="0.3">
      <c r="A7724" t="s">
        <v>1082</v>
      </c>
      <c r="B7724" t="s">
        <v>13806</v>
      </c>
      <c r="C7724" t="s">
        <v>4045</v>
      </c>
      <c r="D7724" t="s">
        <v>1761</v>
      </c>
      <c r="E7724" t="s">
        <v>3235</v>
      </c>
      <c r="F7724" t="s">
        <v>25938</v>
      </c>
      <c r="G7724" t="s">
        <v>13808</v>
      </c>
      <c r="H7724" t="s">
        <v>3177</v>
      </c>
      <c r="I7724" t="s">
        <v>25939</v>
      </c>
      <c r="J7724" t="s">
        <v>3179</v>
      </c>
      <c r="K7724" t="s">
        <v>25940</v>
      </c>
      <c r="L7724" t="s">
        <v>3174</v>
      </c>
      <c r="M7724" t="s">
        <v>3174</v>
      </c>
    </row>
    <row r="7725" spans="1:13" x14ac:dyDescent="0.3">
      <c r="A7725" t="s">
        <v>1082</v>
      </c>
      <c r="B7725" t="s">
        <v>13806</v>
      </c>
      <c r="C7725" t="s">
        <v>4045</v>
      </c>
      <c r="D7725" t="s">
        <v>1761</v>
      </c>
      <c r="E7725" t="s">
        <v>3235</v>
      </c>
      <c r="F7725" t="s">
        <v>25941</v>
      </c>
      <c r="G7725" t="s">
        <v>20459</v>
      </c>
      <c r="H7725" t="s">
        <v>3177</v>
      </c>
      <c r="I7725" t="s">
        <v>25942</v>
      </c>
      <c r="J7725" t="s">
        <v>3179</v>
      </c>
      <c r="K7725" t="s">
        <v>25943</v>
      </c>
      <c r="L7725" t="s">
        <v>3174</v>
      </c>
      <c r="M7725" t="s">
        <v>3174</v>
      </c>
    </row>
    <row r="7726" spans="1:13" x14ac:dyDescent="0.3">
      <c r="A7726" t="s">
        <v>1082</v>
      </c>
      <c r="B7726" t="s">
        <v>13806</v>
      </c>
      <c r="C7726" t="s">
        <v>4045</v>
      </c>
      <c r="D7726" t="s">
        <v>1761</v>
      </c>
      <c r="E7726" t="s">
        <v>3235</v>
      </c>
      <c r="F7726" t="s">
        <v>25944</v>
      </c>
      <c r="G7726" t="s">
        <v>20468</v>
      </c>
      <c r="H7726" t="s">
        <v>3177</v>
      </c>
      <c r="I7726" t="s">
        <v>25945</v>
      </c>
      <c r="J7726" t="s">
        <v>3179</v>
      </c>
      <c r="K7726" t="s">
        <v>14053</v>
      </c>
      <c r="L7726" t="s">
        <v>3174</v>
      </c>
      <c r="M7726" t="s">
        <v>3174</v>
      </c>
    </row>
    <row r="7727" spans="1:13" x14ac:dyDescent="0.3">
      <c r="A7727" t="s">
        <v>1082</v>
      </c>
      <c r="B7727" t="s">
        <v>13806</v>
      </c>
      <c r="C7727" t="s">
        <v>4045</v>
      </c>
      <c r="D7727" t="s">
        <v>1761</v>
      </c>
      <c r="E7727" t="s">
        <v>3235</v>
      </c>
      <c r="F7727" t="s">
        <v>25946</v>
      </c>
      <c r="G7727" t="s">
        <v>20471</v>
      </c>
      <c r="H7727" t="s">
        <v>3177</v>
      </c>
      <c r="I7727" t="s">
        <v>25947</v>
      </c>
      <c r="J7727" t="s">
        <v>3179</v>
      </c>
      <c r="K7727" t="s">
        <v>24294</v>
      </c>
      <c r="L7727" t="s">
        <v>3174</v>
      </c>
      <c r="M7727" t="s">
        <v>3174</v>
      </c>
    </row>
    <row r="7728" spans="1:13" x14ac:dyDescent="0.3">
      <c r="A7728" t="s">
        <v>1082</v>
      </c>
      <c r="B7728" t="s">
        <v>13806</v>
      </c>
      <c r="C7728" t="s">
        <v>4045</v>
      </c>
      <c r="D7728" t="s">
        <v>1761</v>
      </c>
      <c r="E7728" t="s">
        <v>3235</v>
      </c>
      <c r="F7728" t="s">
        <v>25948</v>
      </c>
      <c r="G7728" t="s">
        <v>25649</v>
      </c>
      <c r="H7728" t="s">
        <v>3177</v>
      </c>
      <c r="I7728" t="s">
        <v>25949</v>
      </c>
      <c r="J7728" t="s">
        <v>3179</v>
      </c>
      <c r="K7728" t="s">
        <v>25950</v>
      </c>
      <c r="L7728" t="s">
        <v>3174</v>
      </c>
      <c r="M7728" t="s">
        <v>3174</v>
      </c>
    </row>
    <row r="7729" spans="1:13" x14ac:dyDescent="0.3">
      <c r="A7729" t="s">
        <v>1082</v>
      </c>
      <c r="B7729" t="s">
        <v>13296</v>
      </c>
      <c r="C7729" t="s">
        <v>3190</v>
      </c>
      <c r="D7729" t="s">
        <v>1761</v>
      </c>
      <c r="E7729" t="s">
        <v>3546</v>
      </c>
      <c r="F7729" t="s">
        <v>25951</v>
      </c>
      <c r="G7729" t="s">
        <v>25882</v>
      </c>
      <c r="H7729" t="s">
        <v>3177</v>
      </c>
      <c r="I7729" t="s">
        <v>25952</v>
      </c>
      <c r="J7729" t="s">
        <v>3179</v>
      </c>
      <c r="K7729" t="s">
        <v>25953</v>
      </c>
      <c r="L7729" t="s">
        <v>3174</v>
      </c>
      <c r="M7729" t="s">
        <v>3174</v>
      </c>
    </row>
    <row r="7730" spans="1:13" x14ac:dyDescent="0.3">
      <c r="A7730" t="s">
        <v>1082</v>
      </c>
      <c r="B7730" t="s">
        <v>13296</v>
      </c>
      <c r="C7730" t="s">
        <v>3190</v>
      </c>
      <c r="D7730" t="s">
        <v>1761</v>
      </c>
      <c r="E7730" t="s">
        <v>3546</v>
      </c>
      <c r="F7730" t="s">
        <v>25954</v>
      </c>
      <c r="G7730" t="s">
        <v>14226</v>
      </c>
      <c r="H7730" t="s">
        <v>3177</v>
      </c>
      <c r="I7730" t="s">
        <v>25955</v>
      </c>
      <c r="J7730" t="s">
        <v>3179</v>
      </c>
      <c r="K7730" t="s">
        <v>25956</v>
      </c>
      <c r="L7730" t="s">
        <v>3174</v>
      </c>
      <c r="M7730" t="s">
        <v>3174</v>
      </c>
    </row>
    <row r="7731" spans="1:13" x14ac:dyDescent="0.3">
      <c r="A7731" t="s">
        <v>1082</v>
      </c>
      <c r="B7731" t="s">
        <v>13296</v>
      </c>
      <c r="C7731" t="s">
        <v>3190</v>
      </c>
      <c r="D7731" t="s">
        <v>1761</v>
      </c>
      <c r="E7731" t="s">
        <v>3546</v>
      </c>
      <c r="F7731" t="s">
        <v>25957</v>
      </c>
      <c r="G7731" t="s">
        <v>25888</v>
      </c>
      <c r="H7731" t="s">
        <v>3177</v>
      </c>
      <c r="I7731" t="s">
        <v>25958</v>
      </c>
      <c r="J7731" t="s">
        <v>3179</v>
      </c>
      <c r="K7731" t="s">
        <v>25959</v>
      </c>
      <c r="L7731" t="s">
        <v>3174</v>
      </c>
      <c r="M7731" t="s">
        <v>3174</v>
      </c>
    </row>
    <row r="7732" spans="1:13" x14ac:dyDescent="0.3">
      <c r="A7732" t="s">
        <v>1082</v>
      </c>
      <c r="B7732" t="s">
        <v>13605</v>
      </c>
      <c r="C7732" t="s">
        <v>4045</v>
      </c>
      <c r="D7732" t="s">
        <v>1761</v>
      </c>
      <c r="E7732" t="s">
        <v>3546</v>
      </c>
      <c r="F7732" t="s">
        <v>25960</v>
      </c>
      <c r="G7732" t="s">
        <v>25892</v>
      </c>
      <c r="H7732" t="s">
        <v>3177</v>
      </c>
      <c r="I7732" t="s">
        <v>25961</v>
      </c>
      <c r="J7732" t="s">
        <v>3187</v>
      </c>
      <c r="K7732" t="s">
        <v>25962</v>
      </c>
      <c r="L7732" t="s">
        <v>3174</v>
      </c>
      <c r="M7732" t="s">
        <v>3174</v>
      </c>
    </row>
    <row r="7733" spans="1:13" x14ac:dyDescent="0.3">
      <c r="A7733" t="s">
        <v>1082</v>
      </c>
      <c r="B7733" t="s">
        <v>13605</v>
      </c>
      <c r="C7733" t="s">
        <v>4045</v>
      </c>
      <c r="D7733" t="s">
        <v>1761</v>
      </c>
      <c r="E7733" t="s">
        <v>3546</v>
      </c>
      <c r="F7733" t="s">
        <v>25963</v>
      </c>
      <c r="G7733" t="s">
        <v>25899</v>
      </c>
      <c r="H7733" t="s">
        <v>3177</v>
      </c>
      <c r="I7733" t="s">
        <v>25964</v>
      </c>
      <c r="J7733" t="s">
        <v>3187</v>
      </c>
      <c r="K7733" t="s">
        <v>14555</v>
      </c>
      <c r="L7733" t="s">
        <v>3174</v>
      </c>
      <c r="M7733" t="s">
        <v>3174</v>
      </c>
    </row>
    <row r="7734" spans="1:13" x14ac:dyDescent="0.3">
      <c r="A7734" t="s">
        <v>1082</v>
      </c>
      <c r="B7734" t="s">
        <v>13605</v>
      </c>
      <c r="C7734" t="s">
        <v>4045</v>
      </c>
      <c r="D7734" t="s">
        <v>1761</v>
      </c>
      <c r="E7734" t="s">
        <v>3546</v>
      </c>
      <c r="F7734" t="s">
        <v>25965</v>
      </c>
      <c r="G7734" t="s">
        <v>17811</v>
      </c>
      <c r="H7734" t="s">
        <v>3177</v>
      </c>
      <c r="I7734" t="s">
        <v>25966</v>
      </c>
      <c r="J7734" t="s">
        <v>3187</v>
      </c>
      <c r="K7734" t="s">
        <v>25967</v>
      </c>
      <c r="L7734" t="s">
        <v>3174</v>
      </c>
      <c r="M7734" t="s">
        <v>3174</v>
      </c>
    </row>
    <row r="7735" spans="1:13" x14ac:dyDescent="0.3">
      <c r="A7735" t="s">
        <v>1082</v>
      </c>
      <c r="B7735" t="s">
        <v>13605</v>
      </c>
      <c r="C7735" t="s">
        <v>4045</v>
      </c>
      <c r="D7735" t="s">
        <v>1761</v>
      </c>
      <c r="E7735" t="s">
        <v>3546</v>
      </c>
      <c r="F7735" t="s">
        <v>25968</v>
      </c>
      <c r="G7735" t="s">
        <v>25907</v>
      </c>
      <c r="H7735" t="s">
        <v>3177</v>
      </c>
      <c r="I7735" t="s">
        <v>25969</v>
      </c>
      <c r="J7735" t="s">
        <v>3187</v>
      </c>
      <c r="K7735" t="s">
        <v>14783</v>
      </c>
      <c r="L7735" t="s">
        <v>3174</v>
      </c>
      <c r="M7735" t="s">
        <v>3174</v>
      </c>
    </row>
    <row r="7736" spans="1:13" x14ac:dyDescent="0.3">
      <c r="A7736" t="s">
        <v>1082</v>
      </c>
      <c r="B7736" t="s">
        <v>13605</v>
      </c>
      <c r="C7736" t="s">
        <v>4045</v>
      </c>
      <c r="D7736" t="s">
        <v>1761</v>
      </c>
      <c r="E7736" t="s">
        <v>3320</v>
      </c>
      <c r="F7736" t="s">
        <v>25970</v>
      </c>
      <c r="G7736" t="s">
        <v>25971</v>
      </c>
      <c r="H7736" t="s">
        <v>3177</v>
      </c>
      <c r="I7736" t="s">
        <v>25972</v>
      </c>
      <c r="J7736" t="s">
        <v>3187</v>
      </c>
      <c r="K7736" t="s">
        <v>25973</v>
      </c>
      <c r="L7736" t="s">
        <v>3174</v>
      </c>
      <c r="M7736" t="s">
        <v>3174</v>
      </c>
    </row>
    <row r="7737" spans="1:13" x14ac:dyDescent="0.3">
      <c r="A7737" t="s">
        <v>1082</v>
      </c>
      <c r="B7737" t="s">
        <v>13605</v>
      </c>
      <c r="C7737" t="s">
        <v>4045</v>
      </c>
      <c r="D7737" t="s">
        <v>1761</v>
      </c>
      <c r="E7737" t="s">
        <v>3320</v>
      </c>
      <c r="F7737" t="s">
        <v>25974</v>
      </c>
      <c r="G7737" t="s">
        <v>25907</v>
      </c>
      <c r="H7737" t="s">
        <v>3177</v>
      </c>
      <c r="I7737" t="s">
        <v>25975</v>
      </c>
      <c r="J7737" t="s">
        <v>3187</v>
      </c>
      <c r="K7737" t="s">
        <v>25976</v>
      </c>
      <c r="L7737" t="s">
        <v>3174</v>
      </c>
      <c r="M7737" t="s">
        <v>3174</v>
      </c>
    </row>
    <row r="7738" spans="1:13" x14ac:dyDescent="0.3">
      <c r="A7738" t="s">
        <v>1082</v>
      </c>
      <c r="B7738" t="s">
        <v>13605</v>
      </c>
      <c r="C7738" t="s">
        <v>4045</v>
      </c>
      <c r="D7738" t="s">
        <v>1761</v>
      </c>
      <c r="E7738" t="s">
        <v>3320</v>
      </c>
      <c r="F7738" t="s">
        <v>25977</v>
      </c>
      <c r="G7738" t="s">
        <v>25910</v>
      </c>
      <c r="H7738" t="s">
        <v>3177</v>
      </c>
      <c r="I7738" t="s">
        <v>25978</v>
      </c>
      <c r="J7738" t="s">
        <v>3187</v>
      </c>
      <c r="K7738" t="s">
        <v>25979</v>
      </c>
      <c r="L7738" t="s">
        <v>3174</v>
      </c>
      <c r="M7738" t="s">
        <v>3174</v>
      </c>
    </row>
    <row r="7739" spans="1:13" x14ac:dyDescent="0.3">
      <c r="A7739" t="s">
        <v>1082</v>
      </c>
      <c r="B7739" t="s">
        <v>13605</v>
      </c>
      <c r="C7739" t="s">
        <v>4045</v>
      </c>
      <c r="D7739" t="s">
        <v>1761</v>
      </c>
      <c r="E7739" t="s">
        <v>3546</v>
      </c>
      <c r="F7739" t="s">
        <v>25980</v>
      </c>
      <c r="G7739" t="s">
        <v>23766</v>
      </c>
      <c r="H7739" t="s">
        <v>3177</v>
      </c>
      <c r="I7739" t="s">
        <v>25981</v>
      </c>
      <c r="J7739" t="s">
        <v>3187</v>
      </c>
      <c r="K7739" t="s">
        <v>14569</v>
      </c>
      <c r="L7739" t="s">
        <v>3174</v>
      </c>
      <c r="M7739" t="s">
        <v>3174</v>
      </c>
    </row>
    <row r="7740" spans="1:13" x14ac:dyDescent="0.3">
      <c r="A7740" t="s">
        <v>1082</v>
      </c>
      <c r="B7740" t="s">
        <v>13605</v>
      </c>
      <c r="C7740" t="s">
        <v>4045</v>
      </c>
      <c r="D7740" t="s">
        <v>1761</v>
      </c>
      <c r="E7740" t="s">
        <v>3235</v>
      </c>
      <c r="F7740" t="s">
        <v>25982</v>
      </c>
      <c r="G7740" t="s">
        <v>25931</v>
      </c>
      <c r="H7740" t="s">
        <v>3177</v>
      </c>
      <c r="I7740" t="s">
        <v>25983</v>
      </c>
      <c r="J7740" t="s">
        <v>3187</v>
      </c>
      <c r="K7740" t="s">
        <v>23464</v>
      </c>
      <c r="L7740" t="s">
        <v>3174</v>
      </c>
      <c r="M7740" t="s">
        <v>3174</v>
      </c>
    </row>
    <row r="7741" spans="1:13" x14ac:dyDescent="0.3">
      <c r="A7741" t="s">
        <v>1082</v>
      </c>
      <c r="B7741" t="s">
        <v>13605</v>
      </c>
      <c r="C7741" t="s">
        <v>4045</v>
      </c>
      <c r="D7741" t="s">
        <v>1761</v>
      </c>
      <c r="E7741" t="s">
        <v>3235</v>
      </c>
      <c r="F7741" t="s">
        <v>25984</v>
      </c>
      <c r="G7741" t="s">
        <v>25931</v>
      </c>
      <c r="H7741" t="s">
        <v>3177</v>
      </c>
      <c r="I7741" t="s">
        <v>25985</v>
      </c>
      <c r="J7741" t="s">
        <v>3187</v>
      </c>
      <c r="K7741" t="s">
        <v>23470</v>
      </c>
      <c r="L7741" t="s">
        <v>3174</v>
      </c>
      <c r="M7741" t="s">
        <v>3174</v>
      </c>
    </row>
    <row r="7742" spans="1:13" x14ac:dyDescent="0.3">
      <c r="A7742" t="s">
        <v>1082</v>
      </c>
      <c r="B7742" t="s">
        <v>13605</v>
      </c>
      <c r="C7742" t="s">
        <v>4045</v>
      </c>
      <c r="D7742" t="s">
        <v>1761</v>
      </c>
      <c r="E7742" t="s">
        <v>3235</v>
      </c>
      <c r="F7742" t="s">
        <v>25986</v>
      </c>
      <c r="G7742" t="s">
        <v>25859</v>
      </c>
      <c r="H7742" t="s">
        <v>3177</v>
      </c>
      <c r="I7742" t="s">
        <v>25987</v>
      </c>
      <c r="J7742" t="s">
        <v>3187</v>
      </c>
      <c r="K7742" t="s">
        <v>25988</v>
      </c>
      <c r="L7742" t="s">
        <v>3174</v>
      </c>
      <c r="M7742" t="s">
        <v>3174</v>
      </c>
    </row>
    <row r="7743" spans="1:13" x14ac:dyDescent="0.3">
      <c r="A7743" t="s">
        <v>1082</v>
      </c>
      <c r="B7743" t="s">
        <v>13605</v>
      </c>
      <c r="C7743" t="s">
        <v>4045</v>
      </c>
      <c r="D7743" t="s">
        <v>1761</v>
      </c>
      <c r="E7743" t="s">
        <v>3235</v>
      </c>
      <c r="F7743" t="s">
        <v>25989</v>
      </c>
      <c r="G7743" t="s">
        <v>25859</v>
      </c>
      <c r="H7743" t="s">
        <v>3177</v>
      </c>
      <c r="I7743" t="s">
        <v>25990</v>
      </c>
      <c r="J7743" t="s">
        <v>3187</v>
      </c>
      <c r="K7743" t="s">
        <v>14023</v>
      </c>
      <c r="L7743" t="s">
        <v>3174</v>
      </c>
      <c r="M7743" t="s">
        <v>3174</v>
      </c>
    </row>
    <row r="7744" spans="1:13" x14ac:dyDescent="0.3">
      <c r="A7744" t="s">
        <v>1082</v>
      </c>
      <c r="B7744" t="s">
        <v>13605</v>
      </c>
      <c r="C7744" t="s">
        <v>4045</v>
      </c>
      <c r="D7744" t="s">
        <v>1761</v>
      </c>
      <c r="E7744" t="s">
        <v>3320</v>
      </c>
      <c r="F7744" t="s">
        <v>25991</v>
      </c>
      <c r="G7744" t="s">
        <v>13607</v>
      </c>
      <c r="H7744" t="s">
        <v>3177</v>
      </c>
      <c r="I7744" t="s">
        <v>25992</v>
      </c>
      <c r="J7744" t="s">
        <v>3187</v>
      </c>
      <c r="K7744" t="s">
        <v>25993</v>
      </c>
      <c r="L7744" t="s">
        <v>3174</v>
      </c>
      <c r="M7744" t="s">
        <v>3174</v>
      </c>
    </row>
    <row r="7745" spans="1:13" x14ac:dyDescent="0.3">
      <c r="A7745" t="s">
        <v>1082</v>
      </c>
      <c r="B7745" t="s">
        <v>13605</v>
      </c>
      <c r="C7745" t="s">
        <v>4045</v>
      </c>
      <c r="D7745" t="s">
        <v>1761</v>
      </c>
      <c r="E7745" t="s">
        <v>3546</v>
      </c>
      <c r="F7745" t="s">
        <v>25994</v>
      </c>
      <c r="G7745" t="s">
        <v>25925</v>
      </c>
      <c r="H7745" t="s">
        <v>3177</v>
      </c>
      <c r="I7745" t="s">
        <v>25995</v>
      </c>
      <c r="J7745" t="s">
        <v>3187</v>
      </c>
      <c r="K7745" t="s">
        <v>25996</v>
      </c>
      <c r="L7745" t="s">
        <v>3174</v>
      </c>
      <c r="M7745" t="s">
        <v>3174</v>
      </c>
    </row>
    <row r="7746" spans="1:13" x14ac:dyDescent="0.3">
      <c r="A7746" t="s">
        <v>1082</v>
      </c>
      <c r="B7746" t="s">
        <v>13605</v>
      </c>
      <c r="C7746" t="s">
        <v>4045</v>
      </c>
      <c r="D7746" t="s">
        <v>1761</v>
      </c>
      <c r="E7746" t="s">
        <v>3546</v>
      </c>
      <c r="F7746" t="s">
        <v>25997</v>
      </c>
      <c r="G7746" t="s">
        <v>25925</v>
      </c>
      <c r="H7746" t="s">
        <v>3177</v>
      </c>
      <c r="I7746" t="s">
        <v>25998</v>
      </c>
      <c r="J7746" t="s">
        <v>3187</v>
      </c>
      <c r="K7746" t="s">
        <v>25999</v>
      </c>
      <c r="L7746" t="s">
        <v>3174</v>
      </c>
      <c r="M7746" t="s">
        <v>3174</v>
      </c>
    </row>
    <row r="7747" spans="1:13" x14ac:dyDescent="0.3">
      <c r="A7747" t="s">
        <v>1082</v>
      </c>
      <c r="B7747" t="s">
        <v>13605</v>
      </c>
      <c r="C7747" t="s">
        <v>4045</v>
      </c>
      <c r="D7747" t="s">
        <v>1761</v>
      </c>
      <c r="E7747" t="s">
        <v>3235</v>
      </c>
      <c r="F7747" t="s">
        <v>26000</v>
      </c>
      <c r="G7747" t="s">
        <v>23766</v>
      </c>
      <c r="H7747" t="s">
        <v>3177</v>
      </c>
      <c r="I7747" t="s">
        <v>26001</v>
      </c>
      <c r="J7747" t="s">
        <v>3187</v>
      </c>
      <c r="K7747" t="s">
        <v>12485</v>
      </c>
      <c r="L7747" t="s">
        <v>3174</v>
      </c>
      <c r="M7747" t="s">
        <v>3174</v>
      </c>
    </row>
    <row r="7748" spans="1:13" x14ac:dyDescent="0.3">
      <c r="A7748" t="s">
        <v>1082</v>
      </c>
      <c r="B7748" t="s">
        <v>13605</v>
      </c>
      <c r="C7748" t="s">
        <v>4045</v>
      </c>
      <c r="D7748" t="s">
        <v>1761</v>
      </c>
      <c r="E7748" t="s">
        <v>3235</v>
      </c>
      <c r="F7748" t="s">
        <v>26002</v>
      </c>
      <c r="G7748" t="s">
        <v>23766</v>
      </c>
      <c r="H7748" t="s">
        <v>3177</v>
      </c>
      <c r="I7748" t="s">
        <v>26003</v>
      </c>
      <c r="J7748" t="s">
        <v>3187</v>
      </c>
      <c r="K7748" t="s">
        <v>13946</v>
      </c>
      <c r="L7748" t="s">
        <v>3174</v>
      </c>
      <c r="M7748" t="s">
        <v>3174</v>
      </c>
    </row>
    <row r="7749" spans="1:13" x14ac:dyDescent="0.3">
      <c r="A7749" t="s">
        <v>1082</v>
      </c>
      <c r="B7749" t="s">
        <v>13605</v>
      </c>
      <c r="C7749" t="s">
        <v>4045</v>
      </c>
      <c r="D7749" t="s">
        <v>1761</v>
      </c>
      <c r="E7749" t="s">
        <v>3546</v>
      </c>
      <c r="F7749" t="s">
        <v>26004</v>
      </c>
      <c r="G7749" t="s">
        <v>25859</v>
      </c>
      <c r="H7749" t="s">
        <v>3177</v>
      </c>
      <c r="I7749" t="s">
        <v>26005</v>
      </c>
      <c r="J7749" t="s">
        <v>3187</v>
      </c>
      <c r="K7749" t="s">
        <v>26006</v>
      </c>
      <c r="L7749" t="s">
        <v>3174</v>
      </c>
      <c r="M7749" t="s">
        <v>3174</v>
      </c>
    </row>
    <row r="7750" spans="1:13" x14ac:dyDescent="0.3">
      <c r="A7750" t="s">
        <v>1082</v>
      </c>
      <c r="B7750" t="s">
        <v>13605</v>
      </c>
      <c r="C7750" t="s">
        <v>4045</v>
      </c>
      <c r="D7750" t="s">
        <v>1761</v>
      </c>
      <c r="E7750" t="s">
        <v>3235</v>
      </c>
      <c r="F7750" t="s">
        <v>26007</v>
      </c>
      <c r="G7750" t="s">
        <v>7825</v>
      </c>
      <c r="H7750" t="s">
        <v>3177</v>
      </c>
      <c r="I7750" t="s">
        <v>26008</v>
      </c>
      <c r="J7750" t="s">
        <v>3187</v>
      </c>
      <c r="K7750" t="s">
        <v>22385</v>
      </c>
      <c r="L7750" t="s">
        <v>3174</v>
      </c>
      <c r="M7750" t="s">
        <v>3174</v>
      </c>
    </row>
    <row r="7751" spans="1:13" x14ac:dyDescent="0.3">
      <c r="A7751" t="s">
        <v>1082</v>
      </c>
      <c r="B7751" t="s">
        <v>13605</v>
      </c>
      <c r="C7751" t="s">
        <v>4045</v>
      </c>
      <c r="D7751" t="s">
        <v>1761</v>
      </c>
      <c r="E7751" t="s">
        <v>3235</v>
      </c>
      <c r="F7751" t="s">
        <v>26009</v>
      </c>
      <c r="G7751" t="s">
        <v>7825</v>
      </c>
      <c r="H7751" t="s">
        <v>3177</v>
      </c>
      <c r="I7751" t="s">
        <v>26010</v>
      </c>
      <c r="J7751" t="s">
        <v>3187</v>
      </c>
      <c r="K7751" t="s">
        <v>25943</v>
      </c>
      <c r="L7751" t="s">
        <v>3174</v>
      </c>
      <c r="M7751" t="s">
        <v>3174</v>
      </c>
    </row>
    <row r="7752" spans="1:13" x14ac:dyDescent="0.3">
      <c r="A7752" t="s">
        <v>1082</v>
      </c>
      <c r="B7752" t="s">
        <v>13605</v>
      </c>
      <c r="C7752" t="s">
        <v>4045</v>
      </c>
      <c r="D7752" t="s">
        <v>1761</v>
      </c>
      <c r="E7752" t="s">
        <v>3235</v>
      </c>
      <c r="F7752" t="s">
        <v>26011</v>
      </c>
      <c r="G7752" t="s">
        <v>14482</v>
      </c>
      <c r="H7752" t="s">
        <v>3177</v>
      </c>
      <c r="I7752" t="s">
        <v>26012</v>
      </c>
      <c r="J7752" t="s">
        <v>3187</v>
      </c>
      <c r="K7752" t="s">
        <v>24291</v>
      </c>
      <c r="L7752" t="s">
        <v>3174</v>
      </c>
      <c r="M7752" t="s">
        <v>3174</v>
      </c>
    </row>
    <row r="7753" spans="1:13" x14ac:dyDescent="0.3">
      <c r="A7753" t="s">
        <v>1082</v>
      </c>
      <c r="B7753" t="s">
        <v>13605</v>
      </c>
      <c r="C7753" t="s">
        <v>4045</v>
      </c>
      <c r="D7753" t="s">
        <v>1761</v>
      </c>
      <c r="E7753" t="s">
        <v>3235</v>
      </c>
      <c r="F7753" t="s">
        <v>26013</v>
      </c>
      <c r="G7753" t="s">
        <v>23130</v>
      </c>
      <c r="H7753" t="s">
        <v>3177</v>
      </c>
      <c r="I7753" t="s">
        <v>26014</v>
      </c>
      <c r="J7753" t="s">
        <v>3187</v>
      </c>
      <c r="K7753" t="s">
        <v>26015</v>
      </c>
      <c r="L7753" t="s">
        <v>3174</v>
      </c>
      <c r="M7753" t="s">
        <v>3174</v>
      </c>
    </row>
    <row r="7754" spans="1:13" x14ac:dyDescent="0.3">
      <c r="A7754" t="s">
        <v>1082</v>
      </c>
      <c r="B7754" t="s">
        <v>13605</v>
      </c>
      <c r="C7754" t="s">
        <v>4045</v>
      </c>
      <c r="D7754" t="s">
        <v>1761</v>
      </c>
      <c r="E7754" t="s">
        <v>3235</v>
      </c>
      <c r="F7754" t="s">
        <v>26016</v>
      </c>
      <c r="G7754" t="s">
        <v>23130</v>
      </c>
      <c r="H7754" t="s">
        <v>3177</v>
      </c>
      <c r="I7754" t="s">
        <v>26017</v>
      </c>
      <c r="J7754" t="s">
        <v>3187</v>
      </c>
      <c r="K7754" t="s">
        <v>26018</v>
      </c>
      <c r="L7754" t="s">
        <v>3174</v>
      </c>
      <c r="M7754" t="s">
        <v>3174</v>
      </c>
    </row>
    <row r="7755" spans="1:13" x14ac:dyDescent="0.3">
      <c r="A7755" t="s">
        <v>1082</v>
      </c>
      <c r="B7755" t="s">
        <v>2964</v>
      </c>
      <c r="C7755" t="s">
        <v>4045</v>
      </c>
      <c r="D7755" t="s">
        <v>1903</v>
      </c>
      <c r="E7755" t="s">
        <v>3546</v>
      </c>
      <c r="F7755" t="s">
        <v>26019</v>
      </c>
      <c r="G7755" t="s">
        <v>14547</v>
      </c>
      <c r="H7755" t="s">
        <v>3177</v>
      </c>
      <c r="I7755" t="s">
        <v>26020</v>
      </c>
      <c r="J7755" t="s">
        <v>3179</v>
      </c>
      <c r="K7755" t="s">
        <v>26021</v>
      </c>
      <c r="L7755" t="s">
        <v>3174</v>
      </c>
      <c r="M7755" t="s">
        <v>3174</v>
      </c>
    </row>
    <row r="7756" spans="1:13" x14ac:dyDescent="0.3">
      <c r="A7756" t="s">
        <v>1082</v>
      </c>
      <c r="B7756" t="s">
        <v>13806</v>
      </c>
      <c r="C7756" t="s">
        <v>4045</v>
      </c>
      <c r="D7756" t="s">
        <v>1903</v>
      </c>
      <c r="E7756" t="s">
        <v>3235</v>
      </c>
      <c r="F7756" t="s">
        <v>26022</v>
      </c>
      <c r="G7756" t="s">
        <v>20436</v>
      </c>
      <c r="H7756" t="s">
        <v>3177</v>
      </c>
      <c r="I7756" t="s">
        <v>26023</v>
      </c>
      <c r="J7756" t="s">
        <v>3179</v>
      </c>
      <c r="K7756" t="s">
        <v>14085</v>
      </c>
      <c r="L7756" t="s">
        <v>3174</v>
      </c>
      <c r="M7756" t="s">
        <v>3174</v>
      </c>
    </row>
    <row r="7757" spans="1:13" x14ac:dyDescent="0.3">
      <c r="A7757" t="s">
        <v>1082</v>
      </c>
      <c r="B7757" t="s">
        <v>13806</v>
      </c>
      <c r="C7757" t="s">
        <v>4045</v>
      </c>
      <c r="D7757" t="s">
        <v>1903</v>
      </c>
      <c r="E7757" t="s">
        <v>3235</v>
      </c>
      <c r="F7757" t="s">
        <v>26024</v>
      </c>
      <c r="G7757" t="s">
        <v>20436</v>
      </c>
      <c r="H7757" t="s">
        <v>3177</v>
      </c>
      <c r="I7757" t="s">
        <v>26025</v>
      </c>
      <c r="J7757" t="s">
        <v>3179</v>
      </c>
      <c r="K7757" t="s">
        <v>26026</v>
      </c>
      <c r="L7757" t="s">
        <v>3174</v>
      </c>
      <c r="M7757" t="s">
        <v>3174</v>
      </c>
    </row>
    <row r="7758" spans="1:13" x14ac:dyDescent="0.3">
      <c r="A7758" t="s">
        <v>1082</v>
      </c>
      <c r="B7758" t="s">
        <v>13806</v>
      </c>
      <c r="C7758" t="s">
        <v>4045</v>
      </c>
      <c r="D7758" t="s">
        <v>1903</v>
      </c>
      <c r="E7758" t="s">
        <v>3235</v>
      </c>
      <c r="F7758" t="s">
        <v>26027</v>
      </c>
      <c r="G7758" t="s">
        <v>20436</v>
      </c>
      <c r="H7758" t="s">
        <v>3177</v>
      </c>
      <c r="I7758" t="s">
        <v>26028</v>
      </c>
      <c r="J7758" t="s">
        <v>3179</v>
      </c>
      <c r="K7758" t="s">
        <v>26021</v>
      </c>
      <c r="L7758" t="s">
        <v>3174</v>
      </c>
      <c r="M7758" t="s">
        <v>3174</v>
      </c>
    </row>
    <row r="7759" spans="1:13" x14ac:dyDescent="0.3">
      <c r="A7759" t="s">
        <v>1082</v>
      </c>
      <c r="B7759" t="s">
        <v>13806</v>
      </c>
      <c r="C7759" t="s">
        <v>4045</v>
      </c>
      <c r="D7759" t="s">
        <v>1903</v>
      </c>
      <c r="E7759" t="s">
        <v>3235</v>
      </c>
      <c r="F7759" t="s">
        <v>26029</v>
      </c>
      <c r="G7759" t="s">
        <v>20459</v>
      </c>
      <c r="H7759" t="s">
        <v>3177</v>
      </c>
      <c r="I7759" t="s">
        <v>26030</v>
      </c>
      <c r="J7759" t="s">
        <v>3179</v>
      </c>
      <c r="K7759" t="s">
        <v>14085</v>
      </c>
      <c r="L7759" t="s">
        <v>3174</v>
      </c>
      <c r="M7759" t="s">
        <v>3174</v>
      </c>
    </row>
    <row r="7760" spans="1:13" x14ac:dyDescent="0.3">
      <c r="A7760" t="s">
        <v>1082</v>
      </c>
      <c r="B7760" t="s">
        <v>13806</v>
      </c>
      <c r="C7760" t="s">
        <v>4045</v>
      </c>
      <c r="D7760" t="s">
        <v>1903</v>
      </c>
      <c r="E7760" t="s">
        <v>3235</v>
      </c>
      <c r="F7760" t="s">
        <v>26031</v>
      </c>
      <c r="G7760" t="s">
        <v>20459</v>
      </c>
      <c r="H7760" t="s">
        <v>3177</v>
      </c>
      <c r="I7760" t="s">
        <v>26032</v>
      </c>
      <c r="J7760" t="s">
        <v>3179</v>
      </c>
      <c r="K7760" t="s">
        <v>26026</v>
      </c>
      <c r="L7760" t="s">
        <v>3174</v>
      </c>
      <c r="M7760" t="s">
        <v>3174</v>
      </c>
    </row>
    <row r="7761" spans="1:13" x14ac:dyDescent="0.3">
      <c r="A7761" t="s">
        <v>1082</v>
      </c>
      <c r="B7761" t="s">
        <v>13806</v>
      </c>
      <c r="C7761" t="s">
        <v>4045</v>
      </c>
      <c r="D7761" t="s">
        <v>1903</v>
      </c>
      <c r="E7761" t="s">
        <v>3235</v>
      </c>
      <c r="F7761" t="s">
        <v>26033</v>
      </c>
      <c r="G7761" t="s">
        <v>20459</v>
      </c>
      <c r="H7761" t="s">
        <v>3177</v>
      </c>
      <c r="I7761" t="s">
        <v>26034</v>
      </c>
      <c r="J7761" t="s">
        <v>3179</v>
      </c>
      <c r="K7761" t="s">
        <v>26021</v>
      </c>
      <c r="L7761" t="s">
        <v>3174</v>
      </c>
      <c r="M7761" t="s">
        <v>3174</v>
      </c>
    </row>
    <row r="7762" spans="1:13" x14ac:dyDescent="0.3">
      <c r="A7762" t="s">
        <v>1082</v>
      </c>
      <c r="B7762" t="s">
        <v>13806</v>
      </c>
      <c r="C7762" t="s">
        <v>4045</v>
      </c>
      <c r="D7762" t="s">
        <v>1903</v>
      </c>
      <c r="E7762" t="s">
        <v>3235</v>
      </c>
      <c r="F7762" t="s">
        <v>26035</v>
      </c>
      <c r="G7762" t="s">
        <v>20468</v>
      </c>
      <c r="H7762" t="s">
        <v>3177</v>
      </c>
      <c r="I7762" t="s">
        <v>26036</v>
      </c>
      <c r="J7762" t="s">
        <v>3179</v>
      </c>
      <c r="K7762" t="s">
        <v>26026</v>
      </c>
      <c r="L7762" t="s">
        <v>3174</v>
      </c>
      <c r="M7762" t="s">
        <v>3174</v>
      </c>
    </row>
    <row r="7763" spans="1:13" x14ac:dyDescent="0.3">
      <c r="A7763" t="s">
        <v>1082</v>
      </c>
      <c r="B7763" t="s">
        <v>13806</v>
      </c>
      <c r="C7763" t="s">
        <v>4045</v>
      </c>
      <c r="D7763" t="s">
        <v>1903</v>
      </c>
      <c r="E7763" t="s">
        <v>3235</v>
      </c>
      <c r="F7763" t="s">
        <v>26037</v>
      </c>
      <c r="G7763" t="s">
        <v>20471</v>
      </c>
      <c r="H7763" t="s">
        <v>3177</v>
      </c>
      <c r="I7763" t="s">
        <v>26038</v>
      </c>
      <c r="J7763" t="s">
        <v>3179</v>
      </c>
      <c r="K7763" t="s">
        <v>14085</v>
      </c>
      <c r="L7763" t="s">
        <v>3174</v>
      </c>
      <c r="M7763" t="s">
        <v>3174</v>
      </c>
    </row>
    <row r="7764" spans="1:13" x14ac:dyDescent="0.3">
      <c r="A7764" t="s">
        <v>1082</v>
      </c>
      <c r="B7764" t="s">
        <v>13806</v>
      </c>
      <c r="C7764" t="s">
        <v>4045</v>
      </c>
      <c r="D7764" t="s">
        <v>1903</v>
      </c>
      <c r="E7764" t="s">
        <v>3235</v>
      </c>
      <c r="F7764" t="s">
        <v>26039</v>
      </c>
      <c r="G7764" t="s">
        <v>20471</v>
      </c>
      <c r="H7764" t="s">
        <v>3177</v>
      </c>
      <c r="I7764" t="s">
        <v>26040</v>
      </c>
      <c r="J7764" t="s">
        <v>3179</v>
      </c>
      <c r="K7764" t="s">
        <v>26021</v>
      </c>
      <c r="L7764" t="s">
        <v>3174</v>
      </c>
      <c r="M7764" t="s">
        <v>3174</v>
      </c>
    </row>
    <row r="7765" spans="1:13" x14ac:dyDescent="0.3">
      <c r="A7765" t="s">
        <v>1082</v>
      </c>
      <c r="B7765" t="s">
        <v>13806</v>
      </c>
      <c r="C7765" t="s">
        <v>4045</v>
      </c>
      <c r="D7765" t="s">
        <v>1903</v>
      </c>
      <c r="E7765" t="s">
        <v>3235</v>
      </c>
      <c r="F7765" t="s">
        <v>26041</v>
      </c>
      <c r="G7765" t="s">
        <v>13808</v>
      </c>
      <c r="H7765" t="s">
        <v>3177</v>
      </c>
      <c r="I7765" t="s">
        <v>26042</v>
      </c>
      <c r="J7765" t="s">
        <v>3179</v>
      </c>
      <c r="K7765" t="s">
        <v>26021</v>
      </c>
      <c r="L7765" t="s">
        <v>3174</v>
      </c>
      <c r="M7765" t="s">
        <v>3174</v>
      </c>
    </row>
    <row r="7766" spans="1:13" x14ac:dyDescent="0.3">
      <c r="A7766" t="s">
        <v>1082</v>
      </c>
      <c r="B7766" t="s">
        <v>7417</v>
      </c>
      <c r="C7766" t="s">
        <v>4045</v>
      </c>
      <c r="D7766" t="s">
        <v>1903</v>
      </c>
      <c r="E7766" t="s">
        <v>3546</v>
      </c>
      <c r="F7766" t="s">
        <v>26043</v>
      </c>
      <c r="G7766" t="s">
        <v>9291</v>
      </c>
      <c r="H7766" t="s">
        <v>3177</v>
      </c>
      <c r="I7766" t="s">
        <v>26044</v>
      </c>
      <c r="J7766" t="s">
        <v>3187</v>
      </c>
      <c r="K7766" t="s">
        <v>14085</v>
      </c>
      <c r="L7766" t="s">
        <v>3174</v>
      </c>
      <c r="M7766" t="s">
        <v>3174</v>
      </c>
    </row>
    <row r="7767" spans="1:13" x14ac:dyDescent="0.3">
      <c r="A7767" t="s">
        <v>1082</v>
      </c>
      <c r="B7767" t="s">
        <v>7417</v>
      </c>
      <c r="C7767" t="s">
        <v>4045</v>
      </c>
      <c r="D7767" t="s">
        <v>1903</v>
      </c>
      <c r="E7767" t="s">
        <v>3235</v>
      </c>
      <c r="F7767" t="s">
        <v>26045</v>
      </c>
      <c r="G7767" t="s">
        <v>26046</v>
      </c>
      <c r="H7767" t="s">
        <v>3177</v>
      </c>
      <c r="I7767" t="s">
        <v>26047</v>
      </c>
      <c r="J7767" t="s">
        <v>3187</v>
      </c>
      <c r="K7767" t="s">
        <v>14085</v>
      </c>
      <c r="L7767" t="s">
        <v>3174</v>
      </c>
      <c r="M7767" t="s">
        <v>3174</v>
      </c>
    </row>
    <row r="7768" spans="1:13" x14ac:dyDescent="0.3">
      <c r="A7768" t="s">
        <v>1082</v>
      </c>
      <c r="B7768" t="s">
        <v>7417</v>
      </c>
      <c r="C7768" t="s">
        <v>4045</v>
      </c>
      <c r="D7768" t="s">
        <v>1903</v>
      </c>
      <c r="E7768" t="s">
        <v>3235</v>
      </c>
      <c r="F7768" t="s">
        <v>26048</v>
      </c>
      <c r="G7768" t="s">
        <v>26046</v>
      </c>
      <c r="H7768" t="s">
        <v>3177</v>
      </c>
      <c r="I7768" t="s">
        <v>26049</v>
      </c>
      <c r="J7768" t="s">
        <v>3187</v>
      </c>
      <c r="K7768" t="s">
        <v>26021</v>
      </c>
      <c r="L7768" t="s">
        <v>3174</v>
      </c>
      <c r="M7768" t="s">
        <v>3174</v>
      </c>
    </row>
    <row r="7769" spans="1:13" x14ac:dyDescent="0.3">
      <c r="A7769" t="s">
        <v>1082</v>
      </c>
      <c r="B7769" t="s">
        <v>7417</v>
      </c>
      <c r="C7769" t="s">
        <v>4045</v>
      </c>
      <c r="D7769" t="s">
        <v>1903</v>
      </c>
      <c r="E7769" t="s">
        <v>3546</v>
      </c>
      <c r="F7769" t="s">
        <v>26050</v>
      </c>
      <c r="G7769" t="s">
        <v>26051</v>
      </c>
      <c r="H7769" t="s">
        <v>3177</v>
      </c>
      <c r="I7769" t="s">
        <v>26052</v>
      </c>
      <c r="J7769" t="s">
        <v>3187</v>
      </c>
      <c r="K7769" t="s">
        <v>14509</v>
      </c>
      <c r="L7769" t="s">
        <v>3174</v>
      </c>
      <c r="M7769" t="s">
        <v>3174</v>
      </c>
    </row>
    <row r="7770" spans="1:13" x14ac:dyDescent="0.3">
      <c r="A7770" t="s">
        <v>1082</v>
      </c>
      <c r="B7770" t="s">
        <v>7417</v>
      </c>
      <c r="C7770" t="s">
        <v>4045</v>
      </c>
      <c r="D7770" t="s">
        <v>1903</v>
      </c>
      <c r="E7770" t="s">
        <v>3546</v>
      </c>
      <c r="F7770" t="s">
        <v>26053</v>
      </c>
      <c r="G7770" t="s">
        <v>26051</v>
      </c>
      <c r="H7770" t="s">
        <v>3177</v>
      </c>
      <c r="I7770" t="s">
        <v>26054</v>
      </c>
      <c r="J7770" t="s">
        <v>3187</v>
      </c>
      <c r="K7770" t="s">
        <v>26055</v>
      </c>
      <c r="L7770" t="s">
        <v>3174</v>
      </c>
      <c r="M7770" t="s">
        <v>3174</v>
      </c>
    </row>
    <row r="7771" spans="1:13" x14ac:dyDescent="0.3">
      <c r="A7771" t="s">
        <v>1082</v>
      </c>
      <c r="B7771" t="s">
        <v>7417</v>
      </c>
      <c r="C7771" t="s">
        <v>4045</v>
      </c>
      <c r="D7771" t="s">
        <v>1903</v>
      </c>
      <c r="E7771" t="s">
        <v>3546</v>
      </c>
      <c r="F7771" t="s">
        <v>26056</v>
      </c>
      <c r="G7771" t="s">
        <v>26057</v>
      </c>
      <c r="H7771" t="s">
        <v>3177</v>
      </c>
      <c r="I7771" t="s">
        <v>26058</v>
      </c>
      <c r="J7771" t="s">
        <v>3187</v>
      </c>
      <c r="K7771" t="s">
        <v>26055</v>
      </c>
      <c r="L7771" t="s">
        <v>3174</v>
      </c>
      <c r="M7771" t="s">
        <v>3174</v>
      </c>
    </row>
    <row r="7772" spans="1:13" x14ac:dyDescent="0.3">
      <c r="A7772" t="s">
        <v>1082</v>
      </c>
      <c r="B7772" t="s">
        <v>13972</v>
      </c>
      <c r="C7772" t="s">
        <v>4045</v>
      </c>
      <c r="D7772" t="s">
        <v>1903</v>
      </c>
      <c r="E7772" t="s">
        <v>3235</v>
      </c>
      <c r="F7772" t="s">
        <v>26059</v>
      </c>
      <c r="G7772" t="s">
        <v>26060</v>
      </c>
      <c r="H7772" t="s">
        <v>3177</v>
      </c>
      <c r="I7772" t="s">
        <v>26061</v>
      </c>
      <c r="J7772" t="s">
        <v>3187</v>
      </c>
      <c r="K7772" t="s">
        <v>14085</v>
      </c>
      <c r="L7772" t="s">
        <v>3174</v>
      </c>
      <c r="M7772" t="s">
        <v>3174</v>
      </c>
    </row>
    <row r="7773" spans="1:13" x14ac:dyDescent="0.3">
      <c r="A7773" t="s">
        <v>1082</v>
      </c>
      <c r="B7773" t="s">
        <v>13972</v>
      </c>
      <c r="C7773" t="s">
        <v>4045</v>
      </c>
      <c r="D7773" t="s">
        <v>1903</v>
      </c>
      <c r="E7773" t="s">
        <v>3546</v>
      </c>
      <c r="F7773" t="s">
        <v>26062</v>
      </c>
      <c r="G7773" t="s">
        <v>26063</v>
      </c>
      <c r="H7773" t="s">
        <v>3177</v>
      </c>
      <c r="I7773" t="s">
        <v>26064</v>
      </c>
      <c r="J7773" t="s">
        <v>3187</v>
      </c>
      <c r="K7773" t="s">
        <v>26055</v>
      </c>
      <c r="L7773" t="s">
        <v>3174</v>
      </c>
      <c r="M7773" t="s">
        <v>3174</v>
      </c>
    </row>
    <row r="7774" spans="1:13" x14ac:dyDescent="0.3">
      <c r="A7774" t="s">
        <v>1082</v>
      </c>
      <c r="B7774" t="s">
        <v>13972</v>
      </c>
      <c r="C7774" t="s">
        <v>4045</v>
      </c>
      <c r="D7774" t="s">
        <v>1903</v>
      </c>
      <c r="E7774" t="s">
        <v>3546</v>
      </c>
      <c r="F7774" t="s">
        <v>26065</v>
      </c>
      <c r="G7774" t="s">
        <v>26063</v>
      </c>
      <c r="H7774" t="s">
        <v>3177</v>
      </c>
      <c r="I7774" t="s">
        <v>26066</v>
      </c>
      <c r="J7774" t="s">
        <v>3187</v>
      </c>
      <c r="K7774" t="s">
        <v>26067</v>
      </c>
      <c r="L7774" t="s">
        <v>3174</v>
      </c>
      <c r="M7774" t="s">
        <v>3174</v>
      </c>
    </row>
    <row r="7775" spans="1:13" x14ac:dyDescent="0.3">
      <c r="A7775" t="s">
        <v>1082</v>
      </c>
      <c r="B7775" t="s">
        <v>2984</v>
      </c>
      <c r="C7775" t="s">
        <v>3190</v>
      </c>
      <c r="D7775" t="s">
        <v>1903</v>
      </c>
      <c r="E7775" t="s">
        <v>3235</v>
      </c>
      <c r="F7775" t="s">
        <v>26068</v>
      </c>
      <c r="G7775" t="s">
        <v>14503</v>
      </c>
      <c r="H7775" t="s">
        <v>3177</v>
      </c>
      <c r="I7775" t="s">
        <v>26069</v>
      </c>
      <c r="J7775" t="s">
        <v>3187</v>
      </c>
      <c r="K7775" t="s">
        <v>26021</v>
      </c>
      <c r="L7775" t="s">
        <v>3174</v>
      </c>
      <c r="M7775" t="s">
        <v>3174</v>
      </c>
    </row>
    <row r="7776" spans="1:13" x14ac:dyDescent="0.3">
      <c r="A7776" t="s">
        <v>1082</v>
      </c>
      <c r="B7776" t="s">
        <v>2984</v>
      </c>
      <c r="C7776" t="s">
        <v>3190</v>
      </c>
      <c r="D7776" t="s">
        <v>1903</v>
      </c>
      <c r="E7776" t="s">
        <v>3235</v>
      </c>
      <c r="F7776" t="s">
        <v>26070</v>
      </c>
      <c r="G7776" t="s">
        <v>14503</v>
      </c>
      <c r="H7776" t="s">
        <v>3177</v>
      </c>
      <c r="I7776" t="s">
        <v>26071</v>
      </c>
      <c r="J7776" t="s">
        <v>3187</v>
      </c>
      <c r="K7776" t="s">
        <v>14085</v>
      </c>
      <c r="L7776" t="s">
        <v>3174</v>
      </c>
      <c r="M7776" t="s">
        <v>3174</v>
      </c>
    </row>
    <row r="7777" spans="1:13" x14ac:dyDescent="0.3">
      <c r="A7777" t="s">
        <v>1082</v>
      </c>
      <c r="B7777" t="s">
        <v>7755</v>
      </c>
      <c r="C7777" t="s">
        <v>4045</v>
      </c>
      <c r="D7777" t="s">
        <v>1903</v>
      </c>
      <c r="E7777" t="s">
        <v>3235</v>
      </c>
      <c r="F7777" t="s">
        <v>26072</v>
      </c>
      <c r="G7777" t="s">
        <v>7757</v>
      </c>
      <c r="H7777" t="s">
        <v>3177</v>
      </c>
      <c r="I7777" t="s">
        <v>26073</v>
      </c>
      <c r="J7777" t="s">
        <v>3187</v>
      </c>
      <c r="K7777" t="s">
        <v>26021</v>
      </c>
      <c r="L7777" t="s">
        <v>3174</v>
      </c>
      <c r="M7777" t="s">
        <v>3174</v>
      </c>
    </row>
    <row r="7778" spans="1:13" x14ac:dyDescent="0.3">
      <c r="A7778" t="s">
        <v>1082</v>
      </c>
      <c r="B7778" t="s">
        <v>7755</v>
      </c>
      <c r="C7778" t="s">
        <v>4045</v>
      </c>
      <c r="D7778" t="s">
        <v>1903</v>
      </c>
      <c r="E7778" t="s">
        <v>3235</v>
      </c>
      <c r="F7778" t="s">
        <v>26074</v>
      </c>
      <c r="G7778" t="s">
        <v>7757</v>
      </c>
      <c r="H7778" t="s">
        <v>3177</v>
      </c>
      <c r="I7778" t="s">
        <v>26075</v>
      </c>
      <c r="J7778" t="s">
        <v>3187</v>
      </c>
      <c r="K7778" t="s">
        <v>14085</v>
      </c>
      <c r="L7778" t="s">
        <v>3174</v>
      </c>
      <c r="M7778" t="s">
        <v>3174</v>
      </c>
    </row>
    <row r="7779" spans="1:13" x14ac:dyDescent="0.3">
      <c r="A7779" t="s">
        <v>1082</v>
      </c>
      <c r="B7779" t="s">
        <v>7755</v>
      </c>
      <c r="C7779" t="s">
        <v>4045</v>
      </c>
      <c r="D7779" t="s">
        <v>1903</v>
      </c>
      <c r="E7779" t="s">
        <v>3235</v>
      </c>
      <c r="F7779" t="s">
        <v>26076</v>
      </c>
      <c r="G7779" t="s">
        <v>7767</v>
      </c>
      <c r="H7779" t="s">
        <v>3177</v>
      </c>
      <c r="I7779" t="s">
        <v>26077</v>
      </c>
      <c r="J7779" t="s">
        <v>3187</v>
      </c>
      <c r="K7779" t="s">
        <v>26021</v>
      </c>
      <c r="L7779" t="s">
        <v>3174</v>
      </c>
      <c r="M7779" t="s">
        <v>3174</v>
      </c>
    </row>
    <row r="7780" spans="1:13" x14ac:dyDescent="0.3">
      <c r="A7780" t="s">
        <v>1082</v>
      </c>
      <c r="B7780" t="s">
        <v>7638</v>
      </c>
      <c r="C7780" t="s">
        <v>4045</v>
      </c>
      <c r="D7780" t="s">
        <v>1903</v>
      </c>
      <c r="E7780" t="s">
        <v>7639</v>
      </c>
      <c r="F7780" t="s">
        <v>26078</v>
      </c>
      <c r="G7780" t="s">
        <v>7720</v>
      </c>
      <c r="H7780" t="s">
        <v>3177</v>
      </c>
      <c r="I7780" t="s">
        <v>26079</v>
      </c>
      <c r="J7780" t="s">
        <v>3187</v>
      </c>
      <c r="K7780" t="s">
        <v>14085</v>
      </c>
      <c r="L7780" t="s">
        <v>3174</v>
      </c>
      <c r="M7780" t="s">
        <v>3174</v>
      </c>
    </row>
    <row r="7781" spans="1:13" x14ac:dyDescent="0.3">
      <c r="A7781" t="s">
        <v>1082</v>
      </c>
      <c r="B7781" t="s">
        <v>7638</v>
      </c>
      <c r="C7781" t="s">
        <v>4045</v>
      </c>
      <c r="D7781" t="s">
        <v>1903</v>
      </c>
      <c r="E7781" t="s">
        <v>7639</v>
      </c>
      <c r="F7781" t="s">
        <v>26080</v>
      </c>
      <c r="G7781" t="s">
        <v>7720</v>
      </c>
      <c r="H7781" t="s">
        <v>3177</v>
      </c>
      <c r="I7781" t="s">
        <v>26081</v>
      </c>
      <c r="J7781" t="s">
        <v>3187</v>
      </c>
      <c r="K7781" t="s">
        <v>26021</v>
      </c>
      <c r="L7781" t="s">
        <v>3174</v>
      </c>
      <c r="M7781" t="s">
        <v>3174</v>
      </c>
    </row>
    <row r="7782" spans="1:13" x14ac:dyDescent="0.3">
      <c r="A7782" t="s">
        <v>1082</v>
      </c>
      <c r="B7782" t="s">
        <v>7638</v>
      </c>
      <c r="C7782" t="s">
        <v>4045</v>
      </c>
      <c r="D7782" t="s">
        <v>1903</v>
      </c>
      <c r="E7782" t="s">
        <v>7639</v>
      </c>
      <c r="F7782" t="s">
        <v>26082</v>
      </c>
      <c r="G7782" t="s">
        <v>8412</v>
      </c>
      <c r="H7782" t="s">
        <v>3177</v>
      </c>
      <c r="I7782" t="s">
        <v>26083</v>
      </c>
      <c r="J7782" t="s">
        <v>3187</v>
      </c>
      <c r="K7782" t="s">
        <v>26021</v>
      </c>
      <c r="L7782" t="s">
        <v>3174</v>
      </c>
      <c r="M7782" t="s">
        <v>3174</v>
      </c>
    </row>
    <row r="7783" spans="1:13" x14ac:dyDescent="0.3">
      <c r="A7783" t="s">
        <v>1082</v>
      </c>
      <c r="B7783" t="s">
        <v>7638</v>
      </c>
      <c r="C7783" t="s">
        <v>4045</v>
      </c>
      <c r="D7783" t="s">
        <v>1903</v>
      </c>
      <c r="E7783" t="s">
        <v>7639</v>
      </c>
      <c r="F7783" t="s">
        <v>26084</v>
      </c>
      <c r="G7783" t="s">
        <v>7711</v>
      </c>
      <c r="H7783" t="s">
        <v>3177</v>
      </c>
      <c r="I7783" t="s">
        <v>26085</v>
      </c>
      <c r="J7783" t="s">
        <v>3187</v>
      </c>
      <c r="K7783" t="s">
        <v>14085</v>
      </c>
      <c r="L7783" t="s">
        <v>3174</v>
      </c>
      <c r="M7783" t="s">
        <v>3174</v>
      </c>
    </row>
    <row r="7784" spans="1:13" x14ac:dyDescent="0.3">
      <c r="A7784" t="s">
        <v>1082</v>
      </c>
      <c r="B7784" t="s">
        <v>7638</v>
      </c>
      <c r="C7784" t="s">
        <v>4045</v>
      </c>
      <c r="D7784" t="s">
        <v>1903</v>
      </c>
      <c r="E7784" t="s">
        <v>7639</v>
      </c>
      <c r="F7784" t="s">
        <v>26086</v>
      </c>
      <c r="G7784" t="s">
        <v>7711</v>
      </c>
      <c r="H7784" t="s">
        <v>3177</v>
      </c>
      <c r="I7784" t="s">
        <v>26087</v>
      </c>
      <c r="J7784" t="s">
        <v>3187</v>
      </c>
      <c r="K7784" t="s">
        <v>26021</v>
      </c>
      <c r="L7784" t="s">
        <v>3174</v>
      </c>
      <c r="M7784" t="s">
        <v>3174</v>
      </c>
    </row>
    <row r="7785" spans="1:13" x14ac:dyDescent="0.3">
      <c r="A7785" t="s">
        <v>1082</v>
      </c>
      <c r="B7785" t="s">
        <v>7809</v>
      </c>
      <c r="C7785" t="s">
        <v>4045</v>
      </c>
      <c r="D7785" t="s">
        <v>1903</v>
      </c>
      <c r="E7785" t="s">
        <v>3235</v>
      </c>
      <c r="F7785" t="s">
        <v>26088</v>
      </c>
      <c r="G7785" t="s">
        <v>26089</v>
      </c>
      <c r="H7785" t="s">
        <v>3177</v>
      </c>
      <c r="I7785" t="s">
        <v>26090</v>
      </c>
      <c r="J7785" t="s">
        <v>3187</v>
      </c>
      <c r="K7785" t="s">
        <v>26026</v>
      </c>
      <c r="L7785" t="s">
        <v>3174</v>
      </c>
      <c r="M7785" t="s">
        <v>3174</v>
      </c>
    </row>
    <row r="7786" spans="1:13" x14ac:dyDescent="0.3">
      <c r="A7786" t="s">
        <v>1082</v>
      </c>
      <c r="B7786" t="s">
        <v>7809</v>
      </c>
      <c r="C7786" t="s">
        <v>4045</v>
      </c>
      <c r="D7786" t="s">
        <v>1903</v>
      </c>
      <c r="E7786" t="s">
        <v>3235</v>
      </c>
      <c r="F7786" t="s">
        <v>26091</v>
      </c>
      <c r="G7786" t="s">
        <v>26089</v>
      </c>
      <c r="H7786" t="s">
        <v>3177</v>
      </c>
      <c r="I7786" t="s">
        <v>26092</v>
      </c>
      <c r="J7786" t="s">
        <v>3187</v>
      </c>
      <c r="K7786" t="s">
        <v>14085</v>
      </c>
      <c r="L7786" t="s">
        <v>3174</v>
      </c>
      <c r="M7786" t="s">
        <v>3174</v>
      </c>
    </row>
    <row r="7787" spans="1:13" x14ac:dyDescent="0.3">
      <c r="A7787" t="s">
        <v>1082</v>
      </c>
      <c r="B7787" t="s">
        <v>7809</v>
      </c>
      <c r="C7787" t="s">
        <v>4045</v>
      </c>
      <c r="D7787" t="s">
        <v>1903</v>
      </c>
      <c r="E7787" t="s">
        <v>3546</v>
      </c>
      <c r="F7787" t="s">
        <v>26093</v>
      </c>
      <c r="G7787" t="s">
        <v>14109</v>
      </c>
      <c r="H7787" t="s">
        <v>3177</v>
      </c>
      <c r="I7787" t="s">
        <v>26094</v>
      </c>
      <c r="J7787" t="s">
        <v>3187</v>
      </c>
      <c r="K7787" t="s">
        <v>26067</v>
      </c>
      <c r="L7787" t="s">
        <v>3174</v>
      </c>
      <c r="M7787" t="s">
        <v>3174</v>
      </c>
    </row>
    <row r="7788" spans="1:13" x14ac:dyDescent="0.3">
      <c r="A7788" t="s">
        <v>1082</v>
      </c>
      <c r="B7788" t="s">
        <v>7809</v>
      </c>
      <c r="C7788" t="s">
        <v>4045</v>
      </c>
      <c r="D7788" t="s">
        <v>1903</v>
      </c>
      <c r="E7788" t="s">
        <v>3546</v>
      </c>
      <c r="F7788" t="s">
        <v>26095</v>
      </c>
      <c r="G7788" t="s">
        <v>14109</v>
      </c>
      <c r="H7788" t="s">
        <v>3177</v>
      </c>
      <c r="I7788" t="s">
        <v>26096</v>
      </c>
      <c r="J7788" t="s">
        <v>3187</v>
      </c>
      <c r="K7788" t="s">
        <v>26055</v>
      </c>
      <c r="L7788" t="s">
        <v>3174</v>
      </c>
      <c r="M7788" t="s">
        <v>3174</v>
      </c>
    </row>
    <row r="7789" spans="1:13" x14ac:dyDescent="0.3">
      <c r="A7789" t="s">
        <v>1082</v>
      </c>
      <c r="B7789" t="s">
        <v>9381</v>
      </c>
      <c r="C7789" t="s">
        <v>4045</v>
      </c>
      <c r="D7789" t="s">
        <v>1903</v>
      </c>
      <c r="E7789" t="s">
        <v>3320</v>
      </c>
      <c r="F7789" t="s">
        <v>26097</v>
      </c>
      <c r="G7789" t="s">
        <v>26098</v>
      </c>
      <c r="H7789" t="s">
        <v>3177</v>
      </c>
      <c r="I7789" t="s">
        <v>26099</v>
      </c>
      <c r="J7789" t="s">
        <v>3187</v>
      </c>
      <c r="K7789" t="s">
        <v>26067</v>
      </c>
      <c r="L7789" t="s">
        <v>3174</v>
      </c>
      <c r="M7789" t="s">
        <v>3174</v>
      </c>
    </row>
    <row r="7790" spans="1:13" x14ac:dyDescent="0.3">
      <c r="A7790" t="s">
        <v>1082</v>
      </c>
      <c r="B7790" t="s">
        <v>3040</v>
      </c>
      <c r="C7790" t="s">
        <v>4045</v>
      </c>
      <c r="D7790" t="s">
        <v>1903</v>
      </c>
      <c r="E7790" t="s">
        <v>3235</v>
      </c>
      <c r="F7790" t="s">
        <v>26100</v>
      </c>
      <c r="G7790" t="s">
        <v>23453</v>
      </c>
      <c r="H7790" t="s">
        <v>3177</v>
      </c>
      <c r="I7790" t="s">
        <v>26101</v>
      </c>
      <c r="J7790" t="s">
        <v>3187</v>
      </c>
      <c r="K7790" t="s">
        <v>14085</v>
      </c>
      <c r="L7790" t="s">
        <v>3174</v>
      </c>
      <c r="M7790" t="s">
        <v>3174</v>
      </c>
    </row>
    <row r="7791" spans="1:13" x14ac:dyDescent="0.3">
      <c r="A7791" t="s">
        <v>1082</v>
      </c>
      <c r="B7791" t="s">
        <v>3040</v>
      </c>
      <c r="C7791" t="s">
        <v>4045</v>
      </c>
      <c r="D7791" t="s">
        <v>1903</v>
      </c>
      <c r="E7791" t="s">
        <v>3235</v>
      </c>
      <c r="F7791" t="s">
        <v>26102</v>
      </c>
      <c r="G7791" t="s">
        <v>23453</v>
      </c>
      <c r="H7791" t="s">
        <v>3177</v>
      </c>
      <c r="I7791" t="s">
        <v>26103</v>
      </c>
      <c r="J7791" t="s">
        <v>3187</v>
      </c>
      <c r="K7791" t="s">
        <v>26021</v>
      </c>
      <c r="L7791" t="s">
        <v>3174</v>
      </c>
      <c r="M7791" t="s">
        <v>3174</v>
      </c>
    </row>
    <row r="7792" spans="1:13" x14ac:dyDescent="0.3">
      <c r="A7792" t="s">
        <v>1082</v>
      </c>
      <c r="B7792" t="s">
        <v>14644</v>
      </c>
      <c r="C7792" t="s">
        <v>4045</v>
      </c>
      <c r="D7792" t="s">
        <v>1903</v>
      </c>
      <c r="E7792" t="s">
        <v>3235</v>
      </c>
      <c r="F7792" t="s">
        <v>26104</v>
      </c>
      <c r="G7792" t="s">
        <v>14646</v>
      </c>
      <c r="H7792" t="s">
        <v>3177</v>
      </c>
      <c r="I7792" t="s">
        <v>26105</v>
      </c>
      <c r="J7792" t="s">
        <v>3187</v>
      </c>
      <c r="K7792" t="s">
        <v>26026</v>
      </c>
      <c r="L7792" t="s">
        <v>3174</v>
      </c>
      <c r="M7792" t="s">
        <v>3174</v>
      </c>
    </row>
    <row r="7793" spans="1:13" x14ac:dyDescent="0.3">
      <c r="A7793" t="s">
        <v>1082</v>
      </c>
      <c r="B7793" t="s">
        <v>14644</v>
      </c>
      <c r="C7793" t="s">
        <v>4045</v>
      </c>
      <c r="D7793" t="s">
        <v>1903</v>
      </c>
      <c r="E7793" t="s">
        <v>3235</v>
      </c>
      <c r="F7793" t="s">
        <v>26106</v>
      </c>
      <c r="G7793" t="s">
        <v>14646</v>
      </c>
      <c r="H7793" t="s">
        <v>3177</v>
      </c>
      <c r="I7793" t="s">
        <v>26107</v>
      </c>
      <c r="J7793" t="s">
        <v>3187</v>
      </c>
      <c r="K7793" t="s">
        <v>26021</v>
      </c>
      <c r="L7793" t="s">
        <v>3174</v>
      </c>
      <c r="M7793" t="s">
        <v>3174</v>
      </c>
    </row>
    <row r="7794" spans="1:13" x14ac:dyDescent="0.3">
      <c r="A7794" t="s">
        <v>1082</v>
      </c>
      <c r="B7794" t="s">
        <v>14644</v>
      </c>
      <c r="C7794" t="s">
        <v>4045</v>
      </c>
      <c r="D7794" t="s">
        <v>1903</v>
      </c>
      <c r="E7794" t="s">
        <v>3235</v>
      </c>
      <c r="F7794" t="s">
        <v>26108</v>
      </c>
      <c r="G7794" t="s">
        <v>14646</v>
      </c>
      <c r="H7794" t="s">
        <v>3177</v>
      </c>
      <c r="I7794" t="s">
        <v>26109</v>
      </c>
      <c r="J7794" t="s">
        <v>3187</v>
      </c>
      <c r="K7794" t="s">
        <v>14085</v>
      </c>
      <c r="L7794" t="s">
        <v>3174</v>
      </c>
      <c r="M7794" t="s">
        <v>3174</v>
      </c>
    </row>
    <row r="7795" spans="1:13" x14ac:dyDescent="0.3">
      <c r="A7795" t="s">
        <v>1082</v>
      </c>
      <c r="B7795" t="s">
        <v>14644</v>
      </c>
      <c r="C7795" t="s">
        <v>4045</v>
      </c>
      <c r="D7795" t="s">
        <v>1903</v>
      </c>
      <c r="E7795" t="s">
        <v>3235</v>
      </c>
      <c r="F7795" t="s">
        <v>26110</v>
      </c>
      <c r="G7795" t="s">
        <v>14646</v>
      </c>
      <c r="H7795" t="s">
        <v>3177</v>
      </c>
      <c r="I7795" t="s">
        <v>26111</v>
      </c>
      <c r="J7795" t="s">
        <v>3187</v>
      </c>
      <c r="K7795" t="s">
        <v>26021</v>
      </c>
      <c r="L7795" t="s">
        <v>3174</v>
      </c>
      <c r="M7795" t="s">
        <v>3174</v>
      </c>
    </row>
    <row r="7796" spans="1:13" x14ac:dyDescent="0.3">
      <c r="A7796" t="s">
        <v>1082</v>
      </c>
      <c r="B7796" t="s">
        <v>13806</v>
      </c>
      <c r="C7796" t="s">
        <v>4045</v>
      </c>
      <c r="D7796" t="s">
        <v>1903</v>
      </c>
      <c r="E7796" t="s">
        <v>3235</v>
      </c>
      <c r="F7796" t="s">
        <v>26112</v>
      </c>
      <c r="G7796" t="s">
        <v>20468</v>
      </c>
      <c r="H7796" t="s">
        <v>3177</v>
      </c>
      <c r="I7796" t="s">
        <v>26113</v>
      </c>
      <c r="J7796" t="s">
        <v>3179</v>
      </c>
      <c r="K7796" t="s">
        <v>14085</v>
      </c>
      <c r="L7796" t="s">
        <v>3174</v>
      </c>
      <c r="M7796" t="s">
        <v>3174</v>
      </c>
    </row>
    <row r="7797" spans="1:13" x14ac:dyDescent="0.3">
      <c r="A7797" t="s">
        <v>1082</v>
      </c>
      <c r="B7797" t="s">
        <v>13806</v>
      </c>
      <c r="C7797" t="s">
        <v>4045</v>
      </c>
      <c r="D7797" t="s">
        <v>1903</v>
      </c>
      <c r="E7797" t="s">
        <v>3235</v>
      </c>
      <c r="F7797" t="s">
        <v>26114</v>
      </c>
      <c r="G7797" t="s">
        <v>20468</v>
      </c>
      <c r="H7797" t="s">
        <v>3177</v>
      </c>
      <c r="I7797" t="s">
        <v>26115</v>
      </c>
      <c r="J7797" t="s">
        <v>3179</v>
      </c>
      <c r="K7797" t="s">
        <v>26021</v>
      </c>
      <c r="L7797" t="s">
        <v>3174</v>
      </c>
      <c r="M7797" t="s">
        <v>3174</v>
      </c>
    </row>
    <row r="7798" spans="1:13" x14ac:dyDescent="0.3">
      <c r="A7798" t="s">
        <v>1082</v>
      </c>
      <c r="B7798" t="s">
        <v>13806</v>
      </c>
      <c r="C7798" t="s">
        <v>4045</v>
      </c>
      <c r="D7798" t="s">
        <v>1903</v>
      </c>
      <c r="E7798" t="s">
        <v>3235</v>
      </c>
      <c r="F7798" t="s">
        <v>26116</v>
      </c>
      <c r="G7798" t="s">
        <v>20471</v>
      </c>
      <c r="H7798" t="s">
        <v>3177</v>
      </c>
      <c r="I7798" t="s">
        <v>26117</v>
      </c>
      <c r="J7798" t="s">
        <v>3179</v>
      </c>
      <c r="K7798" t="s">
        <v>26026</v>
      </c>
      <c r="L7798" t="s">
        <v>3174</v>
      </c>
      <c r="M7798" t="s">
        <v>3174</v>
      </c>
    </row>
    <row r="7799" spans="1:13" x14ac:dyDescent="0.3">
      <c r="A7799" t="s">
        <v>1082</v>
      </c>
      <c r="B7799" t="s">
        <v>13806</v>
      </c>
      <c r="C7799" t="s">
        <v>4045</v>
      </c>
      <c r="D7799" t="s">
        <v>1903</v>
      </c>
      <c r="E7799" t="s">
        <v>3235</v>
      </c>
      <c r="F7799" t="s">
        <v>26118</v>
      </c>
      <c r="G7799" t="s">
        <v>13808</v>
      </c>
      <c r="H7799" t="s">
        <v>3177</v>
      </c>
      <c r="I7799" t="s">
        <v>26119</v>
      </c>
      <c r="J7799" t="s">
        <v>3179</v>
      </c>
      <c r="K7799" t="s">
        <v>26026</v>
      </c>
      <c r="L7799" t="s">
        <v>3174</v>
      </c>
      <c r="M7799" t="s">
        <v>3174</v>
      </c>
    </row>
    <row r="7800" spans="1:13" x14ac:dyDescent="0.3">
      <c r="A7800" t="s">
        <v>1082</v>
      </c>
      <c r="B7800" t="s">
        <v>7417</v>
      </c>
      <c r="C7800" t="s">
        <v>4045</v>
      </c>
      <c r="D7800" t="s">
        <v>1903</v>
      </c>
      <c r="E7800" t="s">
        <v>3546</v>
      </c>
      <c r="F7800" t="s">
        <v>26120</v>
      </c>
      <c r="G7800" t="s">
        <v>9287</v>
      </c>
      <c r="H7800" t="s">
        <v>3177</v>
      </c>
      <c r="I7800" t="s">
        <v>26121</v>
      </c>
      <c r="J7800" t="s">
        <v>3187</v>
      </c>
      <c r="K7800" t="s">
        <v>14085</v>
      </c>
      <c r="L7800" t="s">
        <v>3174</v>
      </c>
      <c r="M7800" t="s">
        <v>3174</v>
      </c>
    </row>
    <row r="7801" spans="1:13" x14ac:dyDescent="0.3">
      <c r="A7801" t="s">
        <v>1082</v>
      </c>
      <c r="B7801" t="s">
        <v>7417</v>
      </c>
      <c r="C7801" t="s">
        <v>4045</v>
      </c>
      <c r="D7801" t="s">
        <v>1903</v>
      </c>
      <c r="E7801" t="s">
        <v>3235</v>
      </c>
      <c r="F7801" t="s">
        <v>26122</v>
      </c>
      <c r="G7801" t="s">
        <v>9291</v>
      </c>
      <c r="H7801" t="s">
        <v>3177</v>
      </c>
      <c r="I7801" t="s">
        <v>26123</v>
      </c>
      <c r="J7801" t="s">
        <v>3187</v>
      </c>
      <c r="K7801" t="s">
        <v>14085</v>
      </c>
      <c r="L7801" t="s">
        <v>3174</v>
      </c>
      <c r="M7801" t="s">
        <v>3174</v>
      </c>
    </row>
    <row r="7802" spans="1:13" x14ac:dyDescent="0.3">
      <c r="A7802" t="s">
        <v>1082</v>
      </c>
      <c r="B7802" t="s">
        <v>7417</v>
      </c>
      <c r="C7802" t="s">
        <v>4045</v>
      </c>
      <c r="D7802" t="s">
        <v>1903</v>
      </c>
      <c r="E7802" t="s">
        <v>3546</v>
      </c>
      <c r="F7802" t="s">
        <v>26124</v>
      </c>
      <c r="G7802" t="s">
        <v>26051</v>
      </c>
      <c r="H7802" t="s">
        <v>3177</v>
      </c>
      <c r="I7802" t="s">
        <v>26125</v>
      </c>
      <c r="J7802" t="s">
        <v>3187</v>
      </c>
      <c r="K7802" t="s">
        <v>26067</v>
      </c>
      <c r="L7802" t="s">
        <v>3174</v>
      </c>
      <c r="M7802" t="s">
        <v>3174</v>
      </c>
    </row>
    <row r="7803" spans="1:13" x14ac:dyDescent="0.3">
      <c r="A7803" t="s">
        <v>1082</v>
      </c>
      <c r="B7803" t="s">
        <v>13806</v>
      </c>
      <c r="C7803" t="s">
        <v>4045</v>
      </c>
      <c r="D7803" t="s">
        <v>1903</v>
      </c>
      <c r="E7803" t="s">
        <v>3235</v>
      </c>
      <c r="F7803" t="s">
        <v>26126</v>
      </c>
      <c r="G7803" t="s">
        <v>13808</v>
      </c>
      <c r="H7803" t="s">
        <v>3177</v>
      </c>
      <c r="I7803" t="s">
        <v>26127</v>
      </c>
      <c r="J7803" t="s">
        <v>3179</v>
      </c>
      <c r="K7803" t="s">
        <v>14085</v>
      </c>
      <c r="L7803" t="s">
        <v>3174</v>
      </c>
      <c r="M7803" t="s">
        <v>3174</v>
      </c>
    </row>
    <row r="7804" spans="1:13" x14ac:dyDescent="0.3">
      <c r="A7804" t="s">
        <v>1082</v>
      </c>
      <c r="B7804" t="s">
        <v>7417</v>
      </c>
      <c r="C7804" t="s">
        <v>4045</v>
      </c>
      <c r="D7804" t="s">
        <v>1903</v>
      </c>
      <c r="E7804" t="s">
        <v>3235</v>
      </c>
      <c r="F7804" t="s">
        <v>26128</v>
      </c>
      <c r="G7804" t="s">
        <v>26046</v>
      </c>
      <c r="H7804" t="s">
        <v>3177</v>
      </c>
      <c r="I7804" t="s">
        <v>26129</v>
      </c>
      <c r="J7804" t="s">
        <v>3187</v>
      </c>
      <c r="K7804" t="s">
        <v>26026</v>
      </c>
      <c r="L7804" t="s">
        <v>3174</v>
      </c>
      <c r="M7804" t="s">
        <v>3174</v>
      </c>
    </row>
    <row r="7805" spans="1:13" x14ac:dyDescent="0.3">
      <c r="A7805" t="s">
        <v>1082</v>
      </c>
      <c r="B7805" t="s">
        <v>13972</v>
      </c>
      <c r="C7805" t="s">
        <v>4045</v>
      </c>
      <c r="D7805" t="s">
        <v>1903</v>
      </c>
      <c r="E7805" t="s">
        <v>3546</v>
      </c>
      <c r="F7805" t="s">
        <v>26130</v>
      </c>
      <c r="G7805" t="s">
        <v>26063</v>
      </c>
      <c r="H7805" t="s">
        <v>3177</v>
      </c>
      <c r="I7805" t="s">
        <v>26131</v>
      </c>
      <c r="J7805" t="s">
        <v>3187</v>
      </c>
      <c r="K7805" t="s">
        <v>14509</v>
      </c>
      <c r="L7805" t="s">
        <v>3174</v>
      </c>
      <c r="M7805" t="s">
        <v>3174</v>
      </c>
    </row>
    <row r="7806" spans="1:13" x14ac:dyDescent="0.3">
      <c r="A7806" t="s">
        <v>1082</v>
      </c>
      <c r="B7806" t="s">
        <v>24870</v>
      </c>
      <c r="C7806" t="s">
        <v>4045</v>
      </c>
      <c r="D7806" t="s">
        <v>1903</v>
      </c>
      <c r="E7806" t="s">
        <v>3235</v>
      </c>
      <c r="F7806" t="s">
        <v>26132</v>
      </c>
      <c r="G7806" t="s">
        <v>26133</v>
      </c>
      <c r="H7806" t="s">
        <v>3177</v>
      </c>
      <c r="I7806" t="s">
        <v>26134</v>
      </c>
      <c r="J7806" t="s">
        <v>3187</v>
      </c>
      <c r="K7806" t="s">
        <v>14085</v>
      </c>
      <c r="L7806" t="s">
        <v>3174</v>
      </c>
      <c r="M7806" t="s">
        <v>3174</v>
      </c>
    </row>
    <row r="7807" spans="1:13" x14ac:dyDescent="0.3">
      <c r="A7807" t="s">
        <v>1082</v>
      </c>
      <c r="B7807" t="s">
        <v>7417</v>
      </c>
      <c r="C7807" t="s">
        <v>4045</v>
      </c>
      <c r="D7807" t="s">
        <v>1903</v>
      </c>
      <c r="E7807" t="s">
        <v>3546</v>
      </c>
      <c r="F7807" t="s">
        <v>26135</v>
      </c>
      <c r="G7807" t="s">
        <v>26057</v>
      </c>
      <c r="H7807" t="s">
        <v>3177</v>
      </c>
      <c r="I7807" t="s">
        <v>26136</v>
      </c>
      <c r="J7807" t="s">
        <v>3187</v>
      </c>
      <c r="K7807" t="s">
        <v>26067</v>
      </c>
      <c r="L7807" t="s">
        <v>3174</v>
      </c>
      <c r="M7807" t="s">
        <v>3174</v>
      </c>
    </row>
    <row r="7808" spans="1:13" x14ac:dyDescent="0.3">
      <c r="A7808" t="s">
        <v>1082</v>
      </c>
      <c r="B7808" t="s">
        <v>2984</v>
      </c>
      <c r="C7808" t="s">
        <v>3190</v>
      </c>
      <c r="D7808" t="s">
        <v>1903</v>
      </c>
      <c r="E7808" t="s">
        <v>3235</v>
      </c>
      <c r="F7808" t="s">
        <v>26137</v>
      </c>
      <c r="G7808" t="s">
        <v>14503</v>
      </c>
      <c r="H7808" t="s">
        <v>3177</v>
      </c>
      <c r="I7808" t="s">
        <v>26138</v>
      </c>
      <c r="J7808" t="s">
        <v>3187</v>
      </c>
      <c r="K7808" t="s">
        <v>26026</v>
      </c>
      <c r="L7808" t="s">
        <v>3174</v>
      </c>
      <c r="M7808" t="s">
        <v>3174</v>
      </c>
    </row>
    <row r="7809" spans="1:13" x14ac:dyDescent="0.3">
      <c r="A7809" t="s">
        <v>1082</v>
      </c>
      <c r="B7809" t="s">
        <v>7755</v>
      </c>
      <c r="C7809" t="s">
        <v>4045</v>
      </c>
      <c r="D7809" t="s">
        <v>1903</v>
      </c>
      <c r="E7809" t="s">
        <v>3235</v>
      </c>
      <c r="F7809" t="s">
        <v>26139</v>
      </c>
      <c r="G7809" t="s">
        <v>7767</v>
      </c>
      <c r="H7809" t="s">
        <v>3177</v>
      </c>
      <c r="I7809" t="s">
        <v>26140</v>
      </c>
      <c r="J7809" t="s">
        <v>3187</v>
      </c>
      <c r="K7809" t="s">
        <v>14085</v>
      </c>
      <c r="L7809" t="s">
        <v>3174</v>
      </c>
      <c r="M7809" t="s">
        <v>3174</v>
      </c>
    </row>
    <row r="7810" spans="1:13" x14ac:dyDescent="0.3">
      <c r="A7810" t="s">
        <v>1082</v>
      </c>
      <c r="B7810" t="s">
        <v>7755</v>
      </c>
      <c r="C7810" t="s">
        <v>4045</v>
      </c>
      <c r="D7810" t="s">
        <v>1903</v>
      </c>
      <c r="E7810" t="s">
        <v>3235</v>
      </c>
      <c r="F7810" t="s">
        <v>26141</v>
      </c>
      <c r="G7810" t="s">
        <v>7757</v>
      </c>
      <c r="H7810" t="s">
        <v>3177</v>
      </c>
      <c r="I7810" t="s">
        <v>26142</v>
      </c>
      <c r="J7810" t="s">
        <v>3187</v>
      </c>
      <c r="K7810" t="s">
        <v>26026</v>
      </c>
      <c r="L7810" t="s">
        <v>3174</v>
      </c>
      <c r="M7810" t="s">
        <v>3174</v>
      </c>
    </row>
    <row r="7811" spans="1:13" x14ac:dyDescent="0.3">
      <c r="A7811" t="s">
        <v>1082</v>
      </c>
      <c r="B7811" t="s">
        <v>7638</v>
      </c>
      <c r="C7811" t="s">
        <v>4045</v>
      </c>
      <c r="D7811" t="s">
        <v>1903</v>
      </c>
      <c r="E7811" t="s">
        <v>7639</v>
      </c>
      <c r="F7811" t="s">
        <v>26143</v>
      </c>
      <c r="G7811" t="s">
        <v>7720</v>
      </c>
      <c r="H7811" t="s">
        <v>3177</v>
      </c>
      <c r="I7811" t="s">
        <v>26144</v>
      </c>
      <c r="J7811" t="s">
        <v>3187</v>
      </c>
      <c r="K7811" t="s">
        <v>26026</v>
      </c>
      <c r="L7811" t="s">
        <v>3174</v>
      </c>
      <c r="M7811" t="s">
        <v>3174</v>
      </c>
    </row>
    <row r="7812" spans="1:13" x14ac:dyDescent="0.3">
      <c r="A7812" t="s">
        <v>1082</v>
      </c>
      <c r="B7812" t="s">
        <v>7638</v>
      </c>
      <c r="C7812" t="s">
        <v>4045</v>
      </c>
      <c r="D7812" t="s">
        <v>1903</v>
      </c>
      <c r="E7812" t="s">
        <v>7639</v>
      </c>
      <c r="F7812" t="s">
        <v>26145</v>
      </c>
      <c r="G7812" t="s">
        <v>8412</v>
      </c>
      <c r="H7812" t="s">
        <v>3177</v>
      </c>
      <c r="I7812" t="s">
        <v>26146</v>
      </c>
      <c r="J7812" t="s">
        <v>3187</v>
      </c>
      <c r="K7812" t="s">
        <v>14085</v>
      </c>
      <c r="L7812" t="s">
        <v>3174</v>
      </c>
      <c r="M7812" t="s">
        <v>3174</v>
      </c>
    </row>
    <row r="7813" spans="1:13" x14ac:dyDescent="0.3">
      <c r="A7813" t="s">
        <v>1082</v>
      </c>
      <c r="B7813" t="s">
        <v>7638</v>
      </c>
      <c r="C7813" t="s">
        <v>4045</v>
      </c>
      <c r="D7813" t="s">
        <v>1903</v>
      </c>
      <c r="E7813" t="s">
        <v>7639</v>
      </c>
      <c r="F7813" t="s">
        <v>26147</v>
      </c>
      <c r="G7813" t="s">
        <v>8412</v>
      </c>
      <c r="H7813" t="s">
        <v>3177</v>
      </c>
      <c r="I7813" t="s">
        <v>26148</v>
      </c>
      <c r="J7813" t="s">
        <v>3187</v>
      </c>
      <c r="K7813" t="s">
        <v>26026</v>
      </c>
      <c r="L7813" t="s">
        <v>3174</v>
      </c>
      <c r="M7813" t="s">
        <v>3174</v>
      </c>
    </row>
    <row r="7814" spans="1:13" x14ac:dyDescent="0.3">
      <c r="A7814" t="s">
        <v>1082</v>
      </c>
      <c r="B7814" t="s">
        <v>7638</v>
      </c>
      <c r="C7814" t="s">
        <v>4045</v>
      </c>
      <c r="D7814" t="s">
        <v>1903</v>
      </c>
      <c r="E7814" t="s">
        <v>7639</v>
      </c>
      <c r="F7814" t="s">
        <v>26149</v>
      </c>
      <c r="G7814" t="s">
        <v>7711</v>
      </c>
      <c r="H7814" t="s">
        <v>3177</v>
      </c>
      <c r="I7814" t="s">
        <v>26150</v>
      </c>
      <c r="J7814" t="s">
        <v>3187</v>
      </c>
      <c r="K7814" t="s">
        <v>26026</v>
      </c>
      <c r="L7814" t="s">
        <v>3174</v>
      </c>
      <c r="M7814" t="s">
        <v>3174</v>
      </c>
    </row>
    <row r="7815" spans="1:13" x14ac:dyDescent="0.3">
      <c r="A7815" t="s">
        <v>1082</v>
      </c>
      <c r="B7815" t="s">
        <v>3009</v>
      </c>
      <c r="C7815" t="s">
        <v>4045</v>
      </c>
      <c r="D7815" t="s">
        <v>1903</v>
      </c>
      <c r="E7815" t="s">
        <v>3235</v>
      </c>
      <c r="F7815" t="s">
        <v>26151</v>
      </c>
      <c r="G7815" t="s">
        <v>13305</v>
      </c>
      <c r="H7815" t="s">
        <v>3177</v>
      </c>
      <c r="I7815" t="s">
        <v>26152</v>
      </c>
      <c r="J7815" t="s">
        <v>3179</v>
      </c>
      <c r="K7815" t="s">
        <v>14085</v>
      </c>
      <c r="L7815" t="s">
        <v>3174</v>
      </c>
      <c r="M7815" t="s">
        <v>3174</v>
      </c>
    </row>
    <row r="7816" spans="1:13" x14ac:dyDescent="0.3">
      <c r="A7816" t="s">
        <v>1082</v>
      </c>
      <c r="B7816" t="s">
        <v>7809</v>
      </c>
      <c r="C7816" t="s">
        <v>4045</v>
      </c>
      <c r="D7816" t="s">
        <v>1903</v>
      </c>
      <c r="E7816" t="s">
        <v>3235</v>
      </c>
      <c r="F7816" t="s">
        <v>26153</v>
      </c>
      <c r="G7816" t="s">
        <v>26089</v>
      </c>
      <c r="H7816" t="s">
        <v>3177</v>
      </c>
      <c r="I7816" t="s">
        <v>26154</v>
      </c>
      <c r="J7816" t="s">
        <v>3187</v>
      </c>
      <c r="K7816" t="s">
        <v>26021</v>
      </c>
      <c r="L7816" t="s">
        <v>3174</v>
      </c>
      <c r="M7816" t="s">
        <v>3174</v>
      </c>
    </row>
    <row r="7817" spans="1:13" x14ac:dyDescent="0.3">
      <c r="A7817" t="s">
        <v>1082</v>
      </c>
      <c r="B7817" t="s">
        <v>7809</v>
      </c>
      <c r="C7817" t="s">
        <v>4045</v>
      </c>
      <c r="D7817" t="s">
        <v>1903</v>
      </c>
      <c r="E7817" t="s">
        <v>3546</v>
      </c>
      <c r="F7817" t="s">
        <v>26155</v>
      </c>
      <c r="G7817" t="s">
        <v>14109</v>
      </c>
      <c r="H7817" t="s">
        <v>3177</v>
      </c>
      <c r="I7817" t="s">
        <v>26156</v>
      </c>
      <c r="J7817" t="s">
        <v>3187</v>
      </c>
      <c r="K7817" t="s">
        <v>14509</v>
      </c>
      <c r="L7817" t="s">
        <v>3174</v>
      </c>
      <c r="M7817" t="s">
        <v>3174</v>
      </c>
    </row>
    <row r="7818" spans="1:13" x14ac:dyDescent="0.3">
      <c r="A7818" t="s">
        <v>1082</v>
      </c>
      <c r="B7818" t="s">
        <v>9381</v>
      </c>
      <c r="C7818" t="s">
        <v>4045</v>
      </c>
      <c r="D7818" t="s">
        <v>1903</v>
      </c>
      <c r="E7818" t="s">
        <v>3320</v>
      </c>
      <c r="F7818" t="s">
        <v>26157</v>
      </c>
      <c r="G7818" t="s">
        <v>26098</v>
      </c>
      <c r="H7818" t="s">
        <v>3177</v>
      </c>
      <c r="I7818" t="s">
        <v>26158</v>
      </c>
      <c r="J7818" t="s">
        <v>3187</v>
      </c>
      <c r="K7818" t="s">
        <v>14509</v>
      </c>
      <c r="L7818" t="s">
        <v>3174</v>
      </c>
      <c r="M7818" t="s">
        <v>3174</v>
      </c>
    </row>
    <row r="7819" spans="1:13" x14ac:dyDescent="0.3">
      <c r="A7819" t="s">
        <v>1082</v>
      </c>
      <c r="B7819" t="s">
        <v>9381</v>
      </c>
      <c r="C7819" t="s">
        <v>4045</v>
      </c>
      <c r="D7819" t="s">
        <v>1903</v>
      </c>
      <c r="E7819" t="s">
        <v>3320</v>
      </c>
      <c r="F7819" t="s">
        <v>26159</v>
      </c>
      <c r="G7819" t="s">
        <v>26098</v>
      </c>
      <c r="H7819" t="s">
        <v>3177</v>
      </c>
      <c r="I7819" t="s">
        <v>26160</v>
      </c>
      <c r="J7819" t="s">
        <v>3187</v>
      </c>
      <c r="K7819" t="s">
        <v>26055</v>
      </c>
      <c r="L7819" t="s">
        <v>3174</v>
      </c>
      <c r="M7819" t="s">
        <v>3174</v>
      </c>
    </row>
    <row r="7820" spans="1:13" x14ac:dyDescent="0.3">
      <c r="A7820" t="s">
        <v>1082</v>
      </c>
      <c r="B7820" t="s">
        <v>3040</v>
      </c>
      <c r="C7820" t="s">
        <v>4045</v>
      </c>
      <c r="D7820" t="s">
        <v>1903</v>
      </c>
      <c r="E7820" t="s">
        <v>3235</v>
      </c>
      <c r="F7820" t="s">
        <v>26161</v>
      </c>
      <c r="G7820" t="s">
        <v>23453</v>
      </c>
      <c r="H7820" t="s">
        <v>3177</v>
      </c>
      <c r="I7820" t="s">
        <v>26162</v>
      </c>
      <c r="J7820" t="s">
        <v>3187</v>
      </c>
      <c r="K7820" t="s">
        <v>26026</v>
      </c>
      <c r="L7820" t="s">
        <v>3174</v>
      </c>
      <c r="M7820" t="s">
        <v>3174</v>
      </c>
    </row>
    <row r="7821" spans="1:13" x14ac:dyDescent="0.3">
      <c r="A7821" t="s">
        <v>1082</v>
      </c>
      <c r="B7821" t="s">
        <v>3040</v>
      </c>
      <c r="C7821" t="s">
        <v>4045</v>
      </c>
      <c r="D7821" t="s">
        <v>1903</v>
      </c>
      <c r="E7821" t="s">
        <v>3235</v>
      </c>
      <c r="F7821" t="s">
        <v>26163</v>
      </c>
      <c r="G7821" t="s">
        <v>26164</v>
      </c>
      <c r="H7821" t="s">
        <v>3177</v>
      </c>
      <c r="I7821" t="s">
        <v>26165</v>
      </c>
      <c r="J7821" t="s">
        <v>3187</v>
      </c>
      <c r="K7821" t="s">
        <v>14085</v>
      </c>
      <c r="L7821" t="s">
        <v>3174</v>
      </c>
      <c r="M7821" t="s">
        <v>3174</v>
      </c>
    </row>
    <row r="7822" spans="1:13" x14ac:dyDescent="0.3">
      <c r="A7822" t="s">
        <v>1082</v>
      </c>
      <c r="B7822" t="s">
        <v>14644</v>
      </c>
      <c r="C7822" t="s">
        <v>4045</v>
      </c>
      <c r="D7822" t="s">
        <v>1903</v>
      </c>
      <c r="E7822" t="s">
        <v>3235</v>
      </c>
      <c r="F7822" t="s">
        <v>26166</v>
      </c>
      <c r="G7822" t="s">
        <v>14646</v>
      </c>
      <c r="H7822" t="s">
        <v>3177</v>
      </c>
      <c r="I7822" t="s">
        <v>26167</v>
      </c>
      <c r="J7822" t="s">
        <v>3187</v>
      </c>
      <c r="K7822" t="s">
        <v>14085</v>
      </c>
      <c r="L7822" t="s">
        <v>3174</v>
      </c>
      <c r="M7822" t="s">
        <v>3174</v>
      </c>
    </row>
    <row r="7823" spans="1:13" x14ac:dyDescent="0.3">
      <c r="A7823" t="s">
        <v>1082</v>
      </c>
      <c r="B7823" t="s">
        <v>14644</v>
      </c>
      <c r="C7823" t="s">
        <v>4045</v>
      </c>
      <c r="D7823" t="s">
        <v>1903</v>
      </c>
      <c r="E7823" t="s">
        <v>3235</v>
      </c>
      <c r="F7823" t="s">
        <v>26168</v>
      </c>
      <c r="G7823" t="s">
        <v>14646</v>
      </c>
      <c r="H7823" t="s">
        <v>3177</v>
      </c>
      <c r="I7823" t="s">
        <v>26169</v>
      </c>
      <c r="J7823" t="s">
        <v>3187</v>
      </c>
      <c r="K7823" t="s">
        <v>26026</v>
      </c>
      <c r="L7823" t="s">
        <v>3174</v>
      </c>
      <c r="M7823" t="s">
        <v>3174</v>
      </c>
    </row>
    <row r="7824" spans="1:13" x14ac:dyDescent="0.3">
      <c r="A7824" t="s">
        <v>1082</v>
      </c>
      <c r="B7824" t="s">
        <v>14638</v>
      </c>
      <c r="C7824" t="s">
        <v>3190</v>
      </c>
      <c r="D7824" t="s">
        <v>1759</v>
      </c>
      <c r="E7824" t="s">
        <v>3235</v>
      </c>
      <c r="F7824" t="s">
        <v>26170</v>
      </c>
      <c r="G7824" t="s">
        <v>26171</v>
      </c>
      <c r="H7824" t="s">
        <v>3177</v>
      </c>
      <c r="I7824" t="s">
        <v>26172</v>
      </c>
      <c r="J7824" t="s">
        <v>3187</v>
      </c>
      <c r="K7824" t="s">
        <v>26173</v>
      </c>
      <c r="L7824" t="s">
        <v>3174</v>
      </c>
      <c r="M7824" t="s">
        <v>3174</v>
      </c>
    </row>
    <row r="7825" spans="1:13" x14ac:dyDescent="0.3">
      <c r="A7825" t="s">
        <v>1082</v>
      </c>
      <c r="B7825" t="s">
        <v>14638</v>
      </c>
      <c r="C7825" t="s">
        <v>3190</v>
      </c>
      <c r="D7825" t="s">
        <v>1759</v>
      </c>
      <c r="E7825" t="s">
        <v>3235</v>
      </c>
      <c r="F7825" t="s">
        <v>26174</v>
      </c>
      <c r="G7825" t="s">
        <v>26171</v>
      </c>
      <c r="H7825" t="s">
        <v>3177</v>
      </c>
      <c r="I7825" t="s">
        <v>26175</v>
      </c>
      <c r="J7825" t="s">
        <v>3187</v>
      </c>
      <c r="K7825" t="s">
        <v>26176</v>
      </c>
      <c r="L7825" t="s">
        <v>3174</v>
      </c>
      <c r="M7825" t="s">
        <v>3174</v>
      </c>
    </row>
    <row r="7826" spans="1:13" x14ac:dyDescent="0.3">
      <c r="A7826" t="s">
        <v>1082</v>
      </c>
      <c r="B7826" t="s">
        <v>14638</v>
      </c>
      <c r="C7826" t="s">
        <v>3190</v>
      </c>
      <c r="D7826" t="s">
        <v>1759</v>
      </c>
      <c r="E7826" t="s">
        <v>3235</v>
      </c>
      <c r="F7826" t="s">
        <v>26177</v>
      </c>
      <c r="G7826" t="s">
        <v>26171</v>
      </c>
      <c r="H7826" t="s">
        <v>3177</v>
      </c>
      <c r="I7826" t="s">
        <v>26178</v>
      </c>
      <c r="J7826" t="s">
        <v>3187</v>
      </c>
      <c r="K7826" t="s">
        <v>26179</v>
      </c>
      <c r="L7826" t="s">
        <v>3174</v>
      </c>
      <c r="M7826" t="s">
        <v>3174</v>
      </c>
    </row>
    <row r="7827" spans="1:13" x14ac:dyDescent="0.3">
      <c r="A7827" t="s">
        <v>1082</v>
      </c>
      <c r="B7827" t="s">
        <v>13806</v>
      </c>
      <c r="C7827" t="s">
        <v>4045</v>
      </c>
      <c r="D7827" t="s">
        <v>1759</v>
      </c>
      <c r="E7827" t="s">
        <v>3235</v>
      </c>
      <c r="F7827" t="s">
        <v>26180</v>
      </c>
      <c r="G7827" t="s">
        <v>25649</v>
      </c>
      <c r="H7827" t="s">
        <v>3177</v>
      </c>
      <c r="I7827" t="s">
        <v>26181</v>
      </c>
      <c r="J7827" t="s">
        <v>3179</v>
      </c>
      <c r="K7827" t="s">
        <v>26179</v>
      </c>
      <c r="L7827" t="s">
        <v>3174</v>
      </c>
      <c r="M7827" t="s">
        <v>3174</v>
      </c>
    </row>
    <row r="7828" spans="1:13" x14ac:dyDescent="0.3">
      <c r="A7828" t="s">
        <v>1082</v>
      </c>
      <c r="B7828" t="s">
        <v>13806</v>
      </c>
      <c r="C7828" t="s">
        <v>4045</v>
      </c>
      <c r="D7828" t="s">
        <v>1759</v>
      </c>
      <c r="E7828" t="s">
        <v>3235</v>
      </c>
      <c r="F7828" t="s">
        <v>26182</v>
      </c>
      <c r="G7828" t="s">
        <v>25649</v>
      </c>
      <c r="H7828" t="s">
        <v>3177</v>
      </c>
      <c r="I7828" t="s">
        <v>26183</v>
      </c>
      <c r="J7828" t="s">
        <v>3179</v>
      </c>
      <c r="K7828" t="s">
        <v>26176</v>
      </c>
      <c r="L7828" t="s">
        <v>3174</v>
      </c>
      <c r="M7828" t="s">
        <v>3174</v>
      </c>
    </row>
    <row r="7829" spans="1:13" x14ac:dyDescent="0.3">
      <c r="A7829" t="s">
        <v>1082</v>
      </c>
      <c r="B7829" t="s">
        <v>2964</v>
      </c>
      <c r="C7829" t="s">
        <v>4045</v>
      </c>
      <c r="D7829" t="s">
        <v>1755</v>
      </c>
      <c r="E7829" t="s">
        <v>7639</v>
      </c>
      <c r="F7829" t="s">
        <v>26184</v>
      </c>
      <c r="G7829" t="s">
        <v>22840</v>
      </c>
      <c r="H7829" t="s">
        <v>3177</v>
      </c>
      <c r="I7829" t="s">
        <v>26185</v>
      </c>
      <c r="J7829" t="s">
        <v>3179</v>
      </c>
      <c r="K7829" t="s">
        <v>13846</v>
      </c>
      <c r="L7829" t="s">
        <v>3174</v>
      </c>
      <c r="M7829" t="s">
        <v>3174</v>
      </c>
    </row>
    <row r="7830" spans="1:13" x14ac:dyDescent="0.3">
      <c r="A7830" t="s">
        <v>1082</v>
      </c>
      <c r="B7830" t="s">
        <v>2964</v>
      </c>
      <c r="C7830" t="s">
        <v>4045</v>
      </c>
      <c r="D7830" t="s">
        <v>1755</v>
      </c>
      <c r="E7830" t="s">
        <v>7639</v>
      </c>
      <c r="F7830" t="s">
        <v>26186</v>
      </c>
      <c r="G7830" t="s">
        <v>26187</v>
      </c>
      <c r="H7830" t="s">
        <v>3177</v>
      </c>
      <c r="I7830" t="s">
        <v>26188</v>
      </c>
      <c r="J7830" t="s">
        <v>3179</v>
      </c>
      <c r="K7830" t="s">
        <v>13853</v>
      </c>
      <c r="L7830" t="s">
        <v>3174</v>
      </c>
      <c r="M7830" t="s">
        <v>3174</v>
      </c>
    </row>
    <row r="7831" spans="1:13" x14ac:dyDescent="0.3">
      <c r="A7831" t="s">
        <v>1082</v>
      </c>
      <c r="B7831" t="s">
        <v>7417</v>
      </c>
      <c r="C7831" t="s">
        <v>4045</v>
      </c>
      <c r="D7831" t="s">
        <v>1755</v>
      </c>
      <c r="E7831" t="s">
        <v>7639</v>
      </c>
      <c r="F7831" t="s">
        <v>26189</v>
      </c>
      <c r="G7831" t="s">
        <v>23020</v>
      </c>
      <c r="H7831" t="s">
        <v>3177</v>
      </c>
      <c r="I7831" t="s">
        <v>26190</v>
      </c>
      <c r="J7831" t="s">
        <v>3187</v>
      </c>
      <c r="K7831" t="s">
        <v>14286</v>
      </c>
      <c r="L7831" t="s">
        <v>3174</v>
      </c>
      <c r="M7831" t="s">
        <v>3174</v>
      </c>
    </row>
    <row r="7832" spans="1:13" x14ac:dyDescent="0.3">
      <c r="A7832" t="s">
        <v>1082</v>
      </c>
      <c r="B7832" t="s">
        <v>7417</v>
      </c>
      <c r="C7832" t="s">
        <v>4045</v>
      </c>
      <c r="D7832" t="s">
        <v>1755</v>
      </c>
      <c r="E7832" t="s">
        <v>7639</v>
      </c>
      <c r="F7832" t="s">
        <v>26191</v>
      </c>
      <c r="G7832" t="s">
        <v>7419</v>
      </c>
      <c r="H7832" t="s">
        <v>3177</v>
      </c>
      <c r="I7832" t="s">
        <v>26192</v>
      </c>
      <c r="J7832" t="s">
        <v>3187</v>
      </c>
      <c r="K7832" t="s">
        <v>14198</v>
      </c>
      <c r="L7832" t="s">
        <v>3174</v>
      </c>
      <c r="M7832" t="s">
        <v>3174</v>
      </c>
    </row>
    <row r="7833" spans="1:13" x14ac:dyDescent="0.3">
      <c r="A7833" t="s">
        <v>1082</v>
      </c>
      <c r="B7833" t="s">
        <v>7417</v>
      </c>
      <c r="C7833" t="s">
        <v>4045</v>
      </c>
      <c r="D7833" t="s">
        <v>1755</v>
      </c>
      <c r="E7833" t="s">
        <v>7639</v>
      </c>
      <c r="F7833" t="s">
        <v>26193</v>
      </c>
      <c r="G7833" t="s">
        <v>26194</v>
      </c>
      <c r="H7833" t="s">
        <v>3177</v>
      </c>
      <c r="I7833" t="s">
        <v>26195</v>
      </c>
      <c r="J7833" t="s">
        <v>3187</v>
      </c>
      <c r="K7833" t="s">
        <v>13764</v>
      </c>
      <c r="L7833" t="s">
        <v>3174</v>
      </c>
      <c r="M7833" t="s">
        <v>3174</v>
      </c>
    </row>
    <row r="7834" spans="1:13" x14ac:dyDescent="0.3">
      <c r="A7834" t="s">
        <v>1082</v>
      </c>
      <c r="B7834" t="s">
        <v>13296</v>
      </c>
      <c r="C7834" t="s">
        <v>3190</v>
      </c>
      <c r="D7834" t="s">
        <v>1755</v>
      </c>
      <c r="E7834" t="s">
        <v>3546</v>
      </c>
      <c r="F7834" t="s">
        <v>26196</v>
      </c>
      <c r="G7834" t="s">
        <v>25888</v>
      </c>
      <c r="H7834" t="s">
        <v>3177</v>
      </c>
      <c r="I7834" t="s">
        <v>26197</v>
      </c>
      <c r="J7834" t="s">
        <v>3179</v>
      </c>
      <c r="K7834" t="s">
        <v>26198</v>
      </c>
      <c r="L7834" t="s">
        <v>3174</v>
      </c>
      <c r="M7834" t="s">
        <v>3174</v>
      </c>
    </row>
    <row r="7835" spans="1:13" x14ac:dyDescent="0.3">
      <c r="A7835" t="s">
        <v>1082</v>
      </c>
      <c r="B7835" t="s">
        <v>24870</v>
      </c>
      <c r="C7835" t="s">
        <v>4045</v>
      </c>
      <c r="D7835" t="s">
        <v>1755</v>
      </c>
      <c r="E7835" t="s">
        <v>7639</v>
      </c>
      <c r="F7835" t="s">
        <v>26199</v>
      </c>
      <c r="G7835" t="s">
        <v>26200</v>
      </c>
      <c r="H7835" t="s">
        <v>3177</v>
      </c>
      <c r="I7835" t="s">
        <v>26201</v>
      </c>
      <c r="J7835" t="s">
        <v>3187</v>
      </c>
      <c r="K7835" t="s">
        <v>13787</v>
      </c>
      <c r="L7835" t="s">
        <v>3174</v>
      </c>
      <c r="M7835" t="s">
        <v>3174</v>
      </c>
    </row>
    <row r="7836" spans="1:13" x14ac:dyDescent="0.3">
      <c r="A7836" t="s">
        <v>1082</v>
      </c>
      <c r="B7836" t="s">
        <v>2979</v>
      </c>
      <c r="C7836" t="s">
        <v>4045</v>
      </c>
      <c r="D7836" t="s">
        <v>1755</v>
      </c>
      <c r="E7836" t="s">
        <v>3183</v>
      </c>
      <c r="F7836" t="s">
        <v>26202</v>
      </c>
      <c r="G7836" t="s">
        <v>23704</v>
      </c>
      <c r="H7836" t="s">
        <v>3177</v>
      </c>
      <c r="I7836" t="s">
        <v>26203</v>
      </c>
      <c r="J7836" t="s">
        <v>3179</v>
      </c>
      <c r="K7836" t="s">
        <v>26204</v>
      </c>
      <c r="L7836" t="s">
        <v>3174</v>
      </c>
      <c r="M7836" t="s">
        <v>3174</v>
      </c>
    </row>
    <row r="7837" spans="1:13" x14ac:dyDescent="0.3">
      <c r="A7837" t="s">
        <v>1082</v>
      </c>
      <c r="B7837" t="s">
        <v>13947</v>
      </c>
      <c r="C7837" t="s">
        <v>4045</v>
      </c>
      <c r="D7837" t="s">
        <v>1755</v>
      </c>
      <c r="E7837" t="s">
        <v>3546</v>
      </c>
      <c r="F7837" t="s">
        <v>26205</v>
      </c>
      <c r="G7837" t="s">
        <v>13949</v>
      </c>
      <c r="H7837" t="s">
        <v>3177</v>
      </c>
      <c r="I7837" t="s">
        <v>26206</v>
      </c>
      <c r="J7837" t="s">
        <v>3187</v>
      </c>
      <c r="K7837" t="s">
        <v>14192</v>
      </c>
      <c r="L7837" t="s">
        <v>3174</v>
      </c>
      <c r="M7837" t="s">
        <v>3174</v>
      </c>
    </row>
    <row r="7838" spans="1:13" x14ac:dyDescent="0.3">
      <c r="A7838" t="s">
        <v>1082</v>
      </c>
      <c r="B7838" t="s">
        <v>13951</v>
      </c>
      <c r="C7838" t="s">
        <v>4045</v>
      </c>
      <c r="D7838" t="s">
        <v>1755</v>
      </c>
      <c r="E7838" t="s">
        <v>3235</v>
      </c>
      <c r="F7838" t="s">
        <v>26207</v>
      </c>
      <c r="G7838" t="s">
        <v>26208</v>
      </c>
      <c r="H7838" t="s">
        <v>3177</v>
      </c>
      <c r="I7838" t="s">
        <v>26209</v>
      </c>
      <c r="J7838" t="s">
        <v>3187</v>
      </c>
      <c r="K7838" t="s">
        <v>26210</v>
      </c>
      <c r="L7838" t="s">
        <v>3174</v>
      </c>
      <c r="M7838" t="s">
        <v>3174</v>
      </c>
    </row>
    <row r="7839" spans="1:13" x14ac:dyDescent="0.3">
      <c r="A7839" t="s">
        <v>1082</v>
      </c>
      <c r="B7839" t="s">
        <v>7638</v>
      </c>
      <c r="C7839" t="s">
        <v>4045</v>
      </c>
      <c r="D7839" t="s">
        <v>1755</v>
      </c>
      <c r="E7839" t="s">
        <v>7639</v>
      </c>
      <c r="F7839" t="s">
        <v>26211</v>
      </c>
      <c r="G7839" t="s">
        <v>7720</v>
      </c>
      <c r="H7839" t="s">
        <v>3177</v>
      </c>
      <c r="I7839" t="s">
        <v>26212</v>
      </c>
      <c r="J7839" t="s">
        <v>3187</v>
      </c>
      <c r="K7839" t="s">
        <v>13780</v>
      </c>
      <c r="L7839" t="s">
        <v>3174</v>
      </c>
      <c r="M7839" t="s">
        <v>3174</v>
      </c>
    </row>
    <row r="7840" spans="1:13" x14ac:dyDescent="0.3">
      <c r="A7840" t="s">
        <v>1082</v>
      </c>
      <c r="B7840" t="s">
        <v>7638</v>
      </c>
      <c r="C7840" t="s">
        <v>4045</v>
      </c>
      <c r="D7840" t="s">
        <v>1755</v>
      </c>
      <c r="E7840" t="s">
        <v>7639</v>
      </c>
      <c r="F7840" t="s">
        <v>26213</v>
      </c>
      <c r="G7840" t="s">
        <v>8634</v>
      </c>
      <c r="H7840" t="s">
        <v>3177</v>
      </c>
      <c r="I7840" t="s">
        <v>26214</v>
      </c>
      <c r="J7840" t="s">
        <v>3187</v>
      </c>
      <c r="K7840" t="s">
        <v>13865</v>
      </c>
      <c r="L7840" t="s">
        <v>3174</v>
      </c>
      <c r="M7840" t="s">
        <v>3174</v>
      </c>
    </row>
    <row r="7841" spans="1:13" x14ac:dyDescent="0.3">
      <c r="A7841" t="s">
        <v>1082</v>
      </c>
      <c r="B7841" t="s">
        <v>13605</v>
      </c>
      <c r="C7841" t="s">
        <v>4045</v>
      </c>
      <c r="D7841" t="s">
        <v>1755</v>
      </c>
      <c r="E7841" t="s">
        <v>3235</v>
      </c>
      <c r="F7841" t="s">
        <v>26215</v>
      </c>
      <c r="G7841" t="s">
        <v>7846</v>
      </c>
      <c r="H7841" t="s">
        <v>3177</v>
      </c>
      <c r="I7841" t="s">
        <v>26216</v>
      </c>
      <c r="J7841" t="s">
        <v>3187</v>
      </c>
      <c r="K7841" t="s">
        <v>14071</v>
      </c>
      <c r="L7841" t="s">
        <v>3174</v>
      </c>
      <c r="M7841" t="s">
        <v>3174</v>
      </c>
    </row>
    <row r="7842" spans="1:13" x14ac:dyDescent="0.3">
      <c r="A7842" t="s">
        <v>1082</v>
      </c>
      <c r="B7842" t="s">
        <v>13605</v>
      </c>
      <c r="C7842" t="s">
        <v>4045</v>
      </c>
      <c r="D7842" t="s">
        <v>1755</v>
      </c>
      <c r="E7842" t="s">
        <v>3235</v>
      </c>
      <c r="F7842" t="s">
        <v>26217</v>
      </c>
      <c r="G7842" t="s">
        <v>26218</v>
      </c>
      <c r="H7842" t="s">
        <v>3177</v>
      </c>
      <c r="I7842" t="s">
        <v>26219</v>
      </c>
      <c r="J7842" t="s">
        <v>3187</v>
      </c>
      <c r="K7842" t="s">
        <v>14433</v>
      </c>
      <c r="L7842" t="s">
        <v>3174</v>
      </c>
      <c r="M7842" t="s">
        <v>3174</v>
      </c>
    </row>
    <row r="7843" spans="1:13" x14ac:dyDescent="0.3">
      <c r="A7843" t="s">
        <v>1082</v>
      </c>
      <c r="B7843" t="s">
        <v>13605</v>
      </c>
      <c r="C7843" t="s">
        <v>4045</v>
      </c>
      <c r="D7843" t="s">
        <v>1755</v>
      </c>
      <c r="E7843" t="s">
        <v>3546</v>
      </c>
      <c r="F7843" t="s">
        <v>26220</v>
      </c>
      <c r="G7843" t="s">
        <v>14482</v>
      </c>
      <c r="H7843" t="s">
        <v>3177</v>
      </c>
      <c r="I7843" t="s">
        <v>26221</v>
      </c>
      <c r="J7843" t="s">
        <v>3187</v>
      </c>
      <c r="K7843" t="s">
        <v>26222</v>
      </c>
      <c r="L7843" t="s">
        <v>3174</v>
      </c>
      <c r="M7843" t="s">
        <v>3174</v>
      </c>
    </row>
    <row r="7844" spans="1:13" x14ac:dyDescent="0.3">
      <c r="A7844" t="s">
        <v>1082</v>
      </c>
      <c r="B7844" t="s">
        <v>7381</v>
      </c>
      <c r="C7844" t="s">
        <v>4045</v>
      </c>
      <c r="D7844" t="s">
        <v>1755</v>
      </c>
      <c r="E7844" t="s">
        <v>7639</v>
      </c>
      <c r="F7844" t="s">
        <v>26223</v>
      </c>
      <c r="G7844" t="s">
        <v>26194</v>
      </c>
      <c r="H7844" t="s">
        <v>3177</v>
      </c>
      <c r="I7844" t="s">
        <v>26224</v>
      </c>
      <c r="J7844" t="s">
        <v>3187</v>
      </c>
      <c r="K7844" t="s">
        <v>13780</v>
      </c>
      <c r="L7844" t="s">
        <v>3174</v>
      </c>
      <c r="M7844" t="s">
        <v>3174</v>
      </c>
    </row>
    <row r="7845" spans="1:13" x14ac:dyDescent="0.3">
      <c r="A7845" t="s">
        <v>1082</v>
      </c>
      <c r="B7845" t="s">
        <v>7809</v>
      </c>
      <c r="C7845" t="s">
        <v>4045</v>
      </c>
      <c r="D7845" t="s">
        <v>1755</v>
      </c>
      <c r="E7845" t="s">
        <v>3235</v>
      </c>
      <c r="F7845" t="s">
        <v>26225</v>
      </c>
      <c r="G7845" t="s">
        <v>26089</v>
      </c>
      <c r="H7845" t="s">
        <v>3177</v>
      </c>
      <c r="I7845" t="s">
        <v>26226</v>
      </c>
      <c r="J7845" t="s">
        <v>3187</v>
      </c>
      <c r="K7845" t="s">
        <v>14383</v>
      </c>
      <c r="L7845" t="s">
        <v>3174</v>
      </c>
      <c r="M7845" t="s">
        <v>3174</v>
      </c>
    </row>
    <row r="7846" spans="1:13" x14ac:dyDescent="0.3">
      <c r="A7846" t="s">
        <v>1090</v>
      </c>
      <c r="B7846" t="s">
        <v>15187</v>
      </c>
      <c r="C7846" t="s">
        <v>3173</v>
      </c>
      <c r="D7846" t="s">
        <v>1761</v>
      </c>
      <c r="E7846" t="s">
        <v>3320</v>
      </c>
      <c r="F7846" t="s">
        <v>26227</v>
      </c>
      <c r="G7846" t="s">
        <v>26228</v>
      </c>
      <c r="H7846" t="s">
        <v>3177</v>
      </c>
      <c r="I7846" t="s">
        <v>26229</v>
      </c>
      <c r="J7846" t="s">
        <v>3187</v>
      </c>
      <c r="K7846" t="s">
        <v>26230</v>
      </c>
      <c r="L7846" t="s">
        <v>3174</v>
      </c>
      <c r="M7846" t="s">
        <v>3174</v>
      </c>
    </row>
    <row r="7847" spans="1:13" x14ac:dyDescent="0.3">
      <c r="A7847" t="s">
        <v>1090</v>
      </c>
      <c r="B7847" t="s">
        <v>15187</v>
      </c>
      <c r="C7847" t="s">
        <v>3173</v>
      </c>
      <c r="D7847" t="s">
        <v>1761</v>
      </c>
      <c r="E7847" t="s">
        <v>3320</v>
      </c>
      <c r="F7847" t="s">
        <v>26231</v>
      </c>
      <c r="G7847" t="s">
        <v>26228</v>
      </c>
      <c r="H7847" t="s">
        <v>3177</v>
      </c>
      <c r="I7847" t="s">
        <v>26232</v>
      </c>
      <c r="J7847" t="s">
        <v>3187</v>
      </c>
      <c r="K7847" t="s">
        <v>26233</v>
      </c>
      <c r="L7847" t="s">
        <v>3174</v>
      </c>
      <c r="M7847" t="s">
        <v>3174</v>
      </c>
    </row>
    <row r="7848" spans="1:13" x14ac:dyDescent="0.3">
      <c r="A7848" t="s">
        <v>1090</v>
      </c>
      <c r="B7848" t="s">
        <v>15187</v>
      </c>
      <c r="C7848" t="s">
        <v>3173</v>
      </c>
      <c r="D7848" t="s">
        <v>1761</v>
      </c>
      <c r="E7848" t="s">
        <v>3320</v>
      </c>
      <c r="F7848" t="s">
        <v>26234</v>
      </c>
      <c r="G7848" t="s">
        <v>26228</v>
      </c>
      <c r="H7848" t="s">
        <v>3177</v>
      </c>
      <c r="I7848" t="s">
        <v>26235</v>
      </c>
      <c r="J7848" t="s">
        <v>3187</v>
      </c>
      <c r="K7848" t="s">
        <v>26236</v>
      </c>
      <c r="L7848" t="s">
        <v>3174</v>
      </c>
      <c r="M7848" t="s">
        <v>3174</v>
      </c>
    </row>
    <row r="7849" spans="1:13" x14ac:dyDescent="0.3">
      <c r="A7849" t="s">
        <v>1090</v>
      </c>
      <c r="B7849" t="s">
        <v>15187</v>
      </c>
      <c r="C7849" t="s">
        <v>3173</v>
      </c>
      <c r="D7849" t="s">
        <v>1761</v>
      </c>
      <c r="E7849" t="s">
        <v>3320</v>
      </c>
      <c r="F7849" t="s">
        <v>26237</v>
      </c>
      <c r="G7849" t="s">
        <v>26238</v>
      </c>
      <c r="H7849" t="s">
        <v>3177</v>
      </c>
      <c r="I7849" t="s">
        <v>26239</v>
      </c>
      <c r="J7849" t="s">
        <v>3187</v>
      </c>
      <c r="K7849" t="s">
        <v>26240</v>
      </c>
      <c r="L7849" t="s">
        <v>3174</v>
      </c>
      <c r="M7849" t="s">
        <v>3174</v>
      </c>
    </row>
    <row r="7850" spans="1:13" x14ac:dyDescent="0.3">
      <c r="A7850" t="s">
        <v>1090</v>
      </c>
      <c r="B7850" t="s">
        <v>15187</v>
      </c>
      <c r="C7850" t="s">
        <v>3173</v>
      </c>
      <c r="D7850" t="s">
        <v>1761</v>
      </c>
      <c r="E7850" t="s">
        <v>3320</v>
      </c>
      <c r="F7850" t="s">
        <v>26241</v>
      </c>
      <c r="G7850" t="s">
        <v>26238</v>
      </c>
      <c r="H7850" t="s">
        <v>3177</v>
      </c>
      <c r="I7850" t="s">
        <v>26242</v>
      </c>
      <c r="J7850" t="s">
        <v>3187</v>
      </c>
      <c r="K7850" t="s">
        <v>26243</v>
      </c>
      <c r="L7850" t="s">
        <v>3174</v>
      </c>
      <c r="M7850" t="s">
        <v>3174</v>
      </c>
    </row>
    <row r="7851" spans="1:13" x14ac:dyDescent="0.3">
      <c r="A7851" t="s">
        <v>1090</v>
      </c>
      <c r="B7851" t="s">
        <v>15187</v>
      </c>
      <c r="C7851" t="s">
        <v>3173</v>
      </c>
      <c r="D7851" t="s">
        <v>1761</v>
      </c>
      <c r="E7851" t="s">
        <v>3320</v>
      </c>
      <c r="F7851" t="s">
        <v>26244</v>
      </c>
      <c r="G7851" t="s">
        <v>26238</v>
      </c>
      <c r="H7851" t="s">
        <v>3177</v>
      </c>
      <c r="I7851" t="s">
        <v>26245</v>
      </c>
      <c r="J7851" t="s">
        <v>3187</v>
      </c>
      <c r="K7851" t="s">
        <v>26246</v>
      </c>
      <c r="L7851" t="s">
        <v>3174</v>
      </c>
      <c r="M7851" t="s">
        <v>3174</v>
      </c>
    </row>
    <row r="7852" spans="1:13" x14ac:dyDescent="0.3">
      <c r="A7852" t="s">
        <v>1090</v>
      </c>
      <c r="B7852" t="s">
        <v>15187</v>
      </c>
      <c r="C7852" t="s">
        <v>3173</v>
      </c>
      <c r="D7852" t="s">
        <v>1761</v>
      </c>
      <c r="E7852" t="s">
        <v>3320</v>
      </c>
      <c r="F7852" t="s">
        <v>26247</v>
      </c>
      <c r="G7852" t="s">
        <v>26248</v>
      </c>
      <c r="H7852" t="s">
        <v>3177</v>
      </c>
      <c r="I7852" t="s">
        <v>26249</v>
      </c>
      <c r="J7852" t="s">
        <v>3187</v>
      </c>
      <c r="K7852" t="s">
        <v>26250</v>
      </c>
      <c r="L7852" t="s">
        <v>3174</v>
      </c>
      <c r="M7852" t="s">
        <v>3174</v>
      </c>
    </row>
    <row r="7853" spans="1:13" x14ac:dyDescent="0.3">
      <c r="A7853" t="s">
        <v>1090</v>
      </c>
      <c r="B7853" t="s">
        <v>15187</v>
      </c>
      <c r="C7853" t="s">
        <v>3173</v>
      </c>
      <c r="D7853" t="s">
        <v>1761</v>
      </c>
      <c r="E7853" t="s">
        <v>3320</v>
      </c>
      <c r="F7853" t="s">
        <v>26251</v>
      </c>
      <c r="G7853" t="s">
        <v>26252</v>
      </c>
      <c r="H7853" t="s">
        <v>3177</v>
      </c>
      <c r="I7853" t="s">
        <v>26253</v>
      </c>
      <c r="J7853" t="s">
        <v>3187</v>
      </c>
      <c r="K7853" t="s">
        <v>26254</v>
      </c>
      <c r="L7853" t="s">
        <v>3174</v>
      </c>
      <c r="M7853" t="s">
        <v>3174</v>
      </c>
    </row>
    <row r="7854" spans="1:13" x14ac:dyDescent="0.3">
      <c r="A7854" t="s">
        <v>1090</v>
      </c>
      <c r="B7854" t="s">
        <v>15187</v>
      </c>
      <c r="C7854" t="s">
        <v>3173</v>
      </c>
      <c r="D7854" t="s">
        <v>1761</v>
      </c>
      <c r="E7854" t="s">
        <v>3320</v>
      </c>
      <c r="F7854" t="s">
        <v>26255</v>
      </c>
      <c r="G7854" t="s">
        <v>26252</v>
      </c>
      <c r="H7854" t="s">
        <v>3177</v>
      </c>
      <c r="I7854" t="s">
        <v>26256</v>
      </c>
      <c r="J7854" t="s">
        <v>3187</v>
      </c>
      <c r="K7854" t="s">
        <v>26257</v>
      </c>
      <c r="L7854" t="s">
        <v>3174</v>
      </c>
      <c r="M7854" t="s">
        <v>3174</v>
      </c>
    </row>
    <row r="7855" spans="1:13" x14ac:dyDescent="0.3">
      <c r="A7855" t="s">
        <v>1090</v>
      </c>
      <c r="B7855" t="s">
        <v>15187</v>
      </c>
      <c r="C7855" t="s">
        <v>3173</v>
      </c>
      <c r="D7855" t="s">
        <v>1761</v>
      </c>
      <c r="E7855" t="s">
        <v>3320</v>
      </c>
      <c r="F7855" t="s">
        <v>26258</v>
      </c>
      <c r="G7855" t="s">
        <v>26252</v>
      </c>
      <c r="H7855" t="s">
        <v>3177</v>
      </c>
      <c r="I7855" t="s">
        <v>26259</v>
      </c>
      <c r="J7855" t="s">
        <v>3187</v>
      </c>
      <c r="K7855" t="s">
        <v>26260</v>
      </c>
      <c r="L7855" t="s">
        <v>3174</v>
      </c>
      <c r="M7855" t="s">
        <v>3174</v>
      </c>
    </row>
    <row r="7856" spans="1:13" x14ac:dyDescent="0.3">
      <c r="A7856" t="s">
        <v>1090</v>
      </c>
      <c r="B7856" t="s">
        <v>15187</v>
      </c>
      <c r="C7856" t="s">
        <v>3173</v>
      </c>
      <c r="D7856" t="s">
        <v>1761</v>
      </c>
      <c r="E7856" t="s">
        <v>3320</v>
      </c>
      <c r="F7856" t="s">
        <v>26261</v>
      </c>
      <c r="G7856" t="s">
        <v>26262</v>
      </c>
      <c r="H7856" t="s">
        <v>3177</v>
      </c>
      <c r="I7856" t="s">
        <v>26263</v>
      </c>
      <c r="J7856" t="s">
        <v>3187</v>
      </c>
      <c r="K7856" t="s">
        <v>26264</v>
      </c>
      <c r="L7856" t="s">
        <v>3174</v>
      </c>
      <c r="M7856" t="s">
        <v>3174</v>
      </c>
    </row>
    <row r="7857" spans="1:13" x14ac:dyDescent="0.3">
      <c r="A7857" t="s">
        <v>1090</v>
      </c>
      <c r="B7857" t="s">
        <v>15187</v>
      </c>
      <c r="C7857" t="s">
        <v>3173</v>
      </c>
      <c r="D7857" t="s">
        <v>1761</v>
      </c>
      <c r="E7857" t="s">
        <v>3320</v>
      </c>
      <c r="F7857" t="s">
        <v>26265</v>
      </c>
      <c r="G7857" t="s">
        <v>26262</v>
      </c>
      <c r="H7857" t="s">
        <v>3177</v>
      </c>
      <c r="I7857" t="s">
        <v>26266</v>
      </c>
      <c r="J7857" t="s">
        <v>3187</v>
      </c>
      <c r="K7857" t="s">
        <v>26267</v>
      </c>
      <c r="L7857" t="s">
        <v>3174</v>
      </c>
      <c r="M7857" t="s">
        <v>3174</v>
      </c>
    </row>
    <row r="7858" spans="1:13" x14ac:dyDescent="0.3">
      <c r="A7858" t="s">
        <v>1090</v>
      </c>
      <c r="B7858" t="s">
        <v>15187</v>
      </c>
      <c r="C7858" t="s">
        <v>3173</v>
      </c>
      <c r="D7858" t="s">
        <v>1761</v>
      </c>
      <c r="E7858" t="s">
        <v>3320</v>
      </c>
      <c r="F7858" t="s">
        <v>26268</v>
      </c>
      <c r="G7858" t="s">
        <v>26262</v>
      </c>
      <c r="H7858" t="s">
        <v>3177</v>
      </c>
      <c r="I7858" t="s">
        <v>26269</v>
      </c>
      <c r="J7858" t="s">
        <v>3187</v>
      </c>
      <c r="K7858" t="s">
        <v>26270</v>
      </c>
      <c r="L7858" t="s">
        <v>3174</v>
      </c>
      <c r="M7858" t="s">
        <v>3174</v>
      </c>
    </row>
    <row r="7859" spans="1:13" x14ac:dyDescent="0.3">
      <c r="A7859" t="s">
        <v>1090</v>
      </c>
      <c r="B7859" t="s">
        <v>15187</v>
      </c>
      <c r="C7859" t="s">
        <v>3173</v>
      </c>
      <c r="D7859" t="s">
        <v>1761</v>
      </c>
      <c r="E7859" t="s">
        <v>3546</v>
      </c>
      <c r="F7859" t="s">
        <v>26271</v>
      </c>
      <c r="G7859" t="s">
        <v>26272</v>
      </c>
      <c r="H7859" t="s">
        <v>3177</v>
      </c>
      <c r="I7859" t="s">
        <v>26273</v>
      </c>
      <c r="J7859" t="s">
        <v>3187</v>
      </c>
      <c r="K7859" t="s">
        <v>26274</v>
      </c>
      <c r="L7859" t="s">
        <v>3174</v>
      </c>
      <c r="M7859" t="s">
        <v>3174</v>
      </c>
    </row>
    <row r="7860" spans="1:13" x14ac:dyDescent="0.3">
      <c r="A7860" t="s">
        <v>1090</v>
      </c>
      <c r="B7860" t="s">
        <v>15187</v>
      </c>
      <c r="C7860" t="s">
        <v>3173</v>
      </c>
      <c r="D7860" t="s">
        <v>1761</v>
      </c>
      <c r="E7860" t="s">
        <v>3320</v>
      </c>
      <c r="F7860" t="s">
        <v>26275</v>
      </c>
      <c r="G7860" t="s">
        <v>15283</v>
      </c>
      <c r="H7860" t="s">
        <v>3177</v>
      </c>
      <c r="I7860" t="s">
        <v>26276</v>
      </c>
      <c r="J7860" t="s">
        <v>3187</v>
      </c>
      <c r="K7860" t="s">
        <v>26277</v>
      </c>
      <c r="L7860" t="s">
        <v>3174</v>
      </c>
      <c r="M7860" t="s">
        <v>3174</v>
      </c>
    </row>
    <row r="7861" spans="1:13" x14ac:dyDescent="0.3">
      <c r="A7861" t="s">
        <v>1090</v>
      </c>
      <c r="B7861" t="s">
        <v>15187</v>
      </c>
      <c r="C7861" t="s">
        <v>3173</v>
      </c>
      <c r="D7861" t="s">
        <v>1761</v>
      </c>
      <c r="E7861" t="s">
        <v>3320</v>
      </c>
      <c r="F7861" t="s">
        <v>26278</v>
      </c>
      <c r="G7861" t="s">
        <v>15283</v>
      </c>
      <c r="H7861" t="s">
        <v>3177</v>
      </c>
      <c r="I7861" t="s">
        <v>26279</v>
      </c>
      <c r="J7861" t="s">
        <v>3187</v>
      </c>
      <c r="K7861" t="s">
        <v>26280</v>
      </c>
      <c r="L7861" t="s">
        <v>3174</v>
      </c>
      <c r="M7861" t="s">
        <v>3174</v>
      </c>
    </row>
    <row r="7862" spans="1:13" x14ac:dyDescent="0.3">
      <c r="A7862" t="s">
        <v>1090</v>
      </c>
      <c r="B7862" t="s">
        <v>15187</v>
      </c>
      <c r="C7862" t="s">
        <v>3173</v>
      </c>
      <c r="D7862" t="s">
        <v>1761</v>
      </c>
      <c r="E7862" t="s">
        <v>3320</v>
      </c>
      <c r="F7862" t="s">
        <v>26281</v>
      </c>
      <c r="G7862" t="s">
        <v>15283</v>
      </c>
      <c r="H7862" t="s">
        <v>3177</v>
      </c>
      <c r="I7862" t="s">
        <v>26282</v>
      </c>
      <c r="J7862" t="s">
        <v>3187</v>
      </c>
      <c r="K7862" t="s">
        <v>26283</v>
      </c>
      <c r="L7862" t="s">
        <v>3174</v>
      </c>
      <c r="M7862" t="s">
        <v>3174</v>
      </c>
    </row>
    <row r="7863" spans="1:13" x14ac:dyDescent="0.3">
      <c r="A7863" t="s">
        <v>1090</v>
      </c>
      <c r="B7863" t="s">
        <v>15187</v>
      </c>
      <c r="C7863" t="s">
        <v>3173</v>
      </c>
      <c r="D7863" t="s">
        <v>1761</v>
      </c>
      <c r="E7863" t="s">
        <v>3320</v>
      </c>
      <c r="F7863" t="s">
        <v>26284</v>
      </c>
      <c r="G7863" t="s">
        <v>26285</v>
      </c>
      <c r="H7863" t="s">
        <v>3177</v>
      </c>
      <c r="I7863" t="s">
        <v>26286</v>
      </c>
      <c r="J7863" t="s">
        <v>3187</v>
      </c>
      <c r="K7863" t="s">
        <v>26287</v>
      </c>
      <c r="L7863" t="s">
        <v>3174</v>
      </c>
      <c r="M7863" t="s">
        <v>3174</v>
      </c>
    </row>
    <row r="7864" spans="1:13" x14ac:dyDescent="0.3">
      <c r="A7864" t="s">
        <v>1090</v>
      </c>
      <c r="B7864" t="s">
        <v>15187</v>
      </c>
      <c r="C7864" t="s">
        <v>3173</v>
      </c>
      <c r="D7864" t="s">
        <v>1761</v>
      </c>
      <c r="E7864" t="s">
        <v>3320</v>
      </c>
      <c r="F7864" t="s">
        <v>26288</v>
      </c>
      <c r="G7864" t="s">
        <v>26285</v>
      </c>
      <c r="H7864" t="s">
        <v>3177</v>
      </c>
      <c r="I7864" t="s">
        <v>26289</v>
      </c>
      <c r="J7864" t="s">
        <v>3187</v>
      </c>
      <c r="K7864" t="s">
        <v>26290</v>
      </c>
      <c r="L7864" t="s">
        <v>3174</v>
      </c>
      <c r="M7864" t="s">
        <v>3174</v>
      </c>
    </row>
    <row r="7865" spans="1:13" x14ac:dyDescent="0.3">
      <c r="A7865" t="s">
        <v>1090</v>
      </c>
      <c r="B7865" t="s">
        <v>4181</v>
      </c>
      <c r="C7865" t="s">
        <v>3173</v>
      </c>
      <c r="D7865" t="s">
        <v>1903</v>
      </c>
      <c r="E7865" t="s">
        <v>3235</v>
      </c>
      <c r="F7865" t="s">
        <v>26291</v>
      </c>
      <c r="G7865" t="s">
        <v>21642</v>
      </c>
      <c r="H7865" t="s">
        <v>3177</v>
      </c>
      <c r="I7865" t="s">
        <v>26292</v>
      </c>
      <c r="J7865" t="s">
        <v>3187</v>
      </c>
      <c r="K7865" t="s">
        <v>26293</v>
      </c>
      <c r="L7865" t="s">
        <v>3174</v>
      </c>
      <c r="M7865" t="s">
        <v>3174</v>
      </c>
    </row>
    <row r="7866" spans="1:13" x14ac:dyDescent="0.3">
      <c r="A7866" t="s">
        <v>1090</v>
      </c>
      <c r="B7866" t="s">
        <v>4181</v>
      </c>
      <c r="C7866" t="s">
        <v>3173</v>
      </c>
      <c r="D7866" t="s">
        <v>1903</v>
      </c>
      <c r="E7866" t="s">
        <v>3235</v>
      </c>
      <c r="F7866" t="s">
        <v>26294</v>
      </c>
      <c r="G7866" t="s">
        <v>21642</v>
      </c>
      <c r="H7866" t="s">
        <v>3177</v>
      </c>
      <c r="I7866" t="s">
        <v>26295</v>
      </c>
      <c r="J7866" t="s">
        <v>3187</v>
      </c>
      <c r="K7866" t="s">
        <v>26296</v>
      </c>
      <c r="L7866" t="s">
        <v>3174</v>
      </c>
      <c r="M7866" t="s">
        <v>3174</v>
      </c>
    </row>
    <row r="7867" spans="1:13" x14ac:dyDescent="0.3">
      <c r="A7867" t="s">
        <v>1090</v>
      </c>
      <c r="B7867" t="s">
        <v>15289</v>
      </c>
      <c r="C7867" t="s">
        <v>3173</v>
      </c>
      <c r="D7867" t="s">
        <v>1903</v>
      </c>
      <c r="E7867" t="s">
        <v>3320</v>
      </c>
      <c r="F7867" t="s">
        <v>26297</v>
      </c>
      <c r="G7867" t="s">
        <v>26298</v>
      </c>
      <c r="H7867" t="s">
        <v>3177</v>
      </c>
      <c r="I7867" t="s">
        <v>26299</v>
      </c>
      <c r="J7867" t="s">
        <v>3187</v>
      </c>
      <c r="K7867" t="s">
        <v>26300</v>
      </c>
      <c r="L7867" t="s">
        <v>3174</v>
      </c>
      <c r="M7867" t="s">
        <v>3174</v>
      </c>
    </row>
    <row r="7868" spans="1:13" x14ac:dyDescent="0.3">
      <c r="A7868" t="s">
        <v>1090</v>
      </c>
      <c r="B7868" t="s">
        <v>15289</v>
      </c>
      <c r="C7868" t="s">
        <v>3173</v>
      </c>
      <c r="D7868" t="s">
        <v>1903</v>
      </c>
      <c r="E7868" t="s">
        <v>3320</v>
      </c>
      <c r="F7868" t="s">
        <v>26301</v>
      </c>
      <c r="G7868" t="s">
        <v>26298</v>
      </c>
      <c r="H7868" t="s">
        <v>3177</v>
      </c>
      <c r="I7868" t="s">
        <v>26302</v>
      </c>
      <c r="J7868" t="s">
        <v>3187</v>
      </c>
      <c r="K7868" t="s">
        <v>26303</v>
      </c>
      <c r="L7868" t="s">
        <v>3174</v>
      </c>
      <c r="M7868" t="s">
        <v>3174</v>
      </c>
    </row>
    <row r="7869" spans="1:13" x14ac:dyDescent="0.3">
      <c r="A7869" t="s">
        <v>1090</v>
      </c>
      <c r="B7869" t="s">
        <v>2975</v>
      </c>
      <c r="C7869" t="s">
        <v>3173</v>
      </c>
      <c r="D7869" t="s">
        <v>1903</v>
      </c>
      <c r="E7869" t="s">
        <v>3235</v>
      </c>
      <c r="F7869" t="s">
        <v>26304</v>
      </c>
      <c r="G7869" t="s">
        <v>17738</v>
      </c>
      <c r="H7869" t="s">
        <v>3177</v>
      </c>
      <c r="I7869" t="s">
        <v>26305</v>
      </c>
      <c r="J7869" t="s">
        <v>3187</v>
      </c>
      <c r="K7869" t="s">
        <v>26306</v>
      </c>
      <c r="L7869" t="s">
        <v>3174</v>
      </c>
      <c r="M7869" t="s">
        <v>3174</v>
      </c>
    </row>
    <row r="7870" spans="1:13" x14ac:dyDescent="0.3">
      <c r="A7870" t="s">
        <v>1090</v>
      </c>
      <c r="B7870" t="s">
        <v>2975</v>
      </c>
      <c r="C7870" t="s">
        <v>3173</v>
      </c>
      <c r="D7870" t="s">
        <v>1903</v>
      </c>
      <c r="E7870" t="s">
        <v>3235</v>
      </c>
      <c r="F7870" t="s">
        <v>26307</v>
      </c>
      <c r="G7870" t="s">
        <v>17738</v>
      </c>
      <c r="H7870" t="s">
        <v>3177</v>
      </c>
      <c r="I7870" t="s">
        <v>26308</v>
      </c>
      <c r="J7870" t="s">
        <v>3187</v>
      </c>
      <c r="K7870" t="s">
        <v>26309</v>
      </c>
      <c r="L7870" t="s">
        <v>3174</v>
      </c>
      <c r="M7870" t="s">
        <v>3174</v>
      </c>
    </row>
    <row r="7871" spans="1:13" x14ac:dyDescent="0.3">
      <c r="A7871" t="s">
        <v>1090</v>
      </c>
      <c r="B7871" t="s">
        <v>3002</v>
      </c>
      <c r="C7871" t="s">
        <v>3173</v>
      </c>
      <c r="D7871" t="s">
        <v>1903</v>
      </c>
      <c r="E7871" t="s">
        <v>3320</v>
      </c>
      <c r="F7871" t="s">
        <v>26310</v>
      </c>
      <c r="G7871" t="s">
        <v>26311</v>
      </c>
      <c r="H7871" t="s">
        <v>3177</v>
      </c>
      <c r="I7871" t="s">
        <v>26312</v>
      </c>
      <c r="J7871" t="s">
        <v>3187</v>
      </c>
      <c r="K7871" t="s">
        <v>26313</v>
      </c>
      <c r="L7871" t="s">
        <v>3174</v>
      </c>
      <c r="M7871" t="s">
        <v>3174</v>
      </c>
    </row>
    <row r="7872" spans="1:13" x14ac:dyDescent="0.3">
      <c r="A7872" t="s">
        <v>1090</v>
      </c>
      <c r="B7872" t="s">
        <v>3002</v>
      </c>
      <c r="C7872" t="s">
        <v>3173</v>
      </c>
      <c r="D7872" t="s">
        <v>1903</v>
      </c>
      <c r="E7872" t="s">
        <v>3320</v>
      </c>
      <c r="F7872" t="s">
        <v>26314</v>
      </c>
      <c r="G7872" t="s">
        <v>26311</v>
      </c>
      <c r="H7872" t="s">
        <v>3177</v>
      </c>
      <c r="I7872" t="s">
        <v>26315</v>
      </c>
      <c r="J7872" t="s">
        <v>3187</v>
      </c>
      <c r="K7872" t="s">
        <v>26316</v>
      </c>
      <c r="L7872" t="s">
        <v>3174</v>
      </c>
      <c r="M7872" t="s">
        <v>3174</v>
      </c>
    </row>
    <row r="7873" spans="1:13" x14ac:dyDescent="0.3">
      <c r="A7873" t="s">
        <v>1090</v>
      </c>
      <c r="B7873" t="s">
        <v>3002</v>
      </c>
      <c r="C7873" t="s">
        <v>3173</v>
      </c>
      <c r="D7873" t="s">
        <v>1903</v>
      </c>
      <c r="E7873" t="s">
        <v>3320</v>
      </c>
      <c r="F7873" t="s">
        <v>26317</v>
      </c>
      <c r="G7873" t="s">
        <v>26311</v>
      </c>
      <c r="H7873" t="s">
        <v>3177</v>
      </c>
      <c r="I7873" t="s">
        <v>26318</v>
      </c>
      <c r="J7873" t="s">
        <v>3187</v>
      </c>
      <c r="K7873" t="s">
        <v>26319</v>
      </c>
      <c r="L7873" t="s">
        <v>3174</v>
      </c>
      <c r="M7873" t="s">
        <v>3174</v>
      </c>
    </row>
    <row r="7874" spans="1:13" x14ac:dyDescent="0.3">
      <c r="A7874" t="s">
        <v>1090</v>
      </c>
      <c r="B7874" t="s">
        <v>6277</v>
      </c>
      <c r="C7874" t="s">
        <v>3173</v>
      </c>
      <c r="D7874" t="s">
        <v>1903</v>
      </c>
      <c r="E7874" t="s">
        <v>3235</v>
      </c>
      <c r="F7874" t="s">
        <v>26320</v>
      </c>
      <c r="G7874" t="s">
        <v>19396</v>
      </c>
      <c r="H7874" t="s">
        <v>3177</v>
      </c>
      <c r="I7874" t="s">
        <v>26321</v>
      </c>
      <c r="J7874" t="s">
        <v>3187</v>
      </c>
      <c r="K7874" t="s">
        <v>26322</v>
      </c>
      <c r="L7874" t="s">
        <v>3174</v>
      </c>
      <c r="M7874" t="s">
        <v>3174</v>
      </c>
    </row>
    <row r="7875" spans="1:13" x14ac:dyDescent="0.3">
      <c r="A7875" t="s">
        <v>1090</v>
      </c>
      <c r="B7875" t="s">
        <v>6277</v>
      </c>
      <c r="C7875" t="s">
        <v>3173</v>
      </c>
      <c r="D7875" t="s">
        <v>1903</v>
      </c>
      <c r="E7875" t="s">
        <v>3235</v>
      </c>
      <c r="F7875" t="s">
        <v>26323</v>
      </c>
      <c r="G7875" t="s">
        <v>19396</v>
      </c>
      <c r="H7875" t="s">
        <v>3177</v>
      </c>
      <c r="I7875" t="s">
        <v>26324</v>
      </c>
      <c r="J7875" t="s">
        <v>3187</v>
      </c>
      <c r="K7875" t="s">
        <v>26325</v>
      </c>
      <c r="L7875" t="s">
        <v>3174</v>
      </c>
      <c r="M7875" t="s">
        <v>3174</v>
      </c>
    </row>
    <row r="7876" spans="1:13" x14ac:dyDescent="0.3">
      <c r="A7876" t="s">
        <v>1082</v>
      </c>
      <c r="B7876" t="s">
        <v>2950</v>
      </c>
      <c r="C7876" t="s">
        <v>4045</v>
      </c>
      <c r="D7876" t="s">
        <v>1759</v>
      </c>
      <c r="E7876" t="s">
        <v>7639</v>
      </c>
      <c r="F7876" t="s">
        <v>26326</v>
      </c>
      <c r="G7876" t="s">
        <v>13844</v>
      </c>
      <c r="H7876" t="s">
        <v>3177</v>
      </c>
      <c r="I7876" t="s">
        <v>26327</v>
      </c>
      <c r="J7876" t="s">
        <v>3179</v>
      </c>
      <c r="K7876" t="s">
        <v>26173</v>
      </c>
      <c r="L7876" t="s">
        <v>3174</v>
      </c>
      <c r="M7876" t="s">
        <v>3174</v>
      </c>
    </row>
    <row r="7877" spans="1:13" x14ac:dyDescent="0.3">
      <c r="A7877" t="s">
        <v>1090</v>
      </c>
      <c r="B7877" t="s">
        <v>6277</v>
      </c>
      <c r="C7877" t="s">
        <v>3173</v>
      </c>
      <c r="D7877" t="s">
        <v>1903</v>
      </c>
      <c r="E7877" t="s">
        <v>3235</v>
      </c>
      <c r="F7877" t="s">
        <v>26328</v>
      </c>
      <c r="G7877" t="s">
        <v>19396</v>
      </c>
      <c r="H7877" t="s">
        <v>3177</v>
      </c>
      <c r="I7877" t="s">
        <v>26329</v>
      </c>
      <c r="J7877" t="s">
        <v>3187</v>
      </c>
      <c r="K7877" t="s">
        <v>26330</v>
      </c>
      <c r="L7877" t="s">
        <v>3174</v>
      </c>
      <c r="M7877" t="s">
        <v>3174</v>
      </c>
    </row>
    <row r="7878" spans="1:13" x14ac:dyDescent="0.3">
      <c r="A7878" t="s">
        <v>1082</v>
      </c>
      <c r="B7878" t="s">
        <v>2950</v>
      </c>
      <c r="C7878" t="s">
        <v>4045</v>
      </c>
      <c r="D7878" t="s">
        <v>1759</v>
      </c>
      <c r="E7878" t="s">
        <v>7639</v>
      </c>
      <c r="F7878" t="s">
        <v>26331</v>
      </c>
      <c r="G7878" t="s">
        <v>13844</v>
      </c>
      <c r="H7878" t="s">
        <v>3177</v>
      </c>
      <c r="I7878" t="s">
        <v>26332</v>
      </c>
      <c r="J7878" t="s">
        <v>3179</v>
      </c>
      <c r="K7878" t="s">
        <v>26179</v>
      </c>
      <c r="L7878" t="s">
        <v>3174</v>
      </c>
      <c r="M7878" t="s">
        <v>3174</v>
      </c>
    </row>
    <row r="7879" spans="1:13" x14ac:dyDescent="0.3">
      <c r="A7879" t="s">
        <v>1090</v>
      </c>
      <c r="B7879" t="s">
        <v>6277</v>
      </c>
      <c r="C7879" t="s">
        <v>3173</v>
      </c>
      <c r="D7879" t="s">
        <v>1903</v>
      </c>
      <c r="E7879" t="s">
        <v>3235</v>
      </c>
      <c r="F7879" t="s">
        <v>26333</v>
      </c>
      <c r="G7879" t="s">
        <v>26334</v>
      </c>
      <c r="H7879" t="s">
        <v>3177</v>
      </c>
      <c r="I7879" t="s">
        <v>26335</v>
      </c>
      <c r="J7879" t="s">
        <v>3187</v>
      </c>
      <c r="K7879" t="s">
        <v>26336</v>
      </c>
      <c r="L7879" t="s">
        <v>3174</v>
      </c>
      <c r="M7879" t="s">
        <v>3174</v>
      </c>
    </row>
    <row r="7880" spans="1:13" x14ac:dyDescent="0.3">
      <c r="A7880" t="s">
        <v>1082</v>
      </c>
      <c r="B7880" t="s">
        <v>2950</v>
      </c>
      <c r="C7880" t="s">
        <v>4045</v>
      </c>
      <c r="D7880" t="s">
        <v>1759</v>
      </c>
      <c r="E7880" t="s">
        <v>7639</v>
      </c>
      <c r="F7880" t="s">
        <v>26337</v>
      </c>
      <c r="G7880" t="s">
        <v>13844</v>
      </c>
      <c r="H7880" t="s">
        <v>3177</v>
      </c>
      <c r="I7880" t="s">
        <v>26338</v>
      </c>
      <c r="J7880" t="s">
        <v>3179</v>
      </c>
      <c r="K7880" t="s">
        <v>26176</v>
      </c>
      <c r="L7880" t="s">
        <v>3174</v>
      </c>
      <c r="M7880" t="s">
        <v>3174</v>
      </c>
    </row>
    <row r="7881" spans="1:13" x14ac:dyDescent="0.3">
      <c r="A7881" t="s">
        <v>1090</v>
      </c>
      <c r="B7881" t="s">
        <v>6277</v>
      </c>
      <c r="C7881" t="s">
        <v>3173</v>
      </c>
      <c r="D7881" t="s">
        <v>1903</v>
      </c>
      <c r="E7881" t="s">
        <v>3235</v>
      </c>
      <c r="F7881" t="s">
        <v>26339</v>
      </c>
      <c r="G7881" t="s">
        <v>26334</v>
      </c>
      <c r="H7881" t="s">
        <v>3177</v>
      </c>
      <c r="I7881" t="s">
        <v>26340</v>
      </c>
      <c r="J7881" t="s">
        <v>3187</v>
      </c>
      <c r="K7881" t="s">
        <v>26341</v>
      </c>
      <c r="L7881" t="s">
        <v>3174</v>
      </c>
      <c r="M7881" t="s">
        <v>3174</v>
      </c>
    </row>
    <row r="7882" spans="1:13" x14ac:dyDescent="0.3">
      <c r="A7882" t="s">
        <v>1082</v>
      </c>
      <c r="B7882" t="s">
        <v>13806</v>
      </c>
      <c r="C7882" t="s">
        <v>4045</v>
      </c>
      <c r="D7882" t="s">
        <v>1759</v>
      </c>
      <c r="E7882" t="s">
        <v>3235</v>
      </c>
      <c r="F7882" t="s">
        <v>26342</v>
      </c>
      <c r="G7882" t="s">
        <v>25649</v>
      </c>
      <c r="H7882" t="s">
        <v>3177</v>
      </c>
      <c r="I7882" t="s">
        <v>26343</v>
      </c>
      <c r="J7882" t="s">
        <v>3179</v>
      </c>
      <c r="K7882" t="s">
        <v>26173</v>
      </c>
      <c r="L7882" t="s">
        <v>3174</v>
      </c>
      <c r="M7882" t="s">
        <v>3174</v>
      </c>
    </row>
    <row r="7883" spans="1:13" x14ac:dyDescent="0.3">
      <c r="A7883" t="s">
        <v>1090</v>
      </c>
      <c r="B7883" t="s">
        <v>6277</v>
      </c>
      <c r="C7883" t="s">
        <v>3173</v>
      </c>
      <c r="D7883" t="s">
        <v>1903</v>
      </c>
      <c r="E7883" t="s">
        <v>3235</v>
      </c>
      <c r="F7883" t="s">
        <v>26344</v>
      </c>
      <c r="G7883" t="s">
        <v>26334</v>
      </c>
      <c r="H7883" t="s">
        <v>3177</v>
      </c>
      <c r="I7883" t="s">
        <v>26345</v>
      </c>
      <c r="J7883" t="s">
        <v>3187</v>
      </c>
      <c r="K7883" t="s">
        <v>26346</v>
      </c>
      <c r="L7883" t="s">
        <v>3174</v>
      </c>
      <c r="M7883" t="s">
        <v>3174</v>
      </c>
    </row>
    <row r="7884" spans="1:13" x14ac:dyDescent="0.3">
      <c r="A7884" t="s">
        <v>1082</v>
      </c>
      <c r="B7884" t="s">
        <v>13972</v>
      </c>
      <c r="C7884" t="s">
        <v>4045</v>
      </c>
      <c r="D7884" t="s">
        <v>1759</v>
      </c>
      <c r="E7884" t="s">
        <v>3235</v>
      </c>
      <c r="F7884" t="s">
        <v>26347</v>
      </c>
      <c r="G7884" t="s">
        <v>14000</v>
      </c>
      <c r="H7884" t="s">
        <v>3177</v>
      </c>
      <c r="I7884" t="s">
        <v>26348</v>
      </c>
      <c r="J7884" t="s">
        <v>3187</v>
      </c>
      <c r="K7884" t="s">
        <v>26173</v>
      </c>
      <c r="L7884" t="s">
        <v>3174</v>
      </c>
      <c r="M7884" t="s">
        <v>3174</v>
      </c>
    </row>
    <row r="7885" spans="1:13" x14ac:dyDescent="0.3">
      <c r="A7885" t="s">
        <v>1090</v>
      </c>
      <c r="B7885" t="s">
        <v>6277</v>
      </c>
      <c r="C7885" t="s">
        <v>3173</v>
      </c>
      <c r="D7885" t="s">
        <v>1903</v>
      </c>
      <c r="E7885" t="s">
        <v>3235</v>
      </c>
      <c r="F7885" t="s">
        <v>26349</v>
      </c>
      <c r="G7885" t="s">
        <v>13323</v>
      </c>
      <c r="H7885" t="s">
        <v>3177</v>
      </c>
      <c r="I7885" t="s">
        <v>26350</v>
      </c>
      <c r="J7885" t="s">
        <v>3187</v>
      </c>
      <c r="K7885" t="s">
        <v>26351</v>
      </c>
      <c r="L7885" t="s">
        <v>3174</v>
      </c>
      <c r="M7885" t="s">
        <v>3174</v>
      </c>
    </row>
    <row r="7886" spans="1:13" x14ac:dyDescent="0.3">
      <c r="A7886" t="s">
        <v>1082</v>
      </c>
      <c r="B7886" t="s">
        <v>13972</v>
      </c>
      <c r="C7886" t="s">
        <v>4045</v>
      </c>
      <c r="D7886" t="s">
        <v>1759</v>
      </c>
      <c r="E7886" t="s">
        <v>3235</v>
      </c>
      <c r="F7886" t="s">
        <v>26352</v>
      </c>
      <c r="G7886" t="s">
        <v>14000</v>
      </c>
      <c r="H7886" t="s">
        <v>3177</v>
      </c>
      <c r="I7886" t="s">
        <v>26353</v>
      </c>
      <c r="J7886" t="s">
        <v>3187</v>
      </c>
      <c r="K7886" t="s">
        <v>26179</v>
      </c>
      <c r="L7886" t="s">
        <v>3174</v>
      </c>
      <c r="M7886" t="s">
        <v>3174</v>
      </c>
    </row>
    <row r="7887" spans="1:13" x14ac:dyDescent="0.3">
      <c r="A7887" t="s">
        <v>1090</v>
      </c>
      <c r="B7887" t="s">
        <v>6277</v>
      </c>
      <c r="C7887" t="s">
        <v>3173</v>
      </c>
      <c r="D7887" t="s">
        <v>1903</v>
      </c>
      <c r="E7887" t="s">
        <v>3235</v>
      </c>
      <c r="F7887" t="s">
        <v>26354</v>
      </c>
      <c r="G7887" t="s">
        <v>13327</v>
      </c>
      <c r="H7887" t="s">
        <v>3177</v>
      </c>
      <c r="I7887" t="s">
        <v>26355</v>
      </c>
      <c r="J7887" t="s">
        <v>3187</v>
      </c>
      <c r="K7887" t="s">
        <v>26356</v>
      </c>
      <c r="L7887" t="s">
        <v>3174</v>
      </c>
      <c r="M7887" t="s">
        <v>3174</v>
      </c>
    </row>
    <row r="7888" spans="1:13" x14ac:dyDescent="0.3">
      <c r="A7888" t="s">
        <v>1082</v>
      </c>
      <c r="B7888" t="s">
        <v>13972</v>
      </c>
      <c r="C7888" t="s">
        <v>4045</v>
      </c>
      <c r="D7888" t="s">
        <v>1759</v>
      </c>
      <c r="E7888" t="s">
        <v>3235</v>
      </c>
      <c r="F7888" t="s">
        <v>26357</v>
      </c>
      <c r="G7888" t="s">
        <v>14000</v>
      </c>
      <c r="H7888" t="s">
        <v>3177</v>
      </c>
      <c r="I7888" t="s">
        <v>26358</v>
      </c>
      <c r="J7888" t="s">
        <v>3187</v>
      </c>
      <c r="K7888" t="s">
        <v>26359</v>
      </c>
      <c r="L7888" t="s">
        <v>3174</v>
      </c>
      <c r="M7888" t="s">
        <v>3174</v>
      </c>
    </row>
    <row r="7889" spans="1:13" x14ac:dyDescent="0.3">
      <c r="A7889" t="s">
        <v>1090</v>
      </c>
      <c r="B7889" t="s">
        <v>6277</v>
      </c>
      <c r="C7889" t="s">
        <v>3173</v>
      </c>
      <c r="D7889" t="s">
        <v>1903</v>
      </c>
      <c r="E7889" t="s">
        <v>3235</v>
      </c>
      <c r="F7889" t="s">
        <v>26360</v>
      </c>
      <c r="G7889" t="s">
        <v>13327</v>
      </c>
      <c r="H7889" t="s">
        <v>3177</v>
      </c>
      <c r="I7889" t="s">
        <v>26361</v>
      </c>
      <c r="J7889" t="s">
        <v>3187</v>
      </c>
      <c r="K7889" t="s">
        <v>26362</v>
      </c>
      <c r="L7889" t="s">
        <v>3174</v>
      </c>
      <c r="M7889" t="s">
        <v>3174</v>
      </c>
    </row>
    <row r="7890" spans="1:13" x14ac:dyDescent="0.3">
      <c r="A7890" t="s">
        <v>1082</v>
      </c>
      <c r="B7890" t="s">
        <v>13972</v>
      </c>
      <c r="C7890" t="s">
        <v>4045</v>
      </c>
      <c r="D7890" t="s">
        <v>1759</v>
      </c>
      <c r="E7890" t="s">
        <v>3235</v>
      </c>
      <c r="F7890" t="s">
        <v>26363</v>
      </c>
      <c r="G7890" t="s">
        <v>26063</v>
      </c>
      <c r="H7890" t="s">
        <v>3177</v>
      </c>
      <c r="I7890" t="s">
        <v>26364</v>
      </c>
      <c r="J7890" t="s">
        <v>3187</v>
      </c>
      <c r="K7890" t="s">
        <v>26173</v>
      </c>
      <c r="L7890" t="s">
        <v>3174</v>
      </c>
      <c r="M7890" t="s">
        <v>3174</v>
      </c>
    </row>
    <row r="7891" spans="1:13" x14ac:dyDescent="0.3">
      <c r="A7891" t="s">
        <v>1090</v>
      </c>
      <c r="B7891" t="s">
        <v>6277</v>
      </c>
      <c r="C7891" t="s">
        <v>3173</v>
      </c>
      <c r="D7891" t="s">
        <v>1903</v>
      </c>
      <c r="E7891" t="s">
        <v>3235</v>
      </c>
      <c r="F7891" t="s">
        <v>26365</v>
      </c>
      <c r="G7891" t="s">
        <v>13327</v>
      </c>
      <c r="H7891" t="s">
        <v>3177</v>
      </c>
      <c r="I7891" t="s">
        <v>26366</v>
      </c>
      <c r="J7891" t="s">
        <v>3187</v>
      </c>
      <c r="K7891" t="s">
        <v>26367</v>
      </c>
      <c r="L7891" t="s">
        <v>3174</v>
      </c>
      <c r="M7891" t="s">
        <v>3174</v>
      </c>
    </row>
    <row r="7892" spans="1:13" x14ac:dyDescent="0.3">
      <c r="A7892" t="s">
        <v>1082</v>
      </c>
      <c r="B7892" t="s">
        <v>13972</v>
      </c>
      <c r="C7892" t="s">
        <v>4045</v>
      </c>
      <c r="D7892" t="s">
        <v>1759</v>
      </c>
      <c r="E7892" t="s">
        <v>3235</v>
      </c>
      <c r="F7892" t="s">
        <v>26368</v>
      </c>
      <c r="G7892" t="s">
        <v>26063</v>
      </c>
      <c r="H7892" t="s">
        <v>3177</v>
      </c>
      <c r="I7892" t="s">
        <v>26369</v>
      </c>
      <c r="J7892" t="s">
        <v>3187</v>
      </c>
      <c r="K7892" t="s">
        <v>26176</v>
      </c>
      <c r="L7892" t="s">
        <v>3174</v>
      </c>
      <c r="M7892" t="s">
        <v>3174</v>
      </c>
    </row>
    <row r="7893" spans="1:13" x14ac:dyDescent="0.3">
      <c r="A7893" t="s">
        <v>1082</v>
      </c>
      <c r="B7893" t="s">
        <v>13972</v>
      </c>
      <c r="C7893" t="s">
        <v>4045</v>
      </c>
      <c r="D7893" t="s">
        <v>1759</v>
      </c>
      <c r="E7893" t="s">
        <v>3235</v>
      </c>
      <c r="F7893" t="s">
        <v>26370</v>
      </c>
      <c r="G7893" t="s">
        <v>26063</v>
      </c>
      <c r="H7893" t="s">
        <v>3177</v>
      </c>
      <c r="I7893" t="s">
        <v>26371</v>
      </c>
      <c r="J7893" t="s">
        <v>3187</v>
      </c>
      <c r="K7893" t="s">
        <v>26179</v>
      </c>
      <c r="L7893" t="s">
        <v>3174</v>
      </c>
      <c r="M7893" t="s">
        <v>3174</v>
      </c>
    </row>
    <row r="7894" spans="1:13" x14ac:dyDescent="0.3">
      <c r="A7894" t="s">
        <v>1082</v>
      </c>
      <c r="B7894" t="s">
        <v>13399</v>
      </c>
      <c r="C7894" t="s">
        <v>4045</v>
      </c>
      <c r="D7894" t="s">
        <v>1755</v>
      </c>
      <c r="E7894" t="s">
        <v>3235</v>
      </c>
      <c r="F7894" t="s">
        <v>26372</v>
      </c>
      <c r="G7894" t="s">
        <v>14517</v>
      </c>
      <c r="H7894" t="s">
        <v>3177</v>
      </c>
      <c r="I7894" t="s">
        <v>26373</v>
      </c>
      <c r="J7894" t="s">
        <v>3187</v>
      </c>
      <c r="K7894" t="s">
        <v>14064</v>
      </c>
      <c r="L7894" t="s">
        <v>3174</v>
      </c>
      <c r="M7894" t="s">
        <v>3174</v>
      </c>
    </row>
    <row r="7895" spans="1:13" x14ac:dyDescent="0.3">
      <c r="A7895" t="s">
        <v>1082</v>
      </c>
      <c r="B7895" t="s">
        <v>13399</v>
      </c>
      <c r="C7895" t="s">
        <v>4045</v>
      </c>
      <c r="D7895" t="s">
        <v>1755</v>
      </c>
      <c r="E7895" t="s">
        <v>3235</v>
      </c>
      <c r="F7895" t="s">
        <v>26374</v>
      </c>
      <c r="G7895" t="s">
        <v>19128</v>
      </c>
      <c r="H7895" t="s">
        <v>3177</v>
      </c>
      <c r="I7895" t="s">
        <v>26375</v>
      </c>
      <c r="J7895" t="s">
        <v>3187</v>
      </c>
      <c r="K7895" t="s">
        <v>14071</v>
      </c>
      <c r="L7895" t="s">
        <v>3174</v>
      </c>
      <c r="M7895" t="s">
        <v>3174</v>
      </c>
    </row>
    <row r="7896" spans="1:13" x14ac:dyDescent="0.3">
      <c r="A7896" t="s">
        <v>1090</v>
      </c>
      <c r="B7896" t="s">
        <v>6281</v>
      </c>
      <c r="C7896" t="s">
        <v>3173</v>
      </c>
      <c r="D7896" t="s">
        <v>1903</v>
      </c>
      <c r="E7896" t="s">
        <v>3320</v>
      </c>
      <c r="F7896" t="s">
        <v>26376</v>
      </c>
      <c r="G7896" t="s">
        <v>19833</v>
      </c>
      <c r="H7896" t="s">
        <v>3177</v>
      </c>
      <c r="I7896" t="s">
        <v>26377</v>
      </c>
      <c r="J7896" t="s">
        <v>3187</v>
      </c>
      <c r="K7896" t="s">
        <v>26378</v>
      </c>
      <c r="L7896" t="s">
        <v>3174</v>
      </c>
      <c r="M7896" t="s">
        <v>3174</v>
      </c>
    </row>
    <row r="7897" spans="1:13" x14ac:dyDescent="0.3">
      <c r="A7897" t="s">
        <v>1090</v>
      </c>
      <c r="B7897" t="s">
        <v>6281</v>
      </c>
      <c r="C7897" t="s">
        <v>3173</v>
      </c>
      <c r="D7897" t="s">
        <v>1903</v>
      </c>
      <c r="E7897" t="s">
        <v>3320</v>
      </c>
      <c r="F7897" t="s">
        <v>26379</v>
      </c>
      <c r="G7897" t="s">
        <v>19833</v>
      </c>
      <c r="H7897" t="s">
        <v>3177</v>
      </c>
      <c r="I7897" t="s">
        <v>26380</v>
      </c>
      <c r="J7897" t="s">
        <v>3187</v>
      </c>
      <c r="K7897" t="s">
        <v>26381</v>
      </c>
      <c r="L7897" t="s">
        <v>3174</v>
      </c>
      <c r="M7897" t="s">
        <v>3174</v>
      </c>
    </row>
    <row r="7898" spans="1:13" x14ac:dyDescent="0.3">
      <c r="A7898" t="s">
        <v>1090</v>
      </c>
      <c r="B7898" t="s">
        <v>6281</v>
      </c>
      <c r="C7898" t="s">
        <v>3173</v>
      </c>
      <c r="D7898" t="s">
        <v>1903</v>
      </c>
      <c r="E7898" t="s">
        <v>3320</v>
      </c>
      <c r="F7898" t="s">
        <v>26382</v>
      </c>
      <c r="G7898" t="s">
        <v>19833</v>
      </c>
      <c r="H7898" t="s">
        <v>3177</v>
      </c>
      <c r="I7898" t="s">
        <v>26383</v>
      </c>
      <c r="J7898" t="s">
        <v>3187</v>
      </c>
      <c r="K7898" t="s">
        <v>26384</v>
      </c>
      <c r="L7898" t="s">
        <v>3174</v>
      </c>
      <c r="M7898" t="s">
        <v>3174</v>
      </c>
    </row>
    <row r="7899" spans="1:13" x14ac:dyDescent="0.3">
      <c r="A7899" t="s">
        <v>1090</v>
      </c>
      <c r="B7899" t="s">
        <v>15187</v>
      </c>
      <c r="C7899" t="s">
        <v>3173</v>
      </c>
      <c r="D7899" t="s">
        <v>1903</v>
      </c>
      <c r="E7899" t="s">
        <v>3183</v>
      </c>
      <c r="F7899" t="s">
        <v>26385</v>
      </c>
      <c r="G7899" t="s">
        <v>15262</v>
      </c>
      <c r="H7899" t="s">
        <v>3177</v>
      </c>
      <c r="I7899" t="s">
        <v>26386</v>
      </c>
      <c r="J7899" t="s">
        <v>3187</v>
      </c>
      <c r="K7899" t="s">
        <v>26387</v>
      </c>
      <c r="L7899" t="s">
        <v>3174</v>
      </c>
      <c r="M7899" t="s">
        <v>3174</v>
      </c>
    </row>
    <row r="7900" spans="1:13" x14ac:dyDescent="0.3">
      <c r="A7900" t="s">
        <v>1090</v>
      </c>
      <c r="B7900" t="s">
        <v>15187</v>
      </c>
      <c r="C7900" t="s">
        <v>3173</v>
      </c>
      <c r="D7900" t="s">
        <v>1903</v>
      </c>
      <c r="E7900" t="s">
        <v>3183</v>
      </c>
      <c r="F7900" t="s">
        <v>26388</v>
      </c>
      <c r="G7900" t="s">
        <v>15262</v>
      </c>
      <c r="H7900" t="s">
        <v>3177</v>
      </c>
      <c r="I7900" t="s">
        <v>26389</v>
      </c>
      <c r="J7900" t="s">
        <v>3187</v>
      </c>
      <c r="K7900" t="s">
        <v>26390</v>
      </c>
      <c r="L7900" t="s">
        <v>3174</v>
      </c>
      <c r="M7900" t="s">
        <v>3174</v>
      </c>
    </row>
    <row r="7901" spans="1:13" x14ac:dyDescent="0.3">
      <c r="A7901" t="s">
        <v>1090</v>
      </c>
      <c r="B7901" t="s">
        <v>15187</v>
      </c>
      <c r="C7901" t="s">
        <v>3173</v>
      </c>
      <c r="D7901" t="s">
        <v>1903</v>
      </c>
      <c r="E7901" t="s">
        <v>3183</v>
      </c>
      <c r="F7901" t="s">
        <v>26391</v>
      </c>
      <c r="G7901" t="s">
        <v>15283</v>
      </c>
      <c r="H7901" t="s">
        <v>3177</v>
      </c>
      <c r="I7901" t="s">
        <v>26392</v>
      </c>
      <c r="J7901" t="s">
        <v>3187</v>
      </c>
      <c r="K7901" t="s">
        <v>26393</v>
      </c>
      <c r="L7901" t="s">
        <v>3174</v>
      </c>
      <c r="M7901" t="s">
        <v>3174</v>
      </c>
    </row>
    <row r="7902" spans="1:13" x14ac:dyDescent="0.3">
      <c r="A7902" t="s">
        <v>1090</v>
      </c>
      <c r="B7902" t="s">
        <v>15187</v>
      </c>
      <c r="C7902" t="s">
        <v>3173</v>
      </c>
      <c r="D7902" t="s">
        <v>1903</v>
      </c>
      <c r="E7902" t="s">
        <v>3183</v>
      </c>
      <c r="F7902" t="s">
        <v>26394</v>
      </c>
      <c r="G7902" t="s">
        <v>15283</v>
      </c>
      <c r="H7902" t="s">
        <v>3177</v>
      </c>
      <c r="I7902" t="s">
        <v>26395</v>
      </c>
      <c r="J7902" t="s">
        <v>3187</v>
      </c>
      <c r="K7902" t="s">
        <v>26396</v>
      </c>
      <c r="L7902" t="s">
        <v>3174</v>
      </c>
      <c r="M7902" t="s">
        <v>3174</v>
      </c>
    </row>
    <row r="7903" spans="1:13" x14ac:dyDescent="0.3">
      <c r="A7903" t="s">
        <v>1090</v>
      </c>
      <c r="B7903" t="s">
        <v>17718</v>
      </c>
      <c r="C7903" t="s">
        <v>3173</v>
      </c>
      <c r="D7903" t="s">
        <v>1761</v>
      </c>
      <c r="E7903" t="s">
        <v>3235</v>
      </c>
      <c r="F7903" t="s">
        <v>26397</v>
      </c>
      <c r="G7903" t="s">
        <v>26398</v>
      </c>
      <c r="H7903" t="s">
        <v>3177</v>
      </c>
      <c r="I7903" t="s">
        <v>26399</v>
      </c>
      <c r="J7903" t="s">
        <v>3187</v>
      </c>
      <c r="K7903" t="s">
        <v>26400</v>
      </c>
      <c r="L7903" t="s">
        <v>3174</v>
      </c>
      <c r="M7903" t="s">
        <v>3174</v>
      </c>
    </row>
    <row r="7904" spans="1:13" x14ac:dyDescent="0.3">
      <c r="A7904" t="s">
        <v>1090</v>
      </c>
      <c r="B7904" t="s">
        <v>17718</v>
      </c>
      <c r="C7904" t="s">
        <v>3173</v>
      </c>
      <c r="D7904" t="s">
        <v>1761</v>
      </c>
      <c r="E7904" t="s">
        <v>3235</v>
      </c>
      <c r="F7904" t="s">
        <v>26401</v>
      </c>
      <c r="G7904" t="s">
        <v>17869</v>
      </c>
      <c r="H7904" t="s">
        <v>3177</v>
      </c>
      <c r="I7904" t="s">
        <v>26402</v>
      </c>
      <c r="J7904" t="s">
        <v>3187</v>
      </c>
      <c r="K7904" t="s">
        <v>26403</v>
      </c>
      <c r="L7904" t="s">
        <v>3174</v>
      </c>
      <c r="M7904" t="s">
        <v>3174</v>
      </c>
    </row>
    <row r="7905" spans="1:13" x14ac:dyDescent="0.3">
      <c r="A7905" t="s">
        <v>1090</v>
      </c>
      <c r="B7905" t="s">
        <v>17718</v>
      </c>
      <c r="C7905" t="s">
        <v>3173</v>
      </c>
      <c r="D7905" t="s">
        <v>1761</v>
      </c>
      <c r="E7905" t="s">
        <v>3235</v>
      </c>
      <c r="F7905" t="s">
        <v>26404</v>
      </c>
      <c r="G7905" t="s">
        <v>26405</v>
      </c>
      <c r="H7905" t="s">
        <v>3177</v>
      </c>
      <c r="I7905" t="s">
        <v>26406</v>
      </c>
      <c r="J7905" t="s">
        <v>3187</v>
      </c>
      <c r="K7905" t="s">
        <v>26407</v>
      </c>
      <c r="L7905" t="s">
        <v>3174</v>
      </c>
      <c r="M7905" t="s">
        <v>3174</v>
      </c>
    </row>
    <row r="7906" spans="1:13" x14ac:dyDescent="0.3">
      <c r="A7906" t="s">
        <v>1090</v>
      </c>
      <c r="B7906" t="s">
        <v>19567</v>
      </c>
      <c r="C7906" t="s">
        <v>3173</v>
      </c>
      <c r="D7906" t="s">
        <v>1761</v>
      </c>
      <c r="E7906" t="s">
        <v>3235</v>
      </c>
      <c r="F7906" t="s">
        <v>26408</v>
      </c>
      <c r="G7906" t="s">
        <v>19569</v>
      </c>
      <c r="H7906" t="s">
        <v>3177</v>
      </c>
      <c r="I7906" t="s">
        <v>26409</v>
      </c>
      <c r="J7906" t="s">
        <v>3187</v>
      </c>
      <c r="K7906" t="s">
        <v>26410</v>
      </c>
      <c r="L7906" t="s">
        <v>3174</v>
      </c>
      <c r="M7906" t="s">
        <v>3174</v>
      </c>
    </row>
    <row r="7907" spans="1:13" x14ac:dyDescent="0.3">
      <c r="A7907" t="s">
        <v>1090</v>
      </c>
      <c r="B7907" t="s">
        <v>19567</v>
      </c>
      <c r="C7907" t="s">
        <v>3173</v>
      </c>
      <c r="D7907" t="s">
        <v>1761</v>
      </c>
      <c r="E7907" t="s">
        <v>3235</v>
      </c>
      <c r="F7907" t="s">
        <v>26411</v>
      </c>
      <c r="G7907" t="s">
        <v>19569</v>
      </c>
      <c r="H7907" t="s">
        <v>3177</v>
      </c>
      <c r="I7907" t="s">
        <v>26412</v>
      </c>
      <c r="J7907" t="s">
        <v>3187</v>
      </c>
      <c r="K7907" t="s">
        <v>26407</v>
      </c>
      <c r="L7907" t="s">
        <v>3174</v>
      </c>
      <c r="M7907" t="s">
        <v>3174</v>
      </c>
    </row>
    <row r="7908" spans="1:13" x14ac:dyDescent="0.3">
      <c r="A7908" t="s">
        <v>1090</v>
      </c>
      <c r="B7908" t="s">
        <v>13646</v>
      </c>
      <c r="C7908" t="s">
        <v>3173</v>
      </c>
      <c r="D7908" t="s">
        <v>1761</v>
      </c>
      <c r="E7908" t="s">
        <v>3320</v>
      </c>
      <c r="F7908" t="s">
        <v>26413</v>
      </c>
      <c r="G7908" t="s">
        <v>26414</v>
      </c>
      <c r="H7908" t="s">
        <v>3177</v>
      </c>
      <c r="I7908" t="s">
        <v>26415</v>
      </c>
      <c r="J7908" t="s">
        <v>3187</v>
      </c>
      <c r="K7908" t="s">
        <v>26416</v>
      </c>
      <c r="L7908" t="s">
        <v>3174</v>
      </c>
      <c r="M7908" t="s">
        <v>3174</v>
      </c>
    </row>
    <row r="7909" spans="1:13" x14ac:dyDescent="0.3">
      <c r="A7909" t="s">
        <v>1090</v>
      </c>
      <c r="B7909" t="s">
        <v>13646</v>
      </c>
      <c r="C7909" t="s">
        <v>3173</v>
      </c>
      <c r="D7909" t="s">
        <v>1761</v>
      </c>
      <c r="E7909" t="s">
        <v>3320</v>
      </c>
      <c r="F7909" t="s">
        <v>26417</v>
      </c>
      <c r="G7909" t="s">
        <v>26418</v>
      </c>
      <c r="H7909" t="s">
        <v>3177</v>
      </c>
      <c r="I7909" t="s">
        <v>26419</v>
      </c>
      <c r="J7909" t="s">
        <v>3187</v>
      </c>
      <c r="K7909" t="s">
        <v>26290</v>
      </c>
      <c r="L7909" t="s">
        <v>3174</v>
      </c>
      <c r="M7909" t="s">
        <v>3174</v>
      </c>
    </row>
    <row r="7910" spans="1:13" x14ac:dyDescent="0.3">
      <c r="A7910" t="s">
        <v>1090</v>
      </c>
      <c r="B7910" t="s">
        <v>13646</v>
      </c>
      <c r="C7910" t="s">
        <v>3173</v>
      </c>
      <c r="D7910" t="s">
        <v>1761</v>
      </c>
      <c r="E7910" t="s">
        <v>3320</v>
      </c>
      <c r="F7910" t="s">
        <v>26420</v>
      </c>
      <c r="G7910" t="s">
        <v>26421</v>
      </c>
      <c r="H7910" t="s">
        <v>3177</v>
      </c>
      <c r="I7910" t="s">
        <v>26422</v>
      </c>
      <c r="J7910" t="s">
        <v>3187</v>
      </c>
      <c r="K7910" t="s">
        <v>26423</v>
      </c>
      <c r="L7910" t="s">
        <v>3174</v>
      </c>
      <c r="M7910" t="s">
        <v>3174</v>
      </c>
    </row>
    <row r="7911" spans="1:13" x14ac:dyDescent="0.3">
      <c r="A7911" t="s">
        <v>1090</v>
      </c>
      <c r="B7911" t="s">
        <v>13646</v>
      </c>
      <c r="C7911" t="s">
        <v>3173</v>
      </c>
      <c r="D7911" t="s">
        <v>1761</v>
      </c>
      <c r="E7911" t="s">
        <v>3320</v>
      </c>
      <c r="F7911" t="s">
        <v>26424</v>
      </c>
      <c r="G7911" t="s">
        <v>26421</v>
      </c>
      <c r="H7911" t="s">
        <v>3177</v>
      </c>
      <c r="I7911" t="s">
        <v>26425</v>
      </c>
      <c r="J7911" t="s">
        <v>3187</v>
      </c>
      <c r="K7911" t="s">
        <v>26426</v>
      </c>
      <c r="L7911" t="s">
        <v>3174</v>
      </c>
      <c r="M7911" t="s">
        <v>3174</v>
      </c>
    </row>
    <row r="7912" spans="1:13" x14ac:dyDescent="0.3">
      <c r="A7912" t="s">
        <v>1090</v>
      </c>
      <c r="B7912" t="s">
        <v>13646</v>
      </c>
      <c r="C7912" t="s">
        <v>3173</v>
      </c>
      <c r="D7912" t="s">
        <v>1761</v>
      </c>
      <c r="E7912" t="s">
        <v>3320</v>
      </c>
      <c r="F7912" t="s">
        <v>26427</v>
      </c>
      <c r="G7912" t="s">
        <v>26421</v>
      </c>
      <c r="H7912" t="s">
        <v>3177</v>
      </c>
      <c r="I7912" t="s">
        <v>26428</v>
      </c>
      <c r="J7912" t="s">
        <v>3187</v>
      </c>
      <c r="K7912" t="s">
        <v>26429</v>
      </c>
      <c r="L7912" t="s">
        <v>3174</v>
      </c>
      <c r="M7912" t="s">
        <v>3174</v>
      </c>
    </row>
    <row r="7913" spans="1:13" x14ac:dyDescent="0.3">
      <c r="A7913" t="s">
        <v>1090</v>
      </c>
      <c r="B7913" t="s">
        <v>13646</v>
      </c>
      <c r="C7913" t="s">
        <v>3173</v>
      </c>
      <c r="D7913" t="s">
        <v>1761</v>
      </c>
      <c r="E7913" t="s">
        <v>3320</v>
      </c>
      <c r="F7913" t="s">
        <v>26430</v>
      </c>
      <c r="G7913" t="s">
        <v>26431</v>
      </c>
      <c r="H7913" t="s">
        <v>3177</v>
      </c>
      <c r="I7913" t="s">
        <v>26432</v>
      </c>
      <c r="J7913" t="s">
        <v>3187</v>
      </c>
      <c r="K7913" t="s">
        <v>26433</v>
      </c>
      <c r="L7913" t="s">
        <v>3174</v>
      </c>
      <c r="M7913" t="s">
        <v>3174</v>
      </c>
    </row>
    <row r="7914" spans="1:13" x14ac:dyDescent="0.3">
      <c r="A7914" t="s">
        <v>1090</v>
      </c>
      <c r="B7914" t="s">
        <v>13646</v>
      </c>
      <c r="C7914" t="s">
        <v>3173</v>
      </c>
      <c r="D7914" t="s">
        <v>1761</v>
      </c>
      <c r="E7914" t="s">
        <v>3235</v>
      </c>
      <c r="F7914" t="s">
        <v>26434</v>
      </c>
      <c r="G7914" t="s">
        <v>13672</v>
      </c>
      <c r="H7914" t="s">
        <v>3177</v>
      </c>
      <c r="I7914" t="s">
        <v>26435</v>
      </c>
      <c r="J7914" t="s">
        <v>3187</v>
      </c>
      <c r="K7914" t="s">
        <v>26436</v>
      </c>
      <c r="L7914" t="s">
        <v>3174</v>
      </c>
      <c r="M7914" t="s">
        <v>3174</v>
      </c>
    </row>
    <row r="7915" spans="1:13" x14ac:dyDescent="0.3">
      <c r="A7915" t="s">
        <v>1090</v>
      </c>
      <c r="B7915" t="s">
        <v>13646</v>
      </c>
      <c r="C7915" t="s">
        <v>3173</v>
      </c>
      <c r="D7915" t="s">
        <v>1761</v>
      </c>
      <c r="E7915" t="s">
        <v>3235</v>
      </c>
      <c r="F7915" t="s">
        <v>26437</v>
      </c>
      <c r="G7915" t="s">
        <v>13672</v>
      </c>
      <c r="H7915" t="s">
        <v>3177</v>
      </c>
      <c r="I7915" t="s">
        <v>26438</v>
      </c>
      <c r="J7915" t="s">
        <v>3187</v>
      </c>
      <c r="K7915" t="s">
        <v>26439</v>
      </c>
      <c r="L7915" t="s">
        <v>3174</v>
      </c>
      <c r="M7915" t="s">
        <v>3174</v>
      </c>
    </row>
    <row r="7916" spans="1:13" x14ac:dyDescent="0.3">
      <c r="A7916" t="s">
        <v>1090</v>
      </c>
      <c r="B7916" t="s">
        <v>13646</v>
      </c>
      <c r="C7916" t="s">
        <v>3173</v>
      </c>
      <c r="D7916" t="s">
        <v>1761</v>
      </c>
      <c r="E7916" t="s">
        <v>3235</v>
      </c>
      <c r="F7916" t="s">
        <v>26440</v>
      </c>
      <c r="G7916" t="s">
        <v>26398</v>
      </c>
      <c r="H7916" t="s">
        <v>3177</v>
      </c>
      <c r="I7916" t="s">
        <v>26441</v>
      </c>
      <c r="J7916" t="s">
        <v>3187</v>
      </c>
      <c r="K7916" t="s">
        <v>26442</v>
      </c>
      <c r="L7916" t="s">
        <v>3174</v>
      </c>
      <c r="M7916" t="s">
        <v>3174</v>
      </c>
    </row>
    <row r="7917" spans="1:13" x14ac:dyDescent="0.3">
      <c r="A7917" t="s">
        <v>1090</v>
      </c>
      <c r="B7917" t="s">
        <v>13646</v>
      </c>
      <c r="C7917" t="s">
        <v>3173</v>
      </c>
      <c r="D7917" t="s">
        <v>1761</v>
      </c>
      <c r="E7917" t="s">
        <v>3235</v>
      </c>
      <c r="F7917" t="s">
        <v>26443</v>
      </c>
      <c r="G7917" t="s">
        <v>26398</v>
      </c>
      <c r="H7917" t="s">
        <v>3177</v>
      </c>
      <c r="I7917" t="s">
        <v>26444</v>
      </c>
      <c r="J7917" t="s">
        <v>3187</v>
      </c>
      <c r="K7917" t="s">
        <v>26445</v>
      </c>
      <c r="L7917" t="s">
        <v>3174</v>
      </c>
      <c r="M7917" t="s">
        <v>3174</v>
      </c>
    </row>
    <row r="7918" spans="1:13" x14ac:dyDescent="0.3">
      <c r="A7918" t="s">
        <v>1090</v>
      </c>
      <c r="B7918" t="s">
        <v>13646</v>
      </c>
      <c r="C7918" t="s">
        <v>3173</v>
      </c>
      <c r="D7918" t="s">
        <v>1761</v>
      </c>
      <c r="E7918" t="s">
        <v>3235</v>
      </c>
      <c r="F7918" t="s">
        <v>26446</v>
      </c>
      <c r="G7918" t="s">
        <v>26398</v>
      </c>
      <c r="H7918" t="s">
        <v>3177</v>
      </c>
      <c r="I7918" t="s">
        <v>26447</v>
      </c>
      <c r="J7918" t="s">
        <v>3187</v>
      </c>
      <c r="K7918" t="s">
        <v>26448</v>
      </c>
      <c r="L7918" t="s">
        <v>3174</v>
      </c>
      <c r="M7918" t="s">
        <v>3174</v>
      </c>
    </row>
    <row r="7919" spans="1:13" x14ac:dyDescent="0.3">
      <c r="A7919" t="s">
        <v>1090</v>
      </c>
      <c r="B7919" t="s">
        <v>13646</v>
      </c>
      <c r="C7919" t="s">
        <v>3173</v>
      </c>
      <c r="D7919" t="s">
        <v>1761</v>
      </c>
      <c r="E7919" t="s">
        <v>3235</v>
      </c>
      <c r="F7919" t="s">
        <v>26449</v>
      </c>
      <c r="G7919" t="s">
        <v>17289</v>
      </c>
      <c r="H7919" t="s">
        <v>3177</v>
      </c>
      <c r="I7919" t="s">
        <v>26450</v>
      </c>
      <c r="J7919" t="s">
        <v>3187</v>
      </c>
      <c r="K7919" t="s">
        <v>26451</v>
      </c>
      <c r="L7919" t="s">
        <v>3174</v>
      </c>
      <c r="M7919" t="s">
        <v>3174</v>
      </c>
    </row>
    <row r="7920" spans="1:13" x14ac:dyDescent="0.3">
      <c r="A7920" t="s">
        <v>1090</v>
      </c>
      <c r="B7920" t="s">
        <v>13646</v>
      </c>
      <c r="C7920" t="s">
        <v>3173</v>
      </c>
      <c r="D7920" t="s">
        <v>1761</v>
      </c>
      <c r="E7920" t="s">
        <v>3235</v>
      </c>
      <c r="F7920" t="s">
        <v>26452</v>
      </c>
      <c r="G7920" t="s">
        <v>17289</v>
      </c>
      <c r="H7920" t="s">
        <v>3177</v>
      </c>
      <c r="I7920" t="s">
        <v>26453</v>
      </c>
      <c r="J7920" t="s">
        <v>3187</v>
      </c>
      <c r="K7920" t="s">
        <v>26454</v>
      </c>
      <c r="L7920" t="s">
        <v>3174</v>
      </c>
      <c r="M7920" t="s">
        <v>3174</v>
      </c>
    </row>
    <row r="7921" spans="1:13" x14ac:dyDescent="0.3">
      <c r="A7921" t="s">
        <v>1090</v>
      </c>
      <c r="B7921" t="s">
        <v>13646</v>
      </c>
      <c r="C7921" t="s">
        <v>3173</v>
      </c>
      <c r="D7921" t="s">
        <v>1761</v>
      </c>
      <c r="E7921" t="s">
        <v>3235</v>
      </c>
      <c r="F7921" t="s">
        <v>26455</v>
      </c>
      <c r="G7921" t="s">
        <v>17289</v>
      </c>
      <c r="H7921" t="s">
        <v>3177</v>
      </c>
      <c r="I7921" t="s">
        <v>26456</v>
      </c>
      <c r="J7921" t="s">
        <v>3187</v>
      </c>
      <c r="K7921" t="s">
        <v>26457</v>
      </c>
      <c r="L7921" t="s">
        <v>3174</v>
      </c>
      <c r="M7921" t="s">
        <v>3174</v>
      </c>
    </row>
    <row r="7922" spans="1:13" x14ac:dyDescent="0.3">
      <c r="A7922" t="s">
        <v>1090</v>
      </c>
      <c r="B7922" t="s">
        <v>13646</v>
      </c>
      <c r="C7922" t="s">
        <v>3173</v>
      </c>
      <c r="D7922" t="s">
        <v>1761</v>
      </c>
      <c r="E7922" t="s">
        <v>3235</v>
      </c>
      <c r="F7922" t="s">
        <v>26458</v>
      </c>
      <c r="G7922" t="s">
        <v>17289</v>
      </c>
      <c r="H7922" t="s">
        <v>3177</v>
      </c>
      <c r="I7922" t="s">
        <v>26459</v>
      </c>
      <c r="J7922" t="s">
        <v>3187</v>
      </c>
      <c r="K7922" t="s">
        <v>26460</v>
      </c>
      <c r="L7922" t="s">
        <v>3174</v>
      </c>
      <c r="M7922" t="s">
        <v>3174</v>
      </c>
    </row>
    <row r="7923" spans="1:13" x14ac:dyDescent="0.3">
      <c r="A7923" t="s">
        <v>1090</v>
      </c>
      <c r="B7923" t="s">
        <v>13646</v>
      </c>
      <c r="C7923" t="s">
        <v>3173</v>
      </c>
      <c r="D7923" t="s">
        <v>1761</v>
      </c>
      <c r="E7923" t="s">
        <v>3235</v>
      </c>
      <c r="F7923" t="s">
        <v>26461</v>
      </c>
      <c r="G7923" t="s">
        <v>17289</v>
      </c>
      <c r="H7923" t="s">
        <v>3177</v>
      </c>
      <c r="I7923" t="s">
        <v>26462</v>
      </c>
      <c r="J7923" t="s">
        <v>3187</v>
      </c>
      <c r="K7923" t="s">
        <v>26463</v>
      </c>
      <c r="L7923" t="s">
        <v>3174</v>
      </c>
      <c r="M7923" t="s">
        <v>3174</v>
      </c>
    </row>
    <row r="7924" spans="1:13" x14ac:dyDescent="0.3">
      <c r="A7924" t="s">
        <v>1090</v>
      </c>
      <c r="B7924" t="s">
        <v>13646</v>
      </c>
      <c r="C7924" t="s">
        <v>3173</v>
      </c>
      <c r="D7924" t="s">
        <v>1761</v>
      </c>
      <c r="E7924" t="s">
        <v>3235</v>
      </c>
      <c r="F7924" t="s">
        <v>26464</v>
      </c>
      <c r="G7924" t="s">
        <v>17289</v>
      </c>
      <c r="H7924" t="s">
        <v>3177</v>
      </c>
      <c r="I7924" t="s">
        <v>26465</v>
      </c>
      <c r="J7924" t="s">
        <v>3187</v>
      </c>
      <c r="K7924" t="s">
        <v>26466</v>
      </c>
      <c r="L7924" t="s">
        <v>3174</v>
      </c>
      <c r="M7924" t="s">
        <v>3174</v>
      </c>
    </row>
    <row r="7925" spans="1:13" x14ac:dyDescent="0.3">
      <c r="A7925" t="s">
        <v>1090</v>
      </c>
      <c r="B7925" t="s">
        <v>13646</v>
      </c>
      <c r="C7925" t="s">
        <v>3173</v>
      </c>
      <c r="D7925" t="s">
        <v>1761</v>
      </c>
      <c r="E7925" t="s">
        <v>3235</v>
      </c>
      <c r="F7925" t="s">
        <v>26467</v>
      </c>
      <c r="G7925" t="s">
        <v>26421</v>
      </c>
      <c r="H7925" t="s">
        <v>3177</v>
      </c>
      <c r="I7925" t="s">
        <v>26468</v>
      </c>
      <c r="J7925" t="s">
        <v>3187</v>
      </c>
      <c r="K7925" t="s">
        <v>26469</v>
      </c>
      <c r="L7925" t="s">
        <v>3174</v>
      </c>
      <c r="M7925" t="s">
        <v>3174</v>
      </c>
    </row>
    <row r="7926" spans="1:13" x14ac:dyDescent="0.3">
      <c r="A7926" t="s">
        <v>1090</v>
      </c>
      <c r="B7926" t="s">
        <v>13646</v>
      </c>
      <c r="C7926" t="s">
        <v>3173</v>
      </c>
      <c r="D7926" t="s">
        <v>1761</v>
      </c>
      <c r="E7926" t="s">
        <v>3235</v>
      </c>
      <c r="F7926" t="s">
        <v>26470</v>
      </c>
      <c r="G7926" t="s">
        <v>26421</v>
      </c>
      <c r="H7926" t="s">
        <v>3177</v>
      </c>
      <c r="I7926" t="s">
        <v>26471</v>
      </c>
      <c r="J7926" t="s">
        <v>3187</v>
      </c>
      <c r="K7926" t="s">
        <v>26472</v>
      </c>
      <c r="L7926" t="s">
        <v>3174</v>
      </c>
      <c r="M7926" t="s">
        <v>3174</v>
      </c>
    </row>
    <row r="7927" spans="1:13" x14ac:dyDescent="0.3">
      <c r="A7927" t="s">
        <v>1090</v>
      </c>
      <c r="B7927" t="s">
        <v>13646</v>
      </c>
      <c r="C7927" t="s">
        <v>3173</v>
      </c>
      <c r="D7927" t="s">
        <v>1761</v>
      </c>
      <c r="E7927" t="s">
        <v>3235</v>
      </c>
      <c r="F7927" t="s">
        <v>26473</v>
      </c>
      <c r="G7927" t="s">
        <v>26421</v>
      </c>
      <c r="H7927" t="s">
        <v>3177</v>
      </c>
      <c r="I7927" t="s">
        <v>26474</v>
      </c>
      <c r="J7927" t="s">
        <v>3187</v>
      </c>
      <c r="K7927" t="s">
        <v>26475</v>
      </c>
      <c r="L7927" t="s">
        <v>3174</v>
      </c>
      <c r="M7927" t="s">
        <v>3174</v>
      </c>
    </row>
    <row r="7928" spans="1:13" x14ac:dyDescent="0.3">
      <c r="A7928" t="s">
        <v>1090</v>
      </c>
      <c r="B7928" t="s">
        <v>13646</v>
      </c>
      <c r="C7928" t="s">
        <v>3173</v>
      </c>
      <c r="D7928" t="s">
        <v>1761</v>
      </c>
      <c r="E7928" t="s">
        <v>3235</v>
      </c>
      <c r="F7928" t="s">
        <v>26476</v>
      </c>
      <c r="G7928" t="s">
        <v>26421</v>
      </c>
      <c r="H7928" t="s">
        <v>3177</v>
      </c>
      <c r="I7928" t="s">
        <v>26477</v>
      </c>
      <c r="J7928" t="s">
        <v>3187</v>
      </c>
      <c r="K7928" t="s">
        <v>26478</v>
      </c>
      <c r="L7928" t="s">
        <v>3174</v>
      </c>
      <c r="M7928" t="s">
        <v>3174</v>
      </c>
    </row>
    <row r="7929" spans="1:13" x14ac:dyDescent="0.3">
      <c r="A7929" t="s">
        <v>1090</v>
      </c>
      <c r="B7929" t="s">
        <v>13646</v>
      </c>
      <c r="C7929" t="s">
        <v>3173</v>
      </c>
      <c r="D7929" t="s">
        <v>1761</v>
      </c>
      <c r="E7929" t="s">
        <v>3235</v>
      </c>
      <c r="F7929" t="s">
        <v>26479</v>
      </c>
      <c r="G7929" t="s">
        <v>26421</v>
      </c>
      <c r="H7929" t="s">
        <v>3177</v>
      </c>
      <c r="I7929" t="s">
        <v>26480</v>
      </c>
      <c r="J7929" t="s">
        <v>3187</v>
      </c>
      <c r="K7929" t="s">
        <v>26481</v>
      </c>
      <c r="L7929" t="s">
        <v>3174</v>
      </c>
      <c r="M7929" t="s">
        <v>3174</v>
      </c>
    </row>
    <row r="7930" spans="1:13" x14ac:dyDescent="0.3">
      <c r="A7930" t="s">
        <v>1090</v>
      </c>
      <c r="B7930" t="s">
        <v>13646</v>
      </c>
      <c r="C7930" t="s">
        <v>3173</v>
      </c>
      <c r="D7930" t="s">
        <v>1761</v>
      </c>
      <c r="E7930" t="s">
        <v>3235</v>
      </c>
      <c r="F7930" t="s">
        <v>26482</v>
      </c>
      <c r="G7930" t="s">
        <v>26431</v>
      </c>
      <c r="H7930" t="s">
        <v>3177</v>
      </c>
      <c r="I7930" t="s">
        <v>26483</v>
      </c>
      <c r="J7930" t="s">
        <v>3187</v>
      </c>
      <c r="K7930" t="s">
        <v>26484</v>
      </c>
      <c r="L7930" t="s">
        <v>3174</v>
      </c>
      <c r="M7930" t="s">
        <v>3174</v>
      </c>
    </row>
    <row r="7931" spans="1:13" x14ac:dyDescent="0.3">
      <c r="A7931" t="s">
        <v>1090</v>
      </c>
      <c r="B7931" t="s">
        <v>13646</v>
      </c>
      <c r="C7931" t="s">
        <v>3173</v>
      </c>
      <c r="D7931" t="s">
        <v>1761</v>
      </c>
      <c r="E7931" t="s">
        <v>3235</v>
      </c>
      <c r="F7931" t="s">
        <v>26485</v>
      </c>
      <c r="G7931" t="s">
        <v>26431</v>
      </c>
      <c r="H7931" t="s">
        <v>3177</v>
      </c>
      <c r="I7931" t="s">
        <v>26486</v>
      </c>
      <c r="J7931" t="s">
        <v>3187</v>
      </c>
      <c r="K7931" t="s">
        <v>26487</v>
      </c>
      <c r="L7931" t="s">
        <v>3174</v>
      </c>
      <c r="M7931" t="s">
        <v>3174</v>
      </c>
    </row>
    <row r="7932" spans="1:13" x14ac:dyDescent="0.3">
      <c r="A7932" t="s">
        <v>1090</v>
      </c>
      <c r="B7932" t="s">
        <v>13646</v>
      </c>
      <c r="C7932" t="s">
        <v>3173</v>
      </c>
      <c r="D7932" t="s">
        <v>1761</v>
      </c>
      <c r="E7932" t="s">
        <v>3235</v>
      </c>
      <c r="F7932" t="s">
        <v>26488</v>
      </c>
      <c r="G7932" t="s">
        <v>26431</v>
      </c>
      <c r="H7932" t="s">
        <v>3177</v>
      </c>
      <c r="I7932" t="s">
        <v>26489</v>
      </c>
      <c r="J7932" t="s">
        <v>3187</v>
      </c>
      <c r="K7932" t="s">
        <v>26490</v>
      </c>
      <c r="L7932" t="s">
        <v>3174</v>
      </c>
      <c r="M7932" t="s">
        <v>3174</v>
      </c>
    </row>
    <row r="7933" spans="1:13" x14ac:dyDescent="0.3">
      <c r="A7933" t="s">
        <v>1090</v>
      </c>
      <c r="B7933" t="s">
        <v>13646</v>
      </c>
      <c r="C7933" t="s">
        <v>3173</v>
      </c>
      <c r="D7933" t="s">
        <v>1761</v>
      </c>
      <c r="E7933" t="s">
        <v>3235</v>
      </c>
      <c r="F7933" t="s">
        <v>26491</v>
      </c>
      <c r="G7933" t="s">
        <v>26431</v>
      </c>
      <c r="H7933" t="s">
        <v>3177</v>
      </c>
      <c r="I7933" t="s">
        <v>26492</v>
      </c>
      <c r="J7933" t="s">
        <v>3187</v>
      </c>
      <c r="K7933" t="s">
        <v>26493</v>
      </c>
      <c r="L7933" t="s">
        <v>3174</v>
      </c>
      <c r="M7933" t="s">
        <v>3174</v>
      </c>
    </row>
    <row r="7934" spans="1:13" x14ac:dyDescent="0.3">
      <c r="A7934" t="s">
        <v>1090</v>
      </c>
      <c r="B7934" t="s">
        <v>13646</v>
      </c>
      <c r="C7934" t="s">
        <v>3173</v>
      </c>
      <c r="D7934" t="s">
        <v>1761</v>
      </c>
      <c r="E7934" t="s">
        <v>3235</v>
      </c>
      <c r="F7934" t="s">
        <v>26494</v>
      </c>
      <c r="G7934" t="s">
        <v>26431</v>
      </c>
      <c r="H7934" t="s">
        <v>3177</v>
      </c>
      <c r="I7934" t="s">
        <v>26495</v>
      </c>
      <c r="J7934" t="s">
        <v>3187</v>
      </c>
      <c r="K7934" t="s">
        <v>26496</v>
      </c>
      <c r="L7934" t="s">
        <v>3174</v>
      </c>
      <c r="M7934" t="s">
        <v>3174</v>
      </c>
    </row>
    <row r="7935" spans="1:13" x14ac:dyDescent="0.3">
      <c r="A7935" t="s">
        <v>1090</v>
      </c>
      <c r="B7935" t="s">
        <v>13406</v>
      </c>
      <c r="C7935" t="s">
        <v>3173</v>
      </c>
      <c r="D7935" t="s">
        <v>1761</v>
      </c>
      <c r="E7935" t="s">
        <v>3235</v>
      </c>
      <c r="F7935" t="s">
        <v>26497</v>
      </c>
      <c r="G7935" t="s">
        <v>26498</v>
      </c>
      <c r="H7935" t="s">
        <v>3177</v>
      </c>
      <c r="I7935" t="s">
        <v>26499</v>
      </c>
      <c r="J7935" t="s">
        <v>3187</v>
      </c>
      <c r="K7935" t="s">
        <v>26436</v>
      </c>
      <c r="L7935" t="s">
        <v>3174</v>
      </c>
      <c r="M7935" t="s">
        <v>3174</v>
      </c>
    </row>
    <row r="7936" spans="1:13" x14ac:dyDescent="0.3">
      <c r="A7936" t="s">
        <v>1090</v>
      </c>
      <c r="B7936" t="s">
        <v>13406</v>
      </c>
      <c r="C7936" t="s">
        <v>3173</v>
      </c>
      <c r="D7936" t="s">
        <v>1761</v>
      </c>
      <c r="E7936" t="s">
        <v>3235</v>
      </c>
      <c r="F7936" t="s">
        <v>26500</v>
      </c>
      <c r="G7936" t="s">
        <v>26498</v>
      </c>
      <c r="H7936" t="s">
        <v>3177</v>
      </c>
      <c r="I7936" t="s">
        <v>26501</v>
      </c>
      <c r="J7936" t="s">
        <v>3187</v>
      </c>
      <c r="K7936" t="s">
        <v>26439</v>
      </c>
      <c r="L7936" t="s">
        <v>3174</v>
      </c>
      <c r="M7936" t="s">
        <v>3174</v>
      </c>
    </row>
    <row r="7937" spans="1:13" x14ac:dyDescent="0.3">
      <c r="A7937" t="s">
        <v>1090</v>
      </c>
      <c r="B7937" t="s">
        <v>13406</v>
      </c>
      <c r="C7937" t="s">
        <v>3173</v>
      </c>
      <c r="D7937" t="s">
        <v>1761</v>
      </c>
      <c r="E7937" t="s">
        <v>3235</v>
      </c>
      <c r="F7937" t="s">
        <v>26502</v>
      </c>
      <c r="G7937" t="s">
        <v>26503</v>
      </c>
      <c r="H7937" t="s">
        <v>3177</v>
      </c>
      <c r="I7937" t="s">
        <v>26504</v>
      </c>
      <c r="J7937" t="s">
        <v>3187</v>
      </c>
      <c r="K7937" t="s">
        <v>26469</v>
      </c>
      <c r="L7937" t="s">
        <v>3174</v>
      </c>
      <c r="M7937" t="s">
        <v>3174</v>
      </c>
    </row>
    <row r="7938" spans="1:13" x14ac:dyDescent="0.3">
      <c r="A7938" t="s">
        <v>1090</v>
      </c>
      <c r="B7938" t="s">
        <v>13406</v>
      </c>
      <c r="C7938" t="s">
        <v>3173</v>
      </c>
      <c r="D7938" t="s">
        <v>1761</v>
      </c>
      <c r="E7938" t="s">
        <v>3235</v>
      </c>
      <c r="F7938" t="s">
        <v>26505</v>
      </c>
      <c r="G7938" t="s">
        <v>26503</v>
      </c>
      <c r="H7938" t="s">
        <v>3177</v>
      </c>
      <c r="I7938" t="s">
        <v>26506</v>
      </c>
      <c r="J7938" t="s">
        <v>3187</v>
      </c>
      <c r="K7938" t="s">
        <v>26472</v>
      </c>
      <c r="L7938" t="s">
        <v>3174</v>
      </c>
      <c r="M7938" t="s">
        <v>3174</v>
      </c>
    </row>
    <row r="7939" spans="1:13" x14ac:dyDescent="0.3">
      <c r="A7939" t="s">
        <v>1090</v>
      </c>
      <c r="B7939" t="s">
        <v>13406</v>
      </c>
      <c r="C7939" t="s">
        <v>3173</v>
      </c>
      <c r="D7939" t="s">
        <v>1761</v>
      </c>
      <c r="E7939" t="s">
        <v>3235</v>
      </c>
      <c r="F7939" t="s">
        <v>26507</v>
      </c>
      <c r="G7939" t="s">
        <v>26503</v>
      </c>
      <c r="H7939" t="s">
        <v>3177</v>
      </c>
      <c r="I7939" t="s">
        <v>26508</v>
      </c>
      <c r="J7939" t="s">
        <v>3187</v>
      </c>
      <c r="K7939" t="s">
        <v>26475</v>
      </c>
      <c r="L7939" t="s">
        <v>3174</v>
      </c>
      <c r="M7939" t="s">
        <v>3174</v>
      </c>
    </row>
    <row r="7940" spans="1:13" x14ac:dyDescent="0.3">
      <c r="A7940" t="s">
        <v>1090</v>
      </c>
      <c r="B7940" t="s">
        <v>13406</v>
      </c>
      <c r="C7940" t="s">
        <v>3173</v>
      </c>
      <c r="D7940" t="s">
        <v>1761</v>
      </c>
      <c r="E7940" t="s">
        <v>3235</v>
      </c>
      <c r="F7940" t="s">
        <v>26509</v>
      </c>
      <c r="G7940" t="s">
        <v>26503</v>
      </c>
      <c r="H7940" t="s">
        <v>3177</v>
      </c>
      <c r="I7940" t="s">
        <v>26510</v>
      </c>
      <c r="J7940" t="s">
        <v>3187</v>
      </c>
      <c r="K7940" t="s">
        <v>26478</v>
      </c>
      <c r="L7940" t="s">
        <v>3174</v>
      </c>
      <c r="M7940" t="s">
        <v>3174</v>
      </c>
    </row>
    <row r="7941" spans="1:13" x14ac:dyDescent="0.3">
      <c r="A7941" t="s">
        <v>1090</v>
      </c>
      <c r="B7941" t="s">
        <v>13596</v>
      </c>
      <c r="C7941" t="s">
        <v>3173</v>
      </c>
      <c r="D7941" t="s">
        <v>1761</v>
      </c>
      <c r="E7941" t="s">
        <v>3320</v>
      </c>
      <c r="F7941" t="s">
        <v>26511</v>
      </c>
      <c r="G7941" t="s">
        <v>26512</v>
      </c>
      <c r="H7941" t="s">
        <v>3177</v>
      </c>
      <c r="I7941" t="s">
        <v>26513</v>
      </c>
      <c r="J7941" t="s">
        <v>3187</v>
      </c>
      <c r="K7941" t="s">
        <v>26416</v>
      </c>
      <c r="L7941" t="s">
        <v>3174</v>
      </c>
      <c r="M7941" t="s">
        <v>3174</v>
      </c>
    </row>
    <row r="7942" spans="1:13" x14ac:dyDescent="0.3">
      <c r="A7942" t="s">
        <v>1090</v>
      </c>
      <c r="B7942" t="s">
        <v>3019</v>
      </c>
      <c r="C7942" t="s">
        <v>3173</v>
      </c>
      <c r="D7942" t="s">
        <v>1761</v>
      </c>
      <c r="E7942" t="s">
        <v>3320</v>
      </c>
      <c r="F7942" t="s">
        <v>26514</v>
      </c>
      <c r="G7942" t="s">
        <v>26515</v>
      </c>
      <c r="H7942" t="s">
        <v>3177</v>
      </c>
      <c r="I7942" t="s">
        <v>26516</v>
      </c>
      <c r="J7942" t="s">
        <v>3187</v>
      </c>
      <c r="K7942" t="s">
        <v>26416</v>
      </c>
      <c r="L7942" t="s">
        <v>3174</v>
      </c>
      <c r="M7942" t="s">
        <v>3174</v>
      </c>
    </row>
    <row r="7943" spans="1:13" x14ac:dyDescent="0.3">
      <c r="A7943" t="s">
        <v>1090</v>
      </c>
      <c r="B7943" t="s">
        <v>3019</v>
      </c>
      <c r="C7943" t="s">
        <v>3173</v>
      </c>
      <c r="D7943" t="s">
        <v>1761</v>
      </c>
      <c r="E7943" t="s">
        <v>3320</v>
      </c>
      <c r="F7943" t="s">
        <v>26517</v>
      </c>
      <c r="G7943" t="s">
        <v>26518</v>
      </c>
      <c r="H7943" t="s">
        <v>3177</v>
      </c>
      <c r="I7943" t="s">
        <v>26519</v>
      </c>
      <c r="J7943" t="s">
        <v>3187</v>
      </c>
      <c r="K7943" t="s">
        <v>26520</v>
      </c>
      <c r="L7943" t="s">
        <v>3174</v>
      </c>
      <c r="M7943" t="s">
        <v>3174</v>
      </c>
    </row>
    <row r="7944" spans="1:13" x14ac:dyDescent="0.3">
      <c r="A7944" t="s">
        <v>1090</v>
      </c>
      <c r="B7944" t="s">
        <v>3019</v>
      </c>
      <c r="C7944" t="s">
        <v>3173</v>
      </c>
      <c r="D7944" t="s">
        <v>1761</v>
      </c>
      <c r="E7944" t="s">
        <v>3235</v>
      </c>
      <c r="F7944" t="s">
        <v>26521</v>
      </c>
      <c r="G7944" t="s">
        <v>17581</v>
      </c>
      <c r="H7944" t="s">
        <v>3177</v>
      </c>
      <c r="I7944" t="s">
        <v>26522</v>
      </c>
      <c r="J7944" t="s">
        <v>3187</v>
      </c>
      <c r="K7944" t="s">
        <v>3174</v>
      </c>
      <c r="L7944" t="s">
        <v>3174</v>
      </c>
      <c r="M7944" t="s">
        <v>3174</v>
      </c>
    </row>
    <row r="7945" spans="1:13" x14ac:dyDescent="0.3">
      <c r="A7945" t="s">
        <v>1090</v>
      </c>
      <c r="B7945" t="s">
        <v>3019</v>
      </c>
      <c r="C7945" t="s">
        <v>3173</v>
      </c>
      <c r="D7945" t="s">
        <v>1761</v>
      </c>
      <c r="E7945" t="s">
        <v>3320</v>
      </c>
      <c r="F7945" t="s">
        <v>26523</v>
      </c>
      <c r="G7945" t="s">
        <v>17581</v>
      </c>
      <c r="H7945" t="s">
        <v>3177</v>
      </c>
      <c r="I7945" t="s">
        <v>26524</v>
      </c>
      <c r="J7945" t="s">
        <v>3187</v>
      </c>
      <c r="K7945" t="s">
        <v>26525</v>
      </c>
      <c r="L7945" t="s">
        <v>3174</v>
      </c>
      <c r="M7945" t="s">
        <v>3174</v>
      </c>
    </row>
    <row r="7946" spans="1:13" x14ac:dyDescent="0.3">
      <c r="A7946" t="s">
        <v>1090</v>
      </c>
      <c r="B7946" t="s">
        <v>3019</v>
      </c>
      <c r="C7946" t="s">
        <v>3173</v>
      </c>
      <c r="D7946" t="s">
        <v>1761</v>
      </c>
      <c r="E7946" t="s">
        <v>3320</v>
      </c>
      <c r="F7946" t="s">
        <v>26526</v>
      </c>
      <c r="G7946" t="s">
        <v>17581</v>
      </c>
      <c r="H7946" t="s">
        <v>3177</v>
      </c>
      <c r="I7946" t="s">
        <v>26527</v>
      </c>
      <c r="J7946" t="s">
        <v>3187</v>
      </c>
      <c r="K7946" t="s">
        <v>26528</v>
      </c>
      <c r="L7946" t="s">
        <v>3174</v>
      </c>
      <c r="M7946" t="s">
        <v>3174</v>
      </c>
    </row>
    <row r="7947" spans="1:13" x14ac:dyDescent="0.3">
      <c r="A7947" t="s">
        <v>1090</v>
      </c>
      <c r="B7947" t="s">
        <v>13646</v>
      </c>
      <c r="C7947" t="s">
        <v>3173</v>
      </c>
      <c r="D7947" t="s">
        <v>1761</v>
      </c>
      <c r="E7947" t="s">
        <v>3320</v>
      </c>
      <c r="F7947" t="s">
        <v>26529</v>
      </c>
      <c r="G7947" t="s">
        <v>26418</v>
      </c>
      <c r="H7947" t="s">
        <v>3177</v>
      </c>
      <c r="I7947" t="s">
        <v>26530</v>
      </c>
      <c r="J7947" t="s">
        <v>3187</v>
      </c>
      <c r="K7947" t="s">
        <v>26287</v>
      </c>
      <c r="L7947" t="s">
        <v>3174</v>
      </c>
      <c r="M7947" t="s">
        <v>3174</v>
      </c>
    </row>
    <row r="7948" spans="1:13" x14ac:dyDescent="0.3">
      <c r="A7948" t="s">
        <v>1090</v>
      </c>
      <c r="B7948" t="s">
        <v>13406</v>
      </c>
      <c r="C7948" t="s">
        <v>3173</v>
      </c>
      <c r="D7948" t="s">
        <v>1761</v>
      </c>
      <c r="E7948" t="s">
        <v>3320</v>
      </c>
      <c r="F7948" t="s">
        <v>26531</v>
      </c>
      <c r="G7948" t="s">
        <v>26532</v>
      </c>
      <c r="H7948" t="s">
        <v>3177</v>
      </c>
      <c r="I7948" t="s">
        <v>26533</v>
      </c>
      <c r="J7948" t="s">
        <v>3187</v>
      </c>
      <c r="K7948" t="s">
        <v>26534</v>
      </c>
      <c r="L7948" t="s">
        <v>3174</v>
      </c>
      <c r="M7948" t="s">
        <v>3174</v>
      </c>
    </row>
    <row r="7949" spans="1:13" x14ac:dyDescent="0.3">
      <c r="A7949" t="s">
        <v>1090</v>
      </c>
      <c r="B7949" t="s">
        <v>13406</v>
      </c>
      <c r="C7949" t="s">
        <v>3173</v>
      </c>
      <c r="D7949" t="s">
        <v>1761</v>
      </c>
      <c r="E7949" t="s">
        <v>3320</v>
      </c>
      <c r="F7949" t="s">
        <v>26535</v>
      </c>
      <c r="G7949" t="s">
        <v>26532</v>
      </c>
      <c r="H7949" t="s">
        <v>3177</v>
      </c>
      <c r="I7949" t="s">
        <v>26536</v>
      </c>
      <c r="J7949" t="s">
        <v>3187</v>
      </c>
      <c r="K7949" t="s">
        <v>26537</v>
      </c>
      <c r="L7949" t="s">
        <v>3174</v>
      </c>
      <c r="M7949" t="s">
        <v>3174</v>
      </c>
    </row>
    <row r="7950" spans="1:13" x14ac:dyDescent="0.3">
      <c r="A7950" t="s">
        <v>1090</v>
      </c>
      <c r="B7950" t="s">
        <v>13406</v>
      </c>
      <c r="C7950" t="s">
        <v>3173</v>
      </c>
      <c r="D7950" t="s">
        <v>1761</v>
      </c>
      <c r="E7950" t="s">
        <v>3320</v>
      </c>
      <c r="F7950" t="s">
        <v>26538</v>
      </c>
      <c r="G7950" t="s">
        <v>26532</v>
      </c>
      <c r="H7950" t="s">
        <v>3177</v>
      </c>
      <c r="I7950" t="s">
        <v>26539</v>
      </c>
      <c r="J7950" t="s">
        <v>3187</v>
      </c>
      <c r="K7950" t="s">
        <v>26520</v>
      </c>
      <c r="L7950" t="s">
        <v>3174</v>
      </c>
      <c r="M7950" t="s">
        <v>3174</v>
      </c>
    </row>
    <row r="7951" spans="1:13" x14ac:dyDescent="0.3">
      <c r="A7951" t="s">
        <v>1090</v>
      </c>
      <c r="B7951" t="s">
        <v>13406</v>
      </c>
      <c r="C7951" t="s">
        <v>3173</v>
      </c>
      <c r="D7951" t="s">
        <v>1761</v>
      </c>
      <c r="E7951" t="s">
        <v>3320</v>
      </c>
      <c r="F7951" t="s">
        <v>26540</v>
      </c>
      <c r="G7951" t="s">
        <v>26541</v>
      </c>
      <c r="H7951" t="s">
        <v>3177</v>
      </c>
      <c r="I7951" t="s">
        <v>26542</v>
      </c>
      <c r="J7951" t="s">
        <v>3187</v>
      </c>
      <c r="K7951" t="s">
        <v>26543</v>
      </c>
      <c r="L7951" t="s">
        <v>3174</v>
      </c>
      <c r="M7951" t="s">
        <v>3174</v>
      </c>
    </row>
    <row r="7952" spans="1:13" x14ac:dyDescent="0.3">
      <c r="A7952" t="s">
        <v>1090</v>
      </c>
      <c r="B7952" t="s">
        <v>13406</v>
      </c>
      <c r="C7952" t="s">
        <v>3173</v>
      </c>
      <c r="D7952" t="s">
        <v>1761</v>
      </c>
      <c r="E7952" t="s">
        <v>3320</v>
      </c>
      <c r="F7952" t="s">
        <v>26544</v>
      </c>
      <c r="G7952" t="s">
        <v>26541</v>
      </c>
      <c r="H7952" t="s">
        <v>3177</v>
      </c>
      <c r="I7952" t="s">
        <v>26545</v>
      </c>
      <c r="J7952" t="s">
        <v>3187</v>
      </c>
      <c r="K7952" t="s">
        <v>26546</v>
      </c>
      <c r="L7952" t="s">
        <v>3174</v>
      </c>
      <c r="M7952" t="s">
        <v>3174</v>
      </c>
    </row>
    <row r="7953" spans="1:13" x14ac:dyDescent="0.3">
      <c r="A7953" t="s">
        <v>1090</v>
      </c>
      <c r="B7953" t="s">
        <v>13406</v>
      </c>
      <c r="C7953" t="s">
        <v>3173</v>
      </c>
      <c r="D7953" t="s">
        <v>1761</v>
      </c>
      <c r="E7953" t="s">
        <v>3320</v>
      </c>
      <c r="F7953" t="s">
        <v>26547</v>
      </c>
      <c r="G7953" t="s">
        <v>26541</v>
      </c>
      <c r="H7953" t="s">
        <v>3177</v>
      </c>
      <c r="I7953" t="s">
        <v>26548</v>
      </c>
      <c r="J7953" t="s">
        <v>3187</v>
      </c>
      <c r="K7953" t="s">
        <v>26549</v>
      </c>
      <c r="L7953" t="s">
        <v>3174</v>
      </c>
      <c r="M7953" t="s">
        <v>3174</v>
      </c>
    </row>
    <row r="7954" spans="1:13" x14ac:dyDescent="0.3">
      <c r="A7954" t="s">
        <v>1090</v>
      </c>
      <c r="B7954" t="s">
        <v>13406</v>
      </c>
      <c r="C7954" t="s">
        <v>3173</v>
      </c>
      <c r="D7954" t="s">
        <v>1761</v>
      </c>
      <c r="E7954" t="s">
        <v>3320</v>
      </c>
      <c r="F7954" t="s">
        <v>26550</v>
      </c>
      <c r="G7954" t="s">
        <v>26551</v>
      </c>
      <c r="H7954" t="s">
        <v>3177</v>
      </c>
      <c r="I7954" t="s">
        <v>26552</v>
      </c>
      <c r="J7954" t="s">
        <v>3187</v>
      </c>
      <c r="K7954" t="s">
        <v>26553</v>
      </c>
      <c r="L7954" t="s">
        <v>3174</v>
      </c>
      <c r="M7954" t="s">
        <v>3174</v>
      </c>
    </row>
    <row r="7955" spans="1:13" x14ac:dyDescent="0.3">
      <c r="A7955" t="s">
        <v>1090</v>
      </c>
      <c r="B7955" t="s">
        <v>13406</v>
      </c>
      <c r="C7955" t="s">
        <v>3173</v>
      </c>
      <c r="D7955" t="s">
        <v>1761</v>
      </c>
      <c r="E7955" t="s">
        <v>3320</v>
      </c>
      <c r="F7955" t="s">
        <v>26554</v>
      </c>
      <c r="G7955" t="s">
        <v>26551</v>
      </c>
      <c r="H7955" t="s">
        <v>3177</v>
      </c>
      <c r="I7955" t="s">
        <v>26555</v>
      </c>
      <c r="J7955" t="s">
        <v>3187</v>
      </c>
      <c r="K7955" t="s">
        <v>26556</v>
      </c>
      <c r="L7955" t="s">
        <v>3174</v>
      </c>
      <c r="M7955" t="s">
        <v>3174</v>
      </c>
    </row>
    <row r="7956" spans="1:13" x14ac:dyDescent="0.3">
      <c r="A7956" t="s">
        <v>1090</v>
      </c>
      <c r="B7956" t="s">
        <v>13406</v>
      </c>
      <c r="C7956" t="s">
        <v>3173</v>
      </c>
      <c r="D7956" t="s">
        <v>1761</v>
      </c>
      <c r="E7956" t="s">
        <v>3320</v>
      </c>
      <c r="F7956" t="s">
        <v>26557</v>
      </c>
      <c r="G7956" t="s">
        <v>26551</v>
      </c>
      <c r="H7956" t="s">
        <v>3177</v>
      </c>
      <c r="I7956" t="s">
        <v>26558</v>
      </c>
      <c r="J7956" t="s">
        <v>3187</v>
      </c>
      <c r="K7956" t="s">
        <v>26559</v>
      </c>
      <c r="L7956" t="s">
        <v>3174</v>
      </c>
      <c r="M7956" t="s">
        <v>3174</v>
      </c>
    </row>
    <row r="7957" spans="1:13" x14ac:dyDescent="0.3">
      <c r="A7957" t="s">
        <v>1090</v>
      </c>
      <c r="B7957" t="s">
        <v>13406</v>
      </c>
      <c r="C7957" t="s">
        <v>3173</v>
      </c>
      <c r="D7957" t="s">
        <v>1761</v>
      </c>
      <c r="E7957" t="s">
        <v>3320</v>
      </c>
      <c r="F7957" t="s">
        <v>26560</v>
      </c>
      <c r="G7957" t="s">
        <v>26561</v>
      </c>
      <c r="H7957" t="s">
        <v>3177</v>
      </c>
      <c r="I7957" t="s">
        <v>26562</v>
      </c>
      <c r="J7957" t="s">
        <v>3187</v>
      </c>
      <c r="K7957" t="s">
        <v>26563</v>
      </c>
      <c r="L7957" t="s">
        <v>3174</v>
      </c>
      <c r="M7957" t="s">
        <v>3174</v>
      </c>
    </row>
    <row r="7958" spans="1:13" x14ac:dyDescent="0.3">
      <c r="A7958" t="s">
        <v>1090</v>
      </c>
      <c r="B7958" t="s">
        <v>13406</v>
      </c>
      <c r="C7958" t="s">
        <v>3173</v>
      </c>
      <c r="D7958" t="s">
        <v>1761</v>
      </c>
      <c r="E7958" t="s">
        <v>3320</v>
      </c>
      <c r="F7958" t="s">
        <v>26564</v>
      </c>
      <c r="G7958" t="s">
        <v>26561</v>
      </c>
      <c r="H7958" t="s">
        <v>3177</v>
      </c>
      <c r="I7958" t="s">
        <v>26565</v>
      </c>
      <c r="J7958" t="s">
        <v>3187</v>
      </c>
      <c r="K7958" t="s">
        <v>26566</v>
      </c>
      <c r="L7958" t="s">
        <v>3174</v>
      </c>
      <c r="M7958" t="s">
        <v>3174</v>
      </c>
    </row>
    <row r="7959" spans="1:13" x14ac:dyDescent="0.3">
      <c r="A7959" t="s">
        <v>1090</v>
      </c>
      <c r="B7959" t="s">
        <v>13406</v>
      </c>
      <c r="C7959" t="s">
        <v>3173</v>
      </c>
      <c r="D7959" t="s">
        <v>1761</v>
      </c>
      <c r="E7959" t="s">
        <v>3320</v>
      </c>
      <c r="F7959" t="s">
        <v>26567</v>
      </c>
      <c r="G7959" t="s">
        <v>26561</v>
      </c>
      <c r="H7959" t="s">
        <v>3177</v>
      </c>
      <c r="I7959" t="s">
        <v>26568</v>
      </c>
      <c r="J7959" t="s">
        <v>3187</v>
      </c>
      <c r="K7959" t="s">
        <v>26569</v>
      </c>
      <c r="L7959" t="s">
        <v>3174</v>
      </c>
      <c r="M7959" t="s">
        <v>3174</v>
      </c>
    </row>
    <row r="7960" spans="1:13" x14ac:dyDescent="0.3">
      <c r="A7960" t="s">
        <v>1090</v>
      </c>
      <c r="B7960" t="s">
        <v>13406</v>
      </c>
      <c r="C7960" t="s">
        <v>3173</v>
      </c>
      <c r="D7960" t="s">
        <v>1761</v>
      </c>
      <c r="E7960" t="s">
        <v>3320</v>
      </c>
      <c r="F7960" t="s">
        <v>26570</v>
      </c>
      <c r="G7960" t="s">
        <v>26571</v>
      </c>
      <c r="H7960" t="s">
        <v>3177</v>
      </c>
      <c r="I7960" t="s">
        <v>26572</v>
      </c>
      <c r="J7960" t="s">
        <v>3187</v>
      </c>
      <c r="K7960" t="s">
        <v>26573</v>
      </c>
      <c r="L7960" t="s">
        <v>3174</v>
      </c>
      <c r="M7960" t="s">
        <v>3174</v>
      </c>
    </row>
    <row r="7961" spans="1:13" x14ac:dyDescent="0.3">
      <c r="A7961" t="s">
        <v>1090</v>
      </c>
      <c r="B7961" t="s">
        <v>13406</v>
      </c>
      <c r="C7961" t="s">
        <v>3173</v>
      </c>
      <c r="D7961" t="s">
        <v>1761</v>
      </c>
      <c r="E7961" t="s">
        <v>3320</v>
      </c>
      <c r="F7961" t="s">
        <v>26574</v>
      </c>
      <c r="G7961" t="s">
        <v>26571</v>
      </c>
      <c r="H7961" t="s">
        <v>3177</v>
      </c>
      <c r="I7961" t="s">
        <v>26575</v>
      </c>
      <c r="J7961" t="s">
        <v>3187</v>
      </c>
      <c r="K7961" t="s">
        <v>26576</v>
      </c>
      <c r="L7961" t="s">
        <v>3174</v>
      </c>
      <c r="M7961" t="s">
        <v>3174</v>
      </c>
    </row>
    <row r="7962" spans="1:13" x14ac:dyDescent="0.3">
      <c r="A7962" t="s">
        <v>1090</v>
      </c>
      <c r="B7962" t="s">
        <v>13406</v>
      </c>
      <c r="C7962" t="s">
        <v>3173</v>
      </c>
      <c r="D7962" t="s">
        <v>1761</v>
      </c>
      <c r="E7962" t="s">
        <v>3320</v>
      </c>
      <c r="F7962" t="s">
        <v>26577</v>
      </c>
      <c r="G7962" t="s">
        <v>26571</v>
      </c>
      <c r="H7962" t="s">
        <v>3177</v>
      </c>
      <c r="I7962" t="s">
        <v>26578</v>
      </c>
      <c r="J7962" t="s">
        <v>3187</v>
      </c>
      <c r="K7962" t="s">
        <v>26579</v>
      </c>
      <c r="L7962" t="s">
        <v>3174</v>
      </c>
      <c r="M7962" t="s">
        <v>3174</v>
      </c>
    </row>
    <row r="7963" spans="1:13" x14ac:dyDescent="0.3">
      <c r="A7963" t="s">
        <v>1090</v>
      </c>
      <c r="B7963" t="s">
        <v>13406</v>
      </c>
      <c r="C7963" t="s">
        <v>3173</v>
      </c>
      <c r="D7963" t="s">
        <v>1761</v>
      </c>
      <c r="E7963" t="s">
        <v>3320</v>
      </c>
      <c r="F7963" t="s">
        <v>26580</v>
      </c>
      <c r="G7963" t="s">
        <v>26581</v>
      </c>
      <c r="H7963" t="s">
        <v>3177</v>
      </c>
      <c r="I7963" t="s">
        <v>26582</v>
      </c>
      <c r="J7963" t="s">
        <v>3187</v>
      </c>
      <c r="K7963" t="s">
        <v>26583</v>
      </c>
      <c r="L7963" t="s">
        <v>3174</v>
      </c>
      <c r="M7963" t="s">
        <v>3174</v>
      </c>
    </row>
    <row r="7964" spans="1:13" x14ac:dyDescent="0.3">
      <c r="A7964" t="s">
        <v>1090</v>
      </c>
      <c r="B7964" t="s">
        <v>13406</v>
      </c>
      <c r="C7964" t="s">
        <v>3173</v>
      </c>
      <c r="D7964" t="s">
        <v>1761</v>
      </c>
      <c r="E7964" t="s">
        <v>3320</v>
      </c>
      <c r="F7964" t="s">
        <v>26584</v>
      </c>
      <c r="G7964" t="s">
        <v>26581</v>
      </c>
      <c r="H7964" t="s">
        <v>3177</v>
      </c>
      <c r="I7964" t="s">
        <v>26585</v>
      </c>
      <c r="J7964" t="s">
        <v>3187</v>
      </c>
      <c r="K7964" t="s">
        <v>26586</v>
      </c>
      <c r="L7964" t="s">
        <v>3174</v>
      </c>
      <c r="M7964" t="s">
        <v>3174</v>
      </c>
    </row>
    <row r="7965" spans="1:13" x14ac:dyDescent="0.3">
      <c r="A7965" t="s">
        <v>1090</v>
      </c>
      <c r="B7965" t="s">
        <v>13406</v>
      </c>
      <c r="C7965" t="s">
        <v>3173</v>
      </c>
      <c r="D7965" t="s">
        <v>1761</v>
      </c>
      <c r="E7965" t="s">
        <v>3320</v>
      </c>
      <c r="F7965" t="s">
        <v>26587</v>
      </c>
      <c r="G7965" t="s">
        <v>26581</v>
      </c>
      <c r="H7965" t="s">
        <v>3177</v>
      </c>
      <c r="I7965" t="s">
        <v>26588</v>
      </c>
      <c r="J7965" t="s">
        <v>3187</v>
      </c>
      <c r="K7965" t="s">
        <v>26589</v>
      </c>
      <c r="L7965" t="s">
        <v>3174</v>
      </c>
      <c r="M7965" t="s">
        <v>3174</v>
      </c>
    </row>
    <row r="7966" spans="1:13" x14ac:dyDescent="0.3">
      <c r="A7966" t="s">
        <v>1090</v>
      </c>
      <c r="B7966" t="s">
        <v>13596</v>
      </c>
      <c r="C7966" t="s">
        <v>3173</v>
      </c>
      <c r="D7966" t="s">
        <v>1761</v>
      </c>
      <c r="E7966" t="s">
        <v>3320</v>
      </c>
      <c r="F7966" t="s">
        <v>26590</v>
      </c>
      <c r="G7966" t="s">
        <v>26591</v>
      </c>
      <c r="H7966" t="s">
        <v>3177</v>
      </c>
      <c r="I7966" t="s">
        <v>26592</v>
      </c>
      <c r="J7966" t="s">
        <v>3187</v>
      </c>
      <c r="K7966" t="s">
        <v>26534</v>
      </c>
      <c r="L7966" t="s">
        <v>3174</v>
      </c>
      <c r="M7966" t="s">
        <v>3174</v>
      </c>
    </row>
    <row r="7967" spans="1:13" x14ac:dyDescent="0.3">
      <c r="A7967" t="s">
        <v>1090</v>
      </c>
      <c r="B7967" t="s">
        <v>13596</v>
      </c>
      <c r="C7967" t="s">
        <v>3173</v>
      </c>
      <c r="D7967" t="s">
        <v>1761</v>
      </c>
      <c r="E7967" t="s">
        <v>3320</v>
      </c>
      <c r="F7967" t="s">
        <v>26593</v>
      </c>
      <c r="G7967" t="s">
        <v>26591</v>
      </c>
      <c r="H7967" t="s">
        <v>3177</v>
      </c>
      <c r="I7967" t="s">
        <v>26594</v>
      </c>
      <c r="J7967" t="s">
        <v>3187</v>
      </c>
      <c r="K7967" t="s">
        <v>26537</v>
      </c>
      <c r="L7967" t="s">
        <v>3174</v>
      </c>
      <c r="M7967" t="s">
        <v>3174</v>
      </c>
    </row>
    <row r="7968" spans="1:13" x14ac:dyDescent="0.3">
      <c r="A7968" t="s">
        <v>1090</v>
      </c>
      <c r="B7968" t="s">
        <v>13596</v>
      </c>
      <c r="C7968" t="s">
        <v>3173</v>
      </c>
      <c r="D7968" t="s">
        <v>1761</v>
      </c>
      <c r="E7968" t="s">
        <v>3320</v>
      </c>
      <c r="F7968" t="s">
        <v>26595</v>
      </c>
      <c r="G7968" t="s">
        <v>26591</v>
      </c>
      <c r="H7968" t="s">
        <v>3177</v>
      </c>
      <c r="I7968" t="s">
        <v>26596</v>
      </c>
      <c r="J7968" t="s">
        <v>3187</v>
      </c>
      <c r="K7968" t="s">
        <v>26520</v>
      </c>
      <c r="L7968" t="s">
        <v>3174</v>
      </c>
      <c r="M7968" t="s">
        <v>3174</v>
      </c>
    </row>
    <row r="7969" spans="1:13" x14ac:dyDescent="0.3">
      <c r="A7969" t="s">
        <v>1090</v>
      </c>
      <c r="B7969" t="s">
        <v>13596</v>
      </c>
      <c r="C7969" t="s">
        <v>3173</v>
      </c>
      <c r="D7969" t="s">
        <v>1761</v>
      </c>
      <c r="E7969" t="s">
        <v>3320</v>
      </c>
      <c r="F7969" t="s">
        <v>26597</v>
      </c>
      <c r="G7969" t="s">
        <v>26598</v>
      </c>
      <c r="H7969" t="s">
        <v>3177</v>
      </c>
      <c r="I7969" t="s">
        <v>26599</v>
      </c>
      <c r="J7969" t="s">
        <v>3187</v>
      </c>
      <c r="K7969" t="s">
        <v>26546</v>
      </c>
      <c r="L7969" t="s">
        <v>3174</v>
      </c>
      <c r="M7969" t="s">
        <v>3174</v>
      </c>
    </row>
    <row r="7970" spans="1:13" x14ac:dyDescent="0.3">
      <c r="A7970" t="s">
        <v>1090</v>
      </c>
      <c r="B7970" t="s">
        <v>13596</v>
      </c>
      <c r="C7970" t="s">
        <v>3173</v>
      </c>
      <c r="D7970" t="s">
        <v>1761</v>
      </c>
      <c r="E7970" t="s">
        <v>3320</v>
      </c>
      <c r="F7970" t="s">
        <v>26600</v>
      </c>
      <c r="G7970" t="s">
        <v>26601</v>
      </c>
      <c r="H7970" t="s">
        <v>3177</v>
      </c>
      <c r="I7970" t="s">
        <v>26602</v>
      </c>
      <c r="J7970" t="s">
        <v>3187</v>
      </c>
      <c r="K7970" t="s">
        <v>26566</v>
      </c>
      <c r="L7970" t="s">
        <v>3174</v>
      </c>
      <c r="M7970" t="s">
        <v>3174</v>
      </c>
    </row>
    <row r="7971" spans="1:13" x14ac:dyDescent="0.3">
      <c r="A7971" t="s">
        <v>1090</v>
      </c>
      <c r="B7971" t="s">
        <v>13596</v>
      </c>
      <c r="C7971" t="s">
        <v>3173</v>
      </c>
      <c r="D7971" t="s">
        <v>1761</v>
      </c>
      <c r="E7971" t="s">
        <v>3320</v>
      </c>
      <c r="F7971" t="s">
        <v>26603</v>
      </c>
      <c r="G7971" t="s">
        <v>26601</v>
      </c>
      <c r="H7971" t="s">
        <v>3177</v>
      </c>
      <c r="I7971" t="s">
        <v>26604</v>
      </c>
      <c r="J7971" t="s">
        <v>3187</v>
      </c>
      <c r="K7971" t="s">
        <v>26569</v>
      </c>
      <c r="L7971" t="s">
        <v>3174</v>
      </c>
      <c r="M7971" t="s">
        <v>3174</v>
      </c>
    </row>
    <row r="7972" spans="1:13" x14ac:dyDescent="0.3">
      <c r="A7972" t="s">
        <v>1090</v>
      </c>
      <c r="B7972" t="s">
        <v>13596</v>
      </c>
      <c r="C7972" t="s">
        <v>3173</v>
      </c>
      <c r="D7972" t="s">
        <v>1761</v>
      </c>
      <c r="E7972" t="s">
        <v>3320</v>
      </c>
      <c r="F7972" t="s">
        <v>26605</v>
      </c>
      <c r="G7972" t="s">
        <v>26606</v>
      </c>
      <c r="H7972" t="s">
        <v>3177</v>
      </c>
      <c r="I7972" t="s">
        <v>26607</v>
      </c>
      <c r="J7972" t="s">
        <v>3187</v>
      </c>
      <c r="K7972" t="s">
        <v>26573</v>
      </c>
      <c r="L7972" t="s">
        <v>3174</v>
      </c>
      <c r="M7972" t="s">
        <v>3174</v>
      </c>
    </row>
    <row r="7973" spans="1:13" x14ac:dyDescent="0.3">
      <c r="A7973" t="s">
        <v>1090</v>
      </c>
      <c r="B7973" t="s">
        <v>13596</v>
      </c>
      <c r="C7973" t="s">
        <v>3173</v>
      </c>
      <c r="D7973" t="s">
        <v>1761</v>
      </c>
      <c r="E7973" t="s">
        <v>3320</v>
      </c>
      <c r="F7973" t="s">
        <v>26608</v>
      </c>
      <c r="G7973" t="s">
        <v>26606</v>
      </c>
      <c r="H7973" t="s">
        <v>3177</v>
      </c>
      <c r="I7973" t="s">
        <v>26609</v>
      </c>
      <c r="J7973" t="s">
        <v>3187</v>
      </c>
      <c r="K7973" t="s">
        <v>26576</v>
      </c>
      <c r="L7973" t="s">
        <v>3174</v>
      </c>
      <c r="M7973" t="s">
        <v>3174</v>
      </c>
    </row>
    <row r="7974" spans="1:13" x14ac:dyDescent="0.3">
      <c r="A7974" t="s">
        <v>1090</v>
      </c>
      <c r="B7974" t="s">
        <v>13596</v>
      </c>
      <c r="C7974" t="s">
        <v>3173</v>
      </c>
      <c r="D7974" t="s">
        <v>1761</v>
      </c>
      <c r="E7974" t="s">
        <v>3320</v>
      </c>
      <c r="F7974" t="s">
        <v>26610</v>
      </c>
      <c r="G7974" t="s">
        <v>26611</v>
      </c>
      <c r="H7974" t="s">
        <v>3177</v>
      </c>
      <c r="I7974" t="s">
        <v>26612</v>
      </c>
      <c r="J7974" t="s">
        <v>3187</v>
      </c>
      <c r="K7974" t="s">
        <v>26583</v>
      </c>
      <c r="L7974" t="s">
        <v>3174</v>
      </c>
      <c r="M7974" t="s">
        <v>3174</v>
      </c>
    </row>
    <row r="7975" spans="1:13" x14ac:dyDescent="0.3">
      <c r="A7975" t="s">
        <v>1090</v>
      </c>
      <c r="B7975" t="s">
        <v>13596</v>
      </c>
      <c r="C7975" t="s">
        <v>3173</v>
      </c>
      <c r="D7975" t="s">
        <v>1761</v>
      </c>
      <c r="E7975" t="s">
        <v>3320</v>
      </c>
      <c r="F7975" t="s">
        <v>26613</v>
      </c>
      <c r="G7975" t="s">
        <v>26611</v>
      </c>
      <c r="H7975" t="s">
        <v>3177</v>
      </c>
      <c r="I7975" t="s">
        <v>26614</v>
      </c>
      <c r="J7975" t="s">
        <v>3187</v>
      </c>
      <c r="K7975" t="s">
        <v>26586</v>
      </c>
      <c r="L7975" t="s">
        <v>3174</v>
      </c>
      <c r="M7975" t="s">
        <v>3174</v>
      </c>
    </row>
    <row r="7976" spans="1:13" x14ac:dyDescent="0.3">
      <c r="A7976" t="s">
        <v>1090</v>
      </c>
      <c r="B7976" t="s">
        <v>13596</v>
      </c>
      <c r="C7976" t="s">
        <v>3173</v>
      </c>
      <c r="D7976" t="s">
        <v>1761</v>
      </c>
      <c r="E7976" t="s">
        <v>3235</v>
      </c>
      <c r="F7976" t="s">
        <v>26615</v>
      </c>
      <c r="G7976" t="s">
        <v>26616</v>
      </c>
      <c r="H7976" t="s">
        <v>3177</v>
      </c>
      <c r="I7976" t="s">
        <v>26617</v>
      </c>
      <c r="J7976" t="s">
        <v>3187</v>
      </c>
      <c r="K7976" t="s">
        <v>26618</v>
      </c>
      <c r="L7976" t="s">
        <v>3174</v>
      </c>
      <c r="M7976" t="s">
        <v>3174</v>
      </c>
    </row>
    <row r="7977" spans="1:13" x14ac:dyDescent="0.3">
      <c r="A7977" t="s">
        <v>1090</v>
      </c>
      <c r="B7977" t="s">
        <v>13596</v>
      </c>
      <c r="C7977" t="s">
        <v>3173</v>
      </c>
      <c r="D7977" t="s">
        <v>1761</v>
      </c>
      <c r="E7977" t="s">
        <v>3235</v>
      </c>
      <c r="F7977" t="s">
        <v>26619</v>
      </c>
      <c r="G7977" t="s">
        <v>26616</v>
      </c>
      <c r="H7977" t="s">
        <v>3177</v>
      </c>
      <c r="I7977" t="s">
        <v>26620</v>
      </c>
      <c r="J7977" t="s">
        <v>3187</v>
      </c>
      <c r="K7977" t="s">
        <v>26621</v>
      </c>
      <c r="L7977" t="s">
        <v>3174</v>
      </c>
      <c r="M7977" t="s">
        <v>3174</v>
      </c>
    </row>
    <row r="7978" spans="1:13" x14ac:dyDescent="0.3">
      <c r="A7978" t="s">
        <v>1090</v>
      </c>
      <c r="B7978" t="s">
        <v>13596</v>
      </c>
      <c r="C7978" t="s">
        <v>3173</v>
      </c>
      <c r="D7978" t="s">
        <v>1761</v>
      </c>
      <c r="E7978" t="s">
        <v>3235</v>
      </c>
      <c r="F7978" t="s">
        <v>26622</v>
      </c>
      <c r="G7978" t="s">
        <v>26616</v>
      </c>
      <c r="H7978" t="s">
        <v>3177</v>
      </c>
      <c r="I7978" t="s">
        <v>26623</v>
      </c>
      <c r="J7978" t="s">
        <v>3187</v>
      </c>
      <c r="K7978" t="s">
        <v>26624</v>
      </c>
      <c r="L7978" t="s">
        <v>3174</v>
      </c>
      <c r="M7978" t="s">
        <v>3174</v>
      </c>
    </row>
    <row r="7979" spans="1:13" x14ac:dyDescent="0.3">
      <c r="A7979" t="s">
        <v>1090</v>
      </c>
      <c r="B7979" t="s">
        <v>13596</v>
      </c>
      <c r="C7979" t="s">
        <v>3173</v>
      </c>
      <c r="D7979" t="s">
        <v>1761</v>
      </c>
      <c r="E7979" t="s">
        <v>3235</v>
      </c>
      <c r="F7979" t="s">
        <v>26625</v>
      </c>
      <c r="G7979" t="s">
        <v>26616</v>
      </c>
      <c r="H7979" t="s">
        <v>3177</v>
      </c>
      <c r="I7979" t="s">
        <v>26626</v>
      </c>
      <c r="J7979" t="s">
        <v>3187</v>
      </c>
      <c r="K7979" t="s">
        <v>26627</v>
      </c>
      <c r="L7979" t="s">
        <v>3174</v>
      </c>
      <c r="M7979" t="s">
        <v>3174</v>
      </c>
    </row>
    <row r="7980" spans="1:13" x14ac:dyDescent="0.3">
      <c r="A7980" t="s">
        <v>1090</v>
      </c>
      <c r="B7980" t="s">
        <v>13596</v>
      </c>
      <c r="C7980" t="s">
        <v>3173</v>
      </c>
      <c r="D7980" t="s">
        <v>1761</v>
      </c>
      <c r="E7980" t="s">
        <v>3235</v>
      </c>
      <c r="F7980" t="s">
        <v>26628</v>
      </c>
      <c r="G7980" t="s">
        <v>26616</v>
      </c>
      <c r="H7980" t="s">
        <v>3177</v>
      </c>
      <c r="I7980" t="s">
        <v>26629</v>
      </c>
      <c r="J7980" t="s">
        <v>3187</v>
      </c>
      <c r="K7980" t="s">
        <v>26630</v>
      </c>
      <c r="L7980" t="s">
        <v>3174</v>
      </c>
      <c r="M7980" t="s">
        <v>3174</v>
      </c>
    </row>
    <row r="7981" spans="1:13" x14ac:dyDescent="0.3">
      <c r="A7981" t="s">
        <v>1090</v>
      </c>
      <c r="B7981" t="s">
        <v>13596</v>
      </c>
      <c r="C7981" t="s">
        <v>3173</v>
      </c>
      <c r="D7981" t="s">
        <v>1761</v>
      </c>
      <c r="E7981" t="s">
        <v>3235</v>
      </c>
      <c r="F7981" t="s">
        <v>26631</v>
      </c>
      <c r="G7981" t="s">
        <v>16618</v>
      </c>
      <c r="H7981" t="s">
        <v>3177</v>
      </c>
      <c r="I7981" t="s">
        <v>26632</v>
      </c>
      <c r="J7981" t="s">
        <v>3187</v>
      </c>
      <c r="K7981" t="s">
        <v>26633</v>
      </c>
      <c r="L7981" t="s">
        <v>3174</v>
      </c>
      <c r="M7981" t="s">
        <v>3174</v>
      </c>
    </row>
    <row r="7982" spans="1:13" x14ac:dyDescent="0.3">
      <c r="A7982" t="s">
        <v>1090</v>
      </c>
      <c r="B7982" t="s">
        <v>13596</v>
      </c>
      <c r="C7982" t="s">
        <v>3173</v>
      </c>
      <c r="D7982" t="s">
        <v>1761</v>
      </c>
      <c r="E7982" t="s">
        <v>3235</v>
      </c>
      <c r="F7982" t="s">
        <v>26634</v>
      </c>
      <c r="G7982" t="s">
        <v>16618</v>
      </c>
      <c r="H7982" t="s">
        <v>3177</v>
      </c>
      <c r="I7982" t="s">
        <v>26635</v>
      </c>
      <c r="J7982" t="s">
        <v>3187</v>
      </c>
      <c r="K7982" t="s">
        <v>26636</v>
      </c>
      <c r="L7982" t="s">
        <v>3174</v>
      </c>
      <c r="M7982" t="s">
        <v>3174</v>
      </c>
    </row>
    <row r="7983" spans="1:13" x14ac:dyDescent="0.3">
      <c r="A7983" t="s">
        <v>1090</v>
      </c>
      <c r="B7983" t="s">
        <v>13596</v>
      </c>
      <c r="C7983" t="s">
        <v>3173</v>
      </c>
      <c r="D7983" t="s">
        <v>1761</v>
      </c>
      <c r="E7983" t="s">
        <v>3235</v>
      </c>
      <c r="F7983" t="s">
        <v>26637</v>
      </c>
      <c r="G7983" t="s">
        <v>16618</v>
      </c>
      <c r="H7983" t="s">
        <v>3177</v>
      </c>
      <c r="I7983" t="s">
        <v>26638</v>
      </c>
      <c r="J7983" t="s">
        <v>3187</v>
      </c>
      <c r="K7983" t="s">
        <v>26639</v>
      </c>
      <c r="L7983" t="s">
        <v>3174</v>
      </c>
      <c r="M7983" t="s">
        <v>3174</v>
      </c>
    </row>
    <row r="7984" spans="1:13" x14ac:dyDescent="0.3">
      <c r="A7984" t="s">
        <v>1090</v>
      </c>
      <c r="B7984" t="s">
        <v>13596</v>
      </c>
      <c r="C7984" t="s">
        <v>3173</v>
      </c>
      <c r="D7984" t="s">
        <v>1761</v>
      </c>
      <c r="E7984" t="s">
        <v>3235</v>
      </c>
      <c r="F7984" t="s">
        <v>26640</v>
      </c>
      <c r="G7984" t="s">
        <v>16618</v>
      </c>
      <c r="H7984" t="s">
        <v>3177</v>
      </c>
      <c r="I7984" t="s">
        <v>26641</v>
      </c>
      <c r="J7984" t="s">
        <v>3187</v>
      </c>
      <c r="K7984" t="s">
        <v>26642</v>
      </c>
      <c r="L7984" t="s">
        <v>3174</v>
      </c>
      <c r="M7984" t="s">
        <v>3174</v>
      </c>
    </row>
    <row r="7985" spans="1:13" x14ac:dyDescent="0.3">
      <c r="A7985" t="s">
        <v>1090</v>
      </c>
      <c r="B7985" t="s">
        <v>13596</v>
      </c>
      <c r="C7985" t="s">
        <v>3173</v>
      </c>
      <c r="D7985" t="s">
        <v>1761</v>
      </c>
      <c r="E7985" t="s">
        <v>3235</v>
      </c>
      <c r="F7985" t="s">
        <v>26643</v>
      </c>
      <c r="G7985" t="s">
        <v>16618</v>
      </c>
      <c r="H7985" t="s">
        <v>3177</v>
      </c>
      <c r="I7985" t="s">
        <v>26644</v>
      </c>
      <c r="J7985" t="s">
        <v>3187</v>
      </c>
      <c r="K7985" t="s">
        <v>26645</v>
      </c>
      <c r="L7985" t="s">
        <v>3174</v>
      </c>
      <c r="M7985" t="s">
        <v>3174</v>
      </c>
    </row>
    <row r="7986" spans="1:13" x14ac:dyDescent="0.3">
      <c r="A7986" t="s">
        <v>1090</v>
      </c>
      <c r="B7986" t="s">
        <v>13596</v>
      </c>
      <c r="C7986" t="s">
        <v>3173</v>
      </c>
      <c r="D7986" t="s">
        <v>1761</v>
      </c>
      <c r="E7986" t="s">
        <v>3235</v>
      </c>
      <c r="F7986" t="s">
        <v>26646</v>
      </c>
      <c r="G7986" t="s">
        <v>26647</v>
      </c>
      <c r="H7986" t="s">
        <v>3177</v>
      </c>
      <c r="I7986" t="s">
        <v>26648</v>
      </c>
      <c r="J7986" t="s">
        <v>3187</v>
      </c>
      <c r="K7986" t="s">
        <v>26649</v>
      </c>
      <c r="L7986" t="s">
        <v>3174</v>
      </c>
      <c r="M7986" t="s">
        <v>3174</v>
      </c>
    </row>
    <row r="7987" spans="1:13" x14ac:dyDescent="0.3">
      <c r="A7987" t="s">
        <v>1090</v>
      </c>
      <c r="B7987" t="s">
        <v>13596</v>
      </c>
      <c r="C7987" t="s">
        <v>3173</v>
      </c>
      <c r="D7987" t="s">
        <v>1761</v>
      </c>
      <c r="E7987" t="s">
        <v>3235</v>
      </c>
      <c r="F7987" t="s">
        <v>26650</v>
      </c>
      <c r="G7987" t="s">
        <v>26647</v>
      </c>
      <c r="H7987" t="s">
        <v>3177</v>
      </c>
      <c r="I7987" t="s">
        <v>26651</v>
      </c>
      <c r="J7987" t="s">
        <v>3187</v>
      </c>
      <c r="K7987" t="s">
        <v>26652</v>
      </c>
      <c r="L7987" t="s">
        <v>3174</v>
      </c>
      <c r="M7987" t="s">
        <v>3174</v>
      </c>
    </row>
    <row r="7988" spans="1:13" x14ac:dyDescent="0.3">
      <c r="A7988" t="s">
        <v>1090</v>
      </c>
      <c r="B7988" t="s">
        <v>13596</v>
      </c>
      <c r="C7988" t="s">
        <v>3173</v>
      </c>
      <c r="D7988" t="s">
        <v>1761</v>
      </c>
      <c r="E7988" t="s">
        <v>3235</v>
      </c>
      <c r="F7988" t="s">
        <v>26653</v>
      </c>
      <c r="G7988" t="s">
        <v>26647</v>
      </c>
      <c r="H7988" t="s">
        <v>3177</v>
      </c>
      <c r="I7988" t="s">
        <v>26654</v>
      </c>
      <c r="J7988" t="s">
        <v>3187</v>
      </c>
      <c r="K7988" t="s">
        <v>26410</v>
      </c>
      <c r="L7988" t="s">
        <v>3174</v>
      </c>
      <c r="M7988" t="s">
        <v>3174</v>
      </c>
    </row>
    <row r="7989" spans="1:13" x14ac:dyDescent="0.3">
      <c r="A7989" t="s">
        <v>1090</v>
      </c>
      <c r="B7989" t="s">
        <v>13596</v>
      </c>
      <c r="C7989" t="s">
        <v>3173</v>
      </c>
      <c r="D7989" t="s">
        <v>1761</v>
      </c>
      <c r="E7989" t="s">
        <v>3235</v>
      </c>
      <c r="F7989" t="s">
        <v>26655</v>
      </c>
      <c r="G7989" t="s">
        <v>26647</v>
      </c>
      <c r="H7989" t="s">
        <v>3177</v>
      </c>
      <c r="I7989" t="s">
        <v>26656</v>
      </c>
      <c r="J7989" t="s">
        <v>3187</v>
      </c>
      <c r="K7989" t="s">
        <v>26407</v>
      </c>
      <c r="L7989" t="s">
        <v>3174</v>
      </c>
      <c r="M7989" t="s">
        <v>3174</v>
      </c>
    </row>
    <row r="7990" spans="1:13" x14ac:dyDescent="0.3">
      <c r="A7990" t="s">
        <v>1090</v>
      </c>
      <c r="B7990" t="s">
        <v>13596</v>
      </c>
      <c r="C7990" t="s">
        <v>3173</v>
      </c>
      <c r="D7990" t="s">
        <v>1761</v>
      </c>
      <c r="E7990" t="s">
        <v>3235</v>
      </c>
      <c r="F7990" t="s">
        <v>26657</v>
      </c>
      <c r="G7990" t="s">
        <v>26647</v>
      </c>
      <c r="H7990" t="s">
        <v>3177</v>
      </c>
      <c r="I7990" t="s">
        <v>26658</v>
      </c>
      <c r="J7990" t="s">
        <v>3187</v>
      </c>
      <c r="K7990" t="s">
        <v>26659</v>
      </c>
      <c r="L7990" t="s">
        <v>3174</v>
      </c>
      <c r="M7990" t="s">
        <v>3174</v>
      </c>
    </row>
    <row r="7991" spans="1:13" x14ac:dyDescent="0.3">
      <c r="A7991" t="s">
        <v>1090</v>
      </c>
      <c r="B7991" t="s">
        <v>9127</v>
      </c>
      <c r="C7991" t="s">
        <v>3173</v>
      </c>
      <c r="D7991" t="s">
        <v>1761</v>
      </c>
      <c r="E7991" t="s">
        <v>3320</v>
      </c>
      <c r="F7991" t="s">
        <v>26660</v>
      </c>
      <c r="G7991" t="s">
        <v>26661</v>
      </c>
      <c r="H7991" t="s">
        <v>3177</v>
      </c>
      <c r="I7991" t="s">
        <v>26662</v>
      </c>
      <c r="J7991" t="s">
        <v>3187</v>
      </c>
      <c r="K7991" t="s">
        <v>26287</v>
      </c>
      <c r="L7991" t="s">
        <v>3174</v>
      </c>
      <c r="M7991" t="s">
        <v>3174</v>
      </c>
    </row>
    <row r="7992" spans="1:13" x14ac:dyDescent="0.3">
      <c r="A7992" t="s">
        <v>1090</v>
      </c>
      <c r="B7992" t="s">
        <v>9127</v>
      </c>
      <c r="C7992" t="s">
        <v>3173</v>
      </c>
      <c r="D7992" t="s">
        <v>1761</v>
      </c>
      <c r="E7992" t="s">
        <v>3320</v>
      </c>
      <c r="F7992" t="s">
        <v>26663</v>
      </c>
      <c r="G7992" t="s">
        <v>26661</v>
      </c>
      <c r="H7992" t="s">
        <v>3177</v>
      </c>
      <c r="I7992" t="s">
        <v>26664</v>
      </c>
      <c r="J7992" t="s">
        <v>3187</v>
      </c>
      <c r="K7992" t="s">
        <v>26290</v>
      </c>
      <c r="L7992" t="s">
        <v>3174</v>
      </c>
      <c r="M7992" t="s">
        <v>3174</v>
      </c>
    </row>
    <row r="7993" spans="1:13" x14ac:dyDescent="0.3">
      <c r="A7993" t="s">
        <v>1090</v>
      </c>
      <c r="B7993" t="s">
        <v>9127</v>
      </c>
      <c r="C7993" t="s">
        <v>3173</v>
      </c>
      <c r="D7993" t="s">
        <v>1761</v>
      </c>
      <c r="E7993" t="s">
        <v>3320</v>
      </c>
      <c r="F7993" t="s">
        <v>26665</v>
      </c>
      <c r="G7993" t="s">
        <v>26666</v>
      </c>
      <c r="H7993" t="s">
        <v>3177</v>
      </c>
      <c r="I7993" t="s">
        <v>26667</v>
      </c>
      <c r="J7993" t="s">
        <v>3187</v>
      </c>
      <c r="K7993" t="s">
        <v>26668</v>
      </c>
      <c r="L7993" t="s">
        <v>3174</v>
      </c>
      <c r="M7993" t="s">
        <v>3174</v>
      </c>
    </row>
    <row r="7994" spans="1:13" x14ac:dyDescent="0.3">
      <c r="A7994" t="s">
        <v>1090</v>
      </c>
      <c r="B7994" t="s">
        <v>9127</v>
      </c>
      <c r="C7994" t="s">
        <v>3173</v>
      </c>
      <c r="D7994" t="s">
        <v>1761</v>
      </c>
      <c r="E7994" t="s">
        <v>3320</v>
      </c>
      <c r="F7994" t="s">
        <v>26669</v>
      </c>
      <c r="G7994" t="s">
        <v>26666</v>
      </c>
      <c r="H7994" t="s">
        <v>3177</v>
      </c>
      <c r="I7994" t="s">
        <v>26670</v>
      </c>
      <c r="J7994" t="s">
        <v>3187</v>
      </c>
      <c r="K7994" t="s">
        <v>26671</v>
      </c>
      <c r="L7994" t="s">
        <v>3174</v>
      </c>
      <c r="M7994" t="s">
        <v>3174</v>
      </c>
    </row>
    <row r="7995" spans="1:13" x14ac:dyDescent="0.3">
      <c r="A7995" t="s">
        <v>1090</v>
      </c>
      <c r="B7995" t="s">
        <v>9127</v>
      </c>
      <c r="C7995" t="s">
        <v>3173</v>
      </c>
      <c r="D7995" t="s">
        <v>1761</v>
      </c>
      <c r="E7995" t="s">
        <v>3320</v>
      </c>
      <c r="F7995" t="s">
        <v>26672</v>
      </c>
      <c r="G7995" t="s">
        <v>26673</v>
      </c>
      <c r="H7995" t="s">
        <v>3177</v>
      </c>
      <c r="I7995" t="s">
        <v>26674</v>
      </c>
      <c r="J7995" t="s">
        <v>3187</v>
      </c>
      <c r="K7995" t="s">
        <v>26675</v>
      </c>
      <c r="L7995" t="s">
        <v>3174</v>
      </c>
      <c r="M7995" t="s">
        <v>3174</v>
      </c>
    </row>
    <row r="7996" spans="1:13" x14ac:dyDescent="0.3">
      <c r="A7996" t="s">
        <v>1090</v>
      </c>
      <c r="B7996" t="s">
        <v>9127</v>
      </c>
      <c r="C7996" t="s">
        <v>3173</v>
      </c>
      <c r="D7996" t="s">
        <v>1761</v>
      </c>
      <c r="E7996" t="s">
        <v>3320</v>
      </c>
      <c r="F7996" t="s">
        <v>26676</v>
      </c>
      <c r="G7996" t="s">
        <v>26673</v>
      </c>
      <c r="H7996" t="s">
        <v>3177</v>
      </c>
      <c r="I7996" t="s">
        <v>26677</v>
      </c>
      <c r="J7996" t="s">
        <v>3187</v>
      </c>
      <c r="K7996" t="s">
        <v>26678</v>
      </c>
      <c r="L7996" t="s">
        <v>3174</v>
      </c>
      <c r="M7996" t="s">
        <v>3174</v>
      </c>
    </row>
    <row r="7997" spans="1:13" x14ac:dyDescent="0.3">
      <c r="A7997" t="s">
        <v>1090</v>
      </c>
      <c r="B7997" t="s">
        <v>9127</v>
      </c>
      <c r="C7997" t="s">
        <v>3173</v>
      </c>
      <c r="D7997" t="s">
        <v>1761</v>
      </c>
      <c r="E7997" t="s">
        <v>3320</v>
      </c>
      <c r="F7997" t="s">
        <v>26679</v>
      </c>
      <c r="G7997" t="s">
        <v>26680</v>
      </c>
      <c r="H7997" t="s">
        <v>3177</v>
      </c>
      <c r="I7997" t="s">
        <v>26681</v>
      </c>
      <c r="J7997" t="s">
        <v>3187</v>
      </c>
      <c r="K7997" t="s">
        <v>26583</v>
      </c>
      <c r="L7997" t="s">
        <v>3174</v>
      </c>
      <c r="M7997" t="s">
        <v>3174</v>
      </c>
    </row>
    <row r="7998" spans="1:13" x14ac:dyDescent="0.3">
      <c r="A7998" t="s">
        <v>1090</v>
      </c>
      <c r="B7998" t="s">
        <v>9127</v>
      </c>
      <c r="C7998" t="s">
        <v>3173</v>
      </c>
      <c r="D7998" t="s">
        <v>1761</v>
      </c>
      <c r="E7998" t="s">
        <v>3320</v>
      </c>
      <c r="F7998" t="s">
        <v>26682</v>
      </c>
      <c r="G7998" t="s">
        <v>26680</v>
      </c>
      <c r="H7998" t="s">
        <v>3177</v>
      </c>
      <c r="I7998" t="s">
        <v>26683</v>
      </c>
      <c r="J7998" t="s">
        <v>3187</v>
      </c>
      <c r="K7998" t="s">
        <v>26586</v>
      </c>
      <c r="L7998" t="s">
        <v>3174</v>
      </c>
      <c r="M7998" t="s">
        <v>3174</v>
      </c>
    </row>
    <row r="7999" spans="1:13" x14ac:dyDescent="0.3">
      <c r="A7999" t="s">
        <v>1090</v>
      </c>
      <c r="B7999" t="s">
        <v>9127</v>
      </c>
      <c r="C7999" t="s">
        <v>3173</v>
      </c>
      <c r="D7999" t="s">
        <v>1761</v>
      </c>
      <c r="E7999" t="s">
        <v>3320</v>
      </c>
      <c r="F7999" t="s">
        <v>26684</v>
      </c>
      <c r="G7999" t="s">
        <v>26680</v>
      </c>
      <c r="H7999" t="s">
        <v>3177</v>
      </c>
      <c r="I7999" t="s">
        <v>26685</v>
      </c>
      <c r="J7999" t="s">
        <v>3187</v>
      </c>
      <c r="K7999" t="s">
        <v>26589</v>
      </c>
      <c r="L7999" t="s">
        <v>3174</v>
      </c>
      <c r="M7999" t="s">
        <v>3174</v>
      </c>
    </row>
    <row r="8000" spans="1:13" x14ac:dyDescent="0.3">
      <c r="A8000" t="s">
        <v>1090</v>
      </c>
      <c r="B8000" t="s">
        <v>9127</v>
      </c>
      <c r="C8000" t="s">
        <v>3173</v>
      </c>
      <c r="D8000" t="s">
        <v>1761</v>
      </c>
      <c r="E8000" t="s">
        <v>3320</v>
      </c>
      <c r="F8000" t="s">
        <v>26686</v>
      </c>
      <c r="G8000" t="s">
        <v>19322</v>
      </c>
      <c r="H8000" t="s">
        <v>3177</v>
      </c>
      <c r="I8000" t="s">
        <v>26687</v>
      </c>
      <c r="J8000" t="s">
        <v>3187</v>
      </c>
      <c r="K8000" t="s">
        <v>26688</v>
      </c>
      <c r="L8000" t="s">
        <v>3174</v>
      </c>
      <c r="M8000" t="s">
        <v>3174</v>
      </c>
    </row>
    <row r="8001" spans="1:13" x14ac:dyDescent="0.3">
      <c r="A8001" t="s">
        <v>1090</v>
      </c>
      <c r="B8001" t="s">
        <v>9127</v>
      </c>
      <c r="C8001" t="s">
        <v>3173</v>
      </c>
      <c r="D8001" t="s">
        <v>1761</v>
      </c>
      <c r="E8001" t="s">
        <v>3320</v>
      </c>
      <c r="F8001" t="s">
        <v>26689</v>
      </c>
      <c r="G8001" t="s">
        <v>19322</v>
      </c>
      <c r="H8001" t="s">
        <v>3177</v>
      </c>
      <c r="I8001" t="s">
        <v>26690</v>
      </c>
      <c r="J8001" t="s">
        <v>3187</v>
      </c>
      <c r="K8001" t="s">
        <v>26525</v>
      </c>
      <c r="L8001" t="s">
        <v>3174</v>
      </c>
      <c r="M8001" t="s">
        <v>3174</v>
      </c>
    </row>
    <row r="8002" spans="1:13" x14ac:dyDescent="0.3">
      <c r="A8002" t="s">
        <v>1090</v>
      </c>
      <c r="B8002" t="s">
        <v>9127</v>
      </c>
      <c r="C8002" t="s">
        <v>3173</v>
      </c>
      <c r="D8002" t="s">
        <v>1761</v>
      </c>
      <c r="E8002" t="s">
        <v>3320</v>
      </c>
      <c r="F8002" t="s">
        <v>26691</v>
      </c>
      <c r="G8002" t="s">
        <v>19322</v>
      </c>
      <c r="H8002" t="s">
        <v>3177</v>
      </c>
      <c r="I8002" t="s">
        <v>26692</v>
      </c>
      <c r="J8002" t="s">
        <v>3187</v>
      </c>
      <c r="K8002" t="s">
        <v>26528</v>
      </c>
      <c r="L8002" t="s">
        <v>3174</v>
      </c>
      <c r="M8002" t="s">
        <v>3174</v>
      </c>
    </row>
    <row r="8003" spans="1:13" x14ac:dyDescent="0.3">
      <c r="A8003" t="s">
        <v>1090</v>
      </c>
      <c r="B8003" t="s">
        <v>9127</v>
      </c>
      <c r="C8003" t="s">
        <v>3173</v>
      </c>
      <c r="D8003" t="s">
        <v>1761</v>
      </c>
      <c r="E8003" t="s">
        <v>3320</v>
      </c>
      <c r="F8003" t="s">
        <v>26693</v>
      </c>
      <c r="G8003" t="s">
        <v>19332</v>
      </c>
      <c r="H8003" t="s">
        <v>3177</v>
      </c>
      <c r="I8003" t="s">
        <v>26694</v>
      </c>
      <c r="J8003" t="s">
        <v>3187</v>
      </c>
      <c r="K8003" t="s">
        <v>26695</v>
      </c>
      <c r="L8003" t="s">
        <v>3174</v>
      </c>
      <c r="M8003" t="s">
        <v>3174</v>
      </c>
    </row>
    <row r="8004" spans="1:13" x14ac:dyDescent="0.3">
      <c r="A8004" t="s">
        <v>1090</v>
      </c>
      <c r="B8004" t="s">
        <v>9127</v>
      </c>
      <c r="C8004" t="s">
        <v>3173</v>
      </c>
      <c r="D8004" t="s">
        <v>1761</v>
      </c>
      <c r="E8004" t="s">
        <v>3320</v>
      </c>
      <c r="F8004" t="s">
        <v>26696</v>
      </c>
      <c r="G8004" t="s">
        <v>19332</v>
      </c>
      <c r="H8004" t="s">
        <v>3177</v>
      </c>
      <c r="I8004" t="s">
        <v>26697</v>
      </c>
      <c r="J8004" t="s">
        <v>3187</v>
      </c>
      <c r="K8004" t="s">
        <v>26698</v>
      </c>
      <c r="L8004" t="s">
        <v>3174</v>
      </c>
      <c r="M8004" t="s">
        <v>3174</v>
      </c>
    </row>
    <row r="8005" spans="1:13" x14ac:dyDescent="0.3">
      <c r="A8005" t="s">
        <v>1090</v>
      </c>
      <c r="B8005" t="s">
        <v>9127</v>
      </c>
      <c r="C8005" t="s">
        <v>3173</v>
      </c>
      <c r="D8005" t="s">
        <v>1761</v>
      </c>
      <c r="E8005" t="s">
        <v>3320</v>
      </c>
      <c r="F8005" t="s">
        <v>26699</v>
      </c>
      <c r="G8005" t="s">
        <v>19332</v>
      </c>
      <c r="H8005" t="s">
        <v>3177</v>
      </c>
      <c r="I8005" t="s">
        <v>26700</v>
      </c>
      <c r="J8005" t="s">
        <v>3187</v>
      </c>
      <c r="K8005" t="s">
        <v>26701</v>
      </c>
      <c r="L8005" t="s">
        <v>3174</v>
      </c>
      <c r="M8005" t="s">
        <v>3174</v>
      </c>
    </row>
    <row r="8006" spans="1:13" x14ac:dyDescent="0.3">
      <c r="A8006" t="s">
        <v>1090</v>
      </c>
      <c r="B8006" t="s">
        <v>3019</v>
      </c>
      <c r="C8006" t="s">
        <v>3173</v>
      </c>
      <c r="D8006" t="s">
        <v>1761</v>
      </c>
      <c r="E8006" t="s">
        <v>3320</v>
      </c>
      <c r="F8006" t="s">
        <v>26702</v>
      </c>
      <c r="G8006" t="s">
        <v>26703</v>
      </c>
      <c r="H8006" t="s">
        <v>3177</v>
      </c>
      <c r="I8006" t="s">
        <v>26704</v>
      </c>
      <c r="J8006" t="s">
        <v>3187</v>
      </c>
      <c r="K8006" t="s">
        <v>26705</v>
      </c>
      <c r="L8006" t="s">
        <v>3174</v>
      </c>
      <c r="M8006" t="s">
        <v>3174</v>
      </c>
    </row>
    <row r="8007" spans="1:13" x14ac:dyDescent="0.3">
      <c r="A8007" t="s">
        <v>1090</v>
      </c>
      <c r="B8007" t="s">
        <v>3019</v>
      </c>
      <c r="C8007" t="s">
        <v>3173</v>
      </c>
      <c r="D8007" t="s">
        <v>1761</v>
      </c>
      <c r="E8007" t="s">
        <v>3320</v>
      </c>
      <c r="F8007" t="s">
        <v>26706</v>
      </c>
      <c r="G8007" t="s">
        <v>26707</v>
      </c>
      <c r="H8007" t="s">
        <v>3177</v>
      </c>
      <c r="I8007" t="s">
        <v>26708</v>
      </c>
      <c r="J8007" t="s">
        <v>3187</v>
      </c>
      <c r="K8007" t="s">
        <v>26287</v>
      </c>
      <c r="L8007" t="s">
        <v>3174</v>
      </c>
      <c r="M8007" t="s">
        <v>3174</v>
      </c>
    </row>
    <row r="8008" spans="1:13" x14ac:dyDescent="0.3">
      <c r="A8008" t="s">
        <v>1090</v>
      </c>
      <c r="B8008" t="s">
        <v>3019</v>
      </c>
      <c r="C8008" t="s">
        <v>3173</v>
      </c>
      <c r="D8008" t="s">
        <v>1761</v>
      </c>
      <c r="E8008" t="s">
        <v>3320</v>
      </c>
      <c r="F8008" t="s">
        <v>26709</v>
      </c>
      <c r="G8008" t="s">
        <v>26707</v>
      </c>
      <c r="H8008" t="s">
        <v>3177</v>
      </c>
      <c r="I8008" t="s">
        <v>26710</v>
      </c>
      <c r="J8008" t="s">
        <v>3187</v>
      </c>
      <c r="K8008" t="s">
        <v>26290</v>
      </c>
      <c r="L8008" t="s">
        <v>3174</v>
      </c>
      <c r="M8008" t="s">
        <v>3174</v>
      </c>
    </row>
    <row r="8009" spans="1:13" x14ac:dyDescent="0.3">
      <c r="A8009" t="s">
        <v>1090</v>
      </c>
      <c r="B8009" t="s">
        <v>3019</v>
      </c>
      <c r="C8009" t="s">
        <v>3173</v>
      </c>
      <c r="D8009" t="s">
        <v>1761</v>
      </c>
      <c r="E8009" t="s">
        <v>3320</v>
      </c>
      <c r="F8009" t="s">
        <v>26711</v>
      </c>
      <c r="G8009" t="s">
        <v>26712</v>
      </c>
      <c r="H8009" t="s">
        <v>3177</v>
      </c>
      <c r="I8009" t="s">
        <v>26713</v>
      </c>
      <c r="J8009" t="s">
        <v>3187</v>
      </c>
      <c r="K8009" t="s">
        <v>26668</v>
      </c>
      <c r="L8009" t="s">
        <v>3174</v>
      </c>
      <c r="M8009" t="s">
        <v>3174</v>
      </c>
    </row>
    <row r="8010" spans="1:13" x14ac:dyDescent="0.3">
      <c r="A8010" t="s">
        <v>1090</v>
      </c>
      <c r="B8010" t="s">
        <v>3019</v>
      </c>
      <c r="C8010" t="s">
        <v>3173</v>
      </c>
      <c r="D8010" t="s">
        <v>1761</v>
      </c>
      <c r="E8010" t="s">
        <v>3320</v>
      </c>
      <c r="F8010" t="s">
        <v>26714</v>
      </c>
      <c r="G8010" t="s">
        <v>26712</v>
      </c>
      <c r="H8010" t="s">
        <v>3177</v>
      </c>
      <c r="I8010" t="s">
        <v>26715</v>
      </c>
      <c r="J8010" t="s">
        <v>3187</v>
      </c>
      <c r="K8010" t="s">
        <v>26671</v>
      </c>
      <c r="L8010" t="s">
        <v>3174</v>
      </c>
      <c r="M8010" t="s">
        <v>3174</v>
      </c>
    </row>
    <row r="8011" spans="1:13" x14ac:dyDescent="0.3">
      <c r="A8011" t="s">
        <v>1090</v>
      </c>
      <c r="B8011" t="s">
        <v>3019</v>
      </c>
      <c r="C8011" t="s">
        <v>3173</v>
      </c>
      <c r="D8011" t="s">
        <v>1761</v>
      </c>
      <c r="E8011" t="s">
        <v>3320</v>
      </c>
      <c r="F8011" t="s">
        <v>26716</v>
      </c>
      <c r="G8011" t="s">
        <v>19822</v>
      </c>
      <c r="H8011" t="s">
        <v>3177</v>
      </c>
      <c r="I8011" t="s">
        <v>26717</v>
      </c>
      <c r="J8011" t="s">
        <v>3187</v>
      </c>
      <c r="K8011" t="s">
        <v>26698</v>
      </c>
      <c r="L8011" t="s">
        <v>3174</v>
      </c>
      <c r="M8011" t="s">
        <v>3174</v>
      </c>
    </row>
    <row r="8012" spans="1:13" x14ac:dyDescent="0.3">
      <c r="A8012" t="s">
        <v>1090</v>
      </c>
      <c r="B8012" t="s">
        <v>3019</v>
      </c>
      <c r="C8012" t="s">
        <v>3173</v>
      </c>
      <c r="D8012" t="s">
        <v>1761</v>
      </c>
      <c r="E8012" t="s">
        <v>3320</v>
      </c>
      <c r="F8012" t="s">
        <v>26718</v>
      </c>
      <c r="G8012" t="s">
        <v>19822</v>
      </c>
      <c r="H8012" t="s">
        <v>3177</v>
      </c>
      <c r="I8012" t="s">
        <v>26719</v>
      </c>
      <c r="J8012" t="s">
        <v>3187</v>
      </c>
      <c r="K8012" t="s">
        <v>26701</v>
      </c>
      <c r="L8012" t="s">
        <v>3174</v>
      </c>
      <c r="M8012" t="s">
        <v>3174</v>
      </c>
    </row>
    <row r="8013" spans="1:13" x14ac:dyDescent="0.3">
      <c r="A8013" t="s">
        <v>1090</v>
      </c>
      <c r="B8013" t="s">
        <v>3019</v>
      </c>
      <c r="C8013" t="s">
        <v>3173</v>
      </c>
      <c r="D8013" t="s">
        <v>1761</v>
      </c>
      <c r="E8013" t="s">
        <v>3320</v>
      </c>
      <c r="F8013" t="s">
        <v>26720</v>
      </c>
      <c r="G8013" t="s">
        <v>19826</v>
      </c>
      <c r="H8013" t="s">
        <v>3177</v>
      </c>
      <c r="I8013" t="s">
        <v>26721</v>
      </c>
      <c r="J8013" t="s">
        <v>3187</v>
      </c>
      <c r="K8013" t="s">
        <v>26423</v>
      </c>
      <c r="L8013" t="s">
        <v>3174</v>
      </c>
      <c r="M8013" t="s">
        <v>3174</v>
      </c>
    </row>
    <row r="8014" spans="1:13" x14ac:dyDescent="0.3">
      <c r="A8014" t="s">
        <v>1090</v>
      </c>
      <c r="B8014" t="s">
        <v>3019</v>
      </c>
      <c r="C8014" t="s">
        <v>3173</v>
      </c>
      <c r="D8014" t="s">
        <v>1761</v>
      </c>
      <c r="E8014" t="s">
        <v>3320</v>
      </c>
      <c r="F8014" t="s">
        <v>26722</v>
      </c>
      <c r="G8014" t="s">
        <v>19826</v>
      </c>
      <c r="H8014" t="s">
        <v>3177</v>
      </c>
      <c r="I8014" t="s">
        <v>26723</v>
      </c>
      <c r="J8014" t="s">
        <v>3187</v>
      </c>
      <c r="K8014" t="s">
        <v>26426</v>
      </c>
      <c r="L8014" t="s">
        <v>3174</v>
      </c>
      <c r="M8014" t="s">
        <v>3174</v>
      </c>
    </row>
    <row r="8015" spans="1:13" x14ac:dyDescent="0.3">
      <c r="A8015" t="s">
        <v>1090</v>
      </c>
      <c r="B8015" t="s">
        <v>3019</v>
      </c>
      <c r="C8015" t="s">
        <v>3173</v>
      </c>
      <c r="D8015" t="s">
        <v>1761</v>
      </c>
      <c r="E8015" t="s">
        <v>3320</v>
      </c>
      <c r="F8015" t="s">
        <v>26724</v>
      </c>
      <c r="G8015" t="s">
        <v>19826</v>
      </c>
      <c r="H8015" t="s">
        <v>3177</v>
      </c>
      <c r="I8015" t="s">
        <v>26725</v>
      </c>
      <c r="J8015" t="s">
        <v>3187</v>
      </c>
      <c r="K8015" t="s">
        <v>26429</v>
      </c>
      <c r="L8015" t="s">
        <v>3174</v>
      </c>
      <c r="M8015" t="s">
        <v>3174</v>
      </c>
    </row>
    <row r="8016" spans="1:13" x14ac:dyDescent="0.3">
      <c r="A8016" t="s">
        <v>1090</v>
      </c>
      <c r="B8016" t="s">
        <v>3019</v>
      </c>
      <c r="C8016" t="s">
        <v>3173</v>
      </c>
      <c r="D8016" t="s">
        <v>1761</v>
      </c>
      <c r="E8016" t="s">
        <v>3235</v>
      </c>
      <c r="F8016" t="s">
        <v>26726</v>
      </c>
      <c r="G8016" t="s">
        <v>8821</v>
      </c>
      <c r="H8016" t="s">
        <v>3177</v>
      </c>
      <c r="I8016" t="s">
        <v>26727</v>
      </c>
      <c r="J8016" t="s">
        <v>3187</v>
      </c>
      <c r="K8016" t="s">
        <v>26439</v>
      </c>
      <c r="L8016" t="s">
        <v>3174</v>
      </c>
      <c r="M8016" t="s">
        <v>3174</v>
      </c>
    </row>
    <row r="8017" spans="1:13" x14ac:dyDescent="0.3">
      <c r="A8017" t="s">
        <v>1085</v>
      </c>
      <c r="B8017" t="s">
        <v>5766</v>
      </c>
      <c r="C8017" t="s">
        <v>3190</v>
      </c>
      <c r="D8017" t="s">
        <v>1755</v>
      </c>
      <c r="E8017" t="s">
        <v>3235</v>
      </c>
      <c r="F8017" t="s">
        <v>26728</v>
      </c>
      <c r="G8017" t="s">
        <v>5784</v>
      </c>
      <c r="H8017" t="s">
        <v>3177</v>
      </c>
      <c r="I8017" t="s">
        <v>26729</v>
      </c>
      <c r="J8017" t="s">
        <v>3187</v>
      </c>
      <c r="K8017" t="s">
        <v>26730</v>
      </c>
      <c r="L8017" t="s">
        <v>3174</v>
      </c>
      <c r="M8017" t="s">
        <v>3174</v>
      </c>
    </row>
    <row r="8018" spans="1:13" x14ac:dyDescent="0.3">
      <c r="A8018" t="s">
        <v>1090</v>
      </c>
      <c r="B8018" t="s">
        <v>3019</v>
      </c>
      <c r="C8018" t="s">
        <v>3173</v>
      </c>
      <c r="D8018" t="s">
        <v>1761</v>
      </c>
      <c r="E8018" t="s">
        <v>3235</v>
      </c>
      <c r="F8018" t="s">
        <v>26731</v>
      </c>
      <c r="G8018" t="s">
        <v>19822</v>
      </c>
      <c r="H8018" t="s">
        <v>3177</v>
      </c>
      <c r="I8018" t="s">
        <v>26732</v>
      </c>
      <c r="J8018" t="s">
        <v>3187</v>
      </c>
      <c r="K8018" t="s">
        <v>26733</v>
      </c>
      <c r="L8018" t="s">
        <v>3174</v>
      </c>
      <c r="M8018" t="s">
        <v>3174</v>
      </c>
    </row>
    <row r="8019" spans="1:13" x14ac:dyDescent="0.3">
      <c r="A8019" t="s">
        <v>1090</v>
      </c>
      <c r="B8019" t="s">
        <v>6281</v>
      </c>
      <c r="C8019" t="s">
        <v>3173</v>
      </c>
      <c r="D8019" t="s">
        <v>1761</v>
      </c>
      <c r="E8019" t="s">
        <v>3235</v>
      </c>
      <c r="F8019" t="s">
        <v>26734</v>
      </c>
      <c r="G8019" t="s">
        <v>8207</v>
      </c>
      <c r="H8019" t="s">
        <v>3177</v>
      </c>
      <c r="I8019" t="s">
        <v>26735</v>
      </c>
      <c r="J8019" t="s">
        <v>3187</v>
      </c>
      <c r="K8019" t="s">
        <v>26736</v>
      </c>
      <c r="L8019" t="s">
        <v>3174</v>
      </c>
      <c r="M8019" t="s">
        <v>3174</v>
      </c>
    </row>
    <row r="8020" spans="1:13" x14ac:dyDescent="0.3">
      <c r="A8020" t="s">
        <v>1085</v>
      </c>
      <c r="B8020" t="s">
        <v>3766</v>
      </c>
      <c r="C8020" t="s">
        <v>3173</v>
      </c>
      <c r="D8020" t="s">
        <v>1755</v>
      </c>
      <c r="E8020" t="s">
        <v>3459</v>
      </c>
      <c r="F8020" t="s">
        <v>26737</v>
      </c>
      <c r="G8020" t="s">
        <v>26738</v>
      </c>
      <c r="H8020" t="s">
        <v>3177</v>
      </c>
      <c r="I8020" t="s">
        <v>26739</v>
      </c>
      <c r="J8020" t="s">
        <v>3187</v>
      </c>
      <c r="K8020" t="s">
        <v>26740</v>
      </c>
      <c r="L8020" t="s">
        <v>3174</v>
      </c>
      <c r="M8020" t="s">
        <v>3174</v>
      </c>
    </row>
    <row r="8021" spans="1:13" x14ac:dyDescent="0.3">
      <c r="A8021" t="s">
        <v>1090</v>
      </c>
      <c r="B8021" t="s">
        <v>6281</v>
      </c>
      <c r="C8021" t="s">
        <v>3173</v>
      </c>
      <c r="D8021" t="s">
        <v>1761</v>
      </c>
      <c r="E8021" t="s">
        <v>3235</v>
      </c>
      <c r="F8021" t="s">
        <v>26741</v>
      </c>
      <c r="G8021" t="s">
        <v>8207</v>
      </c>
      <c r="H8021" t="s">
        <v>3177</v>
      </c>
      <c r="I8021" t="s">
        <v>26742</v>
      </c>
      <c r="J8021" t="s">
        <v>3187</v>
      </c>
      <c r="K8021" t="s">
        <v>26743</v>
      </c>
      <c r="L8021" t="s">
        <v>3174</v>
      </c>
      <c r="M8021" t="s">
        <v>3174</v>
      </c>
    </row>
    <row r="8022" spans="1:13" x14ac:dyDescent="0.3">
      <c r="A8022" t="s">
        <v>1090</v>
      </c>
      <c r="B8022" t="s">
        <v>6281</v>
      </c>
      <c r="C8022" t="s">
        <v>3173</v>
      </c>
      <c r="D8022" t="s">
        <v>1761</v>
      </c>
      <c r="E8022" t="s">
        <v>3235</v>
      </c>
      <c r="F8022" t="s">
        <v>26744</v>
      </c>
      <c r="G8022" t="s">
        <v>8207</v>
      </c>
      <c r="H8022" t="s">
        <v>3177</v>
      </c>
      <c r="I8022" t="s">
        <v>26745</v>
      </c>
      <c r="J8022" t="s">
        <v>3187</v>
      </c>
      <c r="K8022" t="s">
        <v>26448</v>
      </c>
      <c r="L8022" t="s">
        <v>3174</v>
      </c>
      <c r="M8022" t="s">
        <v>3174</v>
      </c>
    </row>
    <row r="8023" spans="1:13" x14ac:dyDescent="0.3">
      <c r="A8023" t="s">
        <v>1085</v>
      </c>
      <c r="B8023" t="s">
        <v>3825</v>
      </c>
      <c r="C8023" t="s">
        <v>3173</v>
      </c>
      <c r="D8023" t="s">
        <v>1755</v>
      </c>
      <c r="E8023" t="s">
        <v>3235</v>
      </c>
      <c r="F8023" t="s">
        <v>26746</v>
      </c>
      <c r="G8023" t="s">
        <v>26747</v>
      </c>
      <c r="H8023" t="s">
        <v>3177</v>
      </c>
      <c r="I8023" t="s">
        <v>26748</v>
      </c>
      <c r="J8023" t="s">
        <v>3187</v>
      </c>
      <c r="K8023" t="s">
        <v>26749</v>
      </c>
      <c r="L8023" t="s">
        <v>3174</v>
      </c>
      <c r="M8023" t="s">
        <v>3174</v>
      </c>
    </row>
    <row r="8024" spans="1:13" x14ac:dyDescent="0.3">
      <c r="A8024" t="s">
        <v>1090</v>
      </c>
      <c r="B8024" t="s">
        <v>19300</v>
      </c>
      <c r="C8024" t="s">
        <v>3173</v>
      </c>
      <c r="D8024" t="s">
        <v>1761</v>
      </c>
      <c r="E8024" t="s">
        <v>3320</v>
      </c>
      <c r="F8024" t="s">
        <v>26750</v>
      </c>
      <c r="G8024" t="s">
        <v>26751</v>
      </c>
      <c r="H8024" t="s">
        <v>3177</v>
      </c>
      <c r="I8024" t="s">
        <v>26752</v>
      </c>
      <c r="J8024" t="s">
        <v>3187</v>
      </c>
      <c r="K8024" t="s">
        <v>26668</v>
      </c>
      <c r="L8024" t="s">
        <v>3174</v>
      </c>
      <c r="M8024" t="s">
        <v>3174</v>
      </c>
    </row>
    <row r="8025" spans="1:13" x14ac:dyDescent="0.3">
      <c r="A8025" t="s">
        <v>1090</v>
      </c>
      <c r="B8025" t="s">
        <v>19300</v>
      </c>
      <c r="C8025" t="s">
        <v>3173</v>
      </c>
      <c r="D8025" t="s">
        <v>1761</v>
      </c>
      <c r="E8025" t="s">
        <v>3320</v>
      </c>
      <c r="F8025" t="s">
        <v>26753</v>
      </c>
      <c r="G8025" t="s">
        <v>26751</v>
      </c>
      <c r="H8025" t="s">
        <v>3177</v>
      </c>
      <c r="I8025" t="s">
        <v>26754</v>
      </c>
      <c r="J8025" t="s">
        <v>3187</v>
      </c>
      <c r="K8025" t="s">
        <v>26671</v>
      </c>
      <c r="L8025" t="s">
        <v>3174</v>
      </c>
      <c r="M8025" t="s">
        <v>3174</v>
      </c>
    </row>
    <row r="8026" spans="1:13" x14ac:dyDescent="0.3">
      <c r="A8026" t="s">
        <v>1090</v>
      </c>
      <c r="B8026" t="s">
        <v>19300</v>
      </c>
      <c r="C8026" t="s">
        <v>3173</v>
      </c>
      <c r="D8026" t="s">
        <v>1761</v>
      </c>
      <c r="E8026" t="s">
        <v>3320</v>
      </c>
      <c r="F8026" t="s">
        <v>26755</v>
      </c>
      <c r="G8026" t="s">
        <v>26756</v>
      </c>
      <c r="H8026" t="s">
        <v>3177</v>
      </c>
      <c r="I8026" t="s">
        <v>26757</v>
      </c>
      <c r="J8026" t="s">
        <v>3187</v>
      </c>
      <c r="K8026" t="s">
        <v>26675</v>
      </c>
      <c r="L8026" t="s">
        <v>3174</v>
      </c>
      <c r="M8026" t="s">
        <v>3174</v>
      </c>
    </row>
    <row r="8027" spans="1:13" x14ac:dyDescent="0.3">
      <c r="A8027" t="s">
        <v>1085</v>
      </c>
      <c r="B8027" t="s">
        <v>3035</v>
      </c>
      <c r="C8027" t="s">
        <v>3173</v>
      </c>
      <c r="D8027" t="s">
        <v>1755</v>
      </c>
      <c r="E8027" t="s">
        <v>3235</v>
      </c>
      <c r="F8027" t="s">
        <v>26758</v>
      </c>
      <c r="G8027" t="s">
        <v>4289</v>
      </c>
      <c r="H8027" t="s">
        <v>3177</v>
      </c>
      <c r="I8027" t="s">
        <v>26759</v>
      </c>
      <c r="J8027" t="s">
        <v>3187</v>
      </c>
      <c r="K8027" t="s">
        <v>26760</v>
      </c>
      <c r="L8027" t="s">
        <v>3174</v>
      </c>
      <c r="M8027" t="s">
        <v>3174</v>
      </c>
    </row>
    <row r="8028" spans="1:13" x14ac:dyDescent="0.3">
      <c r="A8028" t="s">
        <v>1090</v>
      </c>
      <c r="B8028" t="s">
        <v>19300</v>
      </c>
      <c r="C8028" t="s">
        <v>3173</v>
      </c>
      <c r="D8028" t="s">
        <v>1761</v>
      </c>
      <c r="E8028" t="s">
        <v>3320</v>
      </c>
      <c r="F8028" t="s">
        <v>26761</v>
      </c>
      <c r="G8028" t="s">
        <v>26756</v>
      </c>
      <c r="H8028" t="s">
        <v>3177</v>
      </c>
      <c r="I8028" t="s">
        <v>26762</v>
      </c>
      <c r="J8028" t="s">
        <v>3187</v>
      </c>
      <c r="K8028" t="s">
        <v>26678</v>
      </c>
      <c r="L8028" t="s">
        <v>3174</v>
      </c>
      <c r="M8028" t="s">
        <v>3174</v>
      </c>
    </row>
    <row r="8029" spans="1:13" x14ac:dyDescent="0.3">
      <c r="A8029" t="s">
        <v>1090</v>
      </c>
      <c r="B8029" t="s">
        <v>19300</v>
      </c>
      <c r="C8029" t="s">
        <v>3173</v>
      </c>
      <c r="D8029" t="s">
        <v>1761</v>
      </c>
      <c r="E8029" t="s">
        <v>3320</v>
      </c>
      <c r="F8029" t="s">
        <v>26763</v>
      </c>
      <c r="G8029" t="s">
        <v>26764</v>
      </c>
      <c r="H8029" t="s">
        <v>3177</v>
      </c>
      <c r="I8029" t="s">
        <v>26765</v>
      </c>
      <c r="J8029" t="s">
        <v>3187</v>
      </c>
      <c r="K8029" t="s">
        <v>26766</v>
      </c>
      <c r="L8029" t="s">
        <v>3174</v>
      </c>
      <c r="M8029" t="s">
        <v>3174</v>
      </c>
    </row>
    <row r="8030" spans="1:13" x14ac:dyDescent="0.3">
      <c r="A8030" t="s">
        <v>1085</v>
      </c>
      <c r="B8030" t="s">
        <v>5766</v>
      </c>
      <c r="C8030" t="s">
        <v>3190</v>
      </c>
      <c r="D8030" t="s">
        <v>1755</v>
      </c>
      <c r="E8030" t="s">
        <v>3235</v>
      </c>
      <c r="F8030" t="s">
        <v>26767</v>
      </c>
      <c r="G8030" t="s">
        <v>20402</v>
      </c>
      <c r="H8030" t="s">
        <v>3177</v>
      </c>
      <c r="I8030" t="s">
        <v>26768</v>
      </c>
      <c r="J8030" t="s">
        <v>3187</v>
      </c>
      <c r="K8030" t="s">
        <v>26769</v>
      </c>
      <c r="L8030" t="s">
        <v>3174</v>
      </c>
      <c r="M8030" t="s">
        <v>3174</v>
      </c>
    </row>
    <row r="8031" spans="1:13" x14ac:dyDescent="0.3">
      <c r="A8031" t="s">
        <v>1090</v>
      </c>
      <c r="B8031" t="s">
        <v>19300</v>
      </c>
      <c r="C8031" t="s">
        <v>3173</v>
      </c>
      <c r="D8031" t="s">
        <v>1761</v>
      </c>
      <c r="E8031" t="s">
        <v>3320</v>
      </c>
      <c r="F8031" t="s">
        <v>26770</v>
      </c>
      <c r="G8031" t="s">
        <v>26764</v>
      </c>
      <c r="H8031" t="s">
        <v>3177</v>
      </c>
      <c r="I8031" t="s">
        <v>26771</v>
      </c>
      <c r="J8031" t="s">
        <v>3187</v>
      </c>
      <c r="K8031" t="s">
        <v>26772</v>
      </c>
      <c r="L8031" t="s">
        <v>3174</v>
      </c>
      <c r="M8031" t="s">
        <v>3174</v>
      </c>
    </row>
    <row r="8032" spans="1:13" x14ac:dyDescent="0.3">
      <c r="A8032" t="s">
        <v>1090</v>
      </c>
      <c r="B8032" t="s">
        <v>3002</v>
      </c>
      <c r="C8032" t="s">
        <v>3173</v>
      </c>
      <c r="D8032" t="s">
        <v>1761</v>
      </c>
      <c r="E8032" t="s">
        <v>3320</v>
      </c>
      <c r="F8032" t="s">
        <v>26773</v>
      </c>
      <c r="G8032" t="s">
        <v>26774</v>
      </c>
      <c r="H8032" t="s">
        <v>3177</v>
      </c>
      <c r="I8032" t="s">
        <v>26775</v>
      </c>
      <c r="J8032" t="s">
        <v>3187</v>
      </c>
      <c r="K8032" t="s">
        <v>26287</v>
      </c>
      <c r="L8032" t="s">
        <v>3174</v>
      </c>
      <c r="M8032" t="s">
        <v>3174</v>
      </c>
    </row>
    <row r="8033" spans="1:13" x14ac:dyDescent="0.3">
      <c r="A8033" t="s">
        <v>1090</v>
      </c>
      <c r="B8033" t="s">
        <v>3002</v>
      </c>
      <c r="C8033" t="s">
        <v>3173</v>
      </c>
      <c r="D8033" t="s">
        <v>1761</v>
      </c>
      <c r="E8033" t="s">
        <v>3320</v>
      </c>
      <c r="F8033" t="s">
        <v>26776</v>
      </c>
      <c r="G8033" t="s">
        <v>26774</v>
      </c>
      <c r="H8033" t="s">
        <v>3177</v>
      </c>
      <c r="I8033" t="s">
        <v>26777</v>
      </c>
      <c r="J8033" t="s">
        <v>3187</v>
      </c>
      <c r="K8033" t="s">
        <v>26290</v>
      </c>
      <c r="L8033" t="s">
        <v>3174</v>
      </c>
      <c r="M8033" t="s">
        <v>3174</v>
      </c>
    </row>
    <row r="8034" spans="1:13" x14ac:dyDescent="0.3">
      <c r="A8034" t="s">
        <v>1085</v>
      </c>
      <c r="B8034" t="s">
        <v>5766</v>
      </c>
      <c r="C8034" t="s">
        <v>3190</v>
      </c>
      <c r="D8034" t="s">
        <v>1755</v>
      </c>
      <c r="E8034" t="s">
        <v>3235</v>
      </c>
      <c r="F8034" t="s">
        <v>26778</v>
      </c>
      <c r="G8034" t="s">
        <v>5786</v>
      </c>
      <c r="H8034" t="s">
        <v>3177</v>
      </c>
      <c r="I8034" t="s">
        <v>26779</v>
      </c>
      <c r="J8034" t="s">
        <v>3187</v>
      </c>
      <c r="K8034" t="s">
        <v>26780</v>
      </c>
      <c r="L8034" t="s">
        <v>3174</v>
      </c>
      <c r="M8034" t="s">
        <v>3174</v>
      </c>
    </row>
    <row r="8035" spans="1:13" x14ac:dyDescent="0.3">
      <c r="A8035" t="s">
        <v>1090</v>
      </c>
      <c r="B8035" t="s">
        <v>3002</v>
      </c>
      <c r="C8035" t="s">
        <v>3173</v>
      </c>
      <c r="D8035" t="s">
        <v>1761</v>
      </c>
      <c r="E8035" t="s">
        <v>3320</v>
      </c>
      <c r="F8035" t="s">
        <v>26781</v>
      </c>
      <c r="G8035" t="s">
        <v>26782</v>
      </c>
      <c r="H8035" t="s">
        <v>3177</v>
      </c>
      <c r="I8035" t="s">
        <v>26783</v>
      </c>
      <c r="J8035" t="s">
        <v>3187</v>
      </c>
      <c r="K8035" t="s">
        <v>26701</v>
      </c>
      <c r="L8035" t="s">
        <v>3174</v>
      </c>
      <c r="M8035" t="s">
        <v>3174</v>
      </c>
    </row>
    <row r="8036" spans="1:13" x14ac:dyDescent="0.3">
      <c r="A8036" t="s">
        <v>1085</v>
      </c>
      <c r="B8036" t="s">
        <v>5766</v>
      </c>
      <c r="C8036" t="s">
        <v>3190</v>
      </c>
      <c r="D8036" t="s">
        <v>1755</v>
      </c>
      <c r="E8036" t="s">
        <v>3235</v>
      </c>
      <c r="F8036" t="s">
        <v>26784</v>
      </c>
      <c r="G8036" t="s">
        <v>5782</v>
      </c>
      <c r="H8036" t="s">
        <v>3177</v>
      </c>
      <c r="I8036" t="s">
        <v>26785</v>
      </c>
      <c r="J8036" t="s">
        <v>3187</v>
      </c>
      <c r="K8036" t="s">
        <v>26786</v>
      </c>
      <c r="L8036" t="s">
        <v>3174</v>
      </c>
      <c r="M8036" t="s">
        <v>3174</v>
      </c>
    </row>
    <row r="8037" spans="1:13" x14ac:dyDescent="0.3">
      <c r="A8037" t="s">
        <v>1090</v>
      </c>
      <c r="B8037" t="s">
        <v>4804</v>
      </c>
      <c r="C8037" t="s">
        <v>3173</v>
      </c>
      <c r="D8037" t="s">
        <v>1761</v>
      </c>
      <c r="E8037" t="s">
        <v>3320</v>
      </c>
      <c r="F8037" t="s">
        <v>26787</v>
      </c>
      <c r="G8037" t="s">
        <v>26788</v>
      </c>
      <c r="H8037" t="s">
        <v>3177</v>
      </c>
      <c r="I8037" t="s">
        <v>26789</v>
      </c>
      <c r="J8037" t="s">
        <v>3187</v>
      </c>
      <c r="K8037" t="s">
        <v>26287</v>
      </c>
      <c r="L8037" t="s">
        <v>3174</v>
      </c>
      <c r="M8037" t="s">
        <v>3174</v>
      </c>
    </row>
    <row r="8038" spans="1:13" x14ac:dyDescent="0.3">
      <c r="A8038" t="s">
        <v>1090</v>
      </c>
      <c r="B8038" t="s">
        <v>4804</v>
      </c>
      <c r="C8038" t="s">
        <v>3173</v>
      </c>
      <c r="D8038" t="s">
        <v>1761</v>
      </c>
      <c r="E8038" t="s">
        <v>3320</v>
      </c>
      <c r="F8038" t="s">
        <v>26790</v>
      </c>
      <c r="G8038" t="s">
        <v>26788</v>
      </c>
      <c r="H8038" t="s">
        <v>3177</v>
      </c>
      <c r="I8038" t="s">
        <v>26791</v>
      </c>
      <c r="J8038" t="s">
        <v>3187</v>
      </c>
      <c r="K8038" t="s">
        <v>26290</v>
      </c>
      <c r="L8038" t="s">
        <v>3174</v>
      </c>
      <c r="M8038" t="s">
        <v>3174</v>
      </c>
    </row>
    <row r="8039" spans="1:13" x14ac:dyDescent="0.3">
      <c r="A8039" t="s">
        <v>1085</v>
      </c>
      <c r="B8039" t="s">
        <v>3035</v>
      </c>
      <c r="C8039" t="s">
        <v>3173</v>
      </c>
      <c r="D8039" t="s">
        <v>1755</v>
      </c>
      <c r="E8039" t="s">
        <v>3235</v>
      </c>
      <c r="F8039" t="s">
        <v>26792</v>
      </c>
      <c r="G8039" t="s">
        <v>8928</v>
      </c>
      <c r="H8039" t="s">
        <v>3177</v>
      </c>
      <c r="I8039" t="s">
        <v>26793</v>
      </c>
      <c r="J8039" t="s">
        <v>3187</v>
      </c>
      <c r="K8039" t="s">
        <v>26794</v>
      </c>
      <c r="L8039" t="s">
        <v>3174</v>
      </c>
      <c r="M8039" t="s">
        <v>3174</v>
      </c>
    </row>
    <row r="8040" spans="1:13" x14ac:dyDescent="0.3">
      <c r="A8040" t="s">
        <v>1090</v>
      </c>
      <c r="B8040" t="s">
        <v>4804</v>
      </c>
      <c r="C8040" t="s">
        <v>3173</v>
      </c>
      <c r="D8040" t="s">
        <v>1761</v>
      </c>
      <c r="E8040" t="s">
        <v>3235</v>
      </c>
      <c r="F8040" t="s">
        <v>26795</v>
      </c>
      <c r="G8040" t="s">
        <v>18052</v>
      </c>
      <c r="H8040" t="s">
        <v>3177</v>
      </c>
      <c r="I8040" t="s">
        <v>26796</v>
      </c>
      <c r="J8040" t="s">
        <v>3187</v>
      </c>
      <c r="K8040" t="s">
        <v>26436</v>
      </c>
      <c r="L8040" t="s">
        <v>3174</v>
      </c>
      <c r="M8040" t="s">
        <v>3174</v>
      </c>
    </row>
    <row r="8041" spans="1:13" x14ac:dyDescent="0.3">
      <c r="A8041" t="s">
        <v>1090</v>
      </c>
      <c r="B8041" t="s">
        <v>4804</v>
      </c>
      <c r="C8041" t="s">
        <v>3173</v>
      </c>
      <c r="D8041" t="s">
        <v>1761</v>
      </c>
      <c r="E8041" t="s">
        <v>3235</v>
      </c>
      <c r="F8041" t="s">
        <v>26797</v>
      </c>
      <c r="G8041" t="s">
        <v>18052</v>
      </c>
      <c r="H8041" t="s">
        <v>3177</v>
      </c>
      <c r="I8041" t="s">
        <v>26798</v>
      </c>
      <c r="J8041" t="s">
        <v>3187</v>
      </c>
      <c r="K8041" t="s">
        <v>26439</v>
      </c>
      <c r="L8041" t="s">
        <v>3174</v>
      </c>
      <c r="M8041" t="s">
        <v>3174</v>
      </c>
    </row>
    <row r="8042" spans="1:13" x14ac:dyDescent="0.3">
      <c r="A8042" t="s">
        <v>1085</v>
      </c>
      <c r="B8042" t="s">
        <v>3035</v>
      </c>
      <c r="C8042" t="s">
        <v>3173</v>
      </c>
      <c r="D8042" t="s">
        <v>1755</v>
      </c>
      <c r="E8042" t="s">
        <v>3235</v>
      </c>
      <c r="F8042" t="s">
        <v>26799</v>
      </c>
      <c r="G8042" t="s">
        <v>3942</v>
      </c>
      <c r="H8042" t="s">
        <v>3177</v>
      </c>
      <c r="I8042" t="s">
        <v>26800</v>
      </c>
      <c r="J8042" t="s">
        <v>3179</v>
      </c>
      <c r="K8042" t="s">
        <v>26801</v>
      </c>
      <c r="L8042" t="s">
        <v>3174</v>
      </c>
      <c r="M8042" t="s">
        <v>3174</v>
      </c>
    </row>
    <row r="8043" spans="1:13" x14ac:dyDescent="0.3">
      <c r="A8043" t="s">
        <v>1090</v>
      </c>
      <c r="B8043" t="s">
        <v>4804</v>
      </c>
      <c r="C8043" t="s">
        <v>3173</v>
      </c>
      <c r="D8043" t="s">
        <v>1761</v>
      </c>
      <c r="E8043" t="s">
        <v>3320</v>
      </c>
      <c r="F8043" t="s">
        <v>26802</v>
      </c>
      <c r="G8043" t="s">
        <v>26803</v>
      </c>
      <c r="H8043" t="s">
        <v>3177</v>
      </c>
      <c r="I8043" t="s">
        <v>26804</v>
      </c>
      <c r="J8043" t="s">
        <v>3187</v>
      </c>
      <c r="K8043" t="s">
        <v>26705</v>
      </c>
      <c r="L8043" t="s">
        <v>3174</v>
      </c>
      <c r="M8043" t="s">
        <v>3174</v>
      </c>
    </row>
    <row r="8044" spans="1:13" x14ac:dyDescent="0.3">
      <c r="A8044" t="s">
        <v>1085</v>
      </c>
      <c r="B8044" t="s">
        <v>3035</v>
      </c>
      <c r="C8044" t="s">
        <v>3173</v>
      </c>
      <c r="D8044" t="s">
        <v>1755</v>
      </c>
      <c r="E8044" t="s">
        <v>3235</v>
      </c>
      <c r="F8044" t="s">
        <v>26805</v>
      </c>
      <c r="G8044" t="s">
        <v>3944</v>
      </c>
      <c r="H8044" t="s">
        <v>3177</v>
      </c>
      <c r="I8044" t="s">
        <v>26806</v>
      </c>
      <c r="J8044" t="s">
        <v>3187</v>
      </c>
      <c r="K8044" t="s">
        <v>26807</v>
      </c>
      <c r="L8044" t="s">
        <v>3174</v>
      </c>
      <c r="M8044" t="s">
        <v>3174</v>
      </c>
    </row>
    <row r="8045" spans="1:13" x14ac:dyDescent="0.3">
      <c r="A8045" t="s">
        <v>1085</v>
      </c>
      <c r="B8045" t="s">
        <v>3035</v>
      </c>
      <c r="C8045" t="s">
        <v>3173</v>
      </c>
      <c r="D8045" t="s">
        <v>1755</v>
      </c>
      <c r="E8045" t="s">
        <v>3235</v>
      </c>
      <c r="F8045" t="s">
        <v>26808</v>
      </c>
      <c r="G8045" t="s">
        <v>25128</v>
      </c>
      <c r="H8045" t="s">
        <v>3177</v>
      </c>
      <c r="I8045" t="s">
        <v>26809</v>
      </c>
      <c r="J8045" t="s">
        <v>3187</v>
      </c>
      <c r="K8045" t="s">
        <v>26810</v>
      </c>
      <c r="L8045" t="s">
        <v>3174</v>
      </c>
      <c r="M8045" t="s">
        <v>3174</v>
      </c>
    </row>
    <row r="8046" spans="1:13" x14ac:dyDescent="0.3">
      <c r="A8046" t="s">
        <v>1090</v>
      </c>
      <c r="B8046" t="s">
        <v>4804</v>
      </c>
      <c r="C8046" t="s">
        <v>3173</v>
      </c>
      <c r="D8046" t="s">
        <v>1761</v>
      </c>
      <c r="E8046" t="s">
        <v>3320</v>
      </c>
      <c r="F8046" t="s">
        <v>26811</v>
      </c>
      <c r="G8046" t="s">
        <v>19895</v>
      </c>
      <c r="H8046" t="s">
        <v>3177</v>
      </c>
      <c r="I8046" t="s">
        <v>26812</v>
      </c>
      <c r="J8046" t="s">
        <v>3187</v>
      </c>
      <c r="K8046" t="s">
        <v>26688</v>
      </c>
      <c r="L8046" t="s">
        <v>3174</v>
      </c>
      <c r="M8046" t="s">
        <v>3174</v>
      </c>
    </row>
    <row r="8047" spans="1:13" x14ac:dyDescent="0.3">
      <c r="A8047" t="s">
        <v>1085</v>
      </c>
      <c r="B8047" t="s">
        <v>3035</v>
      </c>
      <c r="C8047" t="s">
        <v>3173</v>
      </c>
      <c r="D8047" t="s">
        <v>1755</v>
      </c>
      <c r="E8047" t="s">
        <v>3235</v>
      </c>
      <c r="F8047" t="s">
        <v>26813</v>
      </c>
      <c r="G8047" t="s">
        <v>9373</v>
      </c>
      <c r="H8047" t="s">
        <v>3177</v>
      </c>
      <c r="I8047" t="s">
        <v>26814</v>
      </c>
      <c r="J8047" t="s">
        <v>3187</v>
      </c>
      <c r="K8047" t="s">
        <v>26815</v>
      </c>
      <c r="L8047" t="s">
        <v>3174</v>
      </c>
      <c r="M8047" t="s">
        <v>3174</v>
      </c>
    </row>
    <row r="8048" spans="1:13" x14ac:dyDescent="0.3">
      <c r="A8048" t="s">
        <v>1090</v>
      </c>
      <c r="B8048" t="s">
        <v>4804</v>
      </c>
      <c r="C8048" t="s">
        <v>3173</v>
      </c>
      <c r="D8048" t="s">
        <v>1761</v>
      </c>
      <c r="E8048" t="s">
        <v>3320</v>
      </c>
      <c r="F8048" t="s">
        <v>26816</v>
      </c>
      <c r="G8048" t="s">
        <v>19895</v>
      </c>
      <c r="H8048" t="s">
        <v>3177</v>
      </c>
      <c r="I8048" t="s">
        <v>26817</v>
      </c>
      <c r="J8048" t="s">
        <v>3187</v>
      </c>
      <c r="K8048" t="s">
        <v>26525</v>
      </c>
      <c r="L8048" t="s">
        <v>3174</v>
      </c>
      <c r="M8048" t="s">
        <v>3174</v>
      </c>
    </row>
    <row r="8049" spans="1:13" x14ac:dyDescent="0.3">
      <c r="A8049" t="s">
        <v>1090</v>
      </c>
      <c r="B8049" t="s">
        <v>4804</v>
      </c>
      <c r="C8049" t="s">
        <v>3173</v>
      </c>
      <c r="D8049" t="s">
        <v>1761</v>
      </c>
      <c r="E8049" t="s">
        <v>3320</v>
      </c>
      <c r="F8049" t="s">
        <v>26818</v>
      </c>
      <c r="G8049" t="s">
        <v>19895</v>
      </c>
      <c r="H8049" t="s">
        <v>3177</v>
      </c>
      <c r="I8049" t="s">
        <v>26819</v>
      </c>
      <c r="J8049" t="s">
        <v>3187</v>
      </c>
      <c r="K8049" t="s">
        <v>26528</v>
      </c>
      <c r="L8049" t="s">
        <v>3174</v>
      </c>
      <c r="M8049" t="s">
        <v>3174</v>
      </c>
    </row>
    <row r="8050" spans="1:13" x14ac:dyDescent="0.3">
      <c r="A8050" t="s">
        <v>1090</v>
      </c>
      <c r="B8050" t="s">
        <v>4804</v>
      </c>
      <c r="C8050" t="s">
        <v>3173</v>
      </c>
      <c r="D8050" t="s">
        <v>1761</v>
      </c>
      <c r="E8050" t="s">
        <v>3320</v>
      </c>
      <c r="F8050" t="s">
        <v>26820</v>
      </c>
      <c r="G8050" t="s">
        <v>26821</v>
      </c>
      <c r="H8050" t="s">
        <v>3177</v>
      </c>
      <c r="I8050" t="s">
        <v>26822</v>
      </c>
      <c r="J8050" t="s">
        <v>3187</v>
      </c>
      <c r="K8050" t="s">
        <v>26695</v>
      </c>
      <c r="L8050" t="s">
        <v>3174</v>
      </c>
      <c r="M8050" t="s">
        <v>3174</v>
      </c>
    </row>
    <row r="8051" spans="1:13" x14ac:dyDescent="0.3">
      <c r="A8051" t="s">
        <v>1090</v>
      </c>
      <c r="B8051" t="s">
        <v>4804</v>
      </c>
      <c r="C8051" t="s">
        <v>3173</v>
      </c>
      <c r="D8051" t="s">
        <v>1761</v>
      </c>
      <c r="E8051" t="s">
        <v>3320</v>
      </c>
      <c r="F8051" t="s">
        <v>26823</v>
      </c>
      <c r="G8051" t="s">
        <v>26821</v>
      </c>
      <c r="H8051" t="s">
        <v>3177</v>
      </c>
      <c r="I8051" t="s">
        <v>26824</v>
      </c>
      <c r="J8051" t="s">
        <v>3187</v>
      </c>
      <c r="K8051" t="s">
        <v>26698</v>
      </c>
      <c r="L8051" t="s">
        <v>3174</v>
      </c>
      <c r="M8051" t="s">
        <v>3174</v>
      </c>
    </row>
    <row r="8052" spans="1:13" x14ac:dyDescent="0.3">
      <c r="A8052" t="s">
        <v>1090</v>
      </c>
      <c r="B8052" t="s">
        <v>4804</v>
      </c>
      <c r="C8052" t="s">
        <v>3173</v>
      </c>
      <c r="D8052" t="s">
        <v>1761</v>
      </c>
      <c r="E8052" t="s">
        <v>3320</v>
      </c>
      <c r="F8052" t="s">
        <v>26825</v>
      </c>
      <c r="G8052" t="s">
        <v>26821</v>
      </c>
      <c r="H8052" t="s">
        <v>3177</v>
      </c>
      <c r="I8052" t="s">
        <v>26826</v>
      </c>
      <c r="J8052" t="s">
        <v>3187</v>
      </c>
      <c r="K8052" t="s">
        <v>26701</v>
      </c>
      <c r="L8052" t="s">
        <v>3174</v>
      </c>
      <c r="M8052" t="s">
        <v>3174</v>
      </c>
    </row>
    <row r="8053" spans="1:13" x14ac:dyDescent="0.3">
      <c r="A8053" t="s">
        <v>1085</v>
      </c>
      <c r="B8053" t="s">
        <v>3825</v>
      </c>
      <c r="C8053" t="s">
        <v>3173</v>
      </c>
      <c r="D8053" t="s">
        <v>1755</v>
      </c>
      <c r="E8053" t="s">
        <v>3459</v>
      </c>
      <c r="F8053" t="s">
        <v>26827</v>
      </c>
      <c r="G8053" t="s">
        <v>26828</v>
      </c>
      <c r="H8053" t="s">
        <v>3177</v>
      </c>
      <c r="I8053" t="s">
        <v>26829</v>
      </c>
      <c r="J8053" t="s">
        <v>3187</v>
      </c>
      <c r="K8053" t="s">
        <v>26830</v>
      </c>
      <c r="L8053" t="s">
        <v>3174</v>
      </c>
      <c r="M8053" t="s">
        <v>3174</v>
      </c>
    </row>
    <row r="8054" spans="1:13" x14ac:dyDescent="0.3">
      <c r="A8054" t="s">
        <v>1085</v>
      </c>
      <c r="B8054" t="s">
        <v>3825</v>
      </c>
      <c r="C8054" t="s">
        <v>3173</v>
      </c>
      <c r="D8054" t="s">
        <v>1755</v>
      </c>
      <c r="E8054" t="s">
        <v>3459</v>
      </c>
      <c r="F8054" t="s">
        <v>26831</v>
      </c>
      <c r="G8054" t="s">
        <v>9708</v>
      </c>
      <c r="H8054" t="s">
        <v>3177</v>
      </c>
      <c r="I8054" t="s">
        <v>26832</v>
      </c>
      <c r="J8054" t="s">
        <v>3187</v>
      </c>
      <c r="K8054" t="s">
        <v>26833</v>
      </c>
      <c r="L8054" t="s">
        <v>3174</v>
      </c>
      <c r="M8054" t="s">
        <v>3174</v>
      </c>
    </row>
    <row r="8055" spans="1:13" x14ac:dyDescent="0.3">
      <c r="A8055" t="s">
        <v>1090</v>
      </c>
      <c r="B8055" t="s">
        <v>4804</v>
      </c>
      <c r="C8055" t="s">
        <v>3173</v>
      </c>
      <c r="D8055" t="s">
        <v>1761</v>
      </c>
      <c r="E8055" t="s">
        <v>3320</v>
      </c>
      <c r="F8055" t="s">
        <v>26834</v>
      </c>
      <c r="G8055" t="s">
        <v>26835</v>
      </c>
      <c r="H8055" t="s">
        <v>3177</v>
      </c>
      <c r="I8055" t="s">
        <v>26836</v>
      </c>
      <c r="J8055" t="s">
        <v>3187</v>
      </c>
      <c r="K8055" t="s">
        <v>26837</v>
      </c>
      <c r="L8055" t="s">
        <v>3174</v>
      </c>
      <c r="M8055" t="s">
        <v>3174</v>
      </c>
    </row>
    <row r="8056" spans="1:13" x14ac:dyDescent="0.3">
      <c r="A8056" t="s">
        <v>1090</v>
      </c>
      <c r="B8056" t="s">
        <v>4804</v>
      </c>
      <c r="C8056" t="s">
        <v>3173</v>
      </c>
      <c r="D8056" t="s">
        <v>1761</v>
      </c>
      <c r="E8056" t="s">
        <v>3320</v>
      </c>
      <c r="F8056" t="s">
        <v>26838</v>
      </c>
      <c r="G8056" t="s">
        <v>26835</v>
      </c>
      <c r="H8056" t="s">
        <v>3177</v>
      </c>
      <c r="I8056" t="s">
        <v>26839</v>
      </c>
      <c r="J8056" t="s">
        <v>3187</v>
      </c>
      <c r="K8056" t="s">
        <v>26840</v>
      </c>
      <c r="L8056" t="s">
        <v>3174</v>
      </c>
      <c r="M8056" t="s">
        <v>3174</v>
      </c>
    </row>
    <row r="8057" spans="1:13" x14ac:dyDescent="0.3">
      <c r="A8057" t="s">
        <v>1085</v>
      </c>
      <c r="B8057" t="s">
        <v>3689</v>
      </c>
      <c r="C8057" t="s">
        <v>3190</v>
      </c>
      <c r="D8057" t="s">
        <v>1755</v>
      </c>
      <c r="E8057" t="s">
        <v>3235</v>
      </c>
      <c r="F8057" t="s">
        <v>26841</v>
      </c>
      <c r="G8057" t="s">
        <v>26842</v>
      </c>
      <c r="H8057" t="s">
        <v>3177</v>
      </c>
      <c r="I8057" t="s">
        <v>26843</v>
      </c>
      <c r="J8057" t="s">
        <v>3187</v>
      </c>
      <c r="K8057" t="s">
        <v>26844</v>
      </c>
      <c r="L8057" t="s">
        <v>3174</v>
      </c>
      <c r="M8057" t="s">
        <v>3174</v>
      </c>
    </row>
    <row r="8058" spans="1:13" x14ac:dyDescent="0.3">
      <c r="A8058" t="s">
        <v>1090</v>
      </c>
      <c r="B8058" t="s">
        <v>4804</v>
      </c>
      <c r="C8058" t="s">
        <v>3173</v>
      </c>
      <c r="D8058" t="s">
        <v>1761</v>
      </c>
      <c r="E8058" t="s">
        <v>3320</v>
      </c>
      <c r="F8058" t="s">
        <v>26845</v>
      </c>
      <c r="G8058" t="s">
        <v>26835</v>
      </c>
      <c r="H8058" t="s">
        <v>3177</v>
      </c>
      <c r="I8058" t="s">
        <v>26846</v>
      </c>
      <c r="J8058" t="s">
        <v>3187</v>
      </c>
      <c r="K8058" t="s">
        <v>26847</v>
      </c>
      <c r="L8058" t="s">
        <v>3174</v>
      </c>
      <c r="M8058" t="s">
        <v>3174</v>
      </c>
    </row>
    <row r="8059" spans="1:13" x14ac:dyDescent="0.3">
      <c r="A8059" t="s">
        <v>1085</v>
      </c>
      <c r="B8059" t="s">
        <v>3689</v>
      </c>
      <c r="C8059" t="s">
        <v>3190</v>
      </c>
      <c r="D8059" t="s">
        <v>1755</v>
      </c>
      <c r="E8059" t="s">
        <v>3235</v>
      </c>
      <c r="F8059" t="s">
        <v>26848</v>
      </c>
      <c r="G8059" t="s">
        <v>9805</v>
      </c>
      <c r="H8059" t="s">
        <v>3177</v>
      </c>
      <c r="I8059" t="s">
        <v>26849</v>
      </c>
      <c r="J8059" t="s">
        <v>3187</v>
      </c>
      <c r="K8059" t="s">
        <v>26850</v>
      </c>
      <c r="L8059" t="s">
        <v>3174</v>
      </c>
      <c r="M8059" t="s">
        <v>3174</v>
      </c>
    </row>
    <row r="8060" spans="1:13" x14ac:dyDescent="0.3">
      <c r="A8060" t="s">
        <v>1085</v>
      </c>
      <c r="B8060" t="s">
        <v>3689</v>
      </c>
      <c r="C8060" t="s">
        <v>3190</v>
      </c>
      <c r="D8060" t="s">
        <v>1755</v>
      </c>
      <c r="E8060" t="s">
        <v>3235</v>
      </c>
      <c r="F8060" t="s">
        <v>26851</v>
      </c>
      <c r="G8060" t="s">
        <v>26852</v>
      </c>
      <c r="H8060" t="s">
        <v>3177</v>
      </c>
      <c r="I8060" t="s">
        <v>26853</v>
      </c>
      <c r="J8060" t="s">
        <v>3187</v>
      </c>
      <c r="K8060" t="s">
        <v>26854</v>
      </c>
      <c r="L8060" t="s">
        <v>3174</v>
      </c>
      <c r="M8060" t="s">
        <v>3174</v>
      </c>
    </row>
    <row r="8061" spans="1:13" x14ac:dyDescent="0.3">
      <c r="A8061" t="s">
        <v>1090</v>
      </c>
      <c r="B8061" t="s">
        <v>4804</v>
      </c>
      <c r="C8061" t="s">
        <v>3173</v>
      </c>
      <c r="D8061" t="s">
        <v>1761</v>
      </c>
      <c r="E8061" t="s">
        <v>3235</v>
      </c>
      <c r="F8061" t="s">
        <v>26855</v>
      </c>
      <c r="G8061" t="s">
        <v>18067</v>
      </c>
      <c r="H8061" t="s">
        <v>3177</v>
      </c>
      <c r="I8061" t="s">
        <v>26856</v>
      </c>
      <c r="J8061" t="s">
        <v>3187</v>
      </c>
      <c r="K8061" t="s">
        <v>26633</v>
      </c>
      <c r="L8061" t="s">
        <v>3174</v>
      </c>
      <c r="M8061" t="s">
        <v>3174</v>
      </c>
    </row>
    <row r="8062" spans="1:13" x14ac:dyDescent="0.3">
      <c r="A8062" t="s">
        <v>1085</v>
      </c>
      <c r="B8062" t="s">
        <v>3700</v>
      </c>
      <c r="C8062" t="s">
        <v>3190</v>
      </c>
      <c r="D8062" t="s">
        <v>1755</v>
      </c>
      <c r="E8062" t="s">
        <v>3320</v>
      </c>
      <c r="F8062" t="s">
        <v>26857</v>
      </c>
      <c r="G8062" t="s">
        <v>26858</v>
      </c>
      <c r="H8062" t="s">
        <v>3177</v>
      </c>
      <c r="I8062" t="s">
        <v>26859</v>
      </c>
      <c r="J8062" t="s">
        <v>3187</v>
      </c>
      <c r="K8062" t="s">
        <v>26860</v>
      </c>
      <c r="L8062" t="s">
        <v>3174</v>
      </c>
      <c r="M8062" t="s">
        <v>3174</v>
      </c>
    </row>
    <row r="8063" spans="1:13" x14ac:dyDescent="0.3">
      <c r="A8063" t="s">
        <v>1090</v>
      </c>
      <c r="B8063" t="s">
        <v>4804</v>
      </c>
      <c r="C8063" t="s">
        <v>3173</v>
      </c>
      <c r="D8063" t="s">
        <v>1761</v>
      </c>
      <c r="E8063" t="s">
        <v>3235</v>
      </c>
      <c r="F8063" t="s">
        <v>26861</v>
      </c>
      <c r="G8063" t="s">
        <v>18067</v>
      </c>
      <c r="H8063" t="s">
        <v>3177</v>
      </c>
      <c r="I8063" t="s">
        <v>26862</v>
      </c>
      <c r="J8063" t="s">
        <v>3187</v>
      </c>
      <c r="K8063" t="s">
        <v>26636</v>
      </c>
      <c r="L8063" t="s">
        <v>3174</v>
      </c>
      <c r="M8063" t="s">
        <v>3174</v>
      </c>
    </row>
    <row r="8064" spans="1:13" x14ac:dyDescent="0.3">
      <c r="A8064" t="s">
        <v>1085</v>
      </c>
      <c r="B8064" t="s">
        <v>3700</v>
      </c>
      <c r="C8064" t="s">
        <v>3190</v>
      </c>
      <c r="D8064" t="s">
        <v>1755</v>
      </c>
      <c r="E8064" t="s">
        <v>3320</v>
      </c>
      <c r="F8064" t="s">
        <v>26863</v>
      </c>
      <c r="G8064" t="s">
        <v>26864</v>
      </c>
      <c r="H8064" t="s">
        <v>3177</v>
      </c>
      <c r="I8064" t="s">
        <v>26865</v>
      </c>
      <c r="J8064" t="s">
        <v>3187</v>
      </c>
      <c r="K8064" t="s">
        <v>26866</v>
      </c>
      <c r="L8064" t="s">
        <v>3174</v>
      </c>
      <c r="M8064" t="s">
        <v>3174</v>
      </c>
    </row>
    <row r="8065" spans="1:13" x14ac:dyDescent="0.3">
      <c r="A8065" t="s">
        <v>1090</v>
      </c>
      <c r="B8065" t="s">
        <v>4804</v>
      </c>
      <c r="C8065" t="s">
        <v>3173</v>
      </c>
      <c r="D8065" t="s">
        <v>1761</v>
      </c>
      <c r="E8065" t="s">
        <v>3235</v>
      </c>
      <c r="F8065" t="s">
        <v>26867</v>
      </c>
      <c r="G8065" t="s">
        <v>18067</v>
      </c>
      <c r="H8065" t="s">
        <v>3177</v>
      </c>
      <c r="I8065" t="s">
        <v>26868</v>
      </c>
      <c r="J8065" t="s">
        <v>3187</v>
      </c>
      <c r="K8065" t="s">
        <v>26639</v>
      </c>
      <c r="L8065" t="s">
        <v>3174</v>
      </c>
      <c r="M8065" t="s">
        <v>3174</v>
      </c>
    </row>
    <row r="8066" spans="1:13" x14ac:dyDescent="0.3">
      <c r="A8066" t="s">
        <v>1090</v>
      </c>
      <c r="B8066" t="s">
        <v>4804</v>
      </c>
      <c r="C8066" t="s">
        <v>3173</v>
      </c>
      <c r="D8066" t="s">
        <v>1761</v>
      </c>
      <c r="E8066" t="s">
        <v>3235</v>
      </c>
      <c r="F8066" t="s">
        <v>26869</v>
      </c>
      <c r="G8066" t="s">
        <v>18067</v>
      </c>
      <c r="H8066" t="s">
        <v>3177</v>
      </c>
      <c r="I8066" t="s">
        <v>26870</v>
      </c>
      <c r="J8066" t="s">
        <v>3187</v>
      </c>
      <c r="K8066" t="s">
        <v>26642</v>
      </c>
      <c r="L8066" t="s">
        <v>3174</v>
      </c>
      <c r="M8066" t="s">
        <v>3174</v>
      </c>
    </row>
    <row r="8067" spans="1:13" x14ac:dyDescent="0.3">
      <c r="A8067" t="s">
        <v>1090</v>
      </c>
      <c r="B8067" t="s">
        <v>4804</v>
      </c>
      <c r="C8067" t="s">
        <v>3173</v>
      </c>
      <c r="D8067" t="s">
        <v>1761</v>
      </c>
      <c r="E8067" t="s">
        <v>3235</v>
      </c>
      <c r="F8067" t="s">
        <v>26871</v>
      </c>
      <c r="G8067" t="s">
        <v>18067</v>
      </c>
      <c r="H8067" t="s">
        <v>3177</v>
      </c>
      <c r="I8067" t="s">
        <v>26872</v>
      </c>
      <c r="J8067" t="s">
        <v>3187</v>
      </c>
      <c r="K8067" t="s">
        <v>26645</v>
      </c>
      <c r="L8067" t="s">
        <v>3174</v>
      </c>
      <c r="M8067" t="s">
        <v>3174</v>
      </c>
    </row>
    <row r="8068" spans="1:13" x14ac:dyDescent="0.3">
      <c r="A8068" t="s">
        <v>1090</v>
      </c>
      <c r="B8068" t="s">
        <v>4804</v>
      </c>
      <c r="C8068" t="s">
        <v>3173</v>
      </c>
      <c r="D8068" t="s">
        <v>1761</v>
      </c>
      <c r="E8068" t="s">
        <v>3235</v>
      </c>
      <c r="F8068" t="s">
        <v>26873</v>
      </c>
      <c r="G8068" t="s">
        <v>19895</v>
      </c>
      <c r="H8068" t="s">
        <v>3177</v>
      </c>
      <c r="I8068" t="s">
        <v>26874</v>
      </c>
      <c r="J8068" t="s">
        <v>3187</v>
      </c>
      <c r="K8068" t="s">
        <v>26649</v>
      </c>
      <c r="L8068" t="s">
        <v>3174</v>
      </c>
      <c r="M8068" t="s">
        <v>3174</v>
      </c>
    </row>
    <row r="8069" spans="1:13" x14ac:dyDescent="0.3">
      <c r="A8069" t="s">
        <v>1090</v>
      </c>
      <c r="B8069" t="s">
        <v>4804</v>
      </c>
      <c r="C8069" t="s">
        <v>3173</v>
      </c>
      <c r="D8069" t="s">
        <v>1761</v>
      </c>
      <c r="E8069" t="s">
        <v>3235</v>
      </c>
      <c r="F8069" t="s">
        <v>26875</v>
      </c>
      <c r="G8069" t="s">
        <v>19895</v>
      </c>
      <c r="H8069" t="s">
        <v>3177</v>
      </c>
      <c r="I8069" t="s">
        <v>26876</v>
      </c>
      <c r="J8069" t="s">
        <v>3187</v>
      </c>
      <c r="K8069" t="s">
        <v>26652</v>
      </c>
      <c r="L8069" t="s">
        <v>3174</v>
      </c>
      <c r="M8069" t="s">
        <v>3174</v>
      </c>
    </row>
    <row r="8070" spans="1:13" x14ac:dyDescent="0.3">
      <c r="A8070" t="s">
        <v>1090</v>
      </c>
      <c r="B8070" t="s">
        <v>4804</v>
      </c>
      <c r="C8070" t="s">
        <v>3173</v>
      </c>
      <c r="D8070" t="s">
        <v>1761</v>
      </c>
      <c r="E8070" t="s">
        <v>3235</v>
      </c>
      <c r="F8070" t="s">
        <v>26877</v>
      </c>
      <c r="G8070" t="s">
        <v>19895</v>
      </c>
      <c r="H8070" t="s">
        <v>3177</v>
      </c>
      <c r="I8070" t="s">
        <v>26878</v>
      </c>
      <c r="J8070" t="s">
        <v>3187</v>
      </c>
      <c r="K8070" t="s">
        <v>26410</v>
      </c>
      <c r="L8070" t="s">
        <v>3174</v>
      </c>
      <c r="M8070" t="s">
        <v>3174</v>
      </c>
    </row>
    <row r="8071" spans="1:13" x14ac:dyDescent="0.3">
      <c r="A8071" t="s">
        <v>1090</v>
      </c>
      <c r="B8071" t="s">
        <v>4804</v>
      </c>
      <c r="C8071" t="s">
        <v>3173</v>
      </c>
      <c r="D8071" t="s">
        <v>1761</v>
      </c>
      <c r="E8071" t="s">
        <v>3235</v>
      </c>
      <c r="F8071" t="s">
        <v>26879</v>
      </c>
      <c r="G8071" t="s">
        <v>19895</v>
      </c>
      <c r="H8071" t="s">
        <v>3177</v>
      </c>
      <c r="I8071" t="s">
        <v>26880</v>
      </c>
      <c r="J8071" t="s">
        <v>3187</v>
      </c>
      <c r="K8071" t="s">
        <v>26407</v>
      </c>
      <c r="L8071" t="s">
        <v>3174</v>
      </c>
      <c r="M8071" t="s">
        <v>3174</v>
      </c>
    </row>
    <row r="8072" spans="1:13" x14ac:dyDescent="0.3">
      <c r="A8072" t="s">
        <v>1090</v>
      </c>
      <c r="B8072" t="s">
        <v>4804</v>
      </c>
      <c r="C8072" t="s">
        <v>3173</v>
      </c>
      <c r="D8072" t="s">
        <v>1761</v>
      </c>
      <c r="E8072" t="s">
        <v>3235</v>
      </c>
      <c r="F8072" t="s">
        <v>26881</v>
      </c>
      <c r="G8072" t="s">
        <v>19895</v>
      </c>
      <c r="H8072" t="s">
        <v>3177</v>
      </c>
      <c r="I8072" t="s">
        <v>26882</v>
      </c>
      <c r="J8072" t="s">
        <v>3187</v>
      </c>
      <c r="K8072" t="s">
        <v>26659</v>
      </c>
      <c r="L8072" t="s">
        <v>3174</v>
      </c>
      <c r="M8072" t="s">
        <v>3174</v>
      </c>
    </row>
    <row r="8073" spans="1:13" x14ac:dyDescent="0.3">
      <c r="A8073" t="s">
        <v>1090</v>
      </c>
      <c r="B8073" t="s">
        <v>4804</v>
      </c>
      <c r="C8073" t="s">
        <v>3173</v>
      </c>
      <c r="D8073" t="s">
        <v>1761</v>
      </c>
      <c r="E8073" t="s">
        <v>3235</v>
      </c>
      <c r="F8073" t="s">
        <v>26883</v>
      </c>
      <c r="G8073" t="s">
        <v>26821</v>
      </c>
      <c r="H8073" t="s">
        <v>3177</v>
      </c>
      <c r="I8073" t="s">
        <v>26884</v>
      </c>
      <c r="J8073" t="s">
        <v>3187</v>
      </c>
      <c r="K8073" t="s">
        <v>26885</v>
      </c>
      <c r="L8073" t="s">
        <v>3174</v>
      </c>
      <c r="M8073" t="s">
        <v>3174</v>
      </c>
    </row>
    <row r="8074" spans="1:13" x14ac:dyDescent="0.3">
      <c r="A8074" t="s">
        <v>1090</v>
      </c>
      <c r="B8074" t="s">
        <v>4804</v>
      </c>
      <c r="C8074" t="s">
        <v>3173</v>
      </c>
      <c r="D8074" t="s">
        <v>1761</v>
      </c>
      <c r="E8074" t="s">
        <v>3235</v>
      </c>
      <c r="F8074" t="s">
        <v>26886</v>
      </c>
      <c r="G8074" t="s">
        <v>26821</v>
      </c>
      <c r="H8074" t="s">
        <v>3177</v>
      </c>
      <c r="I8074" t="s">
        <v>26887</v>
      </c>
      <c r="J8074" t="s">
        <v>3187</v>
      </c>
      <c r="K8074" t="s">
        <v>26888</v>
      </c>
      <c r="L8074" t="s">
        <v>3174</v>
      </c>
      <c r="M8074" t="s">
        <v>3174</v>
      </c>
    </row>
    <row r="8075" spans="1:13" x14ac:dyDescent="0.3">
      <c r="A8075" t="s">
        <v>1085</v>
      </c>
      <c r="B8075" t="s">
        <v>3729</v>
      </c>
      <c r="C8075" t="s">
        <v>3190</v>
      </c>
      <c r="D8075" t="s">
        <v>1755</v>
      </c>
      <c r="E8075" t="s">
        <v>3320</v>
      </c>
      <c r="F8075" t="s">
        <v>26889</v>
      </c>
      <c r="G8075" t="s">
        <v>26890</v>
      </c>
      <c r="H8075" t="s">
        <v>3177</v>
      </c>
      <c r="I8075" t="s">
        <v>26891</v>
      </c>
      <c r="J8075" t="s">
        <v>3187</v>
      </c>
      <c r="K8075" t="s">
        <v>26892</v>
      </c>
      <c r="L8075" t="s">
        <v>3174</v>
      </c>
      <c r="M8075" t="s">
        <v>3174</v>
      </c>
    </row>
    <row r="8076" spans="1:13" x14ac:dyDescent="0.3">
      <c r="A8076" t="s">
        <v>1090</v>
      </c>
      <c r="B8076" t="s">
        <v>4804</v>
      </c>
      <c r="C8076" t="s">
        <v>3173</v>
      </c>
      <c r="D8076" t="s">
        <v>1761</v>
      </c>
      <c r="E8076" t="s">
        <v>3235</v>
      </c>
      <c r="F8076" t="s">
        <v>26893</v>
      </c>
      <c r="G8076" t="s">
        <v>26821</v>
      </c>
      <c r="H8076" t="s">
        <v>3177</v>
      </c>
      <c r="I8076" t="s">
        <v>26894</v>
      </c>
      <c r="J8076" t="s">
        <v>3187</v>
      </c>
      <c r="K8076" t="s">
        <v>26895</v>
      </c>
      <c r="L8076" t="s">
        <v>3174</v>
      </c>
      <c r="M8076" t="s">
        <v>3174</v>
      </c>
    </row>
    <row r="8077" spans="1:13" x14ac:dyDescent="0.3">
      <c r="A8077" t="s">
        <v>1090</v>
      </c>
      <c r="B8077" t="s">
        <v>4804</v>
      </c>
      <c r="C8077" t="s">
        <v>3173</v>
      </c>
      <c r="D8077" t="s">
        <v>1761</v>
      </c>
      <c r="E8077" t="s">
        <v>3235</v>
      </c>
      <c r="F8077" t="s">
        <v>26896</v>
      </c>
      <c r="G8077" t="s">
        <v>26821</v>
      </c>
      <c r="H8077" t="s">
        <v>3177</v>
      </c>
      <c r="I8077" t="s">
        <v>26897</v>
      </c>
      <c r="J8077" t="s">
        <v>3187</v>
      </c>
      <c r="K8077" t="s">
        <v>26733</v>
      </c>
      <c r="L8077" t="s">
        <v>3174</v>
      </c>
      <c r="M8077" t="s">
        <v>3174</v>
      </c>
    </row>
    <row r="8078" spans="1:13" x14ac:dyDescent="0.3">
      <c r="A8078" t="s">
        <v>1085</v>
      </c>
      <c r="B8078" t="s">
        <v>6647</v>
      </c>
      <c r="C8078" t="s">
        <v>3173</v>
      </c>
      <c r="D8078" t="s">
        <v>1755</v>
      </c>
      <c r="E8078" t="s">
        <v>3320</v>
      </c>
      <c r="F8078" t="s">
        <v>26898</v>
      </c>
      <c r="G8078" t="s">
        <v>8928</v>
      </c>
      <c r="H8078" t="s">
        <v>3177</v>
      </c>
      <c r="I8078" t="s">
        <v>26899</v>
      </c>
      <c r="J8078" t="s">
        <v>3187</v>
      </c>
      <c r="K8078" t="s">
        <v>26900</v>
      </c>
      <c r="L8078" t="s">
        <v>3174</v>
      </c>
      <c r="M8078" t="s">
        <v>3174</v>
      </c>
    </row>
    <row r="8079" spans="1:13" x14ac:dyDescent="0.3">
      <c r="A8079" t="s">
        <v>1090</v>
      </c>
      <c r="B8079" t="s">
        <v>4804</v>
      </c>
      <c r="C8079" t="s">
        <v>3173</v>
      </c>
      <c r="D8079" t="s">
        <v>1761</v>
      </c>
      <c r="E8079" t="s">
        <v>3235</v>
      </c>
      <c r="F8079" t="s">
        <v>26901</v>
      </c>
      <c r="G8079" t="s">
        <v>26821</v>
      </c>
      <c r="H8079" t="s">
        <v>3177</v>
      </c>
      <c r="I8079" t="s">
        <v>26902</v>
      </c>
      <c r="J8079" t="s">
        <v>3187</v>
      </c>
      <c r="K8079" t="s">
        <v>26903</v>
      </c>
      <c r="L8079" t="s">
        <v>3174</v>
      </c>
      <c r="M8079" t="s">
        <v>3174</v>
      </c>
    </row>
    <row r="8080" spans="1:13" x14ac:dyDescent="0.3">
      <c r="A8080" t="s">
        <v>1090</v>
      </c>
      <c r="B8080" t="s">
        <v>19300</v>
      </c>
      <c r="C8080" t="s">
        <v>3173</v>
      </c>
      <c r="D8080" t="s">
        <v>1761</v>
      </c>
      <c r="E8080" t="s">
        <v>3320</v>
      </c>
      <c r="F8080" t="s">
        <v>26904</v>
      </c>
      <c r="G8080" t="s">
        <v>26905</v>
      </c>
      <c r="H8080" t="s">
        <v>3177</v>
      </c>
      <c r="I8080" t="s">
        <v>26906</v>
      </c>
      <c r="J8080" t="s">
        <v>3187</v>
      </c>
      <c r="K8080" t="s">
        <v>26290</v>
      </c>
      <c r="L8080" t="s">
        <v>3174</v>
      </c>
      <c r="M8080" t="s">
        <v>3174</v>
      </c>
    </row>
    <row r="8081" spans="1:13" x14ac:dyDescent="0.3">
      <c r="A8081" t="s">
        <v>1085</v>
      </c>
      <c r="B8081" t="s">
        <v>6647</v>
      </c>
      <c r="C8081" t="s">
        <v>3173</v>
      </c>
      <c r="D8081" t="s">
        <v>1755</v>
      </c>
      <c r="E8081" t="s">
        <v>3320</v>
      </c>
      <c r="F8081" t="s">
        <v>26907</v>
      </c>
      <c r="G8081" t="s">
        <v>9933</v>
      </c>
      <c r="H8081" t="s">
        <v>3177</v>
      </c>
      <c r="I8081" t="s">
        <v>26908</v>
      </c>
      <c r="J8081" t="s">
        <v>3187</v>
      </c>
      <c r="K8081" t="s">
        <v>26909</v>
      </c>
      <c r="L8081" t="s">
        <v>3174</v>
      </c>
      <c r="M8081" t="s">
        <v>3174</v>
      </c>
    </row>
    <row r="8082" spans="1:13" x14ac:dyDescent="0.3">
      <c r="A8082" t="s">
        <v>1090</v>
      </c>
      <c r="B8082" t="s">
        <v>2966</v>
      </c>
      <c r="C8082" t="s">
        <v>3173</v>
      </c>
      <c r="D8082" t="s">
        <v>1761</v>
      </c>
      <c r="E8082" t="s">
        <v>3320</v>
      </c>
      <c r="F8082" t="s">
        <v>26910</v>
      </c>
      <c r="G8082" t="s">
        <v>26911</v>
      </c>
      <c r="H8082" t="s">
        <v>3177</v>
      </c>
      <c r="I8082" t="s">
        <v>26912</v>
      </c>
      <c r="J8082" t="s">
        <v>3187</v>
      </c>
      <c r="K8082" t="s">
        <v>26668</v>
      </c>
      <c r="L8082" t="s">
        <v>3174</v>
      </c>
      <c r="M8082" t="s">
        <v>3174</v>
      </c>
    </row>
    <row r="8083" spans="1:13" x14ac:dyDescent="0.3">
      <c r="A8083" t="s">
        <v>1085</v>
      </c>
      <c r="B8083" t="s">
        <v>6647</v>
      </c>
      <c r="C8083" t="s">
        <v>3173</v>
      </c>
      <c r="D8083" t="s">
        <v>1755</v>
      </c>
      <c r="E8083" t="s">
        <v>3320</v>
      </c>
      <c r="F8083" t="s">
        <v>26913</v>
      </c>
      <c r="G8083" t="s">
        <v>9936</v>
      </c>
      <c r="H8083" t="s">
        <v>3177</v>
      </c>
      <c r="I8083" t="s">
        <v>26914</v>
      </c>
      <c r="J8083" t="s">
        <v>3187</v>
      </c>
      <c r="K8083" t="s">
        <v>26915</v>
      </c>
      <c r="L8083" t="s">
        <v>3174</v>
      </c>
      <c r="M8083" t="s">
        <v>3174</v>
      </c>
    </row>
    <row r="8084" spans="1:13" x14ac:dyDescent="0.3">
      <c r="A8084" t="s">
        <v>1090</v>
      </c>
      <c r="B8084" t="s">
        <v>2966</v>
      </c>
      <c r="C8084" t="s">
        <v>3173</v>
      </c>
      <c r="D8084" t="s">
        <v>1761</v>
      </c>
      <c r="E8084" t="s">
        <v>3320</v>
      </c>
      <c r="F8084" t="s">
        <v>26916</v>
      </c>
      <c r="G8084" t="s">
        <v>26911</v>
      </c>
      <c r="H8084" t="s">
        <v>3177</v>
      </c>
      <c r="I8084" t="s">
        <v>26917</v>
      </c>
      <c r="J8084" t="s">
        <v>3187</v>
      </c>
      <c r="K8084" t="s">
        <v>26671</v>
      </c>
      <c r="L8084" t="s">
        <v>3174</v>
      </c>
      <c r="M8084" t="s">
        <v>3174</v>
      </c>
    </row>
    <row r="8085" spans="1:13" x14ac:dyDescent="0.3">
      <c r="A8085" t="s">
        <v>1085</v>
      </c>
      <c r="B8085" t="s">
        <v>3770</v>
      </c>
      <c r="C8085" t="s">
        <v>3190</v>
      </c>
      <c r="D8085" t="s">
        <v>1755</v>
      </c>
      <c r="E8085" t="s">
        <v>3235</v>
      </c>
      <c r="F8085" t="s">
        <v>26918</v>
      </c>
      <c r="G8085" t="s">
        <v>8939</v>
      </c>
      <c r="H8085" t="s">
        <v>3177</v>
      </c>
      <c r="I8085" t="s">
        <v>26919</v>
      </c>
      <c r="J8085" t="s">
        <v>3187</v>
      </c>
      <c r="K8085" t="s">
        <v>26920</v>
      </c>
      <c r="L8085" t="s">
        <v>3174</v>
      </c>
      <c r="M8085" t="s">
        <v>3174</v>
      </c>
    </row>
    <row r="8086" spans="1:13" x14ac:dyDescent="0.3">
      <c r="A8086" t="s">
        <v>1085</v>
      </c>
      <c r="B8086" t="s">
        <v>3655</v>
      </c>
      <c r="C8086" t="s">
        <v>3173</v>
      </c>
      <c r="D8086" t="s">
        <v>1755</v>
      </c>
      <c r="E8086" t="s">
        <v>3320</v>
      </c>
      <c r="F8086" t="s">
        <v>26921</v>
      </c>
      <c r="G8086" t="s">
        <v>21338</v>
      </c>
      <c r="H8086" t="s">
        <v>3177</v>
      </c>
      <c r="I8086" t="s">
        <v>26922</v>
      </c>
      <c r="J8086" t="s">
        <v>3187</v>
      </c>
      <c r="K8086" t="s">
        <v>26923</v>
      </c>
      <c r="L8086" t="s">
        <v>3174</v>
      </c>
      <c r="M8086" t="s">
        <v>3174</v>
      </c>
    </row>
    <row r="8087" spans="1:13" x14ac:dyDescent="0.3">
      <c r="A8087" t="s">
        <v>1085</v>
      </c>
      <c r="B8087" t="s">
        <v>3655</v>
      </c>
      <c r="C8087" t="s">
        <v>3173</v>
      </c>
      <c r="D8087" t="s">
        <v>1755</v>
      </c>
      <c r="E8087" t="s">
        <v>3459</v>
      </c>
      <c r="F8087" t="s">
        <v>26924</v>
      </c>
      <c r="G8087" t="s">
        <v>17030</v>
      </c>
      <c r="H8087" t="s">
        <v>3177</v>
      </c>
      <c r="I8087" t="s">
        <v>26925</v>
      </c>
      <c r="J8087" t="s">
        <v>3187</v>
      </c>
      <c r="K8087" t="s">
        <v>26926</v>
      </c>
      <c r="L8087" t="s">
        <v>3174</v>
      </c>
      <c r="M8087" t="s">
        <v>3174</v>
      </c>
    </row>
    <row r="8088" spans="1:13" x14ac:dyDescent="0.3">
      <c r="A8088" t="s">
        <v>1085</v>
      </c>
      <c r="B8088" t="s">
        <v>3655</v>
      </c>
      <c r="C8088" t="s">
        <v>3173</v>
      </c>
      <c r="D8088" t="s">
        <v>1755</v>
      </c>
      <c r="E8088" t="s">
        <v>3459</v>
      </c>
      <c r="F8088" t="s">
        <v>26927</v>
      </c>
      <c r="G8088" t="s">
        <v>4025</v>
      </c>
      <c r="H8088" t="s">
        <v>3177</v>
      </c>
      <c r="I8088" t="s">
        <v>26928</v>
      </c>
      <c r="J8088" t="s">
        <v>3187</v>
      </c>
      <c r="K8088" t="s">
        <v>26929</v>
      </c>
      <c r="L8088" t="s">
        <v>3174</v>
      </c>
      <c r="M8088" t="s">
        <v>3174</v>
      </c>
    </row>
    <row r="8089" spans="1:13" x14ac:dyDescent="0.3">
      <c r="A8089" t="s">
        <v>1085</v>
      </c>
      <c r="B8089" t="s">
        <v>3786</v>
      </c>
      <c r="C8089" t="s">
        <v>3190</v>
      </c>
      <c r="D8089" t="s">
        <v>1755</v>
      </c>
      <c r="E8089" t="s">
        <v>3320</v>
      </c>
      <c r="F8089" t="s">
        <v>26930</v>
      </c>
      <c r="G8089" t="s">
        <v>26931</v>
      </c>
      <c r="H8089" t="s">
        <v>3177</v>
      </c>
      <c r="I8089" t="s">
        <v>26932</v>
      </c>
      <c r="J8089" t="s">
        <v>3187</v>
      </c>
      <c r="K8089" t="s">
        <v>26933</v>
      </c>
      <c r="L8089" t="s">
        <v>3174</v>
      </c>
      <c r="M8089" t="s">
        <v>3174</v>
      </c>
    </row>
    <row r="8090" spans="1:13" x14ac:dyDescent="0.3">
      <c r="A8090" t="s">
        <v>1090</v>
      </c>
      <c r="B8090" t="s">
        <v>2966</v>
      </c>
      <c r="C8090" t="s">
        <v>3173</v>
      </c>
      <c r="D8090" t="s">
        <v>1761</v>
      </c>
      <c r="E8090" t="s">
        <v>3235</v>
      </c>
      <c r="F8090" t="s">
        <v>26934</v>
      </c>
      <c r="G8090" t="s">
        <v>26935</v>
      </c>
      <c r="H8090" t="s">
        <v>3177</v>
      </c>
      <c r="I8090" t="s">
        <v>26936</v>
      </c>
      <c r="J8090" t="s">
        <v>3187</v>
      </c>
      <c r="K8090" t="s">
        <v>26937</v>
      </c>
      <c r="L8090" t="s">
        <v>3174</v>
      </c>
      <c r="M8090" t="s">
        <v>3174</v>
      </c>
    </row>
    <row r="8091" spans="1:13" x14ac:dyDescent="0.3">
      <c r="A8091" t="s">
        <v>1090</v>
      </c>
      <c r="B8091" t="s">
        <v>2966</v>
      </c>
      <c r="C8091" t="s">
        <v>3173</v>
      </c>
      <c r="D8091" t="s">
        <v>1761</v>
      </c>
      <c r="E8091" t="s">
        <v>3235</v>
      </c>
      <c r="F8091" t="s">
        <v>26938</v>
      </c>
      <c r="G8091" t="s">
        <v>26939</v>
      </c>
      <c r="H8091" t="s">
        <v>3177</v>
      </c>
      <c r="I8091" t="s">
        <v>26940</v>
      </c>
      <c r="J8091" t="s">
        <v>3187</v>
      </c>
      <c r="K8091" t="s">
        <v>26624</v>
      </c>
      <c r="L8091" t="s">
        <v>3174</v>
      </c>
      <c r="M8091" t="s">
        <v>3174</v>
      </c>
    </row>
    <row r="8092" spans="1:13" x14ac:dyDescent="0.3">
      <c r="A8092" t="s">
        <v>1085</v>
      </c>
      <c r="B8092" t="s">
        <v>20389</v>
      </c>
      <c r="C8092" t="s">
        <v>3190</v>
      </c>
      <c r="D8092" t="s">
        <v>1755</v>
      </c>
      <c r="E8092" t="s">
        <v>3320</v>
      </c>
      <c r="F8092" t="s">
        <v>26941</v>
      </c>
      <c r="G8092" t="s">
        <v>26942</v>
      </c>
      <c r="H8092" t="s">
        <v>3177</v>
      </c>
      <c r="I8092" t="s">
        <v>26943</v>
      </c>
      <c r="J8092" t="s">
        <v>3187</v>
      </c>
      <c r="K8092" t="s">
        <v>26944</v>
      </c>
      <c r="L8092" t="s">
        <v>3174</v>
      </c>
      <c r="M8092" t="s">
        <v>3174</v>
      </c>
    </row>
    <row r="8093" spans="1:13" x14ac:dyDescent="0.3">
      <c r="A8093" t="s">
        <v>1090</v>
      </c>
      <c r="B8093" t="s">
        <v>2966</v>
      </c>
      <c r="C8093" t="s">
        <v>3173</v>
      </c>
      <c r="D8093" t="s">
        <v>1761</v>
      </c>
      <c r="E8093" t="s">
        <v>3235</v>
      </c>
      <c r="F8093" t="s">
        <v>26945</v>
      </c>
      <c r="G8093" t="s">
        <v>26939</v>
      </c>
      <c r="H8093" t="s">
        <v>3177</v>
      </c>
      <c r="I8093" t="s">
        <v>26946</v>
      </c>
      <c r="J8093" t="s">
        <v>3187</v>
      </c>
      <c r="K8093" t="s">
        <v>26627</v>
      </c>
      <c r="L8093" t="s">
        <v>3174</v>
      </c>
      <c r="M8093" t="s">
        <v>3174</v>
      </c>
    </row>
    <row r="8094" spans="1:13" x14ac:dyDescent="0.3">
      <c r="A8094" t="s">
        <v>1090</v>
      </c>
      <c r="B8094" t="s">
        <v>2966</v>
      </c>
      <c r="C8094" t="s">
        <v>3173</v>
      </c>
      <c r="D8094" t="s">
        <v>1761</v>
      </c>
      <c r="E8094" t="s">
        <v>3235</v>
      </c>
      <c r="F8094" t="s">
        <v>26947</v>
      </c>
      <c r="G8094" t="s">
        <v>26935</v>
      </c>
      <c r="H8094" t="s">
        <v>3177</v>
      </c>
      <c r="I8094" t="s">
        <v>26948</v>
      </c>
      <c r="J8094" t="s">
        <v>3187</v>
      </c>
      <c r="K8094" t="s">
        <v>26949</v>
      </c>
      <c r="L8094" t="s">
        <v>3174</v>
      </c>
      <c r="M8094" t="s">
        <v>3174</v>
      </c>
    </row>
    <row r="8095" spans="1:13" x14ac:dyDescent="0.3">
      <c r="A8095" t="s">
        <v>1090</v>
      </c>
      <c r="B8095" t="s">
        <v>2966</v>
      </c>
      <c r="C8095" t="s">
        <v>3173</v>
      </c>
      <c r="D8095" t="s">
        <v>1761</v>
      </c>
      <c r="E8095" t="s">
        <v>3235</v>
      </c>
      <c r="F8095" t="s">
        <v>26950</v>
      </c>
      <c r="G8095" t="s">
        <v>26951</v>
      </c>
      <c r="H8095" t="s">
        <v>3177</v>
      </c>
      <c r="I8095" t="s">
        <v>26952</v>
      </c>
      <c r="J8095" t="s">
        <v>3187</v>
      </c>
      <c r="K8095" t="s">
        <v>26953</v>
      </c>
      <c r="L8095" t="s">
        <v>3174</v>
      </c>
      <c r="M8095" t="s">
        <v>3174</v>
      </c>
    </row>
    <row r="8096" spans="1:13" x14ac:dyDescent="0.3">
      <c r="A8096" t="s">
        <v>1090</v>
      </c>
      <c r="B8096" t="s">
        <v>2966</v>
      </c>
      <c r="C8096" t="s">
        <v>3173</v>
      </c>
      <c r="D8096" t="s">
        <v>1761</v>
      </c>
      <c r="E8096" t="s">
        <v>3235</v>
      </c>
      <c r="F8096" t="s">
        <v>26954</v>
      </c>
      <c r="G8096" t="s">
        <v>26951</v>
      </c>
      <c r="H8096" t="s">
        <v>3177</v>
      </c>
      <c r="I8096" t="s">
        <v>26955</v>
      </c>
      <c r="J8096" t="s">
        <v>3187</v>
      </c>
      <c r="K8096" t="s">
        <v>26956</v>
      </c>
      <c r="L8096" t="s">
        <v>3174</v>
      </c>
      <c r="M8096" t="s">
        <v>3174</v>
      </c>
    </row>
    <row r="8097" spans="1:13" x14ac:dyDescent="0.3">
      <c r="A8097" t="s">
        <v>1085</v>
      </c>
      <c r="B8097" t="s">
        <v>6530</v>
      </c>
      <c r="C8097" t="s">
        <v>3173</v>
      </c>
      <c r="D8097" t="s">
        <v>1755</v>
      </c>
      <c r="E8097" t="s">
        <v>3235</v>
      </c>
      <c r="F8097" t="s">
        <v>26957</v>
      </c>
      <c r="G8097" t="s">
        <v>10021</v>
      </c>
      <c r="H8097" t="s">
        <v>3177</v>
      </c>
      <c r="I8097" t="s">
        <v>26958</v>
      </c>
      <c r="J8097" t="s">
        <v>3187</v>
      </c>
      <c r="K8097" t="s">
        <v>26959</v>
      </c>
      <c r="L8097" t="s">
        <v>3174</v>
      </c>
      <c r="M8097" t="s">
        <v>3174</v>
      </c>
    </row>
    <row r="8098" spans="1:13" x14ac:dyDescent="0.3">
      <c r="A8098" t="s">
        <v>1090</v>
      </c>
      <c r="B8098" t="s">
        <v>2966</v>
      </c>
      <c r="C8098" t="s">
        <v>3173</v>
      </c>
      <c r="D8098" t="s">
        <v>1761</v>
      </c>
      <c r="E8098" t="s">
        <v>3235</v>
      </c>
      <c r="F8098" t="s">
        <v>26960</v>
      </c>
      <c r="G8098" t="s">
        <v>26951</v>
      </c>
      <c r="H8098" t="s">
        <v>3177</v>
      </c>
      <c r="I8098" t="s">
        <v>26961</v>
      </c>
      <c r="J8098" t="s">
        <v>3187</v>
      </c>
      <c r="K8098" t="s">
        <v>26962</v>
      </c>
      <c r="L8098" t="s">
        <v>3174</v>
      </c>
      <c r="M8098" t="s">
        <v>3174</v>
      </c>
    </row>
    <row r="8099" spans="1:13" x14ac:dyDescent="0.3">
      <c r="A8099" t="s">
        <v>1090</v>
      </c>
      <c r="B8099" t="s">
        <v>2966</v>
      </c>
      <c r="C8099" t="s">
        <v>3173</v>
      </c>
      <c r="D8099" t="s">
        <v>1761</v>
      </c>
      <c r="E8099" t="s">
        <v>3235</v>
      </c>
      <c r="F8099" t="s">
        <v>26963</v>
      </c>
      <c r="G8099" t="s">
        <v>16251</v>
      </c>
      <c r="H8099" t="s">
        <v>3177</v>
      </c>
      <c r="I8099" t="s">
        <v>26964</v>
      </c>
      <c r="J8099" t="s">
        <v>3187</v>
      </c>
      <c r="K8099" t="s">
        <v>26965</v>
      </c>
      <c r="L8099" t="s">
        <v>3174</v>
      </c>
      <c r="M8099" t="s">
        <v>3174</v>
      </c>
    </row>
    <row r="8100" spans="1:13" x14ac:dyDescent="0.3">
      <c r="A8100" t="s">
        <v>1090</v>
      </c>
      <c r="B8100" t="s">
        <v>2966</v>
      </c>
      <c r="C8100" t="s">
        <v>3173</v>
      </c>
      <c r="D8100" t="s">
        <v>1761</v>
      </c>
      <c r="E8100" t="s">
        <v>3235</v>
      </c>
      <c r="F8100" t="s">
        <v>26966</v>
      </c>
      <c r="G8100" t="s">
        <v>16237</v>
      </c>
      <c r="H8100" t="s">
        <v>3177</v>
      </c>
      <c r="I8100" t="s">
        <v>26967</v>
      </c>
      <c r="J8100" t="s">
        <v>3187</v>
      </c>
      <c r="K8100" t="s">
        <v>26968</v>
      </c>
      <c r="L8100" t="s">
        <v>3174</v>
      </c>
      <c r="M8100" t="s">
        <v>3174</v>
      </c>
    </row>
    <row r="8101" spans="1:13" x14ac:dyDescent="0.3">
      <c r="A8101" t="s">
        <v>1085</v>
      </c>
      <c r="B8101" t="s">
        <v>6530</v>
      </c>
      <c r="C8101" t="s">
        <v>3173</v>
      </c>
      <c r="D8101" t="s">
        <v>1755</v>
      </c>
      <c r="E8101" t="s">
        <v>3235</v>
      </c>
      <c r="F8101" t="s">
        <v>26969</v>
      </c>
      <c r="G8101" t="s">
        <v>10060</v>
      </c>
      <c r="H8101" t="s">
        <v>3177</v>
      </c>
      <c r="I8101" t="s">
        <v>26970</v>
      </c>
      <c r="J8101" t="s">
        <v>3187</v>
      </c>
      <c r="K8101" t="s">
        <v>26971</v>
      </c>
      <c r="L8101" t="s">
        <v>3174</v>
      </c>
      <c r="M8101" t="s">
        <v>3174</v>
      </c>
    </row>
    <row r="8102" spans="1:13" x14ac:dyDescent="0.3">
      <c r="A8102" t="s">
        <v>1090</v>
      </c>
      <c r="B8102" t="s">
        <v>2966</v>
      </c>
      <c r="C8102" t="s">
        <v>3173</v>
      </c>
      <c r="D8102" t="s">
        <v>1761</v>
      </c>
      <c r="E8102" t="s">
        <v>3235</v>
      </c>
      <c r="F8102" t="s">
        <v>26972</v>
      </c>
      <c r="G8102" t="s">
        <v>16244</v>
      </c>
      <c r="H8102" t="s">
        <v>3177</v>
      </c>
      <c r="I8102" t="s">
        <v>26973</v>
      </c>
      <c r="J8102" t="s">
        <v>3187</v>
      </c>
      <c r="K8102" t="s">
        <v>26974</v>
      </c>
      <c r="L8102" t="s">
        <v>3174</v>
      </c>
      <c r="M8102" t="s">
        <v>3174</v>
      </c>
    </row>
    <row r="8103" spans="1:13" x14ac:dyDescent="0.3">
      <c r="A8103" t="s">
        <v>1090</v>
      </c>
      <c r="B8103" t="s">
        <v>2966</v>
      </c>
      <c r="C8103" t="s">
        <v>3173</v>
      </c>
      <c r="D8103" t="s">
        <v>1761</v>
      </c>
      <c r="E8103" t="s">
        <v>3235</v>
      </c>
      <c r="F8103" t="s">
        <v>26975</v>
      </c>
      <c r="G8103" t="s">
        <v>16237</v>
      </c>
      <c r="H8103" t="s">
        <v>3177</v>
      </c>
      <c r="I8103" t="s">
        <v>26976</v>
      </c>
      <c r="J8103" t="s">
        <v>3187</v>
      </c>
      <c r="K8103" t="s">
        <v>26977</v>
      </c>
      <c r="L8103" t="s">
        <v>3174</v>
      </c>
      <c r="M8103" t="s">
        <v>3174</v>
      </c>
    </row>
    <row r="8104" spans="1:13" x14ac:dyDescent="0.3">
      <c r="A8104" t="s">
        <v>1090</v>
      </c>
      <c r="B8104" t="s">
        <v>2966</v>
      </c>
      <c r="C8104" t="s">
        <v>3173</v>
      </c>
      <c r="D8104" t="s">
        <v>1761</v>
      </c>
      <c r="E8104" t="s">
        <v>3235</v>
      </c>
      <c r="F8104" t="s">
        <v>26978</v>
      </c>
      <c r="G8104" t="s">
        <v>16244</v>
      </c>
      <c r="H8104" t="s">
        <v>3177</v>
      </c>
      <c r="I8104" t="s">
        <v>26979</v>
      </c>
      <c r="J8104" t="s">
        <v>3187</v>
      </c>
      <c r="K8104" t="s">
        <v>26980</v>
      </c>
      <c r="L8104" t="s">
        <v>3174</v>
      </c>
      <c r="M8104" t="s">
        <v>3174</v>
      </c>
    </row>
    <row r="8105" spans="1:13" x14ac:dyDescent="0.3">
      <c r="A8105" t="s">
        <v>1090</v>
      </c>
      <c r="B8105" t="s">
        <v>2966</v>
      </c>
      <c r="C8105" t="s">
        <v>3173</v>
      </c>
      <c r="D8105" t="s">
        <v>1761</v>
      </c>
      <c r="E8105" t="s">
        <v>3235</v>
      </c>
      <c r="F8105" t="s">
        <v>26981</v>
      </c>
      <c r="G8105" t="s">
        <v>26939</v>
      </c>
      <c r="H8105" t="s">
        <v>3177</v>
      </c>
      <c r="I8105" t="s">
        <v>26982</v>
      </c>
      <c r="J8105" t="s">
        <v>3187</v>
      </c>
      <c r="K8105" t="s">
        <v>26630</v>
      </c>
      <c r="L8105" t="s">
        <v>3174</v>
      </c>
      <c r="M8105" t="s">
        <v>3174</v>
      </c>
    </row>
    <row r="8106" spans="1:13" x14ac:dyDescent="0.3">
      <c r="A8106" t="s">
        <v>1090</v>
      </c>
      <c r="B8106" t="s">
        <v>20215</v>
      </c>
      <c r="C8106" t="s">
        <v>3173</v>
      </c>
      <c r="D8106" t="s">
        <v>1761</v>
      </c>
      <c r="E8106" t="s">
        <v>3235</v>
      </c>
      <c r="F8106" t="s">
        <v>26983</v>
      </c>
      <c r="G8106" t="s">
        <v>26984</v>
      </c>
      <c r="H8106" t="s">
        <v>3177</v>
      </c>
      <c r="I8106" t="s">
        <v>26985</v>
      </c>
      <c r="J8106" t="s">
        <v>3187</v>
      </c>
      <c r="K8106" t="s">
        <v>26436</v>
      </c>
      <c r="L8106" t="s">
        <v>3174</v>
      </c>
      <c r="M8106" t="s">
        <v>3174</v>
      </c>
    </row>
    <row r="8107" spans="1:13" x14ac:dyDescent="0.3">
      <c r="A8107" t="s">
        <v>1090</v>
      </c>
      <c r="B8107" t="s">
        <v>20215</v>
      </c>
      <c r="C8107" t="s">
        <v>3173</v>
      </c>
      <c r="D8107" t="s">
        <v>1761</v>
      </c>
      <c r="E8107" t="s">
        <v>3235</v>
      </c>
      <c r="F8107" t="s">
        <v>26986</v>
      </c>
      <c r="G8107" t="s">
        <v>26984</v>
      </c>
      <c r="H8107" t="s">
        <v>3177</v>
      </c>
      <c r="I8107" t="s">
        <v>26987</v>
      </c>
      <c r="J8107" t="s">
        <v>3187</v>
      </c>
      <c r="K8107" t="s">
        <v>26439</v>
      </c>
      <c r="L8107" t="s">
        <v>3174</v>
      </c>
      <c r="M8107" t="s">
        <v>3174</v>
      </c>
    </row>
    <row r="8108" spans="1:13" x14ac:dyDescent="0.3">
      <c r="A8108" t="s">
        <v>1090</v>
      </c>
      <c r="B8108" t="s">
        <v>20215</v>
      </c>
      <c r="C8108" t="s">
        <v>3173</v>
      </c>
      <c r="D8108" t="s">
        <v>1761</v>
      </c>
      <c r="E8108" t="s">
        <v>3235</v>
      </c>
      <c r="F8108" t="s">
        <v>26988</v>
      </c>
      <c r="G8108" t="s">
        <v>26989</v>
      </c>
      <c r="H8108" t="s">
        <v>3177</v>
      </c>
      <c r="I8108" t="s">
        <v>26990</v>
      </c>
      <c r="J8108" t="s">
        <v>3187</v>
      </c>
      <c r="K8108" t="s">
        <v>26991</v>
      </c>
      <c r="L8108" t="s">
        <v>3174</v>
      </c>
      <c r="M8108" t="s">
        <v>3174</v>
      </c>
    </row>
    <row r="8109" spans="1:13" x14ac:dyDescent="0.3">
      <c r="A8109" t="s">
        <v>1090</v>
      </c>
      <c r="B8109" t="s">
        <v>20215</v>
      </c>
      <c r="C8109" t="s">
        <v>3173</v>
      </c>
      <c r="D8109" t="s">
        <v>1761</v>
      </c>
      <c r="E8109" t="s">
        <v>3235</v>
      </c>
      <c r="F8109" t="s">
        <v>26992</v>
      </c>
      <c r="G8109" t="s">
        <v>26989</v>
      </c>
      <c r="H8109" t="s">
        <v>3177</v>
      </c>
      <c r="I8109" t="s">
        <v>26993</v>
      </c>
      <c r="J8109" t="s">
        <v>3187</v>
      </c>
      <c r="K8109" t="s">
        <v>26994</v>
      </c>
      <c r="L8109" t="s">
        <v>3174</v>
      </c>
      <c r="M8109" t="s">
        <v>3174</v>
      </c>
    </row>
    <row r="8110" spans="1:13" x14ac:dyDescent="0.3">
      <c r="A8110" t="s">
        <v>1090</v>
      </c>
      <c r="B8110" t="s">
        <v>20215</v>
      </c>
      <c r="C8110" t="s">
        <v>3173</v>
      </c>
      <c r="D8110" t="s">
        <v>1761</v>
      </c>
      <c r="E8110" t="s">
        <v>3235</v>
      </c>
      <c r="F8110" t="s">
        <v>26995</v>
      </c>
      <c r="G8110" t="s">
        <v>26989</v>
      </c>
      <c r="H8110" t="s">
        <v>3177</v>
      </c>
      <c r="I8110" t="s">
        <v>26996</v>
      </c>
      <c r="J8110" t="s">
        <v>3187</v>
      </c>
      <c r="K8110" t="s">
        <v>26997</v>
      </c>
      <c r="L8110" t="s">
        <v>3174</v>
      </c>
      <c r="M8110" t="s">
        <v>3174</v>
      </c>
    </row>
    <row r="8111" spans="1:13" x14ac:dyDescent="0.3">
      <c r="A8111" t="s">
        <v>1090</v>
      </c>
      <c r="B8111" t="s">
        <v>20215</v>
      </c>
      <c r="C8111" t="s">
        <v>3173</v>
      </c>
      <c r="D8111" t="s">
        <v>1761</v>
      </c>
      <c r="E8111" t="s">
        <v>3235</v>
      </c>
      <c r="F8111" t="s">
        <v>26998</v>
      </c>
      <c r="G8111" t="s">
        <v>26989</v>
      </c>
      <c r="H8111" t="s">
        <v>3177</v>
      </c>
      <c r="I8111" t="s">
        <v>26999</v>
      </c>
      <c r="J8111" t="s">
        <v>3187</v>
      </c>
      <c r="K8111" t="s">
        <v>27000</v>
      </c>
      <c r="L8111" t="s">
        <v>3174</v>
      </c>
      <c r="M8111" t="s">
        <v>3174</v>
      </c>
    </row>
    <row r="8112" spans="1:13" x14ac:dyDescent="0.3">
      <c r="A8112" t="s">
        <v>1085</v>
      </c>
      <c r="B8112" t="s">
        <v>6530</v>
      </c>
      <c r="C8112" t="s">
        <v>3173</v>
      </c>
      <c r="D8112" t="s">
        <v>1755</v>
      </c>
      <c r="E8112" t="s">
        <v>3235</v>
      </c>
      <c r="F8112" t="s">
        <v>27001</v>
      </c>
      <c r="G8112" t="s">
        <v>10054</v>
      </c>
      <c r="H8112" t="s">
        <v>3177</v>
      </c>
      <c r="I8112" t="s">
        <v>27002</v>
      </c>
      <c r="J8112" t="s">
        <v>3187</v>
      </c>
      <c r="K8112" t="s">
        <v>27003</v>
      </c>
      <c r="L8112" t="s">
        <v>3174</v>
      </c>
      <c r="M8112" t="s">
        <v>3174</v>
      </c>
    </row>
    <row r="8113" spans="1:13" x14ac:dyDescent="0.3">
      <c r="A8113" t="s">
        <v>1090</v>
      </c>
      <c r="B8113" t="s">
        <v>20215</v>
      </c>
      <c r="C8113" t="s">
        <v>3173</v>
      </c>
      <c r="D8113" t="s">
        <v>1761</v>
      </c>
      <c r="E8113" t="s">
        <v>3235</v>
      </c>
      <c r="F8113" t="s">
        <v>27004</v>
      </c>
      <c r="G8113" t="s">
        <v>26989</v>
      </c>
      <c r="H8113" t="s">
        <v>3177</v>
      </c>
      <c r="I8113" t="s">
        <v>27005</v>
      </c>
      <c r="J8113" t="s">
        <v>3187</v>
      </c>
      <c r="K8113" t="s">
        <v>27006</v>
      </c>
      <c r="L8113" t="s">
        <v>3174</v>
      </c>
      <c r="M8113" t="s">
        <v>3174</v>
      </c>
    </row>
    <row r="8114" spans="1:13" x14ac:dyDescent="0.3">
      <c r="A8114" t="s">
        <v>1090</v>
      </c>
      <c r="B8114" t="s">
        <v>20215</v>
      </c>
      <c r="C8114" t="s">
        <v>3173</v>
      </c>
      <c r="D8114" t="s">
        <v>1761</v>
      </c>
      <c r="E8114" t="s">
        <v>3235</v>
      </c>
      <c r="F8114" t="s">
        <v>27007</v>
      </c>
      <c r="G8114" t="s">
        <v>26989</v>
      </c>
      <c r="H8114" t="s">
        <v>3177</v>
      </c>
      <c r="I8114" t="s">
        <v>27008</v>
      </c>
      <c r="J8114" t="s">
        <v>3187</v>
      </c>
      <c r="K8114" t="s">
        <v>27009</v>
      </c>
      <c r="L8114" t="s">
        <v>3174</v>
      </c>
      <c r="M8114" t="s">
        <v>3174</v>
      </c>
    </row>
    <row r="8115" spans="1:13" x14ac:dyDescent="0.3">
      <c r="A8115" t="s">
        <v>1085</v>
      </c>
      <c r="B8115" t="s">
        <v>3816</v>
      </c>
      <c r="C8115" t="s">
        <v>3190</v>
      </c>
      <c r="D8115" t="s">
        <v>1755</v>
      </c>
      <c r="E8115" t="s">
        <v>3235</v>
      </c>
      <c r="F8115" t="s">
        <v>27010</v>
      </c>
      <c r="G8115" t="s">
        <v>27011</v>
      </c>
      <c r="H8115" t="s">
        <v>3177</v>
      </c>
      <c r="I8115" t="s">
        <v>27012</v>
      </c>
      <c r="J8115" t="s">
        <v>3187</v>
      </c>
      <c r="K8115" t="s">
        <v>27013</v>
      </c>
      <c r="L8115" t="s">
        <v>3174</v>
      </c>
      <c r="M8115" t="s">
        <v>3174</v>
      </c>
    </row>
    <row r="8116" spans="1:13" x14ac:dyDescent="0.3">
      <c r="A8116" t="s">
        <v>1090</v>
      </c>
      <c r="B8116" t="s">
        <v>20215</v>
      </c>
      <c r="C8116" t="s">
        <v>3173</v>
      </c>
      <c r="D8116" t="s">
        <v>1761</v>
      </c>
      <c r="E8116" t="s">
        <v>3235</v>
      </c>
      <c r="F8116" t="s">
        <v>27014</v>
      </c>
      <c r="G8116" t="s">
        <v>27015</v>
      </c>
      <c r="H8116" t="s">
        <v>3177</v>
      </c>
      <c r="I8116" t="s">
        <v>27016</v>
      </c>
      <c r="J8116" t="s">
        <v>3187</v>
      </c>
      <c r="K8116" t="s">
        <v>27017</v>
      </c>
      <c r="L8116" t="s">
        <v>3174</v>
      </c>
      <c r="M8116" t="s">
        <v>3174</v>
      </c>
    </row>
    <row r="8117" spans="1:13" x14ac:dyDescent="0.3">
      <c r="A8117" t="s">
        <v>1090</v>
      </c>
      <c r="B8117" t="s">
        <v>20215</v>
      </c>
      <c r="C8117" t="s">
        <v>3173</v>
      </c>
      <c r="D8117" t="s">
        <v>1761</v>
      </c>
      <c r="E8117" t="s">
        <v>3235</v>
      </c>
      <c r="F8117" t="s">
        <v>27018</v>
      </c>
      <c r="G8117" t="s">
        <v>27015</v>
      </c>
      <c r="H8117" t="s">
        <v>3177</v>
      </c>
      <c r="I8117" t="s">
        <v>27019</v>
      </c>
      <c r="J8117" t="s">
        <v>3187</v>
      </c>
      <c r="K8117" t="s">
        <v>27020</v>
      </c>
      <c r="L8117" t="s">
        <v>3174</v>
      </c>
      <c r="M8117" t="s">
        <v>3174</v>
      </c>
    </row>
    <row r="8118" spans="1:13" x14ac:dyDescent="0.3">
      <c r="A8118" t="s">
        <v>1090</v>
      </c>
      <c r="B8118" t="s">
        <v>20215</v>
      </c>
      <c r="C8118" t="s">
        <v>3173</v>
      </c>
      <c r="D8118" t="s">
        <v>1761</v>
      </c>
      <c r="E8118" t="s">
        <v>3235</v>
      </c>
      <c r="F8118" t="s">
        <v>27021</v>
      </c>
      <c r="G8118" t="s">
        <v>27015</v>
      </c>
      <c r="H8118" t="s">
        <v>3177</v>
      </c>
      <c r="I8118" t="s">
        <v>27022</v>
      </c>
      <c r="J8118" t="s">
        <v>3187</v>
      </c>
      <c r="K8118" t="s">
        <v>27023</v>
      </c>
      <c r="L8118" t="s">
        <v>3174</v>
      </c>
      <c r="M8118" t="s">
        <v>3174</v>
      </c>
    </row>
    <row r="8119" spans="1:13" x14ac:dyDescent="0.3">
      <c r="A8119" t="s">
        <v>1085</v>
      </c>
      <c r="B8119" t="s">
        <v>3042</v>
      </c>
      <c r="C8119" t="s">
        <v>3190</v>
      </c>
      <c r="D8119" t="s">
        <v>1755</v>
      </c>
      <c r="E8119" t="s">
        <v>3235</v>
      </c>
      <c r="F8119" t="s">
        <v>27024</v>
      </c>
      <c r="G8119" t="s">
        <v>8942</v>
      </c>
      <c r="H8119" t="s">
        <v>3177</v>
      </c>
      <c r="I8119" t="s">
        <v>27025</v>
      </c>
      <c r="J8119" t="s">
        <v>3187</v>
      </c>
      <c r="K8119" t="s">
        <v>27026</v>
      </c>
      <c r="L8119" t="s">
        <v>3174</v>
      </c>
      <c r="M8119" t="s">
        <v>3174</v>
      </c>
    </row>
    <row r="8120" spans="1:13" x14ac:dyDescent="0.3">
      <c r="A8120" t="s">
        <v>1090</v>
      </c>
      <c r="B8120" t="s">
        <v>20215</v>
      </c>
      <c r="C8120" t="s">
        <v>3173</v>
      </c>
      <c r="D8120" t="s">
        <v>1761</v>
      </c>
      <c r="E8120" t="s">
        <v>3235</v>
      </c>
      <c r="F8120" t="s">
        <v>27027</v>
      </c>
      <c r="G8120" t="s">
        <v>27015</v>
      </c>
      <c r="H8120" t="s">
        <v>3177</v>
      </c>
      <c r="I8120" t="s">
        <v>27028</v>
      </c>
      <c r="J8120" t="s">
        <v>3187</v>
      </c>
      <c r="K8120" t="s">
        <v>27029</v>
      </c>
      <c r="L8120" t="s">
        <v>3174</v>
      </c>
      <c r="M8120" t="s">
        <v>3174</v>
      </c>
    </row>
    <row r="8121" spans="1:13" x14ac:dyDescent="0.3">
      <c r="A8121" t="s">
        <v>1090</v>
      </c>
      <c r="B8121" t="s">
        <v>20215</v>
      </c>
      <c r="C8121" t="s">
        <v>3173</v>
      </c>
      <c r="D8121" t="s">
        <v>1761</v>
      </c>
      <c r="E8121" t="s">
        <v>3235</v>
      </c>
      <c r="F8121" t="s">
        <v>27030</v>
      </c>
      <c r="G8121" t="s">
        <v>27015</v>
      </c>
      <c r="H8121" t="s">
        <v>3177</v>
      </c>
      <c r="I8121" t="s">
        <v>27031</v>
      </c>
      <c r="J8121" t="s">
        <v>3187</v>
      </c>
      <c r="K8121" t="s">
        <v>27032</v>
      </c>
      <c r="L8121" t="s">
        <v>3174</v>
      </c>
      <c r="M8121" t="s">
        <v>3174</v>
      </c>
    </row>
    <row r="8122" spans="1:13" x14ac:dyDescent="0.3">
      <c r="A8122" t="s">
        <v>1090</v>
      </c>
      <c r="B8122" t="s">
        <v>20215</v>
      </c>
      <c r="C8122" t="s">
        <v>3173</v>
      </c>
      <c r="D8122" t="s">
        <v>1761</v>
      </c>
      <c r="E8122" t="s">
        <v>3235</v>
      </c>
      <c r="F8122" t="s">
        <v>27033</v>
      </c>
      <c r="G8122" t="s">
        <v>27015</v>
      </c>
      <c r="H8122" t="s">
        <v>3177</v>
      </c>
      <c r="I8122" t="s">
        <v>27034</v>
      </c>
      <c r="J8122" t="s">
        <v>3187</v>
      </c>
      <c r="K8122" t="s">
        <v>27035</v>
      </c>
      <c r="L8122" t="s">
        <v>3174</v>
      </c>
      <c r="M8122" t="s">
        <v>3174</v>
      </c>
    </row>
    <row r="8123" spans="1:13" x14ac:dyDescent="0.3">
      <c r="A8123" t="s">
        <v>1085</v>
      </c>
      <c r="B8123" t="s">
        <v>6626</v>
      </c>
      <c r="C8123" t="s">
        <v>3173</v>
      </c>
      <c r="D8123" t="s">
        <v>1755</v>
      </c>
      <c r="E8123" t="s">
        <v>3235</v>
      </c>
      <c r="F8123" t="s">
        <v>27036</v>
      </c>
      <c r="G8123" t="s">
        <v>6628</v>
      </c>
      <c r="H8123" t="s">
        <v>3177</v>
      </c>
      <c r="I8123" t="s">
        <v>27037</v>
      </c>
      <c r="J8123" t="s">
        <v>3187</v>
      </c>
      <c r="K8123" t="s">
        <v>27038</v>
      </c>
      <c r="L8123" t="s">
        <v>3174</v>
      </c>
      <c r="M8123" t="s">
        <v>3174</v>
      </c>
    </row>
    <row r="8124" spans="1:13" x14ac:dyDescent="0.3">
      <c r="A8124" t="s">
        <v>1090</v>
      </c>
      <c r="B8124" t="s">
        <v>20215</v>
      </c>
      <c r="C8124" t="s">
        <v>3173</v>
      </c>
      <c r="D8124" t="s">
        <v>1761</v>
      </c>
      <c r="E8124" t="s">
        <v>3235</v>
      </c>
      <c r="F8124" t="s">
        <v>27039</v>
      </c>
      <c r="G8124" t="s">
        <v>20217</v>
      </c>
      <c r="H8124" t="s">
        <v>3177</v>
      </c>
      <c r="I8124" t="s">
        <v>27040</v>
      </c>
      <c r="J8124" t="s">
        <v>3187</v>
      </c>
      <c r="K8124" t="s">
        <v>26451</v>
      </c>
      <c r="L8124" t="s">
        <v>3174</v>
      </c>
      <c r="M8124" t="s">
        <v>3174</v>
      </c>
    </row>
    <row r="8125" spans="1:13" x14ac:dyDescent="0.3">
      <c r="A8125" t="s">
        <v>1090</v>
      </c>
      <c r="B8125" t="s">
        <v>20215</v>
      </c>
      <c r="C8125" t="s">
        <v>3173</v>
      </c>
      <c r="D8125" t="s">
        <v>1761</v>
      </c>
      <c r="E8125" t="s">
        <v>3235</v>
      </c>
      <c r="F8125" t="s">
        <v>27041</v>
      </c>
      <c r="G8125" t="s">
        <v>20217</v>
      </c>
      <c r="H8125" t="s">
        <v>3177</v>
      </c>
      <c r="I8125" t="s">
        <v>27042</v>
      </c>
      <c r="J8125" t="s">
        <v>3187</v>
      </c>
      <c r="K8125" t="s">
        <v>26454</v>
      </c>
      <c r="L8125" t="s">
        <v>3174</v>
      </c>
      <c r="M8125" t="s">
        <v>3174</v>
      </c>
    </row>
    <row r="8126" spans="1:13" x14ac:dyDescent="0.3">
      <c r="A8126" t="s">
        <v>1090</v>
      </c>
      <c r="B8126" t="s">
        <v>20215</v>
      </c>
      <c r="C8126" t="s">
        <v>3173</v>
      </c>
      <c r="D8126" t="s">
        <v>1761</v>
      </c>
      <c r="E8126" t="s">
        <v>3235</v>
      </c>
      <c r="F8126" t="s">
        <v>27043</v>
      </c>
      <c r="G8126" t="s">
        <v>20217</v>
      </c>
      <c r="H8126" t="s">
        <v>3177</v>
      </c>
      <c r="I8126" t="s">
        <v>27044</v>
      </c>
      <c r="J8126" t="s">
        <v>3187</v>
      </c>
      <c r="K8126" t="s">
        <v>26457</v>
      </c>
      <c r="L8126" t="s">
        <v>3174</v>
      </c>
      <c r="M8126" t="s">
        <v>3174</v>
      </c>
    </row>
    <row r="8127" spans="1:13" x14ac:dyDescent="0.3">
      <c r="A8127" t="s">
        <v>1090</v>
      </c>
      <c r="B8127" t="s">
        <v>20215</v>
      </c>
      <c r="C8127" t="s">
        <v>3173</v>
      </c>
      <c r="D8127" t="s">
        <v>1761</v>
      </c>
      <c r="E8127" t="s">
        <v>3235</v>
      </c>
      <c r="F8127" t="s">
        <v>27045</v>
      </c>
      <c r="G8127" t="s">
        <v>20217</v>
      </c>
      <c r="H8127" t="s">
        <v>3177</v>
      </c>
      <c r="I8127" t="s">
        <v>27046</v>
      </c>
      <c r="J8127" t="s">
        <v>3187</v>
      </c>
      <c r="K8127" t="s">
        <v>26460</v>
      </c>
      <c r="L8127" t="s">
        <v>3174</v>
      </c>
      <c r="M8127" t="s">
        <v>3174</v>
      </c>
    </row>
    <row r="8128" spans="1:13" x14ac:dyDescent="0.3">
      <c r="A8128" t="s">
        <v>1085</v>
      </c>
      <c r="B8128" t="s">
        <v>3890</v>
      </c>
      <c r="C8128" t="s">
        <v>3173</v>
      </c>
      <c r="D8128" t="s">
        <v>1755</v>
      </c>
      <c r="E8128" t="s">
        <v>3320</v>
      </c>
      <c r="F8128" t="s">
        <v>27047</v>
      </c>
      <c r="G8128" t="s">
        <v>27048</v>
      </c>
      <c r="H8128" t="s">
        <v>3177</v>
      </c>
      <c r="I8128" t="s">
        <v>27049</v>
      </c>
      <c r="J8128" t="s">
        <v>3187</v>
      </c>
      <c r="K8128" t="s">
        <v>27050</v>
      </c>
      <c r="L8128" t="s">
        <v>3174</v>
      </c>
      <c r="M8128" t="s">
        <v>3174</v>
      </c>
    </row>
    <row r="8129" spans="1:13" x14ac:dyDescent="0.3">
      <c r="A8129" t="s">
        <v>1090</v>
      </c>
      <c r="B8129" t="s">
        <v>20215</v>
      </c>
      <c r="C8129" t="s">
        <v>3173</v>
      </c>
      <c r="D8129" t="s">
        <v>1761</v>
      </c>
      <c r="E8129" t="s">
        <v>3235</v>
      </c>
      <c r="F8129" t="s">
        <v>27051</v>
      </c>
      <c r="G8129" t="s">
        <v>20217</v>
      </c>
      <c r="H8129" t="s">
        <v>3177</v>
      </c>
      <c r="I8129" t="s">
        <v>27052</v>
      </c>
      <c r="J8129" t="s">
        <v>3187</v>
      </c>
      <c r="K8129" t="s">
        <v>26463</v>
      </c>
      <c r="L8129" t="s">
        <v>3174</v>
      </c>
      <c r="M8129" t="s">
        <v>3174</v>
      </c>
    </row>
    <row r="8130" spans="1:13" x14ac:dyDescent="0.3">
      <c r="A8130" t="s">
        <v>1090</v>
      </c>
      <c r="B8130" t="s">
        <v>20215</v>
      </c>
      <c r="C8130" t="s">
        <v>3173</v>
      </c>
      <c r="D8130" t="s">
        <v>1761</v>
      </c>
      <c r="E8130" t="s">
        <v>3235</v>
      </c>
      <c r="F8130" t="s">
        <v>27053</v>
      </c>
      <c r="G8130" t="s">
        <v>20217</v>
      </c>
      <c r="H8130" t="s">
        <v>3177</v>
      </c>
      <c r="I8130" t="s">
        <v>27054</v>
      </c>
      <c r="J8130" t="s">
        <v>3187</v>
      </c>
      <c r="K8130" t="s">
        <v>26466</v>
      </c>
      <c r="L8130" t="s">
        <v>3174</v>
      </c>
      <c r="M8130" t="s">
        <v>3174</v>
      </c>
    </row>
    <row r="8131" spans="1:13" x14ac:dyDescent="0.3">
      <c r="A8131" t="s">
        <v>1090</v>
      </c>
      <c r="B8131" t="s">
        <v>20215</v>
      </c>
      <c r="C8131" t="s">
        <v>3173</v>
      </c>
      <c r="D8131" t="s">
        <v>1761</v>
      </c>
      <c r="E8131" t="s">
        <v>3235</v>
      </c>
      <c r="F8131" t="s">
        <v>27055</v>
      </c>
      <c r="G8131" t="s">
        <v>27056</v>
      </c>
      <c r="H8131" t="s">
        <v>3177</v>
      </c>
      <c r="I8131" t="s">
        <v>27057</v>
      </c>
      <c r="J8131" t="s">
        <v>3187</v>
      </c>
      <c r="K8131" t="s">
        <v>27058</v>
      </c>
      <c r="L8131" t="s">
        <v>3174</v>
      </c>
      <c r="M8131" t="s">
        <v>3174</v>
      </c>
    </row>
    <row r="8132" spans="1:13" x14ac:dyDescent="0.3">
      <c r="A8132" t="s">
        <v>1090</v>
      </c>
      <c r="B8132" t="s">
        <v>20215</v>
      </c>
      <c r="C8132" t="s">
        <v>3173</v>
      </c>
      <c r="D8132" t="s">
        <v>1761</v>
      </c>
      <c r="E8132" t="s">
        <v>3235</v>
      </c>
      <c r="F8132" t="s">
        <v>27059</v>
      </c>
      <c r="G8132" t="s">
        <v>27056</v>
      </c>
      <c r="H8132" t="s">
        <v>3177</v>
      </c>
      <c r="I8132" t="s">
        <v>27060</v>
      </c>
      <c r="J8132" t="s">
        <v>3187</v>
      </c>
      <c r="K8132" t="s">
        <v>27061</v>
      </c>
      <c r="L8132" t="s">
        <v>3174</v>
      </c>
      <c r="M8132" t="s">
        <v>3174</v>
      </c>
    </row>
    <row r="8133" spans="1:13" x14ac:dyDescent="0.3">
      <c r="A8133" t="s">
        <v>1090</v>
      </c>
      <c r="B8133" t="s">
        <v>20215</v>
      </c>
      <c r="C8133" t="s">
        <v>3173</v>
      </c>
      <c r="D8133" t="s">
        <v>1761</v>
      </c>
      <c r="E8133" t="s">
        <v>3235</v>
      </c>
      <c r="F8133" t="s">
        <v>27062</v>
      </c>
      <c r="G8133" t="s">
        <v>27056</v>
      </c>
      <c r="H8133" t="s">
        <v>3177</v>
      </c>
      <c r="I8133" t="s">
        <v>27063</v>
      </c>
      <c r="J8133" t="s">
        <v>3187</v>
      </c>
      <c r="K8133" t="s">
        <v>27064</v>
      </c>
      <c r="L8133" t="s">
        <v>3174</v>
      </c>
      <c r="M8133" t="s">
        <v>3174</v>
      </c>
    </row>
    <row r="8134" spans="1:13" x14ac:dyDescent="0.3">
      <c r="A8134" t="s">
        <v>1090</v>
      </c>
      <c r="B8134" t="s">
        <v>20215</v>
      </c>
      <c r="C8134" t="s">
        <v>3173</v>
      </c>
      <c r="D8134" t="s">
        <v>1761</v>
      </c>
      <c r="E8134" t="s">
        <v>3235</v>
      </c>
      <c r="F8134" t="s">
        <v>27065</v>
      </c>
      <c r="G8134" t="s">
        <v>27056</v>
      </c>
      <c r="H8134" t="s">
        <v>3177</v>
      </c>
      <c r="I8134" t="s">
        <v>27066</v>
      </c>
      <c r="J8134" t="s">
        <v>3187</v>
      </c>
      <c r="K8134" t="s">
        <v>27067</v>
      </c>
      <c r="L8134" t="s">
        <v>3174</v>
      </c>
      <c r="M8134" t="s">
        <v>3174</v>
      </c>
    </row>
    <row r="8135" spans="1:13" x14ac:dyDescent="0.3">
      <c r="A8135" t="s">
        <v>1085</v>
      </c>
      <c r="B8135" t="s">
        <v>3890</v>
      </c>
      <c r="C8135" t="s">
        <v>3173</v>
      </c>
      <c r="D8135" t="s">
        <v>1755</v>
      </c>
      <c r="E8135" t="s">
        <v>3320</v>
      </c>
      <c r="F8135" t="s">
        <v>27068</v>
      </c>
      <c r="G8135" t="s">
        <v>27069</v>
      </c>
      <c r="H8135" t="s">
        <v>3177</v>
      </c>
      <c r="I8135" t="s">
        <v>27070</v>
      </c>
      <c r="J8135" t="s">
        <v>3187</v>
      </c>
      <c r="K8135" t="s">
        <v>27071</v>
      </c>
      <c r="L8135" t="s">
        <v>3174</v>
      </c>
      <c r="M8135" t="s">
        <v>3174</v>
      </c>
    </row>
    <row r="8136" spans="1:13" x14ac:dyDescent="0.3">
      <c r="A8136" t="s">
        <v>1090</v>
      </c>
      <c r="B8136" t="s">
        <v>20215</v>
      </c>
      <c r="C8136" t="s">
        <v>3173</v>
      </c>
      <c r="D8136" t="s">
        <v>1761</v>
      </c>
      <c r="E8136" t="s">
        <v>3235</v>
      </c>
      <c r="F8136" t="s">
        <v>27072</v>
      </c>
      <c r="G8136" t="s">
        <v>27056</v>
      </c>
      <c r="H8136" t="s">
        <v>3177</v>
      </c>
      <c r="I8136" t="s">
        <v>27073</v>
      </c>
      <c r="J8136" t="s">
        <v>3187</v>
      </c>
      <c r="K8136" t="s">
        <v>27074</v>
      </c>
      <c r="L8136" t="s">
        <v>3174</v>
      </c>
      <c r="M8136" t="s">
        <v>3174</v>
      </c>
    </row>
    <row r="8137" spans="1:13" x14ac:dyDescent="0.3">
      <c r="A8137" t="s">
        <v>1090</v>
      </c>
      <c r="B8137" t="s">
        <v>20215</v>
      </c>
      <c r="C8137" t="s">
        <v>3173</v>
      </c>
      <c r="D8137" t="s">
        <v>1761</v>
      </c>
      <c r="E8137" t="s">
        <v>3235</v>
      </c>
      <c r="F8137" t="s">
        <v>27075</v>
      </c>
      <c r="G8137" t="s">
        <v>27056</v>
      </c>
      <c r="H8137" t="s">
        <v>3177</v>
      </c>
      <c r="I8137" t="s">
        <v>27076</v>
      </c>
      <c r="J8137" t="s">
        <v>3187</v>
      </c>
      <c r="K8137" t="s">
        <v>27077</v>
      </c>
      <c r="L8137" t="s">
        <v>3174</v>
      </c>
      <c r="M8137" t="s">
        <v>3174</v>
      </c>
    </row>
    <row r="8138" spans="1:13" x14ac:dyDescent="0.3">
      <c r="A8138" t="s">
        <v>1085</v>
      </c>
      <c r="B8138" t="s">
        <v>3890</v>
      </c>
      <c r="C8138" t="s">
        <v>3173</v>
      </c>
      <c r="D8138" t="s">
        <v>1755</v>
      </c>
      <c r="E8138" t="s">
        <v>3320</v>
      </c>
      <c r="F8138" t="s">
        <v>27078</v>
      </c>
      <c r="G8138" t="s">
        <v>8928</v>
      </c>
      <c r="H8138" t="s">
        <v>3177</v>
      </c>
      <c r="I8138" t="s">
        <v>27079</v>
      </c>
      <c r="J8138" t="s">
        <v>3187</v>
      </c>
      <c r="K8138" t="s">
        <v>27080</v>
      </c>
      <c r="L8138" t="s">
        <v>3174</v>
      </c>
      <c r="M8138" t="s">
        <v>3174</v>
      </c>
    </row>
    <row r="8139" spans="1:13" x14ac:dyDescent="0.3">
      <c r="A8139" t="s">
        <v>1085</v>
      </c>
      <c r="B8139" t="s">
        <v>3289</v>
      </c>
      <c r="C8139" t="s">
        <v>3190</v>
      </c>
      <c r="D8139" t="s">
        <v>1755</v>
      </c>
      <c r="E8139" t="s">
        <v>3235</v>
      </c>
      <c r="F8139" t="s">
        <v>27081</v>
      </c>
      <c r="G8139" t="s">
        <v>5786</v>
      </c>
      <c r="H8139" t="s">
        <v>3177</v>
      </c>
      <c r="I8139" t="s">
        <v>27082</v>
      </c>
      <c r="J8139" t="s">
        <v>3187</v>
      </c>
      <c r="K8139" t="s">
        <v>27083</v>
      </c>
      <c r="L8139" t="s">
        <v>3174</v>
      </c>
      <c r="M8139" t="s">
        <v>3174</v>
      </c>
    </row>
    <row r="8140" spans="1:13" x14ac:dyDescent="0.3">
      <c r="A8140" t="s">
        <v>1085</v>
      </c>
      <c r="B8140" t="s">
        <v>3289</v>
      </c>
      <c r="C8140" t="s">
        <v>3190</v>
      </c>
      <c r="D8140" t="s">
        <v>1755</v>
      </c>
      <c r="E8140" t="s">
        <v>3235</v>
      </c>
      <c r="F8140" t="s">
        <v>27084</v>
      </c>
      <c r="G8140" t="s">
        <v>27085</v>
      </c>
      <c r="H8140" t="s">
        <v>3177</v>
      </c>
      <c r="I8140" t="s">
        <v>27086</v>
      </c>
      <c r="J8140" t="s">
        <v>3187</v>
      </c>
      <c r="K8140" t="s">
        <v>27087</v>
      </c>
      <c r="L8140" t="s">
        <v>3174</v>
      </c>
      <c r="M8140" t="s">
        <v>3174</v>
      </c>
    </row>
    <row r="8141" spans="1:13" x14ac:dyDescent="0.3">
      <c r="A8141" t="s">
        <v>1085</v>
      </c>
      <c r="B8141" t="s">
        <v>3289</v>
      </c>
      <c r="C8141" t="s">
        <v>3190</v>
      </c>
      <c r="D8141" t="s">
        <v>1755</v>
      </c>
      <c r="E8141" t="s">
        <v>3235</v>
      </c>
      <c r="F8141" t="s">
        <v>27088</v>
      </c>
      <c r="G8141" t="s">
        <v>26842</v>
      </c>
      <c r="H8141" t="s">
        <v>3177</v>
      </c>
      <c r="I8141" t="s">
        <v>27089</v>
      </c>
      <c r="J8141" t="s">
        <v>3187</v>
      </c>
      <c r="K8141" t="s">
        <v>27090</v>
      </c>
      <c r="L8141" t="s">
        <v>3174</v>
      </c>
      <c r="M8141" t="s">
        <v>3174</v>
      </c>
    </row>
    <row r="8142" spans="1:13" x14ac:dyDescent="0.3">
      <c r="A8142" t="s">
        <v>1090</v>
      </c>
      <c r="B8142" t="s">
        <v>3319</v>
      </c>
      <c r="C8142" t="s">
        <v>3173</v>
      </c>
      <c r="D8142" t="s">
        <v>1761</v>
      </c>
      <c r="E8142" t="s">
        <v>3320</v>
      </c>
      <c r="F8142" t="s">
        <v>27091</v>
      </c>
      <c r="G8142" t="s">
        <v>20020</v>
      </c>
      <c r="H8142" t="s">
        <v>3177</v>
      </c>
      <c r="I8142" t="s">
        <v>27092</v>
      </c>
      <c r="J8142" t="s">
        <v>3187</v>
      </c>
      <c r="K8142" t="s">
        <v>26688</v>
      </c>
      <c r="L8142" t="s">
        <v>3174</v>
      </c>
      <c r="M8142" t="s">
        <v>3174</v>
      </c>
    </row>
    <row r="8143" spans="1:13" x14ac:dyDescent="0.3">
      <c r="A8143" t="s">
        <v>1085</v>
      </c>
      <c r="B8143" t="s">
        <v>3289</v>
      </c>
      <c r="C8143" t="s">
        <v>3190</v>
      </c>
      <c r="D8143" t="s">
        <v>1755</v>
      </c>
      <c r="E8143" t="s">
        <v>3235</v>
      </c>
      <c r="F8143" t="s">
        <v>27093</v>
      </c>
      <c r="G8143" t="s">
        <v>27094</v>
      </c>
      <c r="H8143" t="s">
        <v>3177</v>
      </c>
      <c r="I8143" t="s">
        <v>27095</v>
      </c>
      <c r="J8143" t="s">
        <v>3187</v>
      </c>
      <c r="K8143" t="s">
        <v>27096</v>
      </c>
      <c r="L8143" t="s">
        <v>3174</v>
      </c>
      <c r="M8143" t="s">
        <v>3174</v>
      </c>
    </row>
    <row r="8144" spans="1:13" x14ac:dyDescent="0.3">
      <c r="A8144" t="s">
        <v>1090</v>
      </c>
      <c r="B8144" t="s">
        <v>3319</v>
      </c>
      <c r="C8144" t="s">
        <v>3173</v>
      </c>
      <c r="D8144" t="s">
        <v>1761</v>
      </c>
      <c r="E8144" t="s">
        <v>3320</v>
      </c>
      <c r="F8144" t="s">
        <v>27097</v>
      </c>
      <c r="G8144" t="s">
        <v>20020</v>
      </c>
      <c r="H8144" t="s">
        <v>3177</v>
      </c>
      <c r="I8144" t="s">
        <v>27098</v>
      </c>
      <c r="J8144" t="s">
        <v>3187</v>
      </c>
      <c r="K8144" t="s">
        <v>26525</v>
      </c>
      <c r="L8144" t="s">
        <v>3174</v>
      </c>
      <c r="M8144" t="s">
        <v>3174</v>
      </c>
    </row>
    <row r="8145" spans="1:13" x14ac:dyDescent="0.3">
      <c r="A8145" t="s">
        <v>1090</v>
      </c>
      <c r="B8145" t="s">
        <v>3319</v>
      </c>
      <c r="C8145" t="s">
        <v>3173</v>
      </c>
      <c r="D8145" t="s">
        <v>1761</v>
      </c>
      <c r="E8145" t="s">
        <v>3320</v>
      </c>
      <c r="F8145" t="s">
        <v>27099</v>
      </c>
      <c r="G8145" t="s">
        <v>20020</v>
      </c>
      <c r="H8145" t="s">
        <v>3177</v>
      </c>
      <c r="I8145" t="s">
        <v>27100</v>
      </c>
      <c r="J8145" t="s">
        <v>3187</v>
      </c>
      <c r="K8145" t="s">
        <v>26528</v>
      </c>
      <c r="L8145" t="s">
        <v>3174</v>
      </c>
      <c r="M8145" t="s">
        <v>3174</v>
      </c>
    </row>
    <row r="8146" spans="1:13" x14ac:dyDescent="0.3">
      <c r="A8146" t="s">
        <v>1085</v>
      </c>
      <c r="B8146" t="s">
        <v>6524</v>
      </c>
      <c r="C8146" t="s">
        <v>3173</v>
      </c>
      <c r="D8146" t="s">
        <v>1755</v>
      </c>
      <c r="E8146" t="s">
        <v>3320</v>
      </c>
      <c r="F8146" t="s">
        <v>27101</v>
      </c>
      <c r="G8146" t="s">
        <v>8928</v>
      </c>
      <c r="H8146" t="s">
        <v>3177</v>
      </c>
      <c r="I8146" t="s">
        <v>27102</v>
      </c>
      <c r="J8146" t="s">
        <v>3187</v>
      </c>
      <c r="K8146" t="s">
        <v>27103</v>
      </c>
      <c r="L8146" t="s">
        <v>3174</v>
      </c>
      <c r="M8146" t="s">
        <v>3174</v>
      </c>
    </row>
    <row r="8147" spans="1:13" x14ac:dyDescent="0.3">
      <c r="A8147" t="s">
        <v>1090</v>
      </c>
      <c r="B8147" t="s">
        <v>3319</v>
      </c>
      <c r="C8147" t="s">
        <v>3173</v>
      </c>
      <c r="D8147" t="s">
        <v>1761</v>
      </c>
      <c r="E8147" t="s">
        <v>3320</v>
      </c>
      <c r="F8147" t="s">
        <v>27104</v>
      </c>
      <c r="G8147" t="s">
        <v>15782</v>
      </c>
      <c r="H8147" t="s">
        <v>3177</v>
      </c>
      <c r="I8147" t="s">
        <v>27105</v>
      </c>
      <c r="J8147" t="s">
        <v>3187</v>
      </c>
      <c r="K8147" t="s">
        <v>27106</v>
      </c>
      <c r="L8147" t="s">
        <v>3174</v>
      </c>
      <c r="M8147" t="s">
        <v>3174</v>
      </c>
    </row>
    <row r="8148" spans="1:13" x14ac:dyDescent="0.3">
      <c r="A8148" t="s">
        <v>1090</v>
      </c>
      <c r="B8148" t="s">
        <v>3319</v>
      </c>
      <c r="C8148" t="s">
        <v>3173</v>
      </c>
      <c r="D8148" t="s">
        <v>1761</v>
      </c>
      <c r="E8148" t="s">
        <v>3320</v>
      </c>
      <c r="F8148" t="s">
        <v>27107</v>
      </c>
      <c r="G8148" t="s">
        <v>15782</v>
      </c>
      <c r="H8148" t="s">
        <v>3177</v>
      </c>
      <c r="I8148" t="s">
        <v>27108</v>
      </c>
      <c r="J8148" t="s">
        <v>3187</v>
      </c>
      <c r="K8148" t="s">
        <v>27109</v>
      </c>
      <c r="L8148" t="s">
        <v>3174</v>
      </c>
      <c r="M8148" t="s">
        <v>3174</v>
      </c>
    </row>
    <row r="8149" spans="1:13" x14ac:dyDescent="0.3">
      <c r="A8149" t="s">
        <v>1090</v>
      </c>
      <c r="B8149" t="s">
        <v>3319</v>
      </c>
      <c r="C8149" t="s">
        <v>3173</v>
      </c>
      <c r="D8149" t="s">
        <v>1761</v>
      </c>
      <c r="E8149" t="s">
        <v>3320</v>
      </c>
      <c r="F8149" t="s">
        <v>27110</v>
      </c>
      <c r="G8149" t="s">
        <v>15782</v>
      </c>
      <c r="H8149" t="s">
        <v>3177</v>
      </c>
      <c r="I8149" t="s">
        <v>27111</v>
      </c>
      <c r="J8149" t="s">
        <v>3187</v>
      </c>
      <c r="K8149" t="s">
        <v>27112</v>
      </c>
      <c r="L8149" t="s">
        <v>3174</v>
      </c>
      <c r="M8149" t="s">
        <v>3174</v>
      </c>
    </row>
    <row r="8150" spans="1:13" x14ac:dyDescent="0.3">
      <c r="A8150" t="s">
        <v>1085</v>
      </c>
      <c r="B8150" t="s">
        <v>6524</v>
      </c>
      <c r="C8150" t="s">
        <v>3173</v>
      </c>
      <c r="D8150" t="s">
        <v>1755</v>
      </c>
      <c r="E8150" t="s">
        <v>3320</v>
      </c>
      <c r="F8150" t="s">
        <v>27113</v>
      </c>
      <c r="G8150" t="s">
        <v>10005</v>
      </c>
      <c r="H8150" t="s">
        <v>3177</v>
      </c>
      <c r="I8150" t="s">
        <v>27114</v>
      </c>
      <c r="J8150" t="s">
        <v>3187</v>
      </c>
      <c r="K8150" t="s">
        <v>27115</v>
      </c>
      <c r="L8150" t="s">
        <v>3174</v>
      </c>
      <c r="M8150" t="s">
        <v>3174</v>
      </c>
    </row>
    <row r="8151" spans="1:13" x14ac:dyDescent="0.3">
      <c r="A8151" t="s">
        <v>1090</v>
      </c>
      <c r="B8151" t="s">
        <v>3319</v>
      </c>
      <c r="C8151" t="s">
        <v>3173</v>
      </c>
      <c r="D8151" t="s">
        <v>1761</v>
      </c>
      <c r="E8151" t="s">
        <v>3235</v>
      </c>
      <c r="F8151" t="s">
        <v>27116</v>
      </c>
      <c r="G8151" t="s">
        <v>26616</v>
      </c>
      <c r="H8151" t="s">
        <v>3177</v>
      </c>
      <c r="I8151" t="s">
        <v>27117</v>
      </c>
      <c r="J8151" t="s">
        <v>3187</v>
      </c>
      <c r="K8151" t="s">
        <v>26624</v>
      </c>
      <c r="L8151" t="s">
        <v>3174</v>
      </c>
      <c r="M8151" t="s">
        <v>3174</v>
      </c>
    </row>
    <row r="8152" spans="1:13" x14ac:dyDescent="0.3">
      <c r="A8152" t="s">
        <v>1085</v>
      </c>
      <c r="B8152" t="s">
        <v>6524</v>
      </c>
      <c r="C8152" t="s">
        <v>3173</v>
      </c>
      <c r="D8152" t="s">
        <v>1755</v>
      </c>
      <c r="E8152" t="s">
        <v>3320</v>
      </c>
      <c r="F8152" t="s">
        <v>27118</v>
      </c>
      <c r="G8152" t="s">
        <v>10000</v>
      </c>
      <c r="H8152" t="s">
        <v>3177</v>
      </c>
      <c r="I8152" t="s">
        <v>27119</v>
      </c>
      <c r="J8152" t="s">
        <v>3187</v>
      </c>
      <c r="K8152" t="s">
        <v>27120</v>
      </c>
      <c r="L8152" t="s">
        <v>3174</v>
      </c>
      <c r="M8152" t="s">
        <v>3174</v>
      </c>
    </row>
    <row r="8153" spans="1:13" x14ac:dyDescent="0.3">
      <c r="A8153" t="s">
        <v>1090</v>
      </c>
      <c r="B8153" t="s">
        <v>3319</v>
      </c>
      <c r="C8153" t="s">
        <v>3173</v>
      </c>
      <c r="D8153" t="s">
        <v>1761</v>
      </c>
      <c r="E8153" t="s">
        <v>3235</v>
      </c>
      <c r="F8153" t="s">
        <v>27121</v>
      </c>
      <c r="G8153" t="s">
        <v>26616</v>
      </c>
      <c r="H8153" t="s">
        <v>3177</v>
      </c>
      <c r="I8153" t="s">
        <v>27122</v>
      </c>
      <c r="J8153" t="s">
        <v>3187</v>
      </c>
      <c r="K8153" t="s">
        <v>26627</v>
      </c>
      <c r="L8153" t="s">
        <v>3174</v>
      </c>
      <c r="M8153" t="s">
        <v>3174</v>
      </c>
    </row>
    <row r="8154" spans="1:13" x14ac:dyDescent="0.3">
      <c r="A8154" t="s">
        <v>1090</v>
      </c>
      <c r="B8154" t="s">
        <v>3319</v>
      </c>
      <c r="C8154" t="s">
        <v>3173</v>
      </c>
      <c r="D8154" t="s">
        <v>1761</v>
      </c>
      <c r="E8154" t="s">
        <v>3235</v>
      </c>
      <c r="F8154" t="s">
        <v>27123</v>
      </c>
      <c r="G8154" t="s">
        <v>26616</v>
      </c>
      <c r="H8154" t="s">
        <v>3177</v>
      </c>
      <c r="I8154" t="s">
        <v>27124</v>
      </c>
      <c r="J8154" t="s">
        <v>3187</v>
      </c>
      <c r="K8154" t="s">
        <v>26630</v>
      </c>
      <c r="L8154" t="s">
        <v>3174</v>
      </c>
      <c r="M8154" t="s">
        <v>3174</v>
      </c>
    </row>
    <row r="8155" spans="1:13" x14ac:dyDescent="0.3">
      <c r="A8155" t="s">
        <v>1085</v>
      </c>
      <c r="B8155" t="s">
        <v>6524</v>
      </c>
      <c r="C8155" t="s">
        <v>3173</v>
      </c>
      <c r="D8155" t="s">
        <v>1755</v>
      </c>
      <c r="E8155" t="s">
        <v>3235</v>
      </c>
      <c r="F8155" t="s">
        <v>27125</v>
      </c>
      <c r="G8155" t="s">
        <v>6217</v>
      </c>
      <c r="H8155" t="s">
        <v>3177</v>
      </c>
      <c r="I8155" t="s">
        <v>27126</v>
      </c>
      <c r="J8155" t="s">
        <v>3187</v>
      </c>
      <c r="K8155" t="s">
        <v>27127</v>
      </c>
      <c r="L8155" t="s">
        <v>3174</v>
      </c>
      <c r="M8155" t="s">
        <v>3174</v>
      </c>
    </row>
    <row r="8156" spans="1:13" x14ac:dyDescent="0.3">
      <c r="A8156" t="s">
        <v>1090</v>
      </c>
      <c r="B8156" t="s">
        <v>3319</v>
      </c>
      <c r="C8156" t="s">
        <v>3173</v>
      </c>
      <c r="D8156" t="s">
        <v>1761</v>
      </c>
      <c r="E8156" t="s">
        <v>3235</v>
      </c>
      <c r="F8156" t="s">
        <v>27128</v>
      </c>
      <c r="G8156" t="s">
        <v>27129</v>
      </c>
      <c r="H8156" t="s">
        <v>3177</v>
      </c>
      <c r="I8156" t="s">
        <v>27130</v>
      </c>
      <c r="J8156" t="s">
        <v>3187</v>
      </c>
      <c r="K8156" t="s">
        <v>26642</v>
      </c>
      <c r="L8156" t="s">
        <v>3174</v>
      </c>
      <c r="M8156" t="s">
        <v>3174</v>
      </c>
    </row>
    <row r="8157" spans="1:13" x14ac:dyDescent="0.3">
      <c r="A8157" t="s">
        <v>1085</v>
      </c>
      <c r="B8157" t="s">
        <v>6524</v>
      </c>
      <c r="C8157" t="s">
        <v>3173</v>
      </c>
      <c r="D8157" t="s">
        <v>1755</v>
      </c>
      <c r="E8157" t="s">
        <v>3235</v>
      </c>
      <c r="F8157" t="s">
        <v>27131</v>
      </c>
      <c r="G8157" t="s">
        <v>6526</v>
      </c>
      <c r="H8157" t="s">
        <v>3177</v>
      </c>
      <c r="I8157" t="s">
        <v>27132</v>
      </c>
      <c r="J8157" t="s">
        <v>3187</v>
      </c>
      <c r="K8157" t="s">
        <v>27133</v>
      </c>
      <c r="L8157" t="s">
        <v>3174</v>
      </c>
      <c r="M8157" t="s">
        <v>3174</v>
      </c>
    </row>
    <row r="8158" spans="1:13" x14ac:dyDescent="0.3">
      <c r="A8158" t="s">
        <v>1090</v>
      </c>
      <c r="B8158" t="s">
        <v>3319</v>
      </c>
      <c r="C8158" t="s">
        <v>3173</v>
      </c>
      <c r="D8158" t="s">
        <v>1761</v>
      </c>
      <c r="E8158" t="s">
        <v>3235</v>
      </c>
      <c r="F8158" t="s">
        <v>27134</v>
      </c>
      <c r="G8158" t="s">
        <v>27129</v>
      </c>
      <c r="H8158" t="s">
        <v>3177</v>
      </c>
      <c r="I8158" t="s">
        <v>27135</v>
      </c>
      <c r="J8158" t="s">
        <v>3187</v>
      </c>
      <c r="K8158" t="s">
        <v>26645</v>
      </c>
      <c r="L8158" t="s">
        <v>3174</v>
      </c>
      <c r="M8158" t="s">
        <v>3174</v>
      </c>
    </row>
    <row r="8159" spans="1:13" x14ac:dyDescent="0.3">
      <c r="A8159" t="s">
        <v>1085</v>
      </c>
      <c r="B8159" t="s">
        <v>6524</v>
      </c>
      <c r="C8159" t="s">
        <v>3173</v>
      </c>
      <c r="D8159" t="s">
        <v>1755</v>
      </c>
      <c r="E8159" t="s">
        <v>3235</v>
      </c>
      <c r="F8159" t="s">
        <v>27136</v>
      </c>
      <c r="G8159" t="s">
        <v>10005</v>
      </c>
      <c r="H8159" t="s">
        <v>3177</v>
      </c>
      <c r="I8159" t="s">
        <v>27137</v>
      </c>
      <c r="J8159" t="s">
        <v>3187</v>
      </c>
      <c r="K8159" t="s">
        <v>27138</v>
      </c>
      <c r="L8159" t="s">
        <v>3174</v>
      </c>
      <c r="M8159" t="s">
        <v>3174</v>
      </c>
    </row>
    <row r="8160" spans="1:13" x14ac:dyDescent="0.3">
      <c r="A8160" t="s">
        <v>1090</v>
      </c>
      <c r="B8160" t="s">
        <v>3319</v>
      </c>
      <c r="C8160" t="s">
        <v>3173</v>
      </c>
      <c r="D8160" t="s">
        <v>1761</v>
      </c>
      <c r="E8160" t="s">
        <v>3235</v>
      </c>
      <c r="F8160" t="s">
        <v>27139</v>
      </c>
      <c r="G8160" t="s">
        <v>27140</v>
      </c>
      <c r="H8160" t="s">
        <v>3177</v>
      </c>
      <c r="I8160" t="s">
        <v>27141</v>
      </c>
      <c r="J8160" t="s">
        <v>3187</v>
      </c>
      <c r="K8160" t="s">
        <v>27142</v>
      </c>
      <c r="L8160" t="s">
        <v>3174</v>
      </c>
      <c r="M8160" t="s">
        <v>3174</v>
      </c>
    </row>
    <row r="8161" spans="1:13" x14ac:dyDescent="0.3">
      <c r="A8161" t="s">
        <v>1090</v>
      </c>
      <c r="B8161" t="s">
        <v>3319</v>
      </c>
      <c r="C8161" t="s">
        <v>3173</v>
      </c>
      <c r="D8161" t="s">
        <v>1761</v>
      </c>
      <c r="E8161" t="s">
        <v>3235</v>
      </c>
      <c r="F8161" t="s">
        <v>27143</v>
      </c>
      <c r="G8161" t="s">
        <v>27140</v>
      </c>
      <c r="H8161" t="s">
        <v>3177</v>
      </c>
      <c r="I8161" t="s">
        <v>27144</v>
      </c>
      <c r="J8161" t="s">
        <v>3187</v>
      </c>
      <c r="K8161" t="s">
        <v>27145</v>
      </c>
      <c r="L8161" t="s">
        <v>3174</v>
      </c>
      <c r="M8161" t="s">
        <v>3174</v>
      </c>
    </row>
    <row r="8162" spans="1:13" x14ac:dyDescent="0.3">
      <c r="A8162" t="s">
        <v>1090</v>
      </c>
      <c r="B8162" t="s">
        <v>3319</v>
      </c>
      <c r="C8162" t="s">
        <v>3173</v>
      </c>
      <c r="D8162" t="s">
        <v>1761</v>
      </c>
      <c r="E8162" t="s">
        <v>3235</v>
      </c>
      <c r="F8162" t="s">
        <v>27146</v>
      </c>
      <c r="G8162" t="s">
        <v>27140</v>
      </c>
      <c r="H8162" t="s">
        <v>3177</v>
      </c>
      <c r="I8162" t="s">
        <v>27147</v>
      </c>
      <c r="J8162" t="s">
        <v>3187</v>
      </c>
      <c r="K8162" t="s">
        <v>27148</v>
      </c>
      <c r="L8162" t="s">
        <v>3174</v>
      </c>
      <c r="M8162" t="s">
        <v>3174</v>
      </c>
    </row>
    <row r="8163" spans="1:13" x14ac:dyDescent="0.3">
      <c r="A8163" t="s">
        <v>1090</v>
      </c>
      <c r="B8163" t="s">
        <v>3319</v>
      </c>
      <c r="C8163" t="s">
        <v>3173</v>
      </c>
      <c r="D8163" t="s">
        <v>1761</v>
      </c>
      <c r="E8163" t="s">
        <v>3235</v>
      </c>
      <c r="F8163" t="s">
        <v>27149</v>
      </c>
      <c r="G8163" t="s">
        <v>27150</v>
      </c>
      <c r="H8163" t="s">
        <v>3177</v>
      </c>
      <c r="I8163" t="s">
        <v>27151</v>
      </c>
      <c r="J8163" t="s">
        <v>3187</v>
      </c>
      <c r="K8163" t="s">
        <v>26736</v>
      </c>
      <c r="L8163" t="s">
        <v>3174</v>
      </c>
      <c r="M8163" t="s">
        <v>3174</v>
      </c>
    </row>
    <row r="8164" spans="1:13" x14ac:dyDescent="0.3">
      <c r="A8164" t="s">
        <v>1090</v>
      </c>
      <c r="B8164" t="s">
        <v>3319</v>
      </c>
      <c r="C8164" t="s">
        <v>3173</v>
      </c>
      <c r="D8164" t="s">
        <v>1761</v>
      </c>
      <c r="E8164" t="s">
        <v>3235</v>
      </c>
      <c r="F8164" t="s">
        <v>27152</v>
      </c>
      <c r="G8164" t="s">
        <v>27150</v>
      </c>
      <c r="H8164" t="s">
        <v>3177</v>
      </c>
      <c r="I8164" t="s">
        <v>27153</v>
      </c>
      <c r="J8164" t="s">
        <v>3187</v>
      </c>
      <c r="K8164" t="s">
        <v>26743</v>
      </c>
      <c r="L8164" t="s">
        <v>3174</v>
      </c>
      <c r="M8164" t="s">
        <v>3174</v>
      </c>
    </row>
    <row r="8165" spans="1:13" x14ac:dyDescent="0.3">
      <c r="A8165" t="s">
        <v>1090</v>
      </c>
      <c r="B8165" t="s">
        <v>3319</v>
      </c>
      <c r="C8165" t="s">
        <v>3173</v>
      </c>
      <c r="D8165" t="s">
        <v>1761</v>
      </c>
      <c r="E8165" t="s">
        <v>3235</v>
      </c>
      <c r="F8165" t="s">
        <v>27154</v>
      </c>
      <c r="G8165" t="s">
        <v>27150</v>
      </c>
      <c r="H8165" t="s">
        <v>3177</v>
      </c>
      <c r="I8165" t="s">
        <v>27155</v>
      </c>
      <c r="J8165" t="s">
        <v>3187</v>
      </c>
      <c r="K8165" t="s">
        <v>26448</v>
      </c>
      <c r="L8165" t="s">
        <v>3174</v>
      </c>
      <c r="M8165" t="s">
        <v>3174</v>
      </c>
    </row>
    <row r="8166" spans="1:13" x14ac:dyDescent="0.3">
      <c r="A8166" t="s">
        <v>1090</v>
      </c>
      <c r="B8166" t="s">
        <v>3319</v>
      </c>
      <c r="C8166" t="s">
        <v>3173</v>
      </c>
      <c r="D8166" t="s">
        <v>1761</v>
      </c>
      <c r="E8166" t="s">
        <v>3235</v>
      </c>
      <c r="F8166" t="s">
        <v>27156</v>
      </c>
      <c r="G8166" t="s">
        <v>27157</v>
      </c>
      <c r="H8166" t="s">
        <v>3177</v>
      </c>
      <c r="I8166" t="s">
        <v>27158</v>
      </c>
      <c r="J8166" t="s">
        <v>3187</v>
      </c>
      <c r="K8166" t="s">
        <v>27159</v>
      </c>
      <c r="L8166" t="s">
        <v>3174</v>
      </c>
      <c r="M8166" t="s">
        <v>3174</v>
      </c>
    </row>
    <row r="8167" spans="1:13" x14ac:dyDescent="0.3">
      <c r="A8167" t="s">
        <v>1090</v>
      </c>
      <c r="B8167" t="s">
        <v>3319</v>
      </c>
      <c r="C8167" t="s">
        <v>3173</v>
      </c>
      <c r="D8167" t="s">
        <v>1761</v>
      </c>
      <c r="E8167" t="s">
        <v>3235</v>
      </c>
      <c r="F8167" t="s">
        <v>27160</v>
      </c>
      <c r="G8167" t="s">
        <v>20020</v>
      </c>
      <c r="H8167" t="s">
        <v>3177</v>
      </c>
      <c r="I8167" t="s">
        <v>27161</v>
      </c>
      <c r="J8167" t="s">
        <v>3187</v>
      </c>
      <c r="K8167" t="s">
        <v>26410</v>
      </c>
      <c r="L8167" t="s">
        <v>3174</v>
      </c>
      <c r="M8167" t="s">
        <v>3174</v>
      </c>
    </row>
    <row r="8168" spans="1:13" x14ac:dyDescent="0.3">
      <c r="A8168" t="s">
        <v>1090</v>
      </c>
      <c r="B8168" t="s">
        <v>3319</v>
      </c>
      <c r="C8168" t="s">
        <v>3173</v>
      </c>
      <c r="D8168" t="s">
        <v>1761</v>
      </c>
      <c r="E8168" t="s">
        <v>3235</v>
      </c>
      <c r="F8168" t="s">
        <v>27162</v>
      </c>
      <c r="G8168" t="s">
        <v>20020</v>
      </c>
      <c r="H8168" t="s">
        <v>3177</v>
      </c>
      <c r="I8168" t="s">
        <v>27163</v>
      </c>
      <c r="J8168" t="s">
        <v>3187</v>
      </c>
      <c r="K8168" t="s">
        <v>26659</v>
      </c>
      <c r="L8168" t="s">
        <v>3174</v>
      </c>
      <c r="M8168" t="s">
        <v>3174</v>
      </c>
    </row>
    <row r="8169" spans="1:13" x14ac:dyDescent="0.3">
      <c r="A8169" t="s">
        <v>1090</v>
      </c>
      <c r="B8169" t="s">
        <v>3319</v>
      </c>
      <c r="C8169" t="s">
        <v>3173</v>
      </c>
      <c r="D8169" t="s">
        <v>1761</v>
      </c>
      <c r="E8169" t="s">
        <v>3235</v>
      </c>
      <c r="F8169" t="s">
        <v>27164</v>
      </c>
      <c r="G8169" t="s">
        <v>27165</v>
      </c>
      <c r="H8169" t="s">
        <v>3177</v>
      </c>
      <c r="I8169" t="s">
        <v>27166</v>
      </c>
      <c r="J8169" t="s">
        <v>3187</v>
      </c>
      <c r="K8169" t="s">
        <v>26733</v>
      </c>
      <c r="L8169" t="s">
        <v>3174</v>
      </c>
      <c r="M8169" t="s">
        <v>3174</v>
      </c>
    </row>
    <row r="8170" spans="1:13" x14ac:dyDescent="0.3">
      <c r="A8170" t="s">
        <v>1090</v>
      </c>
      <c r="B8170" t="s">
        <v>3319</v>
      </c>
      <c r="C8170" t="s">
        <v>3173</v>
      </c>
      <c r="D8170" t="s">
        <v>1761</v>
      </c>
      <c r="E8170" t="s">
        <v>3235</v>
      </c>
      <c r="F8170" t="s">
        <v>27167</v>
      </c>
      <c r="G8170" t="s">
        <v>27165</v>
      </c>
      <c r="H8170" t="s">
        <v>3177</v>
      </c>
      <c r="I8170" t="s">
        <v>27168</v>
      </c>
      <c r="J8170" t="s">
        <v>3187</v>
      </c>
      <c r="K8170" t="s">
        <v>26903</v>
      </c>
      <c r="L8170" t="s">
        <v>3174</v>
      </c>
      <c r="M8170" t="s">
        <v>3174</v>
      </c>
    </row>
    <row r="8171" spans="1:13" x14ac:dyDescent="0.3">
      <c r="A8171" t="s">
        <v>1090</v>
      </c>
      <c r="B8171" t="s">
        <v>4791</v>
      </c>
      <c r="C8171" t="s">
        <v>3173</v>
      </c>
      <c r="D8171" t="s">
        <v>1761</v>
      </c>
      <c r="E8171" t="s">
        <v>3320</v>
      </c>
      <c r="F8171" t="s">
        <v>27169</v>
      </c>
      <c r="G8171" t="s">
        <v>27170</v>
      </c>
      <c r="H8171" t="s">
        <v>3177</v>
      </c>
      <c r="I8171" t="s">
        <v>27171</v>
      </c>
      <c r="J8171" t="s">
        <v>3187</v>
      </c>
      <c r="K8171" t="s">
        <v>26671</v>
      </c>
      <c r="L8171" t="s">
        <v>3174</v>
      </c>
      <c r="M8171" t="s">
        <v>3174</v>
      </c>
    </row>
    <row r="8172" spans="1:13" x14ac:dyDescent="0.3">
      <c r="A8172" t="s">
        <v>1090</v>
      </c>
      <c r="B8172" t="s">
        <v>4791</v>
      </c>
      <c r="C8172" t="s">
        <v>3173</v>
      </c>
      <c r="D8172" t="s">
        <v>1761</v>
      </c>
      <c r="E8172" t="s">
        <v>3320</v>
      </c>
      <c r="F8172" t="s">
        <v>27172</v>
      </c>
      <c r="G8172" t="s">
        <v>27173</v>
      </c>
      <c r="H8172" t="s">
        <v>3177</v>
      </c>
      <c r="I8172" t="s">
        <v>27174</v>
      </c>
      <c r="J8172" t="s">
        <v>3187</v>
      </c>
      <c r="K8172" t="s">
        <v>26678</v>
      </c>
      <c r="L8172" t="s">
        <v>3174</v>
      </c>
      <c r="M8172" t="s">
        <v>3174</v>
      </c>
    </row>
    <row r="8173" spans="1:13" x14ac:dyDescent="0.3">
      <c r="A8173" t="s">
        <v>1090</v>
      </c>
      <c r="B8173" t="s">
        <v>4791</v>
      </c>
      <c r="C8173" t="s">
        <v>3173</v>
      </c>
      <c r="D8173" t="s">
        <v>1761</v>
      </c>
      <c r="E8173" t="s">
        <v>3320</v>
      </c>
      <c r="F8173" t="s">
        <v>27175</v>
      </c>
      <c r="G8173" t="s">
        <v>27176</v>
      </c>
      <c r="H8173" t="s">
        <v>3177</v>
      </c>
      <c r="I8173" t="s">
        <v>27177</v>
      </c>
      <c r="J8173" t="s">
        <v>3187</v>
      </c>
      <c r="K8173" t="s">
        <v>26772</v>
      </c>
      <c r="L8173" t="s">
        <v>3174</v>
      </c>
      <c r="M8173" t="s">
        <v>3174</v>
      </c>
    </row>
    <row r="8174" spans="1:13" x14ac:dyDescent="0.3">
      <c r="A8174" t="s">
        <v>1090</v>
      </c>
      <c r="B8174" t="s">
        <v>4791</v>
      </c>
      <c r="C8174" t="s">
        <v>3173</v>
      </c>
      <c r="D8174" t="s">
        <v>1761</v>
      </c>
      <c r="E8174" t="s">
        <v>3320</v>
      </c>
      <c r="F8174" t="s">
        <v>27178</v>
      </c>
      <c r="G8174" t="s">
        <v>27179</v>
      </c>
      <c r="H8174" t="s">
        <v>3177</v>
      </c>
      <c r="I8174" t="s">
        <v>27180</v>
      </c>
      <c r="J8174" t="s">
        <v>3187</v>
      </c>
      <c r="K8174" t="s">
        <v>27181</v>
      </c>
      <c r="L8174" t="s">
        <v>3174</v>
      </c>
      <c r="M8174" t="s">
        <v>3174</v>
      </c>
    </row>
    <row r="8175" spans="1:13" x14ac:dyDescent="0.3">
      <c r="A8175" t="s">
        <v>1090</v>
      </c>
      <c r="B8175" t="s">
        <v>4791</v>
      </c>
      <c r="C8175" t="s">
        <v>3173</v>
      </c>
      <c r="D8175" t="s">
        <v>1761</v>
      </c>
      <c r="E8175" t="s">
        <v>3235</v>
      </c>
      <c r="F8175" t="s">
        <v>27182</v>
      </c>
      <c r="G8175" t="s">
        <v>27183</v>
      </c>
      <c r="H8175" t="s">
        <v>3177</v>
      </c>
      <c r="I8175" t="s">
        <v>27184</v>
      </c>
      <c r="J8175" t="s">
        <v>3187</v>
      </c>
      <c r="K8175" t="s">
        <v>27185</v>
      </c>
      <c r="L8175" t="s">
        <v>3174</v>
      </c>
      <c r="M8175" t="s">
        <v>3174</v>
      </c>
    </row>
    <row r="8176" spans="1:13" x14ac:dyDescent="0.3">
      <c r="A8176" t="s">
        <v>1090</v>
      </c>
      <c r="B8176" t="s">
        <v>16728</v>
      </c>
      <c r="C8176" t="s">
        <v>3173</v>
      </c>
      <c r="D8176" t="s">
        <v>1761</v>
      </c>
      <c r="E8176" t="s">
        <v>3320</v>
      </c>
      <c r="F8176" t="s">
        <v>27186</v>
      </c>
      <c r="G8176" t="s">
        <v>27187</v>
      </c>
      <c r="H8176" t="s">
        <v>3177</v>
      </c>
      <c r="I8176" t="s">
        <v>27188</v>
      </c>
      <c r="J8176" t="s">
        <v>3187</v>
      </c>
      <c r="K8176" t="s">
        <v>26287</v>
      </c>
      <c r="L8176" t="s">
        <v>3174</v>
      </c>
      <c r="M8176" t="s">
        <v>3174</v>
      </c>
    </row>
    <row r="8177" spans="1:13" x14ac:dyDescent="0.3">
      <c r="A8177" t="s">
        <v>1090</v>
      </c>
      <c r="B8177" t="s">
        <v>16728</v>
      </c>
      <c r="C8177" t="s">
        <v>3173</v>
      </c>
      <c r="D8177" t="s">
        <v>1761</v>
      </c>
      <c r="E8177" t="s">
        <v>3320</v>
      </c>
      <c r="F8177" t="s">
        <v>27189</v>
      </c>
      <c r="G8177" t="s">
        <v>27187</v>
      </c>
      <c r="H8177" t="s">
        <v>3177</v>
      </c>
      <c r="I8177" t="s">
        <v>27190</v>
      </c>
      <c r="J8177" t="s">
        <v>3187</v>
      </c>
      <c r="K8177" t="s">
        <v>26290</v>
      </c>
      <c r="L8177" t="s">
        <v>3174</v>
      </c>
      <c r="M8177" t="s">
        <v>3174</v>
      </c>
    </row>
    <row r="8178" spans="1:13" x14ac:dyDescent="0.3">
      <c r="A8178" t="s">
        <v>1085</v>
      </c>
      <c r="B8178" t="s">
        <v>3508</v>
      </c>
      <c r="C8178" t="s">
        <v>3173</v>
      </c>
      <c r="D8178" t="s">
        <v>1755</v>
      </c>
      <c r="E8178" t="s">
        <v>3320</v>
      </c>
      <c r="F8178" t="s">
        <v>27191</v>
      </c>
      <c r="G8178" t="s">
        <v>3510</v>
      </c>
      <c r="H8178" t="s">
        <v>3177</v>
      </c>
      <c r="I8178" t="s">
        <v>27192</v>
      </c>
      <c r="J8178" t="s">
        <v>3187</v>
      </c>
      <c r="K8178" t="s">
        <v>27193</v>
      </c>
      <c r="L8178" t="s">
        <v>3174</v>
      </c>
      <c r="M8178" t="s">
        <v>3174</v>
      </c>
    </row>
    <row r="8179" spans="1:13" x14ac:dyDescent="0.3">
      <c r="A8179" t="s">
        <v>1085</v>
      </c>
      <c r="B8179" t="s">
        <v>3508</v>
      </c>
      <c r="C8179" t="s">
        <v>3173</v>
      </c>
      <c r="D8179" t="s">
        <v>1755</v>
      </c>
      <c r="E8179" t="s">
        <v>3320</v>
      </c>
      <c r="F8179" t="s">
        <v>27194</v>
      </c>
      <c r="G8179" t="s">
        <v>27195</v>
      </c>
      <c r="H8179" t="s">
        <v>3177</v>
      </c>
      <c r="I8179" t="s">
        <v>27196</v>
      </c>
      <c r="J8179" t="s">
        <v>3187</v>
      </c>
      <c r="K8179" t="s">
        <v>27197</v>
      </c>
      <c r="L8179" t="s">
        <v>3174</v>
      </c>
      <c r="M8179" t="s">
        <v>3174</v>
      </c>
    </row>
    <row r="8180" spans="1:13" x14ac:dyDescent="0.3">
      <c r="A8180" t="s">
        <v>1090</v>
      </c>
      <c r="B8180" t="s">
        <v>8574</v>
      </c>
      <c r="C8180" t="s">
        <v>3173</v>
      </c>
      <c r="D8180" t="s">
        <v>1761</v>
      </c>
      <c r="E8180" t="s">
        <v>3320</v>
      </c>
      <c r="F8180" t="s">
        <v>27198</v>
      </c>
      <c r="G8180" t="s">
        <v>27199</v>
      </c>
      <c r="H8180" t="s">
        <v>3177</v>
      </c>
      <c r="I8180" t="s">
        <v>27200</v>
      </c>
      <c r="J8180" t="s">
        <v>3187</v>
      </c>
      <c r="K8180" t="s">
        <v>26287</v>
      </c>
      <c r="L8180" t="s">
        <v>3174</v>
      </c>
      <c r="M8180" t="s">
        <v>3174</v>
      </c>
    </row>
    <row r="8181" spans="1:13" x14ac:dyDescent="0.3">
      <c r="A8181" t="s">
        <v>1090</v>
      </c>
      <c r="B8181" t="s">
        <v>8574</v>
      </c>
      <c r="C8181" t="s">
        <v>3173</v>
      </c>
      <c r="D8181" t="s">
        <v>1761</v>
      </c>
      <c r="E8181" t="s">
        <v>3320</v>
      </c>
      <c r="F8181" t="s">
        <v>27201</v>
      </c>
      <c r="G8181" t="s">
        <v>27199</v>
      </c>
      <c r="H8181" t="s">
        <v>3177</v>
      </c>
      <c r="I8181" t="s">
        <v>27202</v>
      </c>
      <c r="J8181" t="s">
        <v>3187</v>
      </c>
      <c r="K8181" t="s">
        <v>26290</v>
      </c>
      <c r="L8181" t="s">
        <v>3174</v>
      </c>
      <c r="M8181" t="s">
        <v>3174</v>
      </c>
    </row>
    <row r="8182" spans="1:13" x14ac:dyDescent="0.3">
      <c r="A8182" t="s">
        <v>1090</v>
      </c>
      <c r="B8182" t="s">
        <v>3013</v>
      </c>
      <c r="C8182" t="s">
        <v>3173</v>
      </c>
      <c r="D8182" t="s">
        <v>1761</v>
      </c>
      <c r="E8182" t="s">
        <v>3320</v>
      </c>
      <c r="F8182" t="s">
        <v>27203</v>
      </c>
      <c r="G8182" t="s">
        <v>27204</v>
      </c>
      <c r="H8182" t="s">
        <v>3177</v>
      </c>
      <c r="I8182" t="s">
        <v>27205</v>
      </c>
      <c r="J8182" t="s">
        <v>3187</v>
      </c>
      <c r="K8182" t="s">
        <v>26678</v>
      </c>
      <c r="L8182" t="s">
        <v>3174</v>
      </c>
      <c r="M8182" t="s">
        <v>3174</v>
      </c>
    </row>
    <row r="8183" spans="1:13" x14ac:dyDescent="0.3">
      <c r="A8183" t="s">
        <v>1090</v>
      </c>
      <c r="B8183" t="s">
        <v>3013</v>
      </c>
      <c r="C8183" t="s">
        <v>3173</v>
      </c>
      <c r="D8183" t="s">
        <v>1761</v>
      </c>
      <c r="E8183" t="s">
        <v>3320</v>
      </c>
      <c r="F8183" t="s">
        <v>27206</v>
      </c>
      <c r="G8183" t="s">
        <v>27207</v>
      </c>
      <c r="H8183" t="s">
        <v>3177</v>
      </c>
      <c r="I8183" t="s">
        <v>27208</v>
      </c>
      <c r="J8183" t="s">
        <v>3187</v>
      </c>
      <c r="K8183" t="s">
        <v>26671</v>
      </c>
      <c r="L8183" t="s">
        <v>3174</v>
      </c>
      <c r="M8183" t="s">
        <v>3174</v>
      </c>
    </row>
    <row r="8184" spans="1:13" x14ac:dyDescent="0.3">
      <c r="A8184" t="s">
        <v>1085</v>
      </c>
      <c r="B8184" t="s">
        <v>3508</v>
      </c>
      <c r="C8184" t="s">
        <v>3173</v>
      </c>
      <c r="D8184" t="s">
        <v>1755</v>
      </c>
      <c r="E8184" t="s">
        <v>3235</v>
      </c>
      <c r="F8184" t="s">
        <v>27209</v>
      </c>
      <c r="G8184" t="s">
        <v>6645</v>
      </c>
      <c r="H8184" t="s">
        <v>3177</v>
      </c>
      <c r="I8184" t="s">
        <v>27210</v>
      </c>
      <c r="J8184" t="s">
        <v>3187</v>
      </c>
      <c r="K8184" t="s">
        <v>27211</v>
      </c>
      <c r="L8184" t="s">
        <v>3174</v>
      </c>
      <c r="M8184" t="s">
        <v>3174</v>
      </c>
    </row>
    <row r="8185" spans="1:13" x14ac:dyDescent="0.3">
      <c r="A8185" t="s">
        <v>1090</v>
      </c>
      <c r="B8185" t="s">
        <v>7625</v>
      </c>
      <c r="C8185" t="s">
        <v>3173</v>
      </c>
      <c r="D8185" t="s">
        <v>1761</v>
      </c>
      <c r="E8185" t="s">
        <v>3235</v>
      </c>
      <c r="F8185" t="s">
        <v>27212</v>
      </c>
      <c r="G8185" t="s">
        <v>15513</v>
      </c>
      <c r="H8185" t="s">
        <v>3177</v>
      </c>
      <c r="I8185" t="s">
        <v>27213</v>
      </c>
      <c r="J8185" t="s">
        <v>3187</v>
      </c>
      <c r="K8185" t="s">
        <v>26475</v>
      </c>
      <c r="L8185" t="s">
        <v>3174</v>
      </c>
      <c r="M8185" t="s">
        <v>3174</v>
      </c>
    </row>
    <row r="8186" spans="1:13" x14ac:dyDescent="0.3">
      <c r="A8186" t="s">
        <v>1090</v>
      </c>
      <c r="B8186" t="s">
        <v>7625</v>
      </c>
      <c r="C8186" t="s">
        <v>3173</v>
      </c>
      <c r="D8186" t="s">
        <v>1761</v>
      </c>
      <c r="E8186" t="s">
        <v>3235</v>
      </c>
      <c r="F8186" t="s">
        <v>27214</v>
      </c>
      <c r="G8186" t="s">
        <v>15513</v>
      </c>
      <c r="H8186" t="s">
        <v>3177</v>
      </c>
      <c r="I8186" t="s">
        <v>27215</v>
      </c>
      <c r="J8186" t="s">
        <v>3187</v>
      </c>
      <c r="K8186" t="s">
        <v>26481</v>
      </c>
      <c r="L8186" t="s">
        <v>3174</v>
      </c>
      <c r="M8186" t="s">
        <v>3174</v>
      </c>
    </row>
    <row r="8187" spans="1:13" x14ac:dyDescent="0.3">
      <c r="A8187" t="s">
        <v>1090</v>
      </c>
      <c r="B8187" t="s">
        <v>3234</v>
      </c>
      <c r="C8187" t="s">
        <v>3173</v>
      </c>
      <c r="D8187" t="s">
        <v>1761</v>
      </c>
      <c r="E8187" t="s">
        <v>3320</v>
      </c>
      <c r="F8187" t="s">
        <v>27216</v>
      </c>
      <c r="G8187" t="s">
        <v>18824</v>
      </c>
      <c r="H8187" t="s">
        <v>3177</v>
      </c>
      <c r="I8187" t="s">
        <v>27217</v>
      </c>
      <c r="J8187" t="s">
        <v>3187</v>
      </c>
      <c r="K8187" t="s">
        <v>26433</v>
      </c>
      <c r="L8187" t="s">
        <v>3174</v>
      </c>
      <c r="M8187" t="s">
        <v>3174</v>
      </c>
    </row>
    <row r="8188" spans="1:13" x14ac:dyDescent="0.3">
      <c r="A8188" t="s">
        <v>1090</v>
      </c>
      <c r="B8188" t="s">
        <v>2999</v>
      </c>
      <c r="C8188" t="s">
        <v>3173</v>
      </c>
      <c r="D8188" t="s">
        <v>1761</v>
      </c>
      <c r="E8188" t="s">
        <v>3320</v>
      </c>
      <c r="F8188" t="s">
        <v>27218</v>
      </c>
      <c r="G8188" t="s">
        <v>27219</v>
      </c>
      <c r="H8188" t="s">
        <v>3177</v>
      </c>
      <c r="I8188" t="s">
        <v>27220</v>
      </c>
      <c r="J8188" t="s">
        <v>3187</v>
      </c>
      <c r="K8188" t="s">
        <v>26698</v>
      </c>
      <c r="L8188" t="s">
        <v>3174</v>
      </c>
      <c r="M8188" t="s">
        <v>3174</v>
      </c>
    </row>
    <row r="8189" spans="1:13" x14ac:dyDescent="0.3">
      <c r="A8189" t="s">
        <v>1090</v>
      </c>
      <c r="B8189" t="s">
        <v>19633</v>
      </c>
      <c r="C8189" t="s">
        <v>3173</v>
      </c>
      <c r="D8189" t="s">
        <v>1761</v>
      </c>
      <c r="E8189" t="s">
        <v>3320</v>
      </c>
      <c r="F8189" t="s">
        <v>27221</v>
      </c>
      <c r="G8189" t="s">
        <v>19991</v>
      </c>
      <c r="H8189" t="s">
        <v>3177</v>
      </c>
      <c r="I8189" t="s">
        <v>27222</v>
      </c>
      <c r="J8189" t="s">
        <v>3187</v>
      </c>
      <c r="K8189" t="s">
        <v>26695</v>
      </c>
      <c r="L8189" t="s">
        <v>3174</v>
      </c>
      <c r="M8189" t="s">
        <v>3174</v>
      </c>
    </row>
    <row r="8190" spans="1:13" x14ac:dyDescent="0.3">
      <c r="A8190" t="s">
        <v>1090</v>
      </c>
      <c r="B8190" t="s">
        <v>19633</v>
      </c>
      <c r="C8190" t="s">
        <v>3173</v>
      </c>
      <c r="D8190" t="s">
        <v>1761</v>
      </c>
      <c r="E8190" t="s">
        <v>3320</v>
      </c>
      <c r="F8190" t="s">
        <v>27223</v>
      </c>
      <c r="G8190" t="s">
        <v>19991</v>
      </c>
      <c r="H8190" t="s">
        <v>3177</v>
      </c>
      <c r="I8190" t="s">
        <v>27224</v>
      </c>
      <c r="J8190" t="s">
        <v>3187</v>
      </c>
      <c r="K8190" t="s">
        <v>26698</v>
      </c>
      <c r="L8190" t="s">
        <v>3174</v>
      </c>
      <c r="M8190" t="s">
        <v>3174</v>
      </c>
    </row>
    <row r="8191" spans="1:13" x14ac:dyDescent="0.3">
      <c r="A8191" t="s">
        <v>1090</v>
      </c>
      <c r="B8191" t="s">
        <v>13646</v>
      </c>
      <c r="C8191" t="s">
        <v>3173</v>
      </c>
      <c r="D8191" t="s">
        <v>1761</v>
      </c>
      <c r="E8191" t="s">
        <v>3320</v>
      </c>
      <c r="F8191" t="s">
        <v>27225</v>
      </c>
      <c r="G8191" t="s">
        <v>27226</v>
      </c>
      <c r="H8191" t="s">
        <v>3177</v>
      </c>
      <c r="I8191" t="s">
        <v>27227</v>
      </c>
      <c r="J8191" t="s">
        <v>3187</v>
      </c>
      <c r="K8191" t="s">
        <v>26534</v>
      </c>
      <c r="L8191" t="s">
        <v>3174</v>
      </c>
      <c r="M8191" t="s">
        <v>3174</v>
      </c>
    </row>
    <row r="8192" spans="1:13" x14ac:dyDescent="0.3">
      <c r="A8192" t="s">
        <v>1090</v>
      </c>
      <c r="B8192" t="s">
        <v>13646</v>
      </c>
      <c r="C8192" t="s">
        <v>3173</v>
      </c>
      <c r="D8192" t="s">
        <v>1761</v>
      </c>
      <c r="E8192" t="s">
        <v>3320</v>
      </c>
      <c r="F8192" t="s">
        <v>27228</v>
      </c>
      <c r="G8192" t="s">
        <v>27226</v>
      </c>
      <c r="H8192" t="s">
        <v>3177</v>
      </c>
      <c r="I8192" t="s">
        <v>27229</v>
      </c>
      <c r="J8192" t="s">
        <v>3187</v>
      </c>
      <c r="K8192" t="s">
        <v>26537</v>
      </c>
      <c r="L8192" t="s">
        <v>3174</v>
      </c>
      <c r="M8192" t="s">
        <v>3174</v>
      </c>
    </row>
    <row r="8193" spans="1:13" x14ac:dyDescent="0.3">
      <c r="A8193" t="s">
        <v>1090</v>
      </c>
      <c r="B8193" t="s">
        <v>13646</v>
      </c>
      <c r="C8193" t="s">
        <v>3173</v>
      </c>
      <c r="D8193" t="s">
        <v>1761</v>
      </c>
      <c r="E8193" t="s">
        <v>3320</v>
      </c>
      <c r="F8193" t="s">
        <v>27230</v>
      </c>
      <c r="G8193" t="s">
        <v>27226</v>
      </c>
      <c r="H8193" t="s">
        <v>3177</v>
      </c>
      <c r="I8193" t="s">
        <v>27231</v>
      </c>
      <c r="J8193" t="s">
        <v>3187</v>
      </c>
      <c r="K8193" t="s">
        <v>26520</v>
      </c>
      <c r="L8193" t="s">
        <v>3174</v>
      </c>
      <c r="M8193" t="s">
        <v>3174</v>
      </c>
    </row>
    <row r="8194" spans="1:13" x14ac:dyDescent="0.3">
      <c r="A8194" t="s">
        <v>1090</v>
      </c>
      <c r="B8194" t="s">
        <v>13646</v>
      </c>
      <c r="C8194" t="s">
        <v>3173</v>
      </c>
      <c r="D8194" t="s">
        <v>1761</v>
      </c>
      <c r="E8194" t="s">
        <v>3320</v>
      </c>
      <c r="F8194" t="s">
        <v>27232</v>
      </c>
      <c r="G8194" t="s">
        <v>27233</v>
      </c>
      <c r="H8194" t="s">
        <v>3177</v>
      </c>
      <c r="I8194" t="s">
        <v>27234</v>
      </c>
      <c r="J8194" t="s">
        <v>3187</v>
      </c>
      <c r="K8194" t="s">
        <v>26543</v>
      </c>
      <c r="L8194" t="s">
        <v>3174</v>
      </c>
      <c r="M8194" t="s">
        <v>3174</v>
      </c>
    </row>
    <row r="8195" spans="1:13" x14ac:dyDescent="0.3">
      <c r="A8195" t="s">
        <v>1090</v>
      </c>
      <c r="B8195" t="s">
        <v>13646</v>
      </c>
      <c r="C8195" t="s">
        <v>3173</v>
      </c>
      <c r="D8195" t="s">
        <v>1761</v>
      </c>
      <c r="E8195" t="s">
        <v>3320</v>
      </c>
      <c r="F8195" t="s">
        <v>27235</v>
      </c>
      <c r="G8195" t="s">
        <v>27233</v>
      </c>
      <c r="H8195" t="s">
        <v>3177</v>
      </c>
      <c r="I8195" t="s">
        <v>27236</v>
      </c>
      <c r="J8195" t="s">
        <v>3187</v>
      </c>
      <c r="K8195" t="s">
        <v>26546</v>
      </c>
      <c r="L8195" t="s">
        <v>3174</v>
      </c>
      <c r="M8195" t="s">
        <v>3174</v>
      </c>
    </row>
    <row r="8196" spans="1:13" x14ac:dyDescent="0.3">
      <c r="A8196" t="s">
        <v>1090</v>
      </c>
      <c r="B8196" t="s">
        <v>13646</v>
      </c>
      <c r="C8196" t="s">
        <v>3173</v>
      </c>
      <c r="D8196" t="s">
        <v>1761</v>
      </c>
      <c r="E8196" t="s">
        <v>3320</v>
      </c>
      <c r="F8196" t="s">
        <v>27237</v>
      </c>
      <c r="G8196" t="s">
        <v>27233</v>
      </c>
      <c r="H8196" t="s">
        <v>3177</v>
      </c>
      <c r="I8196" t="s">
        <v>27238</v>
      </c>
      <c r="J8196" t="s">
        <v>3187</v>
      </c>
      <c r="K8196" t="s">
        <v>26549</v>
      </c>
      <c r="L8196" t="s">
        <v>3174</v>
      </c>
      <c r="M8196" t="s">
        <v>3174</v>
      </c>
    </row>
    <row r="8197" spans="1:13" x14ac:dyDescent="0.3">
      <c r="A8197" t="s">
        <v>1090</v>
      </c>
      <c r="B8197" t="s">
        <v>3019</v>
      </c>
      <c r="C8197" t="s">
        <v>3173</v>
      </c>
      <c r="D8197" t="s">
        <v>1761</v>
      </c>
      <c r="E8197" t="s">
        <v>3320</v>
      </c>
      <c r="F8197" t="s">
        <v>27239</v>
      </c>
      <c r="G8197" t="s">
        <v>26518</v>
      </c>
      <c r="H8197" t="s">
        <v>3177</v>
      </c>
      <c r="I8197" t="s">
        <v>27240</v>
      </c>
      <c r="J8197" t="s">
        <v>3187</v>
      </c>
      <c r="K8197" t="s">
        <v>26534</v>
      </c>
      <c r="L8197" t="s">
        <v>3174</v>
      </c>
      <c r="M8197" t="s">
        <v>3174</v>
      </c>
    </row>
    <row r="8198" spans="1:13" x14ac:dyDescent="0.3">
      <c r="A8198" t="s">
        <v>1090</v>
      </c>
      <c r="B8198" t="s">
        <v>3019</v>
      </c>
      <c r="C8198" t="s">
        <v>3173</v>
      </c>
      <c r="D8198" t="s">
        <v>1761</v>
      </c>
      <c r="E8198" t="s">
        <v>3320</v>
      </c>
      <c r="F8198" t="s">
        <v>27241</v>
      </c>
      <c r="G8198" t="s">
        <v>26518</v>
      </c>
      <c r="H8198" t="s">
        <v>3177</v>
      </c>
      <c r="I8198" t="s">
        <v>27242</v>
      </c>
      <c r="J8198" t="s">
        <v>3187</v>
      </c>
      <c r="K8198" t="s">
        <v>26537</v>
      </c>
      <c r="L8198" t="s">
        <v>3174</v>
      </c>
      <c r="M8198" t="s">
        <v>3174</v>
      </c>
    </row>
    <row r="8199" spans="1:13" x14ac:dyDescent="0.3">
      <c r="A8199" t="s">
        <v>1090</v>
      </c>
      <c r="B8199" t="s">
        <v>3019</v>
      </c>
      <c r="C8199" t="s">
        <v>3173</v>
      </c>
      <c r="D8199" t="s">
        <v>1761</v>
      </c>
      <c r="E8199" t="s">
        <v>3320</v>
      </c>
      <c r="F8199" t="s">
        <v>27243</v>
      </c>
      <c r="G8199" t="s">
        <v>27244</v>
      </c>
      <c r="H8199" t="s">
        <v>3177</v>
      </c>
      <c r="I8199" t="s">
        <v>27245</v>
      </c>
      <c r="J8199" t="s">
        <v>3187</v>
      </c>
      <c r="K8199" t="s">
        <v>26543</v>
      </c>
      <c r="L8199" t="s">
        <v>3174</v>
      </c>
      <c r="M8199" t="s">
        <v>3174</v>
      </c>
    </row>
    <row r="8200" spans="1:13" x14ac:dyDescent="0.3">
      <c r="A8200" t="s">
        <v>1090</v>
      </c>
      <c r="B8200" t="s">
        <v>3019</v>
      </c>
      <c r="C8200" t="s">
        <v>3173</v>
      </c>
      <c r="D8200" t="s">
        <v>1761</v>
      </c>
      <c r="E8200" t="s">
        <v>3320</v>
      </c>
      <c r="F8200" t="s">
        <v>27246</v>
      </c>
      <c r="G8200" t="s">
        <v>27244</v>
      </c>
      <c r="H8200" t="s">
        <v>3177</v>
      </c>
      <c r="I8200" t="s">
        <v>27247</v>
      </c>
      <c r="J8200" t="s">
        <v>3187</v>
      </c>
      <c r="K8200" t="s">
        <v>26546</v>
      </c>
      <c r="L8200" t="s">
        <v>3174</v>
      </c>
      <c r="M8200" t="s">
        <v>3174</v>
      </c>
    </row>
    <row r="8201" spans="1:13" x14ac:dyDescent="0.3">
      <c r="A8201" t="s">
        <v>1090</v>
      </c>
      <c r="B8201" t="s">
        <v>3019</v>
      </c>
      <c r="C8201" t="s">
        <v>3173</v>
      </c>
      <c r="D8201" t="s">
        <v>1761</v>
      </c>
      <c r="E8201" t="s">
        <v>3320</v>
      </c>
      <c r="F8201" t="s">
        <v>27248</v>
      </c>
      <c r="G8201" t="s">
        <v>27244</v>
      </c>
      <c r="H8201" t="s">
        <v>3177</v>
      </c>
      <c r="I8201" t="s">
        <v>27249</v>
      </c>
      <c r="J8201" t="s">
        <v>3187</v>
      </c>
      <c r="K8201" t="s">
        <v>26549</v>
      </c>
      <c r="L8201" t="s">
        <v>3174</v>
      </c>
      <c r="M8201" t="s">
        <v>3174</v>
      </c>
    </row>
    <row r="8202" spans="1:13" x14ac:dyDescent="0.3">
      <c r="A8202" t="s">
        <v>1090</v>
      </c>
      <c r="B8202" t="s">
        <v>3019</v>
      </c>
      <c r="C8202" t="s">
        <v>3173</v>
      </c>
      <c r="D8202" t="s">
        <v>1761</v>
      </c>
      <c r="E8202" t="s">
        <v>3320</v>
      </c>
      <c r="F8202" t="s">
        <v>27250</v>
      </c>
      <c r="G8202" t="s">
        <v>27251</v>
      </c>
      <c r="H8202" t="s">
        <v>3177</v>
      </c>
      <c r="I8202" t="s">
        <v>27252</v>
      </c>
      <c r="J8202" t="s">
        <v>3187</v>
      </c>
      <c r="K8202" t="s">
        <v>26553</v>
      </c>
      <c r="L8202" t="s">
        <v>3174</v>
      </c>
      <c r="M8202" t="s">
        <v>3174</v>
      </c>
    </row>
    <row r="8203" spans="1:13" x14ac:dyDescent="0.3">
      <c r="A8203" t="s">
        <v>1090</v>
      </c>
      <c r="B8203" t="s">
        <v>3019</v>
      </c>
      <c r="C8203" t="s">
        <v>3173</v>
      </c>
      <c r="D8203" t="s">
        <v>1761</v>
      </c>
      <c r="E8203" t="s">
        <v>3320</v>
      </c>
      <c r="F8203" t="s">
        <v>27253</v>
      </c>
      <c r="G8203" t="s">
        <v>27251</v>
      </c>
      <c r="H8203" t="s">
        <v>3177</v>
      </c>
      <c r="I8203" t="s">
        <v>27254</v>
      </c>
      <c r="J8203" t="s">
        <v>3187</v>
      </c>
      <c r="K8203" t="s">
        <v>26556</v>
      </c>
      <c r="L8203" t="s">
        <v>3174</v>
      </c>
      <c r="M8203" t="s">
        <v>3174</v>
      </c>
    </row>
    <row r="8204" spans="1:13" x14ac:dyDescent="0.3">
      <c r="A8204" t="s">
        <v>1090</v>
      </c>
      <c r="B8204" t="s">
        <v>3019</v>
      </c>
      <c r="C8204" t="s">
        <v>3173</v>
      </c>
      <c r="D8204" t="s">
        <v>1761</v>
      </c>
      <c r="E8204" t="s">
        <v>3320</v>
      </c>
      <c r="F8204" t="s">
        <v>27255</v>
      </c>
      <c r="G8204" t="s">
        <v>27251</v>
      </c>
      <c r="H8204" t="s">
        <v>3177</v>
      </c>
      <c r="I8204" t="s">
        <v>27256</v>
      </c>
      <c r="J8204" t="s">
        <v>3187</v>
      </c>
      <c r="K8204" t="s">
        <v>26559</v>
      </c>
      <c r="L8204" t="s">
        <v>3174</v>
      </c>
      <c r="M8204" t="s">
        <v>3174</v>
      </c>
    </row>
    <row r="8205" spans="1:13" x14ac:dyDescent="0.3">
      <c r="A8205" t="s">
        <v>1090</v>
      </c>
      <c r="B8205" t="s">
        <v>3019</v>
      </c>
      <c r="C8205" t="s">
        <v>3173</v>
      </c>
      <c r="D8205" t="s">
        <v>1761</v>
      </c>
      <c r="E8205" t="s">
        <v>3320</v>
      </c>
      <c r="F8205" t="s">
        <v>27257</v>
      </c>
      <c r="G8205" t="s">
        <v>27258</v>
      </c>
      <c r="H8205" t="s">
        <v>3177</v>
      </c>
      <c r="I8205" t="s">
        <v>27259</v>
      </c>
      <c r="J8205" t="s">
        <v>3187</v>
      </c>
      <c r="K8205" t="s">
        <v>26563</v>
      </c>
      <c r="L8205" t="s">
        <v>3174</v>
      </c>
      <c r="M8205" t="s">
        <v>3174</v>
      </c>
    </row>
    <row r="8206" spans="1:13" x14ac:dyDescent="0.3">
      <c r="A8206" t="s">
        <v>1090</v>
      </c>
      <c r="B8206" t="s">
        <v>3019</v>
      </c>
      <c r="C8206" t="s">
        <v>3173</v>
      </c>
      <c r="D8206" t="s">
        <v>1761</v>
      </c>
      <c r="E8206" t="s">
        <v>3320</v>
      </c>
      <c r="F8206" t="s">
        <v>27260</v>
      </c>
      <c r="G8206" t="s">
        <v>27258</v>
      </c>
      <c r="H8206" t="s">
        <v>3177</v>
      </c>
      <c r="I8206" t="s">
        <v>27261</v>
      </c>
      <c r="J8206" t="s">
        <v>3187</v>
      </c>
      <c r="K8206" t="s">
        <v>26566</v>
      </c>
      <c r="L8206" t="s">
        <v>3174</v>
      </c>
      <c r="M8206" t="s">
        <v>3174</v>
      </c>
    </row>
    <row r="8207" spans="1:13" x14ac:dyDescent="0.3">
      <c r="A8207" t="s">
        <v>1090</v>
      </c>
      <c r="B8207" t="s">
        <v>3019</v>
      </c>
      <c r="C8207" t="s">
        <v>3173</v>
      </c>
      <c r="D8207" t="s">
        <v>1761</v>
      </c>
      <c r="E8207" t="s">
        <v>3320</v>
      </c>
      <c r="F8207" t="s">
        <v>27262</v>
      </c>
      <c r="G8207" t="s">
        <v>27258</v>
      </c>
      <c r="H8207" t="s">
        <v>3177</v>
      </c>
      <c r="I8207" t="s">
        <v>27263</v>
      </c>
      <c r="J8207" t="s">
        <v>3187</v>
      </c>
      <c r="K8207" t="s">
        <v>26569</v>
      </c>
      <c r="L8207" t="s">
        <v>3174</v>
      </c>
      <c r="M8207" t="s">
        <v>3174</v>
      </c>
    </row>
    <row r="8208" spans="1:13" x14ac:dyDescent="0.3">
      <c r="A8208" t="s">
        <v>1090</v>
      </c>
      <c r="B8208" t="s">
        <v>3019</v>
      </c>
      <c r="C8208" t="s">
        <v>3173</v>
      </c>
      <c r="D8208" t="s">
        <v>1761</v>
      </c>
      <c r="E8208" t="s">
        <v>3320</v>
      </c>
      <c r="F8208" t="s">
        <v>27264</v>
      </c>
      <c r="G8208" t="s">
        <v>27265</v>
      </c>
      <c r="H8208" t="s">
        <v>3177</v>
      </c>
      <c r="I8208" t="s">
        <v>27266</v>
      </c>
      <c r="J8208" t="s">
        <v>3187</v>
      </c>
      <c r="K8208" t="s">
        <v>26573</v>
      </c>
      <c r="L8208" t="s">
        <v>3174</v>
      </c>
      <c r="M8208" t="s">
        <v>3174</v>
      </c>
    </row>
    <row r="8209" spans="1:13" x14ac:dyDescent="0.3">
      <c r="A8209" t="s">
        <v>1090</v>
      </c>
      <c r="B8209" t="s">
        <v>3019</v>
      </c>
      <c r="C8209" t="s">
        <v>3173</v>
      </c>
      <c r="D8209" t="s">
        <v>1761</v>
      </c>
      <c r="E8209" t="s">
        <v>3320</v>
      </c>
      <c r="F8209" t="s">
        <v>27267</v>
      </c>
      <c r="G8209" t="s">
        <v>27268</v>
      </c>
      <c r="H8209" t="s">
        <v>3177</v>
      </c>
      <c r="I8209" t="s">
        <v>27269</v>
      </c>
      <c r="J8209" t="s">
        <v>3187</v>
      </c>
      <c r="K8209" t="s">
        <v>26583</v>
      </c>
      <c r="L8209" t="s">
        <v>3174</v>
      </c>
      <c r="M8209" t="s">
        <v>3174</v>
      </c>
    </row>
    <row r="8210" spans="1:13" x14ac:dyDescent="0.3">
      <c r="A8210" t="s">
        <v>1090</v>
      </c>
      <c r="B8210" t="s">
        <v>3019</v>
      </c>
      <c r="C8210" t="s">
        <v>3173</v>
      </c>
      <c r="D8210" t="s">
        <v>1761</v>
      </c>
      <c r="E8210" t="s">
        <v>3320</v>
      </c>
      <c r="F8210" t="s">
        <v>27270</v>
      </c>
      <c r="G8210" t="s">
        <v>27268</v>
      </c>
      <c r="H8210" t="s">
        <v>3177</v>
      </c>
      <c r="I8210" t="s">
        <v>27271</v>
      </c>
      <c r="J8210" t="s">
        <v>3187</v>
      </c>
      <c r="K8210" t="s">
        <v>26586</v>
      </c>
      <c r="L8210" t="s">
        <v>3174</v>
      </c>
      <c r="M8210" t="s">
        <v>3174</v>
      </c>
    </row>
    <row r="8211" spans="1:13" x14ac:dyDescent="0.3">
      <c r="A8211" t="s">
        <v>1090</v>
      </c>
      <c r="B8211" t="s">
        <v>3019</v>
      </c>
      <c r="C8211" t="s">
        <v>3173</v>
      </c>
      <c r="D8211" t="s">
        <v>1761</v>
      </c>
      <c r="E8211" t="s">
        <v>3320</v>
      </c>
      <c r="F8211" t="s">
        <v>27272</v>
      </c>
      <c r="G8211" t="s">
        <v>27268</v>
      </c>
      <c r="H8211" t="s">
        <v>3177</v>
      </c>
      <c r="I8211" t="s">
        <v>27273</v>
      </c>
      <c r="J8211" t="s">
        <v>3187</v>
      </c>
      <c r="K8211" t="s">
        <v>26589</v>
      </c>
      <c r="L8211" t="s">
        <v>3174</v>
      </c>
      <c r="M8211" t="s">
        <v>3174</v>
      </c>
    </row>
    <row r="8212" spans="1:13" x14ac:dyDescent="0.3">
      <c r="A8212" t="s">
        <v>1090</v>
      </c>
      <c r="B8212" t="s">
        <v>3019</v>
      </c>
      <c r="C8212" t="s">
        <v>3173</v>
      </c>
      <c r="D8212" t="s">
        <v>1761</v>
      </c>
      <c r="E8212" t="s">
        <v>3320</v>
      </c>
      <c r="F8212" t="s">
        <v>27274</v>
      </c>
      <c r="G8212" t="s">
        <v>27275</v>
      </c>
      <c r="H8212" t="s">
        <v>3177</v>
      </c>
      <c r="I8212" t="s">
        <v>27276</v>
      </c>
      <c r="J8212" t="s">
        <v>3187</v>
      </c>
      <c r="K8212" t="s">
        <v>27277</v>
      </c>
      <c r="L8212" t="s">
        <v>3174</v>
      </c>
      <c r="M8212" t="s">
        <v>3174</v>
      </c>
    </row>
    <row r="8213" spans="1:13" x14ac:dyDescent="0.3">
      <c r="A8213" t="s">
        <v>1090</v>
      </c>
      <c r="B8213" t="s">
        <v>3019</v>
      </c>
      <c r="C8213" t="s">
        <v>3173</v>
      </c>
      <c r="D8213" t="s">
        <v>1761</v>
      </c>
      <c r="E8213" t="s">
        <v>3320</v>
      </c>
      <c r="F8213" t="s">
        <v>27278</v>
      </c>
      <c r="G8213" t="s">
        <v>27275</v>
      </c>
      <c r="H8213" t="s">
        <v>3177</v>
      </c>
      <c r="I8213" t="s">
        <v>27279</v>
      </c>
      <c r="J8213" t="s">
        <v>3187</v>
      </c>
      <c r="K8213" t="s">
        <v>27280</v>
      </c>
      <c r="L8213" t="s">
        <v>3174</v>
      </c>
      <c r="M8213" t="s">
        <v>3174</v>
      </c>
    </row>
    <row r="8214" spans="1:13" x14ac:dyDescent="0.3">
      <c r="A8214" t="s">
        <v>1090</v>
      </c>
      <c r="B8214" t="s">
        <v>3019</v>
      </c>
      <c r="C8214" t="s">
        <v>3173</v>
      </c>
      <c r="D8214" t="s">
        <v>1761</v>
      </c>
      <c r="E8214" t="s">
        <v>3320</v>
      </c>
      <c r="F8214" t="s">
        <v>27281</v>
      </c>
      <c r="G8214" t="s">
        <v>27275</v>
      </c>
      <c r="H8214" t="s">
        <v>3177</v>
      </c>
      <c r="I8214" t="s">
        <v>27282</v>
      </c>
      <c r="J8214" t="s">
        <v>3187</v>
      </c>
      <c r="K8214" t="s">
        <v>25758</v>
      </c>
      <c r="L8214" t="s">
        <v>3174</v>
      </c>
      <c r="M8214" t="s">
        <v>3174</v>
      </c>
    </row>
    <row r="8215" spans="1:13" x14ac:dyDescent="0.3">
      <c r="A8215" t="s">
        <v>1090</v>
      </c>
      <c r="B8215" t="s">
        <v>3019</v>
      </c>
      <c r="C8215" t="s">
        <v>3173</v>
      </c>
      <c r="D8215" t="s">
        <v>1761</v>
      </c>
      <c r="E8215" t="s">
        <v>3320</v>
      </c>
      <c r="F8215" t="s">
        <v>27283</v>
      </c>
      <c r="G8215" t="s">
        <v>27284</v>
      </c>
      <c r="H8215" t="s">
        <v>3177</v>
      </c>
      <c r="I8215" t="s">
        <v>27285</v>
      </c>
      <c r="J8215" t="s">
        <v>3187</v>
      </c>
      <c r="K8215" t="s">
        <v>27286</v>
      </c>
      <c r="L8215" t="s">
        <v>3174</v>
      </c>
      <c r="M8215" t="s">
        <v>3174</v>
      </c>
    </row>
    <row r="8216" spans="1:13" x14ac:dyDescent="0.3">
      <c r="A8216" t="s">
        <v>1090</v>
      </c>
      <c r="B8216" t="s">
        <v>3019</v>
      </c>
      <c r="C8216" t="s">
        <v>3173</v>
      </c>
      <c r="D8216" t="s">
        <v>1761</v>
      </c>
      <c r="E8216" t="s">
        <v>3320</v>
      </c>
      <c r="F8216" t="s">
        <v>27287</v>
      </c>
      <c r="G8216" t="s">
        <v>27288</v>
      </c>
      <c r="H8216" t="s">
        <v>3177</v>
      </c>
      <c r="I8216" t="s">
        <v>27289</v>
      </c>
      <c r="J8216" t="s">
        <v>3187</v>
      </c>
      <c r="K8216" t="s">
        <v>27290</v>
      </c>
      <c r="L8216" t="s">
        <v>3174</v>
      </c>
      <c r="M8216" t="s">
        <v>3174</v>
      </c>
    </row>
    <row r="8217" spans="1:13" x14ac:dyDescent="0.3">
      <c r="A8217" t="s">
        <v>1090</v>
      </c>
      <c r="B8217" t="s">
        <v>3019</v>
      </c>
      <c r="C8217" t="s">
        <v>3173</v>
      </c>
      <c r="D8217" t="s">
        <v>1761</v>
      </c>
      <c r="E8217" t="s">
        <v>3320</v>
      </c>
      <c r="F8217" t="s">
        <v>27291</v>
      </c>
      <c r="G8217" t="s">
        <v>27288</v>
      </c>
      <c r="H8217" t="s">
        <v>3177</v>
      </c>
      <c r="I8217" t="s">
        <v>27292</v>
      </c>
      <c r="J8217" t="s">
        <v>3187</v>
      </c>
      <c r="K8217" t="s">
        <v>27293</v>
      </c>
      <c r="L8217" t="s">
        <v>3174</v>
      </c>
      <c r="M8217" t="s">
        <v>3174</v>
      </c>
    </row>
    <row r="8218" spans="1:13" x14ac:dyDescent="0.3">
      <c r="A8218" t="s">
        <v>1090</v>
      </c>
      <c r="B8218" t="s">
        <v>3019</v>
      </c>
      <c r="C8218" t="s">
        <v>3173</v>
      </c>
      <c r="D8218" t="s">
        <v>1761</v>
      </c>
      <c r="E8218" t="s">
        <v>3320</v>
      </c>
      <c r="F8218" t="s">
        <v>27294</v>
      </c>
      <c r="G8218" t="s">
        <v>27288</v>
      </c>
      <c r="H8218" t="s">
        <v>3177</v>
      </c>
      <c r="I8218" t="s">
        <v>27295</v>
      </c>
      <c r="J8218" t="s">
        <v>3187</v>
      </c>
      <c r="K8218" t="s">
        <v>27296</v>
      </c>
      <c r="L8218" t="s">
        <v>3174</v>
      </c>
      <c r="M8218" t="s">
        <v>3174</v>
      </c>
    </row>
    <row r="8219" spans="1:13" x14ac:dyDescent="0.3">
      <c r="A8219" t="s">
        <v>1090</v>
      </c>
      <c r="B8219" t="s">
        <v>3019</v>
      </c>
      <c r="C8219" t="s">
        <v>3173</v>
      </c>
      <c r="D8219" t="s">
        <v>1761</v>
      </c>
      <c r="E8219" t="s">
        <v>3320</v>
      </c>
      <c r="F8219" t="s">
        <v>27297</v>
      </c>
      <c r="G8219" t="s">
        <v>27298</v>
      </c>
      <c r="H8219" t="s">
        <v>3177</v>
      </c>
      <c r="I8219" t="s">
        <v>27299</v>
      </c>
      <c r="J8219" t="s">
        <v>3187</v>
      </c>
      <c r="K8219" t="s">
        <v>27300</v>
      </c>
      <c r="L8219" t="s">
        <v>3174</v>
      </c>
      <c r="M8219" t="s">
        <v>3174</v>
      </c>
    </row>
    <row r="8220" spans="1:13" x14ac:dyDescent="0.3">
      <c r="A8220" t="s">
        <v>1090</v>
      </c>
      <c r="B8220" t="s">
        <v>3019</v>
      </c>
      <c r="C8220" t="s">
        <v>3173</v>
      </c>
      <c r="D8220" t="s">
        <v>1761</v>
      </c>
      <c r="E8220" t="s">
        <v>3320</v>
      </c>
      <c r="F8220" t="s">
        <v>27301</v>
      </c>
      <c r="G8220" t="s">
        <v>27298</v>
      </c>
      <c r="H8220" t="s">
        <v>3177</v>
      </c>
      <c r="I8220" t="s">
        <v>27302</v>
      </c>
      <c r="J8220" t="s">
        <v>3187</v>
      </c>
      <c r="K8220" t="s">
        <v>27303</v>
      </c>
      <c r="L8220" t="s">
        <v>3174</v>
      </c>
      <c r="M8220" t="s">
        <v>3174</v>
      </c>
    </row>
    <row r="8221" spans="1:13" x14ac:dyDescent="0.3">
      <c r="A8221" t="s">
        <v>1090</v>
      </c>
      <c r="B8221" t="s">
        <v>3019</v>
      </c>
      <c r="C8221" t="s">
        <v>3173</v>
      </c>
      <c r="D8221" t="s">
        <v>1761</v>
      </c>
      <c r="E8221" t="s">
        <v>3320</v>
      </c>
      <c r="F8221" t="s">
        <v>27304</v>
      </c>
      <c r="G8221" t="s">
        <v>27298</v>
      </c>
      <c r="H8221" t="s">
        <v>3177</v>
      </c>
      <c r="I8221" t="s">
        <v>27305</v>
      </c>
      <c r="J8221" t="s">
        <v>3187</v>
      </c>
      <c r="K8221" t="s">
        <v>27306</v>
      </c>
      <c r="L8221" t="s">
        <v>3174</v>
      </c>
      <c r="M8221" t="s">
        <v>3174</v>
      </c>
    </row>
    <row r="8222" spans="1:13" x14ac:dyDescent="0.3">
      <c r="A8222" t="s">
        <v>1090</v>
      </c>
      <c r="B8222" t="s">
        <v>3019</v>
      </c>
      <c r="C8222" t="s">
        <v>3173</v>
      </c>
      <c r="D8222" t="s">
        <v>1761</v>
      </c>
      <c r="E8222" t="s">
        <v>3320</v>
      </c>
      <c r="F8222" t="s">
        <v>27307</v>
      </c>
      <c r="G8222" t="s">
        <v>27308</v>
      </c>
      <c r="H8222" t="s">
        <v>3177</v>
      </c>
      <c r="I8222" t="s">
        <v>27309</v>
      </c>
      <c r="J8222" t="s">
        <v>3187</v>
      </c>
      <c r="K8222" t="s">
        <v>26847</v>
      </c>
      <c r="L8222" t="s">
        <v>3174</v>
      </c>
      <c r="M8222" t="s">
        <v>3174</v>
      </c>
    </row>
    <row r="8223" spans="1:13" x14ac:dyDescent="0.3">
      <c r="A8223" t="s">
        <v>1090</v>
      </c>
      <c r="B8223" t="s">
        <v>3019</v>
      </c>
      <c r="C8223" t="s">
        <v>3173</v>
      </c>
      <c r="D8223" t="s">
        <v>1761</v>
      </c>
      <c r="E8223" t="s">
        <v>3320</v>
      </c>
      <c r="F8223" t="s">
        <v>27310</v>
      </c>
      <c r="G8223" t="s">
        <v>27311</v>
      </c>
      <c r="H8223" t="s">
        <v>3177</v>
      </c>
      <c r="I8223" t="s">
        <v>27312</v>
      </c>
      <c r="J8223" t="s">
        <v>3187</v>
      </c>
      <c r="K8223" t="s">
        <v>27313</v>
      </c>
      <c r="L8223" t="s">
        <v>3174</v>
      </c>
      <c r="M8223" t="s">
        <v>3174</v>
      </c>
    </row>
    <row r="8224" spans="1:13" x14ac:dyDescent="0.3">
      <c r="A8224" t="s">
        <v>1090</v>
      </c>
      <c r="B8224" t="s">
        <v>3019</v>
      </c>
      <c r="C8224" t="s">
        <v>3173</v>
      </c>
      <c r="D8224" t="s">
        <v>1761</v>
      </c>
      <c r="E8224" t="s">
        <v>3320</v>
      </c>
      <c r="F8224" t="s">
        <v>27314</v>
      </c>
      <c r="G8224" t="s">
        <v>27311</v>
      </c>
      <c r="H8224" t="s">
        <v>3177</v>
      </c>
      <c r="I8224" t="s">
        <v>27315</v>
      </c>
      <c r="J8224" t="s">
        <v>3187</v>
      </c>
      <c r="K8224" t="s">
        <v>27316</v>
      </c>
      <c r="L8224" t="s">
        <v>3174</v>
      </c>
      <c r="M8224" t="s">
        <v>3174</v>
      </c>
    </row>
    <row r="8225" spans="1:13" x14ac:dyDescent="0.3">
      <c r="A8225" t="s">
        <v>1090</v>
      </c>
      <c r="B8225" t="s">
        <v>3019</v>
      </c>
      <c r="C8225" t="s">
        <v>3173</v>
      </c>
      <c r="D8225" t="s">
        <v>1761</v>
      </c>
      <c r="E8225" t="s">
        <v>3320</v>
      </c>
      <c r="F8225" t="s">
        <v>27317</v>
      </c>
      <c r="G8225" t="s">
        <v>27311</v>
      </c>
      <c r="H8225" t="s">
        <v>3177</v>
      </c>
      <c r="I8225" t="s">
        <v>27318</v>
      </c>
      <c r="J8225" t="s">
        <v>3187</v>
      </c>
      <c r="K8225" t="s">
        <v>27319</v>
      </c>
      <c r="L8225" t="s">
        <v>3174</v>
      </c>
      <c r="M8225" t="s">
        <v>3174</v>
      </c>
    </row>
    <row r="8226" spans="1:13" x14ac:dyDescent="0.3">
      <c r="A8226" t="s">
        <v>1090</v>
      </c>
      <c r="B8226" t="s">
        <v>19300</v>
      </c>
      <c r="C8226" t="s">
        <v>3173</v>
      </c>
      <c r="D8226" t="s">
        <v>1761</v>
      </c>
      <c r="E8226" t="s">
        <v>3320</v>
      </c>
      <c r="F8226" t="s">
        <v>27320</v>
      </c>
      <c r="G8226" t="s">
        <v>27321</v>
      </c>
      <c r="H8226" t="s">
        <v>3177</v>
      </c>
      <c r="I8226" t="s">
        <v>27322</v>
      </c>
      <c r="J8226" t="s">
        <v>3187</v>
      </c>
      <c r="K8226" t="s">
        <v>27323</v>
      </c>
      <c r="L8226" t="s">
        <v>3174</v>
      </c>
      <c r="M8226" t="s">
        <v>3174</v>
      </c>
    </row>
    <row r="8227" spans="1:13" x14ac:dyDescent="0.3">
      <c r="A8227" t="s">
        <v>1090</v>
      </c>
      <c r="B8227" t="s">
        <v>3002</v>
      </c>
      <c r="C8227" t="s">
        <v>3173</v>
      </c>
      <c r="D8227" t="s">
        <v>1761</v>
      </c>
      <c r="E8227" t="s">
        <v>3320</v>
      </c>
      <c r="F8227" t="s">
        <v>27324</v>
      </c>
      <c r="G8227" t="s">
        <v>27325</v>
      </c>
      <c r="H8227" t="s">
        <v>3177</v>
      </c>
      <c r="I8227" t="s">
        <v>27326</v>
      </c>
      <c r="J8227" t="s">
        <v>3187</v>
      </c>
      <c r="K8227" t="s">
        <v>26520</v>
      </c>
      <c r="L8227" t="s">
        <v>3174</v>
      </c>
      <c r="M8227" t="s">
        <v>3174</v>
      </c>
    </row>
    <row r="8228" spans="1:13" x14ac:dyDescent="0.3">
      <c r="A8228" t="s">
        <v>1090</v>
      </c>
      <c r="B8228" t="s">
        <v>3002</v>
      </c>
      <c r="C8228" t="s">
        <v>3173</v>
      </c>
      <c r="D8228" t="s">
        <v>1761</v>
      </c>
      <c r="E8228" t="s">
        <v>3320</v>
      </c>
      <c r="F8228" t="s">
        <v>27327</v>
      </c>
      <c r="G8228" t="s">
        <v>27328</v>
      </c>
      <c r="H8228" t="s">
        <v>3177</v>
      </c>
      <c r="I8228" t="s">
        <v>27329</v>
      </c>
      <c r="J8228" t="s">
        <v>3187</v>
      </c>
      <c r="K8228" t="s">
        <v>26569</v>
      </c>
      <c r="L8228" t="s">
        <v>3174</v>
      </c>
      <c r="M8228" t="s">
        <v>3174</v>
      </c>
    </row>
    <row r="8229" spans="1:13" x14ac:dyDescent="0.3">
      <c r="A8229" t="s">
        <v>1090</v>
      </c>
      <c r="B8229" t="s">
        <v>3002</v>
      </c>
      <c r="C8229" t="s">
        <v>3173</v>
      </c>
      <c r="D8229" t="s">
        <v>1761</v>
      </c>
      <c r="E8229" t="s">
        <v>3320</v>
      </c>
      <c r="F8229" t="s">
        <v>27330</v>
      </c>
      <c r="G8229" t="s">
        <v>27331</v>
      </c>
      <c r="H8229" t="s">
        <v>3177</v>
      </c>
      <c r="I8229" t="s">
        <v>27332</v>
      </c>
      <c r="J8229" t="s">
        <v>3187</v>
      </c>
      <c r="K8229" t="s">
        <v>25758</v>
      </c>
      <c r="L8229" t="s">
        <v>3174</v>
      </c>
      <c r="M8229" t="s">
        <v>3174</v>
      </c>
    </row>
    <row r="8230" spans="1:13" x14ac:dyDescent="0.3">
      <c r="A8230" t="s">
        <v>1090</v>
      </c>
      <c r="B8230" t="s">
        <v>4804</v>
      </c>
      <c r="C8230" t="s">
        <v>3173</v>
      </c>
      <c r="D8230" t="s">
        <v>1761</v>
      </c>
      <c r="E8230" t="s">
        <v>3320</v>
      </c>
      <c r="F8230" t="s">
        <v>27333</v>
      </c>
      <c r="G8230" t="s">
        <v>27334</v>
      </c>
      <c r="H8230" t="s">
        <v>3177</v>
      </c>
      <c r="I8230" t="s">
        <v>27335</v>
      </c>
      <c r="J8230" t="s">
        <v>3187</v>
      </c>
      <c r="K8230" t="s">
        <v>27336</v>
      </c>
      <c r="L8230" t="s">
        <v>3174</v>
      </c>
      <c r="M8230" t="s">
        <v>3174</v>
      </c>
    </row>
    <row r="8231" spans="1:13" x14ac:dyDescent="0.3">
      <c r="A8231" t="s">
        <v>1090</v>
      </c>
      <c r="B8231" t="s">
        <v>4804</v>
      </c>
      <c r="C8231" t="s">
        <v>3173</v>
      </c>
      <c r="D8231" t="s">
        <v>1761</v>
      </c>
      <c r="E8231" t="s">
        <v>3320</v>
      </c>
      <c r="F8231" t="s">
        <v>27337</v>
      </c>
      <c r="G8231" t="s">
        <v>27334</v>
      </c>
      <c r="H8231" t="s">
        <v>3177</v>
      </c>
      <c r="I8231" t="s">
        <v>27338</v>
      </c>
      <c r="J8231" t="s">
        <v>3187</v>
      </c>
      <c r="K8231" t="s">
        <v>27339</v>
      </c>
      <c r="L8231" t="s">
        <v>3174</v>
      </c>
      <c r="M8231" t="s">
        <v>3174</v>
      </c>
    </row>
    <row r="8232" spans="1:13" x14ac:dyDescent="0.3">
      <c r="A8232" t="s">
        <v>1090</v>
      </c>
      <c r="B8232" t="s">
        <v>4804</v>
      </c>
      <c r="C8232" t="s">
        <v>3173</v>
      </c>
      <c r="D8232" t="s">
        <v>1761</v>
      </c>
      <c r="E8232" t="s">
        <v>3320</v>
      </c>
      <c r="F8232" t="s">
        <v>27340</v>
      </c>
      <c r="G8232" t="s">
        <v>27334</v>
      </c>
      <c r="H8232" t="s">
        <v>3177</v>
      </c>
      <c r="I8232" t="s">
        <v>27341</v>
      </c>
      <c r="J8232" t="s">
        <v>3187</v>
      </c>
      <c r="K8232" t="s">
        <v>27342</v>
      </c>
      <c r="L8232" t="s">
        <v>3174</v>
      </c>
      <c r="M8232" t="s">
        <v>3174</v>
      </c>
    </row>
    <row r="8233" spans="1:13" x14ac:dyDescent="0.3">
      <c r="A8233" t="s">
        <v>1090</v>
      </c>
      <c r="B8233" t="s">
        <v>4804</v>
      </c>
      <c r="C8233" t="s">
        <v>3173</v>
      </c>
      <c r="D8233" t="s">
        <v>1761</v>
      </c>
      <c r="E8233" t="s">
        <v>3320</v>
      </c>
      <c r="F8233" t="s">
        <v>27343</v>
      </c>
      <c r="G8233" t="s">
        <v>27344</v>
      </c>
      <c r="H8233" t="s">
        <v>3177</v>
      </c>
      <c r="I8233" t="s">
        <v>27345</v>
      </c>
      <c r="J8233" t="s">
        <v>3187</v>
      </c>
      <c r="K8233" t="s">
        <v>27346</v>
      </c>
      <c r="L8233" t="s">
        <v>3174</v>
      </c>
      <c r="M8233" t="s">
        <v>3174</v>
      </c>
    </row>
    <row r="8234" spans="1:13" x14ac:dyDescent="0.3">
      <c r="A8234" t="s">
        <v>1090</v>
      </c>
      <c r="B8234" t="s">
        <v>4804</v>
      </c>
      <c r="C8234" t="s">
        <v>3173</v>
      </c>
      <c r="D8234" t="s">
        <v>1761</v>
      </c>
      <c r="E8234" t="s">
        <v>3320</v>
      </c>
      <c r="F8234" t="s">
        <v>27347</v>
      </c>
      <c r="G8234" t="s">
        <v>27344</v>
      </c>
      <c r="H8234" t="s">
        <v>3177</v>
      </c>
      <c r="I8234" t="s">
        <v>27348</v>
      </c>
      <c r="J8234" t="s">
        <v>3187</v>
      </c>
      <c r="K8234" t="s">
        <v>27349</v>
      </c>
      <c r="L8234" t="s">
        <v>3174</v>
      </c>
      <c r="M8234" t="s">
        <v>3174</v>
      </c>
    </row>
    <row r="8235" spans="1:13" x14ac:dyDescent="0.3">
      <c r="A8235" t="s">
        <v>1090</v>
      </c>
      <c r="B8235" t="s">
        <v>4804</v>
      </c>
      <c r="C8235" t="s">
        <v>3173</v>
      </c>
      <c r="D8235" t="s">
        <v>1761</v>
      </c>
      <c r="E8235" t="s">
        <v>3320</v>
      </c>
      <c r="F8235" t="s">
        <v>27350</v>
      </c>
      <c r="G8235" t="s">
        <v>27344</v>
      </c>
      <c r="H8235" t="s">
        <v>3177</v>
      </c>
      <c r="I8235" t="s">
        <v>27351</v>
      </c>
      <c r="J8235" t="s">
        <v>3187</v>
      </c>
      <c r="K8235" t="s">
        <v>27352</v>
      </c>
      <c r="L8235" t="s">
        <v>3174</v>
      </c>
      <c r="M8235" t="s">
        <v>3174</v>
      </c>
    </row>
    <row r="8236" spans="1:13" x14ac:dyDescent="0.3">
      <c r="A8236" t="s">
        <v>1090</v>
      </c>
      <c r="B8236" t="s">
        <v>4804</v>
      </c>
      <c r="C8236" t="s">
        <v>3173</v>
      </c>
      <c r="D8236" t="s">
        <v>1761</v>
      </c>
      <c r="E8236" t="s">
        <v>3320</v>
      </c>
      <c r="F8236" t="s">
        <v>27353</v>
      </c>
      <c r="G8236" t="s">
        <v>27354</v>
      </c>
      <c r="H8236" t="s">
        <v>3177</v>
      </c>
      <c r="I8236" t="s">
        <v>27355</v>
      </c>
      <c r="J8236" t="s">
        <v>3187</v>
      </c>
      <c r="K8236" t="s">
        <v>27300</v>
      </c>
      <c r="L8236" t="s">
        <v>3174</v>
      </c>
      <c r="M8236" t="s">
        <v>3174</v>
      </c>
    </row>
    <row r="8237" spans="1:13" x14ac:dyDescent="0.3">
      <c r="A8237" t="s">
        <v>1090</v>
      </c>
      <c r="B8237" t="s">
        <v>4804</v>
      </c>
      <c r="C8237" t="s">
        <v>3173</v>
      </c>
      <c r="D8237" t="s">
        <v>1761</v>
      </c>
      <c r="E8237" t="s">
        <v>3320</v>
      </c>
      <c r="F8237" t="s">
        <v>27356</v>
      </c>
      <c r="G8237" t="s">
        <v>27354</v>
      </c>
      <c r="H8237" t="s">
        <v>3177</v>
      </c>
      <c r="I8237" t="s">
        <v>27357</v>
      </c>
      <c r="J8237" t="s">
        <v>3187</v>
      </c>
      <c r="K8237" t="s">
        <v>27303</v>
      </c>
      <c r="L8237" t="s">
        <v>3174</v>
      </c>
      <c r="M8237" t="s">
        <v>3174</v>
      </c>
    </row>
    <row r="8238" spans="1:13" x14ac:dyDescent="0.3">
      <c r="A8238" t="s">
        <v>1090</v>
      </c>
      <c r="B8238" t="s">
        <v>4804</v>
      </c>
      <c r="C8238" t="s">
        <v>3173</v>
      </c>
      <c r="D8238" t="s">
        <v>1761</v>
      </c>
      <c r="E8238" t="s">
        <v>3320</v>
      </c>
      <c r="F8238" t="s">
        <v>27358</v>
      </c>
      <c r="G8238" t="s">
        <v>27354</v>
      </c>
      <c r="H8238" t="s">
        <v>3177</v>
      </c>
      <c r="I8238" t="s">
        <v>27359</v>
      </c>
      <c r="J8238" t="s">
        <v>3187</v>
      </c>
      <c r="K8238" t="s">
        <v>27306</v>
      </c>
      <c r="L8238" t="s">
        <v>3174</v>
      </c>
      <c r="M8238" t="s">
        <v>3174</v>
      </c>
    </row>
    <row r="8239" spans="1:13" x14ac:dyDescent="0.3">
      <c r="A8239" t="s">
        <v>1090</v>
      </c>
      <c r="B8239" t="s">
        <v>2966</v>
      </c>
      <c r="C8239" t="s">
        <v>3173</v>
      </c>
      <c r="D8239" t="s">
        <v>1761</v>
      </c>
      <c r="E8239" t="s">
        <v>3320</v>
      </c>
      <c r="F8239" t="s">
        <v>27360</v>
      </c>
      <c r="G8239" t="s">
        <v>27361</v>
      </c>
      <c r="H8239" t="s">
        <v>3177</v>
      </c>
      <c r="I8239" t="s">
        <v>27362</v>
      </c>
      <c r="J8239" t="s">
        <v>3187</v>
      </c>
      <c r="K8239" t="s">
        <v>26416</v>
      </c>
      <c r="L8239" t="s">
        <v>3174</v>
      </c>
      <c r="M8239" t="s">
        <v>3174</v>
      </c>
    </row>
    <row r="8240" spans="1:13" x14ac:dyDescent="0.3">
      <c r="A8240" t="s">
        <v>1090</v>
      </c>
      <c r="B8240" t="s">
        <v>2966</v>
      </c>
      <c r="C8240" t="s">
        <v>3173</v>
      </c>
      <c r="D8240" t="s">
        <v>1761</v>
      </c>
      <c r="E8240" t="s">
        <v>3320</v>
      </c>
      <c r="F8240" t="s">
        <v>27363</v>
      </c>
      <c r="G8240" t="s">
        <v>27364</v>
      </c>
      <c r="H8240" t="s">
        <v>3177</v>
      </c>
      <c r="I8240" t="s">
        <v>27365</v>
      </c>
      <c r="J8240" t="s">
        <v>3187</v>
      </c>
      <c r="K8240" t="s">
        <v>26705</v>
      </c>
      <c r="L8240" t="s">
        <v>3174</v>
      </c>
      <c r="M8240" t="s">
        <v>3174</v>
      </c>
    </row>
    <row r="8241" spans="1:13" x14ac:dyDescent="0.3">
      <c r="A8241" t="s">
        <v>1090</v>
      </c>
      <c r="B8241" t="s">
        <v>2966</v>
      </c>
      <c r="C8241" t="s">
        <v>3173</v>
      </c>
      <c r="D8241" t="s">
        <v>1761</v>
      </c>
      <c r="E8241" t="s">
        <v>3320</v>
      </c>
      <c r="F8241" t="s">
        <v>27366</v>
      </c>
      <c r="G8241" t="s">
        <v>27367</v>
      </c>
      <c r="H8241" t="s">
        <v>3177</v>
      </c>
      <c r="I8241" t="s">
        <v>27368</v>
      </c>
      <c r="J8241" t="s">
        <v>3187</v>
      </c>
      <c r="K8241" t="s">
        <v>26534</v>
      </c>
      <c r="L8241" t="s">
        <v>3174</v>
      </c>
      <c r="M8241" t="s">
        <v>3174</v>
      </c>
    </row>
    <row r="8242" spans="1:13" x14ac:dyDescent="0.3">
      <c r="A8242" t="s">
        <v>1090</v>
      </c>
      <c r="B8242" t="s">
        <v>2966</v>
      </c>
      <c r="C8242" t="s">
        <v>3173</v>
      </c>
      <c r="D8242" t="s">
        <v>1761</v>
      </c>
      <c r="E8242" t="s">
        <v>3320</v>
      </c>
      <c r="F8242" t="s">
        <v>27369</v>
      </c>
      <c r="G8242" t="s">
        <v>27367</v>
      </c>
      <c r="H8242" t="s">
        <v>3177</v>
      </c>
      <c r="I8242" t="s">
        <v>27370</v>
      </c>
      <c r="J8242" t="s">
        <v>3187</v>
      </c>
      <c r="K8242" t="s">
        <v>26537</v>
      </c>
      <c r="L8242" t="s">
        <v>3174</v>
      </c>
      <c r="M8242" t="s">
        <v>3174</v>
      </c>
    </row>
    <row r="8243" spans="1:13" x14ac:dyDescent="0.3">
      <c r="A8243" t="s">
        <v>1090</v>
      </c>
      <c r="B8243" t="s">
        <v>2966</v>
      </c>
      <c r="C8243" t="s">
        <v>3173</v>
      </c>
      <c r="D8243" t="s">
        <v>1761</v>
      </c>
      <c r="E8243" t="s">
        <v>3320</v>
      </c>
      <c r="F8243" t="s">
        <v>27371</v>
      </c>
      <c r="G8243" t="s">
        <v>27367</v>
      </c>
      <c r="H8243" t="s">
        <v>3177</v>
      </c>
      <c r="I8243" t="s">
        <v>27372</v>
      </c>
      <c r="J8243" t="s">
        <v>3187</v>
      </c>
      <c r="K8243" t="s">
        <v>26520</v>
      </c>
      <c r="L8243" t="s">
        <v>3174</v>
      </c>
      <c r="M8243" t="s">
        <v>3174</v>
      </c>
    </row>
    <row r="8244" spans="1:13" x14ac:dyDescent="0.3">
      <c r="A8244" t="s">
        <v>1090</v>
      </c>
      <c r="B8244" t="s">
        <v>2966</v>
      </c>
      <c r="C8244" t="s">
        <v>3173</v>
      </c>
      <c r="D8244" t="s">
        <v>1761</v>
      </c>
      <c r="E8244" t="s">
        <v>3320</v>
      </c>
      <c r="F8244" t="s">
        <v>27373</v>
      </c>
      <c r="G8244" t="s">
        <v>27367</v>
      </c>
      <c r="H8244" t="s">
        <v>3177</v>
      </c>
      <c r="I8244" t="s">
        <v>27374</v>
      </c>
      <c r="J8244" t="s">
        <v>3187</v>
      </c>
      <c r="K8244" t="s">
        <v>27375</v>
      </c>
      <c r="L8244" t="s">
        <v>3174</v>
      </c>
      <c r="M8244" t="s">
        <v>3174</v>
      </c>
    </row>
    <row r="8245" spans="1:13" x14ac:dyDescent="0.3">
      <c r="A8245" t="s">
        <v>1090</v>
      </c>
      <c r="B8245" t="s">
        <v>2966</v>
      </c>
      <c r="C8245" t="s">
        <v>3173</v>
      </c>
      <c r="D8245" t="s">
        <v>1761</v>
      </c>
      <c r="E8245" t="s">
        <v>3320</v>
      </c>
      <c r="F8245" t="s">
        <v>27376</v>
      </c>
      <c r="G8245" t="s">
        <v>27377</v>
      </c>
      <c r="H8245" t="s">
        <v>3177</v>
      </c>
      <c r="I8245" t="s">
        <v>27378</v>
      </c>
      <c r="J8245" t="s">
        <v>3187</v>
      </c>
      <c r="K8245" t="s">
        <v>27277</v>
      </c>
      <c r="L8245" t="s">
        <v>3174</v>
      </c>
      <c r="M8245" t="s">
        <v>3174</v>
      </c>
    </row>
    <row r="8246" spans="1:13" x14ac:dyDescent="0.3">
      <c r="A8246" t="s">
        <v>1090</v>
      </c>
      <c r="B8246" t="s">
        <v>2966</v>
      </c>
      <c r="C8246" t="s">
        <v>3173</v>
      </c>
      <c r="D8246" t="s">
        <v>1761</v>
      </c>
      <c r="E8246" t="s">
        <v>3320</v>
      </c>
      <c r="F8246" t="s">
        <v>27379</v>
      </c>
      <c r="G8246" t="s">
        <v>27377</v>
      </c>
      <c r="H8246" t="s">
        <v>3177</v>
      </c>
      <c r="I8246" t="s">
        <v>27380</v>
      </c>
      <c r="J8246" t="s">
        <v>3187</v>
      </c>
      <c r="K8246" t="s">
        <v>27280</v>
      </c>
      <c r="L8246" t="s">
        <v>3174</v>
      </c>
      <c r="M8246" t="s">
        <v>3174</v>
      </c>
    </row>
    <row r="8247" spans="1:13" x14ac:dyDescent="0.3">
      <c r="A8247" t="s">
        <v>1090</v>
      </c>
      <c r="B8247" t="s">
        <v>2966</v>
      </c>
      <c r="C8247" t="s">
        <v>3173</v>
      </c>
      <c r="D8247" t="s">
        <v>1761</v>
      </c>
      <c r="E8247" t="s">
        <v>3320</v>
      </c>
      <c r="F8247" t="s">
        <v>27381</v>
      </c>
      <c r="G8247" t="s">
        <v>27382</v>
      </c>
      <c r="H8247" t="s">
        <v>3177</v>
      </c>
      <c r="I8247" t="s">
        <v>27383</v>
      </c>
      <c r="J8247" t="s">
        <v>3187</v>
      </c>
      <c r="K8247" t="s">
        <v>27384</v>
      </c>
      <c r="L8247" t="s">
        <v>3174</v>
      </c>
      <c r="M8247" t="s">
        <v>3174</v>
      </c>
    </row>
    <row r="8248" spans="1:13" x14ac:dyDescent="0.3">
      <c r="A8248" t="s">
        <v>1090</v>
      </c>
      <c r="B8248" t="s">
        <v>2966</v>
      </c>
      <c r="C8248" t="s">
        <v>3173</v>
      </c>
      <c r="D8248" t="s">
        <v>1761</v>
      </c>
      <c r="E8248" t="s">
        <v>3320</v>
      </c>
      <c r="F8248" t="s">
        <v>27385</v>
      </c>
      <c r="G8248" t="s">
        <v>27386</v>
      </c>
      <c r="H8248" t="s">
        <v>3177</v>
      </c>
      <c r="I8248" t="s">
        <v>27387</v>
      </c>
      <c r="J8248" t="s">
        <v>3187</v>
      </c>
      <c r="K8248" t="s">
        <v>27388</v>
      </c>
      <c r="L8248" t="s">
        <v>3174</v>
      </c>
      <c r="M8248" t="s">
        <v>3174</v>
      </c>
    </row>
    <row r="8249" spans="1:13" x14ac:dyDescent="0.3">
      <c r="A8249" t="s">
        <v>1090</v>
      </c>
      <c r="B8249" t="s">
        <v>2966</v>
      </c>
      <c r="C8249" t="s">
        <v>3173</v>
      </c>
      <c r="D8249" t="s">
        <v>1761</v>
      </c>
      <c r="E8249" t="s">
        <v>3320</v>
      </c>
      <c r="F8249" t="s">
        <v>27389</v>
      </c>
      <c r="G8249" t="s">
        <v>27386</v>
      </c>
      <c r="H8249" t="s">
        <v>3177</v>
      </c>
      <c r="I8249" t="s">
        <v>27390</v>
      </c>
      <c r="J8249" t="s">
        <v>3187</v>
      </c>
      <c r="K8249" t="s">
        <v>27391</v>
      </c>
      <c r="L8249" t="s">
        <v>3174</v>
      </c>
      <c r="M8249" t="s">
        <v>3174</v>
      </c>
    </row>
    <row r="8250" spans="1:13" x14ac:dyDescent="0.3">
      <c r="A8250" t="s">
        <v>1090</v>
      </c>
      <c r="B8250" t="s">
        <v>2966</v>
      </c>
      <c r="C8250" t="s">
        <v>3173</v>
      </c>
      <c r="D8250" t="s">
        <v>1761</v>
      </c>
      <c r="E8250" t="s">
        <v>3320</v>
      </c>
      <c r="F8250" t="s">
        <v>27392</v>
      </c>
      <c r="G8250" t="s">
        <v>27393</v>
      </c>
      <c r="H8250" t="s">
        <v>3177</v>
      </c>
      <c r="I8250" t="s">
        <v>27394</v>
      </c>
      <c r="J8250" t="s">
        <v>3187</v>
      </c>
      <c r="K8250" t="s">
        <v>27395</v>
      </c>
      <c r="L8250" t="s">
        <v>3174</v>
      </c>
      <c r="M8250" t="s">
        <v>3174</v>
      </c>
    </row>
    <row r="8251" spans="1:13" x14ac:dyDescent="0.3">
      <c r="A8251" t="s">
        <v>1090</v>
      </c>
      <c r="B8251" t="s">
        <v>2966</v>
      </c>
      <c r="C8251" t="s">
        <v>3173</v>
      </c>
      <c r="D8251" t="s">
        <v>1761</v>
      </c>
      <c r="E8251" t="s">
        <v>3320</v>
      </c>
      <c r="F8251" t="s">
        <v>27396</v>
      </c>
      <c r="G8251" t="s">
        <v>27393</v>
      </c>
      <c r="H8251" t="s">
        <v>3177</v>
      </c>
      <c r="I8251" t="s">
        <v>27397</v>
      </c>
      <c r="J8251" t="s">
        <v>3187</v>
      </c>
      <c r="K8251" t="s">
        <v>27398</v>
      </c>
      <c r="L8251" t="s">
        <v>3174</v>
      </c>
      <c r="M8251" t="s">
        <v>3174</v>
      </c>
    </row>
    <row r="8252" spans="1:13" x14ac:dyDescent="0.3">
      <c r="A8252" t="s">
        <v>1090</v>
      </c>
      <c r="B8252" t="s">
        <v>2966</v>
      </c>
      <c r="C8252" t="s">
        <v>3173</v>
      </c>
      <c r="D8252" t="s">
        <v>1761</v>
      </c>
      <c r="E8252" t="s">
        <v>3320</v>
      </c>
      <c r="F8252" t="s">
        <v>27399</v>
      </c>
      <c r="G8252" t="s">
        <v>27393</v>
      </c>
      <c r="H8252" t="s">
        <v>3177</v>
      </c>
      <c r="I8252" t="s">
        <v>27400</v>
      </c>
      <c r="J8252" t="s">
        <v>3187</v>
      </c>
      <c r="K8252" t="s">
        <v>27401</v>
      </c>
      <c r="L8252" t="s">
        <v>3174</v>
      </c>
      <c r="M8252" t="s">
        <v>3174</v>
      </c>
    </row>
    <row r="8253" spans="1:13" x14ac:dyDescent="0.3">
      <c r="A8253" t="s">
        <v>1090</v>
      </c>
      <c r="B8253" t="s">
        <v>2966</v>
      </c>
      <c r="C8253" t="s">
        <v>3173</v>
      </c>
      <c r="D8253" t="s">
        <v>1761</v>
      </c>
      <c r="E8253" t="s">
        <v>3320</v>
      </c>
      <c r="F8253" t="s">
        <v>27402</v>
      </c>
      <c r="G8253" t="s">
        <v>27403</v>
      </c>
      <c r="H8253" t="s">
        <v>3177</v>
      </c>
      <c r="I8253" t="s">
        <v>27404</v>
      </c>
      <c r="J8253" t="s">
        <v>3187</v>
      </c>
      <c r="K8253" t="s">
        <v>27405</v>
      </c>
      <c r="L8253" t="s">
        <v>3174</v>
      </c>
      <c r="M8253" t="s">
        <v>3174</v>
      </c>
    </row>
    <row r="8254" spans="1:13" x14ac:dyDescent="0.3">
      <c r="A8254" t="s">
        <v>1090</v>
      </c>
      <c r="B8254" t="s">
        <v>2966</v>
      </c>
      <c r="C8254" t="s">
        <v>3173</v>
      </c>
      <c r="D8254" t="s">
        <v>1761</v>
      </c>
      <c r="E8254" t="s">
        <v>3320</v>
      </c>
      <c r="F8254" t="s">
        <v>27406</v>
      </c>
      <c r="G8254" t="s">
        <v>27403</v>
      </c>
      <c r="H8254" t="s">
        <v>3177</v>
      </c>
      <c r="I8254" t="s">
        <v>27407</v>
      </c>
      <c r="J8254" t="s">
        <v>3187</v>
      </c>
      <c r="K8254" t="s">
        <v>27408</v>
      </c>
      <c r="L8254" t="s">
        <v>3174</v>
      </c>
      <c r="M8254" t="s">
        <v>3174</v>
      </c>
    </row>
    <row r="8255" spans="1:13" x14ac:dyDescent="0.3">
      <c r="A8255" t="s">
        <v>1090</v>
      </c>
      <c r="B8255" t="s">
        <v>2966</v>
      </c>
      <c r="C8255" t="s">
        <v>3173</v>
      </c>
      <c r="D8255" t="s">
        <v>1761</v>
      </c>
      <c r="E8255" t="s">
        <v>3320</v>
      </c>
      <c r="F8255" t="s">
        <v>27409</v>
      </c>
      <c r="G8255" t="s">
        <v>27403</v>
      </c>
      <c r="H8255" t="s">
        <v>3177</v>
      </c>
      <c r="I8255" t="s">
        <v>27410</v>
      </c>
      <c r="J8255" t="s">
        <v>3187</v>
      </c>
      <c r="K8255" t="s">
        <v>27411</v>
      </c>
      <c r="L8255" t="s">
        <v>3174</v>
      </c>
      <c r="M8255" t="s">
        <v>3174</v>
      </c>
    </row>
    <row r="8256" spans="1:13" x14ac:dyDescent="0.3">
      <c r="A8256" t="s">
        <v>1090</v>
      </c>
      <c r="B8256" t="s">
        <v>15199</v>
      </c>
      <c r="C8256" t="s">
        <v>3173</v>
      </c>
      <c r="D8256" t="s">
        <v>1761</v>
      </c>
      <c r="E8256" t="s">
        <v>3320</v>
      </c>
      <c r="F8256" t="s">
        <v>27412</v>
      </c>
      <c r="G8256" t="s">
        <v>27413</v>
      </c>
      <c r="H8256" t="s">
        <v>3177</v>
      </c>
      <c r="I8256" t="s">
        <v>27414</v>
      </c>
      <c r="J8256" t="s">
        <v>3187</v>
      </c>
      <c r="K8256" t="s">
        <v>26534</v>
      </c>
      <c r="L8256" t="s">
        <v>3174</v>
      </c>
      <c r="M8256" t="s">
        <v>3174</v>
      </c>
    </row>
    <row r="8257" spans="1:13" x14ac:dyDescent="0.3">
      <c r="A8257" t="s">
        <v>1090</v>
      </c>
      <c r="B8257" t="s">
        <v>15199</v>
      </c>
      <c r="C8257" t="s">
        <v>3173</v>
      </c>
      <c r="D8257" t="s">
        <v>1761</v>
      </c>
      <c r="E8257" t="s">
        <v>3320</v>
      </c>
      <c r="F8257" t="s">
        <v>27415</v>
      </c>
      <c r="G8257" t="s">
        <v>27413</v>
      </c>
      <c r="H8257" t="s">
        <v>3177</v>
      </c>
      <c r="I8257" t="s">
        <v>27416</v>
      </c>
      <c r="J8257" t="s">
        <v>3187</v>
      </c>
      <c r="K8257" t="s">
        <v>26537</v>
      </c>
      <c r="L8257" t="s">
        <v>3174</v>
      </c>
      <c r="M8257" t="s">
        <v>3174</v>
      </c>
    </row>
    <row r="8258" spans="1:13" x14ac:dyDescent="0.3">
      <c r="A8258" t="s">
        <v>1090</v>
      </c>
      <c r="B8258" t="s">
        <v>15199</v>
      </c>
      <c r="C8258" t="s">
        <v>3173</v>
      </c>
      <c r="D8258" t="s">
        <v>1761</v>
      </c>
      <c r="E8258" t="s">
        <v>3320</v>
      </c>
      <c r="F8258" t="s">
        <v>27417</v>
      </c>
      <c r="G8258" t="s">
        <v>27418</v>
      </c>
      <c r="H8258" t="s">
        <v>3177</v>
      </c>
      <c r="I8258" t="s">
        <v>27419</v>
      </c>
      <c r="J8258" t="s">
        <v>3187</v>
      </c>
      <c r="K8258" t="s">
        <v>26543</v>
      </c>
      <c r="L8258" t="s">
        <v>3174</v>
      </c>
      <c r="M8258" t="s">
        <v>3174</v>
      </c>
    </row>
    <row r="8259" spans="1:13" x14ac:dyDescent="0.3">
      <c r="A8259" t="s">
        <v>1090</v>
      </c>
      <c r="B8259" t="s">
        <v>15199</v>
      </c>
      <c r="C8259" t="s">
        <v>3173</v>
      </c>
      <c r="D8259" t="s">
        <v>1761</v>
      </c>
      <c r="E8259" t="s">
        <v>3320</v>
      </c>
      <c r="F8259" t="s">
        <v>27420</v>
      </c>
      <c r="G8259" t="s">
        <v>27418</v>
      </c>
      <c r="H8259" t="s">
        <v>3177</v>
      </c>
      <c r="I8259" t="s">
        <v>27421</v>
      </c>
      <c r="J8259" t="s">
        <v>3187</v>
      </c>
      <c r="K8259" t="s">
        <v>26546</v>
      </c>
      <c r="L8259" t="s">
        <v>3174</v>
      </c>
      <c r="M8259" t="s">
        <v>3174</v>
      </c>
    </row>
    <row r="8260" spans="1:13" x14ac:dyDescent="0.3">
      <c r="A8260" t="s">
        <v>1090</v>
      </c>
      <c r="B8260" t="s">
        <v>15199</v>
      </c>
      <c r="C8260" t="s">
        <v>3173</v>
      </c>
      <c r="D8260" t="s">
        <v>1761</v>
      </c>
      <c r="E8260" t="s">
        <v>3320</v>
      </c>
      <c r="F8260" t="s">
        <v>27422</v>
      </c>
      <c r="G8260" t="s">
        <v>27423</v>
      </c>
      <c r="H8260" t="s">
        <v>3177</v>
      </c>
      <c r="I8260" t="s">
        <v>27424</v>
      </c>
      <c r="J8260" t="s">
        <v>3187</v>
      </c>
      <c r="K8260" t="s">
        <v>26553</v>
      </c>
      <c r="L8260" t="s">
        <v>3174</v>
      </c>
      <c r="M8260" t="s">
        <v>3174</v>
      </c>
    </row>
    <row r="8261" spans="1:13" x14ac:dyDescent="0.3">
      <c r="A8261" t="s">
        <v>1090</v>
      </c>
      <c r="B8261" t="s">
        <v>15199</v>
      </c>
      <c r="C8261" t="s">
        <v>3173</v>
      </c>
      <c r="D8261" t="s">
        <v>1761</v>
      </c>
      <c r="E8261" t="s">
        <v>3320</v>
      </c>
      <c r="F8261" t="s">
        <v>27425</v>
      </c>
      <c r="G8261" t="s">
        <v>27423</v>
      </c>
      <c r="H8261" t="s">
        <v>3177</v>
      </c>
      <c r="I8261" t="s">
        <v>27426</v>
      </c>
      <c r="J8261" t="s">
        <v>3187</v>
      </c>
      <c r="K8261" t="s">
        <v>26556</v>
      </c>
      <c r="L8261" t="s">
        <v>3174</v>
      </c>
      <c r="M8261" t="s">
        <v>3174</v>
      </c>
    </row>
    <row r="8262" spans="1:13" x14ac:dyDescent="0.3">
      <c r="A8262" t="s">
        <v>1090</v>
      </c>
      <c r="B8262" t="s">
        <v>3319</v>
      </c>
      <c r="C8262" t="s">
        <v>3173</v>
      </c>
      <c r="D8262" t="s">
        <v>1761</v>
      </c>
      <c r="E8262" t="s">
        <v>3320</v>
      </c>
      <c r="F8262" t="s">
        <v>27427</v>
      </c>
      <c r="G8262" t="s">
        <v>27428</v>
      </c>
      <c r="H8262" t="s">
        <v>3177</v>
      </c>
      <c r="I8262" t="s">
        <v>27429</v>
      </c>
      <c r="J8262" t="s">
        <v>3187</v>
      </c>
      <c r="K8262" t="s">
        <v>27430</v>
      </c>
      <c r="L8262" t="s">
        <v>3174</v>
      </c>
      <c r="M8262" t="s">
        <v>3174</v>
      </c>
    </row>
    <row r="8263" spans="1:13" x14ac:dyDescent="0.3">
      <c r="A8263" t="s">
        <v>1090</v>
      </c>
      <c r="B8263" t="s">
        <v>3319</v>
      </c>
      <c r="C8263" t="s">
        <v>3173</v>
      </c>
      <c r="D8263" t="s">
        <v>1761</v>
      </c>
      <c r="E8263" t="s">
        <v>3320</v>
      </c>
      <c r="F8263" t="s">
        <v>27431</v>
      </c>
      <c r="G8263" t="s">
        <v>21106</v>
      </c>
      <c r="H8263" t="s">
        <v>3177</v>
      </c>
      <c r="I8263" t="s">
        <v>27432</v>
      </c>
      <c r="J8263" t="s">
        <v>3187</v>
      </c>
      <c r="K8263" t="s">
        <v>26543</v>
      </c>
      <c r="L8263" t="s">
        <v>3174</v>
      </c>
      <c r="M8263" t="s">
        <v>3174</v>
      </c>
    </row>
    <row r="8264" spans="1:13" x14ac:dyDescent="0.3">
      <c r="A8264" t="s">
        <v>1090</v>
      </c>
      <c r="B8264" t="s">
        <v>3319</v>
      </c>
      <c r="C8264" t="s">
        <v>3173</v>
      </c>
      <c r="D8264" t="s">
        <v>1761</v>
      </c>
      <c r="E8264" t="s">
        <v>3320</v>
      </c>
      <c r="F8264" t="s">
        <v>27433</v>
      </c>
      <c r="G8264" t="s">
        <v>21106</v>
      </c>
      <c r="H8264" t="s">
        <v>3177</v>
      </c>
      <c r="I8264" t="s">
        <v>27434</v>
      </c>
      <c r="J8264" t="s">
        <v>3187</v>
      </c>
      <c r="K8264" t="s">
        <v>26546</v>
      </c>
      <c r="L8264" t="s">
        <v>3174</v>
      </c>
      <c r="M8264" t="s">
        <v>3174</v>
      </c>
    </row>
    <row r="8265" spans="1:13" x14ac:dyDescent="0.3">
      <c r="A8265" t="s">
        <v>1090</v>
      </c>
      <c r="B8265" t="s">
        <v>3319</v>
      </c>
      <c r="C8265" t="s">
        <v>3173</v>
      </c>
      <c r="D8265" t="s">
        <v>1761</v>
      </c>
      <c r="E8265" t="s">
        <v>3320</v>
      </c>
      <c r="F8265" t="s">
        <v>27435</v>
      </c>
      <c r="G8265" t="s">
        <v>21106</v>
      </c>
      <c r="H8265" t="s">
        <v>3177</v>
      </c>
      <c r="I8265" t="s">
        <v>27436</v>
      </c>
      <c r="J8265" t="s">
        <v>3187</v>
      </c>
      <c r="K8265" t="s">
        <v>26549</v>
      </c>
      <c r="L8265" t="s">
        <v>3174</v>
      </c>
      <c r="M8265" t="s">
        <v>3174</v>
      </c>
    </row>
    <row r="8266" spans="1:13" x14ac:dyDescent="0.3">
      <c r="A8266" t="s">
        <v>1090</v>
      </c>
      <c r="B8266" t="s">
        <v>3319</v>
      </c>
      <c r="C8266" t="s">
        <v>3173</v>
      </c>
      <c r="D8266" t="s">
        <v>1761</v>
      </c>
      <c r="E8266" t="s">
        <v>3320</v>
      </c>
      <c r="F8266" t="s">
        <v>27437</v>
      </c>
      <c r="G8266" t="s">
        <v>16742</v>
      </c>
      <c r="H8266" t="s">
        <v>3177</v>
      </c>
      <c r="I8266" t="s">
        <v>27438</v>
      </c>
      <c r="J8266" t="s">
        <v>3187</v>
      </c>
      <c r="K8266" t="s">
        <v>26563</v>
      </c>
      <c r="L8266" t="s">
        <v>3174</v>
      </c>
      <c r="M8266" t="s">
        <v>3174</v>
      </c>
    </row>
    <row r="8267" spans="1:13" x14ac:dyDescent="0.3">
      <c r="A8267" t="s">
        <v>1090</v>
      </c>
      <c r="B8267" t="s">
        <v>3319</v>
      </c>
      <c r="C8267" t="s">
        <v>3173</v>
      </c>
      <c r="D8267" t="s">
        <v>1761</v>
      </c>
      <c r="E8267" t="s">
        <v>3320</v>
      </c>
      <c r="F8267" t="s">
        <v>27439</v>
      </c>
      <c r="G8267" t="s">
        <v>16742</v>
      </c>
      <c r="H8267" t="s">
        <v>3177</v>
      </c>
      <c r="I8267" t="s">
        <v>27440</v>
      </c>
      <c r="J8267" t="s">
        <v>3187</v>
      </c>
      <c r="K8267" t="s">
        <v>26566</v>
      </c>
      <c r="L8267" t="s">
        <v>3174</v>
      </c>
      <c r="M8267" t="s">
        <v>3174</v>
      </c>
    </row>
    <row r="8268" spans="1:13" x14ac:dyDescent="0.3">
      <c r="A8268" t="s">
        <v>1090</v>
      </c>
      <c r="B8268" t="s">
        <v>3319</v>
      </c>
      <c r="C8268" t="s">
        <v>3173</v>
      </c>
      <c r="D8268" t="s">
        <v>1761</v>
      </c>
      <c r="E8268" t="s">
        <v>3320</v>
      </c>
      <c r="F8268" t="s">
        <v>27441</v>
      </c>
      <c r="G8268" t="s">
        <v>16742</v>
      </c>
      <c r="H8268" t="s">
        <v>3177</v>
      </c>
      <c r="I8268" t="s">
        <v>27442</v>
      </c>
      <c r="J8268" t="s">
        <v>3187</v>
      </c>
      <c r="K8268" t="s">
        <v>26569</v>
      </c>
      <c r="L8268" t="s">
        <v>3174</v>
      </c>
      <c r="M8268" t="s">
        <v>3174</v>
      </c>
    </row>
    <row r="8269" spans="1:13" x14ac:dyDescent="0.3">
      <c r="A8269" t="s">
        <v>1090</v>
      </c>
      <c r="B8269" t="s">
        <v>4791</v>
      </c>
      <c r="C8269" t="s">
        <v>3173</v>
      </c>
      <c r="D8269" t="s">
        <v>1761</v>
      </c>
      <c r="E8269" t="s">
        <v>3320</v>
      </c>
      <c r="F8269" t="s">
        <v>27443</v>
      </c>
      <c r="G8269" t="s">
        <v>21133</v>
      </c>
      <c r="H8269" t="s">
        <v>3177</v>
      </c>
      <c r="I8269" t="s">
        <v>27444</v>
      </c>
      <c r="J8269" t="s">
        <v>3187</v>
      </c>
      <c r="K8269" t="s">
        <v>27286</v>
      </c>
      <c r="L8269" t="s">
        <v>3174</v>
      </c>
      <c r="M8269" t="s">
        <v>3174</v>
      </c>
    </row>
    <row r="8270" spans="1:13" x14ac:dyDescent="0.3">
      <c r="A8270" t="s">
        <v>1090</v>
      </c>
      <c r="B8270" t="s">
        <v>4791</v>
      </c>
      <c r="C8270" t="s">
        <v>3173</v>
      </c>
      <c r="D8270" t="s">
        <v>1761</v>
      </c>
      <c r="E8270" t="s">
        <v>3320</v>
      </c>
      <c r="F8270" t="s">
        <v>27445</v>
      </c>
      <c r="G8270" t="s">
        <v>21137</v>
      </c>
      <c r="H8270" t="s">
        <v>3177</v>
      </c>
      <c r="I8270" t="s">
        <v>27446</v>
      </c>
      <c r="J8270" t="s">
        <v>3187</v>
      </c>
      <c r="K8270" t="s">
        <v>27290</v>
      </c>
      <c r="L8270" t="s">
        <v>3174</v>
      </c>
      <c r="M8270" t="s">
        <v>3174</v>
      </c>
    </row>
    <row r="8271" spans="1:13" x14ac:dyDescent="0.3">
      <c r="A8271" t="s">
        <v>1090</v>
      </c>
      <c r="B8271" t="s">
        <v>4791</v>
      </c>
      <c r="C8271" t="s">
        <v>3173</v>
      </c>
      <c r="D8271" t="s">
        <v>1761</v>
      </c>
      <c r="E8271" t="s">
        <v>3320</v>
      </c>
      <c r="F8271" t="s">
        <v>27447</v>
      </c>
      <c r="G8271" t="s">
        <v>21137</v>
      </c>
      <c r="H8271" t="s">
        <v>3177</v>
      </c>
      <c r="I8271" t="s">
        <v>27448</v>
      </c>
      <c r="J8271" t="s">
        <v>3187</v>
      </c>
      <c r="K8271" t="s">
        <v>27296</v>
      </c>
      <c r="L8271" t="s">
        <v>3174</v>
      </c>
      <c r="M8271" t="s">
        <v>3174</v>
      </c>
    </row>
    <row r="8272" spans="1:13" x14ac:dyDescent="0.3">
      <c r="A8272" t="s">
        <v>1090</v>
      </c>
      <c r="B8272" t="s">
        <v>16728</v>
      </c>
      <c r="C8272" t="s">
        <v>3173</v>
      </c>
      <c r="D8272" t="s">
        <v>1761</v>
      </c>
      <c r="E8272" t="s">
        <v>3320</v>
      </c>
      <c r="F8272" t="s">
        <v>27449</v>
      </c>
      <c r="G8272" t="s">
        <v>27450</v>
      </c>
      <c r="H8272" t="s">
        <v>3177</v>
      </c>
      <c r="I8272" t="s">
        <v>27451</v>
      </c>
      <c r="J8272" t="s">
        <v>3187</v>
      </c>
      <c r="K8272" t="s">
        <v>26520</v>
      </c>
      <c r="L8272" t="s">
        <v>3174</v>
      </c>
      <c r="M8272" t="s">
        <v>3174</v>
      </c>
    </row>
    <row r="8273" spans="1:13" x14ac:dyDescent="0.3">
      <c r="A8273" t="s">
        <v>1090</v>
      </c>
      <c r="B8273" t="s">
        <v>16728</v>
      </c>
      <c r="C8273" t="s">
        <v>3173</v>
      </c>
      <c r="D8273" t="s">
        <v>1761</v>
      </c>
      <c r="E8273" t="s">
        <v>3320</v>
      </c>
      <c r="F8273" t="s">
        <v>27452</v>
      </c>
      <c r="G8273" t="s">
        <v>27453</v>
      </c>
      <c r="H8273" t="s">
        <v>3177</v>
      </c>
      <c r="I8273" t="s">
        <v>27454</v>
      </c>
      <c r="J8273" t="s">
        <v>3187</v>
      </c>
      <c r="K8273" t="s">
        <v>26556</v>
      </c>
      <c r="L8273" t="s">
        <v>3174</v>
      </c>
      <c r="M8273" t="s">
        <v>3174</v>
      </c>
    </row>
    <row r="8274" spans="1:13" x14ac:dyDescent="0.3">
      <c r="A8274" t="s">
        <v>1090</v>
      </c>
      <c r="B8274" t="s">
        <v>16728</v>
      </c>
      <c r="C8274" t="s">
        <v>3173</v>
      </c>
      <c r="D8274" t="s">
        <v>1761</v>
      </c>
      <c r="E8274" t="s">
        <v>3320</v>
      </c>
      <c r="F8274" t="s">
        <v>27455</v>
      </c>
      <c r="G8274" t="s">
        <v>27456</v>
      </c>
      <c r="H8274" t="s">
        <v>3177</v>
      </c>
      <c r="I8274" t="s">
        <v>27457</v>
      </c>
      <c r="J8274" t="s">
        <v>3187</v>
      </c>
      <c r="K8274" t="s">
        <v>26573</v>
      </c>
      <c r="L8274" t="s">
        <v>3174</v>
      </c>
      <c r="M8274" t="s">
        <v>3174</v>
      </c>
    </row>
    <row r="8275" spans="1:13" x14ac:dyDescent="0.3">
      <c r="A8275" t="s">
        <v>1090</v>
      </c>
      <c r="B8275" t="s">
        <v>16728</v>
      </c>
      <c r="C8275" t="s">
        <v>3173</v>
      </c>
      <c r="D8275" t="s">
        <v>1761</v>
      </c>
      <c r="E8275" t="s">
        <v>3320</v>
      </c>
      <c r="F8275" t="s">
        <v>27458</v>
      </c>
      <c r="G8275" t="s">
        <v>27456</v>
      </c>
      <c r="H8275" t="s">
        <v>3177</v>
      </c>
      <c r="I8275" t="s">
        <v>27459</v>
      </c>
      <c r="J8275" t="s">
        <v>3187</v>
      </c>
      <c r="K8275" t="s">
        <v>26576</v>
      </c>
      <c r="L8275" t="s">
        <v>3174</v>
      </c>
      <c r="M8275" t="s">
        <v>3174</v>
      </c>
    </row>
    <row r="8276" spans="1:13" x14ac:dyDescent="0.3">
      <c r="A8276" t="s">
        <v>1090</v>
      </c>
      <c r="B8276" t="s">
        <v>16728</v>
      </c>
      <c r="C8276" t="s">
        <v>3173</v>
      </c>
      <c r="D8276" t="s">
        <v>1761</v>
      </c>
      <c r="E8276" t="s">
        <v>3320</v>
      </c>
      <c r="F8276" t="s">
        <v>27460</v>
      </c>
      <c r="G8276" t="s">
        <v>27456</v>
      </c>
      <c r="H8276" t="s">
        <v>3177</v>
      </c>
      <c r="I8276" t="s">
        <v>27461</v>
      </c>
      <c r="J8276" t="s">
        <v>3187</v>
      </c>
      <c r="K8276" t="s">
        <v>26579</v>
      </c>
      <c r="L8276" t="s">
        <v>3174</v>
      </c>
      <c r="M8276" t="s">
        <v>3174</v>
      </c>
    </row>
    <row r="8277" spans="1:13" x14ac:dyDescent="0.3">
      <c r="A8277" t="s">
        <v>1090</v>
      </c>
      <c r="B8277" t="s">
        <v>16728</v>
      </c>
      <c r="C8277" t="s">
        <v>3173</v>
      </c>
      <c r="D8277" t="s">
        <v>1761</v>
      </c>
      <c r="E8277" t="s">
        <v>3320</v>
      </c>
      <c r="F8277" t="s">
        <v>27462</v>
      </c>
      <c r="G8277" t="s">
        <v>27463</v>
      </c>
      <c r="H8277" t="s">
        <v>3177</v>
      </c>
      <c r="I8277" t="s">
        <v>27464</v>
      </c>
      <c r="J8277" t="s">
        <v>3187</v>
      </c>
      <c r="K8277" t="s">
        <v>26583</v>
      </c>
      <c r="L8277" t="s">
        <v>3174</v>
      </c>
      <c r="M8277" t="s">
        <v>3174</v>
      </c>
    </row>
    <row r="8278" spans="1:13" x14ac:dyDescent="0.3">
      <c r="A8278" t="s">
        <v>1090</v>
      </c>
      <c r="B8278" t="s">
        <v>16728</v>
      </c>
      <c r="C8278" t="s">
        <v>3173</v>
      </c>
      <c r="D8278" t="s">
        <v>1761</v>
      </c>
      <c r="E8278" t="s">
        <v>3320</v>
      </c>
      <c r="F8278" t="s">
        <v>27465</v>
      </c>
      <c r="G8278" t="s">
        <v>27463</v>
      </c>
      <c r="H8278" t="s">
        <v>3177</v>
      </c>
      <c r="I8278" t="s">
        <v>27466</v>
      </c>
      <c r="J8278" t="s">
        <v>3187</v>
      </c>
      <c r="K8278" t="s">
        <v>26586</v>
      </c>
      <c r="L8278" t="s">
        <v>3174</v>
      </c>
      <c r="M8278" t="s">
        <v>3174</v>
      </c>
    </row>
    <row r="8279" spans="1:13" x14ac:dyDescent="0.3">
      <c r="A8279" t="s">
        <v>1090</v>
      </c>
      <c r="B8279" t="s">
        <v>3234</v>
      </c>
      <c r="C8279" t="s">
        <v>3173</v>
      </c>
      <c r="D8279" t="s">
        <v>1761</v>
      </c>
      <c r="E8279" t="s">
        <v>3320</v>
      </c>
      <c r="F8279" t="s">
        <v>27467</v>
      </c>
      <c r="G8279" t="s">
        <v>18828</v>
      </c>
      <c r="H8279" t="s">
        <v>3177</v>
      </c>
      <c r="I8279" t="s">
        <v>27468</v>
      </c>
      <c r="J8279" t="s">
        <v>3187</v>
      </c>
      <c r="K8279" t="s">
        <v>26416</v>
      </c>
      <c r="L8279" t="s">
        <v>3174</v>
      </c>
      <c r="M8279" t="s">
        <v>3174</v>
      </c>
    </row>
    <row r="8280" spans="1:13" x14ac:dyDescent="0.3">
      <c r="A8280" t="s">
        <v>1090</v>
      </c>
      <c r="B8280" t="s">
        <v>3234</v>
      </c>
      <c r="C8280" t="s">
        <v>3173</v>
      </c>
      <c r="D8280" t="s">
        <v>1761</v>
      </c>
      <c r="E8280" t="s">
        <v>3320</v>
      </c>
      <c r="F8280" t="s">
        <v>27469</v>
      </c>
      <c r="G8280" t="s">
        <v>18840</v>
      </c>
      <c r="H8280" t="s">
        <v>3177</v>
      </c>
      <c r="I8280" t="s">
        <v>27470</v>
      </c>
      <c r="J8280" t="s">
        <v>3187</v>
      </c>
      <c r="K8280" t="s">
        <v>26534</v>
      </c>
      <c r="L8280" t="s">
        <v>3174</v>
      </c>
      <c r="M8280" t="s">
        <v>3174</v>
      </c>
    </row>
    <row r="8281" spans="1:13" x14ac:dyDescent="0.3">
      <c r="A8281" t="s">
        <v>1090</v>
      </c>
      <c r="B8281" t="s">
        <v>3234</v>
      </c>
      <c r="C8281" t="s">
        <v>3173</v>
      </c>
      <c r="D8281" t="s">
        <v>1761</v>
      </c>
      <c r="E8281" t="s">
        <v>3320</v>
      </c>
      <c r="F8281" t="s">
        <v>27471</v>
      </c>
      <c r="G8281" t="s">
        <v>18840</v>
      </c>
      <c r="H8281" t="s">
        <v>3177</v>
      </c>
      <c r="I8281" t="s">
        <v>27472</v>
      </c>
      <c r="J8281" t="s">
        <v>3187</v>
      </c>
      <c r="K8281" t="s">
        <v>26537</v>
      </c>
      <c r="L8281" t="s">
        <v>3174</v>
      </c>
      <c r="M8281" t="s">
        <v>3174</v>
      </c>
    </row>
    <row r="8282" spans="1:13" x14ac:dyDescent="0.3">
      <c r="A8282" t="s">
        <v>1090</v>
      </c>
      <c r="B8282" t="s">
        <v>3234</v>
      </c>
      <c r="C8282" t="s">
        <v>3173</v>
      </c>
      <c r="D8282" t="s">
        <v>1761</v>
      </c>
      <c r="E8282" t="s">
        <v>3320</v>
      </c>
      <c r="F8282" t="s">
        <v>27473</v>
      </c>
      <c r="G8282" t="s">
        <v>18840</v>
      </c>
      <c r="H8282" t="s">
        <v>3177</v>
      </c>
      <c r="I8282" t="s">
        <v>27474</v>
      </c>
      <c r="J8282" t="s">
        <v>3187</v>
      </c>
      <c r="K8282" t="s">
        <v>26520</v>
      </c>
      <c r="L8282" t="s">
        <v>3174</v>
      </c>
      <c r="M8282" t="s">
        <v>3174</v>
      </c>
    </row>
    <row r="8283" spans="1:13" x14ac:dyDescent="0.3">
      <c r="A8283" t="s">
        <v>1090</v>
      </c>
      <c r="B8283" t="s">
        <v>3234</v>
      </c>
      <c r="C8283" t="s">
        <v>3173</v>
      </c>
      <c r="D8283" t="s">
        <v>1761</v>
      </c>
      <c r="E8283" t="s">
        <v>3320</v>
      </c>
      <c r="F8283" t="s">
        <v>27475</v>
      </c>
      <c r="G8283" t="s">
        <v>18860</v>
      </c>
      <c r="H8283" t="s">
        <v>3177</v>
      </c>
      <c r="I8283" t="s">
        <v>27476</v>
      </c>
      <c r="J8283" t="s">
        <v>3187</v>
      </c>
      <c r="K8283" t="s">
        <v>26583</v>
      </c>
      <c r="L8283" t="s">
        <v>3174</v>
      </c>
      <c r="M8283" t="s">
        <v>3174</v>
      </c>
    </row>
    <row r="8284" spans="1:13" x14ac:dyDescent="0.3">
      <c r="A8284" t="s">
        <v>1090</v>
      </c>
      <c r="B8284" t="s">
        <v>3234</v>
      </c>
      <c r="C8284" t="s">
        <v>3173</v>
      </c>
      <c r="D8284" t="s">
        <v>1761</v>
      </c>
      <c r="E8284" t="s">
        <v>3320</v>
      </c>
      <c r="F8284" t="s">
        <v>27477</v>
      </c>
      <c r="G8284" t="s">
        <v>18860</v>
      </c>
      <c r="H8284" t="s">
        <v>3177</v>
      </c>
      <c r="I8284" t="s">
        <v>27478</v>
      </c>
      <c r="J8284" t="s">
        <v>3187</v>
      </c>
      <c r="K8284" t="s">
        <v>26586</v>
      </c>
      <c r="L8284" t="s">
        <v>3174</v>
      </c>
      <c r="M8284" t="s">
        <v>3174</v>
      </c>
    </row>
    <row r="8285" spans="1:13" x14ac:dyDescent="0.3">
      <c r="A8285" t="s">
        <v>1090</v>
      </c>
      <c r="B8285" t="s">
        <v>3234</v>
      </c>
      <c r="C8285" t="s">
        <v>3173</v>
      </c>
      <c r="D8285" t="s">
        <v>1761</v>
      </c>
      <c r="E8285" t="s">
        <v>3320</v>
      </c>
      <c r="F8285" t="s">
        <v>27479</v>
      </c>
      <c r="G8285" t="s">
        <v>18860</v>
      </c>
      <c r="H8285" t="s">
        <v>3177</v>
      </c>
      <c r="I8285" t="s">
        <v>27480</v>
      </c>
      <c r="J8285" t="s">
        <v>3187</v>
      </c>
      <c r="K8285" t="s">
        <v>26589</v>
      </c>
      <c r="L8285" t="s">
        <v>3174</v>
      </c>
      <c r="M8285" t="s">
        <v>3174</v>
      </c>
    </row>
    <row r="8286" spans="1:13" x14ac:dyDescent="0.3">
      <c r="A8286" t="s">
        <v>1090</v>
      </c>
      <c r="B8286" t="s">
        <v>3234</v>
      </c>
      <c r="C8286" t="s">
        <v>3173</v>
      </c>
      <c r="D8286" t="s">
        <v>1761</v>
      </c>
      <c r="E8286" t="s">
        <v>3320</v>
      </c>
      <c r="F8286" t="s">
        <v>27481</v>
      </c>
      <c r="G8286" t="s">
        <v>18864</v>
      </c>
      <c r="H8286" t="s">
        <v>3177</v>
      </c>
      <c r="I8286" t="s">
        <v>27482</v>
      </c>
      <c r="J8286" t="s">
        <v>3187</v>
      </c>
      <c r="K8286" t="s">
        <v>27277</v>
      </c>
      <c r="L8286" t="s">
        <v>3174</v>
      </c>
      <c r="M8286" t="s">
        <v>3174</v>
      </c>
    </row>
    <row r="8287" spans="1:13" x14ac:dyDescent="0.3">
      <c r="A8287" t="s">
        <v>1090</v>
      </c>
      <c r="B8287" t="s">
        <v>3234</v>
      </c>
      <c r="C8287" t="s">
        <v>3173</v>
      </c>
      <c r="D8287" t="s">
        <v>1761</v>
      </c>
      <c r="E8287" t="s">
        <v>3320</v>
      </c>
      <c r="F8287" t="s">
        <v>27483</v>
      </c>
      <c r="G8287" t="s">
        <v>18864</v>
      </c>
      <c r="H8287" t="s">
        <v>3177</v>
      </c>
      <c r="I8287" t="s">
        <v>27484</v>
      </c>
      <c r="J8287" t="s">
        <v>3187</v>
      </c>
      <c r="K8287" t="s">
        <v>27280</v>
      </c>
      <c r="L8287" t="s">
        <v>3174</v>
      </c>
      <c r="M8287" t="s">
        <v>3174</v>
      </c>
    </row>
    <row r="8288" spans="1:13" x14ac:dyDescent="0.3">
      <c r="A8288" t="s">
        <v>1090</v>
      </c>
      <c r="B8288" t="s">
        <v>8212</v>
      </c>
      <c r="C8288" t="s">
        <v>3173</v>
      </c>
      <c r="D8288" t="s">
        <v>1822</v>
      </c>
      <c r="E8288" t="s">
        <v>3235</v>
      </c>
      <c r="F8288" t="s">
        <v>27485</v>
      </c>
      <c r="G8288" t="s">
        <v>8214</v>
      </c>
      <c r="H8288" t="s">
        <v>3177</v>
      </c>
      <c r="I8288" t="s">
        <v>27486</v>
      </c>
      <c r="J8288" t="s">
        <v>3187</v>
      </c>
      <c r="K8288" t="s">
        <v>27487</v>
      </c>
      <c r="L8288" t="s">
        <v>3174</v>
      </c>
      <c r="M8288" t="s">
        <v>3174</v>
      </c>
    </row>
    <row r="8289" spans="1:13" x14ac:dyDescent="0.3">
      <c r="A8289" t="s">
        <v>1090</v>
      </c>
      <c r="B8289" t="s">
        <v>8212</v>
      </c>
      <c r="C8289" t="s">
        <v>3173</v>
      </c>
      <c r="D8289" t="s">
        <v>1822</v>
      </c>
      <c r="E8289" t="s">
        <v>3235</v>
      </c>
      <c r="F8289" t="s">
        <v>27488</v>
      </c>
      <c r="G8289" t="s">
        <v>8214</v>
      </c>
      <c r="H8289" t="s">
        <v>3177</v>
      </c>
      <c r="I8289" t="s">
        <v>27489</v>
      </c>
      <c r="J8289" t="s">
        <v>3187</v>
      </c>
      <c r="K8289" t="s">
        <v>27490</v>
      </c>
      <c r="L8289" t="s">
        <v>3174</v>
      </c>
      <c r="M8289" t="s">
        <v>3174</v>
      </c>
    </row>
    <row r="8290" spans="1:13" x14ac:dyDescent="0.3">
      <c r="A8290" t="s">
        <v>1090</v>
      </c>
      <c r="B8290" t="s">
        <v>8212</v>
      </c>
      <c r="C8290" t="s">
        <v>3173</v>
      </c>
      <c r="D8290" t="s">
        <v>1822</v>
      </c>
      <c r="E8290" t="s">
        <v>3235</v>
      </c>
      <c r="F8290" t="s">
        <v>27491</v>
      </c>
      <c r="G8290" t="s">
        <v>8214</v>
      </c>
      <c r="H8290" t="s">
        <v>3177</v>
      </c>
      <c r="I8290" t="s">
        <v>27492</v>
      </c>
      <c r="J8290" t="s">
        <v>3187</v>
      </c>
      <c r="K8290" t="s">
        <v>27493</v>
      </c>
      <c r="L8290" t="s">
        <v>3174</v>
      </c>
      <c r="M8290" t="s">
        <v>3174</v>
      </c>
    </row>
    <row r="8291" spans="1:13" x14ac:dyDescent="0.3">
      <c r="A8291" t="s">
        <v>1090</v>
      </c>
      <c r="B8291" t="s">
        <v>8212</v>
      </c>
      <c r="C8291" t="s">
        <v>3173</v>
      </c>
      <c r="D8291" t="s">
        <v>1822</v>
      </c>
      <c r="E8291" t="s">
        <v>3235</v>
      </c>
      <c r="F8291" t="s">
        <v>27494</v>
      </c>
      <c r="G8291" t="s">
        <v>8214</v>
      </c>
      <c r="H8291" t="s">
        <v>3177</v>
      </c>
      <c r="I8291" t="s">
        <v>27495</v>
      </c>
      <c r="J8291" t="s">
        <v>3187</v>
      </c>
      <c r="K8291" t="s">
        <v>27496</v>
      </c>
      <c r="L8291" t="s">
        <v>3174</v>
      </c>
      <c r="M8291" t="s">
        <v>3174</v>
      </c>
    </row>
    <row r="8292" spans="1:13" x14ac:dyDescent="0.3">
      <c r="A8292" t="s">
        <v>1090</v>
      </c>
      <c r="B8292" t="s">
        <v>8212</v>
      </c>
      <c r="C8292" t="s">
        <v>3173</v>
      </c>
      <c r="D8292" t="s">
        <v>1822</v>
      </c>
      <c r="E8292" t="s">
        <v>3235</v>
      </c>
      <c r="F8292" t="s">
        <v>27497</v>
      </c>
      <c r="G8292" t="s">
        <v>8214</v>
      </c>
      <c r="H8292" t="s">
        <v>3177</v>
      </c>
      <c r="I8292" t="s">
        <v>27498</v>
      </c>
      <c r="J8292" t="s">
        <v>3187</v>
      </c>
      <c r="K8292" t="s">
        <v>27499</v>
      </c>
      <c r="L8292" t="s">
        <v>3174</v>
      </c>
      <c r="M8292" t="s">
        <v>3174</v>
      </c>
    </row>
    <row r="8293" spans="1:13" x14ac:dyDescent="0.3">
      <c r="A8293" t="s">
        <v>1090</v>
      </c>
      <c r="B8293" t="s">
        <v>8212</v>
      </c>
      <c r="C8293" t="s">
        <v>3173</v>
      </c>
      <c r="D8293" t="s">
        <v>1822</v>
      </c>
      <c r="E8293" t="s">
        <v>3235</v>
      </c>
      <c r="F8293" t="s">
        <v>27500</v>
      </c>
      <c r="G8293" t="s">
        <v>8214</v>
      </c>
      <c r="H8293" t="s">
        <v>3177</v>
      </c>
      <c r="I8293" t="s">
        <v>27501</v>
      </c>
      <c r="J8293" t="s">
        <v>3187</v>
      </c>
      <c r="K8293" t="s">
        <v>27502</v>
      </c>
      <c r="L8293" t="s">
        <v>3174</v>
      </c>
      <c r="M8293" t="s">
        <v>3174</v>
      </c>
    </row>
    <row r="8294" spans="1:13" x14ac:dyDescent="0.3">
      <c r="A8294" t="s">
        <v>1090</v>
      </c>
      <c r="B8294" t="s">
        <v>8212</v>
      </c>
      <c r="C8294" t="s">
        <v>3173</v>
      </c>
      <c r="D8294" t="s">
        <v>1822</v>
      </c>
      <c r="E8294" t="s">
        <v>3235</v>
      </c>
      <c r="F8294" t="s">
        <v>27503</v>
      </c>
      <c r="G8294" t="s">
        <v>8214</v>
      </c>
      <c r="H8294" t="s">
        <v>3177</v>
      </c>
      <c r="I8294" t="s">
        <v>27504</v>
      </c>
      <c r="J8294" t="s">
        <v>3187</v>
      </c>
      <c r="K8294" t="s">
        <v>27505</v>
      </c>
      <c r="L8294" t="s">
        <v>3174</v>
      </c>
      <c r="M8294" t="s">
        <v>3174</v>
      </c>
    </row>
    <row r="8295" spans="1:13" x14ac:dyDescent="0.3">
      <c r="A8295" t="s">
        <v>1090</v>
      </c>
      <c r="B8295" t="s">
        <v>8212</v>
      </c>
      <c r="C8295" t="s">
        <v>3173</v>
      </c>
      <c r="D8295" t="s">
        <v>1822</v>
      </c>
      <c r="E8295" t="s">
        <v>3235</v>
      </c>
      <c r="F8295" t="s">
        <v>27506</v>
      </c>
      <c r="G8295" t="s">
        <v>8214</v>
      </c>
      <c r="H8295" t="s">
        <v>3177</v>
      </c>
      <c r="I8295" t="s">
        <v>27507</v>
      </c>
      <c r="J8295" t="s">
        <v>3187</v>
      </c>
      <c r="K8295" t="s">
        <v>27508</v>
      </c>
      <c r="L8295" t="s">
        <v>3174</v>
      </c>
      <c r="M8295" t="s">
        <v>3174</v>
      </c>
    </row>
    <row r="8296" spans="1:13" x14ac:dyDescent="0.3">
      <c r="A8296" t="s">
        <v>1090</v>
      </c>
      <c r="B8296" t="s">
        <v>8212</v>
      </c>
      <c r="C8296" t="s">
        <v>3173</v>
      </c>
      <c r="D8296" t="s">
        <v>1822</v>
      </c>
      <c r="E8296" t="s">
        <v>3235</v>
      </c>
      <c r="F8296" t="s">
        <v>27509</v>
      </c>
      <c r="G8296" t="s">
        <v>8214</v>
      </c>
      <c r="H8296" t="s">
        <v>3177</v>
      </c>
      <c r="I8296" t="s">
        <v>27510</v>
      </c>
      <c r="J8296" t="s">
        <v>3187</v>
      </c>
      <c r="K8296" t="s">
        <v>27511</v>
      </c>
      <c r="L8296" t="s">
        <v>3174</v>
      </c>
      <c r="M8296" t="s">
        <v>3174</v>
      </c>
    </row>
    <row r="8297" spans="1:13" x14ac:dyDescent="0.3">
      <c r="A8297" t="s">
        <v>1090</v>
      </c>
      <c r="B8297" t="s">
        <v>8212</v>
      </c>
      <c r="C8297" t="s">
        <v>3173</v>
      </c>
      <c r="D8297" t="s">
        <v>1822</v>
      </c>
      <c r="E8297" t="s">
        <v>3235</v>
      </c>
      <c r="F8297" t="s">
        <v>27512</v>
      </c>
      <c r="G8297" t="s">
        <v>8214</v>
      </c>
      <c r="H8297" t="s">
        <v>3177</v>
      </c>
      <c r="I8297" t="s">
        <v>27513</v>
      </c>
      <c r="J8297" t="s">
        <v>3187</v>
      </c>
      <c r="K8297" t="s">
        <v>27514</v>
      </c>
      <c r="L8297" t="s">
        <v>3174</v>
      </c>
      <c r="M8297" t="s">
        <v>3174</v>
      </c>
    </row>
    <row r="8298" spans="1:13" x14ac:dyDescent="0.3">
      <c r="A8298" t="s">
        <v>1090</v>
      </c>
      <c r="B8298" t="s">
        <v>8212</v>
      </c>
      <c r="C8298" t="s">
        <v>3173</v>
      </c>
      <c r="D8298" t="s">
        <v>1822</v>
      </c>
      <c r="E8298" t="s">
        <v>3235</v>
      </c>
      <c r="F8298" t="s">
        <v>27515</v>
      </c>
      <c r="G8298" t="s">
        <v>27516</v>
      </c>
      <c r="H8298" t="s">
        <v>3177</v>
      </c>
      <c r="I8298" t="s">
        <v>27517</v>
      </c>
      <c r="J8298" t="s">
        <v>3187</v>
      </c>
      <c r="K8298" t="s">
        <v>27518</v>
      </c>
      <c r="L8298" t="s">
        <v>3174</v>
      </c>
      <c r="M8298" t="s">
        <v>3174</v>
      </c>
    </row>
    <row r="8299" spans="1:13" x14ac:dyDescent="0.3">
      <c r="A8299" t="s">
        <v>1090</v>
      </c>
      <c r="B8299" t="s">
        <v>8212</v>
      </c>
      <c r="C8299" t="s">
        <v>3173</v>
      </c>
      <c r="D8299" t="s">
        <v>1822</v>
      </c>
      <c r="E8299" t="s">
        <v>3235</v>
      </c>
      <c r="F8299" t="s">
        <v>27519</v>
      </c>
      <c r="G8299" t="s">
        <v>27516</v>
      </c>
      <c r="H8299" t="s">
        <v>3177</v>
      </c>
      <c r="I8299" t="s">
        <v>27520</v>
      </c>
      <c r="J8299" t="s">
        <v>3187</v>
      </c>
      <c r="K8299" t="s">
        <v>27521</v>
      </c>
      <c r="L8299" t="s">
        <v>3174</v>
      </c>
      <c r="M8299" t="s">
        <v>3174</v>
      </c>
    </row>
    <row r="8300" spans="1:13" x14ac:dyDescent="0.3">
      <c r="A8300" t="s">
        <v>1090</v>
      </c>
      <c r="B8300" t="s">
        <v>8212</v>
      </c>
      <c r="C8300" t="s">
        <v>3173</v>
      </c>
      <c r="D8300" t="s">
        <v>1822</v>
      </c>
      <c r="E8300" t="s">
        <v>3235</v>
      </c>
      <c r="F8300" t="s">
        <v>27522</v>
      </c>
      <c r="G8300" t="s">
        <v>27516</v>
      </c>
      <c r="H8300" t="s">
        <v>3177</v>
      </c>
      <c r="I8300" t="s">
        <v>27523</v>
      </c>
      <c r="J8300" t="s">
        <v>3187</v>
      </c>
      <c r="K8300" t="s">
        <v>27524</v>
      </c>
      <c r="L8300" t="s">
        <v>3174</v>
      </c>
      <c r="M8300" t="s">
        <v>3174</v>
      </c>
    </row>
    <row r="8301" spans="1:13" x14ac:dyDescent="0.3">
      <c r="A8301" t="s">
        <v>1090</v>
      </c>
      <c r="B8301" t="s">
        <v>8212</v>
      </c>
      <c r="C8301" t="s">
        <v>3173</v>
      </c>
      <c r="D8301" t="s">
        <v>1822</v>
      </c>
      <c r="E8301" t="s">
        <v>3235</v>
      </c>
      <c r="F8301" t="s">
        <v>27525</v>
      </c>
      <c r="G8301" t="s">
        <v>27516</v>
      </c>
      <c r="H8301" t="s">
        <v>3177</v>
      </c>
      <c r="I8301" t="s">
        <v>27526</v>
      </c>
      <c r="J8301" t="s">
        <v>3187</v>
      </c>
      <c r="K8301" t="s">
        <v>27527</v>
      </c>
      <c r="L8301" t="s">
        <v>3174</v>
      </c>
      <c r="M8301" t="s">
        <v>3174</v>
      </c>
    </row>
    <row r="8302" spans="1:13" x14ac:dyDescent="0.3">
      <c r="A8302" t="s">
        <v>1090</v>
      </c>
      <c r="B8302" t="s">
        <v>8212</v>
      </c>
      <c r="C8302" t="s">
        <v>3173</v>
      </c>
      <c r="D8302" t="s">
        <v>1822</v>
      </c>
      <c r="E8302" t="s">
        <v>3235</v>
      </c>
      <c r="F8302" t="s">
        <v>27528</v>
      </c>
      <c r="G8302" t="s">
        <v>27516</v>
      </c>
      <c r="H8302" t="s">
        <v>3177</v>
      </c>
      <c r="I8302" t="s">
        <v>27529</v>
      </c>
      <c r="J8302" t="s">
        <v>3187</v>
      </c>
      <c r="K8302" t="s">
        <v>27530</v>
      </c>
      <c r="L8302" t="s">
        <v>3174</v>
      </c>
      <c r="M8302" t="s">
        <v>3174</v>
      </c>
    </row>
    <row r="8303" spans="1:13" x14ac:dyDescent="0.3">
      <c r="A8303" t="s">
        <v>1090</v>
      </c>
      <c r="B8303" t="s">
        <v>8212</v>
      </c>
      <c r="C8303" t="s">
        <v>3173</v>
      </c>
      <c r="D8303" t="s">
        <v>1822</v>
      </c>
      <c r="E8303" t="s">
        <v>3235</v>
      </c>
      <c r="F8303" t="s">
        <v>27531</v>
      </c>
      <c r="G8303" t="s">
        <v>27516</v>
      </c>
      <c r="H8303" t="s">
        <v>3177</v>
      </c>
      <c r="I8303" t="s">
        <v>27532</v>
      </c>
      <c r="J8303" t="s">
        <v>3187</v>
      </c>
      <c r="K8303" t="s">
        <v>27533</v>
      </c>
      <c r="L8303" t="s">
        <v>3174</v>
      </c>
      <c r="M8303" t="s">
        <v>3174</v>
      </c>
    </row>
    <row r="8304" spans="1:13" x14ac:dyDescent="0.3">
      <c r="A8304" t="s">
        <v>1090</v>
      </c>
      <c r="B8304" t="s">
        <v>8212</v>
      </c>
      <c r="C8304" t="s">
        <v>3173</v>
      </c>
      <c r="D8304" t="s">
        <v>1822</v>
      </c>
      <c r="E8304" t="s">
        <v>3235</v>
      </c>
      <c r="F8304" t="s">
        <v>27534</v>
      </c>
      <c r="G8304" t="s">
        <v>27516</v>
      </c>
      <c r="H8304" t="s">
        <v>3177</v>
      </c>
      <c r="I8304" t="s">
        <v>27535</v>
      </c>
      <c r="J8304" t="s">
        <v>3187</v>
      </c>
      <c r="K8304" t="s">
        <v>27536</v>
      </c>
      <c r="L8304" t="s">
        <v>3174</v>
      </c>
      <c r="M8304" t="s">
        <v>3174</v>
      </c>
    </row>
    <row r="8305" spans="1:13" x14ac:dyDescent="0.3">
      <c r="A8305" t="s">
        <v>1090</v>
      </c>
      <c r="B8305" t="s">
        <v>8212</v>
      </c>
      <c r="C8305" t="s">
        <v>3173</v>
      </c>
      <c r="D8305" t="s">
        <v>1822</v>
      </c>
      <c r="E8305" t="s">
        <v>3235</v>
      </c>
      <c r="F8305" t="s">
        <v>27537</v>
      </c>
      <c r="G8305" t="s">
        <v>27516</v>
      </c>
      <c r="H8305" t="s">
        <v>3177</v>
      </c>
      <c r="I8305" t="s">
        <v>27538</v>
      </c>
      <c r="J8305" t="s">
        <v>3187</v>
      </c>
      <c r="K8305" t="s">
        <v>27539</v>
      </c>
      <c r="L8305" t="s">
        <v>3174</v>
      </c>
      <c r="M8305" t="s">
        <v>3174</v>
      </c>
    </row>
    <row r="8306" spans="1:13" x14ac:dyDescent="0.3">
      <c r="A8306" t="s">
        <v>1090</v>
      </c>
      <c r="B8306" t="s">
        <v>8212</v>
      </c>
      <c r="C8306" t="s">
        <v>3173</v>
      </c>
      <c r="D8306" t="s">
        <v>1822</v>
      </c>
      <c r="E8306" t="s">
        <v>3235</v>
      </c>
      <c r="F8306" t="s">
        <v>27540</v>
      </c>
      <c r="G8306" t="s">
        <v>27516</v>
      </c>
      <c r="H8306" t="s">
        <v>3177</v>
      </c>
      <c r="I8306" t="s">
        <v>27541</v>
      </c>
      <c r="J8306" t="s">
        <v>3187</v>
      </c>
      <c r="K8306" t="s">
        <v>27542</v>
      </c>
      <c r="L8306" t="s">
        <v>3174</v>
      </c>
      <c r="M8306" t="s">
        <v>3174</v>
      </c>
    </row>
    <row r="8307" spans="1:13" x14ac:dyDescent="0.3">
      <c r="A8307" t="s">
        <v>1090</v>
      </c>
      <c r="B8307" t="s">
        <v>8212</v>
      </c>
      <c r="C8307" t="s">
        <v>3173</v>
      </c>
      <c r="D8307" t="s">
        <v>1822</v>
      </c>
      <c r="E8307" t="s">
        <v>3235</v>
      </c>
      <c r="F8307" t="s">
        <v>27543</v>
      </c>
      <c r="G8307" t="s">
        <v>27516</v>
      </c>
      <c r="H8307" t="s">
        <v>3177</v>
      </c>
      <c r="I8307" t="s">
        <v>27544</v>
      </c>
      <c r="J8307" t="s">
        <v>3187</v>
      </c>
      <c r="K8307" t="s">
        <v>27545</v>
      </c>
      <c r="L8307" t="s">
        <v>3174</v>
      </c>
      <c r="M8307" t="s">
        <v>3174</v>
      </c>
    </row>
    <row r="8308" spans="1:13" x14ac:dyDescent="0.3">
      <c r="A8308" t="s">
        <v>1090</v>
      </c>
      <c r="B8308" t="s">
        <v>27546</v>
      </c>
      <c r="C8308" t="s">
        <v>3173</v>
      </c>
      <c r="D8308" t="s">
        <v>1822</v>
      </c>
      <c r="E8308" t="s">
        <v>3235</v>
      </c>
      <c r="F8308" t="s">
        <v>27547</v>
      </c>
      <c r="G8308" t="s">
        <v>3249</v>
      </c>
      <c r="H8308" t="s">
        <v>3177</v>
      </c>
      <c r="I8308" t="s">
        <v>27548</v>
      </c>
      <c r="J8308" t="s">
        <v>3187</v>
      </c>
      <c r="K8308" t="s">
        <v>27549</v>
      </c>
      <c r="L8308" t="s">
        <v>3174</v>
      </c>
      <c r="M8308" t="s">
        <v>3174</v>
      </c>
    </row>
    <row r="8309" spans="1:13" x14ac:dyDescent="0.3">
      <c r="A8309" t="s">
        <v>1090</v>
      </c>
      <c r="B8309" t="s">
        <v>27546</v>
      </c>
      <c r="C8309" t="s">
        <v>3173</v>
      </c>
      <c r="D8309" t="s">
        <v>1822</v>
      </c>
      <c r="E8309" t="s">
        <v>3235</v>
      </c>
      <c r="F8309" t="s">
        <v>27550</v>
      </c>
      <c r="G8309" t="s">
        <v>3249</v>
      </c>
      <c r="H8309" t="s">
        <v>3177</v>
      </c>
      <c r="I8309" t="s">
        <v>27551</v>
      </c>
      <c r="J8309" t="s">
        <v>3187</v>
      </c>
      <c r="K8309" t="s">
        <v>27552</v>
      </c>
      <c r="L8309" t="s">
        <v>3174</v>
      </c>
      <c r="M8309" t="s">
        <v>3174</v>
      </c>
    </row>
    <row r="8310" spans="1:13" x14ac:dyDescent="0.3">
      <c r="A8310" t="s">
        <v>1090</v>
      </c>
      <c r="B8310" t="s">
        <v>27546</v>
      </c>
      <c r="C8310" t="s">
        <v>3173</v>
      </c>
      <c r="D8310" t="s">
        <v>1822</v>
      </c>
      <c r="E8310" t="s">
        <v>3235</v>
      </c>
      <c r="F8310" t="s">
        <v>27553</v>
      </c>
      <c r="G8310" t="s">
        <v>3249</v>
      </c>
      <c r="H8310" t="s">
        <v>3177</v>
      </c>
      <c r="I8310" t="s">
        <v>27554</v>
      </c>
      <c r="J8310" t="s">
        <v>3187</v>
      </c>
      <c r="K8310" t="s">
        <v>27555</v>
      </c>
      <c r="L8310" t="s">
        <v>3174</v>
      </c>
      <c r="M8310" t="s">
        <v>3174</v>
      </c>
    </row>
    <row r="8311" spans="1:13" x14ac:dyDescent="0.3">
      <c r="A8311" t="s">
        <v>1090</v>
      </c>
      <c r="B8311" t="s">
        <v>27546</v>
      </c>
      <c r="C8311" t="s">
        <v>3173</v>
      </c>
      <c r="D8311" t="s">
        <v>1822</v>
      </c>
      <c r="E8311" t="s">
        <v>3235</v>
      </c>
      <c r="F8311" t="s">
        <v>27556</v>
      </c>
      <c r="G8311" t="s">
        <v>3249</v>
      </c>
      <c r="H8311" t="s">
        <v>3177</v>
      </c>
      <c r="I8311" t="s">
        <v>27557</v>
      </c>
      <c r="J8311" t="s">
        <v>3187</v>
      </c>
      <c r="K8311" t="s">
        <v>27558</v>
      </c>
      <c r="L8311" t="s">
        <v>3174</v>
      </c>
      <c r="M8311" t="s">
        <v>3174</v>
      </c>
    </row>
    <row r="8312" spans="1:13" x14ac:dyDescent="0.3">
      <c r="A8312" t="s">
        <v>1090</v>
      </c>
      <c r="B8312" t="s">
        <v>27546</v>
      </c>
      <c r="C8312" t="s">
        <v>3173</v>
      </c>
      <c r="D8312" t="s">
        <v>1822</v>
      </c>
      <c r="E8312" t="s">
        <v>3235</v>
      </c>
      <c r="F8312" t="s">
        <v>27559</v>
      </c>
      <c r="G8312" t="s">
        <v>3257</v>
      </c>
      <c r="H8312" t="s">
        <v>3177</v>
      </c>
      <c r="I8312" t="s">
        <v>27560</v>
      </c>
      <c r="J8312" t="s">
        <v>3187</v>
      </c>
      <c r="K8312" t="s">
        <v>27561</v>
      </c>
      <c r="L8312" t="s">
        <v>3174</v>
      </c>
      <c r="M8312" t="s">
        <v>3174</v>
      </c>
    </row>
    <row r="8313" spans="1:13" x14ac:dyDescent="0.3">
      <c r="A8313" t="s">
        <v>1090</v>
      </c>
      <c r="B8313" t="s">
        <v>27546</v>
      </c>
      <c r="C8313" t="s">
        <v>3173</v>
      </c>
      <c r="D8313" t="s">
        <v>1822</v>
      </c>
      <c r="E8313" t="s">
        <v>3235</v>
      </c>
      <c r="F8313" t="s">
        <v>27562</v>
      </c>
      <c r="G8313" t="s">
        <v>3257</v>
      </c>
      <c r="H8313" t="s">
        <v>3177</v>
      </c>
      <c r="I8313" t="s">
        <v>27563</v>
      </c>
      <c r="J8313" t="s">
        <v>3187</v>
      </c>
      <c r="K8313" t="s">
        <v>27564</v>
      </c>
      <c r="L8313" t="s">
        <v>3174</v>
      </c>
      <c r="M8313" t="s">
        <v>3174</v>
      </c>
    </row>
    <row r="8314" spans="1:13" x14ac:dyDescent="0.3">
      <c r="A8314" t="s">
        <v>1090</v>
      </c>
      <c r="B8314" t="s">
        <v>27546</v>
      </c>
      <c r="C8314" t="s">
        <v>3173</v>
      </c>
      <c r="D8314" t="s">
        <v>1822</v>
      </c>
      <c r="E8314" t="s">
        <v>3235</v>
      </c>
      <c r="F8314" t="s">
        <v>27565</v>
      </c>
      <c r="G8314" t="s">
        <v>3257</v>
      </c>
      <c r="H8314" t="s">
        <v>3177</v>
      </c>
      <c r="I8314" t="s">
        <v>27566</v>
      </c>
      <c r="J8314" t="s">
        <v>3187</v>
      </c>
      <c r="K8314" t="s">
        <v>27567</v>
      </c>
      <c r="L8314" t="s">
        <v>3174</v>
      </c>
      <c r="M8314" t="s">
        <v>3174</v>
      </c>
    </row>
    <row r="8315" spans="1:13" x14ac:dyDescent="0.3">
      <c r="A8315" t="s">
        <v>1090</v>
      </c>
      <c r="B8315" t="s">
        <v>27546</v>
      </c>
      <c r="C8315" t="s">
        <v>3173</v>
      </c>
      <c r="D8315" t="s">
        <v>1822</v>
      </c>
      <c r="E8315" t="s">
        <v>3235</v>
      </c>
      <c r="F8315" t="s">
        <v>27568</v>
      </c>
      <c r="G8315" t="s">
        <v>3257</v>
      </c>
      <c r="H8315" t="s">
        <v>3177</v>
      </c>
      <c r="I8315" t="s">
        <v>27569</v>
      </c>
      <c r="J8315" t="s">
        <v>3187</v>
      </c>
      <c r="K8315" t="s">
        <v>27570</v>
      </c>
      <c r="L8315" t="s">
        <v>3174</v>
      </c>
      <c r="M8315" t="s">
        <v>3174</v>
      </c>
    </row>
    <row r="8316" spans="1:13" x14ac:dyDescent="0.3">
      <c r="A8316" t="s">
        <v>1090</v>
      </c>
      <c r="B8316" t="s">
        <v>27546</v>
      </c>
      <c r="C8316" t="s">
        <v>3173</v>
      </c>
      <c r="D8316" t="s">
        <v>1822</v>
      </c>
      <c r="E8316" t="s">
        <v>3235</v>
      </c>
      <c r="F8316" t="s">
        <v>27571</v>
      </c>
      <c r="G8316" t="s">
        <v>3257</v>
      </c>
      <c r="H8316" t="s">
        <v>3177</v>
      </c>
      <c r="I8316" t="s">
        <v>27572</v>
      </c>
      <c r="J8316" t="s">
        <v>3187</v>
      </c>
      <c r="K8316" t="s">
        <v>27573</v>
      </c>
      <c r="L8316" t="s">
        <v>3174</v>
      </c>
      <c r="M8316" t="s">
        <v>3174</v>
      </c>
    </row>
    <row r="8317" spans="1:13" x14ac:dyDescent="0.3">
      <c r="A8317" t="s">
        <v>1090</v>
      </c>
      <c r="B8317" t="s">
        <v>21345</v>
      </c>
      <c r="C8317" t="s">
        <v>3173</v>
      </c>
      <c r="D8317" t="s">
        <v>1822</v>
      </c>
      <c r="E8317" t="s">
        <v>3235</v>
      </c>
      <c r="F8317" t="s">
        <v>27574</v>
      </c>
      <c r="G8317" t="s">
        <v>21347</v>
      </c>
      <c r="H8317" t="s">
        <v>3177</v>
      </c>
      <c r="I8317" t="s">
        <v>27575</v>
      </c>
      <c r="J8317" t="s">
        <v>3187</v>
      </c>
      <c r="K8317" t="s">
        <v>27576</v>
      </c>
      <c r="L8317" t="s">
        <v>3174</v>
      </c>
      <c r="M8317" t="s">
        <v>3174</v>
      </c>
    </row>
    <row r="8318" spans="1:13" x14ac:dyDescent="0.3">
      <c r="A8318" t="s">
        <v>1090</v>
      </c>
      <c r="B8318" t="s">
        <v>21345</v>
      </c>
      <c r="C8318" t="s">
        <v>3173</v>
      </c>
      <c r="D8318" t="s">
        <v>1822</v>
      </c>
      <c r="E8318" t="s">
        <v>3235</v>
      </c>
      <c r="F8318" t="s">
        <v>27577</v>
      </c>
      <c r="G8318" t="s">
        <v>21347</v>
      </c>
      <c r="H8318" t="s">
        <v>3177</v>
      </c>
      <c r="I8318" t="s">
        <v>27578</v>
      </c>
      <c r="J8318" t="s">
        <v>3187</v>
      </c>
      <c r="K8318" t="s">
        <v>27579</v>
      </c>
      <c r="L8318" t="s">
        <v>3174</v>
      </c>
      <c r="M8318" t="s">
        <v>3174</v>
      </c>
    </row>
    <row r="8319" spans="1:13" x14ac:dyDescent="0.3">
      <c r="A8319" t="s">
        <v>1090</v>
      </c>
      <c r="B8319" t="s">
        <v>21496</v>
      </c>
      <c r="C8319" t="s">
        <v>3173</v>
      </c>
      <c r="D8319" t="s">
        <v>1822</v>
      </c>
      <c r="E8319" t="s">
        <v>3235</v>
      </c>
      <c r="F8319" t="s">
        <v>27580</v>
      </c>
      <c r="G8319" t="s">
        <v>21498</v>
      </c>
      <c r="H8319" t="s">
        <v>3177</v>
      </c>
      <c r="I8319" t="s">
        <v>27581</v>
      </c>
      <c r="J8319" t="s">
        <v>3187</v>
      </c>
      <c r="K8319" t="s">
        <v>27582</v>
      </c>
      <c r="L8319" t="s">
        <v>3174</v>
      </c>
      <c r="M8319" t="s">
        <v>3174</v>
      </c>
    </row>
    <row r="8320" spans="1:13" x14ac:dyDescent="0.3">
      <c r="A8320" t="s">
        <v>1090</v>
      </c>
      <c r="B8320" t="s">
        <v>27583</v>
      </c>
      <c r="C8320" t="s">
        <v>3173</v>
      </c>
      <c r="D8320" t="s">
        <v>1822</v>
      </c>
      <c r="E8320" t="s">
        <v>3235</v>
      </c>
      <c r="F8320" t="s">
        <v>27584</v>
      </c>
      <c r="G8320" t="s">
        <v>27585</v>
      </c>
      <c r="H8320" t="s">
        <v>3177</v>
      </c>
      <c r="I8320" t="s">
        <v>27586</v>
      </c>
      <c r="J8320" t="s">
        <v>3187</v>
      </c>
      <c r="K8320" t="s">
        <v>27587</v>
      </c>
      <c r="L8320" t="s">
        <v>3174</v>
      </c>
      <c r="M8320" t="s">
        <v>3174</v>
      </c>
    </row>
    <row r="8321" spans="1:13" x14ac:dyDescent="0.3">
      <c r="A8321" t="s">
        <v>1090</v>
      </c>
      <c r="B8321" t="s">
        <v>27583</v>
      </c>
      <c r="C8321" t="s">
        <v>3173</v>
      </c>
      <c r="D8321" t="s">
        <v>1822</v>
      </c>
      <c r="E8321" t="s">
        <v>3235</v>
      </c>
      <c r="F8321" t="s">
        <v>27588</v>
      </c>
      <c r="G8321" t="s">
        <v>27585</v>
      </c>
      <c r="H8321" t="s">
        <v>3177</v>
      </c>
      <c r="I8321" t="s">
        <v>27589</v>
      </c>
      <c r="J8321" t="s">
        <v>3187</v>
      </c>
      <c r="K8321" t="s">
        <v>27590</v>
      </c>
      <c r="L8321" t="s">
        <v>3174</v>
      </c>
      <c r="M8321" t="s">
        <v>3174</v>
      </c>
    </row>
    <row r="8322" spans="1:13" x14ac:dyDescent="0.3">
      <c r="A8322" t="s">
        <v>1090</v>
      </c>
      <c r="B8322" t="s">
        <v>27583</v>
      </c>
      <c r="C8322" t="s">
        <v>3173</v>
      </c>
      <c r="D8322" t="s">
        <v>1822</v>
      </c>
      <c r="E8322" t="s">
        <v>3235</v>
      </c>
      <c r="F8322" t="s">
        <v>27591</v>
      </c>
      <c r="G8322" t="s">
        <v>27585</v>
      </c>
      <c r="H8322" t="s">
        <v>3177</v>
      </c>
      <c r="I8322" t="s">
        <v>27592</v>
      </c>
      <c r="J8322" t="s">
        <v>3187</v>
      </c>
      <c r="K8322" t="s">
        <v>27593</v>
      </c>
      <c r="L8322" t="s">
        <v>3174</v>
      </c>
      <c r="M8322" t="s">
        <v>3174</v>
      </c>
    </row>
    <row r="8323" spans="1:13" x14ac:dyDescent="0.3">
      <c r="A8323" t="s">
        <v>1090</v>
      </c>
      <c r="B8323" t="s">
        <v>27583</v>
      </c>
      <c r="C8323" t="s">
        <v>3173</v>
      </c>
      <c r="D8323" t="s">
        <v>1822</v>
      </c>
      <c r="E8323" t="s">
        <v>3235</v>
      </c>
      <c r="F8323" t="s">
        <v>27594</v>
      </c>
      <c r="G8323" t="s">
        <v>19253</v>
      </c>
      <c r="H8323" t="s">
        <v>3177</v>
      </c>
      <c r="I8323" t="s">
        <v>27595</v>
      </c>
      <c r="J8323" t="s">
        <v>3187</v>
      </c>
      <c r="K8323" t="s">
        <v>27596</v>
      </c>
      <c r="L8323" t="s">
        <v>3174</v>
      </c>
      <c r="M8323" t="s">
        <v>3174</v>
      </c>
    </row>
    <row r="8324" spans="1:13" x14ac:dyDescent="0.3">
      <c r="A8324" t="s">
        <v>1090</v>
      </c>
      <c r="B8324" t="s">
        <v>27583</v>
      </c>
      <c r="C8324" t="s">
        <v>3173</v>
      </c>
      <c r="D8324" t="s">
        <v>1822</v>
      </c>
      <c r="E8324" t="s">
        <v>3235</v>
      </c>
      <c r="F8324" t="s">
        <v>27597</v>
      </c>
      <c r="G8324" t="s">
        <v>19253</v>
      </c>
      <c r="H8324" t="s">
        <v>3177</v>
      </c>
      <c r="I8324" t="s">
        <v>27598</v>
      </c>
      <c r="J8324" t="s">
        <v>3187</v>
      </c>
      <c r="K8324" t="s">
        <v>27599</v>
      </c>
      <c r="L8324" t="s">
        <v>3174</v>
      </c>
      <c r="M8324" t="s">
        <v>3174</v>
      </c>
    </row>
    <row r="8325" spans="1:13" x14ac:dyDescent="0.3">
      <c r="A8325" t="s">
        <v>1090</v>
      </c>
      <c r="B8325" t="s">
        <v>27583</v>
      </c>
      <c r="C8325" t="s">
        <v>3173</v>
      </c>
      <c r="D8325" t="s">
        <v>1822</v>
      </c>
      <c r="E8325" t="s">
        <v>3235</v>
      </c>
      <c r="F8325" t="s">
        <v>27600</v>
      </c>
      <c r="G8325" t="s">
        <v>19253</v>
      </c>
      <c r="H8325" t="s">
        <v>3177</v>
      </c>
      <c r="I8325" t="s">
        <v>27601</v>
      </c>
      <c r="J8325" t="s">
        <v>3187</v>
      </c>
      <c r="K8325" t="s">
        <v>27602</v>
      </c>
      <c r="L8325" t="s">
        <v>3174</v>
      </c>
      <c r="M8325" t="s">
        <v>3174</v>
      </c>
    </row>
    <row r="8326" spans="1:13" x14ac:dyDescent="0.3">
      <c r="A8326" t="s">
        <v>1090</v>
      </c>
      <c r="B8326" t="s">
        <v>21523</v>
      </c>
      <c r="C8326" t="s">
        <v>3173</v>
      </c>
      <c r="D8326" t="s">
        <v>1822</v>
      </c>
      <c r="E8326" t="s">
        <v>3235</v>
      </c>
      <c r="F8326" t="s">
        <v>27603</v>
      </c>
      <c r="G8326" t="s">
        <v>20907</v>
      </c>
      <c r="H8326" t="s">
        <v>3177</v>
      </c>
      <c r="I8326" t="s">
        <v>27604</v>
      </c>
      <c r="J8326" t="s">
        <v>3187</v>
      </c>
      <c r="K8326" t="s">
        <v>27605</v>
      </c>
      <c r="L8326" t="s">
        <v>3174</v>
      </c>
      <c r="M8326" t="s">
        <v>3174</v>
      </c>
    </row>
    <row r="8327" spans="1:13" x14ac:dyDescent="0.3">
      <c r="A8327" t="s">
        <v>1090</v>
      </c>
      <c r="B8327" t="s">
        <v>21523</v>
      </c>
      <c r="C8327" t="s">
        <v>3173</v>
      </c>
      <c r="D8327" t="s">
        <v>1822</v>
      </c>
      <c r="E8327" t="s">
        <v>3235</v>
      </c>
      <c r="F8327" t="s">
        <v>27606</v>
      </c>
      <c r="G8327" t="s">
        <v>20907</v>
      </c>
      <c r="H8327" t="s">
        <v>3177</v>
      </c>
      <c r="I8327" t="s">
        <v>27607</v>
      </c>
      <c r="J8327" t="s">
        <v>3187</v>
      </c>
      <c r="K8327" t="s">
        <v>27608</v>
      </c>
      <c r="L8327" t="s">
        <v>3174</v>
      </c>
      <c r="M8327" t="s">
        <v>3174</v>
      </c>
    </row>
    <row r="8328" spans="1:13" x14ac:dyDescent="0.3">
      <c r="A8328" t="s">
        <v>1090</v>
      </c>
      <c r="B8328" t="s">
        <v>21523</v>
      </c>
      <c r="C8328" t="s">
        <v>3173</v>
      </c>
      <c r="D8328" t="s">
        <v>1822</v>
      </c>
      <c r="E8328" t="s">
        <v>3235</v>
      </c>
      <c r="F8328" t="s">
        <v>27609</v>
      </c>
      <c r="G8328" t="s">
        <v>20907</v>
      </c>
      <c r="H8328" t="s">
        <v>3177</v>
      </c>
      <c r="I8328" t="s">
        <v>27610</v>
      </c>
      <c r="J8328" t="s">
        <v>3187</v>
      </c>
      <c r="K8328" t="s">
        <v>27611</v>
      </c>
      <c r="L8328" t="s">
        <v>3174</v>
      </c>
      <c r="M8328" t="s">
        <v>3174</v>
      </c>
    </row>
    <row r="8329" spans="1:13" x14ac:dyDescent="0.3">
      <c r="A8329" t="s">
        <v>1090</v>
      </c>
      <c r="B8329" t="s">
        <v>21523</v>
      </c>
      <c r="C8329" t="s">
        <v>3173</v>
      </c>
      <c r="D8329" t="s">
        <v>1822</v>
      </c>
      <c r="E8329" t="s">
        <v>3235</v>
      </c>
      <c r="F8329" t="s">
        <v>27612</v>
      </c>
      <c r="G8329" t="s">
        <v>20907</v>
      </c>
      <c r="H8329" t="s">
        <v>3177</v>
      </c>
      <c r="I8329" t="s">
        <v>27613</v>
      </c>
      <c r="J8329" t="s">
        <v>3187</v>
      </c>
      <c r="K8329" t="s">
        <v>27614</v>
      </c>
      <c r="L8329" t="s">
        <v>3174</v>
      </c>
      <c r="M8329" t="s">
        <v>3174</v>
      </c>
    </row>
    <row r="8330" spans="1:13" x14ac:dyDescent="0.3">
      <c r="A8330" t="s">
        <v>1090</v>
      </c>
      <c r="B8330" t="s">
        <v>21523</v>
      </c>
      <c r="C8330" t="s">
        <v>3173</v>
      </c>
      <c r="D8330" t="s">
        <v>1822</v>
      </c>
      <c r="E8330" t="s">
        <v>3235</v>
      </c>
      <c r="F8330" t="s">
        <v>27615</v>
      </c>
      <c r="G8330" t="s">
        <v>20907</v>
      </c>
      <c r="H8330" t="s">
        <v>3177</v>
      </c>
      <c r="I8330" t="s">
        <v>27616</v>
      </c>
      <c r="J8330" t="s">
        <v>3187</v>
      </c>
      <c r="K8330" t="s">
        <v>27617</v>
      </c>
      <c r="L8330" t="s">
        <v>3174</v>
      </c>
      <c r="M8330" t="s">
        <v>3174</v>
      </c>
    </row>
    <row r="8331" spans="1:13" x14ac:dyDescent="0.3">
      <c r="A8331" t="s">
        <v>1090</v>
      </c>
      <c r="B8331" t="s">
        <v>21537</v>
      </c>
      <c r="C8331" t="s">
        <v>3173</v>
      </c>
      <c r="D8331" t="s">
        <v>1822</v>
      </c>
      <c r="E8331" t="s">
        <v>3235</v>
      </c>
      <c r="F8331" t="s">
        <v>27618</v>
      </c>
      <c r="G8331" t="s">
        <v>20875</v>
      </c>
      <c r="H8331" t="s">
        <v>3177</v>
      </c>
      <c r="I8331" t="s">
        <v>27619</v>
      </c>
      <c r="J8331" t="s">
        <v>3187</v>
      </c>
      <c r="K8331" t="s">
        <v>27620</v>
      </c>
      <c r="L8331" t="s">
        <v>3174</v>
      </c>
      <c r="M8331" t="s">
        <v>3174</v>
      </c>
    </row>
    <row r="8332" spans="1:13" x14ac:dyDescent="0.3">
      <c r="A8332" t="s">
        <v>1090</v>
      </c>
      <c r="B8332" t="s">
        <v>21537</v>
      </c>
      <c r="C8332" t="s">
        <v>3173</v>
      </c>
      <c r="D8332" t="s">
        <v>1822</v>
      </c>
      <c r="E8332" t="s">
        <v>3235</v>
      </c>
      <c r="F8332" t="s">
        <v>27621</v>
      </c>
      <c r="G8332" t="s">
        <v>20875</v>
      </c>
      <c r="H8332" t="s">
        <v>3177</v>
      </c>
      <c r="I8332" t="s">
        <v>27622</v>
      </c>
      <c r="J8332" t="s">
        <v>3187</v>
      </c>
      <c r="K8332" t="s">
        <v>27623</v>
      </c>
      <c r="L8332" t="s">
        <v>3174</v>
      </c>
      <c r="M8332" t="s">
        <v>3174</v>
      </c>
    </row>
    <row r="8333" spans="1:13" x14ac:dyDescent="0.3">
      <c r="A8333" t="s">
        <v>1090</v>
      </c>
      <c r="B8333" t="s">
        <v>21537</v>
      </c>
      <c r="C8333" t="s">
        <v>3173</v>
      </c>
      <c r="D8333" t="s">
        <v>1822</v>
      </c>
      <c r="E8333" t="s">
        <v>3235</v>
      </c>
      <c r="F8333" t="s">
        <v>27624</v>
      </c>
      <c r="G8333" t="s">
        <v>21539</v>
      </c>
      <c r="H8333" t="s">
        <v>3177</v>
      </c>
      <c r="I8333" t="s">
        <v>27625</v>
      </c>
      <c r="J8333" t="s">
        <v>3187</v>
      </c>
      <c r="K8333" t="s">
        <v>27626</v>
      </c>
      <c r="L8333" t="s">
        <v>3174</v>
      </c>
      <c r="M8333" t="s">
        <v>3174</v>
      </c>
    </row>
    <row r="8334" spans="1:13" x14ac:dyDescent="0.3">
      <c r="A8334" t="s">
        <v>1090</v>
      </c>
      <c r="B8334" t="s">
        <v>21537</v>
      </c>
      <c r="C8334" t="s">
        <v>3173</v>
      </c>
      <c r="D8334" t="s">
        <v>1822</v>
      </c>
      <c r="E8334" t="s">
        <v>3235</v>
      </c>
      <c r="F8334" t="s">
        <v>27627</v>
      </c>
      <c r="G8334" t="s">
        <v>21539</v>
      </c>
      <c r="H8334" t="s">
        <v>3177</v>
      </c>
      <c r="I8334" t="s">
        <v>27628</v>
      </c>
      <c r="J8334" t="s">
        <v>3187</v>
      </c>
      <c r="K8334" t="s">
        <v>27629</v>
      </c>
      <c r="L8334" t="s">
        <v>3174</v>
      </c>
      <c r="M8334" t="s">
        <v>3174</v>
      </c>
    </row>
    <row r="8335" spans="1:13" x14ac:dyDescent="0.3">
      <c r="A8335" t="s">
        <v>1090</v>
      </c>
      <c r="B8335" t="s">
        <v>21537</v>
      </c>
      <c r="C8335" t="s">
        <v>3173</v>
      </c>
      <c r="D8335" t="s">
        <v>1822</v>
      </c>
      <c r="E8335" t="s">
        <v>3235</v>
      </c>
      <c r="F8335" t="s">
        <v>27630</v>
      </c>
      <c r="G8335" t="s">
        <v>21539</v>
      </c>
      <c r="H8335" t="s">
        <v>3177</v>
      </c>
      <c r="I8335" t="s">
        <v>27631</v>
      </c>
      <c r="J8335" t="s">
        <v>3187</v>
      </c>
      <c r="K8335" t="s">
        <v>27632</v>
      </c>
      <c r="L8335" t="s">
        <v>3174</v>
      </c>
      <c r="M8335" t="s">
        <v>3174</v>
      </c>
    </row>
    <row r="8336" spans="1:13" x14ac:dyDescent="0.3">
      <c r="A8336" t="s">
        <v>1090</v>
      </c>
      <c r="B8336" t="s">
        <v>21549</v>
      </c>
      <c r="C8336" t="s">
        <v>3173</v>
      </c>
      <c r="D8336" t="s">
        <v>1822</v>
      </c>
      <c r="E8336" t="s">
        <v>3235</v>
      </c>
      <c r="F8336" t="s">
        <v>27633</v>
      </c>
      <c r="G8336" t="s">
        <v>20797</v>
      </c>
      <c r="H8336" t="s">
        <v>3177</v>
      </c>
      <c r="I8336" t="s">
        <v>27634</v>
      </c>
      <c r="J8336" t="s">
        <v>3187</v>
      </c>
      <c r="K8336" t="s">
        <v>27635</v>
      </c>
      <c r="L8336" t="s">
        <v>3174</v>
      </c>
      <c r="M8336" t="s">
        <v>3174</v>
      </c>
    </row>
    <row r="8337" spans="1:13" x14ac:dyDescent="0.3">
      <c r="A8337" t="s">
        <v>1090</v>
      </c>
      <c r="B8337" t="s">
        <v>21549</v>
      </c>
      <c r="C8337" t="s">
        <v>3173</v>
      </c>
      <c r="D8337" t="s">
        <v>1822</v>
      </c>
      <c r="E8337" t="s">
        <v>3235</v>
      </c>
      <c r="F8337" t="s">
        <v>27636</v>
      </c>
      <c r="G8337" t="s">
        <v>20797</v>
      </c>
      <c r="H8337" t="s">
        <v>3177</v>
      </c>
      <c r="I8337" t="s">
        <v>27637</v>
      </c>
      <c r="J8337" t="s">
        <v>3187</v>
      </c>
      <c r="K8337" t="s">
        <v>27638</v>
      </c>
      <c r="L8337" t="s">
        <v>3174</v>
      </c>
      <c r="M8337" t="s">
        <v>3174</v>
      </c>
    </row>
    <row r="8338" spans="1:13" x14ac:dyDescent="0.3">
      <c r="A8338" t="s">
        <v>1090</v>
      </c>
      <c r="B8338" t="s">
        <v>8205</v>
      </c>
      <c r="C8338" t="s">
        <v>3173</v>
      </c>
      <c r="D8338" t="s">
        <v>1822</v>
      </c>
      <c r="E8338" t="s">
        <v>3235</v>
      </c>
      <c r="F8338" t="s">
        <v>27639</v>
      </c>
      <c r="G8338" t="s">
        <v>8207</v>
      </c>
      <c r="H8338" t="s">
        <v>3177</v>
      </c>
      <c r="I8338" t="s">
        <v>27640</v>
      </c>
      <c r="J8338" t="s">
        <v>3187</v>
      </c>
      <c r="K8338" t="s">
        <v>27641</v>
      </c>
      <c r="L8338" t="s">
        <v>3174</v>
      </c>
      <c r="M8338" t="s">
        <v>3174</v>
      </c>
    </row>
    <row r="8339" spans="1:13" x14ac:dyDescent="0.3">
      <c r="A8339" t="s">
        <v>1090</v>
      </c>
      <c r="B8339" t="s">
        <v>8205</v>
      </c>
      <c r="C8339" t="s">
        <v>3173</v>
      </c>
      <c r="D8339" t="s">
        <v>1822</v>
      </c>
      <c r="E8339" t="s">
        <v>3235</v>
      </c>
      <c r="F8339" t="s">
        <v>27642</v>
      </c>
      <c r="G8339" t="s">
        <v>8207</v>
      </c>
      <c r="H8339" t="s">
        <v>3177</v>
      </c>
      <c r="I8339" t="s">
        <v>27643</v>
      </c>
      <c r="J8339" t="s">
        <v>3187</v>
      </c>
      <c r="K8339" t="s">
        <v>27644</v>
      </c>
      <c r="L8339" t="s">
        <v>3174</v>
      </c>
      <c r="M8339" t="s">
        <v>3174</v>
      </c>
    </row>
    <row r="8340" spans="1:13" x14ac:dyDescent="0.3">
      <c r="A8340" t="s">
        <v>1090</v>
      </c>
      <c r="B8340" t="s">
        <v>27546</v>
      </c>
      <c r="C8340" t="s">
        <v>3173</v>
      </c>
      <c r="D8340" t="s">
        <v>1822</v>
      </c>
      <c r="E8340" t="s">
        <v>3235</v>
      </c>
      <c r="F8340" t="s">
        <v>27645</v>
      </c>
      <c r="G8340" t="s">
        <v>3253</v>
      </c>
      <c r="H8340" t="s">
        <v>3177</v>
      </c>
      <c r="I8340" t="s">
        <v>27646</v>
      </c>
      <c r="J8340" t="s">
        <v>3187</v>
      </c>
      <c r="K8340" t="s">
        <v>27647</v>
      </c>
      <c r="L8340" t="s">
        <v>3174</v>
      </c>
      <c r="M8340" t="s">
        <v>3174</v>
      </c>
    </row>
    <row r="8341" spans="1:13" x14ac:dyDescent="0.3">
      <c r="A8341" t="s">
        <v>1090</v>
      </c>
      <c r="B8341" t="s">
        <v>27546</v>
      </c>
      <c r="C8341" t="s">
        <v>3173</v>
      </c>
      <c r="D8341" t="s">
        <v>1822</v>
      </c>
      <c r="E8341" t="s">
        <v>3235</v>
      </c>
      <c r="F8341" t="s">
        <v>27648</v>
      </c>
      <c r="G8341" t="s">
        <v>3253</v>
      </c>
      <c r="H8341" t="s">
        <v>3177</v>
      </c>
      <c r="I8341" t="s">
        <v>27649</v>
      </c>
      <c r="J8341" t="s">
        <v>3187</v>
      </c>
      <c r="K8341" t="s">
        <v>27650</v>
      </c>
      <c r="L8341" t="s">
        <v>3174</v>
      </c>
      <c r="M8341" t="s">
        <v>3174</v>
      </c>
    </row>
    <row r="8342" spans="1:13" x14ac:dyDescent="0.3">
      <c r="A8342" t="s">
        <v>1090</v>
      </c>
      <c r="B8342" t="s">
        <v>27546</v>
      </c>
      <c r="C8342" t="s">
        <v>3173</v>
      </c>
      <c r="D8342" t="s">
        <v>1822</v>
      </c>
      <c r="E8342" t="s">
        <v>3235</v>
      </c>
      <c r="F8342" t="s">
        <v>27651</v>
      </c>
      <c r="G8342" t="s">
        <v>3253</v>
      </c>
      <c r="H8342" t="s">
        <v>3177</v>
      </c>
      <c r="I8342" t="s">
        <v>27652</v>
      </c>
      <c r="J8342" t="s">
        <v>3187</v>
      </c>
      <c r="K8342" t="s">
        <v>27653</v>
      </c>
      <c r="L8342" t="s">
        <v>3174</v>
      </c>
      <c r="M8342" t="s">
        <v>3174</v>
      </c>
    </row>
    <row r="8343" spans="1:13" x14ac:dyDescent="0.3">
      <c r="A8343" t="s">
        <v>1090</v>
      </c>
      <c r="B8343" t="s">
        <v>27546</v>
      </c>
      <c r="C8343" t="s">
        <v>3173</v>
      </c>
      <c r="D8343" t="s">
        <v>1822</v>
      </c>
      <c r="E8343" t="s">
        <v>3235</v>
      </c>
      <c r="F8343" t="s">
        <v>27654</v>
      </c>
      <c r="G8343" t="s">
        <v>3253</v>
      </c>
      <c r="H8343" t="s">
        <v>3177</v>
      </c>
      <c r="I8343" t="s">
        <v>27655</v>
      </c>
      <c r="J8343" t="s">
        <v>3187</v>
      </c>
      <c r="K8343" t="s">
        <v>27656</v>
      </c>
      <c r="L8343" t="s">
        <v>3174</v>
      </c>
      <c r="M8343" t="s">
        <v>3174</v>
      </c>
    </row>
    <row r="8344" spans="1:13" x14ac:dyDescent="0.3">
      <c r="A8344" t="s">
        <v>1090</v>
      </c>
      <c r="B8344" t="s">
        <v>27546</v>
      </c>
      <c r="C8344" t="s">
        <v>3173</v>
      </c>
      <c r="D8344" t="s">
        <v>1822</v>
      </c>
      <c r="E8344" t="s">
        <v>3235</v>
      </c>
      <c r="F8344" t="s">
        <v>27657</v>
      </c>
      <c r="G8344" t="s">
        <v>3253</v>
      </c>
      <c r="H8344" t="s">
        <v>3177</v>
      </c>
      <c r="I8344" t="s">
        <v>27658</v>
      </c>
      <c r="J8344" t="s">
        <v>3187</v>
      </c>
      <c r="K8344" t="s">
        <v>27659</v>
      </c>
      <c r="L8344" t="s">
        <v>3174</v>
      </c>
      <c r="M8344" t="s">
        <v>3174</v>
      </c>
    </row>
    <row r="8345" spans="1:13" x14ac:dyDescent="0.3">
      <c r="A8345" t="s">
        <v>1090</v>
      </c>
      <c r="B8345" t="s">
        <v>16401</v>
      </c>
      <c r="C8345" t="s">
        <v>3173</v>
      </c>
      <c r="D8345" t="s">
        <v>1822</v>
      </c>
      <c r="E8345" t="s">
        <v>3235</v>
      </c>
      <c r="F8345" t="s">
        <v>27660</v>
      </c>
      <c r="G8345" t="s">
        <v>7879</v>
      </c>
      <c r="H8345" t="s">
        <v>3177</v>
      </c>
      <c r="I8345" t="s">
        <v>27661</v>
      </c>
      <c r="J8345" t="s">
        <v>3187</v>
      </c>
      <c r="K8345" t="s">
        <v>27662</v>
      </c>
      <c r="L8345" t="s">
        <v>3174</v>
      </c>
      <c r="M8345" t="s">
        <v>3174</v>
      </c>
    </row>
    <row r="8346" spans="1:13" x14ac:dyDescent="0.3">
      <c r="A8346" t="s">
        <v>1090</v>
      </c>
      <c r="B8346" t="s">
        <v>16401</v>
      </c>
      <c r="C8346" t="s">
        <v>3173</v>
      </c>
      <c r="D8346" t="s">
        <v>1822</v>
      </c>
      <c r="E8346" t="s">
        <v>3235</v>
      </c>
      <c r="F8346" t="s">
        <v>27663</v>
      </c>
      <c r="G8346" t="s">
        <v>7879</v>
      </c>
      <c r="H8346" t="s">
        <v>3177</v>
      </c>
      <c r="I8346" t="s">
        <v>27664</v>
      </c>
      <c r="J8346" t="s">
        <v>3187</v>
      </c>
      <c r="K8346" t="s">
        <v>27665</v>
      </c>
      <c r="L8346" t="s">
        <v>3174</v>
      </c>
      <c r="M8346" t="s">
        <v>3174</v>
      </c>
    </row>
    <row r="8347" spans="1:13" x14ac:dyDescent="0.3">
      <c r="A8347" t="s">
        <v>1090</v>
      </c>
      <c r="B8347" t="s">
        <v>16401</v>
      </c>
      <c r="C8347" t="s">
        <v>3173</v>
      </c>
      <c r="D8347" t="s">
        <v>1822</v>
      </c>
      <c r="E8347" t="s">
        <v>3235</v>
      </c>
      <c r="F8347" t="s">
        <v>27666</v>
      </c>
      <c r="G8347" t="s">
        <v>7879</v>
      </c>
      <c r="H8347" t="s">
        <v>3177</v>
      </c>
      <c r="I8347" t="s">
        <v>27667</v>
      </c>
      <c r="J8347" t="s">
        <v>3187</v>
      </c>
      <c r="K8347" t="s">
        <v>27668</v>
      </c>
      <c r="L8347" t="s">
        <v>3174</v>
      </c>
      <c r="M8347" t="s">
        <v>3174</v>
      </c>
    </row>
    <row r="8348" spans="1:13" x14ac:dyDescent="0.3">
      <c r="A8348" t="s">
        <v>1090</v>
      </c>
      <c r="B8348" t="s">
        <v>16401</v>
      </c>
      <c r="C8348" t="s">
        <v>3173</v>
      </c>
      <c r="D8348" t="s">
        <v>1822</v>
      </c>
      <c r="E8348" t="s">
        <v>3235</v>
      </c>
      <c r="F8348" t="s">
        <v>27669</v>
      </c>
      <c r="G8348" t="s">
        <v>7879</v>
      </c>
      <c r="H8348" t="s">
        <v>3177</v>
      </c>
      <c r="I8348" t="s">
        <v>27670</v>
      </c>
      <c r="J8348" t="s">
        <v>3187</v>
      </c>
      <c r="K8348" t="s">
        <v>27671</v>
      </c>
      <c r="L8348" t="s">
        <v>3174</v>
      </c>
      <c r="M8348" t="s">
        <v>3174</v>
      </c>
    </row>
    <row r="8349" spans="1:13" x14ac:dyDescent="0.3">
      <c r="A8349" t="s">
        <v>1090</v>
      </c>
      <c r="B8349" t="s">
        <v>16401</v>
      </c>
      <c r="C8349" t="s">
        <v>3173</v>
      </c>
      <c r="D8349" t="s">
        <v>1822</v>
      </c>
      <c r="E8349" t="s">
        <v>3235</v>
      </c>
      <c r="F8349" t="s">
        <v>27672</v>
      </c>
      <c r="G8349" t="s">
        <v>7879</v>
      </c>
      <c r="H8349" t="s">
        <v>3177</v>
      </c>
      <c r="I8349" t="s">
        <v>27673</v>
      </c>
      <c r="J8349" t="s">
        <v>3187</v>
      </c>
      <c r="K8349" t="s">
        <v>27674</v>
      </c>
      <c r="L8349" t="s">
        <v>3174</v>
      </c>
      <c r="M8349" t="s">
        <v>3174</v>
      </c>
    </row>
    <row r="8350" spans="1:13" x14ac:dyDescent="0.3">
      <c r="A8350" t="s">
        <v>1090</v>
      </c>
      <c r="B8350" t="s">
        <v>16401</v>
      </c>
      <c r="C8350" t="s">
        <v>3173</v>
      </c>
      <c r="D8350" t="s">
        <v>1822</v>
      </c>
      <c r="E8350" t="s">
        <v>3235</v>
      </c>
      <c r="F8350" t="s">
        <v>27675</v>
      </c>
      <c r="G8350" t="s">
        <v>7879</v>
      </c>
      <c r="H8350" t="s">
        <v>3177</v>
      </c>
      <c r="I8350" t="s">
        <v>27676</v>
      </c>
      <c r="J8350" t="s">
        <v>3187</v>
      </c>
      <c r="K8350" t="s">
        <v>27677</v>
      </c>
      <c r="L8350" t="s">
        <v>3174</v>
      </c>
      <c r="M8350" t="s">
        <v>3174</v>
      </c>
    </row>
    <row r="8351" spans="1:13" x14ac:dyDescent="0.3">
      <c r="A8351" t="s">
        <v>1090</v>
      </c>
      <c r="B8351" t="s">
        <v>16338</v>
      </c>
      <c r="C8351" t="s">
        <v>3173</v>
      </c>
      <c r="D8351" t="s">
        <v>1822</v>
      </c>
      <c r="E8351" t="s">
        <v>3235</v>
      </c>
      <c r="F8351" t="s">
        <v>27678</v>
      </c>
      <c r="G8351" t="s">
        <v>7882</v>
      </c>
      <c r="H8351" t="s">
        <v>3177</v>
      </c>
      <c r="I8351" t="s">
        <v>27679</v>
      </c>
      <c r="J8351" t="s">
        <v>3187</v>
      </c>
      <c r="K8351" t="s">
        <v>27680</v>
      </c>
      <c r="L8351" t="s">
        <v>3174</v>
      </c>
      <c r="M8351" t="s">
        <v>3174</v>
      </c>
    </row>
    <row r="8352" spans="1:13" x14ac:dyDescent="0.3">
      <c r="A8352" t="s">
        <v>1090</v>
      </c>
      <c r="B8352" t="s">
        <v>16338</v>
      </c>
      <c r="C8352" t="s">
        <v>3173</v>
      </c>
      <c r="D8352" t="s">
        <v>1822</v>
      </c>
      <c r="E8352" t="s">
        <v>3235</v>
      </c>
      <c r="F8352" t="s">
        <v>27681</v>
      </c>
      <c r="G8352" t="s">
        <v>7882</v>
      </c>
      <c r="H8352" t="s">
        <v>3177</v>
      </c>
      <c r="I8352" t="s">
        <v>27682</v>
      </c>
      <c r="J8352" t="s">
        <v>3187</v>
      </c>
      <c r="K8352" t="s">
        <v>27683</v>
      </c>
      <c r="L8352" t="s">
        <v>3174</v>
      </c>
      <c r="M8352" t="s">
        <v>3174</v>
      </c>
    </row>
    <row r="8353" spans="1:13" x14ac:dyDescent="0.3">
      <c r="A8353" t="s">
        <v>1090</v>
      </c>
      <c r="B8353" t="s">
        <v>16338</v>
      </c>
      <c r="C8353" t="s">
        <v>3173</v>
      </c>
      <c r="D8353" t="s">
        <v>1822</v>
      </c>
      <c r="E8353" t="s">
        <v>3235</v>
      </c>
      <c r="F8353" t="s">
        <v>27684</v>
      </c>
      <c r="G8353" t="s">
        <v>7882</v>
      </c>
      <c r="H8353" t="s">
        <v>3177</v>
      </c>
      <c r="I8353" t="s">
        <v>27685</v>
      </c>
      <c r="J8353" t="s">
        <v>3187</v>
      </c>
      <c r="K8353" t="s">
        <v>27686</v>
      </c>
      <c r="L8353" t="s">
        <v>3174</v>
      </c>
      <c r="M8353" t="s">
        <v>3174</v>
      </c>
    </row>
    <row r="8354" spans="1:13" x14ac:dyDescent="0.3">
      <c r="A8354" t="s">
        <v>1090</v>
      </c>
      <c r="B8354" t="s">
        <v>16338</v>
      </c>
      <c r="C8354" t="s">
        <v>3173</v>
      </c>
      <c r="D8354" t="s">
        <v>1822</v>
      </c>
      <c r="E8354" t="s">
        <v>3235</v>
      </c>
      <c r="F8354" t="s">
        <v>27687</v>
      </c>
      <c r="G8354" t="s">
        <v>16358</v>
      </c>
      <c r="H8354" t="s">
        <v>3177</v>
      </c>
      <c r="I8354" t="s">
        <v>27688</v>
      </c>
      <c r="J8354" t="s">
        <v>3187</v>
      </c>
      <c r="K8354" t="s">
        <v>27689</v>
      </c>
      <c r="L8354" t="s">
        <v>3174</v>
      </c>
      <c r="M8354" t="s">
        <v>3174</v>
      </c>
    </row>
    <row r="8355" spans="1:13" x14ac:dyDescent="0.3">
      <c r="A8355" t="s">
        <v>1090</v>
      </c>
      <c r="B8355" t="s">
        <v>16338</v>
      </c>
      <c r="C8355" t="s">
        <v>3173</v>
      </c>
      <c r="D8355" t="s">
        <v>1822</v>
      </c>
      <c r="E8355" t="s">
        <v>3235</v>
      </c>
      <c r="F8355" t="s">
        <v>27690</v>
      </c>
      <c r="G8355" t="s">
        <v>16358</v>
      </c>
      <c r="H8355" t="s">
        <v>3177</v>
      </c>
      <c r="I8355" t="s">
        <v>27691</v>
      </c>
      <c r="J8355" t="s">
        <v>3187</v>
      </c>
      <c r="K8355" t="s">
        <v>27692</v>
      </c>
      <c r="L8355" t="s">
        <v>3174</v>
      </c>
      <c r="M8355" t="s">
        <v>3174</v>
      </c>
    </row>
    <row r="8356" spans="1:13" x14ac:dyDescent="0.3">
      <c r="A8356" t="s">
        <v>1090</v>
      </c>
      <c r="B8356" t="s">
        <v>16338</v>
      </c>
      <c r="C8356" t="s">
        <v>3173</v>
      </c>
      <c r="D8356" t="s">
        <v>1822</v>
      </c>
      <c r="E8356" t="s">
        <v>3235</v>
      </c>
      <c r="F8356" t="s">
        <v>27693</v>
      </c>
      <c r="G8356" t="s">
        <v>16358</v>
      </c>
      <c r="H8356" t="s">
        <v>3177</v>
      </c>
      <c r="I8356" t="s">
        <v>27694</v>
      </c>
      <c r="J8356" t="s">
        <v>3187</v>
      </c>
      <c r="K8356" t="s">
        <v>27695</v>
      </c>
      <c r="L8356" t="s">
        <v>3174</v>
      </c>
      <c r="M8356" t="s">
        <v>3174</v>
      </c>
    </row>
    <row r="8357" spans="1:13" x14ac:dyDescent="0.3">
      <c r="A8357" t="s">
        <v>1090</v>
      </c>
      <c r="B8357" t="s">
        <v>16338</v>
      </c>
      <c r="C8357" t="s">
        <v>3173</v>
      </c>
      <c r="D8357" t="s">
        <v>1822</v>
      </c>
      <c r="E8357" t="s">
        <v>3235</v>
      </c>
      <c r="F8357" t="s">
        <v>27696</v>
      </c>
      <c r="G8357" t="s">
        <v>16358</v>
      </c>
      <c r="H8357" t="s">
        <v>3177</v>
      </c>
      <c r="I8357" t="s">
        <v>27697</v>
      </c>
      <c r="J8357" t="s">
        <v>3187</v>
      </c>
      <c r="K8357" t="s">
        <v>27698</v>
      </c>
      <c r="L8357" t="s">
        <v>3174</v>
      </c>
      <c r="M8357" t="s">
        <v>3174</v>
      </c>
    </row>
    <row r="8358" spans="1:13" x14ac:dyDescent="0.3">
      <c r="A8358" t="s">
        <v>1090</v>
      </c>
      <c r="B8358" t="s">
        <v>16338</v>
      </c>
      <c r="C8358" t="s">
        <v>3173</v>
      </c>
      <c r="D8358" t="s">
        <v>1822</v>
      </c>
      <c r="E8358" t="s">
        <v>3235</v>
      </c>
      <c r="F8358" t="s">
        <v>27699</v>
      </c>
      <c r="G8358" t="s">
        <v>16358</v>
      </c>
      <c r="H8358" t="s">
        <v>3177</v>
      </c>
      <c r="I8358" t="s">
        <v>27700</v>
      </c>
      <c r="J8358" t="s">
        <v>3187</v>
      </c>
      <c r="K8358" t="s">
        <v>27701</v>
      </c>
      <c r="L8358" t="s">
        <v>3174</v>
      </c>
      <c r="M8358" t="s">
        <v>3174</v>
      </c>
    </row>
    <row r="8359" spans="1:13" x14ac:dyDescent="0.3">
      <c r="A8359" t="s">
        <v>1090</v>
      </c>
      <c r="B8359" t="s">
        <v>21523</v>
      </c>
      <c r="C8359" t="s">
        <v>3173</v>
      </c>
      <c r="D8359" t="s">
        <v>1822</v>
      </c>
      <c r="E8359" t="s">
        <v>3235</v>
      </c>
      <c r="F8359" t="s">
        <v>27702</v>
      </c>
      <c r="G8359" t="s">
        <v>20923</v>
      </c>
      <c r="H8359" t="s">
        <v>3177</v>
      </c>
      <c r="I8359" t="s">
        <v>27703</v>
      </c>
      <c r="J8359" t="s">
        <v>3187</v>
      </c>
      <c r="K8359" t="s">
        <v>27704</v>
      </c>
      <c r="L8359" t="s">
        <v>3174</v>
      </c>
      <c r="M8359" t="s">
        <v>3174</v>
      </c>
    </row>
    <row r="8360" spans="1:13" x14ac:dyDescent="0.3">
      <c r="A8360" t="s">
        <v>1090</v>
      </c>
      <c r="B8360" t="s">
        <v>21523</v>
      </c>
      <c r="C8360" t="s">
        <v>3173</v>
      </c>
      <c r="D8360" t="s">
        <v>1822</v>
      </c>
      <c r="E8360" t="s">
        <v>3235</v>
      </c>
      <c r="F8360" t="s">
        <v>27705</v>
      </c>
      <c r="G8360" t="s">
        <v>20923</v>
      </c>
      <c r="H8360" t="s">
        <v>3177</v>
      </c>
      <c r="I8360" t="s">
        <v>27706</v>
      </c>
      <c r="J8360" t="s">
        <v>3187</v>
      </c>
      <c r="K8360" t="s">
        <v>27707</v>
      </c>
      <c r="L8360" t="s">
        <v>3174</v>
      </c>
      <c r="M8360" t="s">
        <v>3174</v>
      </c>
    </row>
    <row r="8361" spans="1:13" x14ac:dyDescent="0.3">
      <c r="A8361" t="s">
        <v>1090</v>
      </c>
      <c r="B8361" t="s">
        <v>21523</v>
      </c>
      <c r="C8361" t="s">
        <v>3173</v>
      </c>
      <c r="D8361" t="s">
        <v>1822</v>
      </c>
      <c r="E8361" t="s">
        <v>3235</v>
      </c>
      <c r="F8361" t="s">
        <v>27708</v>
      </c>
      <c r="G8361" t="s">
        <v>20923</v>
      </c>
      <c r="H8361" t="s">
        <v>3177</v>
      </c>
      <c r="I8361" t="s">
        <v>27709</v>
      </c>
      <c r="J8361" t="s">
        <v>3187</v>
      </c>
      <c r="K8361" t="s">
        <v>27710</v>
      </c>
      <c r="L8361" t="s">
        <v>3174</v>
      </c>
      <c r="M8361" t="s">
        <v>3174</v>
      </c>
    </row>
    <row r="8362" spans="1:13" x14ac:dyDescent="0.3">
      <c r="A8362" t="s">
        <v>1090</v>
      </c>
      <c r="B8362" t="s">
        <v>21523</v>
      </c>
      <c r="C8362" t="s">
        <v>3173</v>
      </c>
      <c r="D8362" t="s">
        <v>1822</v>
      </c>
      <c r="E8362" t="s">
        <v>3235</v>
      </c>
      <c r="F8362" t="s">
        <v>27711</v>
      </c>
      <c r="G8362" t="s">
        <v>20923</v>
      </c>
      <c r="H8362" t="s">
        <v>3177</v>
      </c>
      <c r="I8362" t="s">
        <v>27712</v>
      </c>
      <c r="J8362" t="s">
        <v>3187</v>
      </c>
      <c r="K8362" t="s">
        <v>27713</v>
      </c>
      <c r="L8362" t="s">
        <v>3174</v>
      </c>
      <c r="M8362" t="s">
        <v>3174</v>
      </c>
    </row>
    <row r="8363" spans="1:13" x14ac:dyDescent="0.3">
      <c r="A8363" t="s">
        <v>1090</v>
      </c>
      <c r="B8363" t="s">
        <v>21523</v>
      </c>
      <c r="C8363" t="s">
        <v>3173</v>
      </c>
      <c r="D8363" t="s">
        <v>1822</v>
      </c>
      <c r="E8363" t="s">
        <v>3235</v>
      </c>
      <c r="F8363" t="s">
        <v>27714</v>
      </c>
      <c r="G8363" t="s">
        <v>20923</v>
      </c>
      <c r="H8363" t="s">
        <v>3177</v>
      </c>
      <c r="I8363" t="s">
        <v>27715</v>
      </c>
      <c r="J8363" t="s">
        <v>3187</v>
      </c>
      <c r="K8363" t="s">
        <v>27716</v>
      </c>
      <c r="L8363" t="s">
        <v>3174</v>
      </c>
      <c r="M8363" t="s">
        <v>3174</v>
      </c>
    </row>
    <row r="8364" spans="1:13" x14ac:dyDescent="0.3">
      <c r="A8364" t="s">
        <v>1090</v>
      </c>
      <c r="B8364" t="s">
        <v>21537</v>
      </c>
      <c r="C8364" t="s">
        <v>3173</v>
      </c>
      <c r="D8364" t="s">
        <v>1822</v>
      </c>
      <c r="E8364" t="s">
        <v>3235</v>
      </c>
      <c r="F8364" t="s">
        <v>27717</v>
      </c>
      <c r="G8364" t="s">
        <v>20891</v>
      </c>
      <c r="H8364" t="s">
        <v>3177</v>
      </c>
      <c r="I8364" t="s">
        <v>27718</v>
      </c>
      <c r="J8364" t="s">
        <v>3187</v>
      </c>
      <c r="K8364" t="s">
        <v>27719</v>
      </c>
      <c r="L8364" t="s">
        <v>3174</v>
      </c>
      <c r="M8364" t="s">
        <v>3174</v>
      </c>
    </row>
    <row r="8365" spans="1:13" x14ac:dyDescent="0.3">
      <c r="A8365" t="s">
        <v>1090</v>
      </c>
      <c r="B8365" t="s">
        <v>21537</v>
      </c>
      <c r="C8365" t="s">
        <v>3173</v>
      </c>
      <c r="D8365" t="s">
        <v>1822</v>
      </c>
      <c r="E8365" t="s">
        <v>3235</v>
      </c>
      <c r="F8365" t="s">
        <v>27720</v>
      </c>
      <c r="G8365" t="s">
        <v>20891</v>
      </c>
      <c r="H8365" t="s">
        <v>3177</v>
      </c>
      <c r="I8365" t="s">
        <v>27721</v>
      </c>
      <c r="J8365" t="s">
        <v>3187</v>
      </c>
      <c r="K8365" t="s">
        <v>27722</v>
      </c>
      <c r="L8365" t="s">
        <v>3174</v>
      </c>
      <c r="M8365" t="s">
        <v>3174</v>
      </c>
    </row>
    <row r="8366" spans="1:13" x14ac:dyDescent="0.3">
      <c r="A8366" t="s">
        <v>1090</v>
      </c>
      <c r="B8366" t="s">
        <v>27723</v>
      </c>
      <c r="C8366" t="s">
        <v>3173</v>
      </c>
      <c r="D8366" t="s">
        <v>1822</v>
      </c>
      <c r="E8366" t="s">
        <v>3235</v>
      </c>
      <c r="F8366" t="s">
        <v>27724</v>
      </c>
      <c r="G8366" t="s">
        <v>27140</v>
      </c>
      <c r="H8366" t="s">
        <v>3177</v>
      </c>
      <c r="I8366" t="s">
        <v>27725</v>
      </c>
      <c r="J8366" t="s">
        <v>3187</v>
      </c>
      <c r="K8366" t="s">
        <v>27726</v>
      </c>
      <c r="L8366" t="s">
        <v>3174</v>
      </c>
      <c r="M8366" t="s">
        <v>3174</v>
      </c>
    </row>
    <row r="8367" spans="1:13" x14ac:dyDescent="0.3">
      <c r="A8367" t="s">
        <v>1090</v>
      </c>
      <c r="B8367" t="s">
        <v>27723</v>
      </c>
      <c r="C8367" t="s">
        <v>3173</v>
      </c>
      <c r="D8367" t="s">
        <v>1822</v>
      </c>
      <c r="E8367" t="s">
        <v>3235</v>
      </c>
      <c r="F8367" t="s">
        <v>27727</v>
      </c>
      <c r="G8367" t="s">
        <v>27140</v>
      </c>
      <c r="H8367" t="s">
        <v>3177</v>
      </c>
      <c r="I8367" t="s">
        <v>27728</v>
      </c>
      <c r="J8367" t="s">
        <v>3187</v>
      </c>
      <c r="K8367" t="s">
        <v>27729</v>
      </c>
      <c r="L8367" t="s">
        <v>3174</v>
      </c>
      <c r="M8367" t="s">
        <v>3174</v>
      </c>
    </row>
    <row r="8368" spans="1:13" x14ac:dyDescent="0.3">
      <c r="A8368" t="s">
        <v>1090</v>
      </c>
      <c r="B8368" t="s">
        <v>27723</v>
      </c>
      <c r="C8368" t="s">
        <v>3173</v>
      </c>
      <c r="D8368" t="s">
        <v>1822</v>
      </c>
      <c r="E8368" t="s">
        <v>3235</v>
      </c>
      <c r="F8368" t="s">
        <v>27730</v>
      </c>
      <c r="G8368" t="s">
        <v>27140</v>
      </c>
      <c r="H8368" t="s">
        <v>3177</v>
      </c>
      <c r="I8368" t="s">
        <v>27731</v>
      </c>
      <c r="J8368" t="s">
        <v>3187</v>
      </c>
      <c r="K8368" t="s">
        <v>27732</v>
      </c>
      <c r="L8368" t="s">
        <v>3174</v>
      </c>
      <c r="M8368" t="s">
        <v>3174</v>
      </c>
    </row>
    <row r="8369" spans="1:13" x14ac:dyDescent="0.3">
      <c r="A8369" t="s">
        <v>1090</v>
      </c>
      <c r="B8369" t="s">
        <v>27723</v>
      </c>
      <c r="C8369" t="s">
        <v>3173</v>
      </c>
      <c r="D8369" t="s">
        <v>1822</v>
      </c>
      <c r="E8369" t="s">
        <v>3235</v>
      </c>
      <c r="F8369" t="s">
        <v>27733</v>
      </c>
      <c r="G8369" t="s">
        <v>27140</v>
      </c>
      <c r="H8369" t="s">
        <v>3177</v>
      </c>
      <c r="I8369" t="s">
        <v>27734</v>
      </c>
      <c r="J8369" t="s">
        <v>3187</v>
      </c>
      <c r="K8369" t="s">
        <v>27735</v>
      </c>
      <c r="L8369" t="s">
        <v>3174</v>
      </c>
      <c r="M8369" t="s">
        <v>3174</v>
      </c>
    </row>
    <row r="8370" spans="1:13" x14ac:dyDescent="0.3">
      <c r="A8370" t="s">
        <v>1090</v>
      </c>
      <c r="B8370" t="s">
        <v>27723</v>
      </c>
      <c r="C8370" t="s">
        <v>3173</v>
      </c>
      <c r="D8370" t="s">
        <v>1822</v>
      </c>
      <c r="E8370" t="s">
        <v>3235</v>
      </c>
      <c r="F8370" t="s">
        <v>27736</v>
      </c>
      <c r="G8370" t="s">
        <v>27140</v>
      </c>
      <c r="H8370" t="s">
        <v>3177</v>
      </c>
      <c r="I8370" t="s">
        <v>27737</v>
      </c>
      <c r="J8370" t="s">
        <v>3187</v>
      </c>
      <c r="K8370" t="s">
        <v>27738</v>
      </c>
      <c r="L8370" t="s">
        <v>3174</v>
      </c>
      <c r="M8370" t="s">
        <v>3174</v>
      </c>
    </row>
    <row r="8371" spans="1:13" x14ac:dyDescent="0.3">
      <c r="A8371" t="s">
        <v>1090</v>
      </c>
      <c r="B8371" t="s">
        <v>27723</v>
      </c>
      <c r="C8371" t="s">
        <v>3173</v>
      </c>
      <c r="D8371" t="s">
        <v>1822</v>
      </c>
      <c r="E8371" t="s">
        <v>3235</v>
      </c>
      <c r="F8371" t="s">
        <v>27739</v>
      </c>
      <c r="G8371" t="s">
        <v>27140</v>
      </c>
      <c r="H8371" t="s">
        <v>3177</v>
      </c>
      <c r="I8371" t="s">
        <v>27740</v>
      </c>
      <c r="J8371" t="s">
        <v>3187</v>
      </c>
      <c r="K8371" t="s">
        <v>27741</v>
      </c>
      <c r="L8371" t="s">
        <v>3174</v>
      </c>
      <c r="M8371" t="s">
        <v>3174</v>
      </c>
    </row>
    <row r="8372" spans="1:13" x14ac:dyDescent="0.3">
      <c r="A8372" t="s">
        <v>1090</v>
      </c>
      <c r="B8372" t="s">
        <v>27723</v>
      </c>
      <c r="C8372" t="s">
        <v>3173</v>
      </c>
      <c r="D8372" t="s">
        <v>1822</v>
      </c>
      <c r="E8372" t="s">
        <v>3235</v>
      </c>
      <c r="F8372" t="s">
        <v>27742</v>
      </c>
      <c r="G8372" t="s">
        <v>27140</v>
      </c>
      <c r="H8372" t="s">
        <v>3177</v>
      </c>
      <c r="I8372" t="s">
        <v>27743</v>
      </c>
      <c r="J8372" t="s">
        <v>3187</v>
      </c>
      <c r="K8372" t="s">
        <v>27744</v>
      </c>
      <c r="L8372" t="s">
        <v>3174</v>
      </c>
      <c r="M8372" t="s">
        <v>3174</v>
      </c>
    </row>
    <row r="8373" spans="1:13" x14ac:dyDescent="0.3">
      <c r="A8373" t="s">
        <v>1090</v>
      </c>
      <c r="B8373" t="s">
        <v>27723</v>
      </c>
      <c r="C8373" t="s">
        <v>3173</v>
      </c>
      <c r="D8373" t="s">
        <v>1822</v>
      </c>
      <c r="E8373" t="s">
        <v>3235</v>
      </c>
      <c r="F8373" t="s">
        <v>27745</v>
      </c>
      <c r="G8373" t="s">
        <v>27140</v>
      </c>
      <c r="H8373" t="s">
        <v>3177</v>
      </c>
      <c r="I8373" t="s">
        <v>27746</v>
      </c>
      <c r="J8373" t="s">
        <v>3187</v>
      </c>
      <c r="K8373" t="s">
        <v>27747</v>
      </c>
      <c r="L8373" t="s">
        <v>3174</v>
      </c>
      <c r="M8373" t="s">
        <v>3174</v>
      </c>
    </row>
    <row r="8374" spans="1:13" x14ac:dyDescent="0.3">
      <c r="A8374" t="s">
        <v>1090</v>
      </c>
      <c r="B8374" t="s">
        <v>27723</v>
      </c>
      <c r="C8374" t="s">
        <v>3173</v>
      </c>
      <c r="D8374" t="s">
        <v>1822</v>
      </c>
      <c r="E8374" t="s">
        <v>3235</v>
      </c>
      <c r="F8374" t="s">
        <v>27748</v>
      </c>
      <c r="G8374" t="s">
        <v>27749</v>
      </c>
      <c r="H8374" t="s">
        <v>3177</v>
      </c>
      <c r="I8374" t="s">
        <v>27750</v>
      </c>
      <c r="J8374" t="s">
        <v>3187</v>
      </c>
      <c r="K8374" t="s">
        <v>27751</v>
      </c>
      <c r="L8374" t="s">
        <v>3174</v>
      </c>
      <c r="M8374" t="s">
        <v>3174</v>
      </c>
    </row>
    <row r="8375" spans="1:13" x14ac:dyDescent="0.3">
      <c r="A8375" t="s">
        <v>1090</v>
      </c>
      <c r="B8375" t="s">
        <v>27723</v>
      </c>
      <c r="C8375" t="s">
        <v>3173</v>
      </c>
      <c r="D8375" t="s">
        <v>1822</v>
      </c>
      <c r="E8375" t="s">
        <v>3235</v>
      </c>
      <c r="F8375" t="s">
        <v>27752</v>
      </c>
      <c r="G8375" t="s">
        <v>27749</v>
      </c>
      <c r="H8375" t="s">
        <v>3177</v>
      </c>
      <c r="I8375" t="s">
        <v>27753</v>
      </c>
      <c r="J8375" t="s">
        <v>3187</v>
      </c>
      <c r="K8375" t="s">
        <v>27754</v>
      </c>
      <c r="L8375" t="s">
        <v>3174</v>
      </c>
      <c r="M8375" t="s">
        <v>3174</v>
      </c>
    </row>
    <row r="8376" spans="1:13" x14ac:dyDescent="0.3">
      <c r="A8376" t="s">
        <v>1090</v>
      </c>
      <c r="B8376" t="s">
        <v>27723</v>
      </c>
      <c r="C8376" t="s">
        <v>3173</v>
      </c>
      <c r="D8376" t="s">
        <v>1822</v>
      </c>
      <c r="E8376" t="s">
        <v>3235</v>
      </c>
      <c r="F8376" t="s">
        <v>27755</v>
      </c>
      <c r="G8376" t="s">
        <v>27749</v>
      </c>
      <c r="H8376" t="s">
        <v>3177</v>
      </c>
      <c r="I8376" t="s">
        <v>27756</v>
      </c>
      <c r="J8376" t="s">
        <v>3187</v>
      </c>
      <c r="K8376" t="s">
        <v>27757</v>
      </c>
      <c r="L8376" t="s">
        <v>3174</v>
      </c>
      <c r="M8376" t="s">
        <v>3174</v>
      </c>
    </row>
    <row r="8377" spans="1:13" x14ac:dyDescent="0.3">
      <c r="A8377" t="s">
        <v>1090</v>
      </c>
      <c r="B8377" t="s">
        <v>27723</v>
      </c>
      <c r="C8377" t="s">
        <v>3173</v>
      </c>
      <c r="D8377" t="s">
        <v>1822</v>
      </c>
      <c r="E8377" t="s">
        <v>3235</v>
      </c>
      <c r="F8377" t="s">
        <v>27758</v>
      </c>
      <c r="G8377" t="s">
        <v>27759</v>
      </c>
      <c r="H8377" t="s">
        <v>3177</v>
      </c>
      <c r="I8377" t="s">
        <v>27760</v>
      </c>
      <c r="J8377" t="s">
        <v>3187</v>
      </c>
      <c r="K8377" t="s">
        <v>27761</v>
      </c>
      <c r="L8377" t="s">
        <v>3174</v>
      </c>
      <c r="M8377" t="s">
        <v>3174</v>
      </c>
    </row>
    <row r="8378" spans="1:13" x14ac:dyDescent="0.3">
      <c r="A8378" t="s">
        <v>1090</v>
      </c>
      <c r="B8378" t="s">
        <v>27723</v>
      </c>
      <c r="C8378" t="s">
        <v>3173</v>
      </c>
      <c r="D8378" t="s">
        <v>1822</v>
      </c>
      <c r="E8378" t="s">
        <v>3235</v>
      </c>
      <c r="F8378" t="s">
        <v>27762</v>
      </c>
      <c r="G8378" t="s">
        <v>27759</v>
      </c>
      <c r="H8378" t="s">
        <v>3177</v>
      </c>
      <c r="I8378" t="s">
        <v>27763</v>
      </c>
      <c r="J8378" t="s">
        <v>3187</v>
      </c>
      <c r="K8378" t="s">
        <v>27764</v>
      </c>
      <c r="L8378" t="s">
        <v>3174</v>
      </c>
      <c r="M8378" t="s">
        <v>3174</v>
      </c>
    </row>
    <row r="8379" spans="1:13" x14ac:dyDescent="0.3">
      <c r="A8379" t="s">
        <v>1090</v>
      </c>
      <c r="B8379" t="s">
        <v>27765</v>
      </c>
      <c r="C8379" t="s">
        <v>3173</v>
      </c>
      <c r="D8379" t="s">
        <v>1822</v>
      </c>
      <c r="E8379" t="s">
        <v>3235</v>
      </c>
      <c r="F8379" t="s">
        <v>27766</v>
      </c>
      <c r="G8379" t="s">
        <v>26616</v>
      </c>
      <c r="H8379" t="s">
        <v>3177</v>
      </c>
      <c r="I8379" t="s">
        <v>27767</v>
      </c>
      <c r="J8379" t="s">
        <v>3187</v>
      </c>
      <c r="K8379" t="s">
        <v>27768</v>
      </c>
      <c r="L8379" t="s">
        <v>3174</v>
      </c>
      <c r="M8379" t="s">
        <v>3174</v>
      </c>
    </row>
    <row r="8380" spans="1:13" x14ac:dyDescent="0.3">
      <c r="A8380" t="s">
        <v>1090</v>
      </c>
      <c r="B8380" t="s">
        <v>27765</v>
      </c>
      <c r="C8380" t="s">
        <v>3173</v>
      </c>
      <c r="D8380" t="s">
        <v>1822</v>
      </c>
      <c r="E8380" t="s">
        <v>3235</v>
      </c>
      <c r="F8380" t="s">
        <v>27769</v>
      </c>
      <c r="G8380" t="s">
        <v>26616</v>
      </c>
      <c r="H8380" t="s">
        <v>3177</v>
      </c>
      <c r="I8380" t="s">
        <v>27770</v>
      </c>
      <c r="J8380" t="s">
        <v>3187</v>
      </c>
      <c r="K8380" t="s">
        <v>27771</v>
      </c>
      <c r="L8380" t="s">
        <v>3174</v>
      </c>
      <c r="M8380" t="s">
        <v>3174</v>
      </c>
    </row>
    <row r="8381" spans="1:13" x14ac:dyDescent="0.3">
      <c r="A8381" t="s">
        <v>1090</v>
      </c>
      <c r="B8381" t="s">
        <v>27765</v>
      </c>
      <c r="C8381" t="s">
        <v>3173</v>
      </c>
      <c r="D8381" t="s">
        <v>1822</v>
      </c>
      <c r="E8381" t="s">
        <v>3235</v>
      </c>
      <c r="F8381" t="s">
        <v>27772</v>
      </c>
      <c r="G8381" t="s">
        <v>26616</v>
      </c>
      <c r="H8381" t="s">
        <v>3177</v>
      </c>
      <c r="I8381" t="s">
        <v>27773</v>
      </c>
      <c r="J8381" t="s">
        <v>3187</v>
      </c>
      <c r="K8381" t="s">
        <v>27774</v>
      </c>
      <c r="L8381" t="s">
        <v>3174</v>
      </c>
      <c r="M8381" t="s">
        <v>3174</v>
      </c>
    </row>
    <row r="8382" spans="1:13" x14ac:dyDescent="0.3">
      <c r="A8382" t="s">
        <v>1090</v>
      </c>
      <c r="B8382" t="s">
        <v>27765</v>
      </c>
      <c r="C8382" t="s">
        <v>3173</v>
      </c>
      <c r="D8382" t="s">
        <v>1822</v>
      </c>
      <c r="E8382" t="s">
        <v>3235</v>
      </c>
      <c r="F8382" t="s">
        <v>27775</v>
      </c>
      <c r="G8382" t="s">
        <v>26616</v>
      </c>
      <c r="H8382" t="s">
        <v>3177</v>
      </c>
      <c r="I8382" t="s">
        <v>27776</v>
      </c>
      <c r="J8382" t="s">
        <v>3187</v>
      </c>
      <c r="K8382" t="s">
        <v>27777</v>
      </c>
      <c r="L8382" t="s">
        <v>3174</v>
      </c>
      <c r="M8382" t="s">
        <v>3174</v>
      </c>
    </row>
    <row r="8383" spans="1:13" x14ac:dyDescent="0.3">
      <c r="A8383" t="s">
        <v>1090</v>
      </c>
      <c r="B8383" t="s">
        <v>27778</v>
      </c>
      <c r="C8383" t="s">
        <v>3173</v>
      </c>
      <c r="D8383" t="s">
        <v>1822</v>
      </c>
      <c r="E8383" t="s">
        <v>3235</v>
      </c>
      <c r="F8383" t="s">
        <v>27779</v>
      </c>
      <c r="G8383" t="s">
        <v>27150</v>
      </c>
      <c r="H8383" t="s">
        <v>3177</v>
      </c>
      <c r="I8383" t="s">
        <v>27780</v>
      </c>
      <c r="J8383" t="s">
        <v>3187</v>
      </c>
      <c r="K8383" t="s">
        <v>27781</v>
      </c>
      <c r="L8383" t="s">
        <v>3174</v>
      </c>
      <c r="M8383" t="s">
        <v>3174</v>
      </c>
    </row>
    <row r="8384" spans="1:13" x14ac:dyDescent="0.3">
      <c r="A8384" t="s">
        <v>1090</v>
      </c>
      <c r="B8384" t="s">
        <v>27778</v>
      </c>
      <c r="C8384" t="s">
        <v>3173</v>
      </c>
      <c r="D8384" t="s">
        <v>1822</v>
      </c>
      <c r="E8384" t="s">
        <v>3235</v>
      </c>
      <c r="F8384" t="s">
        <v>27782</v>
      </c>
      <c r="G8384" t="s">
        <v>27150</v>
      </c>
      <c r="H8384" t="s">
        <v>3177</v>
      </c>
      <c r="I8384" t="s">
        <v>27783</v>
      </c>
      <c r="J8384" t="s">
        <v>3187</v>
      </c>
      <c r="K8384" t="s">
        <v>27784</v>
      </c>
      <c r="L8384" t="s">
        <v>3174</v>
      </c>
      <c r="M8384" t="s">
        <v>3174</v>
      </c>
    </row>
    <row r="8385" spans="1:13" x14ac:dyDescent="0.3">
      <c r="A8385" t="s">
        <v>1090</v>
      </c>
      <c r="B8385" t="s">
        <v>27778</v>
      </c>
      <c r="C8385" t="s">
        <v>3173</v>
      </c>
      <c r="D8385" t="s">
        <v>1822</v>
      </c>
      <c r="E8385" t="s">
        <v>3235</v>
      </c>
      <c r="F8385" t="s">
        <v>27785</v>
      </c>
      <c r="G8385" t="s">
        <v>27150</v>
      </c>
      <c r="H8385" t="s">
        <v>3177</v>
      </c>
      <c r="I8385" t="s">
        <v>27786</v>
      </c>
      <c r="J8385" t="s">
        <v>3187</v>
      </c>
      <c r="K8385" t="s">
        <v>27787</v>
      </c>
      <c r="L8385" t="s">
        <v>3174</v>
      </c>
      <c r="M8385" t="s">
        <v>3174</v>
      </c>
    </row>
    <row r="8386" spans="1:13" x14ac:dyDescent="0.3">
      <c r="A8386" t="s">
        <v>1090</v>
      </c>
      <c r="B8386" t="s">
        <v>27778</v>
      </c>
      <c r="C8386" t="s">
        <v>3173</v>
      </c>
      <c r="D8386" t="s">
        <v>1822</v>
      </c>
      <c r="E8386" t="s">
        <v>3235</v>
      </c>
      <c r="F8386" t="s">
        <v>27788</v>
      </c>
      <c r="G8386" t="s">
        <v>27150</v>
      </c>
      <c r="H8386" t="s">
        <v>3177</v>
      </c>
      <c r="I8386" t="s">
        <v>27789</v>
      </c>
      <c r="J8386" t="s">
        <v>3187</v>
      </c>
      <c r="K8386" t="s">
        <v>27790</v>
      </c>
      <c r="L8386" t="s">
        <v>3174</v>
      </c>
      <c r="M8386" t="s">
        <v>3174</v>
      </c>
    </row>
    <row r="8387" spans="1:13" x14ac:dyDescent="0.3">
      <c r="A8387" t="s">
        <v>1090</v>
      </c>
      <c r="B8387" t="s">
        <v>27778</v>
      </c>
      <c r="C8387" t="s">
        <v>3173</v>
      </c>
      <c r="D8387" t="s">
        <v>1822</v>
      </c>
      <c r="E8387" t="s">
        <v>3235</v>
      </c>
      <c r="F8387" t="s">
        <v>27791</v>
      </c>
      <c r="G8387" t="s">
        <v>27150</v>
      </c>
      <c r="H8387" t="s">
        <v>3177</v>
      </c>
      <c r="I8387" t="s">
        <v>27792</v>
      </c>
      <c r="J8387" t="s">
        <v>3187</v>
      </c>
      <c r="K8387" t="s">
        <v>27793</v>
      </c>
      <c r="L8387" t="s">
        <v>3174</v>
      </c>
      <c r="M8387" t="s">
        <v>3174</v>
      </c>
    </row>
    <row r="8388" spans="1:13" x14ac:dyDescent="0.3">
      <c r="A8388" t="s">
        <v>1090</v>
      </c>
      <c r="B8388" t="s">
        <v>27778</v>
      </c>
      <c r="C8388" t="s">
        <v>3173</v>
      </c>
      <c r="D8388" t="s">
        <v>1822</v>
      </c>
      <c r="E8388" t="s">
        <v>3235</v>
      </c>
      <c r="F8388" t="s">
        <v>27794</v>
      </c>
      <c r="G8388" t="s">
        <v>27150</v>
      </c>
      <c r="H8388" t="s">
        <v>3177</v>
      </c>
      <c r="I8388" t="s">
        <v>27795</v>
      </c>
      <c r="J8388" t="s">
        <v>3187</v>
      </c>
      <c r="K8388" t="s">
        <v>27796</v>
      </c>
      <c r="L8388" t="s">
        <v>3174</v>
      </c>
      <c r="M8388" t="s">
        <v>3174</v>
      </c>
    </row>
    <row r="8389" spans="1:13" x14ac:dyDescent="0.3">
      <c r="A8389" t="s">
        <v>1090</v>
      </c>
      <c r="B8389" t="s">
        <v>21537</v>
      </c>
      <c r="C8389" t="s">
        <v>3173</v>
      </c>
      <c r="D8389" t="s">
        <v>1822</v>
      </c>
      <c r="E8389" t="s">
        <v>3235</v>
      </c>
      <c r="F8389" t="s">
        <v>27797</v>
      </c>
      <c r="G8389" t="s">
        <v>20891</v>
      </c>
      <c r="H8389" t="s">
        <v>3177</v>
      </c>
      <c r="I8389" t="s">
        <v>27798</v>
      </c>
      <c r="J8389" t="s">
        <v>3187</v>
      </c>
      <c r="K8389" t="s">
        <v>27799</v>
      </c>
      <c r="L8389" t="s">
        <v>3174</v>
      </c>
      <c r="M8389" t="s">
        <v>3174</v>
      </c>
    </row>
    <row r="8390" spans="1:13" x14ac:dyDescent="0.3">
      <c r="A8390" t="s">
        <v>1090</v>
      </c>
      <c r="B8390" t="s">
        <v>27778</v>
      </c>
      <c r="C8390" t="s">
        <v>3173</v>
      </c>
      <c r="D8390" t="s">
        <v>1822</v>
      </c>
      <c r="E8390" t="s">
        <v>3235</v>
      </c>
      <c r="F8390" t="s">
        <v>27800</v>
      </c>
      <c r="G8390" t="s">
        <v>27150</v>
      </c>
      <c r="H8390" t="s">
        <v>3177</v>
      </c>
      <c r="I8390" t="s">
        <v>27801</v>
      </c>
      <c r="J8390" t="s">
        <v>3187</v>
      </c>
      <c r="K8390" t="s">
        <v>27802</v>
      </c>
      <c r="L8390" t="s">
        <v>3174</v>
      </c>
      <c r="M8390" t="s">
        <v>3174</v>
      </c>
    </row>
    <row r="8391" spans="1:13" x14ac:dyDescent="0.3">
      <c r="A8391" t="s">
        <v>1090</v>
      </c>
      <c r="B8391" t="s">
        <v>27778</v>
      </c>
      <c r="C8391" t="s">
        <v>3173</v>
      </c>
      <c r="D8391" t="s">
        <v>1822</v>
      </c>
      <c r="E8391" t="s">
        <v>3235</v>
      </c>
      <c r="F8391" t="s">
        <v>27803</v>
      </c>
      <c r="G8391" t="s">
        <v>27157</v>
      </c>
      <c r="H8391" t="s">
        <v>3177</v>
      </c>
      <c r="I8391" t="s">
        <v>27804</v>
      </c>
      <c r="J8391" t="s">
        <v>3187</v>
      </c>
      <c r="K8391" t="s">
        <v>27805</v>
      </c>
      <c r="L8391" t="s">
        <v>3174</v>
      </c>
      <c r="M8391" t="s">
        <v>3174</v>
      </c>
    </row>
    <row r="8392" spans="1:13" x14ac:dyDescent="0.3">
      <c r="A8392" t="s">
        <v>1090</v>
      </c>
      <c r="B8392" t="s">
        <v>27778</v>
      </c>
      <c r="C8392" t="s">
        <v>3173</v>
      </c>
      <c r="D8392" t="s">
        <v>1822</v>
      </c>
      <c r="E8392" t="s">
        <v>3235</v>
      </c>
      <c r="F8392" t="s">
        <v>27806</v>
      </c>
      <c r="G8392" t="s">
        <v>27157</v>
      </c>
      <c r="H8392" t="s">
        <v>3177</v>
      </c>
      <c r="I8392" t="s">
        <v>27807</v>
      </c>
      <c r="J8392" t="s">
        <v>3187</v>
      </c>
      <c r="K8392" t="s">
        <v>27808</v>
      </c>
      <c r="L8392" t="s">
        <v>3174</v>
      </c>
      <c r="M8392" t="s">
        <v>3174</v>
      </c>
    </row>
    <row r="8393" spans="1:13" x14ac:dyDescent="0.3">
      <c r="A8393" t="s">
        <v>1090</v>
      </c>
      <c r="B8393" t="s">
        <v>27778</v>
      </c>
      <c r="C8393" t="s">
        <v>3173</v>
      </c>
      <c r="D8393" t="s">
        <v>1822</v>
      </c>
      <c r="E8393" t="s">
        <v>3235</v>
      </c>
      <c r="F8393" t="s">
        <v>27809</v>
      </c>
      <c r="G8393" t="s">
        <v>27157</v>
      </c>
      <c r="H8393" t="s">
        <v>3177</v>
      </c>
      <c r="I8393" t="s">
        <v>27810</v>
      </c>
      <c r="J8393" t="s">
        <v>3187</v>
      </c>
      <c r="K8393" t="s">
        <v>27811</v>
      </c>
      <c r="L8393" t="s">
        <v>3174</v>
      </c>
      <c r="M8393" t="s">
        <v>3174</v>
      </c>
    </row>
    <row r="8394" spans="1:13" x14ac:dyDescent="0.3">
      <c r="A8394" t="s">
        <v>1090</v>
      </c>
      <c r="B8394" t="s">
        <v>27778</v>
      </c>
      <c r="C8394" t="s">
        <v>3173</v>
      </c>
      <c r="D8394" t="s">
        <v>1822</v>
      </c>
      <c r="E8394" t="s">
        <v>3235</v>
      </c>
      <c r="F8394" t="s">
        <v>27812</v>
      </c>
      <c r="G8394" t="s">
        <v>27157</v>
      </c>
      <c r="H8394" t="s">
        <v>3177</v>
      </c>
      <c r="I8394" t="s">
        <v>27813</v>
      </c>
      <c r="J8394" t="s">
        <v>3187</v>
      </c>
      <c r="K8394" t="s">
        <v>27814</v>
      </c>
      <c r="L8394" t="s">
        <v>3174</v>
      </c>
      <c r="M8394" t="s">
        <v>3174</v>
      </c>
    </row>
    <row r="8395" spans="1:13" x14ac:dyDescent="0.3">
      <c r="A8395" t="s">
        <v>1090</v>
      </c>
      <c r="B8395" t="s">
        <v>27778</v>
      </c>
      <c r="C8395" t="s">
        <v>3173</v>
      </c>
      <c r="D8395" t="s">
        <v>1822</v>
      </c>
      <c r="E8395" t="s">
        <v>3235</v>
      </c>
      <c r="F8395" t="s">
        <v>27815</v>
      </c>
      <c r="G8395" t="s">
        <v>27157</v>
      </c>
      <c r="H8395" t="s">
        <v>3177</v>
      </c>
      <c r="I8395" t="s">
        <v>27816</v>
      </c>
      <c r="J8395" t="s">
        <v>3187</v>
      </c>
      <c r="K8395" t="s">
        <v>27817</v>
      </c>
      <c r="L8395" t="s">
        <v>3174</v>
      </c>
      <c r="M8395" t="s">
        <v>3174</v>
      </c>
    </row>
    <row r="8396" spans="1:13" x14ac:dyDescent="0.3">
      <c r="A8396" t="s">
        <v>1090</v>
      </c>
      <c r="B8396" t="s">
        <v>27778</v>
      </c>
      <c r="C8396" t="s">
        <v>3173</v>
      </c>
      <c r="D8396" t="s">
        <v>1822</v>
      </c>
      <c r="E8396" t="s">
        <v>3235</v>
      </c>
      <c r="F8396" t="s">
        <v>27818</v>
      </c>
      <c r="G8396" t="s">
        <v>27157</v>
      </c>
      <c r="H8396" t="s">
        <v>3177</v>
      </c>
      <c r="I8396" t="s">
        <v>27819</v>
      </c>
      <c r="J8396" t="s">
        <v>3187</v>
      </c>
      <c r="K8396" t="s">
        <v>27820</v>
      </c>
      <c r="L8396" t="s">
        <v>3174</v>
      </c>
      <c r="M8396" t="s">
        <v>3174</v>
      </c>
    </row>
    <row r="8397" spans="1:13" x14ac:dyDescent="0.3">
      <c r="A8397" t="s">
        <v>1090</v>
      </c>
      <c r="B8397" t="s">
        <v>27778</v>
      </c>
      <c r="C8397" t="s">
        <v>3173</v>
      </c>
      <c r="D8397" t="s">
        <v>1822</v>
      </c>
      <c r="E8397" t="s">
        <v>3235</v>
      </c>
      <c r="F8397" t="s">
        <v>27821</v>
      </c>
      <c r="G8397" t="s">
        <v>27157</v>
      </c>
      <c r="H8397" t="s">
        <v>3177</v>
      </c>
      <c r="I8397" t="s">
        <v>27822</v>
      </c>
      <c r="J8397" t="s">
        <v>3187</v>
      </c>
      <c r="K8397" t="s">
        <v>27823</v>
      </c>
      <c r="L8397" t="s">
        <v>3174</v>
      </c>
      <c r="M8397" t="s">
        <v>3174</v>
      </c>
    </row>
    <row r="8398" spans="1:13" x14ac:dyDescent="0.3">
      <c r="A8398" t="s">
        <v>1090</v>
      </c>
      <c r="B8398" t="s">
        <v>27778</v>
      </c>
      <c r="C8398" t="s">
        <v>3173</v>
      </c>
      <c r="D8398" t="s">
        <v>1822</v>
      </c>
      <c r="E8398" t="s">
        <v>3235</v>
      </c>
      <c r="F8398" t="s">
        <v>27824</v>
      </c>
      <c r="G8398" t="s">
        <v>27157</v>
      </c>
      <c r="H8398" t="s">
        <v>3177</v>
      </c>
      <c r="I8398" t="s">
        <v>27825</v>
      </c>
      <c r="J8398" t="s">
        <v>3187</v>
      </c>
      <c r="K8398" t="s">
        <v>27826</v>
      </c>
      <c r="L8398" t="s">
        <v>3174</v>
      </c>
      <c r="M8398" t="s">
        <v>3174</v>
      </c>
    </row>
    <row r="8399" spans="1:13" x14ac:dyDescent="0.3">
      <c r="A8399" t="s">
        <v>1090</v>
      </c>
      <c r="B8399" t="s">
        <v>27778</v>
      </c>
      <c r="C8399" t="s">
        <v>3173</v>
      </c>
      <c r="D8399" t="s">
        <v>1822</v>
      </c>
      <c r="E8399" t="s">
        <v>3235</v>
      </c>
      <c r="F8399" t="s">
        <v>27827</v>
      </c>
      <c r="G8399" t="s">
        <v>27157</v>
      </c>
      <c r="H8399" t="s">
        <v>3177</v>
      </c>
      <c r="I8399" t="s">
        <v>27828</v>
      </c>
      <c r="J8399" t="s">
        <v>3187</v>
      </c>
      <c r="K8399" t="s">
        <v>27829</v>
      </c>
      <c r="L8399" t="s">
        <v>3174</v>
      </c>
      <c r="M8399" t="s">
        <v>3174</v>
      </c>
    </row>
    <row r="8400" spans="1:13" x14ac:dyDescent="0.3">
      <c r="A8400" t="s">
        <v>1090</v>
      </c>
      <c r="B8400" t="s">
        <v>27778</v>
      </c>
      <c r="C8400" t="s">
        <v>3173</v>
      </c>
      <c r="D8400" t="s">
        <v>1822</v>
      </c>
      <c r="E8400" t="s">
        <v>3235</v>
      </c>
      <c r="F8400" t="s">
        <v>27830</v>
      </c>
      <c r="G8400" t="s">
        <v>27157</v>
      </c>
      <c r="H8400" t="s">
        <v>3177</v>
      </c>
      <c r="I8400" t="s">
        <v>27831</v>
      </c>
      <c r="J8400" t="s">
        <v>3187</v>
      </c>
      <c r="K8400" t="s">
        <v>27832</v>
      </c>
      <c r="L8400" t="s">
        <v>3174</v>
      </c>
      <c r="M8400" t="s">
        <v>3174</v>
      </c>
    </row>
    <row r="8401" spans="1:13" x14ac:dyDescent="0.3">
      <c r="A8401" t="s">
        <v>1090</v>
      </c>
      <c r="B8401" t="s">
        <v>27778</v>
      </c>
      <c r="C8401" t="s">
        <v>3173</v>
      </c>
      <c r="D8401" t="s">
        <v>1822</v>
      </c>
      <c r="E8401" t="s">
        <v>3235</v>
      </c>
      <c r="F8401" t="s">
        <v>27833</v>
      </c>
      <c r="G8401" t="s">
        <v>27157</v>
      </c>
      <c r="H8401" t="s">
        <v>3177</v>
      </c>
      <c r="I8401" t="s">
        <v>27834</v>
      </c>
      <c r="J8401" t="s">
        <v>3187</v>
      </c>
      <c r="K8401" t="s">
        <v>27835</v>
      </c>
      <c r="L8401" t="s">
        <v>3174</v>
      </c>
      <c r="M8401" t="s">
        <v>3174</v>
      </c>
    </row>
    <row r="8402" spans="1:13" x14ac:dyDescent="0.3">
      <c r="A8402" t="s">
        <v>1090</v>
      </c>
      <c r="B8402" t="s">
        <v>27778</v>
      </c>
      <c r="C8402" t="s">
        <v>3173</v>
      </c>
      <c r="D8402" t="s">
        <v>1822</v>
      </c>
      <c r="E8402" t="s">
        <v>3235</v>
      </c>
      <c r="F8402" t="s">
        <v>27836</v>
      </c>
      <c r="G8402" t="s">
        <v>27157</v>
      </c>
      <c r="H8402" t="s">
        <v>3177</v>
      </c>
      <c r="I8402" t="s">
        <v>27837</v>
      </c>
      <c r="J8402" t="s">
        <v>3187</v>
      </c>
      <c r="K8402" t="s">
        <v>27838</v>
      </c>
      <c r="L8402" t="s">
        <v>3174</v>
      </c>
      <c r="M8402" t="s">
        <v>3174</v>
      </c>
    </row>
    <row r="8403" spans="1:13" x14ac:dyDescent="0.3">
      <c r="A8403" t="s">
        <v>1090</v>
      </c>
      <c r="B8403" t="s">
        <v>27778</v>
      </c>
      <c r="C8403" t="s">
        <v>3173</v>
      </c>
      <c r="D8403" t="s">
        <v>1822</v>
      </c>
      <c r="E8403" t="s">
        <v>3235</v>
      </c>
      <c r="F8403" t="s">
        <v>27839</v>
      </c>
      <c r="G8403" t="s">
        <v>27157</v>
      </c>
      <c r="H8403" t="s">
        <v>3177</v>
      </c>
      <c r="I8403" t="s">
        <v>27840</v>
      </c>
      <c r="J8403" t="s">
        <v>3187</v>
      </c>
      <c r="K8403" t="s">
        <v>27841</v>
      </c>
      <c r="L8403" t="s">
        <v>3174</v>
      </c>
      <c r="M8403" t="s">
        <v>3174</v>
      </c>
    </row>
    <row r="8404" spans="1:13" x14ac:dyDescent="0.3">
      <c r="A8404" t="s">
        <v>1090</v>
      </c>
      <c r="B8404" t="s">
        <v>27778</v>
      </c>
      <c r="C8404" t="s">
        <v>3173</v>
      </c>
      <c r="D8404" t="s">
        <v>1822</v>
      </c>
      <c r="E8404" t="s">
        <v>3235</v>
      </c>
      <c r="F8404" t="s">
        <v>27842</v>
      </c>
      <c r="G8404" t="s">
        <v>27157</v>
      </c>
      <c r="H8404" t="s">
        <v>3177</v>
      </c>
      <c r="I8404" t="s">
        <v>27843</v>
      </c>
      <c r="J8404" t="s">
        <v>3187</v>
      </c>
      <c r="K8404" t="s">
        <v>27844</v>
      </c>
      <c r="L8404" t="s">
        <v>3174</v>
      </c>
      <c r="M8404" t="s">
        <v>3174</v>
      </c>
    </row>
    <row r="8405" spans="1:13" x14ac:dyDescent="0.3">
      <c r="A8405" t="s">
        <v>1090</v>
      </c>
      <c r="B8405" t="s">
        <v>27778</v>
      </c>
      <c r="C8405" t="s">
        <v>3173</v>
      </c>
      <c r="D8405" t="s">
        <v>1822</v>
      </c>
      <c r="E8405" t="s">
        <v>3235</v>
      </c>
      <c r="F8405" t="s">
        <v>27845</v>
      </c>
      <c r="G8405" t="s">
        <v>27157</v>
      </c>
      <c r="H8405" t="s">
        <v>3177</v>
      </c>
      <c r="I8405" t="s">
        <v>27846</v>
      </c>
      <c r="J8405" t="s">
        <v>3187</v>
      </c>
      <c r="K8405" t="s">
        <v>27847</v>
      </c>
      <c r="L8405" t="s">
        <v>3174</v>
      </c>
      <c r="M8405" t="s">
        <v>3174</v>
      </c>
    </row>
    <row r="8406" spans="1:13" x14ac:dyDescent="0.3">
      <c r="A8406" t="s">
        <v>1090</v>
      </c>
      <c r="B8406" t="s">
        <v>27848</v>
      </c>
      <c r="C8406" t="s">
        <v>3173</v>
      </c>
      <c r="D8406" t="s">
        <v>1822</v>
      </c>
      <c r="E8406" t="s">
        <v>3235</v>
      </c>
      <c r="F8406" t="s">
        <v>27849</v>
      </c>
      <c r="G8406" t="s">
        <v>27129</v>
      </c>
      <c r="H8406" t="s">
        <v>3177</v>
      </c>
      <c r="I8406" t="s">
        <v>27850</v>
      </c>
      <c r="J8406" t="s">
        <v>3187</v>
      </c>
      <c r="K8406" t="s">
        <v>27851</v>
      </c>
      <c r="L8406" t="s">
        <v>3174</v>
      </c>
      <c r="M8406" t="s">
        <v>3174</v>
      </c>
    </row>
    <row r="8407" spans="1:13" x14ac:dyDescent="0.3">
      <c r="A8407" t="s">
        <v>1090</v>
      </c>
      <c r="B8407" t="s">
        <v>16603</v>
      </c>
      <c r="C8407" t="s">
        <v>3173</v>
      </c>
      <c r="D8407" t="s">
        <v>1822</v>
      </c>
      <c r="E8407" t="s">
        <v>3235</v>
      </c>
      <c r="F8407" t="s">
        <v>27852</v>
      </c>
      <c r="G8407" t="s">
        <v>16605</v>
      </c>
      <c r="H8407" t="s">
        <v>3177</v>
      </c>
      <c r="I8407" t="s">
        <v>27853</v>
      </c>
      <c r="J8407" t="s">
        <v>3187</v>
      </c>
      <c r="K8407" t="s">
        <v>27854</v>
      </c>
      <c r="L8407" t="s">
        <v>3174</v>
      </c>
      <c r="M8407" t="s">
        <v>3174</v>
      </c>
    </row>
    <row r="8408" spans="1:13" x14ac:dyDescent="0.3">
      <c r="A8408" t="s">
        <v>1090</v>
      </c>
      <c r="B8408" t="s">
        <v>16603</v>
      </c>
      <c r="C8408" t="s">
        <v>3173</v>
      </c>
      <c r="D8408" t="s">
        <v>1822</v>
      </c>
      <c r="E8408" t="s">
        <v>3235</v>
      </c>
      <c r="F8408" t="s">
        <v>27855</v>
      </c>
      <c r="G8408" t="s">
        <v>16605</v>
      </c>
      <c r="H8408" t="s">
        <v>3177</v>
      </c>
      <c r="I8408" t="s">
        <v>27856</v>
      </c>
      <c r="J8408" t="s">
        <v>3187</v>
      </c>
      <c r="K8408" t="s">
        <v>27857</v>
      </c>
      <c r="L8408" t="s">
        <v>3174</v>
      </c>
      <c r="M8408" t="s">
        <v>3174</v>
      </c>
    </row>
    <row r="8409" spans="1:13" x14ac:dyDescent="0.3">
      <c r="A8409" t="s">
        <v>1090</v>
      </c>
      <c r="B8409" t="s">
        <v>16603</v>
      </c>
      <c r="C8409" t="s">
        <v>3173</v>
      </c>
      <c r="D8409" t="s">
        <v>1822</v>
      </c>
      <c r="E8409" t="s">
        <v>3235</v>
      </c>
      <c r="F8409" t="s">
        <v>27858</v>
      </c>
      <c r="G8409" t="s">
        <v>16605</v>
      </c>
      <c r="H8409" t="s">
        <v>3177</v>
      </c>
      <c r="I8409" t="s">
        <v>27859</v>
      </c>
      <c r="J8409" t="s">
        <v>3187</v>
      </c>
      <c r="K8409" t="s">
        <v>27860</v>
      </c>
      <c r="L8409" t="s">
        <v>3174</v>
      </c>
      <c r="M8409" t="s">
        <v>3174</v>
      </c>
    </row>
    <row r="8410" spans="1:13" x14ac:dyDescent="0.3">
      <c r="A8410" t="s">
        <v>1090</v>
      </c>
      <c r="B8410" t="s">
        <v>16603</v>
      </c>
      <c r="C8410" t="s">
        <v>3173</v>
      </c>
      <c r="D8410" t="s">
        <v>1822</v>
      </c>
      <c r="E8410" t="s">
        <v>3235</v>
      </c>
      <c r="F8410" t="s">
        <v>27861</v>
      </c>
      <c r="G8410" t="s">
        <v>16605</v>
      </c>
      <c r="H8410" t="s">
        <v>3177</v>
      </c>
      <c r="I8410" t="s">
        <v>27862</v>
      </c>
      <c r="J8410" t="s">
        <v>3187</v>
      </c>
      <c r="K8410" t="s">
        <v>27863</v>
      </c>
      <c r="L8410" t="s">
        <v>3174</v>
      </c>
      <c r="M8410" t="s">
        <v>3174</v>
      </c>
    </row>
    <row r="8411" spans="1:13" x14ac:dyDescent="0.3">
      <c r="A8411" t="s">
        <v>1090</v>
      </c>
      <c r="B8411" t="s">
        <v>16603</v>
      </c>
      <c r="C8411" t="s">
        <v>3173</v>
      </c>
      <c r="D8411" t="s">
        <v>1822</v>
      </c>
      <c r="E8411" t="s">
        <v>3235</v>
      </c>
      <c r="F8411" t="s">
        <v>27864</v>
      </c>
      <c r="G8411" t="s">
        <v>16605</v>
      </c>
      <c r="H8411" t="s">
        <v>3177</v>
      </c>
      <c r="I8411" t="s">
        <v>27865</v>
      </c>
      <c r="J8411" t="s">
        <v>3187</v>
      </c>
      <c r="K8411" t="s">
        <v>27866</v>
      </c>
      <c r="L8411" t="s">
        <v>3174</v>
      </c>
      <c r="M8411" t="s">
        <v>3174</v>
      </c>
    </row>
    <row r="8412" spans="1:13" x14ac:dyDescent="0.3">
      <c r="A8412" t="s">
        <v>1090</v>
      </c>
      <c r="B8412" t="s">
        <v>16603</v>
      </c>
      <c r="C8412" t="s">
        <v>3173</v>
      </c>
      <c r="D8412" t="s">
        <v>1822</v>
      </c>
      <c r="E8412" t="s">
        <v>3235</v>
      </c>
      <c r="F8412" t="s">
        <v>27867</v>
      </c>
      <c r="G8412" t="s">
        <v>16605</v>
      </c>
      <c r="H8412" t="s">
        <v>3177</v>
      </c>
      <c r="I8412" t="s">
        <v>27868</v>
      </c>
      <c r="J8412" t="s">
        <v>3187</v>
      </c>
      <c r="K8412" t="s">
        <v>27869</v>
      </c>
      <c r="L8412" t="s">
        <v>3174</v>
      </c>
      <c r="M8412" t="s">
        <v>3174</v>
      </c>
    </row>
    <row r="8413" spans="1:13" x14ac:dyDescent="0.3">
      <c r="A8413" t="s">
        <v>1090</v>
      </c>
      <c r="B8413" t="s">
        <v>16616</v>
      </c>
      <c r="C8413" t="s">
        <v>3173</v>
      </c>
      <c r="D8413" t="s">
        <v>1822</v>
      </c>
      <c r="E8413" t="s">
        <v>3235</v>
      </c>
      <c r="F8413" t="s">
        <v>27870</v>
      </c>
      <c r="G8413" t="s">
        <v>16618</v>
      </c>
      <c r="H8413" t="s">
        <v>3177</v>
      </c>
      <c r="I8413" t="s">
        <v>27871</v>
      </c>
      <c r="J8413" t="s">
        <v>3187</v>
      </c>
      <c r="K8413" t="s">
        <v>27872</v>
      </c>
      <c r="L8413" t="s">
        <v>3174</v>
      </c>
      <c r="M8413" t="s">
        <v>3174</v>
      </c>
    </row>
    <row r="8414" spans="1:13" x14ac:dyDescent="0.3">
      <c r="A8414" t="s">
        <v>1090</v>
      </c>
      <c r="B8414" t="s">
        <v>16616</v>
      </c>
      <c r="C8414" t="s">
        <v>3173</v>
      </c>
      <c r="D8414" t="s">
        <v>1822</v>
      </c>
      <c r="E8414" t="s">
        <v>3235</v>
      </c>
      <c r="F8414" t="s">
        <v>27873</v>
      </c>
      <c r="G8414" t="s">
        <v>16618</v>
      </c>
      <c r="H8414" t="s">
        <v>3177</v>
      </c>
      <c r="I8414" t="s">
        <v>27874</v>
      </c>
      <c r="J8414" t="s">
        <v>3187</v>
      </c>
      <c r="K8414" t="s">
        <v>27875</v>
      </c>
      <c r="L8414" t="s">
        <v>3174</v>
      </c>
      <c r="M8414" t="s">
        <v>3174</v>
      </c>
    </row>
    <row r="8415" spans="1:13" x14ac:dyDescent="0.3">
      <c r="A8415" t="s">
        <v>1090</v>
      </c>
      <c r="B8415" t="s">
        <v>16616</v>
      </c>
      <c r="C8415" t="s">
        <v>3173</v>
      </c>
      <c r="D8415" t="s">
        <v>1822</v>
      </c>
      <c r="E8415" t="s">
        <v>3235</v>
      </c>
      <c r="F8415" t="s">
        <v>27876</v>
      </c>
      <c r="G8415" t="s">
        <v>16618</v>
      </c>
      <c r="H8415" t="s">
        <v>3177</v>
      </c>
      <c r="I8415" t="s">
        <v>27877</v>
      </c>
      <c r="J8415" t="s">
        <v>3187</v>
      </c>
      <c r="K8415" t="s">
        <v>27878</v>
      </c>
      <c r="L8415" t="s">
        <v>3174</v>
      </c>
      <c r="M8415" t="s">
        <v>3174</v>
      </c>
    </row>
    <row r="8416" spans="1:13" x14ac:dyDescent="0.3">
      <c r="A8416" t="s">
        <v>1090</v>
      </c>
      <c r="B8416" t="s">
        <v>21523</v>
      </c>
      <c r="C8416" t="s">
        <v>3173</v>
      </c>
      <c r="D8416" t="s">
        <v>1822</v>
      </c>
      <c r="E8416" t="s">
        <v>3235</v>
      </c>
      <c r="F8416" t="s">
        <v>27879</v>
      </c>
      <c r="G8416" t="s">
        <v>20923</v>
      </c>
      <c r="H8416" t="s">
        <v>3177</v>
      </c>
      <c r="I8416" t="s">
        <v>27880</v>
      </c>
      <c r="J8416" t="s">
        <v>3187</v>
      </c>
      <c r="K8416" t="s">
        <v>27881</v>
      </c>
      <c r="L8416" t="s">
        <v>3174</v>
      </c>
      <c r="M8416" t="s">
        <v>3174</v>
      </c>
    </row>
    <row r="8417" spans="1:13" x14ac:dyDescent="0.3">
      <c r="A8417" t="s">
        <v>1090</v>
      </c>
      <c r="B8417" t="s">
        <v>21523</v>
      </c>
      <c r="C8417" t="s">
        <v>3173</v>
      </c>
      <c r="D8417" t="s">
        <v>1822</v>
      </c>
      <c r="E8417" t="s">
        <v>3235</v>
      </c>
      <c r="F8417" t="s">
        <v>27882</v>
      </c>
      <c r="G8417" t="s">
        <v>20907</v>
      </c>
      <c r="H8417" t="s">
        <v>3177</v>
      </c>
      <c r="I8417" t="s">
        <v>27883</v>
      </c>
      <c r="J8417" t="s">
        <v>3187</v>
      </c>
      <c r="K8417" t="s">
        <v>27884</v>
      </c>
      <c r="L8417" t="s">
        <v>3174</v>
      </c>
      <c r="M8417" t="s">
        <v>3174</v>
      </c>
    </row>
    <row r="8418" spans="1:13" x14ac:dyDescent="0.3">
      <c r="A8418" t="s">
        <v>1090</v>
      </c>
      <c r="B8418" t="s">
        <v>27848</v>
      </c>
      <c r="C8418" t="s">
        <v>3173</v>
      </c>
      <c r="D8418" t="s">
        <v>1822</v>
      </c>
      <c r="E8418" t="s">
        <v>3235</v>
      </c>
      <c r="F8418" t="s">
        <v>27885</v>
      </c>
      <c r="G8418" t="s">
        <v>27129</v>
      </c>
      <c r="H8418" t="s">
        <v>3177</v>
      </c>
      <c r="I8418" t="s">
        <v>27886</v>
      </c>
      <c r="J8418" t="s">
        <v>3187</v>
      </c>
      <c r="K8418" t="s">
        <v>27887</v>
      </c>
      <c r="L8418" t="s">
        <v>3174</v>
      </c>
      <c r="M8418" t="s">
        <v>3174</v>
      </c>
    </row>
    <row r="8419" spans="1:13" x14ac:dyDescent="0.3">
      <c r="A8419" t="s">
        <v>1090</v>
      </c>
      <c r="B8419" t="s">
        <v>27848</v>
      </c>
      <c r="C8419" t="s">
        <v>3173</v>
      </c>
      <c r="D8419" t="s">
        <v>1822</v>
      </c>
      <c r="E8419" t="s">
        <v>3235</v>
      </c>
      <c r="F8419" t="s">
        <v>27888</v>
      </c>
      <c r="G8419" t="s">
        <v>27129</v>
      </c>
      <c r="H8419" t="s">
        <v>3177</v>
      </c>
      <c r="I8419" t="s">
        <v>27889</v>
      </c>
      <c r="J8419" t="s">
        <v>3187</v>
      </c>
      <c r="K8419" t="s">
        <v>27890</v>
      </c>
      <c r="L8419" t="s">
        <v>3174</v>
      </c>
      <c r="M8419" t="s">
        <v>3174</v>
      </c>
    </row>
    <row r="8420" spans="1:13" x14ac:dyDescent="0.3">
      <c r="A8420" t="s">
        <v>1090</v>
      </c>
      <c r="B8420" t="s">
        <v>27848</v>
      </c>
      <c r="C8420" t="s">
        <v>3173</v>
      </c>
      <c r="D8420" t="s">
        <v>1822</v>
      </c>
      <c r="E8420" t="s">
        <v>3235</v>
      </c>
      <c r="F8420" t="s">
        <v>27891</v>
      </c>
      <c r="G8420" t="s">
        <v>27129</v>
      </c>
      <c r="H8420" t="s">
        <v>3177</v>
      </c>
      <c r="I8420" t="s">
        <v>27892</v>
      </c>
      <c r="J8420" t="s">
        <v>3187</v>
      </c>
      <c r="K8420" t="s">
        <v>27893</v>
      </c>
      <c r="L8420" t="s">
        <v>3174</v>
      </c>
      <c r="M8420" t="s">
        <v>3174</v>
      </c>
    </row>
    <row r="8421" spans="1:13" x14ac:dyDescent="0.3">
      <c r="A8421" t="s">
        <v>1090</v>
      </c>
      <c r="B8421" t="s">
        <v>27848</v>
      </c>
      <c r="C8421" t="s">
        <v>3173</v>
      </c>
      <c r="D8421" t="s">
        <v>1822</v>
      </c>
      <c r="E8421" t="s">
        <v>3235</v>
      </c>
      <c r="F8421" t="s">
        <v>27894</v>
      </c>
      <c r="G8421" t="s">
        <v>27129</v>
      </c>
      <c r="H8421" t="s">
        <v>3177</v>
      </c>
      <c r="I8421" t="s">
        <v>27895</v>
      </c>
      <c r="J8421" t="s">
        <v>3187</v>
      </c>
      <c r="K8421" t="s">
        <v>27896</v>
      </c>
      <c r="L8421" t="s">
        <v>3174</v>
      </c>
      <c r="M8421" t="s">
        <v>3174</v>
      </c>
    </row>
    <row r="8422" spans="1:13" x14ac:dyDescent="0.3">
      <c r="A8422" t="s">
        <v>1090</v>
      </c>
      <c r="B8422" t="s">
        <v>27848</v>
      </c>
      <c r="C8422" t="s">
        <v>3173</v>
      </c>
      <c r="D8422" t="s">
        <v>1822</v>
      </c>
      <c r="E8422" t="s">
        <v>3235</v>
      </c>
      <c r="F8422" t="s">
        <v>27897</v>
      </c>
      <c r="G8422" t="s">
        <v>27129</v>
      </c>
      <c r="H8422" t="s">
        <v>3177</v>
      </c>
      <c r="I8422" t="s">
        <v>27898</v>
      </c>
      <c r="J8422" t="s">
        <v>3187</v>
      </c>
      <c r="K8422" t="s">
        <v>27899</v>
      </c>
      <c r="L8422" t="s">
        <v>3174</v>
      </c>
      <c r="M8422" t="s">
        <v>3174</v>
      </c>
    </row>
    <row r="8423" spans="1:13" x14ac:dyDescent="0.3">
      <c r="A8423" t="s">
        <v>1090</v>
      </c>
      <c r="B8423" t="s">
        <v>27848</v>
      </c>
      <c r="C8423" t="s">
        <v>3173</v>
      </c>
      <c r="D8423" t="s">
        <v>1822</v>
      </c>
      <c r="E8423" t="s">
        <v>3235</v>
      </c>
      <c r="F8423" t="s">
        <v>27900</v>
      </c>
      <c r="G8423" t="s">
        <v>27129</v>
      </c>
      <c r="H8423" t="s">
        <v>3177</v>
      </c>
      <c r="I8423" t="s">
        <v>27901</v>
      </c>
      <c r="J8423" t="s">
        <v>3187</v>
      </c>
      <c r="K8423" t="s">
        <v>27902</v>
      </c>
      <c r="L8423" t="s">
        <v>3174</v>
      </c>
      <c r="M8423" t="s">
        <v>3174</v>
      </c>
    </row>
    <row r="8424" spans="1:13" x14ac:dyDescent="0.3">
      <c r="A8424" t="s">
        <v>1090</v>
      </c>
      <c r="B8424" t="s">
        <v>27848</v>
      </c>
      <c r="C8424" t="s">
        <v>3173</v>
      </c>
      <c r="D8424" t="s">
        <v>1822</v>
      </c>
      <c r="E8424" t="s">
        <v>3235</v>
      </c>
      <c r="F8424" t="s">
        <v>27903</v>
      </c>
      <c r="G8424" t="s">
        <v>27129</v>
      </c>
      <c r="H8424" t="s">
        <v>3177</v>
      </c>
      <c r="I8424" t="s">
        <v>27904</v>
      </c>
      <c r="J8424" t="s">
        <v>3187</v>
      </c>
      <c r="K8424" t="s">
        <v>27905</v>
      </c>
      <c r="L8424" t="s">
        <v>3174</v>
      </c>
      <c r="M8424" t="s">
        <v>3174</v>
      </c>
    </row>
    <row r="8425" spans="1:13" x14ac:dyDescent="0.3">
      <c r="A8425" t="s">
        <v>1090</v>
      </c>
      <c r="B8425" t="s">
        <v>27848</v>
      </c>
      <c r="C8425" t="s">
        <v>3173</v>
      </c>
      <c r="D8425" t="s">
        <v>1822</v>
      </c>
      <c r="E8425" t="s">
        <v>3235</v>
      </c>
      <c r="F8425" t="s">
        <v>27906</v>
      </c>
      <c r="G8425" t="s">
        <v>27129</v>
      </c>
      <c r="H8425" t="s">
        <v>3177</v>
      </c>
      <c r="I8425" t="s">
        <v>27907</v>
      </c>
      <c r="J8425" t="s">
        <v>3187</v>
      </c>
      <c r="K8425" t="s">
        <v>27908</v>
      </c>
      <c r="L8425" t="s">
        <v>3174</v>
      </c>
      <c r="M8425" t="s">
        <v>3174</v>
      </c>
    </row>
    <row r="8426" spans="1:13" x14ac:dyDescent="0.3">
      <c r="A8426" t="s">
        <v>1090</v>
      </c>
      <c r="B8426" t="s">
        <v>27909</v>
      </c>
      <c r="C8426" t="s">
        <v>3173</v>
      </c>
      <c r="D8426" t="s">
        <v>1822</v>
      </c>
      <c r="E8426" t="s">
        <v>3235</v>
      </c>
      <c r="F8426" t="s">
        <v>27910</v>
      </c>
      <c r="G8426" t="s">
        <v>27911</v>
      </c>
      <c r="H8426" t="s">
        <v>3177</v>
      </c>
      <c r="I8426" t="s">
        <v>27912</v>
      </c>
      <c r="J8426" t="s">
        <v>3187</v>
      </c>
      <c r="K8426" t="s">
        <v>27913</v>
      </c>
      <c r="L8426" t="s">
        <v>3174</v>
      </c>
      <c r="M8426" t="s">
        <v>3174</v>
      </c>
    </row>
    <row r="8427" spans="1:13" x14ac:dyDescent="0.3">
      <c r="A8427" t="s">
        <v>1090</v>
      </c>
      <c r="B8427" t="s">
        <v>21631</v>
      </c>
      <c r="C8427" t="s">
        <v>3173</v>
      </c>
      <c r="D8427" t="s">
        <v>1822</v>
      </c>
      <c r="E8427" t="s">
        <v>3459</v>
      </c>
      <c r="F8427" t="s">
        <v>27914</v>
      </c>
      <c r="G8427" t="s">
        <v>21633</v>
      </c>
      <c r="H8427" t="s">
        <v>3177</v>
      </c>
      <c r="I8427" t="s">
        <v>27915</v>
      </c>
      <c r="J8427" t="s">
        <v>3187</v>
      </c>
      <c r="K8427" t="s">
        <v>27916</v>
      </c>
      <c r="L8427" t="s">
        <v>3174</v>
      </c>
      <c r="M8427" t="s">
        <v>3174</v>
      </c>
    </row>
    <row r="8428" spans="1:13" x14ac:dyDescent="0.3">
      <c r="A8428" t="s">
        <v>1090</v>
      </c>
      <c r="B8428" t="s">
        <v>21631</v>
      </c>
      <c r="C8428" t="s">
        <v>3173</v>
      </c>
      <c r="D8428" t="s">
        <v>1822</v>
      </c>
      <c r="E8428" t="s">
        <v>3459</v>
      </c>
      <c r="F8428" t="s">
        <v>27917</v>
      </c>
      <c r="G8428" t="s">
        <v>21633</v>
      </c>
      <c r="H8428" t="s">
        <v>3177</v>
      </c>
      <c r="I8428" t="s">
        <v>27918</v>
      </c>
      <c r="J8428" t="s">
        <v>3187</v>
      </c>
      <c r="K8428" t="s">
        <v>27919</v>
      </c>
      <c r="L8428" t="s">
        <v>3174</v>
      </c>
      <c r="M8428" t="s">
        <v>3174</v>
      </c>
    </row>
    <row r="8429" spans="1:13" x14ac:dyDescent="0.3">
      <c r="A8429" t="s">
        <v>1090</v>
      </c>
      <c r="B8429" t="s">
        <v>21872</v>
      </c>
      <c r="C8429" t="s">
        <v>3173</v>
      </c>
      <c r="D8429" t="s">
        <v>1822</v>
      </c>
      <c r="E8429" t="s">
        <v>3459</v>
      </c>
      <c r="F8429" t="s">
        <v>27920</v>
      </c>
      <c r="G8429" t="s">
        <v>21874</v>
      </c>
      <c r="H8429" t="s">
        <v>3177</v>
      </c>
      <c r="I8429" t="s">
        <v>27921</v>
      </c>
      <c r="J8429" t="s">
        <v>3187</v>
      </c>
      <c r="K8429" t="s">
        <v>27922</v>
      </c>
      <c r="L8429" t="s">
        <v>3174</v>
      </c>
      <c r="M8429" t="s">
        <v>3174</v>
      </c>
    </row>
    <row r="8430" spans="1:13" x14ac:dyDescent="0.3">
      <c r="A8430" t="s">
        <v>1090</v>
      </c>
      <c r="B8430" t="s">
        <v>16583</v>
      </c>
      <c r="C8430" t="s">
        <v>3173</v>
      </c>
      <c r="D8430" t="s">
        <v>1822</v>
      </c>
      <c r="E8430" t="s">
        <v>3459</v>
      </c>
      <c r="F8430" t="s">
        <v>27923</v>
      </c>
      <c r="G8430" t="s">
        <v>3176</v>
      </c>
      <c r="H8430" t="s">
        <v>3177</v>
      </c>
      <c r="I8430" t="s">
        <v>27924</v>
      </c>
      <c r="J8430" t="s">
        <v>3187</v>
      </c>
      <c r="K8430" t="s">
        <v>27925</v>
      </c>
      <c r="L8430" t="s">
        <v>3174</v>
      </c>
      <c r="M8430" t="s">
        <v>3174</v>
      </c>
    </row>
    <row r="8431" spans="1:13" x14ac:dyDescent="0.3">
      <c r="A8431" t="s">
        <v>1090</v>
      </c>
      <c r="B8431" t="s">
        <v>16583</v>
      </c>
      <c r="C8431" t="s">
        <v>3173</v>
      </c>
      <c r="D8431" t="s">
        <v>1822</v>
      </c>
      <c r="E8431" t="s">
        <v>3459</v>
      </c>
      <c r="F8431" t="s">
        <v>27926</v>
      </c>
      <c r="G8431" t="s">
        <v>3176</v>
      </c>
      <c r="H8431" t="s">
        <v>3177</v>
      </c>
      <c r="I8431" t="s">
        <v>27927</v>
      </c>
      <c r="J8431" t="s">
        <v>3187</v>
      </c>
      <c r="K8431" t="s">
        <v>27928</v>
      </c>
      <c r="L8431" t="s">
        <v>3174</v>
      </c>
      <c r="M8431" t="s">
        <v>3174</v>
      </c>
    </row>
    <row r="8432" spans="1:13" x14ac:dyDescent="0.3">
      <c r="A8432" t="s">
        <v>1090</v>
      </c>
      <c r="B8432" t="s">
        <v>16583</v>
      </c>
      <c r="C8432" t="s">
        <v>3173</v>
      </c>
      <c r="D8432" t="s">
        <v>1822</v>
      </c>
      <c r="E8432" t="s">
        <v>3459</v>
      </c>
      <c r="F8432" t="s">
        <v>27929</v>
      </c>
      <c r="G8432" t="s">
        <v>3176</v>
      </c>
      <c r="H8432" t="s">
        <v>3177</v>
      </c>
      <c r="I8432" t="s">
        <v>27930</v>
      </c>
      <c r="J8432" t="s">
        <v>3187</v>
      </c>
      <c r="K8432" t="s">
        <v>27931</v>
      </c>
      <c r="L8432" t="s">
        <v>3174</v>
      </c>
      <c r="M8432" t="s">
        <v>3174</v>
      </c>
    </row>
    <row r="8433" spans="1:13" x14ac:dyDescent="0.3">
      <c r="A8433" t="s">
        <v>1090</v>
      </c>
      <c r="B8433" t="s">
        <v>27778</v>
      </c>
      <c r="C8433" t="s">
        <v>3173</v>
      </c>
      <c r="D8433" t="s">
        <v>1822</v>
      </c>
      <c r="E8433" t="s">
        <v>3235</v>
      </c>
      <c r="F8433" t="s">
        <v>27932</v>
      </c>
      <c r="G8433" t="s">
        <v>27150</v>
      </c>
      <c r="H8433" t="s">
        <v>3177</v>
      </c>
      <c r="I8433" t="s">
        <v>27933</v>
      </c>
      <c r="J8433" t="s">
        <v>3187</v>
      </c>
      <c r="K8433" t="s">
        <v>27934</v>
      </c>
      <c r="L8433" t="s">
        <v>3174</v>
      </c>
      <c r="M8433" t="s">
        <v>3174</v>
      </c>
    </row>
    <row r="8434" spans="1:13" x14ac:dyDescent="0.3">
      <c r="A8434" t="s">
        <v>1090</v>
      </c>
      <c r="B8434" t="s">
        <v>27778</v>
      </c>
      <c r="C8434" t="s">
        <v>3173</v>
      </c>
      <c r="D8434" t="s">
        <v>1822</v>
      </c>
      <c r="E8434" t="s">
        <v>3235</v>
      </c>
      <c r="F8434" t="s">
        <v>27935</v>
      </c>
      <c r="G8434" t="s">
        <v>27150</v>
      </c>
      <c r="H8434" t="s">
        <v>3177</v>
      </c>
      <c r="I8434" t="s">
        <v>27936</v>
      </c>
      <c r="J8434" t="s">
        <v>3187</v>
      </c>
      <c r="K8434" t="s">
        <v>27937</v>
      </c>
      <c r="L8434" t="s">
        <v>3174</v>
      </c>
      <c r="M8434" t="s">
        <v>3174</v>
      </c>
    </row>
    <row r="8435" spans="1:13" x14ac:dyDescent="0.3">
      <c r="A8435" t="s">
        <v>1090</v>
      </c>
      <c r="B8435" t="s">
        <v>27778</v>
      </c>
      <c r="C8435" t="s">
        <v>3173</v>
      </c>
      <c r="D8435" t="s">
        <v>1822</v>
      </c>
      <c r="E8435" t="s">
        <v>3235</v>
      </c>
      <c r="F8435" t="s">
        <v>27938</v>
      </c>
      <c r="G8435" t="s">
        <v>27150</v>
      </c>
      <c r="H8435" t="s">
        <v>3177</v>
      </c>
      <c r="I8435" t="s">
        <v>27939</v>
      </c>
      <c r="J8435" t="s">
        <v>3187</v>
      </c>
      <c r="K8435" t="s">
        <v>27940</v>
      </c>
      <c r="L8435" t="s">
        <v>3174</v>
      </c>
      <c r="M8435" t="s">
        <v>3174</v>
      </c>
    </row>
    <row r="8436" spans="1:13" x14ac:dyDescent="0.3">
      <c r="A8436" t="s">
        <v>1090</v>
      </c>
      <c r="B8436" t="s">
        <v>27778</v>
      </c>
      <c r="C8436" t="s">
        <v>3173</v>
      </c>
      <c r="D8436" t="s">
        <v>1822</v>
      </c>
      <c r="E8436" t="s">
        <v>3235</v>
      </c>
      <c r="F8436" t="s">
        <v>27941</v>
      </c>
      <c r="G8436" t="s">
        <v>27150</v>
      </c>
      <c r="H8436" t="s">
        <v>3177</v>
      </c>
      <c r="I8436" t="s">
        <v>27942</v>
      </c>
      <c r="J8436" t="s">
        <v>3187</v>
      </c>
      <c r="K8436" t="s">
        <v>27943</v>
      </c>
      <c r="L8436" t="s">
        <v>3174</v>
      </c>
      <c r="M8436" t="s">
        <v>3174</v>
      </c>
    </row>
    <row r="8437" spans="1:13" x14ac:dyDescent="0.3">
      <c r="A8437" t="s">
        <v>1090</v>
      </c>
      <c r="B8437" t="s">
        <v>27778</v>
      </c>
      <c r="C8437" t="s">
        <v>3173</v>
      </c>
      <c r="D8437" t="s">
        <v>1822</v>
      </c>
      <c r="E8437" t="s">
        <v>3235</v>
      </c>
      <c r="F8437" t="s">
        <v>27944</v>
      </c>
      <c r="G8437" t="s">
        <v>27150</v>
      </c>
      <c r="H8437" t="s">
        <v>3177</v>
      </c>
      <c r="I8437" t="s">
        <v>27945</v>
      </c>
      <c r="J8437" t="s">
        <v>3187</v>
      </c>
      <c r="K8437" t="s">
        <v>27946</v>
      </c>
      <c r="L8437" t="s">
        <v>3174</v>
      </c>
      <c r="M8437" t="s">
        <v>3174</v>
      </c>
    </row>
    <row r="8438" spans="1:13" x14ac:dyDescent="0.3">
      <c r="A8438" t="s">
        <v>1090</v>
      </c>
      <c r="B8438" t="s">
        <v>27778</v>
      </c>
      <c r="C8438" t="s">
        <v>3173</v>
      </c>
      <c r="D8438" t="s">
        <v>1822</v>
      </c>
      <c r="E8438" t="s">
        <v>3235</v>
      </c>
      <c r="F8438" t="s">
        <v>27947</v>
      </c>
      <c r="G8438" t="s">
        <v>27150</v>
      </c>
      <c r="H8438" t="s">
        <v>3177</v>
      </c>
      <c r="I8438" t="s">
        <v>27948</v>
      </c>
      <c r="J8438" t="s">
        <v>3187</v>
      </c>
      <c r="K8438" t="s">
        <v>27949</v>
      </c>
      <c r="L8438" t="s">
        <v>3174</v>
      </c>
      <c r="M8438" t="s">
        <v>3174</v>
      </c>
    </row>
    <row r="8439" spans="1:13" x14ac:dyDescent="0.3">
      <c r="A8439" t="s">
        <v>1090</v>
      </c>
      <c r="B8439" t="s">
        <v>27778</v>
      </c>
      <c r="C8439" t="s">
        <v>3173</v>
      </c>
      <c r="D8439" t="s">
        <v>1822</v>
      </c>
      <c r="E8439" t="s">
        <v>3235</v>
      </c>
      <c r="F8439" t="s">
        <v>27950</v>
      </c>
      <c r="G8439" t="s">
        <v>27150</v>
      </c>
      <c r="H8439" t="s">
        <v>3177</v>
      </c>
      <c r="I8439" t="s">
        <v>27951</v>
      </c>
      <c r="J8439" t="s">
        <v>3187</v>
      </c>
      <c r="K8439" t="s">
        <v>27952</v>
      </c>
      <c r="L8439" t="s">
        <v>3174</v>
      </c>
      <c r="M8439" t="s">
        <v>3174</v>
      </c>
    </row>
    <row r="8440" spans="1:13" x14ac:dyDescent="0.3">
      <c r="A8440" t="s">
        <v>1090</v>
      </c>
      <c r="B8440" t="s">
        <v>27778</v>
      </c>
      <c r="C8440" t="s">
        <v>3173</v>
      </c>
      <c r="D8440" t="s">
        <v>1822</v>
      </c>
      <c r="E8440" t="s">
        <v>3235</v>
      </c>
      <c r="F8440" t="s">
        <v>27953</v>
      </c>
      <c r="G8440" t="s">
        <v>27150</v>
      </c>
      <c r="H8440" t="s">
        <v>3177</v>
      </c>
      <c r="I8440" t="s">
        <v>27954</v>
      </c>
      <c r="J8440" t="s">
        <v>3187</v>
      </c>
      <c r="K8440" t="s">
        <v>27955</v>
      </c>
      <c r="L8440" t="s">
        <v>3174</v>
      </c>
      <c r="M8440" t="s">
        <v>3174</v>
      </c>
    </row>
    <row r="8441" spans="1:13" x14ac:dyDescent="0.3">
      <c r="A8441" t="s">
        <v>1090</v>
      </c>
      <c r="B8441" t="s">
        <v>27778</v>
      </c>
      <c r="C8441" t="s">
        <v>3173</v>
      </c>
      <c r="D8441" t="s">
        <v>1822</v>
      </c>
      <c r="E8441" t="s">
        <v>3235</v>
      </c>
      <c r="F8441" t="s">
        <v>27956</v>
      </c>
      <c r="G8441" t="s">
        <v>27150</v>
      </c>
      <c r="H8441" t="s">
        <v>3177</v>
      </c>
      <c r="I8441" t="s">
        <v>27957</v>
      </c>
      <c r="J8441" t="s">
        <v>3187</v>
      </c>
      <c r="K8441" t="s">
        <v>27958</v>
      </c>
      <c r="L8441" t="s">
        <v>3174</v>
      </c>
      <c r="M8441" t="s">
        <v>3174</v>
      </c>
    </row>
    <row r="8442" spans="1:13" x14ac:dyDescent="0.3">
      <c r="A8442" t="s">
        <v>1090</v>
      </c>
      <c r="B8442" t="s">
        <v>27778</v>
      </c>
      <c r="C8442" t="s">
        <v>3173</v>
      </c>
      <c r="D8442" t="s">
        <v>1822</v>
      </c>
      <c r="E8442" t="s">
        <v>3235</v>
      </c>
      <c r="F8442" t="s">
        <v>27959</v>
      </c>
      <c r="G8442" t="s">
        <v>27150</v>
      </c>
      <c r="H8442" t="s">
        <v>3177</v>
      </c>
      <c r="I8442" t="s">
        <v>27960</v>
      </c>
      <c r="J8442" t="s">
        <v>3187</v>
      </c>
      <c r="K8442" t="s">
        <v>27961</v>
      </c>
      <c r="L8442" t="s">
        <v>3174</v>
      </c>
      <c r="M8442" t="s">
        <v>3174</v>
      </c>
    </row>
    <row r="8443" spans="1:13" x14ac:dyDescent="0.3">
      <c r="A8443" t="s">
        <v>1090</v>
      </c>
      <c r="B8443" t="s">
        <v>27778</v>
      </c>
      <c r="C8443" t="s">
        <v>3173</v>
      </c>
      <c r="D8443" t="s">
        <v>1822</v>
      </c>
      <c r="E8443" t="s">
        <v>3235</v>
      </c>
      <c r="F8443" t="s">
        <v>27962</v>
      </c>
      <c r="G8443" t="s">
        <v>27150</v>
      </c>
      <c r="H8443" t="s">
        <v>3177</v>
      </c>
      <c r="I8443" t="s">
        <v>27963</v>
      </c>
      <c r="J8443" t="s">
        <v>3187</v>
      </c>
      <c r="K8443" t="s">
        <v>27964</v>
      </c>
      <c r="L8443" t="s">
        <v>3174</v>
      </c>
      <c r="M8443" t="s">
        <v>3174</v>
      </c>
    </row>
    <row r="8444" spans="1:13" x14ac:dyDescent="0.3">
      <c r="A8444" t="s">
        <v>1090</v>
      </c>
      <c r="B8444" t="s">
        <v>27778</v>
      </c>
      <c r="C8444" t="s">
        <v>3173</v>
      </c>
      <c r="D8444" t="s">
        <v>1822</v>
      </c>
      <c r="E8444" t="s">
        <v>3235</v>
      </c>
      <c r="F8444" t="s">
        <v>27965</v>
      </c>
      <c r="G8444" t="s">
        <v>27150</v>
      </c>
      <c r="H8444" t="s">
        <v>3177</v>
      </c>
      <c r="I8444" t="s">
        <v>27966</v>
      </c>
      <c r="J8444" t="s">
        <v>3187</v>
      </c>
      <c r="K8444" t="s">
        <v>27967</v>
      </c>
      <c r="L8444" t="s">
        <v>3174</v>
      </c>
      <c r="M8444" t="s">
        <v>3174</v>
      </c>
    </row>
    <row r="8445" spans="1:13" x14ac:dyDescent="0.3">
      <c r="A8445" t="s">
        <v>1090</v>
      </c>
      <c r="B8445" t="s">
        <v>27778</v>
      </c>
      <c r="C8445" t="s">
        <v>3173</v>
      </c>
      <c r="D8445" t="s">
        <v>1822</v>
      </c>
      <c r="E8445" t="s">
        <v>3235</v>
      </c>
      <c r="F8445" t="s">
        <v>27968</v>
      </c>
      <c r="G8445" t="s">
        <v>27150</v>
      </c>
      <c r="H8445" t="s">
        <v>3177</v>
      </c>
      <c r="I8445" t="s">
        <v>27969</v>
      </c>
      <c r="J8445" t="s">
        <v>3187</v>
      </c>
      <c r="K8445" t="s">
        <v>27970</v>
      </c>
      <c r="L8445" t="s">
        <v>3174</v>
      </c>
      <c r="M8445" t="s">
        <v>3174</v>
      </c>
    </row>
    <row r="8446" spans="1:13" x14ac:dyDescent="0.3">
      <c r="A8446" t="s">
        <v>1090</v>
      </c>
      <c r="B8446" t="s">
        <v>27778</v>
      </c>
      <c r="C8446" t="s">
        <v>3173</v>
      </c>
      <c r="D8446" t="s">
        <v>1822</v>
      </c>
      <c r="E8446" t="s">
        <v>3235</v>
      </c>
      <c r="F8446" t="s">
        <v>27971</v>
      </c>
      <c r="G8446" t="s">
        <v>27150</v>
      </c>
      <c r="H8446" t="s">
        <v>3177</v>
      </c>
      <c r="I8446" t="s">
        <v>27972</v>
      </c>
      <c r="J8446" t="s">
        <v>3187</v>
      </c>
      <c r="K8446" t="s">
        <v>27973</v>
      </c>
      <c r="L8446" t="s">
        <v>3174</v>
      </c>
      <c r="M8446" t="s">
        <v>3174</v>
      </c>
    </row>
    <row r="8447" spans="1:13" x14ac:dyDescent="0.3">
      <c r="A8447" t="s">
        <v>1090</v>
      </c>
      <c r="B8447" t="s">
        <v>27723</v>
      </c>
      <c r="C8447" t="s">
        <v>3173</v>
      </c>
      <c r="D8447" t="s">
        <v>1822</v>
      </c>
      <c r="E8447" t="s">
        <v>3235</v>
      </c>
      <c r="F8447" t="s">
        <v>27974</v>
      </c>
      <c r="G8447" t="s">
        <v>27140</v>
      </c>
      <c r="H8447" t="s">
        <v>3177</v>
      </c>
      <c r="I8447" t="s">
        <v>27975</v>
      </c>
      <c r="J8447" t="s">
        <v>3187</v>
      </c>
      <c r="K8447" t="s">
        <v>27976</v>
      </c>
      <c r="L8447" t="s">
        <v>3174</v>
      </c>
      <c r="M8447" t="s">
        <v>3174</v>
      </c>
    </row>
    <row r="8448" spans="1:13" x14ac:dyDescent="0.3">
      <c r="A8448" t="s">
        <v>1090</v>
      </c>
      <c r="B8448" t="s">
        <v>27909</v>
      </c>
      <c r="C8448" t="s">
        <v>3173</v>
      </c>
      <c r="D8448" t="s">
        <v>1822</v>
      </c>
      <c r="E8448" t="s">
        <v>3235</v>
      </c>
      <c r="F8448" t="s">
        <v>27977</v>
      </c>
      <c r="G8448" t="s">
        <v>27911</v>
      </c>
      <c r="H8448" t="s">
        <v>3177</v>
      </c>
      <c r="I8448" t="s">
        <v>27978</v>
      </c>
      <c r="J8448" t="s">
        <v>3187</v>
      </c>
      <c r="K8448" t="s">
        <v>27979</v>
      </c>
      <c r="L8448" t="s">
        <v>3174</v>
      </c>
      <c r="M8448" t="s">
        <v>3174</v>
      </c>
    </row>
    <row r="8449" spans="1:13" x14ac:dyDescent="0.3">
      <c r="A8449" t="s">
        <v>1090</v>
      </c>
      <c r="B8449" t="s">
        <v>27909</v>
      </c>
      <c r="C8449" t="s">
        <v>3173</v>
      </c>
      <c r="D8449" t="s">
        <v>1822</v>
      </c>
      <c r="E8449" t="s">
        <v>3235</v>
      </c>
      <c r="F8449" t="s">
        <v>27980</v>
      </c>
      <c r="G8449" t="s">
        <v>27911</v>
      </c>
      <c r="H8449" t="s">
        <v>3177</v>
      </c>
      <c r="I8449" t="s">
        <v>27981</v>
      </c>
      <c r="J8449" t="s">
        <v>3187</v>
      </c>
      <c r="K8449" t="s">
        <v>27982</v>
      </c>
      <c r="L8449" t="s">
        <v>3174</v>
      </c>
      <c r="M8449" t="s">
        <v>3174</v>
      </c>
    </row>
    <row r="8450" spans="1:13" x14ac:dyDescent="0.3">
      <c r="A8450" t="s">
        <v>1090</v>
      </c>
      <c r="B8450" t="s">
        <v>27909</v>
      </c>
      <c r="C8450" t="s">
        <v>3173</v>
      </c>
      <c r="D8450" t="s">
        <v>1822</v>
      </c>
      <c r="E8450" t="s">
        <v>3235</v>
      </c>
      <c r="F8450" t="s">
        <v>27983</v>
      </c>
      <c r="G8450" t="s">
        <v>27911</v>
      </c>
      <c r="H8450" t="s">
        <v>3177</v>
      </c>
      <c r="I8450" t="s">
        <v>27984</v>
      </c>
      <c r="J8450" t="s">
        <v>3187</v>
      </c>
      <c r="K8450" t="s">
        <v>27985</v>
      </c>
      <c r="L8450" t="s">
        <v>3174</v>
      </c>
      <c r="M8450" t="s">
        <v>3174</v>
      </c>
    </row>
    <row r="8451" spans="1:13" x14ac:dyDescent="0.3">
      <c r="A8451" t="s">
        <v>1090</v>
      </c>
      <c r="B8451" t="s">
        <v>16338</v>
      </c>
      <c r="C8451" t="s">
        <v>3173</v>
      </c>
      <c r="D8451" t="s">
        <v>1822</v>
      </c>
      <c r="E8451" t="s">
        <v>3235</v>
      </c>
      <c r="F8451" t="s">
        <v>27986</v>
      </c>
      <c r="G8451" t="s">
        <v>16358</v>
      </c>
      <c r="H8451" t="s">
        <v>3177</v>
      </c>
      <c r="I8451" t="s">
        <v>27987</v>
      </c>
      <c r="J8451" t="s">
        <v>3187</v>
      </c>
      <c r="K8451" t="s">
        <v>27988</v>
      </c>
      <c r="L8451" t="s">
        <v>3174</v>
      </c>
      <c r="M8451" t="s">
        <v>3174</v>
      </c>
    </row>
    <row r="8452" spans="1:13" x14ac:dyDescent="0.3">
      <c r="A8452" t="s">
        <v>1090</v>
      </c>
      <c r="B8452" t="s">
        <v>27723</v>
      </c>
      <c r="C8452" t="s">
        <v>3173</v>
      </c>
      <c r="D8452" t="s">
        <v>1822</v>
      </c>
      <c r="E8452" t="s">
        <v>3235</v>
      </c>
      <c r="F8452" t="s">
        <v>27989</v>
      </c>
      <c r="G8452" t="s">
        <v>27140</v>
      </c>
      <c r="H8452" t="s">
        <v>3177</v>
      </c>
      <c r="I8452" t="s">
        <v>27990</v>
      </c>
      <c r="J8452" t="s">
        <v>3187</v>
      </c>
      <c r="K8452" t="s">
        <v>27991</v>
      </c>
      <c r="L8452" t="s">
        <v>3174</v>
      </c>
      <c r="M8452" t="s">
        <v>3174</v>
      </c>
    </row>
    <row r="8453" spans="1:13" x14ac:dyDescent="0.3">
      <c r="A8453" t="s">
        <v>1090</v>
      </c>
      <c r="B8453" t="s">
        <v>21537</v>
      </c>
      <c r="C8453" t="s">
        <v>3173</v>
      </c>
      <c r="D8453" t="s">
        <v>1822</v>
      </c>
      <c r="E8453" t="s">
        <v>3235</v>
      </c>
      <c r="F8453" t="s">
        <v>27992</v>
      </c>
      <c r="G8453" t="s">
        <v>20875</v>
      </c>
      <c r="H8453" t="s">
        <v>3177</v>
      </c>
      <c r="I8453" t="s">
        <v>27993</v>
      </c>
      <c r="J8453" t="s">
        <v>3187</v>
      </c>
      <c r="K8453" t="s">
        <v>27994</v>
      </c>
      <c r="L8453" t="s">
        <v>3174</v>
      </c>
      <c r="M8453" t="s">
        <v>3174</v>
      </c>
    </row>
    <row r="8454" spans="1:13" x14ac:dyDescent="0.3">
      <c r="A8454" t="s">
        <v>1090</v>
      </c>
      <c r="B8454" t="s">
        <v>27723</v>
      </c>
      <c r="C8454" t="s">
        <v>3173</v>
      </c>
      <c r="D8454" t="s">
        <v>1822</v>
      </c>
      <c r="E8454" t="s">
        <v>3235</v>
      </c>
      <c r="F8454" t="s">
        <v>27995</v>
      </c>
      <c r="G8454" t="s">
        <v>27749</v>
      </c>
      <c r="H8454" t="s">
        <v>3177</v>
      </c>
      <c r="I8454" t="s">
        <v>27996</v>
      </c>
      <c r="J8454" t="s">
        <v>3187</v>
      </c>
      <c r="K8454" t="s">
        <v>27997</v>
      </c>
      <c r="L8454" t="s">
        <v>3174</v>
      </c>
      <c r="M8454" t="s">
        <v>3174</v>
      </c>
    </row>
    <row r="8455" spans="1:13" x14ac:dyDescent="0.3">
      <c r="A8455" t="s">
        <v>1090</v>
      </c>
      <c r="B8455" t="s">
        <v>21523</v>
      </c>
      <c r="C8455" t="s">
        <v>3173</v>
      </c>
      <c r="D8455" t="s">
        <v>1822</v>
      </c>
      <c r="E8455" t="s">
        <v>3235</v>
      </c>
      <c r="F8455" t="s">
        <v>27998</v>
      </c>
      <c r="G8455" t="s">
        <v>20907</v>
      </c>
      <c r="H8455" t="s">
        <v>3177</v>
      </c>
      <c r="I8455" t="s">
        <v>27999</v>
      </c>
      <c r="J8455" t="s">
        <v>3187</v>
      </c>
      <c r="K8455" t="s">
        <v>28000</v>
      </c>
      <c r="L8455" t="s">
        <v>3174</v>
      </c>
      <c r="M8455" t="s">
        <v>3174</v>
      </c>
    </row>
    <row r="8456" spans="1:13" x14ac:dyDescent="0.3">
      <c r="A8456" t="s">
        <v>1090</v>
      </c>
      <c r="B8456" t="s">
        <v>21523</v>
      </c>
      <c r="C8456" t="s">
        <v>3173</v>
      </c>
      <c r="D8456" t="s">
        <v>1822</v>
      </c>
      <c r="E8456" t="s">
        <v>3235</v>
      </c>
      <c r="F8456" t="s">
        <v>28001</v>
      </c>
      <c r="G8456" t="s">
        <v>20907</v>
      </c>
      <c r="H8456" t="s">
        <v>3177</v>
      </c>
      <c r="I8456" t="s">
        <v>28002</v>
      </c>
      <c r="J8456" t="s">
        <v>3187</v>
      </c>
      <c r="K8456" t="s">
        <v>28003</v>
      </c>
      <c r="L8456" t="s">
        <v>3174</v>
      </c>
      <c r="M8456" t="s">
        <v>3174</v>
      </c>
    </row>
    <row r="8457" spans="1:13" x14ac:dyDescent="0.3">
      <c r="A8457" t="s">
        <v>1090</v>
      </c>
      <c r="B8457" t="s">
        <v>28004</v>
      </c>
      <c r="C8457" t="s">
        <v>3173</v>
      </c>
      <c r="D8457" t="s">
        <v>1822</v>
      </c>
      <c r="E8457" t="s">
        <v>3235</v>
      </c>
      <c r="F8457" t="s">
        <v>28005</v>
      </c>
      <c r="G8457" t="s">
        <v>18063</v>
      </c>
      <c r="H8457" t="s">
        <v>3177</v>
      </c>
      <c r="I8457" t="s">
        <v>28006</v>
      </c>
      <c r="J8457" t="s">
        <v>3187</v>
      </c>
      <c r="K8457" t="s">
        <v>28007</v>
      </c>
      <c r="L8457" t="s">
        <v>3174</v>
      </c>
      <c r="M8457" t="s">
        <v>3174</v>
      </c>
    </row>
    <row r="8458" spans="1:13" x14ac:dyDescent="0.3">
      <c r="A8458" t="s">
        <v>1090</v>
      </c>
      <c r="B8458" t="s">
        <v>28008</v>
      </c>
      <c r="C8458" t="s">
        <v>3173</v>
      </c>
      <c r="D8458" t="s">
        <v>1822</v>
      </c>
      <c r="E8458" t="s">
        <v>3235</v>
      </c>
      <c r="F8458" t="s">
        <v>28009</v>
      </c>
      <c r="G8458" t="s">
        <v>17963</v>
      </c>
      <c r="H8458" t="s">
        <v>3177</v>
      </c>
      <c r="I8458" t="s">
        <v>28010</v>
      </c>
      <c r="J8458" t="s">
        <v>3187</v>
      </c>
      <c r="K8458" t="s">
        <v>28011</v>
      </c>
      <c r="L8458" t="s">
        <v>3174</v>
      </c>
      <c r="M8458" t="s">
        <v>3174</v>
      </c>
    </row>
    <row r="8459" spans="1:13" x14ac:dyDescent="0.3">
      <c r="A8459" t="s">
        <v>1090</v>
      </c>
      <c r="B8459" t="s">
        <v>16583</v>
      </c>
      <c r="C8459" t="s">
        <v>3173</v>
      </c>
      <c r="D8459" t="s">
        <v>1822</v>
      </c>
      <c r="E8459" t="s">
        <v>3459</v>
      </c>
      <c r="F8459" t="s">
        <v>28012</v>
      </c>
      <c r="G8459" t="s">
        <v>3176</v>
      </c>
      <c r="H8459" t="s">
        <v>3177</v>
      </c>
      <c r="I8459" t="s">
        <v>28013</v>
      </c>
      <c r="J8459" t="s">
        <v>3187</v>
      </c>
      <c r="K8459" t="s">
        <v>28014</v>
      </c>
      <c r="L8459" t="s">
        <v>3174</v>
      </c>
      <c r="M8459" t="s">
        <v>3174</v>
      </c>
    </row>
    <row r="8460" spans="1:13" x14ac:dyDescent="0.3">
      <c r="A8460" t="s">
        <v>1090</v>
      </c>
      <c r="B8460" t="s">
        <v>16364</v>
      </c>
      <c r="C8460" t="s">
        <v>3173</v>
      </c>
      <c r="D8460" t="s">
        <v>1822</v>
      </c>
      <c r="E8460" t="s">
        <v>3459</v>
      </c>
      <c r="F8460" t="s">
        <v>28015</v>
      </c>
      <c r="G8460" t="s">
        <v>16366</v>
      </c>
      <c r="H8460" t="s">
        <v>3177</v>
      </c>
      <c r="I8460" t="s">
        <v>28016</v>
      </c>
      <c r="J8460" t="s">
        <v>3187</v>
      </c>
      <c r="K8460" t="s">
        <v>28017</v>
      </c>
      <c r="L8460" t="s">
        <v>3174</v>
      </c>
      <c r="M8460" t="s">
        <v>3174</v>
      </c>
    </row>
    <row r="8461" spans="1:13" x14ac:dyDescent="0.3">
      <c r="A8461" t="s">
        <v>1090</v>
      </c>
      <c r="B8461" t="s">
        <v>28018</v>
      </c>
      <c r="C8461" t="s">
        <v>3173</v>
      </c>
      <c r="D8461" t="s">
        <v>1822</v>
      </c>
      <c r="E8461" t="s">
        <v>3320</v>
      </c>
      <c r="F8461" t="s">
        <v>28019</v>
      </c>
      <c r="G8461" t="s">
        <v>28020</v>
      </c>
      <c r="H8461" t="s">
        <v>3177</v>
      </c>
      <c r="I8461" t="s">
        <v>28021</v>
      </c>
      <c r="J8461" t="s">
        <v>3187</v>
      </c>
      <c r="K8461" t="s">
        <v>28022</v>
      </c>
      <c r="L8461" t="s">
        <v>3174</v>
      </c>
      <c r="M8461" t="s">
        <v>3174</v>
      </c>
    </row>
    <row r="8462" spans="1:13" x14ac:dyDescent="0.3">
      <c r="A8462" t="s">
        <v>1090</v>
      </c>
      <c r="B8462" t="s">
        <v>28018</v>
      </c>
      <c r="C8462" t="s">
        <v>3173</v>
      </c>
      <c r="D8462" t="s">
        <v>1822</v>
      </c>
      <c r="E8462" t="s">
        <v>3320</v>
      </c>
      <c r="F8462" t="s">
        <v>28023</v>
      </c>
      <c r="G8462" t="s">
        <v>28020</v>
      </c>
      <c r="H8462" t="s">
        <v>3177</v>
      </c>
      <c r="I8462" t="s">
        <v>28024</v>
      </c>
      <c r="J8462" t="s">
        <v>3187</v>
      </c>
      <c r="K8462" t="s">
        <v>28025</v>
      </c>
      <c r="L8462" t="s">
        <v>3174</v>
      </c>
      <c r="M8462" t="s">
        <v>3174</v>
      </c>
    </row>
    <row r="8463" spans="1:13" x14ac:dyDescent="0.3">
      <c r="A8463" t="s">
        <v>1090</v>
      </c>
      <c r="B8463" t="s">
        <v>16254</v>
      </c>
      <c r="C8463" t="s">
        <v>3173</v>
      </c>
      <c r="D8463" t="s">
        <v>1822</v>
      </c>
      <c r="E8463" t="s">
        <v>3235</v>
      </c>
      <c r="F8463" t="s">
        <v>28026</v>
      </c>
      <c r="G8463" t="s">
        <v>16269</v>
      </c>
      <c r="H8463" t="s">
        <v>3177</v>
      </c>
      <c r="I8463" t="s">
        <v>28027</v>
      </c>
      <c r="J8463" t="s">
        <v>3187</v>
      </c>
      <c r="K8463" t="s">
        <v>28028</v>
      </c>
      <c r="L8463" t="s">
        <v>3174</v>
      </c>
      <c r="M8463" t="s">
        <v>3174</v>
      </c>
    </row>
    <row r="8464" spans="1:13" x14ac:dyDescent="0.3">
      <c r="A8464" t="s">
        <v>1090</v>
      </c>
      <c r="B8464" t="s">
        <v>13646</v>
      </c>
      <c r="C8464" t="s">
        <v>3173</v>
      </c>
      <c r="D8464" t="s">
        <v>1822</v>
      </c>
      <c r="E8464" t="s">
        <v>3459</v>
      </c>
      <c r="F8464" t="s">
        <v>28029</v>
      </c>
      <c r="G8464" t="s">
        <v>17289</v>
      </c>
      <c r="H8464" t="s">
        <v>3177</v>
      </c>
      <c r="I8464" t="s">
        <v>28030</v>
      </c>
      <c r="J8464" t="s">
        <v>3187</v>
      </c>
      <c r="K8464" t="s">
        <v>28031</v>
      </c>
      <c r="L8464" t="s">
        <v>3174</v>
      </c>
      <c r="M8464" t="s">
        <v>3174</v>
      </c>
    </row>
    <row r="8465" spans="1:13" x14ac:dyDescent="0.3">
      <c r="A8465" t="s">
        <v>1090</v>
      </c>
      <c r="B8465" t="s">
        <v>20215</v>
      </c>
      <c r="C8465" t="s">
        <v>3173</v>
      </c>
      <c r="D8465" t="s">
        <v>1822</v>
      </c>
      <c r="E8465" t="s">
        <v>3459</v>
      </c>
      <c r="F8465" t="s">
        <v>28032</v>
      </c>
      <c r="G8465" t="s">
        <v>20217</v>
      </c>
      <c r="H8465" t="s">
        <v>3177</v>
      </c>
      <c r="I8465" t="s">
        <v>28033</v>
      </c>
      <c r="J8465" t="s">
        <v>3187</v>
      </c>
      <c r="K8465" t="s">
        <v>28034</v>
      </c>
      <c r="L8465" t="s">
        <v>3174</v>
      </c>
      <c r="M8465" t="s">
        <v>3174</v>
      </c>
    </row>
    <row r="8466" spans="1:13" x14ac:dyDescent="0.3">
      <c r="A8466" t="s">
        <v>1090</v>
      </c>
      <c r="B8466" t="s">
        <v>4812</v>
      </c>
      <c r="C8466" t="s">
        <v>3173</v>
      </c>
      <c r="D8466" t="s">
        <v>1822</v>
      </c>
      <c r="E8466" t="s">
        <v>3183</v>
      </c>
      <c r="F8466" t="s">
        <v>28035</v>
      </c>
      <c r="G8466" t="s">
        <v>8656</v>
      </c>
      <c r="H8466" t="s">
        <v>3177</v>
      </c>
      <c r="I8466" t="s">
        <v>28036</v>
      </c>
      <c r="J8466" t="s">
        <v>3187</v>
      </c>
      <c r="K8466" t="s">
        <v>28037</v>
      </c>
      <c r="L8466" t="s">
        <v>3174</v>
      </c>
      <c r="M8466" t="s">
        <v>3174</v>
      </c>
    </row>
    <row r="8467" spans="1:13" x14ac:dyDescent="0.3">
      <c r="A8467" t="s">
        <v>1090</v>
      </c>
      <c r="B8467" t="s">
        <v>4243</v>
      </c>
      <c r="C8467" t="s">
        <v>3173</v>
      </c>
      <c r="D8467" t="s">
        <v>1822</v>
      </c>
      <c r="E8467" t="s">
        <v>3183</v>
      </c>
      <c r="F8467" t="s">
        <v>28038</v>
      </c>
      <c r="G8467" t="s">
        <v>17669</v>
      </c>
      <c r="H8467" t="s">
        <v>3177</v>
      </c>
      <c r="I8467" t="s">
        <v>28039</v>
      </c>
      <c r="J8467" t="s">
        <v>3187</v>
      </c>
      <c r="K8467" t="s">
        <v>28040</v>
      </c>
      <c r="L8467" t="s">
        <v>3174</v>
      </c>
      <c r="M8467" t="s">
        <v>3174</v>
      </c>
    </row>
    <row r="8468" spans="1:13" x14ac:dyDescent="0.3">
      <c r="A8468" t="s">
        <v>1090</v>
      </c>
      <c r="B8468" t="s">
        <v>4243</v>
      </c>
      <c r="C8468" t="s">
        <v>3173</v>
      </c>
      <c r="D8468" t="s">
        <v>1822</v>
      </c>
      <c r="E8468" t="s">
        <v>3183</v>
      </c>
      <c r="F8468" t="s">
        <v>28041</v>
      </c>
      <c r="G8468" t="s">
        <v>17669</v>
      </c>
      <c r="H8468" t="s">
        <v>3177</v>
      </c>
      <c r="I8468" t="s">
        <v>28042</v>
      </c>
      <c r="J8468" t="s">
        <v>3187</v>
      </c>
      <c r="K8468" t="s">
        <v>28043</v>
      </c>
      <c r="L8468" t="s">
        <v>3174</v>
      </c>
      <c r="M8468" t="s">
        <v>3174</v>
      </c>
    </row>
    <row r="8469" spans="1:13" x14ac:dyDescent="0.3">
      <c r="A8469" t="s">
        <v>1090</v>
      </c>
      <c r="B8469" t="s">
        <v>436</v>
      </c>
      <c r="C8469" t="s">
        <v>3173</v>
      </c>
      <c r="D8469" t="s">
        <v>1822</v>
      </c>
      <c r="E8469" t="s">
        <v>3235</v>
      </c>
      <c r="F8469" t="s">
        <v>28044</v>
      </c>
      <c r="G8469" t="s">
        <v>19711</v>
      </c>
      <c r="H8469" t="s">
        <v>3177</v>
      </c>
      <c r="I8469" t="s">
        <v>28045</v>
      </c>
      <c r="J8469" t="s">
        <v>3187</v>
      </c>
      <c r="K8469" t="s">
        <v>28046</v>
      </c>
      <c r="L8469" t="s">
        <v>3174</v>
      </c>
      <c r="M8469" t="s">
        <v>3174</v>
      </c>
    </row>
    <row r="8470" spans="1:13" x14ac:dyDescent="0.3">
      <c r="A8470" t="s">
        <v>1090</v>
      </c>
      <c r="B8470" t="s">
        <v>3234</v>
      </c>
      <c r="C8470" t="s">
        <v>3173</v>
      </c>
      <c r="D8470" t="s">
        <v>1761</v>
      </c>
      <c r="E8470" t="s">
        <v>3320</v>
      </c>
      <c r="F8470" t="s">
        <v>28047</v>
      </c>
      <c r="G8470" t="s">
        <v>18864</v>
      </c>
      <c r="H8470" t="s">
        <v>3177</v>
      </c>
      <c r="I8470" t="s">
        <v>28048</v>
      </c>
      <c r="J8470" t="s">
        <v>3187</v>
      </c>
      <c r="K8470" t="s">
        <v>25758</v>
      </c>
      <c r="L8470" t="s">
        <v>3174</v>
      </c>
      <c r="M8470" t="s">
        <v>3174</v>
      </c>
    </row>
    <row r="8471" spans="1:13" x14ac:dyDescent="0.3">
      <c r="A8471" t="s">
        <v>1090</v>
      </c>
      <c r="B8471" t="s">
        <v>3234</v>
      </c>
      <c r="C8471" t="s">
        <v>3173</v>
      </c>
      <c r="D8471" t="s">
        <v>1761</v>
      </c>
      <c r="E8471" t="s">
        <v>3320</v>
      </c>
      <c r="F8471" t="s">
        <v>28049</v>
      </c>
      <c r="G8471" t="s">
        <v>18844</v>
      </c>
      <c r="H8471" t="s">
        <v>3177</v>
      </c>
      <c r="I8471" t="s">
        <v>28050</v>
      </c>
      <c r="J8471" t="s">
        <v>3187</v>
      </c>
      <c r="K8471" t="s">
        <v>26543</v>
      </c>
      <c r="L8471" t="s">
        <v>3174</v>
      </c>
      <c r="M8471" t="s">
        <v>3174</v>
      </c>
    </row>
    <row r="8472" spans="1:13" x14ac:dyDescent="0.3">
      <c r="A8472" t="s">
        <v>1090</v>
      </c>
      <c r="B8472" t="s">
        <v>3234</v>
      </c>
      <c r="C8472" t="s">
        <v>3173</v>
      </c>
      <c r="D8472" t="s">
        <v>1761</v>
      </c>
      <c r="E8472" t="s">
        <v>3320</v>
      </c>
      <c r="F8472" t="s">
        <v>28051</v>
      </c>
      <c r="G8472" t="s">
        <v>18844</v>
      </c>
      <c r="H8472" t="s">
        <v>3177</v>
      </c>
      <c r="I8472" t="s">
        <v>28052</v>
      </c>
      <c r="J8472" t="s">
        <v>3187</v>
      </c>
      <c r="K8472" t="s">
        <v>26546</v>
      </c>
      <c r="L8472" t="s">
        <v>3174</v>
      </c>
      <c r="M8472" t="s">
        <v>3174</v>
      </c>
    </row>
    <row r="8473" spans="1:13" x14ac:dyDescent="0.3">
      <c r="A8473" t="s">
        <v>1090</v>
      </c>
      <c r="B8473" t="s">
        <v>3234</v>
      </c>
      <c r="C8473" t="s">
        <v>3173</v>
      </c>
      <c r="D8473" t="s">
        <v>1761</v>
      </c>
      <c r="E8473" t="s">
        <v>3320</v>
      </c>
      <c r="F8473" t="s">
        <v>28053</v>
      </c>
      <c r="G8473" t="s">
        <v>18844</v>
      </c>
      <c r="H8473" t="s">
        <v>3177</v>
      </c>
      <c r="I8473" t="s">
        <v>28054</v>
      </c>
      <c r="J8473" t="s">
        <v>3187</v>
      </c>
      <c r="K8473" t="s">
        <v>26549</v>
      </c>
      <c r="L8473" t="s">
        <v>3174</v>
      </c>
      <c r="M8473" t="s">
        <v>3174</v>
      </c>
    </row>
    <row r="8474" spans="1:13" x14ac:dyDescent="0.3">
      <c r="A8474" t="s">
        <v>1090</v>
      </c>
      <c r="B8474" t="s">
        <v>3234</v>
      </c>
      <c r="C8474" t="s">
        <v>3173</v>
      </c>
      <c r="D8474" t="s">
        <v>1761</v>
      </c>
      <c r="E8474" t="s">
        <v>3320</v>
      </c>
      <c r="F8474" t="s">
        <v>28055</v>
      </c>
      <c r="G8474" t="s">
        <v>18852</v>
      </c>
      <c r="H8474" t="s">
        <v>3177</v>
      </c>
      <c r="I8474" t="s">
        <v>28056</v>
      </c>
      <c r="J8474" t="s">
        <v>3187</v>
      </c>
      <c r="K8474" t="s">
        <v>26563</v>
      </c>
      <c r="L8474" t="s">
        <v>3174</v>
      </c>
      <c r="M8474" t="s">
        <v>3174</v>
      </c>
    </row>
    <row r="8475" spans="1:13" x14ac:dyDescent="0.3">
      <c r="A8475" t="s">
        <v>1090</v>
      </c>
      <c r="B8475" t="s">
        <v>3234</v>
      </c>
      <c r="C8475" t="s">
        <v>3173</v>
      </c>
      <c r="D8475" t="s">
        <v>1761</v>
      </c>
      <c r="E8475" t="s">
        <v>3320</v>
      </c>
      <c r="F8475" t="s">
        <v>28057</v>
      </c>
      <c r="G8475" t="s">
        <v>18852</v>
      </c>
      <c r="H8475" t="s">
        <v>3177</v>
      </c>
      <c r="I8475" t="s">
        <v>28058</v>
      </c>
      <c r="J8475" t="s">
        <v>3187</v>
      </c>
      <c r="K8475" t="s">
        <v>26566</v>
      </c>
      <c r="L8475" t="s">
        <v>3174</v>
      </c>
      <c r="M8475" t="s">
        <v>3174</v>
      </c>
    </row>
    <row r="8476" spans="1:13" x14ac:dyDescent="0.3">
      <c r="A8476" t="s">
        <v>1090</v>
      </c>
      <c r="B8476" t="s">
        <v>3234</v>
      </c>
      <c r="C8476" t="s">
        <v>3173</v>
      </c>
      <c r="D8476" t="s">
        <v>1761</v>
      </c>
      <c r="E8476" t="s">
        <v>3320</v>
      </c>
      <c r="F8476" t="s">
        <v>28059</v>
      </c>
      <c r="G8476" t="s">
        <v>18852</v>
      </c>
      <c r="H8476" t="s">
        <v>3177</v>
      </c>
      <c r="I8476" t="s">
        <v>28060</v>
      </c>
      <c r="J8476" t="s">
        <v>3187</v>
      </c>
      <c r="K8476" t="s">
        <v>26569</v>
      </c>
      <c r="L8476" t="s">
        <v>3174</v>
      </c>
      <c r="M8476" t="s">
        <v>3174</v>
      </c>
    </row>
    <row r="8477" spans="1:13" x14ac:dyDescent="0.3">
      <c r="A8477" t="s">
        <v>1090</v>
      </c>
      <c r="B8477" t="s">
        <v>3234</v>
      </c>
      <c r="C8477" t="s">
        <v>3173</v>
      </c>
      <c r="D8477" t="s">
        <v>1761</v>
      </c>
      <c r="E8477" t="s">
        <v>3320</v>
      </c>
      <c r="F8477" t="s">
        <v>28061</v>
      </c>
      <c r="G8477" t="s">
        <v>18848</v>
      </c>
      <c r="H8477" t="s">
        <v>3177</v>
      </c>
      <c r="I8477" t="s">
        <v>28062</v>
      </c>
      <c r="J8477" t="s">
        <v>3187</v>
      </c>
      <c r="K8477" t="s">
        <v>26553</v>
      </c>
      <c r="L8477" t="s">
        <v>3174</v>
      </c>
      <c r="M8477" t="s">
        <v>3174</v>
      </c>
    </row>
    <row r="8478" spans="1:13" x14ac:dyDescent="0.3">
      <c r="A8478" t="s">
        <v>1090</v>
      </c>
      <c r="B8478" t="s">
        <v>3234</v>
      </c>
      <c r="C8478" t="s">
        <v>3173</v>
      </c>
      <c r="D8478" t="s">
        <v>1761</v>
      </c>
      <c r="E8478" t="s">
        <v>3320</v>
      </c>
      <c r="F8478" t="s">
        <v>28063</v>
      </c>
      <c r="G8478" t="s">
        <v>18848</v>
      </c>
      <c r="H8478" t="s">
        <v>3177</v>
      </c>
      <c r="I8478" t="s">
        <v>28064</v>
      </c>
      <c r="J8478" t="s">
        <v>3187</v>
      </c>
      <c r="K8478" t="s">
        <v>26556</v>
      </c>
      <c r="L8478" t="s">
        <v>3174</v>
      </c>
      <c r="M8478" t="s">
        <v>3174</v>
      </c>
    </row>
    <row r="8479" spans="1:13" x14ac:dyDescent="0.3">
      <c r="A8479" t="s">
        <v>1090</v>
      </c>
      <c r="B8479" t="s">
        <v>3234</v>
      </c>
      <c r="C8479" t="s">
        <v>3173</v>
      </c>
      <c r="D8479" t="s">
        <v>1761</v>
      </c>
      <c r="E8479" t="s">
        <v>3320</v>
      </c>
      <c r="F8479" t="s">
        <v>28065</v>
      </c>
      <c r="G8479" t="s">
        <v>18848</v>
      </c>
      <c r="H8479" t="s">
        <v>3177</v>
      </c>
      <c r="I8479" t="s">
        <v>28066</v>
      </c>
      <c r="J8479" t="s">
        <v>3187</v>
      </c>
      <c r="K8479" t="s">
        <v>26559</v>
      </c>
      <c r="L8479" t="s">
        <v>3174</v>
      </c>
      <c r="M8479" t="s">
        <v>3174</v>
      </c>
    </row>
    <row r="8480" spans="1:13" x14ac:dyDescent="0.3">
      <c r="A8480" t="s">
        <v>1090</v>
      </c>
      <c r="B8480" t="s">
        <v>3234</v>
      </c>
      <c r="C8480" t="s">
        <v>3173</v>
      </c>
      <c r="D8480" t="s">
        <v>1761</v>
      </c>
      <c r="E8480" t="s">
        <v>3320</v>
      </c>
      <c r="F8480" t="s">
        <v>28067</v>
      </c>
      <c r="G8480" t="s">
        <v>18856</v>
      </c>
      <c r="H8480" t="s">
        <v>3177</v>
      </c>
      <c r="I8480" t="s">
        <v>28068</v>
      </c>
      <c r="J8480" t="s">
        <v>3187</v>
      </c>
      <c r="K8480" t="s">
        <v>26573</v>
      </c>
      <c r="L8480" t="s">
        <v>3174</v>
      </c>
      <c r="M8480" t="s">
        <v>3174</v>
      </c>
    </row>
    <row r="8481" spans="1:13" x14ac:dyDescent="0.3">
      <c r="A8481" t="s">
        <v>1090</v>
      </c>
      <c r="B8481" t="s">
        <v>3234</v>
      </c>
      <c r="C8481" t="s">
        <v>3173</v>
      </c>
      <c r="D8481" t="s">
        <v>1761</v>
      </c>
      <c r="E8481" t="s">
        <v>3320</v>
      </c>
      <c r="F8481" t="s">
        <v>28069</v>
      </c>
      <c r="G8481" t="s">
        <v>18856</v>
      </c>
      <c r="H8481" t="s">
        <v>3177</v>
      </c>
      <c r="I8481" t="s">
        <v>28070</v>
      </c>
      <c r="J8481" t="s">
        <v>3187</v>
      </c>
      <c r="K8481" t="s">
        <v>26576</v>
      </c>
      <c r="L8481" t="s">
        <v>3174</v>
      </c>
      <c r="M8481" t="s">
        <v>3174</v>
      </c>
    </row>
    <row r="8482" spans="1:13" x14ac:dyDescent="0.3">
      <c r="A8482" t="s">
        <v>1090</v>
      </c>
      <c r="B8482" t="s">
        <v>15187</v>
      </c>
      <c r="C8482" t="s">
        <v>3173</v>
      </c>
      <c r="D8482" t="s">
        <v>1761</v>
      </c>
      <c r="E8482" t="s">
        <v>3320</v>
      </c>
      <c r="F8482" t="s">
        <v>28071</v>
      </c>
      <c r="G8482" t="s">
        <v>28072</v>
      </c>
      <c r="H8482" t="s">
        <v>3177</v>
      </c>
      <c r="I8482" t="s">
        <v>28073</v>
      </c>
      <c r="J8482" t="s">
        <v>3187</v>
      </c>
      <c r="K8482" t="s">
        <v>26416</v>
      </c>
      <c r="L8482" t="s">
        <v>3174</v>
      </c>
      <c r="M8482" t="s">
        <v>3174</v>
      </c>
    </row>
    <row r="8483" spans="1:13" x14ac:dyDescent="0.3">
      <c r="A8483" t="s">
        <v>1090</v>
      </c>
      <c r="B8483" t="s">
        <v>20215</v>
      </c>
      <c r="C8483" t="s">
        <v>3173</v>
      </c>
      <c r="D8483" t="s">
        <v>1755</v>
      </c>
      <c r="E8483" t="s">
        <v>3235</v>
      </c>
      <c r="F8483" t="s">
        <v>28074</v>
      </c>
      <c r="G8483" t="s">
        <v>20217</v>
      </c>
      <c r="H8483" t="s">
        <v>3177</v>
      </c>
      <c r="I8483" t="s">
        <v>28075</v>
      </c>
      <c r="J8483" t="s">
        <v>3187</v>
      </c>
      <c r="K8483" t="s">
        <v>28076</v>
      </c>
      <c r="L8483" t="s">
        <v>3174</v>
      </c>
      <c r="M8483" t="s">
        <v>3174</v>
      </c>
    </row>
    <row r="8484" spans="1:13" x14ac:dyDescent="0.3">
      <c r="A8484" t="s">
        <v>1090</v>
      </c>
      <c r="B8484" t="s">
        <v>20215</v>
      </c>
      <c r="C8484" t="s">
        <v>3173</v>
      </c>
      <c r="D8484" t="s">
        <v>1755</v>
      </c>
      <c r="E8484" t="s">
        <v>3235</v>
      </c>
      <c r="F8484" t="s">
        <v>28077</v>
      </c>
      <c r="G8484" t="s">
        <v>20217</v>
      </c>
      <c r="H8484" t="s">
        <v>3177</v>
      </c>
      <c r="I8484" t="s">
        <v>28078</v>
      </c>
      <c r="J8484" t="s">
        <v>3187</v>
      </c>
      <c r="K8484" t="s">
        <v>28079</v>
      </c>
      <c r="L8484" t="s">
        <v>3174</v>
      </c>
      <c r="M8484" t="s">
        <v>3174</v>
      </c>
    </row>
    <row r="8485" spans="1:13" x14ac:dyDescent="0.3">
      <c r="A8485" t="s">
        <v>1090</v>
      </c>
      <c r="B8485" t="s">
        <v>13646</v>
      </c>
      <c r="C8485" t="s">
        <v>3173</v>
      </c>
      <c r="D8485" t="s">
        <v>1755</v>
      </c>
      <c r="E8485" t="s">
        <v>3235</v>
      </c>
      <c r="F8485" t="s">
        <v>28080</v>
      </c>
      <c r="G8485" t="s">
        <v>17289</v>
      </c>
      <c r="H8485" t="s">
        <v>3177</v>
      </c>
      <c r="I8485" t="s">
        <v>28081</v>
      </c>
      <c r="J8485" t="s">
        <v>3187</v>
      </c>
      <c r="K8485" t="s">
        <v>28076</v>
      </c>
      <c r="L8485" t="s">
        <v>3174</v>
      </c>
      <c r="M8485" t="s">
        <v>3174</v>
      </c>
    </row>
    <row r="8486" spans="1:13" x14ac:dyDescent="0.3">
      <c r="A8486" t="s">
        <v>1090</v>
      </c>
      <c r="B8486" t="s">
        <v>13646</v>
      </c>
      <c r="C8486" t="s">
        <v>3173</v>
      </c>
      <c r="D8486" t="s">
        <v>1755</v>
      </c>
      <c r="E8486" t="s">
        <v>3235</v>
      </c>
      <c r="F8486" t="s">
        <v>28082</v>
      </c>
      <c r="G8486" t="s">
        <v>17289</v>
      </c>
      <c r="H8486" t="s">
        <v>3177</v>
      </c>
      <c r="I8486" t="s">
        <v>28083</v>
      </c>
      <c r="J8486" t="s">
        <v>3187</v>
      </c>
      <c r="K8486" t="s">
        <v>28079</v>
      </c>
      <c r="L8486" t="s">
        <v>3174</v>
      </c>
      <c r="M8486" t="s">
        <v>3174</v>
      </c>
    </row>
    <row r="8487" spans="1:13" x14ac:dyDescent="0.3">
      <c r="A8487" t="s">
        <v>1090</v>
      </c>
      <c r="B8487" t="s">
        <v>13646</v>
      </c>
      <c r="C8487" t="s">
        <v>3173</v>
      </c>
      <c r="D8487" t="s">
        <v>1755</v>
      </c>
      <c r="E8487" t="s">
        <v>3235</v>
      </c>
      <c r="F8487" t="s">
        <v>28084</v>
      </c>
      <c r="G8487" t="s">
        <v>26421</v>
      </c>
      <c r="H8487" t="s">
        <v>3177</v>
      </c>
      <c r="I8487" t="s">
        <v>28085</v>
      </c>
      <c r="J8487" t="s">
        <v>3187</v>
      </c>
      <c r="K8487" t="s">
        <v>28086</v>
      </c>
      <c r="L8487" t="s">
        <v>3174</v>
      </c>
      <c r="M8487" t="s">
        <v>3174</v>
      </c>
    </row>
    <row r="8488" spans="1:13" x14ac:dyDescent="0.3">
      <c r="A8488" t="s">
        <v>1090</v>
      </c>
      <c r="B8488" t="s">
        <v>13646</v>
      </c>
      <c r="C8488" t="s">
        <v>3173</v>
      </c>
      <c r="D8488" t="s">
        <v>1755</v>
      </c>
      <c r="E8488" t="s">
        <v>3235</v>
      </c>
      <c r="F8488" t="s">
        <v>28087</v>
      </c>
      <c r="G8488" t="s">
        <v>26431</v>
      </c>
      <c r="H8488" t="s">
        <v>3177</v>
      </c>
      <c r="I8488" t="s">
        <v>28088</v>
      </c>
      <c r="J8488" t="s">
        <v>3187</v>
      </c>
      <c r="K8488" t="s">
        <v>28089</v>
      </c>
      <c r="L8488" t="s">
        <v>3174</v>
      </c>
      <c r="M8488" t="s">
        <v>3174</v>
      </c>
    </row>
    <row r="8489" spans="1:13" x14ac:dyDescent="0.3">
      <c r="A8489" t="s">
        <v>1090</v>
      </c>
      <c r="B8489" t="s">
        <v>4791</v>
      </c>
      <c r="C8489" t="s">
        <v>3173</v>
      </c>
      <c r="D8489" t="s">
        <v>1755</v>
      </c>
      <c r="E8489" t="s">
        <v>3235</v>
      </c>
      <c r="F8489" t="s">
        <v>28090</v>
      </c>
      <c r="G8489" t="s">
        <v>13369</v>
      </c>
      <c r="H8489" t="s">
        <v>3177</v>
      </c>
      <c r="I8489" t="s">
        <v>28091</v>
      </c>
      <c r="J8489" t="s">
        <v>3187</v>
      </c>
      <c r="K8489" t="s">
        <v>28092</v>
      </c>
      <c r="L8489" t="s">
        <v>3174</v>
      </c>
      <c r="M8489" t="s">
        <v>3174</v>
      </c>
    </row>
    <row r="8490" spans="1:13" x14ac:dyDescent="0.3">
      <c r="A8490" t="s">
        <v>1090</v>
      </c>
      <c r="B8490" t="s">
        <v>4791</v>
      </c>
      <c r="C8490" t="s">
        <v>3173</v>
      </c>
      <c r="D8490" t="s">
        <v>1755</v>
      </c>
      <c r="E8490" t="s">
        <v>3235</v>
      </c>
      <c r="F8490" t="s">
        <v>28093</v>
      </c>
      <c r="G8490" t="s">
        <v>13339</v>
      </c>
      <c r="H8490" t="s">
        <v>3177</v>
      </c>
      <c r="I8490" t="s">
        <v>28094</v>
      </c>
      <c r="J8490" t="s">
        <v>3187</v>
      </c>
      <c r="K8490" t="s">
        <v>28095</v>
      </c>
      <c r="L8490" t="s">
        <v>3174</v>
      </c>
      <c r="M8490" t="s">
        <v>3174</v>
      </c>
    </row>
    <row r="8491" spans="1:13" x14ac:dyDescent="0.3">
      <c r="A8491" t="s">
        <v>1090</v>
      </c>
      <c r="B8491" t="s">
        <v>4791</v>
      </c>
      <c r="C8491" t="s">
        <v>3173</v>
      </c>
      <c r="D8491" t="s">
        <v>1755</v>
      </c>
      <c r="E8491" t="s">
        <v>3235</v>
      </c>
      <c r="F8491" t="s">
        <v>28096</v>
      </c>
      <c r="G8491" t="s">
        <v>13331</v>
      </c>
      <c r="H8491" t="s">
        <v>3177</v>
      </c>
      <c r="I8491" t="s">
        <v>28097</v>
      </c>
      <c r="J8491" t="s">
        <v>3187</v>
      </c>
      <c r="K8491" t="s">
        <v>28098</v>
      </c>
      <c r="L8491" t="s">
        <v>3174</v>
      </c>
      <c r="M8491" t="s">
        <v>3174</v>
      </c>
    </row>
    <row r="8492" spans="1:13" x14ac:dyDescent="0.3">
      <c r="A8492" t="s">
        <v>1090</v>
      </c>
      <c r="B8492" t="s">
        <v>13596</v>
      </c>
      <c r="C8492" t="s">
        <v>3173</v>
      </c>
      <c r="D8492" t="s">
        <v>1755</v>
      </c>
      <c r="E8492" t="s">
        <v>3235</v>
      </c>
      <c r="F8492" t="s">
        <v>28099</v>
      </c>
      <c r="G8492" t="s">
        <v>16618</v>
      </c>
      <c r="H8492" t="s">
        <v>3177</v>
      </c>
      <c r="I8492" t="s">
        <v>28100</v>
      </c>
      <c r="J8492" t="s">
        <v>3187</v>
      </c>
      <c r="K8492" t="s">
        <v>28101</v>
      </c>
      <c r="L8492" t="s">
        <v>3174</v>
      </c>
      <c r="M8492" t="s">
        <v>3174</v>
      </c>
    </row>
    <row r="8493" spans="1:13" x14ac:dyDescent="0.3">
      <c r="A8493" t="s">
        <v>1090</v>
      </c>
      <c r="B8493" t="s">
        <v>13596</v>
      </c>
      <c r="C8493" t="s">
        <v>3173</v>
      </c>
      <c r="D8493" t="s">
        <v>1755</v>
      </c>
      <c r="E8493" t="s">
        <v>3235</v>
      </c>
      <c r="F8493" t="s">
        <v>28102</v>
      </c>
      <c r="G8493" t="s">
        <v>19312</v>
      </c>
      <c r="H8493" t="s">
        <v>3177</v>
      </c>
      <c r="I8493" t="s">
        <v>28103</v>
      </c>
      <c r="J8493" t="s">
        <v>3187</v>
      </c>
      <c r="K8493" t="s">
        <v>28104</v>
      </c>
      <c r="L8493" t="s">
        <v>3174</v>
      </c>
      <c r="M8493" t="s">
        <v>3174</v>
      </c>
    </row>
    <row r="8494" spans="1:13" x14ac:dyDescent="0.3">
      <c r="A8494" t="s">
        <v>1090</v>
      </c>
      <c r="B8494" t="s">
        <v>13596</v>
      </c>
      <c r="C8494" t="s">
        <v>3173</v>
      </c>
      <c r="D8494" t="s">
        <v>1755</v>
      </c>
      <c r="E8494" t="s">
        <v>3235</v>
      </c>
      <c r="F8494" t="s">
        <v>28105</v>
      </c>
      <c r="G8494" t="s">
        <v>26647</v>
      </c>
      <c r="H8494" t="s">
        <v>3177</v>
      </c>
      <c r="I8494" t="s">
        <v>28106</v>
      </c>
      <c r="J8494" t="s">
        <v>3187</v>
      </c>
      <c r="K8494" t="s">
        <v>28107</v>
      </c>
      <c r="L8494" t="s">
        <v>3174</v>
      </c>
      <c r="M8494" t="s">
        <v>3174</v>
      </c>
    </row>
    <row r="8495" spans="1:13" x14ac:dyDescent="0.3">
      <c r="A8495" t="s">
        <v>1090</v>
      </c>
      <c r="B8495" t="s">
        <v>3019</v>
      </c>
      <c r="C8495" t="s">
        <v>3173</v>
      </c>
      <c r="D8495" t="s">
        <v>1755</v>
      </c>
      <c r="E8495" t="s">
        <v>3235</v>
      </c>
      <c r="F8495" t="s">
        <v>28108</v>
      </c>
      <c r="G8495" t="s">
        <v>19826</v>
      </c>
      <c r="H8495" t="s">
        <v>3177</v>
      </c>
      <c r="I8495" t="s">
        <v>28109</v>
      </c>
      <c r="J8495" t="s">
        <v>3187</v>
      </c>
      <c r="K8495" t="s">
        <v>28086</v>
      </c>
      <c r="L8495" t="s">
        <v>3174</v>
      </c>
      <c r="M8495" t="s">
        <v>3174</v>
      </c>
    </row>
    <row r="8496" spans="1:13" x14ac:dyDescent="0.3">
      <c r="A8496" t="s">
        <v>1090</v>
      </c>
      <c r="B8496" t="s">
        <v>4804</v>
      </c>
      <c r="C8496" t="s">
        <v>3173</v>
      </c>
      <c r="D8496" t="s">
        <v>1755</v>
      </c>
      <c r="E8496" t="s">
        <v>3235</v>
      </c>
      <c r="F8496" t="s">
        <v>28110</v>
      </c>
      <c r="G8496" t="s">
        <v>18067</v>
      </c>
      <c r="H8496" t="s">
        <v>3177</v>
      </c>
      <c r="I8496" t="s">
        <v>28111</v>
      </c>
      <c r="J8496" t="s">
        <v>3187</v>
      </c>
      <c r="K8496" t="s">
        <v>28101</v>
      </c>
      <c r="L8496" t="s">
        <v>3174</v>
      </c>
      <c r="M8496" t="s">
        <v>3174</v>
      </c>
    </row>
    <row r="8497" spans="1:13" x14ac:dyDescent="0.3">
      <c r="A8497" t="s">
        <v>1090</v>
      </c>
      <c r="B8497" t="s">
        <v>3319</v>
      </c>
      <c r="C8497" t="s">
        <v>3173</v>
      </c>
      <c r="D8497" t="s">
        <v>1755</v>
      </c>
      <c r="E8497" t="s">
        <v>3320</v>
      </c>
      <c r="F8497" t="s">
        <v>28112</v>
      </c>
      <c r="G8497" t="s">
        <v>27428</v>
      </c>
      <c r="H8497" t="s">
        <v>3177</v>
      </c>
      <c r="I8497" t="s">
        <v>28113</v>
      </c>
      <c r="J8497" t="s">
        <v>3187</v>
      </c>
      <c r="K8497" t="s">
        <v>28114</v>
      </c>
      <c r="L8497" t="s">
        <v>3174</v>
      </c>
      <c r="M8497" t="s">
        <v>3174</v>
      </c>
    </row>
    <row r="8498" spans="1:13" x14ac:dyDescent="0.3">
      <c r="A8498" t="s">
        <v>1082</v>
      </c>
      <c r="B8498" t="s">
        <v>24870</v>
      </c>
      <c r="C8498" t="s">
        <v>4045</v>
      </c>
      <c r="D8498" t="s">
        <v>1759</v>
      </c>
      <c r="E8498" t="s">
        <v>3235</v>
      </c>
      <c r="F8498" t="s">
        <v>28115</v>
      </c>
      <c r="G8498" t="s">
        <v>26133</v>
      </c>
      <c r="H8498" t="s">
        <v>3177</v>
      </c>
      <c r="I8498" t="s">
        <v>28116</v>
      </c>
      <c r="J8498" t="s">
        <v>3179</v>
      </c>
      <c r="K8498" t="s">
        <v>26179</v>
      </c>
      <c r="L8498" t="s">
        <v>3174</v>
      </c>
      <c r="M8498" t="s">
        <v>3174</v>
      </c>
    </row>
    <row r="8499" spans="1:13" x14ac:dyDescent="0.3">
      <c r="A8499" t="s">
        <v>1090</v>
      </c>
      <c r="B8499" t="s">
        <v>13665</v>
      </c>
      <c r="C8499" t="s">
        <v>3173</v>
      </c>
      <c r="D8499" t="s">
        <v>7922</v>
      </c>
      <c r="E8499" t="s">
        <v>3459</v>
      </c>
      <c r="F8499" t="s">
        <v>28117</v>
      </c>
      <c r="G8499" t="s">
        <v>28118</v>
      </c>
      <c r="H8499" t="s">
        <v>3177</v>
      </c>
      <c r="I8499" t="s">
        <v>28119</v>
      </c>
      <c r="J8499" t="s">
        <v>3187</v>
      </c>
      <c r="K8499" t="s">
        <v>28120</v>
      </c>
      <c r="L8499" t="s">
        <v>3174</v>
      </c>
      <c r="M8499" t="s">
        <v>3174</v>
      </c>
    </row>
    <row r="8500" spans="1:13" x14ac:dyDescent="0.3">
      <c r="A8500" t="s">
        <v>1082</v>
      </c>
      <c r="B8500" t="s">
        <v>24870</v>
      </c>
      <c r="C8500" t="s">
        <v>4045</v>
      </c>
      <c r="D8500" t="s">
        <v>1759</v>
      </c>
      <c r="E8500" t="s">
        <v>3235</v>
      </c>
      <c r="F8500" t="s">
        <v>28121</v>
      </c>
      <c r="G8500" t="s">
        <v>26133</v>
      </c>
      <c r="H8500" t="s">
        <v>3177</v>
      </c>
      <c r="I8500" t="s">
        <v>28122</v>
      </c>
      <c r="J8500" t="s">
        <v>3187</v>
      </c>
      <c r="K8500" t="s">
        <v>26173</v>
      </c>
      <c r="L8500" t="s">
        <v>3174</v>
      </c>
      <c r="M8500" t="s">
        <v>3174</v>
      </c>
    </row>
    <row r="8501" spans="1:13" x14ac:dyDescent="0.3">
      <c r="A8501" t="s">
        <v>1090</v>
      </c>
      <c r="B8501" t="s">
        <v>13665</v>
      </c>
      <c r="C8501" t="s">
        <v>3173</v>
      </c>
      <c r="D8501" t="s">
        <v>7922</v>
      </c>
      <c r="E8501" t="s">
        <v>3459</v>
      </c>
      <c r="F8501" t="s">
        <v>28123</v>
      </c>
      <c r="G8501" t="s">
        <v>28118</v>
      </c>
      <c r="H8501" t="s">
        <v>3177</v>
      </c>
      <c r="I8501" t="s">
        <v>28124</v>
      </c>
      <c r="J8501" t="s">
        <v>3187</v>
      </c>
      <c r="K8501" t="s">
        <v>28125</v>
      </c>
      <c r="L8501" t="s">
        <v>3174</v>
      </c>
      <c r="M8501" t="s">
        <v>3174</v>
      </c>
    </row>
    <row r="8502" spans="1:13" x14ac:dyDescent="0.3">
      <c r="A8502" t="s">
        <v>1082</v>
      </c>
      <c r="B8502" t="s">
        <v>24870</v>
      </c>
      <c r="C8502" t="s">
        <v>4045</v>
      </c>
      <c r="D8502" t="s">
        <v>1759</v>
      </c>
      <c r="E8502" t="s">
        <v>3235</v>
      </c>
      <c r="F8502" t="s">
        <v>28126</v>
      </c>
      <c r="G8502" t="s">
        <v>26133</v>
      </c>
      <c r="H8502" t="s">
        <v>3177</v>
      </c>
      <c r="I8502" t="s">
        <v>28127</v>
      </c>
      <c r="J8502" t="s">
        <v>3187</v>
      </c>
      <c r="K8502" t="s">
        <v>26176</v>
      </c>
      <c r="L8502" t="s">
        <v>3174</v>
      </c>
      <c r="M8502" t="s">
        <v>3174</v>
      </c>
    </row>
    <row r="8503" spans="1:13" x14ac:dyDescent="0.3">
      <c r="A8503" t="s">
        <v>1090</v>
      </c>
      <c r="B8503" t="s">
        <v>13665</v>
      </c>
      <c r="C8503" t="s">
        <v>3173</v>
      </c>
      <c r="D8503" t="s">
        <v>7922</v>
      </c>
      <c r="E8503" t="s">
        <v>3459</v>
      </c>
      <c r="F8503" t="s">
        <v>28128</v>
      </c>
      <c r="G8503" t="s">
        <v>28118</v>
      </c>
      <c r="H8503" t="s">
        <v>3177</v>
      </c>
      <c r="I8503" t="s">
        <v>28129</v>
      </c>
      <c r="J8503" t="s">
        <v>3187</v>
      </c>
      <c r="K8503" t="s">
        <v>28130</v>
      </c>
      <c r="L8503" t="s">
        <v>3174</v>
      </c>
      <c r="M8503" t="s">
        <v>3174</v>
      </c>
    </row>
    <row r="8504" spans="1:13" x14ac:dyDescent="0.3">
      <c r="A8504" t="s">
        <v>1090</v>
      </c>
      <c r="B8504" t="s">
        <v>3234</v>
      </c>
      <c r="C8504" t="s">
        <v>3173</v>
      </c>
      <c r="D8504" t="s">
        <v>7922</v>
      </c>
      <c r="E8504" t="s">
        <v>3235</v>
      </c>
      <c r="F8504" t="s">
        <v>28131</v>
      </c>
      <c r="G8504" t="s">
        <v>16176</v>
      </c>
      <c r="H8504" t="s">
        <v>3177</v>
      </c>
      <c r="I8504" t="s">
        <v>28132</v>
      </c>
      <c r="J8504" t="s">
        <v>3187</v>
      </c>
      <c r="K8504" t="s">
        <v>28133</v>
      </c>
      <c r="L8504" t="s">
        <v>3174</v>
      </c>
      <c r="M8504" t="s">
        <v>3174</v>
      </c>
    </row>
    <row r="8505" spans="1:13" x14ac:dyDescent="0.3">
      <c r="A8505" t="s">
        <v>1082</v>
      </c>
      <c r="B8505" t="s">
        <v>2984</v>
      </c>
      <c r="C8505" t="s">
        <v>3190</v>
      </c>
      <c r="D8505" t="s">
        <v>1759</v>
      </c>
      <c r="E8505" t="s">
        <v>3235</v>
      </c>
      <c r="F8505" t="s">
        <v>28134</v>
      </c>
      <c r="G8505" t="s">
        <v>26171</v>
      </c>
      <c r="H8505" t="s">
        <v>3177</v>
      </c>
      <c r="I8505" t="s">
        <v>28135</v>
      </c>
      <c r="J8505" t="s">
        <v>3187</v>
      </c>
      <c r="K8505" t="s">
        <v>26173</v>
      </c>
      <c r="L8505" t="s">
        <v>3174</v>
      </c>
      <c r="M8505" t="s">
        <v>3174</v>
      </c>
    </row>
    <row r="8506" spans="1:13" x14ac:dyDescent="0.3">
      <c r="A8506" t="s">
        <v>1090</v>
      </c>
      <c r="B8506" t="s">
        <v>3234</v>
      </c>
      <c r="C8506" t="s">
        <v>3173</v>
      </c>
      <c r="D8506" t="s">
        <v>7922</v>
      </c>
      <c r="E8506" t="s">
        <v>3235</v>
      </c>
      <c r="F8506" t="s">
        <v>28136</v>
      </c>
      <c r="G8506" t="s">
        <v>16176</v>
      </c>
      <c r="H8506" t="s">
        <v>3177</v>
      </c>
      <c r="I8506" t="s">
        <v>28137</v>
      </c>
      <c r="J8506" t="s">
        <v>3187</v>
      </c>
      <c r="K8506" t="s">
        <v>28138</v>
      </c>
      <c r="L8506" t="s">
        <v>3174</v>
      </c>
      <c r="M8506" t="s">
        <v>3174</v>
      </c>
    </row>
    <row r="8507" spans="1:13" x14ac:dyDescent="0.3">
      <c r="A8507" t="s">
        <v>1082</v>
      </c>
      <c r="B8507" t="s">
        <v>2984</v>
      </c>
      <c r="C8507" t="s">
        <v>3190</v>
      </c>
      <c r="D8507" t="s">
        <v>1759</v>
      </c>
      <c r="E8507" t="s">
        <v>3235</v>
      </c>
      <c r="F8507" t="s">
        <v>28139</v>
      </c>
      <c r="G8507" t="s">
        <v>26171</v>
      </c>
      <c r="H8507" t="s">
        <v>3177</v>
      </c>
      <c r="I8507" t="s">
        <v>28140</v>
      </c>
      <c r="J8507" t="s">
        <v>3187</v>
      </c>
      <c r="K8507" t="s">
        <v>26179</v>
      </c>
      <c r="L8507" t="s">
        <v>3174</v>
      </c>
      <c r="M8507" t="s">
        <v>3174</v>
      </c>
    </row>
    <row r="8508" spans="1:13" x14ac:dyDescent="0.3">
      <c r="A8508" t="s">
        <v>1090</v>
      </c>
      <c r="B8508" t="s">
        <v>3234</v>
      </c>
      <c r="C8508" t="s">
        <v>3173</v>
      </c>
      <c r="D8508" t="s">
        <v>7922</v>
      </c>
      <c r="E8508" t="s">
        <v>3235</v>
      </c>
      <c r="F8508" t="s">
        <v>28141</v>
      </c>
      <c r="G8508" t="s">
        <v>16176</v>
      </c>
      <c r="H8508" t="s">
        <v>3177</v>
      </c>
      <c r="I8508" t="s">
        <v>28142</v>
      </c>
      <c r="J8508" t="s">
        <v>3187</v>
      </c>
      <c r="K8508" t="s">
        <v>28143</v>
      </c>
      <c r="L8508" t="s">
        <v>3174</v>
      </c>
      <c r="M8508" t="s">
        <v>3174</v>
      </c>
    </row>
    <row r="8509" spans="1:13" x14ac:dyDescent="0.3">
      <c r="A8509" t="s">
        <v>1082</v>
      </c>
      <c r="B8509" t="s">
        <v>2984</v>
      </c>
      <c r="C8509" t="s">
        <v>3190</v>
      </c>
      <c r="D8509" t="s">
        <v>1759</v>
      </c>
      <c r="E8509" t="s">
        <v>3235</v>
      </c>
      <c r="F8509" t="s">
        <v>28144</v>
      </c>
      <c r="G8509" t="s">
        <v>26171</v>
      </c>
      <c r="H8509" t="s">
        <v>3177</v>
      </c>
      <c r="I8509" t="s">
        <v>28145</v>
      </c>
      <c r="J8509" t="s">
        <v>3187</v>
      </c>
      <c r="K8509" t="s">
        <v>26176</v>
      </c>
      <c r="L8509" t="s">
        <v>3174</v>
      </c>
      <c r="M8509" t="s">
        <v>3174</v>
      </c>
    </row>
    <row r="8510" spans="1:13" x14ac:dyDescent="0.3">
      <c r="A8510" t="s">
        <v>1090</v>
      </c>
      <c r="B8510" t="s">
        <v>4181</v>
      </c>
      <c r="C8510" t="s">
        <v>3173</v>
      </c>
      <c r="D8510" t="s">
        <v>7922</v>
      </c>
      <c r="E8510" t="s">
        <v>3235</v>
      </c>
      <c r="F8510" t="s">
        <v>28146</v>
      </c>
      <c r="G8510" t="s">
        <v>21642</v>
      </c>
      <c r="H8510" t="s">
        <v>3177</v>
      </c>
      <c r="I8510" t="s">
        <v>28147</v>
      </c>
      <c r="J8510" t="s">
        <v>3187</v>
      </c>
      <c r="K8510" t="s">
        <v>28148</v>
      </c>
      <c r="L8510" t="s">
        <v>3174</v>
      </c>
      <c r="M8510" t="s">
        <v>3174</v>
      </c>
    </row>
    <row r="8511" spans="1:13" x14ac:dyDescent="0.3">
      <c r="A8511" t="s">
        <v>1082</v>
      </c>
      <c r="B8511" t="s">
        <v>7638</v>
      </c>
      <c r="C8511" t="s">
        <v>4045</v>
      </c>
      <c r="D8511" t="s">
        <v>1759</v>
      </c>
      <c r="E8511" t="s">
        <v>7639</v>
      </c>
      <c r="F8511" t="s">
        <v>28149</v>
      </c>
      <c r="G8511" t="s">
        <v>7720</v>
      </c>
      <c r="H8511" t="s">
        <v>3177</v>
      </c>
      <c r="I8511" t="s">
        <v>28150</v>
      </c>
      <c r="J8511" t="s">
        <v>3187</v>
      </c>
      <c r="K8511" t="s">
        <v>26179</v>
      </c>
      <c r="L8511" t="s">
        <v>3174</v>
      </c>
      <c r="M8511" t="s">
        <v>3174</v>
      </c>
    </row>
    <row r="8512" spans="1:13" x14ac:dyDescent="0.3">
      <c r="A8512" t="s">
        <v>1082</v>
      </c>
      <c r="B8512" t="s">
        <v>7638</v>
      </c>
      <c r="C8512" t="s">
        <v>4045</v>
      </c>
      <c r="D8512" t="s">
        <v>1759</v>
      </c>
      <c r="E8512" t="s">
        <v>7639</v>
      </c>
      <c r="F8512" t="s">
        <v>28151</v>
      </c>
      <c r="G8512" t="s">
        <v>7641</v>
      </c>
      <c r="H8512" t="s">
        <v>3177</v>
      </c>
      <c r="I8512" t="s">
        <v>28152</v>
      </c>
      <c r="J8512" t="s">
        <v>3187</v>
      </c>
      <c r="K8512" t="s">
        <v>26173</v>
      </c>
      <c r="L8512" t="s">
        <v>3174</v>
      </c>
      <c r="M8512" t="s">
        <v>3174</v>
      </c>
    </row>
    <row r="8513" spans="1:13" x14ac:dyDescent="0.3">
      <c r="A8513" t="s">
        <v>1082</v>
      </c>
      <c r="B8513" t="s">
        <v>7638</v>
      </c>
      <c r="C8513" t="s">
        <v>4045</v>
      </c>
      <c r="D8513" t="s">
        <v>1759</v>
      </c>
      <c r="E8513" t="s">
        <v>7639</v>
      </c>
      <c r="F8513" t="s">
        <v>28153</v>
      </c>
      <c r="G8513" t="s">
        <v>7641</v>
      </c>
      <c r="H8513" t="s">
        <v>3177</v>
      </c>
      <c r="I8513" t="s">
        <v>28154</v>
      </c>
      <c r="J8513" t="s">
        <v>3187</v>
      </c>
      <c r="K8513" t="s">
        <v>26179</v>
      </c>
      <c r="L8513" t="s">
        <v>3174</v>
      </c>
      <c r="M8513" t="s">
        <v>3174</v>
      </c>
    </row>
    <row r="8514" spans="1:13" x14ac:dyDescent="0.3">
      <c r="A8514" t="s">
        <v>1082</v>
      </c>
      <c r="B8514" t="s">
        <v>7638</v>
      </c>
      <c r="C8514" t="s">
        <v>4045</v>
      </c>
      <c r="D8514" t="s">
        <v>1759</v>
      </c>
      <c r="E8514" t="s">
        <v>7639</v>
      </c>
      <c r="F8514" t="s">
        <v>28155</v>
      </c>
      <c r="G8514" t="s">
        <v>8634</v>
      </c>
      <c r="H8514" t="s">
        <v>3177</v>
      </c>
      <c r="I8514" t="s">
        <v>28156</v>
      </c>
      <c r="J8514" t="s">
        <v>3187</v>
      </c>
      <c r="K8514" t="s">
        <v>26179</v>
      </c>
      <c r="L8514" t="s">
        <v>3174</v>
      </c>
      <c r="M8514" t="s">
        <v>3174</v>
      </c>
    </row>
    <row r="8515" spans="1:13" x14ac:dyDescent="0.3">
      <c r="A8515" t="s">
        <v>1090</v>
      </c>
      <c r="B8515" t="s">
        <v>4181</v>
      </c>
      <c r="C8515" t="s">
        <v>3173</v>
      </c>
      <c r="D8515" t="s">
        <v>7922</v>
      </c>
      <c r="E8515" t="s">
        <v>3235</v>
      </c>
      <c r="F8515" t="s">
        <v>28157</v>
      </c>
      <c r="G8515" t="s">
        <v>21642</v>
      </c>
      <c r="H8515" t="s">
        <v>3177</v>
      </c>
      <c r="I8515" t="s">
        <v>28158</v>
      </c>
      <c r="J8515" t="s">
        <v>3187</v>
      </c>
      <c r="K8515" t="s">
        <v>28159</v>
      </c>
      <c r="L8515" t="s">
        <v>3174</v>
      </c>
      <c r="M8515" t="s">
        <v>3174</v>
      </c>
    </row>
    <row r="8516" spans="1:13" x14ac:dyDescent="0.3">
      <c r="A8516" t="s">
        <v>1082</v>
      </c>
      <c r="B8516" t="s">
        <v>7638</v>
      </c>
      <c r="C8516" t="s">
        <v>4045</v>
      </c>
      <c r="D8516" t="s">
        <v>1759</v>
      </c>
      <c r="E8516" t="s">
        <v>7639</v>
      </c>
      <c r="F8516" t="s">
        <v>28160</v>
      </c>
      <c r="G8516" t="s">
        <v>8634</v>
      </c>
      <c r="H8516" t="s">
        <v>3177</v>
      </c>
      <c r="I8516" t="s">
        <v>28161</v>
      </c>
      <c r="J8516" t="s">
        <v>3187</v>
      </c>
      <c r="K8516" t="s">
        <v>26173</v>
      </c>
      <c r="L8516" t="s">
        <v>3174</v>
      </c>
      <c r="M8516" t="s">
        <v>3174</v>
      </c>
    </row>
    <row r="8517" spans="1:13" x14ac:dyDescent="0.3">
      <c r="A8517" t="s">
        <v>1090</v>
      </c>
      <c r="B8517" t="s">
        <v>15187</v>
      </c>
      <c r="C8517" t="s">
        <v>3173</v>
      </c>
      <c r="D8517" t="s">
        <v>7922</v>
      </c>
      <c r="E8517" t="s">
        <v>3546</v>
      </c>
      <c r="F8517" t="s">
        <v>28162</v>
      </c>
      <c r="G8517" t="s">
        <v>26272</v>
      </c>
      <c r="H8517" t="s">
        <v>3177</v>
      </c>
      <c r="I8517" t="s">
        <v>28163</v>
      </c>
      <c r="J8517" t="s">
        <v>3187</v>
      </c>
      <c r="K8517" t="s">
        <v>28164</v>
      </c>
      <c r="L8517" t="s">
        <v>3174</v>
      </c>
      <c r="M8517" t="s">
        <v>3174</v>
      </c>
    </row>
    <row r="8518" spans="1:13" x14ac:dyDescent="0.3">
      <c r="A8518" t="s">
        <v>1082</v>
      </c>
      <c r="B8518" t="s">
        <v>7638</v>
      </c>
      <c r="C8518" t="s">
        <v>4045</v>
      </c>
      <c r="D8518" t="s">
        <v>1759</v>
      </c>
      <c r="E8518" t="s">
        <v>7639</v>
      </c>
      <c r="F8518" t="s">
        <v>28165</v>
      </c>
      <c r="G8518" t="s">
        <v>8634</v>
      </c>
      <c r="H8518" t="s">
        <v>3177</v>
      </c>
      <c r="I8518" t="s">
        <v>28166</v>
      </c>
      <c r="J8518" t="s">
        <v>3187</v>
      </c>
      <c r="K8518" t="s">
        <v>26176</v>
      </c>
      <c r="L8518" t="s">
        <v>3174</v>
      </c>
      <c r="M8518" t="s">
        <v>3174</v>
      </c>
    </row>
    <row r="8519" spans="1:13" x14ac:dyDescent="0.3">
      <c r="A8519" t="s">
        <v>1090</v>
      </c>
      <c r="B8519" t="s">
        <v>15187</v>
      </c>
      <c r="C8519" t="s">
        <v>3173</v>
      </c>
      <c r="D8519" t="s">
        <v>7922</v>
      </c>
      <c r="E8519" t="s">
        <v>3546</v>
      </c>
      <c r="F8519" t="s">
        <v>28167</v>
      </c>
      <c r="G8519" t="s">
        <v>26272</v>
      </c>
      <c r="H8519" t="s">
        <v>3177</v>
      </c>
      <c r="I8519" t="s">
        <v>28168</v>
      </c>
      <c r="J8519" t="s">
        <v>3187</v>
      </c>
      <c r="K8519" t="s">
        <v>28169</v>
      </c>
      <c r="L8519" t="s">
        <v>3174</v>
      </c>
      <c r="M8519" t="s">
        <v>3174</v>
      </c>
    </row>
    <row r="8520" spans="1:13" x14ac:dyDescent="0.3">
      <c r="A8520" t="s">
        <v>1082</v>
      </c>
      <c r="B8520" t="s">
        <v>7638</v>
      </c>
      <c r="C8520" t="s">
        <v>4045</v>
      </c>
      <c r="D8520" t="s">
        <v>1759</v>
      </c>
      <c r="E8520" t="s">
        <v>7639</v>
      </c>
      <c r="F8520" t="s">
        <v>28170</v>
      </c>
      <c r="G8520" t="s">
        <v>7720</v>
      </c>
      <c r="H8520" t="s">
        <v>3177</v>
      </c>
      <c r="I8520" t="s">
        <v>28171</v>
      </c>
      <c r="J8520" t="s">
        <v>3187</v>
      </c>
      <c r="K8520" t="s">
        <v>26176</v>
      </c>
      <c r="L8520" t="s">
        <v>3174</v>
      </c>
      <c r="M8520" t="s">
        <v>3174</v>
      </c>
    </row>
    <row r="8521" spans="1:13" x14ac:dyDescent="0.3">
      <c r="A8521" t="s">
        <v>1090</v>
      </c>
      <c r="B8521" t="s">
        <v>3234</v>
      </c>
      <c r="C8521" t="s">
        <v>3173</v>
      </c>
      <c r="D8521" t="s">
        <v>28172</v>
      </c>
      <c r="E8521" t="s">
        <v>3235</v>
      </c>
      <c r="F8521" t="s">
        <v>28173</v>
      </c>
      <c r="G8521" t="s">
        <v>7895</v>
      </c>
      <c r="H8521" t="s">
        <v>3177</v>
      </c>
      <c r="I8521" t="s">
        <v>28174</v>
      </c>
      <c r="J8521" t="s">
        <v>3187</v>
      </c>
      <c r="K8521" t="s">
        <v>28175</v>
      </c>
      <c r="L8521" t="s">
        <v>3174</v>
      </c>
      <c r="M8521" t="s">
        <v>3174</v>
      </c>
    </row>
    <row r="8522" spans="1:13" x14ac:dyDescent="0.3">
      <c r="A8522" t="s">
        <v>1082</v>
      </c>
      <c r="B8522" t="s">
        <v>7638</v>
      </c>
      <c r="C8522" t="s">
        <v>4045</v>
      </c>
      <c r="D8522" t="s">
        <v>1759</v>
      </c>
      <c r="E8522" t="s">
        <v>7639</v>
      </c>
      <c r="F8522" t="s">
        <v>28176</v>
      </c>
      <c r="G8522" t="s">
        <v>7641</v>
      </c>
      <c r="H8522" t="s">
        <v>3177</v>
      </c>
      <c r="I8522" t="s">
        <v>28177</v>
      </c>
      <c r="J8522" t="s">
        <v>3187</v>
      </c>
      <c r="K8522" t="s">
        <v>26176</v>
      </c>
      <c r="L8522" t="s">
        <v>3174</v>
      </c>
      <c r="M8522" t="s">
        <v>3174</v>
      </c>
    </row>
    <row r="8523" spans="1:13" x14ac:dyDescent="0.3">
      <c r="A8523" t="s">
        <v>1082</v>
      </c>
      <c r="B8523" t="s">
        <v>7638</v>
      </c>
      <c r="C8523" t="s">
        <v>4045</v>
      </c>
      <c r="D8523" t="s">
        <v>1759</v>
      </c>
      <c r="E8523" t="s">
        <v>7639</v>
      </c>
      <c r="F8523" t="s">
        <v>28178</v>
      </c>
      <c r="G8523" t="s">
        <v>7720</v>
      </c>
      <c r="H8523" t="s">
        <v>3177</v>
      </c>
      <c r="I8523" t="s">
        <v>28179</v>
      </c>
      <c r="J8523" t="s">
        <v>3187</v>
      </c>
      <c r="K8523" t="s">
        <v>26173</v>
      </c>
      <c r="L8523" t="s">
        <v>3174</v>
      </c>
      <c r="M8523" t="s">
        <v>3174</v>
      </c>
    </row>
    <row r="8524" spans="1:13" x14ac:dyDescent="0.3">
      <c r="A8524" t="s">
        <v>1082</v>
      </c>
      <c r="B8524" t="s">
        <v>7809</v>
      </c>
      <c r="C8524" t="s">
        <v>4045</v>
      </c>
      <c r="D8524" t="s">
        <v>1759</v>
      </c>
      <c r="E8524" t="s">
        <v>3235</v>
      </c>
      <c r="F8524" t="s">
        <v>28180</v>
      </c>
      <c r="G8524" t="s">
        <v>7811</v>
      </c>
      <c r="H8524" t="s">
        <v>3177</v>
      </c>
      <c r="I8524" t="s">
        <v>28181</v>
      </c>
      <c r="J8524" t="s">
        <v>3187</v>
      </c>
      <c r="K8524" t="s">
        <v>26173</v>
      </c>
      <c r="L8524" t="s">
        <v>3174</v>
      </c>
      <c r="M8524" t="s">
        <v>3174</v>
      </c>
    </row>
    <row r="8525" spans="1:13" x14ac:dyDescent="0.3">
      <c r="A8525" t="s">
        <v>1082</v>
      </c>
      <c r="B8525" t="s">
        <v>7809</v>
      </c>
      <c r="C8525" t="s">
        <v>4045</v>
      </c>
      <c r="D8525" t="s">
        <v>1759</v>
      </c>
      <c r="E8525" t="s">
        <v>3235</v>
      </c>
      <c r="F8525" t="s">
        <v>28182</v>
      </c>
      <c r="G8525" t="s">
        <v>7811</v>
      </c>
      <c r="H8525" t="s">
        <v>3177</v>
      </c>
      <c r="I8525" t="s">
        <v>28183</v>
      </c>
      <c r="J8525" t="s">
        <v>3187</v>
      </c>
      <c r="K8525" t="s">
        <v>26176</v>
      </c>
      <c r="L8525" t="s">
        <v>3174</v>
      </c>
      <c r="M8525" t="s">
        <v>3174</v>
      </c>
    </row>
    <row r="8526" spans="1:13" x14ac:dyDescent="0.3">
      <c r="A8526" t="s">
        <v>1082</v>
      </c>
      <c r="B8526" t="s">
        <v>7809</v>
      </c>
      <c r="C8526" t="s">
        <v>4045</v>
      </c>
      <c r="D8526" t="s">
        <v>1759</v>
      </c>
      <c r="E8526" t="s">
        <v>3235</v>
      </c>
      <c r="F8526" t="s">
        <v>28184</v>
      </c>
      <c r="G8526" t="s">
        <v>26089</v>
      </c>
      <c r="H8526" t="s">
        <v>3177</v>
      </c>
      <c r="I8526" t="s">
        <v>28185</v>
      </c>
      <c r="J8526" t="s">
        <v>3187</v>
      </c>
      <c r="K8526" t="s">
        <v>26176</v>
      </c>
      <c r="L8526" t="s">
        <v>3174</v>
      </c>
      <c r="M8526" t="s">
        <v>3174</v>
      </c>
    </row>
    <row r="8527" spans="1:13" x14ac:dyDescent="0.3">
      <c r="A8527" t="s">
        <v>1082</v>
      </c>
      <c r="B8527" t="s">
        <v>7809</v>
      </c>
      <c r="C8527" t="s">
        <v>4045</v>
      </c>
      <c r="D8527" t="s">
        <v>1759</v>
      </c>
      <c r="E8527" t="s">
        <v>3235</v>
      </c>
      <c r="F8527" t="s">
        <v>28186</v>
      </c>
      <c r="G8527" t="s">
        <v>26089</v>
      </c>
      <c r="H8527" t="s">
        <v>3177</v>
      </c>
      <c r="I8527" t="s">
        <v>28187</v>
      </c>
      <c r="J8527" t="s">
        <v>3187</v>
      </c>
      <c r="K8527" t="s">
        <v>26179</v>
      </c>
      <c r="L8527" t="s">
        <v>3174</v>
      </c>
      <c r="M8527" t="s">
        <v>3174</v>
      </c>
    </row>
    <row r="8528" spans="1:13" x14ac:dyDescent="0.3">
      <c r="A8528" t="s">
        <v>1082</v>
      </c>
      <c r="B8528" t="s">
        <v>7809</v>
      </c>
      <c r="C8528" t="s">
        <v>4045</v>
      </c>
      <c r="D8528" t="s">
        <v>1759</v>
      </c>
      <c r="E8528" t="s">
        <v>3235</v>
      </c>
      <c r="F8528" t="s">
        <v>28188</v>
      </c>
      <c r="G8528" t="s">
        <v>26089</v>
      </c>
      <c r="H8528" t="s">
        <v>3177</v>
      </c>
      <c r="I8528" t="s">
        <v>28189</v>
      </c>
      <c r="J8528" t="s">
        <v>3187</v>
      </c>
      <c r="K8528" t="s">
        <v>26173</v>
      </c>
      <c r="L8528" t="s">
        <v>3174</v>
      </c>
      <c r="M8528" t="s">
        <v>3174</v>
      </c>
    </row>
    <row r="8529" spans="1:13" x14ac:dyDescent="0.3">
      <c r="A8529" t="s">
        <v>1090</v>
      </c>
      <c r="B8529" t="s">
        <v>16728</v>
      </c>
      <c r="C8529" t="s">
        <v>3173</v>
      </c>
      <c r="D8529" t="s">
        <v>28172</v>
      </c>
      <c r="E8529" t="s">
        <v>3235</v>
      </c>
      <c r="F8529" t="s">
        <v>28190</v>
      </c>
      <c r="G8529" t="s">
        <v>28191</v>
      </c>
      <c r="H8529" t="s">
        <v>3177</v>
      </c>
      <c r="I8529" t="s">
        <v>28192</v>
      </c>
      <c r="J8529" t="s">
        <v>3187</v>
      </c>
      <c r="K8529" t="s">
        <v>28193</v>
      </c>
      <c r="L8529" t="s">
        <v>3174</v>
      </c>
      <c r="M8529" t="s">
        <v>3174</v>
      </c>
    </row>
    <row r="8530" spans="1:13" x14ac:dyDescent="0.3">
      <c r="A8530" t="s">
        <v>1090</v>
      </c>
      <c r="B8530" t="s">
        <v>4808</v>
      </c>
      <c r="C8530" t="s">
        <v>3173</v>
      </c>
      <c r="D8530" t="s">
        <v>28172</v>
      </c>
      <c r="E8530" t="s">
        <v>3235</v>
      </c>
      <c r="F8530" t="s">
        <v>28194</v>
      </c>
      <c r="G8530" t="s">
        <v>18133</v>
      </c>
      <c r="H8530" t="s">
        <v>3177</v>
      </c>
      <c r="I8530" t="s">
        <v>28195</v>
      </c>
      <c r="J8530" t="s">
        <v>3187</v>
      </c>
      <c r="K8530" t="s">
        <v>28196</v>
      </c>
      <c r="L8530" t="s">
        <v>3174</v>
      </c>
      <c r="M8530" t="s">
        <v>3174</v>
      </c>
    </row>
    <row r="8531" spans="1:13" x14ac:dyDescent="0.3">
      <c r="A8531" t="s">
        <v>1090</v>
      </c>
      <c r="B8531" t="s">
        <v>3381</v>
      </c>
      <c r="C8531" t="s">
        <v>3173</v>
      </c>
      <c r="D8531" t="s">
        <v>28172</v>
      </c>
      <c r="E8531" t="s">
        <v>3235</v>
      </c>
      <c r="F8531" t="s">
        <v>28197</v>
      </c>
      <c r="G8531" t="s">
        <v>15746</v>
      </c>
      <c r="H8531" t="s">
        <v>3177</v>
      </c>
      <c r="I8531" t="s">
        <v>28198</v>
      </c>
      <c r="J8531" t="s">
        <v>3187</v>
      </c>
      <c r="K8531" t="s">
        <v>28199</v>
      </c>
      <c r="L8531" t="s">
        <v>3174</v>
      </c>
      <c r="M8531" t="s">
        <v>3174</v>
      </c>
    </row>
    <row r="8532" spans="1:13" x14ac:dyDescent="0.3">
      <c r="A8532" t="s">
        <v>1090</v>
      </c>
      <c r="B8532" t="s">
        <v>3831</v>
      </c>
      <c r="C8532" t="s">
        <v>3173</v>
      </c>
      <c r="D8532" t="s">
        <v>28172</v>
      </c>
      <c r="E8532" t="s">
        <v>3235</v>
      </c>
      <c r="F8532" t="s">
        <v>28200</v>
      </c>
      <c r="G8532" t="s">
        <v>16269</v>
      </c>
      <c r="H8532" t="s">
        <v>3177</v>
      </c>
      <c r="I8532" t="s">
        <v>28201</v>
      </c>
      <c r="J8532" t="s">
        <v>3187</v>
      </c>
      <c r="K8532" t="s">
        <v>28202</v>
      </c>
      <c r="L8532" t="s">
        <v>3174</v>
      </c>
      <c r="M8532" t="s">
        <v>3174</v>
      </c>
    </row>
    <row r="8533" spans="1:13" x14ac:dyDescent="0.3">
      <c r="A8533" t="s">
        <v>1090</v>
      </c>
      <c r="B8533" t="s">
        <v>4243</v>
      </c>
      <c r="C8533" t="s">
        <v>3173</v>
      </c>
      <c r="D8533" t="s">
        <v>28172</v>
      </c>
      <c r="E8533" t="s">
        <v>3235</v>
      </c>
      <c r="F8533" t="s">
        <v>28203</v>
      </c>
      <c r="G8533" t="s">
        <v>15723</v>
      </c>
      <c r="H8533" t="s">
        <v>3177</v>
      </c>
      <c r="I8533" t="s">
        <v>28204</v>
      </c>
      <c r="J8533" t="s">
        <v>3187</v>
      </c>
      <c r="K8533" t="s">
        <v>28205</v>
      </c>
      <c r="L8533" t="s">
        <v>3174</v>
      </c>
      <c r="M8533" t="s">
        <v>3174</v>
      </c>
    </row>
    <row r="8534" spans="1:13" x14ac:dyDescent="0.3">
      <c r="A8534" t="s">
        <v>1090</v>
      </c>
      <c r="B8534" t="s">
        <v>4243</v>
      </c>
      <c r="C8534" t="s">
        <v>3173</v>
      </c>
      <c r="D8534" t="s">
        <v>28172</v>
      </c>
      <c r="E8534" t="s">
        <v>3235</v>
      </c>
      <c r="F8534" t="s">
        <v>28206</v>
      </c>
      <c r="G8534" t="s">
        <v>20504</v>
      </c>
      <c r="H8534" t="s">
        <v>3177</v>
      </c>
      <c r="I8534" t="s">
        <v>28207</v>
      </c>
      <c r="J8534" t="s">
        <v>3187</v>
      </c>
      <c r="K8534" t="s">
        <v>28208</v>
      </c>
      <c r="L8534" t="s">
        <v>3174</v>
      </c>
      <c r="M8534" t="s">
        <v>3174</v>
      </c>
    </row>
    <row r="8535" spans="1:13" x14ac:dyDescent="0.3">
      <c r="A8535" t="s">
        <v>1090</v>
      </c>
      <c r="B8535" t="s">
        <v>4243</v>
      </c>
      <c r="C8535" t="s">
        <v>3173</v>
      </c>
      <c r="D8535" t="s">
        <v>28172</v>
      </c>
      <c r="E8535" t="s">
        <v>3235</v>
      </c>
      <c r="F8535" t="s">
        <v>28209</v>
      </c>
      <c r="G8535" t="s">
        <v>28210</v>
      </c>
      <c r="H8535" t="s">
        <v>3177</v>
      </c>
      <c r="I8535" t="s">
        <v>28211</v>
      </c>
      <c r="J8535" t="s">
        <v>3187</v>
      </c>
      <c r="K8535" t="s">
        <v>28212</v>
      </c>
      <c r="L8535" t="s">
        <v>3174</v>
      </c>
      <c r="M8535" t="s">
        <v>3174</v>
      </c>
    </row>
    <row r="8536" spans="1:13" x14ac:dyDescent="0.3">
      <c r="A8536" t="s">
        <v>1090</v>
      </c>
      <c r="B8536" t="s">
        <v>4243</v>
      </c>
      <c r="C8536" t="s">
        <v>3173</v>
      </c>
      <c r="D8536" t="s">
        <v>28172</v>
      </c>
      <c r="E8536" t="s">
        <v>3235</v>
      </c>
      <c r="F8536" t="s">
        <v>28213</v>
      </c>
      <c r="G8536" t="s">
        <v>4245</v>
      </c>
      <c r="H8536" t="s">
        <v>3177</v>
      </c>
      <c r="I8536" t="s">
        <v>28214</v>
      </c>
      <c r="J8536" t="s">
        <v>3187</v>
      </c>
      <c r="K8536" t="s">
        <v>28215</v>
      </c>
      <c r="L8536" t="s">
        <v>3174</v>
      </c>
      <c r="M8536" t="s">
        <v>3174</v>
      </c>
    </row>
    <row r="8537" spans="1:13" x14ac:dyDescent="0.3">
      <c r="A8537" t="s">
        <v>1082</v>
      </c>
      <c r="B8537" t="s">
        <v>14644</v>
      </c>
      <c r="C8537" t="s">
        <v>4045</v>
      </c>
      <c r="D8537" t="s">
        <v>1759</v>
      </c>
      <c r="E8537" t="s">
        <v>3235</v>
      </c>
      <c r="F8537" t="s">
        <v>28216</v>
      </c>
      <c r="G8537" t="s">
        <v>23481</v>
      </c>
      <c r="H8537" t="s">
        <v>3177</v>
      </c>
      <c r="I8537" t="s">
        <v>28217</v>
      </c>
      <c r="J8537" t="s">
        <v>3187</v>
      </c>
      <c r="K8537" t="s">
        <v>26173</v>
      </c>
      <c r="L8537" t="s">
        <v>3174</v>
      </c>
      <c r="M8537" t="s">
        <v>3174</v>
      </c>
    </row>
    <row r="8538" spans="1:13" x14ac:dyDescent="0.3">
      <c r="A8538" t="s">
        <v>1082</v>
      </c>
      <c r="B8538" t="s">
        <v>14644</v>
      </c>
      <c r="C8538" t="s">
        <v>4045</v>
      </c>
      <c r="D8538" t="s">
        <v>1759</v>
      </c>
      <c r="E8538" t="s">
        <v>3235</v>
      </c>
      <c r="F8538" t="s">
        <v>28218</v>
      </c>
      <c r="G8538" t="s">
        <v>23481</v>
      </c>
      <c r="H8538" t="s">
        <v>3177</v>
      </c>
      <c r="I8538" t="s">
        <v>28219</v>
      </c>
      <c r="J8538" t="s">
        <v>3187</v>
      </c>
      <c r="K8538" t="s">
        <v>26176</v>
      </c>
      <c r="L8538" t="s">
        <v>3174</v>
      </c>
      <c r="M8538" t="s">
        <v>3174</v>
      </c>
    </row>
    <row r="8539" spans="1:13" x14ac:dyDescent="0.3">
      <c r="A8539" t="s">
        <v>1082</v>
      </c>
      <c r="B8539" t="s">
        <v>14644</v>
      </c>
      <c r="C8539" t="s">
        <v>4045</v>
      </c>
      <c r="D8539" t="s">
        <v>1759</v>
      </c>
      <c r="E8539" t="s">
        <v>3235</v>
      </c>
      <c r="F8539" t="s">
        <v>28220</v>
      </c>
      <c r="G8539" t="s">
        <v>23481</v>
      </c>
      <c r="H8539" t="s">
        <v>3177</v>
      </c>
      <c r="I8539" t="s">
        <v>28221</v>
      </c>
      <c r="J8539" t="s">
        <v>3187</v>
      </c>
      <c r="K8539" t="s">
        <v>28222</v>
      </c>
      <c r="L8539" t="s">
        <v>3174</v>
      </c>
      <c r="M8539" t="s">
        <v>3174</v>
      </c>
    </row>
    <row r="8540" spans="1:13" x14ac:dyDescent="0.3">
      <c r="A8540" t="s">
        <v>1090</v>
      </c>
      <c r="B8540" t="s">
        <v>6503</v>
      </c>
      <c r="C8540" t="s">
        <v>3173</v>
      </c>
      <c r="D8540" t="s">
        <v>28172</v>
      </c>
      <c r="E8540" t="s">
        <v>3235</v>
      </c>
      <c r="F8540" t="s">
        <v>28223</v>
      </c>
      <c r="G8540" t="s">
        <v>28224</v>
      </c>
      <c r="H8540" t="s">
        <v>3177</v>
      </c>
      <c r="I8540" t="s">
        <v>28225</v>
      </c>
      <c r="J8540" t="s">
        <v>3187</v>
      </c>
      <c r="K8540" t="s">
        <v>28226</v>
      </c>
      <c r="L8540" t="s">
        <v>3174</v>
      </c>
      <c r="M8540" t="s">
        <v>3174</v>
      </c>
    </row>
    <row r="8541" spans="1:13" x14ac:dyDescent="0.3">
      <c r="A8541" t="s">
        <v>1090</v>
      </c>
      <c r="B8541" t="s">
        <v>6503</v>
      </c>
      <c r="C8541" t="s">
        <v>3173</v>
      </c>
      <c r="D8541" t="s">
        <v>28172</v>
      </c>
      <c r="E8541" t="s">
        <v>3235</v>
      </c>
      <c r="F8541" t="s">
        <v>28227</v>
      </c>
      <c r="G8541" t="s">
        <v>27150</v>
      </c>
      <c r="H8541" t="s">
        <v>3177</v>
      </c>
      <c r="I8541" t="s">
        <v>28228</v>
      </c>
      <c r="J8541" t="s">
        <v>3187</v>
      </c>
      <c r="K8541" t="s">
        <v>28229</v>
      </c>
      <c r="L8541" t="s">
        <v>3174</v>
      </c>
      <c r="M8541" t="s">
        <v>3174</v>
      </c>
    </row>
    <row r="8542" spans="1:13" x14ac:dyDescent="0.3">
      <c r="A8542" t="s">
        <v>1090</v>
      </c>
      <c r="B8542" t="s">
        <v>6503</v>
      </c>
      <c r="C8542" t="s">
        <v>3173</v>
      </c>
      <c r="D8542" t="s">
        <v>28172</v>
      </c>
      <c r="E8542" t="s">
        <v>3235</v>
      </c>
      <c r="F8542" t="s">
        <v>28230</v>
      </c>
      <c r="G8542" t="s">
        <v>16631</v>
      </c>
      <c r="H8542" t="s">
        <v>3177</v>
      </c>
      <c r="I8542" t="s">
        <v>28231</v>
      </c>
      <c r="J8542" t="s">
        <v>3187</v>
      </c>
      <c r="K8542" t="s">
        <v>28232</v>
      </c>
      <c r="L8542" t="s">
        <v>3174</v>
      </c>
      <c r="M8542" t="s">
        <v>3174</v>
      </c>
    </row>
    <row r="8543" spans="1:13" x14ac:dyDescent="0.3">
      <c r="A8543" t="s">
        <v>1090</v>
      </c>
      <c r="B8543" t="s">
        <v>21345</v>
      </c>
      <c r="C8543" t="s">
        <v>3173</v>
      </c>
      <c r="D8543" t="s">
        <v>7914</v>
      </c>
      <c r="E8543" t="s">
        <v>3235</v>
      </c>
      <c r="F8543" t="s">
        <v>28233</v>
      </c>
      <c r="G8543" t="s">
        <v>21347</v>
      </c>
      <c r="H8543" t="s">
        <v>3177</v>
      </c>
      <c r="I8543" t="s">
        <v>28234</v>
      </c>
      <c r="J8543" t="s">
        <v>3187</v>
      </c>
      <c r="K8543" t="s">
        <v>28235</v>
      </c>
      <c r="L8543" t="s">
        <v>3174</v>
      </c>
      <c r="M8543" t="s">
        <v>3174</v>
      </c>
    </row>
    <row r="8544" spans="1:13" x14ac:dyDescent="0.3">
      <c r="A8544" t="s">
        <v>1090</v>
      </c>
      <c r="B8544" t="s">
        <v>27546</v>
      </c>
      <c r="C8544" t="s">
        <v>3173</v>
      </c>
      <c r="D8544" t="s">
        <v>7914</v>
      </c>
      <c r="E8544" t="s">
        <v>3235</v>
      </c>
      <c r="F8544" t="s">
        <v>28236</v>
      </c>
      <c r="G8544" t="s">
        <v>3249</v>
      </c>
      <c r="H8544" t="s">
        <v>3177</v>
      </c>
      <c r="I8544" t="s">
        <v>28237</v>
      </c>
      <c r="J8544" t="s">
        <v>3187</v>
      </c>
      <c r="K8544" t="s">
        <v>28238</v>
      </c>
      <c r="L8544" t="s">
        <v>3174</v>
      </c>
      <c r="M8544" t="s">
        <v>3174</v>
      </c>
    </row>
    <row r="8545" spans="1:13" x14ac:dyDescent="0.3">
      <c r="A8545" t="s">
        <v>1090</v>
      </c>
      <c r="B8545" t="s">
        <v>27546</v>
      </c>
      <c r="C8545" t="s">
        <v>3173</v>
      </c>
      <c r="D8545" t="s">
        <v>7914</v>
      </c>
      <c r="E8545" t="s">
        <v>3235</v>
      </c>
      <c r="F8545" t="s">
        <v>28239</v>
      </c>
      <c r="G8545" t="s">
        <v>3253</v>
      </c>
      <c r="H8545" t="s">
        <v>3177</v>
      </c>
      <c r="I8545" t="s">
        <v>28240</v>
      </c>
      <c r="J8545" t="s">
        <v>3187</v>
      </c>
      <c r="K8545" t="s">
        <v>28241</v>
      </c>
      <c r="L8545" t="s">
        <v>3174</v>
      </c>
      <c r="M8545" t="s">
        <v>3174</v>
      </c>
    </row>
    <row r="8546" spans="1:13" x14ac:dyDescent="0.3">
      <c r="A8546" t="s">
        <v>1090</v>
      </c>
      <c r="B8546" t="s">
        <v>27546</v>
      </c>
      <c r="C8546" t="s">
        <v>3173</v>
      </c>
      <c r="D8546" t="s">
        <v>7914</v>
      </c>
      <c r="E8546" t="s">
        <v>3235</v>
      </c>
      <c r="F8546" t="s">
        <v>28242</v>
      </c>
      <c r="G8546" t="s">
        <v>3257</v>
      </c>
      <c r="H8546" t="s">
        <v>3177</v>
      </c>
      <c r="I8546" t="s">
        <v>28243</v>
      </c>
      <c r="J8546" t="s">
        <v>3187</v>
      </c>
      <c r="K8546" t="s">
        <v>28244</v>
      </c>
      <c r="L8546" t="s">
        <v>3174</v>
      </c>
      <c r="M8546" t="s">
        <v>3174</v>
      </c>
    </row>
    <row r="8547" spans="1:13" x14ac:dyDescent="0.3">
      <c r="A8547" t="s">
        <v>1090</v>
      </c>
      <c r="B8547" t="s">
        <v>21704</v>
      </c>
      <c r="C8547" t="s">
        <v>3173</v>
      </c>
      <c r="D8547" t="s">
        <v>7914</v>
      </c>
      <c r="E8547" t="s">
        <v>3459</v>
      </c>
      <c r="F8547" t="s">
        <v>28245</v>
      </c>
      <c r="G8547" t="s">
        <v>15305</v>
      </c>
      <c r="H8547" t="s">
        <v>3177</v>
      </c>
      <c r="I8547" t="s">
        <v>28246</v>
      </c>
      <c r="J8547" t="s">
        <v>3187</v>
      </c>
      <c r="K8547" t="s">
        <v>28247</v>
      </c>
      <c r="L8547" t="s">
        <v>3174</v>
      </c>
      <c r="M8547" t="s">
        <v>3174</v>
      </c>
    </row>
    <row r="8548" spans="1:13" x14ac:dyDescent="0.3">
      <c r="A8548" t="s">
        <v>1090</v>
      </c>
      <c r="B8548" t="s">
        <v>16188</v>
      </c>
      <c r="C8548" t="s">
        <v>3173</v>
      </c>
      <c r="D8548" t="s">
        <v>7914</v>
      </c>
      <c r="E8548" t="s">
        <v>3459</v>
      </c>
      <c r="F8548" t="s">
        <v>28248</v>
      </c>
      <c r="G8548" t="s">
        <v>16190</v>
      </c>
      <c r="H8548" t="s">
        <v>3177</v>
      </c>
      <c r="I8548" t="s">
        <v>28249</v>
      </c>
      <c r="J8548" t="s">
        <v>3187</v>
      </c>
      <c r="K8548" t="s">
        <v>28250</v>
      </c>
      <c r="L8548" t="s">
        <v>3174</v>
      </c>
      <c r="M8548" t="s">
        <v>3174</v>
      </c>
    </row>
    <row r="8549" spans="1:13" x14ac:dyDescent="0.3">
      <c r="A8549" t="s">
        <v>1090</v>
      </c>
      <c r="B8549" t="s">
        <v>8125</v>
      </c>
      <c r="C8549" t="s">
        <v>3173</v>
      </c>
      <c r="D8549" t="s">
        <v>7914</v>
      </c>
      <c r="E8549" t="s">
        <v>3235</v>
      </c>
      <c r="F8549" t="s">
        <v>28251</v>
      </c>
      <c r="G8549" t="s">
        <v>8127</v>
      </c>
      <c r="H8549" t="s">
        <v>3177</v>
      </c>
      <c r="I8549" t="s">
        <v>28252</v>
      </c>
      <c r="J8549" t="s">
        <v>3187</v>
      </c>
      <c r="K8549" t="s">
        <v>28253</v>
      </c>
      <c r="L8549" t="s">
        <v>3174</v>
      </c>
      <c r="M8549" t="s">
        <v>3174</v>
      </c>
    </row>
    <row r="8550" spans="1:13" x14ac:dyDescent="0.3">
      <c r="A8550" t="s">
        <v>1090</v>
      </c>
      <c r="B8550" t="s">
        <v>21872</v>
      </c>
      <c r="C8550" t="s">
        <v>3173</v>
      </c>
      <c r="D8550" t="s">
        <v>7914</v>
      </c>
      <c r="E8550" t="s">
        <v>3459</v>
      </c>
      <c r="F8550" t="s">
        <v>28254</v>
      </c>
      <c r="G8550" t="s">
        <v>21874</v>
      </c>
      <c r="H8550" t="s">
        <v>3177</v>
      </c>
      <c r="I8550" t="s">
        <v>28255</v>
      </c>
      <c r="J8550" t="s">
        <v>3187</v>
      </c>
      <c r="K8550" t="s">
        <v>28256</v>
      </c>
      <c r="L8550" t="s">
        <v>3174</v>
      </c>
      <c r="M8550" t="s">
        <v>3174</v>
      </c>
    </row>
    <row r="8551" spans="1:13" x14ac:dyDescent="0.3">
      <c r="A8551" t="s">
        <v>1090</v>
      </c>
      <c r="B8551" t="s">
        <v>8178</v>
      </c>
      <c r="C8551" t="s">
        <v>3173</v>
      </c>
      <c r="D8551" t="s">
        <v>7914</v>
      </c>
      <c r="E8551" t="s">
        <v>3459</v>
      </c>
      <c r="F8551" t="s">
        <v>28257</v>
      </c>
      <c r="G8551" t="s">
        <v>8180</v>
      </c>
      <c r="H8551" t="s">
        <v>3177</v>
      </c>
      <c r="I8551" t="s">
        <v>28258</v>
      </c>
      <c r="J8551" t="s">
        <v>3187</v>
      </c>
      <c r="K8551" t="s">
        <v>28259</v>
      </c>
      <c r="L8551" t="s">
        <v>3174</v>
      </c>
      <c r="M8551" t="s">
        <v>3174</v>
      </c>
    </row>
    <row r="8552" spans="1:13" x14ac:dyDescent="0.3">
      <c r="A8552" t="s">
        <v>1090</v>
      </c>
      <c r="B8552" t="s">
        <v>8156</v>
      </c>
      <c r="C8552" t="s">
        <v>3173</v>
      </c>
      <c r="D8552" t="s">
        <v>7914</v>
      </c>
      <c r="E8552" t="s">
        <v>3459</v>
      </c>
      <c r="F8552" t="s">
        <v>28260</v>
      </c>
      <c r="G8552" t="s">
        <v>8158</v>
      </c>
      <c r="H8552" t="s">
        <v>3177</v>
      </c>
      <c r="I8552" t="s">
        <v>28261</v>
      </c>
      <c r="J8552" t="s">
        <v>3187</v>
      </c>
      <c r="K8552" t="s">
        <v>28262</v>
      </c>
      <c r="L8552" t="s">
        <v>3174</v>
      </c>
      <c r="M8552" t="s">
        <v>3174</v>
      </c>
    </row>
    <row r="8553" spans="1:13" x14ac:dyDescent="0.3">
      <c r="A8553" t="s">
        <v>1090</v>
      </c>
      <c r="B8553" t="s">
        <v>21594</v>
      </c>
      <c r="C8553" t="s">
        <v>3173</v>
      </c>
      <c r="D8553" t="s">
        <v>7914</v>
      </c>
      <c r="E8553" t="s">
        <v>3235</v>
      </c>
      <c r="F8553" t="s">
        <v>28263</v>
      </c>
      <c r="G8553" t="s">
        <v>28264</v>
      </c>
      <c r="H8553" t="s">
        <v>3177</v>
      </c>
      <c r="I8553" t="s">
        <v>28265</v>
      </c>
      <c r="J8553" t="s">
        <v>3187</v>
      </c>
      <c r="K8553" t="s">
        <v>28266</v>
      </c>
      <c r="L8553" t="s">
        <v>3174</v>
      </c>
      <c r="M8553" t="s">
        <v>3174</v>
      </c>
    </row>
    <row r="8554" spans="1:13" x14ac:dyDescent="0.3">
      <c r="A8554" t="s">
        <v>1090</v>
      </c>
      <c r="B8554" t="s">
        <v>8168</v>
      </c>
      <c r="C8554" t="s">
        <v>3173</v>
      </c>
      <c r="D8554" t="s">
        <v>7914</v>
      </c>
      <c r="E8554" t="s">
        <v>3235</v>
      </c>
      <c r="F8554" t="s">
        <v>28267</v>
      </c>
      <c r="G8554" t="s">
        <v>9389</v>
      </c>
      <c r="H8554" t="s">
        <v>3177</v>
      </c>
      <c r="I8554" t="s">
        <v>28268</v>
      </c>
      <c r="J8554" t="s">
        <v>3187</v>
      </c>
      <c r="K8554" t="s">
        <v>28269</v>
      </c>
      <c r="L8554" t="s">
        <v>3174</v>
      </c>
      <c r="M8554" t="s">
        <v>3174</v>
      </c>
    </row>
    <row r="8555" spans="1:13" x14ac:dyDescent="0.3">
      <c r="A8555" t="s">
        <v>1090</v>
      </c>
      <c r="B8555" t="s">
        <v>21523</v>
      </c>
      <c r="C8555" t="s">
        <v>3173</v>
      </c>
      <c r="D8555" t="s">
        <v>7914</v>
      </c>
      <c r="E8555" t="s">
        <v>3235</v>
      </c>
      <c r="F8555" t="s">
        <v>28270</v>
      </c>
      <c r="G8555" t="s">
        <v>20907</v>
      </c>
      <c r="H8555" t="s">
        <v>3177</v>
      </c>
      <c r="I8555" t="s">
        <v>28271</v>
      </c>
      <c r="J8555" t="s">
        <v>3187</v>
      </c>
      <c r="K8555" t="s">
        <v>28272</v>
      </c>
      <c r="L8555" t="s">
        <v>3174</v>
      </c>
      <c r="M8555" t="s">
        <v>3174</v>
      </c>
    </row>
    <row r="8556" spans="1:13" x14ac:dyDescent="0.3">
      <c r="A8556" t="s">
        <v>1090</v>
      </c>
      <c r="B8556" t="s">
        <v>21523</v>
      </c>
      <c r="C8556" t="s">
        <v>3173</v>
      </c>
      <c r="D8556" t="s">
        <v>7914</v>
      </c>
      <c r="E8556" t="s">
        <v>3235</v>
      </c>
      <c r="F8556" t="s">
        <v>28273</v>
      </c>
      <c r="G8556" t="s">
        <v>20907</v>
      </c>
      <c r="H8556" t="s">
        <v>3177</v>
      </c>
      <c r="I8556" t="s">
        <v>28274</v>
      </c>
      <c r="J8556" t="s">
        <v>3187</v>
      </c>
      <c r="K8556" t="s">
        <v>28275</v>
      </c>
      <c r="L8556" t="s">
        <v>3174</v>
      </c>
      <c r="M8556" t="s">
        <v>3174</v>
      </c>
    </row>
    <row r="8557" spans="1:13" x14ac:dyDescent="0.3">
      <c r="A8557" t="s">
        <v>1090</v>
      </c>
      <c r="B8557" t="s">
        <v>28004</v>
      </c>
      <c r="C8557" t="s">
        <v>3173</v>
      </c>
      <c r="D8557" t="s">
        <v>7914</v>
      </c>
      <c r="E8557" t="s">
        <v>3235</v>
      </c>
      <c r="F8557" t="s">
        <v>28276</v>
      </c>
      <c r="G8557" t="s">
        <v>18063</v>
      </c>
      <c r="H8557" t="s">
        <v>3177</v>
      </c>
      <c r="I8557" t="s">
        <v>28277</v>
      </c>
      <c r="J8557" t="s">
        <v>3187</v>
      </c>
      <c r="K8557" t="s">
        <v>28278</v>
      </c>
      <c r="L8557" t="s">
        <v>3174</v>
      </c>
      <c r="M8557" t="s">
        <v>3174</v>
      </c>
    </row>
    <row r="8558" spans="1:13" x14ac:dyDescent="0.3">
      <c r="A8558" t="s">
        <v>1090</v>
      </c>
      <c r="B8558" t="s">
        <v>28004</v>
      </c>
      <c r="C8558" t="s">
        <v>3173</v>
      </c>
      <c r="D8558" t="s">
        <v>7914</v>
      </c>
      <c r="E8558" t="s">
        <v>3235</v>
      </c>
      <c r="F8558" t="s">
        <v>28279</v>
      </c>
      <c r="G8558" t="s">
        <v>18063</v>
      </c>
      <c r="H8558" t="s">
        <v>3177</v>
      </c>
      <c r="I8558" t="s">
        <v>28280</v>
      </c>
      <c r="J8558" t="s">
        <v>3187</v>
      </c>
      <c r="K8558" t="s">
        <v>28281</v>
      </c>
      <c r="L8558" t="s">
        <v>3174</v>
      </c>
      <c r="M8558" t="s">
        <v>3174</v>
      </c>
    </row>
    <row r="8559" spans="1:13" x14ac:dyDescent="0.3">
      <c r="A8559" t="s">
        <v>1090</v>
      </c>
      <c r="B8559" t="s">
        <v>28004</v>
      </c>
      <c r="C8559" t="s">
        <v>3173</v>
      </c>
      <c r="D8559" t="s">
        <v>7914</v>
      </c>
      <c r="E8559" t="s">
        <v>3235</v>
      </c>
      <c r="F8559" t="s">
        <v>28282</v>
      </c>
      <c r="G8559" t="s">
        <v>18063</v>
      </c>
      <c r="H8559" t="s">
        <v>3177</v>
      </c>
      <c r="I8559" t="s">
        <v>28283</v>
      </c>
      <c r="J8559" t="s">
        <v>3187</v>
      </c>
      <c r="K8559" t="s">
        <v>28284</v>
      </c>
      <c r="L8559" t="s">
        <v>3174</v>
      </c>
      <c r="M8559" t="s">
        <v>3174</v>
      </c>
    </row>
    <row r="8560" spans="1:13" x14ac:dyDescent="0.3">
      <c r="A8560" t="s">
        <v>1090</v>
      </c>
      <c r="B8560" t="s">
        <v>28004</v>
      </c>
      <c r="C8560" t="s">
        <v>3173</v>
      </c>
      <c r="D8560" t="s">
        <v>7914</v>
      </c>
      <c r="E8560" t="s">
        <v>3235</v>
      </c>
      <c r="F8560" t="s">
        <v>28285</v>
      </c>
      <c r="G8560" t="s">
        <v>18063</v>
      </c>
      <c r="H8560" t="s">
        <v>3177</v>
      </c>
      <c r="I8560" t="s">
        <v>28286</v>
      </c>
      <c r="J8560" t="s">
        <v>3187</v>
      </c>
      <c r="K8560" t="s">
        <v>28287</v>
      </c>
      <c r="L8560" t="s">
        <v>3174</v>
      </c>
      <c r="M8560" t="s">
        <v>3174</v>
      </c>
    </row>
    <row r="8561" spans="1:13" x14ac:dyDescent="0.3">
      <c r="A8561" t="s">
        <v>1082</v>
      </c>
      <c r="B8561" t="s">
        <v>13806</v>
      </c>
      <c r="C8561" t="s">
        <v>4045</v>
      </c>
      <c r="D8561" t="s">
        <v>1822</v>
      </c>
      <c r="E8561" t="s">
        <v>3235</v>
      </c>
      <c r="F8561" t="s">
        <v>28288</v>
      </c>
      <c r="G8561" t="s">
        <v>13808</v>
      </c>
      <c r="H8561" t="s">
        <v>3177</v>
      </c>
      <c r="I8561" t="s">
        <v>28289</v>
      </c>
      <c r="J8561" t="s">
        <v>3179</v>
      </c>
      <c r="K8561" t="s">
        <v>9285</v>
      </c>
      <c r="L8561" t="s">
        <v>3174</v>
      </c>
      <c r="M8561" t="s">
        <v>3174</v>
      </c>
    </row>
    <row r="8562" spans="1:13" x14ac:dyDescent="0.3">
      <c r="A8562" t="s">
        <v>1090</v>
      </c>
      <c r="B8562" t="s">
        <v>28004</v>
      </c>
      <c r="C8562" t="s">
        <v>3173</v>
      </c>
      <c r="D8562" t="s">
        <v>7914</v>
      </c>
      <c r="E8562" t="s">
        <v>3235</v>
      </c>
      <c r="F8562" t="s">
        <v>28290</v>
      </c>
      <c r="G8562" t="s">
        <v>18063</v>
      </c>
      <c r="H8562" t="s">
        <v>3177</v>
      </c>
      <c r="I8562" t="s">
        <v>28291</v>
      </c>
      <c r="J8562" t="s">
        <v>3187</v>
      </c>
      <c r="K8562" t="s">
        <v>28292</v>
      </c>
      <c r="L8562" t="s">
        <v>3174</v>
      </c>
      <c r="M8562" t="s">
        <v>3174</v>
      </c>
    </row>
    <row r="8563" spans="1:13" x14ac:dyDescent="0.3">
      <c r="A8563" t="s">
        <v>1082</v>
      </c>
      <c r="B8563" t="s">
        <v>13806</v>
      </c>
      <c r="C8563" t="s">
        <v>4045</v>
      </c>
      <c r="D8563" t="s">
        <v>1822</v>
      </c>
      <c r="E8563" t="s">
        <v>3235</v>
      </c>
      <c r="F8563" t="s">
        <v>28293</v>
      </c>
      <c r="G8563" t="s">
        <v>13808</v>
      </c>
      <c r="H8563" t="s">
        <v>3177</v>
      </c>
      <c r="I8563" t="s">
        <v>28294</v>
      </c>
      <c r="J8563" t="s">
        <v>3179</v>
      </c>
      <c r="K8563" t="s">
        <v>28295</v>
      </c>
      <c r="L8563" t="s">
        <v>3174</v>
      </c>
      <c r="M8563" t="s">
        <v>3174</v>
      </c>
    </row>
    <row r="8564" spans="1:13" x14ac:dyDescent="0.3">
      <c r="A8564" t="s">
        <v>1082</v>
      </c>
      <c r="B8564" t="s">
        <v>13806</v>
      </c>
      <c r="C8564" t="s">
        <v>4045</v>
      </c>
      <c r="D8564" t="s">
        <v>1822</v>
      </c>
      <c r="E8564" t="s">
        <v>3235</v>
      </c>
      <c r="F8564" t="s">
        <v>28296</v>
      </c>
      <c r="G8564" t="s">
        <v>20436</v>
      </c>
      <c r="H8564" t="s">
        <v>3177</v>
      </c>
      <c r="I8564" t="s">
        <v>28297</v>
      </c>
      <c r="J8564" t="s">
        <v>3179</v>
      </c>
      <c r="K8564" t="s">
        <v>28298</v>
      </c>
      <c r="L8564" t="s">
        <v>3174</v>
      </c>
      <c r="M8564" t="s">
        <v>3174</v>
      </c>
    </row>
    <row r="8565" spans="1:13" x14ac:dyDescent="0.3">
      <c r="A8565" t="s">
        <v>1082</v>
      </c>
      <c r="B8565" t="s">
        <v>13806</v>
      </c>
      <c r="C8565" t="s">
        <v>4045</v>
      </c>
      <c r="D8565" t="s">
        <v>1822</v>
      </c>
      <c r="E8565" t="s">
        <v>3235</v>
      </c>
      <c r="F8565" t="s">
        <v>28299</v>
      </c>
      <c r="G8565" t="s">
        <v>20459</v>
      </c>
      <c r="H8565" t="s">
        <v>3177</v>
      </c>
      <c r="I8565" t="s">
        <v>28300</v>
      </c>
      <c r="J8565" t="s">
        <v>3179</v>
      </c>
      <c r="K8565" t="s">
        <v>28301</v>
      </c>
      <c r="L8565" t="s">
        <v>3174</v>
      </c>
      <c r="M8565" t="s">
        <v>3174</v>
      </c>
    </row>
    <row r="8566" spans="1:13" x14ac:dyDescent="0.3">
      <c r="A8566" t="s">
        <v>1085</v>
      </c>
      <c r="B8566" t="s">
        <v>3754</v>
      </c>
      <c r="C8566" t="s">
        <v>3173</v>
      </c>
      <c r="D8566" t="s">
        <v>1761</v>
      </c>
      <c r="E8566" t="s">
        <v>3183</v>
      </c>
      <c r="F8566" t="s">
        <v>28302</v>
      </c>
      <c r="G8566" t="s">
        <v>5191</v>
      </c>
      <c r="H8566" t="s">
        <v>3177</v>
      </c>
      <c r="I8566" t="s">
        <v>28303</v>
      </c>
      <c r="J8566" t="s">
        <v>3187</v>
      </c>
      <c r="K8566" t="s">
        <v>28304</v>
      </c>
      <c r="L8566" t="s">
        <v>3174</v>
      </c>
      <c r="M8566" t="s">
        <v>3174</v>
      </c>
    </row>
    <row r="8567" spans="1:13" x14ac:dyDescent="0.3">
      <c r="A8567" t="s">
        <v>1082</v>
      </c>
      <c r="B8567" t="s">
        <v>13806</v>
      </c>
      <c r="C8567" t="s">
        <v>4045</v>
      </c>
      <c r="D8567" t="s">
        <v>1822</v>
      </c>
      <c r="E8567" t="s">
        <v>3235</v>
      </c>
      <c r="F8567" t="s">
        <v>28305</v>
      </c>
      <c r="G8567" t="s">
        <v>20436</v>
      </c>
      <c r="H8567" t="s">
        <v>3177</v>
      </c>
      <c r="I8567" t="s">
        <v>28306</v>
      </c>
      <c r="J8567" t="s">
        <v>3179</v>
      </c>
      <c r="K8567" t="s">
        <v>28307</v>
      </c>
      <c r="L8567" t="s">
        <v>3174</v>
      </c>
      <c r="M8567" t="s">
        <v>3174</v>
      </c>
    </row>
    <row r="8568" spans="1:13" x14ac:dyDescent="0.3">
      <c r="A8568" t="s">
        <v>1090</v>
      </c>
      <c r="B8568" t="s">
        <v>28008</v>
      </c>
      <c r="C8568" t="s">
        <v>3173</v>
      </c>
      <c r="D8568" t="s">
        <v>7914</v>
      </c>
      <c r="E8568" t="s">
        <v>3235</v>
      </c>
      <c r="F8568" t="s">
        <v>28308</v>
      </c>
      <c r="G8568" t="s">
        <v>17963</v>
      </c>
      <c r="H8568" t="s">
        <v>3177</v>
      </c>
      <c r="I8568" t="s">
        <v>28309</v>
      </c>
      <c r="J8568" t="s">
        <v>3187</v>
      </c>
      <c r="K8568" t="s">
        <v>28310</v>
      </c>
      <c r="L8568" t="s">
        <v>3174</v>
      </c>
      <c r="M8568" t="s">
        <v>3174</v>
      </c>
    </row>
    <row r="8569" spans="1:13" x14ac:dyDescent="0.3">
      <c r="A8569" t="s">
        <v>1082</v>
      </c>
      <c r="B8569" t="s">
        <v>13806</v>
      </c>
      <c r="C8569" t="s">
        <v>4045</v>
      </c>
      <c r="D8569" t="s">
        <v>1822</v>
      </c>
      <c r="E8569" t="s">
        <v>3235</v>
      </c>
      <c r="F8569" t="s">
        <v>28311</v>
      </c>
      <c r="G8569" t="s">
        <v>20459</v>
      </c>
      <c r="H8569" t="s">
        <v>3177</v>
      </c>
      <c r="I8569" t="s">
        <v>28312</v>
      </c>
      <c r="J8569" t="s">
        <v>3179</v>
      </c>
      <c r="K8569" t="s">
        <v>28313</v>
      </c>
      <c r="L8569" t="s">
        <v>3174</v>
      </c>
      <c r="M8569" t="s">
        <v>3174</v>
      </c>
    </row>
    <row r="8570" spans="1:13" x14ac:dyDescent="0.3">
      <c r="A8570" t="s">
        <v>1082</v>
      </c>
      <c r="B8570" t="s">
        <v>13806</v>
      </c>
      <c r="C8570" t="s">
        <v>4045</v>
      </c>
      <c r="D8570" t="s">
        <v>1822</v>
      </c>
      <c r="E8570" t="s">
        <v>3235</v>
      </c>
      <c r="F8570" t="s">
        <v>28314</v>
      </c>
      <c r="G8570" t="s">
        <v>20468</v>
      </c>
      <c r="H8570" t="s">
        <v>3177</v>
      </c>
      <c r="I8570" t="s">
        <v>28315</v>
      </c>
      <c r="J8570" t="s">
        <v>3179</v>
      </c>
      <c r="K8570" t="s">
        <v>28316</v>
      </c>
      <c r="L8570" t="s">
        <v>3174</v>
      </c>
      <c r="M8570" t="s">
        <v>3174</v>
      </c>
    </row>
    <row r="8571" spans="1:13" x14ac:dyDescent="0.3">
      <c r="A8571" t="s">
        <v>1090</v>
      </c>
      <c r="B8571" t="s">
        <v>28008</v>
      </c>
      <c r="C8571" t="s">
        <v>3173</v>
      </c>
      <c r="D8571" t="s">
        <v>7914</v>
      </c>
      <c r="E8571" t="s">
        <v>3235</v>
      </c>
      <c r="F8571" t="s">
        <v>28317</v>
      </c>
      <c r="G8571" t="s">
        <v>17963</v>
      </c>
      <c r="H8571" t="s">
        <v>3177</v>
      </c>
      <c r="I8571" t="s">
        <v>28318</v>
      </c>
      <c r="J8571" t="s">
        <v>3187</v>
      </c>
      <c r="K8571" t="s">
        <v>28319</v>
      </c>
      <c r="L8571" t="s">
        <v>3174</v>
      </c>
      <c r="M8571" t="s">
        <v>3174</v>
      </c>
    </row>
    <row r="8572" spans="1:13" x14ac:dyDescent="0.3">
      <c r="A8572" t="s">
        <v>1082</v>
      </c>
      <c r="B8572" t="s">
        <v>13806</v>
      </c>
      <c r="C8572" t="s">
        <v>4045</v>
      </c>
      <c r="D8572" t="s">
        <v>1822</v>
      </c>
      <c r="E8572" t="s">
        <v>3235</v>
      </c>
      <c r="F8572" t="s">
        <v>28320</v>
      </c>
      <c r="G8572" t="s">
        <v>20471</v>
      </c>
      <c r="H8572" t="s">
        <v>3177</v>
      </c>
      <c r="I8572" t="s">
        <v>28321</v>
      </c>
      <c r="J8572" t="s">
        <v>3179</v>
      </c>
      <c r="K8572" t="s">
        <v>28322</v>
      </c>
      <c r="L8572" t="s">
        <v>3174</v>
      </c>
      <c r="M8572" t="s">
        <v>3174</v>
      </c>
    </row>
    <row r="8573" spans="1:13" x14ac:dyDescent="0.3">
      <c r="A8573" t="s">
        <v>1090</v>
      </c>
      <c r="B8573" t="s">
        <v>28008</v>
      </c>
      <c r="C8573" t="s">
        <v>3173</v>
      </c>
      <c r="D8573" t="s">
        <v>7914</v>
      </c>
      <c r="E8573" t="s">
        <v>3235</v>
      </c>
      <c r="F8573" t="s">
        <v>28323</v>
      </c>
      <c r="G8573" t="s">
        <v>17963</v>
      </c>
      <c r="H8573" t="s">
        <v>3177</v>
      </c>
      <c r="I8573" t="s">
        <v>28324</v>
      </c>
      <c r="J8573" t="s">
        <v>3187</v>
      </c>
      <c r="K8573" t="s">
        <v>28325</v>
      </c>
      <c r="L8573" t="s">
        <v>3174</v>
      </c>
      <c r="M8573" t="s">
        <v>3174</v>
      </c>
    </row>
    <row r="8574" spans="1:13" x14ac:dyDescent="0.3">
      <c r="A8574" t="s">
        <v>1082</v>
      </c>
      <c r="B8574" t="s">
        <v>13806</v>
      </c>
      <c r="C8574" t="s">
        <v>4045</v>
      </c>
      <c r="D8574" t="s">
        <v>1822</v>
      </c>
      <c r="E8574" t="s">
        <v>3235</v>
      </c>
      <c r="F8574" t="s">
        <v>28326</v>
      </c>
      <c r="G8574" t="s">
        <v>13808</v>
      </c>
      <c r="H8574" t="s">
        <v>3177</v>
      </c>
      <c r="I8574" t="s">
        <v>28327</v>
      </c>
      <c r="J8574" t="s">
        <v>3179</v>
      </c>
      <c r="K8574" t="s">
        <v>28328</v>
      </c>
      <c r="L8574" t="s">
        <v>3174</v>
      </c>
      <c r="M8574" t="s">
        <v>3174</v>
      </c>
    </row>
    <row r="8575" spans="1:13" x14ac:dyDescent="0.3">
      <c r="A8575" t="s">
        <v>1090</v>
      </c>
      <c r="B8575" t="s">
        <v>28008</v>
      </c>
      <c r="C8575" t="s">
        <v>3173</v>
      </c>
      <c r="D8575" t="s">
        <v>7914</v>
      </c>
      <c r="E8575" t="s">
        <v>3235</v>
      </c>
      <c r="F8575" t="s">
        <v>28329</v>
      </c>
      <c r="G8575" t="s">
        <v>17963</v>
      </c>
      <c r="H8575" t="s">
        <v>3177</v>
      </c>
      <c r="I8575" t="s">
        <v>28330</v>
      </c>
      <c r="J8575" t="s">
        <v>3187</v>
      </c>
      <c r="K8575" t="s">
        <v>28331</v>
      </c>
      <c r="L8575" t="s">
        <v>3174</v>
      </c>
      <c r="M8575" t="s">
        <v>3174</v>
      </c>
    </row>
    <row r="8576" spans="1:13" x14ac:dyDescent="0.3">
      <c r="A8576" t="s">
        <v>1082</v>
      </c>
      <c r="B8576" t="s">
        <v>13806</v>
      </c>
      <c r="C8576" t="s">
        <v>4045</v>
      </c>
      <c r="D8576" t="s">
        <v>1822</v>
      </c>
      <c r="E8576" t="s">
        <v>3235</v>
      </c>
      <c r="F8576" t="s">
        <v>28332</v>
      </c>
      <c r="G8576" t="s">
        <v>25649</v>
      </c>
      <c r="H8576" t="s">
        <v>3177</v>
      </c>
      <c r="I8576" t="s">
        <v>28333</v>
      </c>
      <c r="J8576" t="s">
        <v>3179</v>
      </c>
      <c r="K8576" t="s">
        <v>28334</v>
      </c>
      <c r="L8576" t="s">
        <v>3174</v>
      </c>
      <c r="M8576" t="s">
        <v>3174</v>
      </c>
    </row>
    <row r="8577" spans="1:13" x14ac:dyDescent="0.3">
      <c r="A8577" t="s">
        <v>1090</v>
      </c>
      <c r="B8577" t="s">
        <v>28008</v>
      </c>
      <c r="C8577" t="s">
        <v>3173</v>
      </c>
      <c r="D8577" t="s">
        <v>7914</v>
      </c>
      <c r="E8577" t="s">
        <v>3235</v>
      </c>
      <c r="F8577" t="s">
        <v>28335</v>
      </c>
      <c r="G8577" t="s">
        <v>17963</v>
      </c>
      <c r="H8577" t="s">
        <v>3177</v>
      </c>
      <c r="I8577" t="s">
        <v>28336</v>
      </c>
      <c r="J8577" t="s">
        <v>3187</v>
      </c>
      <c r="K8577" t="s">
        <v>28337</v>
      </c>
      <c r="L8577" t="s">
        <v>3174</v>
      </c>
      <c r="M8577" t="s">
        <v>3174</v>
      </c>
    </row>
    <row r="8578" spans="1:13" x14ac:dyDescent="0.3">
      <c r="A8578" t="s">
        <v>1082</v>
      </c>
      <c r="B8578" t="s">
        <v>13296</v>
      </c>
      <c r="C8578" t="s">
        <v>3190</v>
      </c>
      <c r="D8578" t="s">
        <v>1822</v>
      </c>
      <c r="E8578" t="s">
        <v>3546</v>
      </c>
      <c r="F8578" t="s">
        <v>28338</v>
      </c>
      <c r="G8578" t="s">
        <v>14122</v>
      </c>
      <c r="H8578" t="s">
        <v>3177</v>
      </c>
      <c r="I8578" t="s">
        <v>28339</v>
      </c>
      <c r="J8578" t="s">
        <v>3187</v>
      </c>
      <c r="K8578" t="s">
        <v>8743</v>
      </c>
      <c r="L8578" t="s">
        <v>3174</v>
      </c>
      <c r="M8578" t="s">
        <v>3174</v>
      </c>
    </row>
    <row r="8579" spans="1:13" x14ac:dyDescent="0.3">
      <c r="A8579" t="s">
        <v>1090</v>
      </c>
      <c r="B8579" t="s">
        <v>28008</v>
      </c>
      <c r="C8579" t="s">
        <v>3173</v>
      </c>
      <c r="D8579" t="s">
        <v>7914</v>
      </c>
      <c r="E8579" t="s">
        <v>3235</v>
      </c>
      <c r="F8579" t="s">
        <v>28340</v>
      </c>
      <c r="G8579" t="s">
        <v>17963</v>
      </c>
      <c r="H8579" t="s">
        <v>3177</v>
      </c>
      <c r="I8579" t="s">
        <v>28341</v>
      </c>
      <c r="J8579" t="s">
        <v>3187</v>
      </c>
      <c r="K8579" t="s">
        <v>28342</v>
      </c>
      <c r="L8579" t="s">
        <v>3174</v>
      </c>
      <c r="M8579" t="s">
        <v>3174</v>
      </c>
    </row>
    <row r="8580" spans="1:13" x14ac:dyDescent="0.3">
      <c r="A8580" t="s">
        <v>1082</v>
      </c>
      <c r="B8580" t="s">
        <v>13296</v>
      </c>
      <c r="C8580" t="s">
        <v>3190</v>
      </c>
      <c r="D8580" t="s">
        <v>1822</v>
      </c>
      <c r="E8580" t="s">
        <v>3546</v>
      </c>
      <c r="F8580" t="s">
        <v>28343</v>
      </c>
      <c r="G8580" t="s">
        <v>14122</v>
      </c>
      <c r="H8580" t="s">
        <v>3177</v>
      </c>
      <c r="I8580" t="s">
        <v>28344</v>
      </c>
      <c r="J8580" t="s">
        <v>3187</v>
      </c>
      <c r="K8580" t="s">
        <v>28345</v>
      </c>
      <c r="L8580" t="s">
        <v>3174</v>
      </c>
      <c r="M8580" t="s">
        <v>3174</v>
      </c>
    </row>
    <row r="8581" spans="1:13" x14ac:dyDescent="0.3">
      <c r="A8581" t="s">
        <v>1090</v>
      </c>
      <c r="B8581" t="s">
        <v>28008</v>
      </c>
      <c r="C8581" t="s">
        <v>3173</v>
      </c>
      <c r="D8581" t="s">
        <v>7914</v>
      </c>
      <c r="E8581" t="s">
        <v>3235</v>
      </c>
      <c r="F8581" t="s">
        <v>28346</v>
      </c>
      <c r="G8581" t="s">
        <v>17963</v>
      </c>
      <c r="H8581" t="s">
        <v>3177</v>
      </c>
      <c r="I8581" t="s">
        <v>28347</v>
      </c>
      <c r="J8581" t="s">
        <v>3187</v>
      </c>
      <c r="K8581" t="s">
        <v>28348</v>
      </c>
      <c r="L8581" t="s">
        <v>3174</v>
      </c>
      <c r="M8581" t="s">
        <v>3174</v>
      </c>
    </row>
    <row r="8582" spans="1:13" x14ac:dyDescent="0.3">
      <c r="A8582" t="s">
        <v>1082</v>
      </c>
      <c r="B8582" t="s">
        <v>13296</v>
      </c>
      <c r="C8582" t="s">
        <v>3190</v>
      </c>
      <c r="D8582" t="s">
        <v>1822</v>
      </c>
      <c r="E8582" t="s">
        <v>3546</v>
      </c>
      <c r="F8582" t="s">
        <v>28349</v>
      </c>
      <c r="G8582" t="s">
        <v>14226</v>
      </c>
      <c r="H8582" t="s">
        <v>3177</v>
      </c>
      <c r="I8582" t="s">
        <v>28350</v>
      </c>
      <c r="J8582" t="s">
        <v>3187</v>
      </c>
      <c r="K8582" t="s">
        <v>28351</v>
      </c>
      <c r="L8582" t="s">
        <v>3174</v>
      </c>
      <c r="M8582" t="s">
        <v>3174</v>
      </c>
    </row>
    <row r="8583" spans="1:13" x14ac:dyDescent="0.3">
      <c r="A8583" t="s">
        <v>1090</v>
      </c>
      <c r="B8583" t="s">
        <v>28008</v>
      </c>
      <c r="C8583" t="s">
        <v>3173</v>
      </c>
      <c r="D8583" t="s">
        <v>7914</v>
      </c>
      <c r="E8583" t="s">
        <v>3235</v>
      </c>
      <c r="F8583" t="s">
        <v>28352</v>
      </c>
      <c r="G8583" t="s">
        <v>17963</v>
      </c>
      <c r="H8583" t="s">
        <v>3177</v>
      </c>
      <c r="I8583" t="s">
        <v>28353</v>
      </c>
      <c r="J8583" t="s">
        <v>3187</v>
      </c>
      <c r="K8583" t="s">
        <v>28354</v>
      </c>
      <c r="L8583" t="s">
        <v>3174</v>
      </c>
      <c r="M8583" t="s">
        <v>3174</v>
      </c>
    </row>
    <row r="8584" spans="1:13" x14ac:dyDescent="0.3">
      <c r="A8584" t="s">
        <v>1082</v>
      </c>
      <c r="B8584" t="s">
        <v>13296</v>
      </c>
      <c r="C8584" t="s">
        <v>3190</v>
      </c>
      <c r="D8584" t="s">
        <v>1822</v>
      </c>
      <c r="E8584" t="s">
        <v>3546</v>
      </c>
      <c r="F8584" t="s">
        <v>28355</v>
      </c>
      <c r="G8584" t="s">
        <v>28356</v>
      </c>
      <c r="H8584" t="s">
        <v>3177</v>
      </c>
      <c r="I8584" t="s">
        <v>28357</v>
      </c>
      <c r="J8584" t="s">
        <v>3187</v>
      </c>
      <c r="K8584" t="s">
        <v>28358</v>
      </c>
      <c r="L8584" t="s">
        <v>3174</v>
      </c>
      <c r="M8584" t="s">
        <v>3174</v>
      </c>
    </row>
    <row r="8585" spans="1:13" x14ac:dyDescent="0.3">
      <c r="A8585" t="s">
        <v>1082</v>
      </c>
      <c r="B8585" t="s">
        <v>13296</v>
      </c>
      <c r="C8585" t="s">
        <v>3190</v>
      </c>
      <c r="D8585" t="s">
        <v>1822</v>
      </c>
      <c r="E8585" t="s">
        <v>3546</v>
      </c>
      <c r="F8585" t="s">
        <v>28359</v>
      </c>
      <c r="G8585" t="s">
        <v>28360</v>
      </c>
      <c r="H8585" t="s">
        <v>3177</v>
      </c>
      <c r="I8585" t="s">
        <v>28361</v>
      </c>
      <c r="J8585" t="s">
        <v>3187</v>
      </c>
      <c r="K8585" t="s">
        <v>28362</v>
      </c>
      <c r="L8585" t="s">
        <v>3174</v>
      </c>
      <c r="M8585" t="s">
        <v>3174</v>
      </c>
    </row>
    <row r="8586" spans="1:13" x14ac:dyDescent="0.3">
      <c r="A8586" t="s">
        <v>1090</v>
      </c>
      <c r="B8586" t="s">
        <v>28008</v>
      </c>
      <c r="C8586" t="s">
        <v>3173</v>
      </c>
      <c r="D8586" t="s">
        <v>7914</v>
      </c>
      <c r="E8586" t="s">
        <v>3235</v>
      </c>
      <c r="F8586" t="s">
        <v>28363</v>
      </c>
      <c r="G8586" t="s">
        <v>17963</v>
      </c>
      <c r="H8586" t="s">
        <v>3177</v>
      </c>
      <c r="I8586" t="s">
        <v>28364</v>
      </c>
      <c r="J8586" t="s">
        <v>3187</v>
      </c>
      <c r="K8586" t="s">
        <v>28365</v>
      </c>
      <c r="L8586" t="s">
        <v>3174</v>
      </c>
      <c r="M8586" t="s">
        <v>3174</v>
      </c>
    </row>
    <row r="8587" spans="1:13" x14ac:dyDescent="0.3">
      <c r="A8587" t="s">
        <v>1082</v>
      </c>
      <c r="B8587" t="s">
        <v>13296</v>
      </c>
      <c r="C8587" t="s">
        <v>3190</v>
      </c>
      <c r="D8587" t="s">
        <v>1822</v>
      </c>
      <c r="E8587" t="s">
        <v>3546</v>
      </c>
      <c r="F8587" t="s">
        <v>28366</v>
      </c>
      <c r="G8587" t="s">
        <v>28367</v>
      </c>
      <c r="H8587" t="s">
        <v>3177</v>
      </c>
      <c r="I8587" t="s">
        <v>28368</v>
      </c>
      <c r="J8587" t="s">
        <v>3187</v>
      </c>
      <c r="K8587" t="s">
        <v>28369</v>
      </c>
      <c r="L8587" t="s">
        <v>3174</v>
      </c>
      <c r="M8587" t="s">
        <v>3174</v>
      </c>
    </row>
    <row r="8588" spans="1:13" x14ac:dyDescent="0.3">
      <c r="A8588" t="s">
        <v>1090</v>
      </c>
      <c r="B8588" t="s">
        <v>28008</v>
      </c>
      <c r="C8588" t="s">
        <v>3173</v>
      </c>
      <c r="D8588" t="s">
        <v>7914</v>
      </c>
      <c r="E8588" t="s">
        <v>3235</v>
      </c>
      <c r="F8588" t="s">
        <v>28370</v>
      </c>
      <c r="G8588" t="s">
        <v>17963</v>
      </c>
      <c r="H8588" t="s">
        <v>3177</v>
      </c>
      <c r="I8588" t="s">
        <v>28371</v>
      </c>
      <c r="J8588" t="s">
        <v>3187</v>
      </c>
      <c r="K8588" t="s">
        <v>28372</v>
      </c>
      <c r="L8588" t="s">
        <v>3174</v>
      </c>
      <c r="M8588" t="s">
        <v>3174</v>
      </c>
    </row>
    <row r="8589" spans="1:13" x14ac:dyDescent="0.3">
      <c r="A8589" t="s">
        <v>1082</v>
      </c>
      <c r="B8589" t="s">
        <v>13296</v>
      </c>
      <c r="C8589" t="s">
        <v>3190</v>
      </c>
      <c r="D8589" t="s">
        <v>1822</v>
      </c>
      <c r="E8589" t="s">
        <v>3546</v>
      </c>
      <c r="F8589" t="s">
        <v>28373</v>
      </c>
      <c r="G8589" t="s">
        <v>14218</v>
      </c>
      <c r="H8589" t="s">
        <v>3177</v>
      </c>
      <c r="I8589" t="s">
        <v>28374</v>
      </c>
      <c r="J8589" t="s">
        <v>3187</v>
      </c>
      <c r="K8589" t="s">
        <v>28375</v>
      </c>
      <c r="L8589" t="s">
        <v>3174</v>
      </c>
      <c r="M8589" t="s">
        <v>3174</v>
      </c>
    </row>
    <row r="8590" spans="1:13" x14ac:dyDescent="0.3">
      <c r="A8590" t="s">
        <v>1090</v>
      </c>
      <c r="B8590" t="s">
        <v>28008</v>
      </c>
      <c r="C8590" t="s">
        <v>3173</v>
      </c>
      <c r="D8590" t="s">
        <v>7914</v>
      </c>
      <c r="E8590" t="s">
        <v>3235</v>
      </c>
      <c r="F8590" t="s">
        <v>28376</v>
      </c>
      <c r="G8590" t="s">
        <v>17963</v>
      </c>
      <c r="H8590" t="s">
        <v>3177</v>
      </c>
      <c r="I8590" t="s">
        <v>28377</v>
      </c>
      <c r="J8590" t="s">
        <v>3187</v>
      </c>
      <c r="K8590" t="s">
        <v>28378</v>
      </c>
      <c r="L8590" t="s">
        <v>3174</v>
      </c>
      <c r="M8590" t="s">
        <v>3174</v>
      </c>
    </row>
    <row r="8591" spans="1:13" x14ac:dyDescent="0.3">
      <c r="A8591" t="s">
        <v>1082</v>
      </c>
      <c r="B8591" t="s">
        <v>13296</v>
      </c>
      <c r="C8591" t="s">
        <v>3190</v>
      </c>
      <c r="D8591" t="s">
        <v>1822</v>
      </c>
      <c r="E8591" t="s">
        <v>3546</v>
      </c>
      <c r="F8591" t="s">
        <v>28379</v>
      </c>
      <c r="G8591" t="s">
        <v>14215</v>
      </c>
      <c r="H8591" t="s">
        <v>3177</v>
      </c>
      <c r="I8591" t="s">
        <v>28380</v>
      </c>
      <c r="J8591" t="s">
        <v>3187</v>
      </c>
      <c r="K8591" t="s">
        <v>28381</v>
      </c>
      <c r="L8591" t="s">
        <v>3174</v>
      </c>
      <c r="M8591" t="s">
        <v>3174</v>
      </c>
    </row>
    <row r="8592" spans="1:13" x14ac:dyDescent="0.3">
      <c r="A8592" t="s">
        <v>1090</v>
      </c>
      <c r="B8592" t="s">
        <v>28008</v>
      </c>
      <c r="C8592" t="s">
        <v>3173</v>
      </c>
      <c r="D8592" t="s">
        <v>7914</v>
      </c>
      <c r="E8592" t="s">
        <v>3235</v>
      </c>
      <c r="F8592" t="s">
        <v>28382</v>
      </c>
      <c r="G8592" t="s">
        <v>17963</v>
      </c>
      <c r="H8592" t="s">
        <v>3177</v>
      </c>
      <c r="I8592" t="s">
        <v>28383</v>
      </c>
      <c r="J8592" t="s">
        <v>3187</v>
      </c>
      <c r="K8592" t="s">
        <v>28384</v>
      </c>
      <c r="L8592" t="s">
        <v>3174</v>
      </c>
      <c r="M8592" t="s">
        <v>3174</v>
      </c>
    </row>
    <row r="8593" spans="1:13" x14ac:dyDescent="0.3">
      <c r="A8593" t="s">
        <v>1082</v>
      </c>
      <c r="B8593" t="s">
        <v>13296</v>
      </c>
      <c r="C8593" t="s">
        <v>3190</v>
      </c>
      <c r="D8593" t="s">
        <v>1822</v>
      </c>
      <c r="E8593" t="s">
        <v>3546</v>
      </c>
      <c r="F8593" t="s">
        <v>28385</v>
      </c>
      <c r="G8593" t="s">
        <v>13298</v>
      </c>
      <c r="H8593" t="s">
        <v>3177</v>
      </c>
      <c r="I8593" t="s">
        <v>28386</v>
      </c>
      <c r="J8593" t="s">
        <v>3187</v>
      </c>
      <c r="K8593" t="s">
        <v>22265</v>
      </c>
      <c r="L8593" t="s">
        <v>3174</v>
      </c>
      <c r="M8593" t="s">
        <v>3174</v>
      </c>
    </row>
    <row r="8594" spans="1:13" x14ac:dyDescent="0.3">
      <c r="A8594" t="s">
        <v>1082</v>
      </c>
      <c r="B8594" t="s">
        <v>13296</v>
      </c>
      <c r="C8594" t="s">
        <v>3190</v>
      </c>
      <c r="D8594" t="s">
        <v>1822</v>
      </c>
      <c r="E8594" t="s">
        <v>3546</v>
      </c>
      <c r="F8594" t="s">
        <v>28387</v>
      </c>
      <c r="G8594" t="s">
        <v>14226</v>
      </c>
      <c r="H8594" t="s">
        <v>3177</v>
      </c>
      <c r="I8594" t="s">
        <v>28388</v>
      </c>
      <c r="J8594" t="s">
        <v>3187</v>
      </c>
      <c r="K8594" t="s">
        <v>28389</v>
      </c>
      <c r="L8594" t="s">
        <v>3174</v>
      </c>
      <c r="M8594" t="s">
        <v>3174</v>
      </c>
    </row>
    <row r="8595" spans="1:13" x14ac:dyDescent="0.3">
      <c r="A8595" t="s">
        <v>1090</v>
      </c>
      <c r="B8595" t="s">
        <v>28008</v>
      </c>
      <c r="C8595" t="s">
        <v>3173</v>
      </c>
      <c r="D8595" t="s">
        <v>7914</v>
      </c>
      <c r="E8595" t="s">
        <v>3235</v>
      </c>
      <c r="F8595" t="s">
        <v>28390</v>
      </c>
      <c r="G8595" t="s">
        <v>17963</v>
      </c>
      <c r="H8595" t="s">
        <v>3177</v>
      </c>
      <c r="I8595" t="s">
        <v>28391</v>
      </c>
      <c r="J8595" t="s">
        <v>3187</v>
      </c>
      <c r="K8595" t="s">
        <v>28392</v>
      </c>
      <c r="L8595" t="s">
        <v>3174</v>
      </c>
      <c r="M8595" t="s">
        <v>3174</v>
      </c>
    </row>
    <row r="8596" spans="1:13" x14ac:dyDescent="0.3">
      <c r="A8596" t="s">
        <v>1082</v>
      </c>
      <c r="B8596" t="s">
        <v>13296</v>
      </c>
      <c r="C8596" t="s">
        <v>3190</v>
      </c>
      <c r="D8596" t="s">
        <v>1822</v>
      </c>
      <c r="E8596" t="s">
        <v>3546</v>
      </c>
      <c r="F8596" t="s">
        <v>28393</v>
      </c>
      <c r="G8596" t="s">
        <v>28356</v>
      </c>
      <c r="H8596" t="s">
        <v>3177</v>
      </c>
      <c r="I8596" t="s">
        <v>28394</v>
      </c>
      <c r="J8596" t="s">
        <v>3187</v>
      </c>
      <c r="K8596" t="s">
        <v>28395</v>
      </c>
      <c r="L8596" t="s">
        <v>3174</v>
      </c>
      <c r="M8596" t="s">
        <v>3174</v>
      </c>
    </row>
    <row r="8597" spans="1:13" x14ac:dyDescent="0.3">
      <c r="A8597" t="s">
        <v>1090</v>
      </c>
      <c r="B8597" t="s">
        <v>28008</v>
      </c>
      <c r="C8597" t="s">
        <v>3173</v>
      </c>
      <c r="D8597" t="s">
        <v>7914</v>
      </c>
      <c r="E8597" t="s">
        <v>3235</v>
      </c>
      <c r="F8597" t="s">
        <v>28396</v>
      </c>
      <c r="G8597" t="s">
        <v>17963</v>
      </c>
      <c r="H8597" t="s">
        <v>3177</v>
      </c>
      <c r="I8597" t="s">
        <v>28397</v>
      </c>
      <c r="J8597" t="s">
        <v>3187</v>
      </c>
      <c r="K8597" t="s">
        <v>28398</v>
      </c>
      <c r="L8597" t="s">
        <v>3174</v>
      </c>
      <c r="M8597" t="s">
        <v>3174</v>
      </c>
    </row>
    <row r="8598" spans="1:13" x14ac:dyDescent="0.3">
      <c r="A8598" t="s">
        <v>1082</v>
      </c>
      <c r="B8598" t="s">
        <v>13296</v>
      </c>
      <c r="C8598" t="s">
        <v>3190</v>
      </c>
      <c r="D8598" t="s">
        <v>1822</v>
      </c>
      <c r="E8598" t="s">
        <v>3546</v>
      </c>
      <c r="F8598" t="s">
        <v>28399</v>
      </c>
      <c r="G8598" t="s">
        <v>28360</v>
      </c>
      <c r="H8598" t="s">
        <v>3177</v>
      </c>
      <c r="I8598" t="s">
        <v>28400</v>
      </c>
      <c r="J8598" t="s">
        <v>3187</v>
      </c>
      <c r="K8598" t="s">
        <v>28401</v>
      </c>
      <c r="L8598" t="s">
        <v>3174</v>
      </c>
      <c r="M8598" t="s">
        <v>3174</v>
      </c>
    </row>
    <row r="8599" spans="1:13" x14ac:dyDescent="0.3">
      <c r="A8599" t="s">
        <v>1090</v>
      </c>
      <c r="B8599" t="s">
        <v>16583</v>
      </c>
      <c r="C8599" t="s">
        <v>3173</v>
      </c>
      <c r="D8599" t="s">
        <v>7914</v>
      </c>
      <c r="E8599" t="s">
        <v>3459</v>
      </c>
      <c r="F8599" t="s">
        <v>28402</v>
      </c>
      <c r="G8599" t="s">
        <v>3176</v>
      </c>
      <c r="H8599" t="s">
        <v>3177</v>
      </c>
      <c r="I8599" t="s">
        <v>28403</v>
      </c>
      <c r="J8599" t="s">
        <v>3187</v>
      </c>
      <c r="K8599" t="s">
        <v>28404</v>
      </c>
      <c r="L8599" t="s">
        <v>3174</v>
      </c>
      <c r="M8599" t="s">
        <v>3174</v>
      </c>
    </row>
    <row r="8600" spans="1:13" x14ac:dyDescent="0.3">
      <c r="A8600" t="s">
        <v>1082</v>
      </c>
      <c r="B8600" t="s">
        <v>13296</v>
      </c>
      <c r="C8600" t="s">
        <v>3190</v>
      </c>
      <c r="D8600" t="s">
        <v>1822</v>
      </c>
      <c r="E8600" t="s">
        <v>3546</v>
      </c>
      <c r="F8600" t="s">
        <v>28405</v>
      </c>
      <c r="G8600" t="s">
        <v>28367</v>
      </c>
      <c r="H8600" t="s">
        <v>3177</v>
      </c>
      <c r="I8600" t="s">
        <v>28406</v>
      </c>
      <c r="J8600" t="s">
        <v>3187</v>
      </c>
      <c r="K8600" t="s">
        <v>28407</v>
      </c>
      <c r="L8600" t="s">
        <v>3174</v>
      </c>
      <c r="M8600" t="s">
        <v>3174</v>
      </c>
    </row>
    <row r="8601" spans="1:13" x14ac:dyDescent="0.3">
      <c r="A8601" t="s">
        <v>1090</v>
      </c>
      <c r="B8601" t="s">
        <v>28408</v>
      </c>
      <c r="C8601" t="s">
        <v>3173</v>
      </c>
      <c r="D8601" t="s">
        <v>7914</v>
      </c>
      <c r="E8601" t="s">
        <v>3459</v>
      </c>
      <c r="F8601" t="s">
        <v>28409</v>
      </c>
      <c r="G8601" t="s">
        <v>28410</v>
      </c>
      <c r="H8601" t="s">
        <v>3177</v>
      </c>
      <c r="I8601" t="s">
        <v>28411</v>
      </c>
      <c r="J8601" t="s">
        <v>3187</v>
      </c>
      <c r="K8601" t="s">
        <v>28412</v>
      </c>
      <c r="L8601" t="s">
        <v>3174</v>
      </c>
      <c r="M8601" t="s">
        <v>3174</v>
      </c>
    </row>
    <row r="8602" spans="1:13" x14ac:dyDescent="0.3">
      <c r="A8602" t="s">
        <v>1082</v>
      </c>
      <c r="B8602" t="s">
        <v>13296</v>
      </c>
      <c r="C8602" t="s">
        <v>3190</v>
      </c>
      <c r="D8602" t="s">
        <v>1822</v>
      </c>
      <c r="E8602" t="s">
        <v>3546</v>
      </c>
      <c r="F8602" t="s">
        <v>28413</v>
      </c>
      <c r="G8602" t="s">
        <v>28414</v>
      </c>
      <c r="H8602" t="s">
        <v>3177</v>
      </c>
      <c r="I8602" t="s">
        <v>28415</v>
      </c>
      <c r="J8602" t="s">
        <v>3187</v>
      </c>
      <c r="K8602" t="s">
        <v>28416</v>
      </c>
      <c r="L8602" t="s">
        <v>3174</v>
      </c>
      <c r="M8602" t="s">
        <v>3174</v>
      </c>
    </row>
    <row r="8603" spans="1:13" x14ac:dyDescent="0.3">
      <c r="A8603" t="s">
        <v>1090</v>
      </c>
      <c r="B8603" t="s">
        <v>8200</v>
      </c>
      <c r="C8603" t="s">
        <v>3173</v>
      </c>
      <c r="D8603" t="s">
        <v>7914</v>
      </c>
      <c r="E8603" t="s">
        <v>3235</v>
      </c>
      <c r="F8603" t="s">
        <v>28417</v>
      </c>
      <c r="G8603" t="s">
        <v>8202</v>
      </c>
      <c r="H8603" t="s">
        <v>3177</v>
      </c>
      <c r="I8603" t="s">
        <v>28418</v>
      </c>
      <c r="J8603" t="s">
        <v>3187</v>
      </c>
      <c r="K8603" t="s">
        <v>28419</v>
      </c>
      <c r="L8603" t="s">
        <v>3174</v>
      </c>
      <c r="M8603" t="s">
        <v>3174</v>
      </c>
    </row>
    <row r="8604" spans="1:13" x14ac:dyDescent="0.3">
      <c r="A8604" t="s">
        <v>1082</v>
      </c>
      <c r="B8604" t="s">
        <v>13296</v>
      </c>
      <c r="C8604" t="s">
        <v>3190</v>
      </c>
      <c r="D8604" t="s">
        <v>1822</v>
      </c>
      <c r="E8604" t="s">
        <v>3546</v>
      </c>
      <c r="F8604" t="s">
        <v>28420</v>
      </c>
      <c r="G8604" t="s">
        <v>28421</v>
      </c>
      <c r="H8604" t="s">
        <v>3177</v>
      </c>
      <c r="I8604" t="s">
        <v>28422</v>
      </c>
      <c r="J8604" t="s">
        <v>3187</v>
      </c>
      <c r="K8604" t="s">
        <v>28423</v>
      </c>
      <c r="L8604" t="s">
        <v>3174</v>
      </c>
      <c r="M8604" t="s">
        <v>3174</v>
      </c>
    </row>
    <row r="8605" spans="1:13" x14ac:dyDescent="0.3">
      <c r="A8605" t="s">
        <v>1090</v>
      </c>
      <c r="B8605" t="s">
        <v>8200</v>
      </c>
      <c r="C8605" t="s">
        <v>3173</v>
      </c>
      <c r="D8605" t="s">
        <v>7914</v>
      </c>
      <c r="E8605" t="s">
        <v>3235</v>
      </c>
      <c r="F8605" t="s">
        <v>28424</v>
      </c>
      <c r="G8605" t="s">
        <v>8202</v>
      </c>
      <c r="H8605" t="s">
        <v>3177</v>
      </c>
      <c r="I8605" t="s">
        <v>28425</v>
      </c>
      <c r="J8605" t="s">
        <v>3187</v>
      </c>
      <c r="K8605" t="s">
        <v>28426</v>
      </c>
      <c r="L8605" t="s">
        <v>3174</v>
      </c>
      <c r="M8605" t="s">
        <v>3174</v>
      </c>
    </row>
    <row r="8606" spans="1:13" x14ac:dyDescent="0.3">
      <c r="A8606" t="s">
        <v>1082</v>
      </c>
      <c r="B8606" t="s">
        <v>13296</v>
      </c>
      <c r="C8606" t="s">
        <v>3190</v>
      </c>
      <c r="D8606" t="s">
        <v>1822</v>
      </c>
      <c r="E8606" t="s">
        <v>3546</v>
      </c>
      <c r="F8606" t="s">
        <v>28427</v>
      </c>
      <c r="G8606" t="s">
        <v>25888</v>
      </c>
      <c r="H8606" t="s">
        <v>3177</v>
      </c>
      <c r="I8606" t="s">
        <v>28428</v>
      </c>
      <c r="J8606" t="s">
        <v>3187</v>
      </c>
      <c r="K8606" t="s">
        <v>28429</v>
      </c>
      <c r="L8606" t="s">
        <v>3174</v>
      </c>
      <c r="M8606" t="s">
        <v>3174</v>
      </c>
    </row>
    <row r="8607" spans="1:13" x14ac:dyDescent="0.3">
      <c r="A8607" t="s">
        <v>1090</v>
      </c>
      <c r="B8607" t="s">
        <v>28018</v>
      </c>
      <c r="C8607" t="s">
        <v>3173</v>
      </c>
      <c r="D8607" t="s">
        <v>7914</v>
      </c>
      <c r="E8607" t="s">
        <v>3320</v>
      </c>
      <c r="F8607" t="s">
        <v>28430</v>
      </c>
      <c r="G8607" t="s">
        <v>28020</v>
      </c>
      <c r="H8607" t="s">
        <v>3177</v>
      </c>
      <c r="I8607" t="s">
        <v>28431</v>
      </c>
      <c r="J8607" t="s">
        <v>3187</v>
      </c>
      <c r="K8607" t="s">
        <v>28432</v>
      </c>
      <c r="L8607" t="s">
        <v>3174</v>
      </c>
      <c r="M8607" t="s">
        <v>3174</v>
      </c>
    </row>
    <row r="8608" spans="1:13" x14ac:dyDescent="0.3">
      <c r="A8608" t="s">
        <v>1082</v>
      </c>
      <c r="B8608" t="s">
        <v>13296</v>
      </c>
      <c r="C8608" t="s">
        <v>3190</v>
      </c>
      <c r="D8608" t="s">
        <v>1822</v>
      </c>
      <c r="E8608" t="s">
        <v>3546</v>
      </c>
      <c r="F8608" t="s">
        <v>28433</v>
      </c>
      <c r="G8608" t="s">
        <v>14218</v>
      </c>
      <c r="H8608" t="s">
        <v>3177</v>
      </c>
      <c r="I8608" t="s">
        <v>28434</v>
      </c>
      <c r="J8608" t="s">
        <v>3187</v>
      </c>
      <c r="K8608" t="s">
        <v>28435</v>
      </c>
      <c r="L8608" t="s">
        <v>3174</v>
      </c>
      <c r="M8608" t="s">
        <v>3174</v>
      </c>
    </row>
    <row r="8609" spans="1:13" x14ac:dyDescent="0.3">
      <c r="A8609" t="s">
        <v>1090</v>
      </c>
      <c r="B8609" t="s">
        <v>28436</v>
      </c>
      <c r="C8609" t="s">
        <v>3173</v>
      </c>
      <c r="D8609" t="s">
        <v>7914</v>
      </c>
      <c r="E8609" t="s">
        <v>3235</v>
      </c>
      <c r="F8609" t="s">
        <v>28437</v>
      </c>
      <c r="G8609" t="s">
        <v>17034</v>
      </c>
      <c r="H8609" t="s">
        <v>3177</v>
      </c>
      <c r="I8609" t="s">
        <v>28438</v>
      </c>
      <c r="J8609" t="s">
        <v>3187</v>
      </c>
      <c r="K8609" t="s">
        <v>28439</v>
      </c>
      <c r="L8609" t="s">
        <v>3174</v>
      </c>
      <c r="M8609" t="s">
        <v>3174</v>
      </c>
    </row>
    <row r="8610" spans="1:13" x14ac:dyDescent="0.3">
      <c r="A8610" t="s">
        <v>1082</v>
      </c>
      <c r="B8610" t="s">
        <v>13296</v>
      </c>
      <c r="C8610" t="s">
        <v>3190</v>
      </c>
      <c r="D8610" t="s">
        <v>1822</v>
      </c>
      <c r="E8610" t="s">
        <v>3546</v>
      </c>
      <c r="F8610" t="s">
        <v>28440</v>
      </c>
      <c r="G8610" t="s">
        <v>14215</v>
      </c>
      <c r="H8610" t="s">
        <v>3177</v>
      </c>
      <c r="I8610" t="s">
        <v>28441</v>
      </c>
      <c r="J8610" t="s">
        <v>3187</v>
      </c>
      <c r="K8610" t="s">
        <v>28442</v>
      </c>
      <c r="L8610" t="s">
        <v>3174</v>
      </c>
      <c r="M8610" t="s">
        <v>3174</v>
      </c>
    </row>
    <row r="8611" spans="1:13" x14ac:dyDescent="0.3">
      <c r="A8611" t="s">
        <v>1090</v>
      </c>
      <c r="B8611" t="s">
        <v>8151</v>
      </c>
      <c r="C8611" t="s">
        <v>3173</v>
      </c>
      <c r="D8611" t="s">
        <v>7914</v>
      </c>
      <c r="E8611" t="s">
        <v>3459</v>
      </c>
      <c r="F8611" t="s">
        <v>28443</v>
      </c>
      <c r="G8611" t="s">
        <v>8153</v>
      </c>
      <c r="H8611" t="s">
        <v>3177</v>
      </c>
      <c r="I8611" t="s">
        <v>28444</v>
      </c>
      <c r="J8611" t="s">
        <v>3187</v>
      </c>
      <c r="K8611" t="s">
        <v>28445</v>
      </c>
      <c r="L8611" t="s">
        <v>3174</v>
      </c>
      <c r="M8611" t="s">
        <v>3174</v>
      </c>
    </row>
    <row r="8612" spans="1:13" x14ac:dyDescent="0.3">
      <c r="A8612" t="s">
        <v>1082</v>
      </c>
      <c r="B8612" t="s">
        <v>13296</v>
      </c>
      <c r="C8612" t="s">
        <v>3190</v>
      </c>
      <c r="D8612" t="s">
        <v>1822</v>
      </c>
      <c r="E8612" t="s">
        <v>3546</v>
      </c>
      <c r="F8612" t="s">
        <v>28446</v>
      </c>
      <c r="G8612" t="s">
        <v>13298</v>
      </c>
      <c r="H8612" t="s">
        <v>3177</v>
      </c>
      <c r="I8612" t="s">
        <v>28447</v>
      </c>
      <c r="J8612" t="s">
        <v>3187</v>
      </c>
      <c r="K8612" t="s">
        <v>22278</v>
      </c>
      <c r="L8612" t="s">
        <v>3174</v>
      </c>
      <c r="M8612" t="s">
        <v>3174</v>
      </c>
    </row>
    <row r="8613" spans="1:13" x14ac:dyDescent="0.3">
      <c r="A8613" t="s">
        <v>1090</v>
      </c>
      <c r="B8613" t="s">
        <v>28448</v>
      </c>
      <c r="C8613" t="s">
        <v>3173</v>
      </c>
      <c r="D8613" t="s">
        <v>7914</v>
      </c>
      <c r="E8613" t="s">
        <v>3235</v>
      </c>
      <c r="F8613" t="s">
        <v>28449</v>
      </c>
      <c r="G8613" t="s">
        <v>17038</v>
      </c>
      <c r="H8613" t="s">
        <v>3177</v>
      </c>
      <c r="I8613" t="s">
        <v>28450</v>
      </c>
      <c r="J8613" t="s">
        <v>3187</v>
      </c>
      <c r="K8613" t="s">
        <v>28451</v>
      </c>
      <c r="L8613" t="s">
        <v>3174</v>
      </c>
      <c r="M8613" t="s">
        <v>3174</v>
      </c>
    </row>
    <row r="8614" spans="1:13" x14ac:dyDescent="0.3">
      <c r="A8614" t="s">
        <v>1082</v>
      </c>
      <c r="B8614" t="s">
        <v>13296</v>
      </c>
      <c r="C8614" t="s">
        <v>3190</v>
      </c>
      <c r="D8614" t="s">
        <v>1822</v>
      </c>
      <c r="E8614" t="s">
        <v>3546</v>
      </c>
      <c r="F8614" t="s">
        <v>28452</v>
      </c>
      <c r="G8614" t="s">
        <v>14122</v>
      </c>
      <c r="H8614" t="s">
        <v>3177</v>
      </c>
      <c r="I8614" t="s">
        <v>28453</v>
      </c>
      <c r="J8614" t="s">
        <v>3187</v>
      </c>
      <c r="K8614" t="s">
        <v>28454</v>
      </c>
      <c r="L8614" t="s">
        <v>3174</v>
      </c>
      <c r="M8614" t="s">
        <v>3174</v>
      </c>
    </row>
    <row r="8615" spans="1:13" x14ac:dyDescent="0.3">
      <c r="A8615" t="s">
        <v>1090</v>
      </c>
      <c r="B8615" t="s">
        <v>28448</v>
      </c>
      <c r="C8615" t="s">
        <v>3173</v>
      </c>
      <c r="D8615" t="s">
        <v>7914</v>
      </c>
      <c r="E8615" t="s">
        <v>3235</v>
      </c>
      <c r="F8615" t="s">
        <v>28455</v>
      </c>
      <c r="G8615" t="s">
        <v>17038</v>
      </c>
      <c r="H8615" t="s">
        <v>3177</v>
      </c>
      <c r="I8615" t="s">
        <v>28456</v>
      </c>
      <c r="J8615" t="s">
        <v>3187</v>
      </c>
      <c r="K8615" t="s">
        <v>28457</v>
      </c>
      <c r="L8615" t="s">
        <v>3174</v>
      </c>
      <c r="M8615" t="s">
        <v>3174</v>
      </c>
    </row>
    <row r="8616" spans="1:13" x14ac:dyDescent="0.3">
      <c r="A8616" t="s">
        <v>1082</v>
      </c>
      <c r="B8616" t="s">
        <v>13296</v>
      </c>
      <c r="C8616" t="s">
        <v>3190</v>
      </c>
      <c r="D8616" t="s">
        <v>1822</v>
      </c>
      <c r="E8616" t="s">
        <v>3546</v>
      </c>
      <c r="F8616" t="s">
        <v>28458</v>
      </c>
      <c r="G8616" t="s">
        <v>14122</v>
      </c>
      <c r="H8616" t="s">
        <v>3177</v>
      </c>
      <c r="I8616" t="s">
        <v>28459</v>
      </c>
      <c r="J8616" t="s">
        <v>3187</v>
      </c>
      <c r="K8616" t="s">
        <v>20429</v>
      </c>
      <c r="L8616" t="s">
        <v>3174</v>
      </c>
      <c r="M8616" t="s">
        <v>3174</v>
      </c>
    </row>
    <row r="8617" spans="1:13" x14ac:dyDescent="0.3">
      <c r="A8617" t="s">
        <v>1090</v>
      </c>
      <c r="B8617" t="s">
        <v>28448</v>
      </c>
      <c r="C8617" t="s">
        <v>3173</v>
      </c>
      <c r="D8617" t="s">
        <v>7914</v>
      </c>
      <c r="E8617" t="s">
        <v>3235</v>
      </c>
      <c r="F8617" t="s">
        <v>28460</v>
      </c>
      <c r="G8617" t="s">
        <v>17038</v>
      </c>
      <c r="H8617" t="s">
        <v>3177</v>
      </c>
      <c r="I8617" t="s">
        <v>28461</v>
      </c>
      <c r="J8617" t="s">
        <v>3187</v>
      </c>
      <c r="K8617" t="s">
        <v>28462</v>
      </c>
      <c r="L8617" t="s">
        <v>3174</v>
      </c>
      <c r="M8617" t="s">
        <v>3174</v>
      </c>
    </row>
    <row r="8618" spans="1:13" x14ac:dyDescent="0.3">
      <c r="A8618" t="s">
        <v>1082</v>
      </c>
      <c r="B8618" t="s">
        <v>13972</v>
      </c>
      <c r="C8618" t="s">
        <v>4045</v>
      </c>
      <c r="D8618" t="s">
        <v>1822</v>
      </c>
      <c r="E8618" t="s">
        <v>3235</v>
      </c>
      <c r="F8618" t="s">
        <v>28463</v>
      </c>
      <c r="G8618" t="s">
        <v>13974</v>
      </c>
      <c r="H8618" t="s">
        <v>3177</v>
      </c>
      <c r="I8618" t="s">
        <v>28464</v>
      </c>
      <c r="J8618" t="s">
        <v>3187</v>
      </c>
      <c r="K8618" t="s">
        <v>9285</v>
      </c>
      <c r="L8618" t="s">
        <v>3174</v>
      </c>
      <c r="M8618" t="s">
        <v>3174</v>
      </c>
    </row>
    <row r="8619" spans="1:13" x14ac:dyDescent="0.3">
      <c r="A8619" t="s">
        <v>1090</v>
      </c>
      <c r="B8619" t="s">
        <v>28448</v>
      </c>
      <c r="C8619" t="s">
        <v>3173</v>
      </c>
      <c r="D8619" t="s">
        <v>7914</v>
      </c>
      <c r="E8619" t="s">
        <v>3235</v>
      </c>
      <c r="F8619" t="s">
        <v>28465</v>
      </c>
      <c r="G8619" t="s">
        <v>17038</v>
      </c>
      <c r="H8619" t="s">
        <v>3177</v>
      </c>
      <c r="I8619" t="s">
        <v>28466</v>
      </c>
      <c r="J8619" t="s">
        <v>3187</v>
      </c>
      <c r="K8619" t="s">
        <v>28467</v>
      </c>
      <c r="L8619" t="s">
        <v>3174</v>
      </c>
      <c r="M8619" t="s">
        <v>3174</v>
      </c>
    </row>
    <row r="8620" spans="1:13" x14ac:dyDescent="0.3">
      <c r="A8620" t="s">
        <v>1082</v>
      </c>
      <c r="B8620" t="s">
        <v>13972</v>
      </c>
      <c r="C8620" t="s">
        <v>4045</v>
      </c>
      <c r="D8620" t="s">
        <v>1822</v>
      </c>
      <c r="E8620" t="s">
        <v>3235</v>
      </c>
      <c r="F8620" t="s">
        <v>28468</v>
      </c>
      <c r="G8620" t="s">
        <v>13974</v>
      </c>
      <c r="H8620" t="s">
        <v>3177</v>
      </c>
      <c r="I8620" t="s">
        <v>28469</v>
      </c>
      <c r="J8620" t="s">
        <v>3187</v>
      </c>
      <c r="K8620" t="s">
        <v>28470</v>
      </c>
      <c r="L8620" t="s">
        <v>3174</v>
      </c>
      <c r="M8620" t="s">
        <v>3174</v>
      </c>
    </row>
    <row r="8621" spans="1:13" x14ac:dyDescent="0.3">
      <c r="A8621" t="s">
        <v>1090</v>
      </c>
      <c r="B8621" t="s">
        <v>28448</v>
      </c>
      <c r="C8621" t="s">
        <v>3173</v>
      </c>
      <c r="D8621" t="s">
        <v>7914</v>
      </c>
      <c r="E8621" t="s">
        <v>3235</v>
      </c>
      <c r="F8621" t="s">
        <v>28471</v>
      </c>
      <c r="G8621" t="s">
        <v>17038</v>
      </c>
      <c r="H8621" t="s">
        <v>3177</v>
      </c>
      <c r="I8621" t="s">
        <v>28472</v>
      </c>
      <c r="J8621" t="s">
        <v>3187</v>
      </c>
      <c r="K8621" t="s">
        <v>28473</v>
      </c>
      <c r="L8621" t="s">
        <v>3174</v>
      </c>
      <c r="M8621" t="s">
        <v>3174</v>
      </c>
    </row>
    <row r="8622" spans="1:13" x14ac:dyDescent="0.3">
      <c r="A8622" t="s">
        <v>1082</v>
      </c>
      <c r="B8622" t="s">
        <v>13972</v>
      </c>
      <c r="C8622" t="s">
        <v>4045</v>
      </c>
      <c r="D8622" t="s">
        <v>1822</v>
      </c>
      <c r="E8622" t="s">
        <v>3235</v>
      </c>
      <c r="F8622" t="s">
        <v>28474</v>
      </c>
      <c r="G8622" t="s">
        <v>14000</v>
      </c>
      <c r="H8622" t="s">
        <v>3177</v>
      </c>
      <c r="I8622" t="s">
        <v>28475</v>
      </c>
      <c r="J8622" t="s">
        <v>3187</v>
      </c>
      <c r="K8622" t="s">
        <v>21238</v>
      </c>
      <c r="L8622" t="s">
        <v>3174</v>
      </c>
      <c r="M8622" t="s">
        <v>3174</v>
      </c>
    </row>
    <row r="8623" spans="1:13" x14ac:dyDescent="0.3">
      <c r="A8623" t="s">
        <v>1090</v>
      </c>
      <c r="B8623" t="s">
        <v>28448</v>
      </c>
      <c r="C8623" t="s">
        <v>3173</v>
      </c>
      <c r="D8623" t="s">
        <v>7914</v>
      </c>
      <c r="E8623" t="s">
        <v>3235</v>
      </c>
      <c r="F8623" t="s">
        <v>28476</v>
      </c>
      <c r="G8623" t="s">
        <v>17038</v>
      </c>
      <c r="H8623" t="s">
        <v>3177</v>
      </c>
      <c r="I8623" t="s">
        <v>28477</v>
      </c>
      <c r="J8623" t="s">
        <v>3187</v>
      </c>
      <c r="K8623" t="s">
        <v>28478</v>
      </c>
      <c r="L8623" t="s">
        <v>3174</v>
      </c>
      <c r="M8623" t="s">
        <v>3174</v>
      </c>
    </row>
    <row r="8624" spans="1:13" x14ac:dyDescent="0.3">
      <c r="A8624" t="s">
        <v>1082</v>
      </c>
      <c r="B8624" t="s">
        <v>13972</v>
      </c>
      <c r="C8624" t="s">
        <v>4045</v>
      </c>
      <c r="D8624" t="s">
        <v>1822</v>
      </c>
      <c r="E8624" t="s">
        <v>3235</v>
      </c>
      <c r="F8624" t="s">
        <v>28479</v>
      </c>
      <c r="G8624" t="s">
        <v>14000</v>
      </c>
      <c r="H8624" t="s">
        <v>3177</v>
      </c>
      <c r="I8624" t="s">
        <v>28480</v>
      </c>
      <c r="J8624" t="s">
        <v>3187</v>
      </c>
      <c r="K8624" t="s">
        <v>21241</v>
      </c>
      <c r="L8624" t="s">
        <v>3174</v>
      </c>
      <c r="M8624" t="s">
        <v>3174</v>
      </c>
    </row>
    <row r="8625" spans="1:13" x14ac:dyDescent="0.3">
      <c r="A8625" t="s">
        <v>1082</v>
      </c>
      <c r="B8625" t="s">
        <v>13972</v>
      </c>
      <c r="C8625" t="s">
        <v>4045</v>
      </c>
      <c r="D8625" t="s">
        <v>1822</v>
      </c>
      <c r="E8625" t="s">
        <v>3235</v>
      </c>
      <c r="F8625" t="s">
        <v>28481</v>
      </c>
      <c r="G8625" t="s">
        <v>13974</v>
      </c>
      <c r="H8625" t="s">
        <v>3177</v>
      </c>
      <c r="I8625" t="s">
        <v>28482</v>
      </c>
      <c r="J8625" t="s">
        <v>3187</v>
      </c>
      <c r="K8625" t="s">
        <v>28483</v>
      </c>
      <c r="L8625" t="s">
        <v>3174</v>
      </c>
      <c r="M8625" t="s">
        <v>3174</v>
      </c>
    </row>
    <row r="8626" spans="1:13" x14ac:dyDescent="0.3">
      <c r="A8626" t="s">
        <v>1090</v>
      </c>
      <c r="B8626" t="s">
        <v>28484</v>
      </c>
      <c r="C8626" t="s">
        <v>3173</v>
      </c>
      <c r="D8626" t="s">
        <v>7914</v>
      </c>
      <c r="E8626" t="s">
        <v>3235</v>
      </c>
      <c r="F8626" t="s">
        <v>28485</v>
      </c>
      <c r="G8626" t="s">
        <v>28486</v>
      </c>
      <c r="H8626" t="s">
        <v>3177</v>
      </c>
      <c r="I8626" t="s">
        <v>28487</v>
      </c>
      <c r="J8626" t="s">
        <v>3187</v>
      </c>
      <c r="K8626" t="s">
        <v>28488</v>
      </c>
      <c r="L8626" t="s">
        <v>3174</v>
      </c>
      <c r="M8626" t="s">
        <v>3174</v>
      </c>
    </row>
    <row r="8627" spans="1:13" x14ac:dyDescent="0.3">
      <c r="A8627" t="s">
        <v>1082</v>
      </c>
      <c r="B8627" t="s">
        <v>13972</v>
      </c>
      <c r="C8627" t="s">
        <v>4045</v>
      </c>
      <c r="D8627" t="s">
        <v>1822</v>
      </c>
      <c r="E8627" t="s">
        <v>3235</v>
      </c>
      <c r="F8627" t="s">
        <v>28489</v>
      </c>
      <c r="G8627" t="s">
        <v>26063</v>
      </c>
      <c r="H8627" t="s">
        <v>3177</v>
      </c>
      <c r="I8627" t="s">
        <v>28490</v>
      </c>
      <c r="J8627" t="s">
        <v>3187</v>
      </c>
      <c r="K8627" t="s">
        <v>28491</v>
      </c>
      <c r="L8627" t="s">
        <v>3174</v>
      </c>
      <c r="M8627" t="s">
        <v>3174</v>
      </c>
    </row>
    <row r="8628" spans="1:13" x14ac:dyDescent="0.3">
      <c r="A8628" t="s">
        <v>1090</v>
      </c>
      <c r="B8628" t="s">
        <v>28436</v>
      </c>
      <c r="C8628" t="s">
        <v>3173</v>
      </c>
      <c r="D8628" t="s">
        <v>7914</v>
      </c>
      <c r="E8628" t="s">
        <v>3235</v>
      </c>
      <c r="F8628" t="s">
        <v>28492</v>
      </c>
      <c r="G8628" t="s">
        <v>17034</v>
      </c>
      <c r="H8628" t="s">
        <v>3177</v>
      </c>
      <c r="I8628" t="s">
        <v>28493</v>
      </c>
      <c r="J8628" t="s">
        <v>3187</v>
      </c>
      <c r="K8628" t="s">
        <v>28494</v>
      </c>
      <c r="L8628" t="s">
        <v>3174</v>
      </c>
      <c r="M8628" t="s">
        <v>3174</v>
      </c>
    </row>
    <row r="8629" spans="1:13" x14ac:dyDescent="0.3">
      <c r="A8629" t="s">
        <v>1082</v>
      </c>
      <c r="B8629" t="s">
        <v>13972</v>
      </c>
      <c r="C8629" t="s">
        <v>4045</v>
      </c>
      <c r="D8629" t="s">
        <v>1822</v>
      </c>
      <c r="E8629" t="s">
        <v>3235</v>
      </c>
      <c r="F8629" t="s">
        <v>28495</v>
      </c>
      <c r="G8629" t="s">
        <v>28496</v>
      </c>
      <c r="H8629" t="s">
        <v>3177</v>
      </c>
      <c r="I8629" t="s">
        <v>28497</v>
      </c>
      <c r="J8629" t="s">
        <v>3187</v>
      </c>
      <c r="K8629" t="s">
        <v>28498</v>
      </c>
      <c r="L8629" t="s">
        <v>3174</v>
      </c>
      <c r="M8629" t="s">
        <v>3174</v>
      </c>
    </row>
    <row r="8630" spans="1:13" x14ac:dyDescent="0.3">
      <c r="A8630" t="s">
        <v>1090</v>
      </c>
      <c r="B8630" t="s">
        <v>28436</v>
      </c>
      <c r="C8630" t="s">
        <v>3173</v>
      </c>
      <c r="D8630" t="s">
        <v>7914</v>
      </c>
      <c r="E8630" t="s">
        <v>3235</v>
      </c>
      <c r="F8630" t="s">
        <v>28499</v>
      </c>
      <c r="G8630" t="s">
        <v>17034</v>
      </c>
      <c r="H8630" t="s">
        <v>3177</v>
      </c>
      <c r="I8630" t="s">
        <v>28500</v>
      </c>
      <c r="J8630" t="s">
        <v>3187</v>
      </c>
      <c r="K8630" t="s">
        <v>28501</v>
      </c>
      <c r="L8630" t="s">
        <v>3174</v>
      </c>
      <c r="M8630" t="s">
        <v>3174</v>
      </c>
    </row>
    <row r="8631" spans="1:13" x14ac:dyDescent="0.3">
      <c r="A8631" t="s">
        <v>1082</v>
      </c>
      <c r="B8631" t="s">
        <v>13972</v>
      </c>
      <c r="C8631" t="s">
        <v>4045</v>
      </c>
      <c r="D8631" t="s">
        <v>1822</v>
      </c>
      <c r="E8631" t="s">
        <v>3235</v>
      </c>
      <c r="F8631" t="s">
        <v>28502</v>
      </c>
      <c r="G8631" t="s">
        <v>26060</v>
      </c>
      <c r="H8631" t="s">
        <v>3177</v>
      </c>
      <c r="I8631" t="s">
        <v>28503</v>
      </c>
      <c r="J8631" t="s">
        <v>3187</v>
      </c>
      <c r="K8631" t="s">
        <v>28504</v>
      </c>
      <c r="L8631" t="s">
        <v>3174</v>
      </c>
      <c r="M8631" t="s">
        <v>3174</v>
      </c>
    </row>
    <row r="8632" spans="1:13" x14ac:dyDescent="0.3">
      <c r="A8632" t="s">
        <v>1090</v>
      </c>
      <c r="B8632" t="s">
        <v>28436</v>
      </c>
      <c r="C8632" t="s">
        <v>3173</v>
      </c>
      <c r="D8632" t="s">
        <v>7914</v>
      </c>
      <c r="E8632" t="s">
        <v>3235</v>
      </c>
      <c r="F8632" t="s">
        <v>28505</v>
      </c>
      <c r="G8632" t="s">
        <v>17034</v>
      </c>
      <c r="H8632" t="s">
        <v>3177</v>
      </c>
      <c r="I8632" t="s">
        <v>28506</v>
      </c>
      <c r="J8632" t="s">
        <v>3187</v>
      </c>
      <c r="K8632" t="s">
        <v>28507</v>
      </c>
      <c r="L8632" t="s">
        <v>3174</v>
      </c>
      <c r="M8632" t="s">
        <v>3174</v>
      </c>
    </row>
    <row r="8633" spans="1:13" x14ac:dyDescent="0.3">
      <c r="A8633" t="s">
        <v>1082</v>
      </c>
      <c r="B8633" t="s">
        <v>13972</v>
      </c>
      <c r="C8633" t="s">
        <v>4045</v>
      </c>
      <c r="D8633" t="s">
        <v>1822</v>
      </c>
      <c r="E8633" t="s">
        <v>3235</v>
      </c>
      <c r="F8633" t="s">
        <v>28508</v>
      </c>
      <c r="G8633" t="s">
        <v>13974</v>
      </c>
      <c r="H8633" t="s">
        <v>3177</v>
      </c>
      <c r="I8633" t="s">
        <v>28509</v>
      </c>
      <c r="J8633" t="s">
        <v>3187</v>
      </c>
      <c r="K8633" t="s">
        <v>20429</v>
      </c>
      <c r="L8633" t="s">
        <v>3174</v>
      </c>
      <c r="M8633" t="s">
        <v>3174</v>
      </c>
    </row>
    <row r="8634" spans="1:13" x14ac:dyDescent="0.3">
      <c r="A8634" t="s">
        <v>1090</v>
      </c>
      <c r="B8634" t="s">
        <v>28436</v>
      </c>
      <c r="C8634" t="s">
        <v>3173</v>
      </c>
      <c r="D8634" t="s">
        <v>7914</v>
      </c>
      <c r="E8634" t="s">
        <v>3235</v>
      </c>
      <c r="F8634" t="s">
        <v>28510</v>
      </c>
      <c r="G8634" t="s">
        <v>17034</v>
      </c>
      <c r="H8634" t="s">
        <v>3177</v>
      </c>
      <c r="I8634" t="s">
        <v>28511</v>
      </c>
      <c r="J8634" t="s">
        <v>3187</v>
      </c>
      <c r="K8634" t="s">
        <v>28512</v>
      </c>
      <c r="L8634" t="s">
        <v>3174</v>
      </c>
      <c r="M8634" t="s">
        <v>3174</v>
      </c>
    </row>
    <row r="8635" spans="1:13" x14ac:dyDescent="0.3">
      <c r="A8635" t="s">
        <v>1082</v>
      </c>
      <c r="B8635" t="s">
        <v>24870</v>
      </c>
      <c r="C8635" t="s">
        <v>4045</v>
      </c>
      <c r="D8635" t="s">
        <v>1822</v>
      </c>
      <c r="E8635" t="s">
        <v>3235</v>
      </c>
      <c r="F8635" t="s">
        <v>28513</v>
      </c>
      <c r="G8635" t="s">
        <v>24872</v>
      </c>
      <c r="H8635" t="s">
        <v>3177</v>
      </c>
      <c r="I8635" t="s">
        <v>28514</v>
      </c>
      <c r="J8635" t="s">
        <v>3187</v>
      </c>
      <c r="K8635" t="s">
        <v>9285</v>
      </c>
      <c r="L8635" t="s">
        <v>3174</v>
      </c>
      <c r="M8635" t="s">
        <v>3174</v>
      </c>
    </row>
    <row r="8636" spans="1:13" x14ac:dyDescent="0.3">
      <c r="A8636" t="s">
        <v>1090</v>
      </c>
      <c r="B8636" t="s">
        <v>28436</v>
      </c>
      <c r="C8636" t="s">
        <v>3173</v>
      </c>
      <c r="D8636" t="s">
        <v>7914</v>
      </c>
      <c r="E8636" t="s">
        <v>3235</v>
      </c>
      <c r="F8636" t="s">
        <v>28515</v>
      </c>
      <c r="G8636" t="s">
        <v>17034</v>
      </c>
      <c r="H8636" t="s">
        <v>3177</v>
      </c>
      <c r="I8636" t="s">
        <v>28516</v>
      </c>
      <c r="J8636" t="s">
        <v>3187</v>
      </c>
      <c r="K8636" t="s">
        <v>28517</v>
      </c>
      <c r="L8636" t="s">
        <v>3174</v>
      </c>
      <c r="M8636" t="s">
        <v>3174</v>
      </c>
    </row>
    <row r="8637" spans="1:13" x14ac:dyDescent="0.3">
      <c r="A8637" t="s">
        <v>1082</v>
      </c>
      <c r="B8637" t="s">
        <v>24870</v>
      </c>
      <c r="C8637" t="s">
        <v>4045</v>
      </c>
      <c r="D8637" t="s">
        <v>1822</v>
      </c>
      <c r="E8637" t="s">
        <v>3235</v>
      </c>
      <c r="F8637" t="s">
        <v>28518</v>
      </c>
      <c r="G8637" t="s">
        <v>24872</v>
      </c>
      <c r="H8637" t="s">
        <v>3177</v>
      </c>
      <c r="I8637" t="s">
        <v>28519</v>
      </c>
      <c r="J8637" t="s">
        <v>3187</v>
      </c>
      <c r="K8637" t="s">
        <v>28520</v>
      </c>
      <c r="L8637" t="s">
        <v>3174</v>
      </c>
      <c r="M8637" t="s">
        <v>3174</v>
      </c>
    </row>
    <row r="8638" spans="1:13" x14ac:dyDescent="0.3">
      <c r="A8638" t="s">
        <v>1090</v>
      </c>
      <c r="B8638" t="s">
        <v>28436</v>
      </c>
      <c r="C8638" t="s">
        <v>3173</v>
      </c>
      <c r="D8638" t="s">
        <v>7914</v>
      </c>
      <c r="E8638" t="s">
        <v>3235</v>
      </c>
      <c r="F8638" t="s">
        <v>28521</v>
      </c>
      <c r="G8638" t="s">
        <v>17034</v>
      </c>
      <c r="H8638" t="s">
        <v>3177</v>
      </c>
      <c r="I8638" t="s">
        <v>28522</v>
      </c>
      <c r="J8638" t="s">
        <v>3187</v>
      </c>
      <c r="K8638" t="s">
        <v>28523</v>
      </c>
      <c r="L8638" t="s">
        <v>3174</v>
      </c>
      <c r="M8638" t="s">
        <v>3174</v>
      </c>
    </row>
    <row r="8639" spans="1:13" x14ac:dyDescent="0.3">
      <c r="A8639" t="s">
        <v>1082</v>
      </c>
      <c r="B8639" t="s">
        <v>24870</v>
      </c>
      <c r="C8639" t="s">
        <v>4045</v>
      </c>
      <c r="D8639" t="s">
        <v>1822</v>
      </c>
      <c r="E8639" t="s">
        <v>7639</v>
      </c>
      <c r="F8639" t="s">
        <v>28524</v>
      </c>
      <c r="G8639" t="s">
        <v>24872</v>
      </c>
      <c r="H8639" t="s">
        <v>3177</v>
      </c>
      <c r="I8639" t="s">
        <v>28525</v>
      </c>
      <c r="J8639" t="s">
        <v>3187</v>
      </c>
      <c r="K8639" t="s">
        <v>8259</v>
      </c>
      <c r="L8639" t="s">
        <v>3174</v>
      </c>
      <c r="M8639" t="s">
        <v>3174</v>
      </c>
    </row>
    <row r="8640" spans="1:13" x14ac:dyDescent="0.3">
      <c r="A8640" t="s">
        <v>1090</v>
      </c>
      <c r="B8640" t="s">
        <v>28436</v>
      </c>
      <c r="C8640" t="s">
        <v>3173</v>
      </c>
      <c r="D8640" t="s">
        <v>7914</v>
      </c>
      <c r="E8640" t="s">
        <v>3235</v>
      </c>
      <c r="F8640" t="s">
        <v>28526</v>
      </c>
      <c r="G8640" t="s">
        <v>17034</v>
      </c>
      <c r="H8640" t="s">
        <v>3177</v>
      </c>
      <c r="I8640" t="s">
        <v>28527</v>
      </c>
      <c r="J8640" t="s">
        <v>3187</v>
      </c>
      <c r="K8640" t="s">
        <v>28528</v>
      </c>
      <c r="L8640" t="s">
        <v>3174</v>
      </c>
      <c r="M8640" t="s">
        <v>3174</v>
      </c>
    </row>
    <row r="8641" spans="1:13" x14ac:dyDescent="0.3">
      <c r="A8641" t="s">
        <v>1082</v>
      </c>
      <c r="B8641" t="s">
        <v>24870</v>
      </c>
      <c r="C8641" t="s">
        <v>4045</v>
      </c>
      <c r="D8641" t="s">
        <v>1822</v>
      </c>
      <c r="E8641" t="s">
        <v>7639</v>
      </c>
      <c r="F8641" t="s">
        <v>28529</v>
      </c>
      <c r="G8641" t="s">
        <v>24872</v>
      </c>
      <c r="H8641" t="s">
        <v>3177</v>
      </c>
      <c r="I8641" t="s">
        <v>28530</v>
      </c>
      <c r="J8641" t="s">
        <v>3187</v>
      </c>
      <c r="K8641" t="s">
        <v>8508</v>
      </c>
      <c r="L8641" t="s">
        <v>3174</v>
      </c>
      <c r="M8641" t="s">
        <v>3174</v>
      </c>
    </row>
    <row r="8642" spans="1:13" x14ac:dyDescent="0.3">
      <c r="A8642" t="s">
        <v>1090</v>
      </c>
      <c r="B8642" t="s">
        <v>28436</v>
      </c>
      <c r="C8642" t="s">
        <v>3173</v>
      </c>
      <c r="D8642" t="s">
        <v>7914</v>
      </c>
      <c r="E8642" t="s">
        <v>3235</v>
      </c>
      <c r="F8642" t="s">
        <v>28531</v>
      </c>
      <c r="G8642" t="s">
        <v>17034</v>
      </c>
      <c r="H8642" t="s">
        <v>3177</v>
      </c>
      <c r="I8642" t="s">
        <v>28532</v>
      </c>
      <c r="J8642" t="s">
        <v>3187</v>
      </c>
      <c r="K8642" t="s">
        <v>28533</v>
      </c>
      <c r="L8642" t="s">
        <v>3174</v>
      </c>
      <c r="M8642" t="s">
        <v>3174</v>
      </c>
    </row>
    <row r="8643" spans="1:13" x14ac:dyDescent="0.3">
      <c r="A8643" t="s">
        <v>1082</v>
      </c>
      <c r="B8643" t="s">
        <v>24870</v>
      </c>
      <c r="C8643" t="s">
        <v>4045</v>
      </c>
      <c r="D8643" t="s">
        <v>1822</v>
      </c>
      <c r="E8643" t="s">
        <v>7639</v>
      </c>
      <c r="F8643" t="s">
        <v>28534</v>
      </c>
      <c r="G8643" t="s">
        <v>24872</v>
      </c>
      <c r="H8643" t="s">
        <v>3177</v>
      </c>
      <c r="I8643" t="s">
        <v>28535</v>
      </c>
      <c r="J8643" t="s">
        <v>3187</v>
      </c>
      <c r="K8643" t="s">
        <v>8262</v>
      </c>
      <c r="L8643" t="s">
        <v>3174</v>
      </c>
      <c r="M8643" t="s">
        <v>3174</v>
      </c>
    </row>
    <row r="8644" spans="1:13" x14ac:dyDescent="0.3">
      <c r="A8644" t="s">
        <v>1090</v>
      </c>
      <c r="B8644" t="s">
        <v>28436</v>
      </c>
      <c r="C8644" t="s">
        <v>3173</v>
      </c>
      <c r="D8644" t="s">
        <v>7914</v>
      </c>
      <c r="E8644" t="s">
        <v>3235</v>
      </c>
      <c r="F8644" t="s">
        <v>28536</v>
      </c>
      <c r="G8644" t="s">
        <v>17034</v>
      </c>
      <c r="H8644" t="s">
        <v>3177</v>
      </c>
      <c r="I8644" t="s">
        <v>28537</v>
      </c>
      <c r="J8644" t="s">
        <v>3187</v>
      </c>
      <c r="K8644" t="s">
        <v>28538</v>
      </c>
      <c r="L8644" t="s">
        <v>3174</v>
      </c>
      <c r="M8644" t="s">
        <v>3174</v>
      </c>
    </row>
    <row r="8645" spans="1:13" x14ac:dyDescent="0.3">
      <c r="A8645" t="s">
        <v>1082</v>
      </c>
      <c r="B8645" t="s">
        <v>24870</v>
      </c>
      <c r="C8645" t="s">
        <v>4045</v>
      </c>
      <c r="D8645" t="s">
        <v>1822</v>
      </c>
      <c r="E8645" t="s">
        <v>7639</v>
      </c>
      <c r="F8645" t="s">
        <v>28539</v>
      </c>
      <c r="G8645" t="s">
        <v>24872</v>
      </c>
      <c r="H8645" t="s">
        <v>3177</v>
      </c>
      <c r="I8645" t="s">
        <v>28540</v>
      </c>
      <c r="J8645" t="s">
        <v>3187</v>
      </c>
      <c r="K8645" t="s">
        <v>8515</v>
      </c>
      <c r="L8645" t="s">
        <v>3174</v>
      </c>
      <c r="M8645" t="s">
        <v>3174</v>
      </c>
    </row>
    <row r="8646" spans="1:13" x14ac:dyDescent="0.3">
      <c r="A8646" t="s">
        <v>1082</v>
      </c>
      <c r="B8646" t="s">
        <v>24870</v>
      </c>
      <c r="C8646" t="s">
        <v>4045</v>
      </c>
      <c r="D8646" t="s">
        <v>1822</v>
      </c>
      <c r="E8646" t="s">
        <v>3235</v>
      </c>
      <c r="F8646" t="s">
        <v>28541</v>
      </c>
      <c r="G8646" t="s">
        <v>28542</v>
      </c>
      <c r="H8646" t="s">
        <v>3177</v>
      </c>
      <c r="I8646" t="s">
        <v>28543</v>
      </c>
      <c r="J8646" t="s">
        <v>3179</v>
      </c>
      <c r="K8646" t="s">
        <v>28544</v>
      </c>
      <c r="L8646" t="s">
        <v>3174</v>
      </c>
      <c r="M8646" t="s">
        <v>3174</v>
      </c>
    </row>
    <row r="8647" spans="1:13" x14ac:dyDescent="0.3">
      <c r="A8647" t="s">
        <v>1082</v>
      </c>
      <c r="B8647" t="s">
        <v>24870</v>
      </c>
      <c r="C8647" t="s">
        <v>4045</v>
      </c>
      <c r="D8647" t="s">
        <v>1822</v>
      </c>
      <c r="E8647" t="s">
        <v>7639</v>
      </c>
      <c r="F8647" t="s">
        <v>28545</v>
      </c>
      <c r="G8647" t="s">
        <v>28546</v>
      </c>
      <c r="H8647" t="s">
        <v>3177</v>
      </c>
      <c r="I8647" t="s">
        <v>28547</v>
      </c>
      <c r="J8647" t="s">
        <v>3187</v>
      </c>
      <c r="K8647" t="s">
        <v>21188</v>
      </c>
      <c r="L8647" t="s">
        <v>3174</v>
      </c>
      <c r="M8647" t="s">
        <v>3174</v>
      </c>
    </row>
    <row r="8648" spans="1:13" x14ac:dyDescent="0.3">
      <c r="A8648" t="s">
        <v>1090</v>
      </c>
      <c r="B8648" t="s">
        <v>28436</v>
      </c>
      <c r="C8648" t="s">
        <v>3173</v>
      </c>
      <c r="D8648" t="s">
        <v>7914</v>
      </c>
      <c r="E8648" t="s">
        <v>3235</v>
      </c>
      <c r="F8648" t="s">
        <v>28548</v>
      </c>
      <c r="G8648" t="s">
        <v>17034</v>
      </c>
      <c r="H8648" t="s">
        <v>3177</v>
      </c>
      <c r="I8648" t="s">
        <v>28549</v>
      </c>
      <c r="J8648" t="s">
        <v>3187</v>
      </c>
      <c r="K8648" t="s">
        <v>28550</v>
      </c>
      <c r="L8648" t="s">
        <v>3174</v>
      </c>
      <c r="M8648" t="s">
        <v>3174</v>
      </c>
    </row>
    <row r="8649" spans="1:13" x14ac:dyDescent="0.3">
      <c r="A8649" t="s">
        <v>1082</v>
      </c>
      <c r="B8649" t="s">
        <v>24870</v>
      </c>
      <c r="C8649" t="s">
        <v>4045</v>
      </c>
      <c r="D8649" t="s">
        <v>1822</v>
      </c>
      <c r="E8649" t="s">
        <v>7639</v>
      </c>
      <c r="F8649" t="s">
        <v>28551</v>
      </c>
      <c r="G8649" t="s">
        <v>28552</v>
      </c>
      <c r="H8649" t="s">
        <v>3177</v>
      </c>
      <c r="I8649" t="s">
        <v>28553</v>
      </c>
      <c r="J8649" t="s">
        <v>3187</v>
      </c>
      <c r="K8649" t="s">
        <v>28554</v>
      </c>
      <c r="L8649" t="s">
        <v>3174</v>
      </c>
      <c r="M8649" t="s">
        <v>3174</v>
      </c>
    </row>
    <row r="8650" spans="1:13" x14ac:dyDescent="0.3">
      <c r="A8650" t="s">
        <v>1090</v>
      </c>
      <c r="B8650" t="s">
        <v>28436</v>
      </c>
      <c r="C8650" t="s">
        <v>3173</v>
      </c>
      <c r="D8650" t="s">
        <v>7914</v>
      </c>
      <c r="E8650" t="s">
        <v>3235</v>
      </c>
      <c r="F8650" t="s">
        <v>28555</v>
      </c>
      <c r="G8650" t="s">
        <v>17034</v>
      </c>
      <c r="H8650" t="s">
        <v>3177</v>
      </c>
      <c r="I8650" t="s">
        <v>28556</v>
      </c>
      <c r="J8650" t="s">
        <v>3187</v>
      </c>
      <c r="K8650" t="s">
        <v>28557</v>
      </c>
      <c r="L8650" t="s">
        <v>3174</v>
      </c>
      <c r="M8650" t="s">
        <v>3174</v>
      </c>
    </row>
    <row r="8651" spans="1:13" x14ac:dyDescent="0.3">
      <c r="A8651" t="s">
        <v>1082</v>
      </c>
      <c r="B8651" t="s">
        <v>24870</v>
      </c>
      <c r="C8651" t="s">
        <v>4045</v>
      </c>
      <c r="D8651" t="s">
        <v>1822</v>
      </c>
      <c r="E8651" t="s">
        <v>7639</v>
      </c>
      <c r="F8651" t="s">
        <v>28558</v>
      </c>
      <c r="G8651" t="s">
        <v>26133</v>
      </c>
      <c r="H8651" t="s">
        <v>3177</v>
      </c>
      <c r="I8651" t="s">
        <v>28559</v>
      </c>
      <c r="J8651" t="s">
        <v>3187</v>
      </c>
      <c r="K8651" t="s">
        <v>28560</v>
      </c>
      <c r="L8651" t="s">
        <v>3174</v>
      </c>
      <c r="M8651" t="s">
        <v>3174</v>
      </c>
    </row>
    <row r="8652" spans="1:13" x14ac:dyDescent="0.3">
      <c r="A8652" t="s">
        <v>1082</v>
      </c>
      <c r="B8652" t="s">
        <v>24870</v>
      </c>
      <c r="C8652" t="s">
        <v>4045</v>
      </c>
      <c r="D8652" t="s">
        <v>1822</v>
      </c>
      <c r="E8652" t="s">
        <v>7639</v>
      </c>
      <c r="F8652" t="s">
        <v>28561</v>
      </c>
      <c r="G8652" t="s">
        <v>28562</v>
      </c>
      <c r="H8652" t="s">
        <v>3177</v>
      </c>
      <c r="I8652" t="s">
        <v>28563</v>
      </c>
      <c r="J8652" t="s">
        <v>3187</v>
      </c>
      <c r="K8652" t="s">
        <v>28564</v>
      </c>
      <c r="L8652" t="s">
        <v>3174</v>
      </c>
      <c r="M8652" t="s">
        <v>3174</v>
      </c>
    </row>
    <row r="8653" spans="1:13" x14ac:dyDescent="0.3">
      <c r="A8653" t="s">
        <v>1090</v>
      </c>
      <c r="B8653" t="s">
        <v>28565</v>
      </c>
      <c r="C8653" t="s">
        <v>3173</v>
      </c>
      <c r="D8653" t="s">
        <v>7914</v>
      </c>
      <c r="E8653" t="s">
        <v>3235</v>
      </c>
      <c r="F8653" t="s">
        <v>28566</v>
      </c>
      <c r="G8653" t="s">
        <v>28567</v>
      </c>
      <c r="H8653" t="s">
        <v>3177</v>
      </c>
      <c r="I8653" t="s">
        <v>28568</v>
      </c>
      <c r="J8653" t="s">
        <v>3187</v>
      </c>
      <c r="K8653" t="s">
        <v>28569</v>
      </c>
      <c r="L8653" t="s">
        <v>3174</v>
      </c>
      <c r="M8653" t="s">
        <v>3174</v>
      </c>
    </row>
    <row r="8654" spans="1:13" x14ac:dyDescent="0.3">
      <c r="A8654" t="s">
        <v>1082</v>
      </c>
      <c r="B8654" t="s">
        <v>24870</v>
      </c>
      <c r="C8654" t="s">
        <v>4045</v>
      </c>
      <c r="D8654" t="s">
        <v>1822</v>
      </c>
      <c r="E8654" t="s">
        <v>3235</v>
      </c>
      <c r="F8654" t="s">
        <v>28570</v>
      </c>
      <c r="G8654" t="s">
        <v>28542</v>
      </c>
      <c r="H8654" t="s">
        <v>3177</v>
      </c>
      <c r="I8654" t="s">
        <v>28571</v>
      </c>
      <c r="J8654" t="s">
        <v>3179</v>
      </c>
      <c r="K8654" t="s">
        <v>28572</v>
      </c>
      <c r="L8654" t="s">
        <v>3174</v>
      </c>
      <c r="M8654" t="s">
        <v>3174</v>
      </c>
    </row>
    <row r="8655" spans="1:13" x14ac:dyDescent="0.3">
      <c r="A8655" t="s">
        <v>1090</v>
      </c>
      <c r="B8655" t="s">
        <v>21817</v>
      </c>
      <c r="C8655" t="s">
        <v>3173</v>
      </c>
      <c r="D8655" t="s">
        <v>7914</v>
      </c>
      <c r="E8655" t="s">
        <v>3235</v>
      </c>
      <c r="F8655" t="s">
        <v>28573</v>
      </c>
      <c r="G8655" t="s">
        <v>21819</v>
      </c>
      <c r="H8655" t="s">
        <v>3177</v>
      </c>
      <c r="I8655" t="s">
        <v>28574</v>
      </c>
      <c r="J8655" t="s">
        <v>3187</v>
      </c>
      <c r="K8655" t="s">
        <v>28575</v>
      </c>
      <c r="L8655" t="s">
        <v>3174</v>
      </c>
      <c r="M8655" t="s">
        <v>3174</v>
      </c>
    </row>
    <row r="8656" spans="1:13" x14ac:dyDescent="0.3">
      <c r="A8656" t="s">
        <v>1082</v>
      </c>
      <c r="B8656" t="s">
        <v>24870</v>
      </c>
      <c r="C8656" t="s">
        <v>4045</v>
      </c>
      <c r="D8656" t="s">
        <v>1822</v>
      </c>
      <c r="E8656" t="s">
        <v>7639</v>
      </c>
      <c r="F8656" t="s">
        <v>28576</v>
      </c>
      <c r="G8656" t="s">
        <v>28577</v>
      </c>
      <c r="H8656" t="s">
        <v>3177</v>
      </c>
      <c r="I8656" t="s">
        <v>28578</v>
      </c>
      <c r="J8656" t="s">
        <v>3187</v>
      </c>
      <c r="K8656" t="s">
        <v>20475</v>
      </c>
      <c r="L8656" t="s">
        <v>3174</v>
      </c>
      <c r="M8656" t="s">
        <v>3174</v>
      </c>
    </row>
    <row r="8657" spans="1:13" x14ac:dyDescent="0.3">
      <c r="A8657" t="s">
        <v>1090</v>
      </c>
      <c r="B8657" t="s">
        <v>16259</v>
      </c>
      <c r="C8657" t="s">
        <v>3173</v>
      </c>
      <c r="D8657" t="s">
        <v>7914</v>
      </c>
      <c r="E8657" t="s">
        <v>3459</v>
      </c>
      <c r="F8657" t="s">
        <v>28579</v>
      </c>
      <c r="G8657" t="s">
        <v>13544</v>
      </c>
      <c r="H8657" t="s">
        <v>3177</v>
      </c>
      <c r="I8657" t="s">
        <v>28580</v>
      </c>
      <c r="J8657" t="s">
        <v>3187</v>
      </c>
      <c r="K8657" t="s">
        <v>28581</v>
      </c>
      <c r="L8657" t="s">
        <v>3174</v>
      </c>
      <c r="M8657" t="s">
        <v>3174</v>
      </c>
    </row>
    <row r="8658" spans="1:13" x14ac:dyDescent="0.3">
      <c r="A8658" t="s">
        <v>1082</v>
      </c>
      <c r="B8658" t="s">
        <v>24870</v>
      </c>
      <c r="C8658" t="s">
        <v>4045</v>
      </c>
      <c r="D8658" t="s">
        <v>1822</v>
      </c>
      <c r="E8658" t="s">
        <v>7639</v>
      </c>
      <c r="F8658" t="s">
        <v>28582</v>
      </c>
      <c r="G8658" t="s">
        <v>26200</v>
      </c>
      <c r="H8658" t="s">
        <v>3177</v>
      </c>
      <c r="I8658" t="s">
        <v>28583</v>
      </c>
      <c r="J8658" t="s">
        <v>3187</v>
      </c>
      <c r="K8658" t="s">
        <v>28584</v>
      </c>
      <c r="L8658" t="s">
        <v>3174</v>
      </c>
      <c r="M8658" t="s">
        <v>3174</v>
      </c>
    </row>
    <row r="8659" spans="1:13" x14ac:dyDescent="0.3">
      <c r="A8659" t="s">
        <v>1090</v>
      </c>
      <c r="B8659" t="s">
        <v>16259</v>
      </c>
      <c r="C8659" t="s">
        <v>3173</v>
      </c>
      <c r="D8659" t="s">
        <v>7914</v>
      </c>
      <c r="E8659" t="s">
        <v>3459</v>
      </c>
      <c r="F8659" t="s">
        <v>28585</v>
      </c>
      <c r="G8659" t="s">
        <v>13544</v>
      </c>
      <c r="H8659" t="s">
        <v>3177</v>
      </c>
      <c r="I8659" t="s">
        <v>28586</v>
      </c>
      <c r="J8659" t="s">
        <v>3187</v>
      </c>
      <c r="K8659" t="s">
        <v>28587</v>
      </c>
      <c r="L8659" t="s">
        <v>3174</v>
      </c>
      <c r="M8659" t="s">
        <v>3174</v>
      </c>
    </row>
    <row r="8660" spans="1:13" x14ac:dyDescent="0.3">
      <c r="A8660" t="s">
        <v>1082</v>
      </c>
      <c r="B8660" t="s">
        <v>24870</v>
      </c>
      <c r="C8660" t="s">
        <v>4045</v>
      </c>
      <c r="D8660" t="s">
        <v>1822</v>
      </c>
      <c r="E8660" t="s">
        <v>7639</v>
      </c>
      <c r="F8660" t="s">
        <v>28588</v>
      </c>
      <c r="G8660" t="s">
        <v>28589</v>
      </c>
      <c r="H8660" t="s">
        <v>3177</v>
      </c>
      <c r="I8660" t="s">
        <v>28590</v>
      </c>
      <c r="J8660" t="s">
        <v>3187</v>
      </c>
      <c r="K8660" t="s">
        <v>8547</v>
      </c>
      <c r="L8660" t="s">
        <v>3174</v>
      </c>
      <c r="M8660" t="s">
        <v>3174</v>
      </c>
    </row>
    <row r="8661" spans="1:13" x14ac:dyDescent="0.3">
      <c r="A8661" t="s">
        <v>1090</v>
      </c>
      <c r="B8661" t="s">
        <v>16259</v>
      </c>
      <c r="C8661" t="s">
        <v>3173</v>
      </c>
      <c r="D8661" t="s">
        <v>7914</v>
      </c>
      <c r="E8661" t="s">
        <v>3459</v>
      </c>
      <c r="F8661" t="s">
        <v>28591</v>
      </c>
      <c r="G8661" t="s">
        <v>13544</v>
      </c>
      <c r="H8661" t="s">
        <v>3177</v>
      </c>
      <c r="I8661" t="s">
        <v>28592</v>
      </c>
      <c r="J8661" t="s">
        <v>3187</v>
      </c>
      <c r="K8661" t="s">
        <v>28593</v>
      </c>
      <c r="L8661" t="s">
        <v>3174</v>
      </c>
      <c r="M8661" t="s">
        <v>3174</v>
      </c>
    </row>
    <row r="8662" spans="1:13" x14ac:dyDescent="0.3">
      <c r="A8662" t="s">
        <v>1082</v>
      </c>
      <c r="B8662" t="s">
        <v>24870</v>
      </c>
      <c r="C8662" t="s">
        <v>4045</v>
      </c>
      <c r="D8662" t="s">
        <v>1822</v>
      </c>
      <c r="E8662" t="s">
        <v>3235</v>
      </c>
      <c r="F8662" t="s">
        <v>28594</v>
      </c>
      <c r="G8662" t="s">
        <v>24872</v>
      </c>
      <c r="H8662" t="s">
        <v>3177</v>
      </c>
      <c r="I8662" t="s">
        <v>28595</v>
      </c>
      <c r="J8662" t="s">
        <v>3187</v>
      </c>
      <c r="K8662" t="s">
        <v>28596</v>
      </c>
      <c r="L8662" t="s">
        <v>3174</v>
      </c>
      <c r="M8662" t="s">
        <v>3174</v>
      </c>
    </row>
    <row r="8663" spans="1:13" x14ac:dyDescent="0.3">
      <c r="A8663" t="s">
        <v>1090</v>
      </c>
      <c r="B8663" t="s">
        <v>16254</v>
      </c>
      <c r="C8663" t="s">
        <v>3173</v>
      </c>
      <c r="D8663" t="s">
        <v>7914</v>
      </c>
      <c r="E8663" t="s">
        <v>3235</v>
      </c>
      <c r="F8663" t="s">
        <v>28597</v>
      </c>
      <c r="G8663" t="s">
        <v>16269</v>
      </c>
      <c r="H8663" t="s">
        <v>3177</v>
      </c>
      <c r="I8663" t="s">
        <v>28598</v>
      </c>
      <c r="J8663" t="s">
        <v>3187</v>
      </c>
      <c r="K8663" t="s">
        <v>28599</v>
      </c>
      <c r="L8663" t="s">
        <v>3174</v>
      </c>
      <c r="M8663" t="s">
        <v>3174</v>
      </c>
    </row>
    <row r="8664" spans="1:13" x14ac:dyDescent="0.3">
      <c r="A8664" t="s">
        <v>1082</v>
      </c>
      <c r="B8664" t="s">
        <v>24870</v>
      </c>
      <c r="C8664" t="s">
        <v>4045</v>
      </c>
      <c r="D8664" t="s">
        <v>1822</v>
      </c>
      <c r="E8664" t="s">
        <v>7639</v>
      </c>
      <c r="F8664" t="s">
        <v>28600</v>
      </c>
      <c r="G8664" t="s">
        <v>24872</v>
      </c>
      <c r="H8664" t="s">
        <v>3177</v>
      </c>
      <c r="I8664" t="s">
        <v>28601</v>
      </c>
      <c r="J8664" t="s">
        <v>3187</v>
      </c>
      <c r="K8664" t="s">
        <v>8295</v>
      </c>
      <c r="L8664" t="s">
        <v>3174</v>
      </c>
      <c r="M8664" t="s">
        <v>3174</v>
      </c>
    </row>
    <row r="8665" spans="1:13" x14ac:dyDescent="0.3">
      <c r="A8665" t="s">
        <v>1090</v>
      </c>
      <c r="B8665" t="s">
        <v>16254</v>
      </c>
      <c r="C8665" t="s">
        <v>3173</v>
      </c>
      <c r="D8665" t="s">
        <v>7914</v>
      </c>
      <c r="E8665" t="s">
        <v>3235</v>
      </c>
      <c r="F8665" t="s">
        <v>28602</v>
      </c>
      <c r="G8665" t="s">
        <v>16269</v>
      </c>
      <c r="H8665" t="s">
        <v>3177</v>
      </c>
      <c r="I8665" t="s">
        <v>28603</v>
      </c>
      <c r="J8665" t="s">
        <v>3187</v>
      </c>
      <c r="K8665" t="s">
        <v>28604</v>
      </c>
      <c r="L8665" t="s">
        <v>3174</v>
      </c>
      <c r="M8665" t="s">
        <v>3174</v>
      </c>
    </row>
    <row r="8666" spans="1:13" x14ac:dyDescent="0.3">
      <c r="A8666" t="s">
        <v>1082</v>
      </c>
      <c r="B8666" t="s">
        <v>24870</v>
      </c>
      <c r="C8666" t="s">
        <v>4045</v>
      </c>
      <c r="D8666" t="s">
        <v>1822</v>
      </c>
      <c r="E8666" t="s">
        <v>7639</v>
      </c>
      <c r="F8666" t="s">
        <v>28605</v>
      </c>
      <c r="G8666" t="s">
        <v>24872</v>
      </c>
      <c r="H8666" t="s">
        <v>3177</v>
      </c>
      <c r="I8666" t="s">
        <v>28606</v>
      </c>
      <c r="J8666" t="s">
        <v>3187</v>
      </c>
      <c r="K8666" t="s">
        <v>8304</v>
      </c>
      <c r="L8666" t="s">
        <v>3174</v>
      </c>
      <c r="M8666" t="s">
        <v>3174</v>
      </c>
    </row>
    <row r="8667" spans="1:13" x14ac:dyDescent="0.3">
      <c r="A8667" t="s">
        <v>1082</v>
      </c>
      <c r="B8667" t="s">
        <v>24870</v>
      </c>
      <c r="C8667" t="s">
        <v>4045</v>
      </c>
      <c r="D8667" t="s">
        <v>1822</v>
      </c>
      <c r="E8667" t="s">
        <v>7639</v>
      </c>
      <c r="F8667" t="s">
        <v>28607</v>
      </c>
      <c r="G8667" t="s">
        <v>24872</v>
      </c>
      <c r="H8667" t="s">
        <v>3177</v>
      </c>
      <c r="I8667" t="s">
        <v>28608</v>
      </c>
      <c r="J8667" t="s">
        <v>3187</v>
      </c>
      <c r="K8667" t="s">
        <v>8307</v>
      </c>
      <c r="L8667" t="s">
        <v>3174</v>
      </c>
      <c r="M8667" t="s">
        <v>3174</v>
      </c>
    </row>
    <row r="8668" spans="1:13" x14ac:dyDescent="0.3">
      <c r="A8668" t="s">
        <v>1090</v>
      </c>
      <c r="B8668" t="s">
        <v>16254</v>
      </c>
      <c r="C8668" t="s">
        <v>3173</v>
      </c>
      <c r="D8668" t="s">
        <v>7914</v>
      </c>
      <c r="E8668" t="s">
        <v>3235</v>
      </c>
      <c r="F8668" t="s">
        <v>28609</v>
      </c>
      <c r="G8668" t="s">
        <v>16269</v>
      </c>
      <c r="H8668" t="s">
        <v>3177</v>
      </c>
      <c r="I8668" t="s">
        <v>28610</v>
      </c>
      <c r="J8668" t="s">
        <v>3187</v>
      </c>
      <c r="K8668" t="s">
        <v>28611</v>
      </c>
      <c r="L8668" t="s">
        <v>3174</v>
      </c>
      <c r="M8668" t="s">
        <v>3174</v>
      </c>
    </row>
    <row r="8669" spans="1:13" x14ac:dyDescent="0.3">
      <c r="A8669" t="s">
        <v>1082</v>
      </c>
      <c r="B8669" t="s">
        <v>24870</v>
      </c>
      <c r="C8669" t="s">
        <v>4045</v>
      </c>
      <c r="D8669" t="s">
        <v>1822</v>
      </c>
      <c r="E8669" t="s">
        <v>7639</v>
      </c>
      <c r="F8669" t="s">
        <v>28612</v>
      </c>
      <c r="G8669" t="s">
        <v>24872</v>
      </c>
      <c r="H8669" t="s">
        <v>3177</v>
      </c>
      <c r="I8669" t="s">
        <v>28613</v>
      </c>
      <c r="J8669" t="s">
        <v>3187</v>
      </c>
      <c r="K8669" t="s">
        <v>8552</v>
      </c>
      <c r="L8669" t="s">
        <v>3174</v>
      </c>
      <c r="M8669" t="s">
        <v>3174</v>
      </c>
    </row>
    <row r="8670" spans="1:13" x14ac:dyDescent="0.3">
      <c r="A8670" t="s">
        <v>1090</v>
      </c>
      <c r="B8670" t="s">
        <v>16254</v>
      </c>
      <c r="C8670" t="s">
        <v>3173</v>
      </c>
      <c r="D8670" t="s">
        <v>7914</v>
      </c>
      <c r="E8670" t="s">
        <v>3235</v>
      </c>
      <c r="F8670" t="s">
        <v>28614</v>
      </c>
      <c r="G8670" t="s">
        <v>16269</v>
      </c>
      <c r="H8670" t="s">
        <v>3177</v>
      </c>
      <c r="I8670" t="s">
        <v>28615</v>
      </c>
      <c r="J8670" t="s">
        <v>3187</v>
      </c>
      <c r="K8670" t="s">
        <v>28616</v>
      </c>
      <c r="L8670" t="s">
        <v>3174</v>
      </c>
      <c r="M8670" t="s">
        <v>3174</v>
      </c>
    </row>
    <row r="8671" spans="1:13" x14ac:dyDescent="0.3">
      <c r="A8671" t="s">
        <v>1082</v>
      </c>
      <c r="B8671" t="s">
        <v>24870</v>
      </c>
      <c r="C8671" t="s">
        <v>4045</v>
      </c>
      <c r="D8671" t="s">
        <v>1822</v>
      </c>
      <c r="E8671" t="s">
        <v>7639</v>
      </c>
      <c r="F8671" t="s">
        <v>28617</v>
      </c>
      <c r="G8671" t="s">
        <v>28546</v>
      </c>
      <c r="H8671" t="s">
        <v>3177</v>
      </c>
      <c r="I8671" t="s">
        <v>28618</v>
      </c>
      <c r="J8671" t="s">
        <v>3187</v>
      </c>
      <c r="K8671" t="s">
        <v>21191</v>
      </c>
      <c r="L8671" t="s">
        <v>3174</v>
      </c>
      <c r="M8671" t="s">
        <v>3174</v>
      </c>
    </row>
    <row r="8672" spans="1:13" x14ac:dyDescent="0.3">
      <c r="A8672" t="s">
        <v>1090</v>
      </c>
      <c r="B8672" t="s">
        <v>16254</v>
      </c>
      <c r="C8672" t="s">
        <v>3173</v>
      </c>
      <c r="D8672" t="s">
        <v>7914</v>
      </c>
      <c r="E8672" t="s">
        <v>3235</v>
      </c>
      <c r="F8672" t="s">
        <v>28619</v>
      </c>
      <c r="G8672" t="s">
        <v>16269</v>
      </c>
      <c r="H8672" t="s">
        <v>3177</v>
      </c>
      <c r="I8672" t="s">
        <v>28620</v>
      </c>
      <c r="J8672" t="s">
        <v>3187</v>
      </c>
      <c r="K8672" t="s">
        <v>28621</v>
      </c>
      <c r="L8672" t="s">
        <v>3174</v>
      </c>
      <c r="M8672" t="s">
        <v>3174</v>
      </c>
    </row>
    <row r="8673" spans="1:13" x14ac:dyDescent="0.3">
      <c r="A8673" t="s">
        <v>1082</v>
      </c>
      <c r="B8673" t="s">
        <v>24870</v>
      </c>
      <c r="C8673" t="s">
        <v>4045</v>
      </c>
      <c r="D8673" t="s">
        <v>1822</v>
      </c>
      <c r="E8673" t="s">
        <v>7639</v>
      </c>
      <c r="F8673" t="s">
        <v>28622</v>
      </c>
      <c r="G8673" t="s">
        <v>28623</v>
      </c>
      <c r="H8673" t="s">
        <v>3177</v>
      </c>
      <c r="I8673" t="s">
        <v>28624</v>
      </c>
      <c r="J8673" t="s">
        <v>3187</v>
      </c>
      <c r="K8673" t="s">
        <v>28625</v>
      </c>
      <c r="L8673" t="s">
        <v>3174</v>
      </c>
      <c r="M8673" t="s">
        <v>3174</v>
      </c>
    </row>
    <row r="8674" spans="1:13" x14ac:dyDescent="0.3">
      <c r="A8674" t="s">
        <v>1090</v>
      </c>
      <c r="B8674" t="s">
        <v>16254</v>
      </c>
      <c r="C8674" t="s">
        <v>3173</v>
      </c>
      <c r="D8674" t="s">
        <v>7914</v>
      </c>
      <c r="E8674" t="s">
        <v>3235</v>
      </c>
      <c r="F8674" t="s">
        <v>28626</v>
      </c>
      <c r="G8674" t="s">
        <v>16269</v>
      </c>
      <c r="H8674" t="s">
        <v>3177</v>
      </c>
      <c r="I8674" t="s">
        <v>28627</v>
      </c>
      <c r="J8674" t="s">
        <v>3187</v>
      </c>
      <c r="K8674" t="s">
        <v>28628</v>
      </c>
      <c r="L8674" t="s">
        <v>3174</v>
      </c>
      <c r="M8674" t="s">
        <v>3174</v>
      </c>
    </row>
    <row r="8675" spans="1:13" x14ac:dyDescent="0.3">
      <c r="A8675" t="s">
        <v>1082</v>
      </c>
      <c r="B8675" t="s">
        <v>24870</v>
      </c>
      <c r="C8675" t="s">
        <v>4045</v>
      </c>
      <c r="D8675" t="s">
        <v>1822</v>
      </c>
      <c r="E8675" t="s">
        <v>7639</v>
      </c>
      <c r="F8675" t="s">
        <v>28629</v>
      </c>
      <c r="G8675" t="s">
        <v>28552</v>
      </c>
      <c r="H8675" t="s">
        <v>3177</v>
      </c>
      <c r="I8675" t="s">
        <v>28630</v>
      </c>
      <c r="J8675" t="s">
        <v>3187</v>
      </c>
      <c r="K8675" t="s">
        <v>28491</v>
      </c>
      <c r="L8675" t="s">
        <v>3174</v>
      </c>
      <c r="M8675" t="s">
        <v>3174</v>
      </c>
    </row>
    <row r="8676" spans="1:13" x14ac:dyDescent="0.3">
      <c r="A8676" t="s">
        <v>1090</v>
      </c>
      <c r="B8676" t="s">
        <v>16254</v>
      </c>
      <c r="C8676" t="s">
        <v>3173</v>
      </c>
      <c r="D8676" t="s">
        <v>7914</v>
      </c>
      <c r="E8676" t="s">
        <v>3235</v>
      </c>
      <c r="F8676" t="s">
        <v>28631</v>
      </c>
      <c r="G8676" t="s">
        <v>16269</v>
      </c>
      <c r="H8676" t="s">
        <v>3177</v>
      </c>
      <c r="I8676" t="s">
        <v>28632</v>
      </c>
      <c r="J8676" t="s">
        <v>3187</v>
      </c>
      <c r="K8676" t="s">
        <v>28633</v>
      </c>
      <c r="L8676" t="s">
        <v>3174</v>
      </c>
      <c r="M8676" t="s">
        <v>3174</v>
      </c>
    </row>
    <row r="8677" spans="1:13" x14ac:dyDescent="0.3">
      <c r="A8677" t="s">
        <v>1082</v>
      </c>
      <c r="B8677" t="s">
        <v>24870</v>
      </c>
      <c r="C8677" t="s">
        <v>4045</v>
      </c>
      <c r="D8677" t="s">
        <v>1822</v>
      </c>
      <c r="E8677" t="s">
        <v>7639</v>
      </c>
      <c r="F8677" t="s">
        <v>28634</v>
      </c>
      <c r="G8677" t="s">
        <v>26133</v>
      </c>
      <c r="H8677" t="s">
        <v>3177</v>
      </c>
      <c r="I8677" t="s">
        <v>28635</v>
      </c>
      <c r="J8677" t="s">
        <v>3187</v>
      </c>
      <c r="K8677" t="s">
        <v>28498</v>
      </c>
      <c r="L8677" t="s">
        <v>3174</v>
      </c>
      <c r="M8677" t="s">
        <v>3174</v>
      </c>
    </row>
    <row r="8678" spans="1:13" x14ac:dyDescent="0.3">
      <c r="A8678" t="s">
        <v>1082</v>
      </c>
      <c r="B8678" t="s">
        <v>24870</v>
      </c>
      <c r="C8678" t="s">
        <v>4045</v>
      </c>
      <c r="D8678" t="s">
        <v>1822</v>
      </c>
      <c r="E8678" t="s">
        <v>7639</v>
      </c>
      <c r="F8678" t="s">
        <v>28636</v>
      </c>
      <c r="G8678" t="s">
        <v>28562</v>
      </c>
      <c r="H8678" t="s">
        <v>3177</v>
      </c>
      <c r="I8678" t="s">
        <v>28637</v>
      </c>
      <c r="J8678" t="s">
        <v>3187</v>
      </c>
      <c r="K8678" t="s">
        <v>28504</v>
      </c>
      <c r="L8678" t="s">
        <v>3174</v>
      </c>
      <c r="M8678" t="s">
        <v>3174</v>
      </c>
    </row>
    <row r="8679" spans="1:13" x14ac:dyDescent="0.3">
      <c r="A8679" t="s">
        <v>1090</v>
      </c>
      <c r="B8679" t="s">
        <v>16254</v>
      </c>
      <c r="C8679" t="s">
        <v>3173</v>
      </c>
      <c r="D8679" t="s">
        <v>7914</v>
      </c>
      <c r="E8679" t="s">
        <v>3235</v>
      </c>
      <c r="F8679" t="s">
        <v>28638</v>
      </c>
      <c r="G8679" t="s">
        <v>16269</v>
      </c>
      <c r="H8679" t="s">
        <v>3177</v>
      </c>
      <c r="I8679" t="s">
        <v>28639</v>
      </c>
      <c r="J8679" t="s">
        <v>3187</v>
      </c>
      <c r="K8679" t="s">
        <v>28640</v>
      </c>
      <c r="L8679" t="s">
        <v>3174</v>
      </c>
      <c r="M8679" t="s">
        <v>3174</v>
      </c>
    </row>
    <row r="8680" spans="1:13" x14ac:dyDescent="0.3">
      <c r="A8680" t="s">
        <v>1082</v>
      </c>
      <c r="B8680" t="s">
        <v>24870</v>
      </c>
      <c r="C8680" t="s">
        <v>4045</v>
      </c>
      <c r="D8680" t="s">
        <v>1822</v>
      </c>
      <c r="E8680" t="s">
        <v>7639</v>
      </c>
      <c r="F8680" t="s">
        <v>28641</v>
      </c>
      <c r="G8680" t="s">
        <v>28642</v>
      </c>
      <c r="H8680" t="s">
        <v>3177</v>
      </c>
      <c r="I8680" t="s">
        <v>28643</v>
      </c>
      <c r="J8680" t="s">
        <v>3187</v>
      </c>
      <c r="K8680" t="s">
        <v>28644</v>
      </c>
      <c r="L8680" t="s">
        <v>3174</v>
      </c>
      <c r="M8680" t="s">
        <v>3174</v>
      </c>
    </row>
    <row r="8681" spans="1:13" x14ac:dyDescent="0.3">
      <c r="A8681" t="s">
        <v>1090</v>
      </c>
      <c r="B8681" t="s">
        <v>16254</v>
      </c>
      <c r="C8681" t="s">
        <v>3173</v>
      </c>
      <c r="D8681" t="s">
        <v>7914</v>
      </c>
      <c r="E8681" t="s">
        <v>3235</v>
      </c>
      <c r="F8681" t="s">
        <v>28645</v>
      </c>
      <c r="G8681" t="s">
        <v>16269</v>
      </c>
      <c r="H8681" t="s">
        <v>3177</v>
      </c>
      <c r="I8681" t="s">
        <v>28646</v>
      </c>
      <c r="J8681" t="s">
        <v>3187</v>
      </c>
      <c r="K8681" t="s">
        <v>28647</v>
      </c>
      <c r="L8681" t="s">
        <v>3174</v>
      </c>
      <c r="M8681" t="s">
        <v>3174</v>
      </c>
    </row>
    <row r="8682" spans="1:13" x14ac:dyDescent="0.3">
      <c r="A8682" t="s">
        <v>1082</v>
      </c>
      <c r="B8682" t="s">
        <v>24870</v>
      </c>
      <c r="C8682" t="s">
        <v>4045</v>
      </c>
      <c r="D8682" t="s">
        <v>1822</v>
      </c>
      <c r="E8682" t="s">
        <v>3235</v>
      </c>
      <c r="F8682" t="s">
        <v>28648</v>
      </c>
      <c r="G8682" t="s">
        <v>24872</v>
      </c>
      <c r="H8682" t="s">
        <v>3177</v>
      </c>
      <c r="I8682" t="s">
        <v>28649</v>
      </c>
      <c r="J8682" t="s">
        <v>3187</v>
      </c>
      <c r="K8682" t="s">
        <v>28650</v>
      </c>
      <c r="L8682" t="s">
        <v>3174</v>
      </c>
      <c r="M8682" t="s">
        <v>3174</v>
      </c>
    </row>
    <row r="8683" spans="1:13" x14ac:dyDescent="0.3">
      <c r="A8683" t="s">
        <v>1090</v>
      </c>
      <c r="B8683" t="s">
        <v>16254</v>
      </c>
      <c r="C8683" t="s">
        <v>3173</v>
      </c>
      <c r="D8683" t="s">
        <v>7914</v>
      </c>
      <c r="E8683" t="s">
        <v>3235</v>
      </c>
      <c r="F8683" t="s">
        <v>28651</v>
      </c>
      <c r="G8683" t="s">
        <v>16269</v>
      </c>
      <c r="H8683" t="s">
        <v>3177</v>
      </c>
      <c r="I8683" t="s">
        <v>28652</v>
      </c>
      <c r="J8683" t="s">
        <v>3187</v>
      </c>
      <c r="K8683" t="s">
        <v>28653</v>
      </c>
      <c r="L8683" t="s">
        <v>3174</v>
      </c>
      <c r="M8683" t="s">
        <v>3174</v>
      </c>
    </row>
    <row r="8684" spans="1:13" x14ac:dyDescent="0.3">
      <c r="A8684" t="s">
        <v>1082</v>
      </c>
      <c r="B8684" t="s">
        <v>24870</v>
      </c>
      <c r="C8684" t="s">
        <v>4045</v>
      </c>
      <c r="D8684" t="s">
        <v>1822</v>
      </c>
      <c r="E8684" t="s">
        <v>7639</v>
      </c>
      <c r="F8684" t="s">
        <v>28654</v>
      </c>
      <c r="G8684" t="s">
        <v>24872</v>
      </c>
      <c r="H8684" t="s">
        <v>3177</v>
      </c>
      <c r="I8684" t="s">
        <v>28655</v>
      </c>
      <c r="J8684" t="s">
        <v>3187</v>
      </c>
      <c r="K8684" t="s">
        <v>28656</v>
      </c>
      <c r="L8684" t="s">
        <v>3174</v>
      </c>
      <c r="M8684" t="s">
        <v>3174</v>
      </c>
    </row>
    <row r="8685" spans="1:13" x14ac:dyDescent="0.3">
      <c r="A8685" t="s">
        <v>1090</v>
      </c>
      <c r="B8685" t="s">
        <v>16254</v>
      </c>
      <c r="C8685" t="s">
        <v>3173</v>
      </c>
      <c r="D8685" t="s">
        <v>7914</v>
      </c>
      <c r="E8685" t="s">
        <v>3235</v>
      </c>
      <c r="F8685" t="s">
        <v>28657</v>
      </c>
      <c r="G8685" t="s">
        <v>16269</v>
      </c>
      <c r="H8685" t="s">
        <v>3177</v>
      </c>
      <c r="I8685" t="s">
        <v>28658</v>
      </c>
      <c r="J8685" t="s">
        <v>3187</v>
      </c>
      <c r="K8685" t="s">
        <v>28659</v>
      </c>
      <c r="L8685" t="s">
        <v>3174</v>
      </c>
      <c r="M8685" t="s">
        <v>3174</v>
      </c>
    </row>
    <row r="8686" spans="1:13" x14ac:dyDescent="0.3">
      <c r="A8686" t="s">
        <v>1090</v>
      </c>
      <c r="B8686" t="s">
        <v>16254</v>
      </c>
      <c r="C8686" t="s">
        <v>3173</v>
      </c>
      <c r="D8686" t="s">
        <v>7914</v>
      </c>
      <c r="E8686" t="s">
        <v>3235</v>
      </c>
      <c r="F8686" t="s">
        <v>28660</v>
      </c>
      <c r="G8686" t="s">
        <v>16269</v>
      </c>
      <c r="H8686" t="s">
        <v>3177</v>
      </c>
      <c r="I8686" t="s">
        <v>28661</v>
      </c>
      <c r="J8686" t="s">
        <v>3187</v>
      </c>
      <c r="K8686" t="s">
        <v>28662</v>
      </c>
      <c r="L8686" t="s">
        <v>3174</v>
      </c>
      <c r="M8686" t="s">
        <v>3174</v>
      </c>
    </row>
    <row r="8687" spans="1:13" x14ac:dyDescent="0.3">
      <c r="A8687" t="s">
        <v>1090</v>
      </c>
      <c r="B8687" t="s">
        <v>16254</v>
      </c>
      <c r="C8687" t="s">
        <v>3173</v>
      </c>
      <c r="D8687" t="s">
        <v>7914</v>
      </c>
      <c r="E8687" t="s">
        <v>3235</v>
      </c>
      <c r="F8687" t="s">
        <v>28663</v>
      </c>
      <c r="G8687" t="s">
        <v>16269</v>
      </c>
      <c r="H8687" t="s">
        <v>3177</v>
      </c>
      <c r="I8687" t="s">
        <v>28664</v>
      </c>
      <c r="J8687" t="s">
        <v>3187</v>
      </c>
      <c r="K8687" t="s">
        <v>28665</v>
      </c>
      <c r="L8687" t="s">
        <v>3174</v>
      </c>
      <c r="M8687" t="s">
        <v>3174</v>
      </c>
    </row>
    <row r="8688" spans="1:13" x14ac:dyDescent="0.3">
      <c r="A8688" t="s">
        <v>1090</v>
      </c>
      <c r="B8688" t="s">
        <v>16254</v>
      </c>
      <c r="C8688" t="s">
        <v>3173</v>
      </c>
      <c r="D8688" t="s">
        <v>7914</v>
      </c>
      <c r="E8688" t="s">
        <v>3235</v>
      </c>
      <c r="F8688" t="s">
        <v>28666</v>
      </c>
      <c r="G8688" t="s">
        <v>16269</v>
      </c>
      <c r="H8688" t="s">
        <v>3177</v>
      </c>
      <c r="I8688" t="s">
        <v>28667</v>
      </c>
      <c r="J8688" t="s">
        <v>3187</v>
      </c>
      <c r="K8688" t="s">
        <v>28668</v>
      </c>
      <c r="L8688" t="s">
        <v>3174</v>
      </c>
      <c r="M8688" t="s">
        <v>3174</v>
      </c>
    </row>
    <row r="8689" spans="1:13" x14ac:dyDescent="0.3">
      <c r="A8689" t="s">
        <v>1090</v>
      </c>
      <c r="B8689" t="s">
        <v>16254</v>
      </c>
      <c r="C8689" t="s">
        <v>3173</v>
      </c>
      <c r="D8689" t="s">
        <v>7914</v>
      </c>
      <c r="E8689" t="s">
        <v>3235</v>
      </c>
      <c r="F8689" t="s">
        <v>28669</v>
      </c>
      <c r="G8689" t="s">
        <v>16269</v>
      </c>
      <c r="H8689" t="s">
        <v>3177</v>
      </c>
      <c r="I8689" t="s">
        <v>28670</v>
      </c>
      <c r="J8689" t="s">
        <v>3187</v>
      </c>
      <c r="K8689" t="s">
        <v>28671</v>
      </c>
      <c r="L8689" t="s">
        <v>3174</v>
      </c>
      <c r="M8689" t="s">
        <v>3174</v>
      </c>
    </row>
    <row r="8690" spans="1:13" x14ac:dyDescent="0.3">
      <c r="A8690" t="s">
        <v>1090</v>
      </c>
      <c r="B8690" t="s">
        <v>16254</v>
      </c>
      <c r="C8690" t="s">
        <v>3173</v>
      </c>
      <c r="D8690" t="s">
        <v>7914</v>
      </c>
      <c r="E8690" t="s">
        <v>3235</v>
      </c>
      <c r="F8690" t="s">
        <v>28672</v>
      </c>
      <c r="G8690" t="s">
        <v>16269</v>
      </c>
      <c r="H8690" t="s">
        <v>3177</v>
      </c>
      <c r="I8690" t="s">
        <v>28673</v>
      </c>
      <c r="J8690" t="s">
        <v>3187</v>
      </c>
      <c r="K8690" t="s">
        <v>28674</v>
      </c>
      <c r="L8690" t="s">
        <v>3174</v>
      </c>
      <c r="M8690" t="s">
        <v>3174</v>
      </c>
    </row>
    <row r="8691" spans="1:13" x14ac:dyDescent="0.3">
      <c r="A8691" t="s">
        <v>1090</v>
      </c>
      <c r="B8691" t="s">
        <v>16254</v>
      </c>
      <c r="C8691" t="s">
        <v>3173</v>
      </c>
      <c r="D8691" t="s">
        <v>7914</v>
      </c>
      <c r="E8691" t="s">
        <v>3235</v>
      </c>
      <c r="F8691" t="s">
        <v>28675</v>
      </c>
      <c r="G8691" t="s">
        <v>16269</v>
      </c>
      <c r="H8691" t="s">
        <v>3177</v>
      </c>
      <c r="I8691" t="s">
        <v>28676</v>
      </c>
      <c r="J8691" t="s">
        <v>3187</v>
      </c>
      <c r="K8691" t="s">
        <v>28677</v>
      </c>
      <c r="L8691" t="s">
        <v>3174</v>
      </c>
      <c r="M8691" t="s">
        <v>3174</v>
      </c>
    </row>
    <row r="8692" spans="1:13" x14ac:dyDescent="0.3">
      <c r="A8692" t="s">
        <v>1082</v>
      </c>
      <c r="B8692" t="s">
        <v>2979</v>
      </c>
      <c r="C8692" t="s">
        <v>4045</v>
      </c>
      <c r="D8692" t="s">
        <v>1822</v>
      </c>
      <c r="E8692" t="s">
        <v>3235</v>
      </c>
      <c r="F8692" t="s">
        <v>28678</v>
      </c>
      <c r="G8692" t="s">
        <v>7403</v>
      </c>
      <c r="H8692" t="s">
        <v>3177</v>
      </c>
      <c r="I8692" t="s">
        <v>28679</v>
      </c>
      <c r="J8692" t="s">
        <v>3179</v>
      </c>
      <c r="K8692" t="s">
        <v>21244</v>
      </c>
      <c r="L8692" t="s">
        <v>3174</v>
      </c>
      <c r="M8692" t="s">
        <v>3174</v>
      </c>
    </row>
    <row r="8693" spans="1:13" x14ac:dyDescent="0.3">
      <c r="A8693" t="s">
        <v>1090</v>
      </c>
      <c r="B8693" t="s">
        <v>16254</v>
      </c>
      <c r="C8693" t="s">
        <v>3173</v>
      </c>
      <c r="D8693" t="s">
        <v>7914</v>
      </c>
      <c r="E8693" t="s">
        <v>3235</v>
      </c>
      <c r="F8693" t="s">
        <v>28680</v>
      </c>
      <c r="G8693" t="s">
        <v>16269</v>
      </c>
      <c r="H8693" t="s">
        <v>3177</v>
      </c>
      <c r="I8693" t="s">
        <v>28681</v>
      </c>
      <c r="J8693" t="s">
        <v>3187</v>
      </c>
      <c r="K8693" t="s">
        <v>28682</v>
      </c>
      <c r="L8693" t="s">
        <v>3174</v>
      </c>
      <c r="M8693" t="s">
        <v>3174</v>
      </c>
    </row>
    <row r="8694" spans="1:13" x14ac:dyDescent="0.3">
      <c r="A8694" t="s">
        <v>1082</v>
      </c>
      <c r="B8694" t="s">
        <v>2979</v>
      </c>
      <c r="C8694" t="s">
        <v>4045</v>
      </c>
      <c r="D8694" t="s">
        <v>1822</v>
      </c>
      <c r="E8694" t="s">
        <v>3235</v>
      </c>
      <c r="F8694" t="s">
        <v>28683</v>
      </c>
      <c r="G8694" t="s">
        <v>28542</v>
      </c>
      <c r="H8694" t="s">
        <v>3177</v>
      </c>
      <c r="I8694" t="s">
        <v>28684</v>
      </c>
      <c r="J8694" t="s">
        <v>3179</v>
      </c>
      <c r="K8694" t="s">
        <v>28685</v>
      </c>
      <c r="L8694" t="s">
        <v>3174</v>
      </c>
      <c r="M8694" t="s">
        <v>3174</v>
      </c>
    </row>
    <row r="8695" spans="1:13" x14ac:dyDescent="0.3">
      <c r="A8695" t="s">
        <v>1090</v>
      </c>
      <c r="B8695" t="s">
        <v>16254</v>
      </c>
      <c r="C8695" t="s">
        <v>3173</v>
      </c>
      <c r="D8695" t="s">
        <v>7914</v>
      </c>
      <c r="E8695" t="s">
        <v>3235</v>
      </c>
      <c r="F8695" t="s">
        <v>28686</v>
      </c>
      <c r="G8695" t="s">
        <v>16269</v>
      </c>
      <c r="H8695" t="s">
        <v>3177</v>
      </c>
      <c r="I8695" t="s">
        <v>28687</v>
      </c>
      <c r="J8695" t="s">
        <v>3187</v>
      </c>
      <c r="K8695" t="s">
        <v>28688</v>
      </c>
      <c r="L8695" t="s">
        <v>3174</v>
      </c>
      <c r="M8695" t="s">
        <v>3174</v>
      </c>
    </row>
    <row r="8696" spans="1:13" x14ac:dyDescent="0.3">
      <c r="A8696" t="s">
        <v>1082</v>
      </c>
      <c r="B8696" t="s">
        <v>2979</v>
      </c>
      <c r="C8696" t="s">
        <v>4045</v>
      </c>
      <c r="D8696" t="s">
        <v>1822</v>
      </c>
      <c r="E8696" t="s">
        <v>3235</v>
      </c>
      <c r="F8696" t="s">
        <v>28689</v>
      </c>
      <c r="G8696" t="s">
        <v>23704</v>
      </c>
      <c r="H8696" t="s">
        <v>3177</v>
      </c>
      <c r="I8696" t="s">
        <v>28690</v>
      </c>
      <c r="J8696" t="s">
        <v>3179</v>
      </c>
      <c r="K8696" t="s">
        <v>28560</v>
      </c>
      <c r="L8696" t="s">
        <v>3174</v>
      </c>
      <c r="M8696" t="s">
        <v>3174</v>
      </c>
    </row>
    <row r="8697" spans="1:13" x14ac:dyDescent="0.3">
      <c r="A8697" t="s">
        <v>1090</v>
      </c>
      <c r="B8697" t="s">
        <v>16254</v>
      </c>
      <c r="C8697" t="s">
        <v>3173</v>
      </c>
      <c r="D8697" t="s">
        <v>7914</v>
      </c>
      <c r="E8697" t="s">
        <v>3235</v>
      </c>
      <c r="F8697" t="s">
        <v>28691</v>
      </c>
      <c r="G8697" t="s">
        <v>16269</v>
      </c>
      <c r="H8697" t="s">
        <v>3177</v>
      </c>
      <c r="I8697" t="s">
        <v>28692</v>
      </c>
      <c r="J8697" t="s">
        <v>3187</v>
      </c>
      <c r="K8697" t="s">
        <v>28693</v>
      </c>
      <c r="L8697" t="s">
        <v>3174</v>
      </c>
      <c r="M8697" t="s">
        <v>3174</v>
      </c>
    </row>
    <row r="8698" spans="1:13" x14ac:dyDescent="0.3">
      <c r="A8698" t="s">
        <v>1082</v>
      </c>
      <c r="B8698" t="s">
        <v>2979</v>
      </c>
      <c r="C8698" t="s">
        <v>4045</v>
      </c>
      <c r="D8698" t="s">
        <v>1822</v>
      </c>
      <c r="E8698" t="s">
        <v>3235</v>
      </c>
      <c r="F8698" t="s">
        <v>28694</v>
      </c>
      <c r="G8698" t="s">
        <v>28542</v>
      </c>
      <c r="H8698" t="s">
        <v>3177</v>
      </c>
      <c r="I8698" t="s">
        <v>28695</v>
      </c>
      <c r="J8698" t="s">
        <v>3179</v>
      </c>
      <c r="K8698" t="s">
        <v>28696</v>
      </c>
      <c r="L8698" t="s">
        <v>3174</v>
      </c>
      <c r="M8698" t="s">
        <v>3174</v>
      </c>
    </row>
    <row r="8699" spans="1:13" x14ac:dyDescent="0.3">
      <c r="A8699" t="s">
        <v>1090</v>
      </c>
      <c r="B8699" t="s">
        <v>16254</v>
      </c>
      <c r="C8699" t="s">
        <v>3173</v>
      </c>
      <c r="D8699" t="s">
        <v>7914</v>
      </c>
      <c r="E8699" t="s">
        <v>3235</v>
      </c>
      <c r="F8699" t="s">
        <v>28697</v>
      </c>
      <c r="G8699" t="s">
        <v>16269</v>
      </c>
      <c r="H8699" t="s">
        <v>3177</v>
      </c>
      <c r="I8699" t="s">
        <v>28698</v>
      </c>
      <c r="J8699" t="s">
        <v>3187</v>
      </c>
      <c r="K8699" t="s">
        <v>28699</v>
      </c>
      <c r="L8699" t="s">
        <v>3174</v>
      </c>
      <c r="M8699" t="s">
        <v>3174</v>
      </c>
    </row>
    <row r="8700" spans="1:13" x14ac:dyDescent="0.3">
      <c r="A8700" t="s">
        <v>1082</v>
      </c>
      <c r="B8700" t="s">
        <v>2979</v>
      </c>
      <c r="C8700" t="s">
        <v>4045</v>
      </c>
      <c r="D8700" t="s">
        <v>1822</v>
      </c>
      <c r="E8700" t="s">
        <v>3235</v>
      </c>
      <c r="F8700" t="s">
        <v>28700</v>
      </c>
      <c r="G8700" t="s">
        <v>23700</v>
      </c>
      <c r="H8700" t="s">
        <v>3177</v>
      </c>
      <c r="I8700" t="s">
        <v>28701</v>
      </c>
      <c r="J8700" t="s">
        <v>3179</v>
      </c>
      <c r="K8700" t="s">
        <v>28702</v>
      </c>
      <c r="L8700" t="s">
        <v>3174</v>
      </c>
      <c r="M8700" t="s">
        <v>3174</v>
      </c>
    </row>
    <row r="8701" spans="1:13" x14ac:dyDescent="0.3">
      <c r="A8701" t="s">
        <v>1090</v>
      </c>
      <c r="B8701" t="s">
        <v>16254</v>
      </c>
      <c r="C8701" t="s">
        <v>3173</v>
      </c>
      <c r="D8701" t="s">
        <v>7914</v>
      </c>
      <c r="E8701" t="s">
        <v>3235</v>
      </c>
      <c r="F8701" t="s">
        <v>28703</v>
      </c>
      <c r="G8701" t="s">
        <v>16269</v>
      </c>
      <c r="H8701" t="s">
        <v>3177</v>
      </c>
      <c r="I8701" t="s">
        <v>28704</v>
      </c>
      <c r="J8701" t="s">
        <v>3187</v>
      </c>
      <c r="K8701" t="s">
        <v>28705</v>
      </c>
      <c r="L8701" t="s">
        <v>3174</v>
      </c>
      <c r="M8701" t="s">
        <v>3174</v>
      </c>
    </row>
    <row r="8702" spans="1:13" x14ac:dyDescent="0.3">
      <c r="A8702" t="s">
        <v>1082</v>
      </c>
      <c r="B8702" t="s">
        <v>2979</v>
      </c>
      <c r="C8702" t="s">
        <v>4045</v>
      </c>
      <c r="D8702" t="s">
        <v>1822</v>
      </c>
      <c r="E8702" t="s">
        <v>3235</v>
      </c>
      <c r="F8702" t="s">
        <v>28706</v>
      </c>
      <c r="G8702" t="s">
        <v>7403</v>
      </c>
      <c r="H8702" t="s">
        <v>3177</v>
      </c>
      <c r="I8702" t="s">
        <v>28707</v>
      </c>
      <c r="J8702" t="s">
        <v>3179</v>
      </c>
      <c r="K8702" t="s">
        <v>21247</v>
      </c>
      <c r="L8702" t="s">
        <v>3174</v>
      </c>
      <c r="M8702" t="s">
        <v>3174</v>
      </c>
    </row>
    <row r="8703" spans="1:13" x14ac:dyDescent="0.3">
      <c r="A8703" t="s">
        <v>1090</v>
      </c>
      <c r="B8703" t="s">
        <v>16254</v>
      </c>
      <c r="C8703" t="s">
        <v>3173</v>
      </c>
      <c r="D8703" t="s">
        <v>7914</v>
      </c>
      <c r="E8703" t="s">
        <v>3235</v>
      </c>
      <c r="F8703" t="s">
        <v>28708</v>
      </c>
      <c r="G8703" t="s">
        <v>16269</v>
      </c>
      <c r="H8703" t="s">
        <v>3177</v>
      </c>
      <c r="I8703" t="s">
        <v>28709</v>
      </c>
      <c r="J8703" t="s">
        <v>3187</v>
      </c>
      <c r="K8703" t="s">
        <v>28710</v>
      </c>
      <c r="L8703" t="s">
        <v>3174</v>
      </c>
      <c r="M8703" t="s">
        <v>3174</v>
      </c>
    </row>
    <row r="8704" spans="1:13" x14ac:dyDescent="0.3">
      <c r="A8704" t="s">
        <v>1082</v>
      </c>
      <c r="B8704" t="s">
        <v>2979</v>
      </c>
      <c r="C8704" t="s">
        <v>4045</v>
      </c>
      <c r="D8704" t="s">
        <v>1822</v>
      </c>
      <c r="E8704" t="s">
        <v>3235</v>
      </c>
      <c r="F8704" t="s">
        <v>28711</v>
      </c>
      <c r="G8704" t="s">
        <v>23704</v>
      </c>
      <c r="H8704" t="s">
        <v>3177</v>
      </c>
      <c r="I8704" t="s">
        <v>28712</v>
      </c>
      <c r="J8704" t="s">
        <v>3179</v>
      </c>
      <c r="K8704" t="s">
        <v>28498</v>
      </c>
      <c r="L8704" t="s">
        <v>3174</v>
      </c>
      <c r="M8704" t="s">
        <v>3174</v>
      </c>
    </row>
    <row r="8705" spans="1:13" x14ac:dyDescent="0.3">
      <c r="A8705" t="s">
        <v>1090</v>
      </c>
      <c r="B8705" t="s">
        <v>16254</v>
      </c>
      <c r="C8705" t="s">
        <v>3173</v>
      </c>
      <c r="D8705" t="s">
        <v>7914</v>
      </c>
      <c r="E8705" t="s">
        <v>3235</v>
      </c>
      <c r="F8705" t="s">
        <v>28713</v>
      </c>
      <c r="G8705" t="s">
        <v>16269</v>
      </c>
      <c r="H8705" t="s">
        <v>3177</v>
      </c>
      <c r="I8705" t="s">
        <v>28714</v>
      </c>
      <c r="J8705" t="s">
        <v>3187</v>
      </c>
      <c r="K8705" t="s">
        <v>28715</v>
      </c>
      <c r="L8705" t="s">
        <v>3174</v>
      </c>
      <c r="M8705" t="s">
        <v>3174</v>
      </c>
    </row>
    <row r="8706" spans="1:13" x14ac:dyDescent="0.3">
      <c r="A8706" t="s">
        <v>1082</v>
      </c>
      <c r="B8706" t="s">
        <v>2979</v>
      </c>
      <c r="C8706" t="s">
        <v>4045</v>
      </c>
      <c r="D8706" t="s">
        <v>1822</v>
      </c>
      <c r="E8706" t="s">
        <v>3183</v>
      </c>
      <c r="F8706" t="s">
        <v>28716</v>
      </c>
      <c r="G8706" t="s">
        <v>7403</v>
      </c>
      <c r="H8706" t="s">
        <v>3177</v>
      </c>
      <c r="I8706" t="s">
        <v>28717</v>
      </c>
      <c r="J8706" t="s">
        <v>3179</v>
      </c>
      <c r="K8706" t="s">
        <v>28718</v>
      </c>
      <c r="L8706" t="s">
        <v>3174</v>
      </c>
      <c r="M8706" t="s">
        <v>3174</v>
      </c>
    </row>
    <row r="8707" spans="1:13" x14ac:dyDescent="0.3">
      <c r="A8707" t="s">
        <v>1090</v>
      </c>
      <c r="B8707" t="s">
        <v>16254</v>
      </c>
      <c r="C8707" t="s">
        <v>3173</v>
      </c>
      <c r="D8707" t="s">
        <v>7914</v>
      </c>
      <c r="E8707" t="s">
        <v>3235</v>
      </c>
      <c r="F8707" t="s">
        <v>28719</v>
      </c>
      <c r="G8707" t="s">
        <v>16269</v>
      </c>
      <c r="H8707" t="s">
        <v>3177</v>
      </c>
      <c r="I8707" t="s">
        <v>28720</v>
      </c>
      <c r="J8707" t="s">
        <v>3187</v>
      </c>
      <c r="K8707" t="s">
        <v>28721</v>
      </c>
      <c r="L8707" t="s">
        <v>3174</v>
      </c>
      <c r="M8707" t="s">
        <v>3174</v>
      </c>
    </row>
    <row r="8708" spans="1:13" x14ac:dyDescent="0.3">
      <c r="A8708" t="s">
        <v>1082</v>
      </c>
      <c r="B8708" t="s">
        <v>2979</v>
      </c>
      <c r="C8708" t="s">
        <v>4045</v>
      </c>
      <c r="D8708" t="s">
        <v>1822</v>
      </c>
      <c r="E8708" t="s">
        <v>3183</v>
      </c>
      <c r="F8708" t="s">
        <v>28722</v>
      </c>
      <c r="G8708" t="s">
        <v>7403</v>
      </c>
      <c r="H8708" t="s">
        <v>3177</v>
      </c>
      <c r="I8708" t="s">
        <v>28723</v>
      </c>
      <c r="J8708" t="s">
        <v>3179</v>
      </c>
      <c r="K8708" t="s">
        <v>28724</v>
      </c>
      <c r="L8708" t="s">
        <v>3174</v>
      </c>
      <c r="M8708" t="s">
        <v>3174</v>
      </c>
    </row>
    <row r="8709" spans="1:13" x14ac:dyDescent="0.3">
      <c r="A8709" t="s">
        <v>1082</v>
      </c>
      <c r="B8709" t="s">
        <v>2979</v>
      </c>
      <c r="C8709" t="s">
        <v>4045</v>
      </c>
      <c r="D8709" t="s">
        <v>1822</v>
      </c>
      <c r="E8709" t="s">
        <v>3183</v>
      </c>
      <c r="F8709" t="s">
        <v>28725</v>
      </c>
      <c r="G8709" t="s">
        <v>7403</v>
      </c>
      <c r="H8709" t="s">
        <v>3177</v>
      </c>
      <c r="I8709" t="s">
        <v>28726</v>
      </c>
      <c r="J8709" t="s">
        <v>3179</v>
      </c>
      <c r="K8709" t="s">
        <v>20429</v>
      </c>
      <c r="L8709" t="s">
        <v>3174</v>
      </c>
      <c r="M8709" t="s">
        <v>3174</v>
      </c>
    </row>
    <row r="8710" spans="1:13" x14ac:dyDescent="0.3">
      <c r="A8710" t="s">
        <v>1090</v>
      </c>
      <c r="B8710" t="s">
        <v>16254</v>
      </c>
      <c r="C8710" t="s">
        <v>3173</v>
      </c>
      <c r="D8710" t="s">
        <v>7914</v>
      </c>
      <c r="E8710" t="s">
        <v>3235</v>
      </c>
      <c r="F8710" t="s">
        <v>28727</v>
      </c>
      <c r="G8710" t="s">
        <v>16269</v>
      </c>
      <c r="H8710" t="s">
        <v>3177</v>
      </c>
      <c r="I8710" t="s">
        <v>28728</v>
      </c>
      <c r="J8710" t="s">
        <v>3187</v>
      </c>
      <c r="K8710" t="s">
        <v>28729</v>
      </c>
      <c r="L8710" t="s">
        <v>3174</v>
      </c>
      <c r="M8710" t="s">
        <v>3174</v>
      </c>
    </row>
    <row r="8711" spans="1:13" x14ac:dyDescent="0.3">
      <c r="A8711" t="s">
        <v>1082</v>
      </c>
      <c r="B8711" t="s">
        <v>2979</v>
      </c>
      <c r="C8711" t="s">
        <v>4045</v>
      </c>
      <c r="D8711" t="s">
        <v>1822</v>
      </c>
      <c r="E8711" t="s">
        <v>3183</v>
      </c>
      <c r="F8711" t="s">
        <v>28730</v>
      </c>
      <c r="G8711" t="s">
        <v>28731</v>
      </c>
      <c r="H8711" t="s">
        <v>3177</v>
      </c>
      <c r="I8711" t="s">
        <v>28732</v>
      </c>
      <c r="J8711" t="s">
        <v>3179</v>
      </c>
      <c r="K8711" t="s">
        <v>28733</v>
      </c>
      <c r="L8711" t="s">
        <v>3174</v>
      </c>
      <c r="M8711" t="s">
        <v>3174</v>
      </c>
    </row>
    <row r="8712" spans="1:13" x14ac:dyDescent="0.3">
      <c r="A8712" t="s">
        <v>1082</v>
      </c>
      <c r="B8712" t="s">
        <v>2979</v>
      </c>
      <c r="C8712" t="s">
        <v>4045</v>
      </c>
      <c r="D8712" t="s">
        <v>1822</v>
      </c>
      <c r="E8712" t="s">
        <v>3183</v>
      </c>
      <c r="F8712" t="s">
        <v>28734</v>
      </c>
      <c r="G8712" t="s">
        <v>28735</v>
      </c>
      <c r="H8712" t="s">
        <v>3177</v>
      </c>
      <c r="I8712" t="s">
        <v>28736</v>
      </c>
      <c r="J8712" t="s">
        <v>3179</v>
      </c>
      <c r="K8712" t="s">
        <v>28737</v>
      </c>
      <c r="L8712" t="s">
        <v>3174</v>
      </c>
      <c r="M8712" t="s">
        <v>3174</v>
      </c>
    </row>
    <row r="8713" spans="1:13" x14ac:dyDescent="0.3">
      <c r="A8713" t="s">
        <v>1082</v>
      </c>
      <c r="B8713" t="s">
        <v>2979</v>
      </c>
      <c r="C8713" t="s">
        <v>4045</v>
      </c>
      <c r="D8713" t="s">
        <v>1822</v>
      </c>
      <c r="E8713" t="s">
        <v>3183</v>
      </c>
      <c r="F8713" t="s">
        <v>28738</v>
      </c>
      <c r="G8713" t="s">
        <v>28739</v>
      </c>
      <c r="H8713" t="s">
        <v>3177</v>
      </c>
      <c r="I8713" t="s">
        <v>28740</v>
      </c>
      <c r="J8713" t="s">
        <v>3179</v>
      </c>
      <c r="K8713" t="s">
        <v>28741</v>
      </c>
      <c r="L8713" t="s">
        <v>3174</v>
      </c>
      <c r="M8713" t="s">
        <v>3174</v>
      </c>
    </row>
    <row r="8714" spans="1:13" x14ac:dyDescent="0.3">
      <c r="A8714" t="s">
        <v>1090</v>
      </c>
      <c r="B8714" t="s">
        <v>8130</v>
      </c>
      <c r="C8714" t="s">
        <v>3173</v>
      </c>
      <c r="D8714" t="s">
        <v>1822</v>
      </c>
      <c r="E8714" t="s">
        <v>3235</v>
      </c>
      <c r="F8714" t="s">
        <v>28742</v>
      </c>
      <c r="G8714" t="s">
        <v>28743</v>
      </c>
      <c r="H8714" t="s">
        <v>3177</v>
      </c>
      <c r="I8714" t="s">
        <v>28744</v>
      </c>
      <c r="J8714" t="s">
        <v>3187</v>
      </c>
      <c r="K8714" t="s">
        <v>28745</v>
      </c>
      <c r="L8714" t="s">
        <v>3174</v>
      </c>
      <c r="M8714" t="s">
        <v>3174</v>
      </c>
    </row>
    <row r="8715" spans="1:13" x14ac:dyDescent="0.3">
      <c r="A8715" t="s">
        <v>1082</v>
      </c>
      <c r="B8715" t="s">
        <v>2979</v>
      </c>
      <c r="C8715" t="s">
        <v>4045</v>
      </c>
      <c r="D8715" t="s">
        <v>1822</v>
      </c>
      <c r="E8715" t="s">
        <v>3183</v>
      </c>
      <c r="F8715" t="s">
        <v>28746</v>
      </c>
      <c r="G8715" t="s">
        <v>28747</v>
      </c>
      <c r="H8715" t="s">
        <v>3177</v>
      </c>
      <c r="I8715" t="s">
        <v>28748</v>
      </c>
      <c r="J8715" t="s">
        <v>3179</v>
      </c>
      <c r="K8715" t="s">
        <v>28749</v>
      </c>
      <c r="L8715" t="s">
        <v>3174</v>
      </c>
      <c r="M8715" t="s">
        <v>3174</v>
      </c>
    </row>
    <row r="8716" spans="1:13" x14ac:dyDescent="0.3">
      <c r="A8716" t="s">
        <v>1090</v>
      </c>
      <c r="B8716" t="s">
        <v>8200</v>
      </c>
      <c r="C8716" t="s">
        <v>3173</v>
      </c>
      <c r="D8716" t="s">
        <v>1822</v>
      </c>
      <c r="E8716" t="s">
        <v>3235</v>
      </c>
      <c r="F8716" t="s">
        <v>28750</v>
      </c>
      <c r="G8716" t="s">
        <v>8202</v>
      </c>
      <c r="H8716" t="s">
        <v>3177</v>
      </c>
      <c r="I8716" t="s">
        <v>28751</v>
      </c>
      <c r="J8716" t="s">
        <v>3187</v>
      </c>
      <c r="K8716" t="s">
        <v>28752</v>
      </c>
      <c r="L8716" t="s">
        <v>3174</v>
      </c>
      <c r="M8716" t="s">
        <v>3174</v>
      </c>
    </row>
    <row r="8717" spans="1:13" x14ac:dyDescent="0.3">
      <c r="A8717" t="s">
        <v>1082</v>
      </c>
      <c r="B8717" t="s">
        <v>2979</v>
      </c>
      <c r="C8717" t="s">
        <v>4045</v>
      </c>
      <c r="D8717" t="s">
        <v>1822</v>
      </c>
      <c r="E8717" t="s">
        <v>3183</v>
      </c>
      <c r="F8717" t="s">
        <v>28753</v>
      </c>
      <c r="G8717" t="s">
        <v>28754</v>
      </c>
      <c r="H8717" t="s">
        <v>3177</v>
      </c>
      <c r="I8717" t="s">
        <v>28755</v>
      </c>
      <c r="J8717" t="s">
        <v>3179</v>
      </c>
      <c r="K8717" t="s">
        <v>28756</v>
      </c>
      <c r="L8717" t="s">
        <v>3174</v>
      </c>
      <c r="M8717" t="s">
        <v>3174</v>
      </c>
    </row>
    <row r="8718" spans="1:13" x14ac:dyDescent="0.3">
      <c r="A8718" t="s">
        <v>1090</v>
      </c>
      <c r="B8718" t="s">
        <v>8200</v>
      </c>
      <c r="C8718" t="s">
        <v>3173</v>
      </c>
      <c r="D8718" t="s">
        <v>1822</v>
      </c>
      <c r="E8718" t="s">
        <v>3235</v>
      </c>
      <c r="F8718" t="s">
        <v>28757</v>
      </c>
      <c r="G8718" t="s">
        <v>8202</v>
      </c>
      <c r="H8718" t="s">
        <v>3177</v>
      </c>
      <c r="I8718" t="s">
        <v>28758</v>
      </c>
      <c r="J8718" t="s">
        <v>3187</v>
      </c>
      <c r="K8718" t="s">
        <v>28759</v>
      </c>
      <c r="L8718" t="s">
        <v>3174</v>
      </c>
      <c r="M8718" t="s">
        <v>3174</v>
      </c>
    </row>
    <row r="8719" spans="1:13" x14ac:dyDescent="0.3">
      <c r="A8719" t="s">
        <v>1082</v>
      </c>
      <c r="B8719" t="s">
        <v>2979</v>
      </c>
      <c r="C8719" t="s">
        <v>4045</v>
      </c>
      <c r="D8719" t="s">
        <v>1822</v>
      </c>
      <c r="E8719" t="s">
        <v>3183</v>
      </c>
      <c r="F8719" t="s">
        <v>28760</v>
      </c>
      <c r="G8719" t="s">
        <v>28761</v>
      </c>
      <c r="H8719" t="s">
        <v>3177</v>
      </c>
      <c r="I8719" t="s">
        <v>28762</v>
      </c>
      <c r="J8719" t="s">
        <v>3179</v>
      </c>
      <c r="K8719" t="s">
        <v>28763</v>
      </c>
      <c r="L8719" t="s">
        <v>3174</v>
      </c>
      <c r="M8719" t="s">
        <v>3174</v>
      </c>
    </row>
    <row r="8720" spans="1:13" x14ac:dyDescent="0.3">
      <c r="A8720" t="s">
        <v>1082</v>
      </c>
      <c r="B8720" t="s">
        <v>2979</v>
      </c>
      <c r="C8720" t="s">
        <v>4045</v>
      </c>
      <c r="D8720" t="s">
        <v>1822</v>
      </c>
      <c r="E8720" t="s">
        <v>3183</v>
      </c>
      <c r="F8720" t="s">
        <v>28764</v>
      </c>
      <c r="G8720" t="s">
        <v>28765</v>
      </c>
      <c r="H8720" t="s">
        <v>3177</v>
      </c>
      <c r="I8720" t="s">
        <v>28766</v>
      </c>
      <c r="J8720" t="s">
        <v>3179</v>
      </c>
      <c r="K8720" t="s">
        <v>28767</v>
      </c>
      <c r="L8720" t="s">
        <v>3174</v>
      </c>
      <c r="M8720" t="s">
        <v>3174</v>
      </c>
    </row>
    <row r="8721" spans="1:13" x14ac:dyDescent="0.3">
      <c r="A8721" t="s">
        <v>1090</v>
      </c>
      <c r="B8721" t="s">
        <v>8200</v>
      </c>
      <c r="C8721" t="s">
        <v>3173</v>
      </c>
      <c r="D8721" t="s">
        <v>1822</v>
      </c>
      <c r="E8721" t="s">
        <v>3235</v>
      </c>
      <c r="F8721" t="s">
        <v>28768</v>
      </c>
      <c r="G8721" t="s">
        <v>8202</v>
      </c>
      <c r="H8721" t="s">
        <v>3177</v>
      </c>
      <c r="I8721" t="s">
        <v>28769</v>
      </c>
      <c r="J8721" t="s">
        <v>3187</v>
      </c>
      <c r="K8721" t="s">
        <v>28770</v>
      </c>
      <c r="L8721" t="s">
        <v>3174</v>
      </c>
      <c r="M8721" t="s">
        <v>3174</v>
      </c>
    </row>
    <row r="8722" spans="1:13" x14ac:dyDescent="0.3">
      <c r="A8722" t="s">
        <v>1082</v>
      </c>
      <c r="B8722" t="s">
        <v>2979</v>
      </c>
      <c r="C8722" t="s">
        <v>4045</v>
      </c>
      <c r="D8722" t="s">
        <v>1822</v>
      </c>
      <c r="E8722" t="s">
        <v>3183</v>
      </c>
      <c r="F8722" t="s">
        <v>28771</v>
      </c>
      <c r="G8722" t="s">
        <v>28772</v>
      </c>
      <c r="H8722" t="s">
        <v>3177</v>
      </c>
      <c r="I8722" t="s">
        <v>28773</v>
      </c>
      <c r="J8722" t="s">
        <v>3179</v>
      </c>
      <c r="K8722" t="s">
        <v>28774</v>
      </c>
      <c r="L8722" t="s">
        <v>3174</v>
      </c>
      <c r="M8722" t="s">
        <v>3174</v>
      </c>
    </row>
    <row r="8723" spans="1:13" x14ac:dyDescent="0.3">
      <c r="A8723" t="s">
        <v>1082</v>
      </c>
      <c r="B8723" t="s">
        <v>2979</v>
      </c>
      <c r="C8723" t="s">
        <v>4045</v>
      </c>
      <c r="D8723" t="s">
        <v>1822</v>
      </c>
      <c r="E8723" t="s">
        <v>3183</v>
      </c>
      <c r="F8723" t="s">
        <v>28775</v>
      </c>
      <c r="G8723" t="s">
        <v>28776</v>
      </c>
      <c r="H8723" t="s">
        <v>3177</v>
      </c>
      <c r="I8723" t="s">
        <v>28777</v>
      </c>
      <c r="J8723" t="s">
        <v>3179</v>
      </c>
      <c r="K8723" t="s">
        <v>28778</v>
      </c>
      <c r="L8723" t="s">
        <v>3174</v>
      </c>
      <c r="M8723" t="s">
        <v>3174</v>
      </c>
    </row>
    <row r="8724" spans="1:13" x14ac:dyDescent="0.3">
      <c r="A8724" t="s">
        <v>1082</v>
      </c>
      <c r="B8724" t="s">
        <v>14040</v>
      </c>
      <c r="C8724" t="s">
        <v>3190</v>
      </c>
      <c r="D8724" t="s">
        <v>1822</v>
      </c>
      <c r="E8724" t="s">
        <v>3546</v>
      </c>
      <c r="F8724" t="s">
        <v>28779</v>
      </c>
      <c r="G8724" t="s">
        <v>14560</v>
      </c>
      <c r="H8724" t="s">
        <v>3177</v>
      </c>
      <c r="I8724" t="s">
        <v>28780</v>
      </c>
      <c r="J8724" t="s">
        <v>3187</v>
      </c>
      <c r="K8724" t="s">
        <v>28781</v>
      </c>
      <c r="L8724" t="s">
        <v>3174</v>
      </c>
      <c r="M8724" t="s">
        <v>3174</v>
      </c>
    </row>
    <row r="8725" spans="1:13" x14ac:dyDescent="0.3">
      <c r="A8725" t="s">
        <v>1090</v>
      </c>
      <c r="B8725" t="s">
        <v>4812</v>
      </c>
      <c r="C8725" t="s">
        <v>3173</v>
      </c>
      <c r="D8725" t="s">
        <v>1903</v>
      </c>
      <c r="E8725" t="s">
        <v>3459</v>
      </c>
      <c r="F8725" t="s">
        <v>28782</v>
      </c>
      <c r="G8725" t="s">
        <v>8197</v>
      </c>
      <c r="H8725" t="s">
        <v>3177</v>
      </c>
      <c r="I8725" t="s">
        <v>28783</v>
      </c>
      <c r="J8725" t="s">
        <v>3187</v>
      </c>
      <c r="K8725" t="s">
        <v>28784</v>
      </c>
      <c r="L8725" t="s">
        <v>3174</v>
      </c>
      <c r="M8725" t="s">
        <v>3174</v>
      </c>
    </row>
    <row r="8726" spans="1:13" x14ac:dyDescent="0.3">
      <c r="A8726" t="s">
        <v>1082</v>
      </c>
      <c r="B8726" t="s">
        <v>14040</v>
      </c>
      <c r="C8726" t="s">
        <v>3190</v>
      </c>
      <c r="D8726" t="s">
        <v>1822</v>
      </c>
      <c r="E8726" t="s">
        <v>3546</v>
      </c>
      <c r="F8726" t="s">
        <v>28785</v>
      </c>
      <c r="G8726" t="s">
        <v>28786</v>
      </c>
      <c r="H8726" t="s">
        <v>3177</v>
      </c>
      <c r="I8726" t="s">
        <v>28787</v>
      </c>
      <c r="J8726" t="s">
        <v>3187</v>
      </c>
      <c r="K8726" t="s">
        <v>28788</v>
      </c>
      <c r="L8726" t="s">
        <v>3174</v>
      </c>
      <c r="M8726" t="s">
        <v>3174</v>
      </c>
    </row>
    <row r="8727" spans="1:13" x14ac:dyDescent="0.3">
      <c r="A8727" t="s">
        <v>1082</v>
      </c>
      <c r="B8727" t="s">
        <v>14040</v>
      </c>
      <c r="C8727" t="s">
        <v>3190</v>
      </c>
      <c r="D8727" t="s">
        <v>1822</v>
      </c>
      <c r="E8727" t="s">
        <v>3546</v>
      </c>
      <c r="F8727" t="s">
        <v>28789</v>
      </c>
      <c r="G8727" t="s">
        <v>28790</v>
      </c>
      <c r="H8727" t="s">
        <v>3177</v>
      </c>
      <c r="I8727" t="s">
        <v>28791</v>
      </c>
      <c r="J8727" t="s">
        <v>3187</v>
      </c>
      <c r="K8727" t="s">
        <v>28792</v>
      </c>
      <c r="L8727" t="s">
        <v>3174</v>
      </c>
      <c r="M8727" t="s">
        <v>3174</v>
      </c>
    </row>
    <row r="8728" spans="1:13" x14ac:dyDescent="0.3">
      <c r="A8728" t="s">
        <v>1082</v>
      </c>
      <c r="B8728" t="s">
        <v>14040</v>
      </c>
      <c r="C8728" t="s">
        <v>3190</v>
      </c>
      <c r="D8728" t="s">
        <v>1822</v>
      </c>
      <c r="E8728" t="s">
        <v>3546</v>
      </c>
      <c r="F8728" t="s">
        <v>28793</v>
      </c>
      <c r="G8728" t="s">
        <v>14560</v>
      </c>
      <c r="H8728" t="s">
        <v>3177</v>
      </c>
      <c r="I8728" t="s">
        <v>28794</v>
      </c>
      <c r="J8728" t="s">
        <v>3187</v>
      </c>
      <c r="K8728" t="s">
        <v>28795</v>
      </c>
      <c r="L8728" t="s">
        <v>3174</v>
      </c>
      <c r="M8728" t="s">
        <v>3174</v>
      </c>
    </row>
    <row r="8729" spans="1:13" x14ac:dyDescent="0.3">
      <c r="A8729" t="s">
        <v>1082</v>
      </c>
      <c r="B8729" t="s">
        <v>14040</v>
      </c>
      <c r="C8729" t="s">
        <v>3190</v>
      </c>
      <c r="D8729" t="s">
        <v>1822</v>
      </c>
      <c r="E8729" t="s">
        <v>3546</v>
      </c>
      <c r="F8729" t="s">
        <v>28796</v>
      </c>
      <c r="G8729" t="s">
        <v>28786</v>
      </c>
      <c r="H8729" t="s">
        <v>3177</v>
      </c>
      <c r="I8729" t="s">
        <v>28797</v>
      </c>
      <c r="J8729" t="s">
        <v>3187</v>
      </c>
      <c r="K8729" t="s">
        <v>28798</v>
      </c>
      <c r="L8729" t="s">
        <v>3174</v>
      </c>
      <c r="M8729" t="s">
        <v>3174</v>
      </c>
    </row>
    <row r="8730" spans="1:13" x14ac:dyDescent="0.3">
      <c r="A8730" t="s">
        <v>1090</v>
      </c>
      <c r="B8730" t="s">
        <v>27723</v>
      </c>
      <c r="C8730" t="s">
        <v>3173</v>
      </c>
      <c r="D8730" t="s">
        <v>1822</v>
      </c>
      <c r="E8730" t="s">
        <v>3235</v>
      </c>
      <c r="F8730" t="s">
        <v>28799</v>
      </c>
      <c r="G8730" t="s">
        <v>27140</v>
      </c>
      <c r="H8730" t="s">
        <v>3177</v>
      </c>
      <c r="I8730" t="s">
        <v>28800</v>
      </c>
      <c r="J8730" t="s">
        <v>3187</v>
      </c>
      <c r="K8730" t="s">
        <v>28801</v>
      </c>
      <c r="L8730" t="s">
        <v>3174</v>
      </c>
      <c r="M8730" t="s">
        <v>3174</v>
      </c>
    </row>
    <row r="8731" spans="1:13" x14ac:dyDescent="0.3">
      <c r="A8731" t="s">
        <v>1082</v>
      </c>
      <c r="B8731" t="s">
        <v>14040</v>
      </c>
      <c r="C8731" t="s">
        <v>3190</v>
      </c>
      <c r="D8731" t="s">
        <v>1822</v>
      </c>
      <c r="E8731" t="s">
        <v>3546</v>
      </c>
      <c r="F8731" t="s">
        <v>28802</v>
      </c>
      <c r="G8731" t="s">
        <v>28790</v>
      </c>
      <c r="H8731" t="s">
        <v>3177</v>
      </c>
      <c r="I8731" t="s">
        <v>28803</v>
      </c>
      <c r="J8731" t="s">
        <v>3187</v>
      </c>
      <c r="K8731" t="s">
        <v>28804</v>
      </c>
      <c r="L8731" t="s">
        <v>3174</v>
      </c>
      <c r="M8731" t="s">
        <v>3174</v>
      </c>
    </row>
    <row r="8732" spans="1:13" x14ac:dyDescent="0.3">
      <c r="A8732" t="s">
        <v>1090</v>
      </c>
      <c r="B8732" t="s">
        <v>27723</v>
      </c>
      <c r="C8732" t="s">
        <v>3173</v>
      </c>
      <c r="D8732" t="s">
        <v>1822</v>
      </c>
      <c r="E8732" t="s">
        <v>3235</v>
      </c>
      <c r="F8732" t="s">
        <v>28805</v>
      </c>
      <c r="G8732" t="s">
        <v>27749</v>
      </c>
      <c r="H8732" t="s">
        <v>3177</v>
      </c>
      <c r="I8732" t="s">
        <v>28806</v>
      </c>
      <c r="J8732" t="s">
        <v>3187</v>
      </c>
      <c r="K8732" t="s">
        <v>28807</v>
      </c>
      <c r="L8732" t="s">
        <v>3174</v>
      </c>
      <c r="M8732" t="s">
        <v>3174</v>
      </c>
    </row>
    <row r="8733" spans="1:13" x14ac:dyDescent="0.3">
      <c r="A8733" t="s">
        <v>1082</v>
      </c>
      <c r="B8733" t="s">
        <v>14040</v>
      </c>
      <c r="C8733" t="s">
        <v>3190</v>
      </c>
      <c r="D8733" t="s">
        <v>1822</v>
      </c>
      <c r="E8733" t="s">
        <v>3546</v>
      </c>
      <c r="F8733" t="s">
        <v>28808</v>
      </c>
      <c r="G8733" t="s">
        <v>28809</v>
      </c>
      <c r="H8733" t="s">
        <v>3177</v>
      </c>
      <c r="I8733" t="s">
        <v>28810</v>
      </c>
      <c r="J8733" t="s">
        <v>3187</v>
      </c>
      <c r="K8733" t="s">
        <v>28429</v>
      </c>
      <c r="L8733" t="s">
        <v>3174</v>
      </c>
      <c r="M8733" t="s">
        <v>3174</v>
      </c>
    </row>
    <row r="8734" spans="1:13" x14ac:dyDescent="0.3">
      <c r="A8734" t="s">
        <v>1090</v>
      </c>
      <c r="B8734" t="s">
        <v>2975</v>
      </c>
      <c r="C8734" t="s">
        <v>3173</v>
      </c>
      <c r="D8734" t="s">
        <v>1903</v>
      </c>
      <c r="E8734" t="s">
        <v>3235</v>
      </c>
      <c r="F8734" t="s">
        <v>28811</v>
      </c>
      <c r="G8734" t="s">
        <v>17738</v>
      </c>
      <c r="H8734" t="s">
        <v>3177</v>
      </c>
      <c r="I8734" t="s">
        <v>28812</v>
      </c>
      <c r="J8734" t="s">
        <v>3187</v>
      </c>
      <c r="K8734" t="s">
        <v>28813</v>
      </c>
      <c r="L8734" t="s">
        <v>3174</v>
      </c>
      <c r="M8734" t="s">
        <v>3174</v>
      </c>
    </row>
    <row r="8735" spans="1:13" x14ac:dyDescent="0.3">
      <c r="A8735" t="s">
        <v>1090</v>
      </c>
      <c r="B8735" t="s">
        <v>27723</v>
      </c>
      <c r="C8735" t="s">
        <v>3173</v>
      </c>
      <c r="D8735" t="s">
        <v>1822</v>
      </c>
      <c r="E8735" t="s">
        <v>3235</v>
      </c>
      <c r="F8735" t="s">
        <v>28814</v>
      </c>
      <c r="G8735" t="s">
        <v>27749</v>
      </c>
      <c r="H8735" t="s">
        <v>3177</v>
      </c>
      <c r="I8735" t="s">
        <v>28815</v>
      </c>
      <c r="J8735" t="s">
        <v>3187</v>
      </c>
      <c r="K8735" t="s">
        <v>28816</v>
      </c>
      <c r="L8735" t="s">
        <v>3174</v>
      </c>
      <c r="M8735" t="s">
        <v>3174</v>
      </c>
    </row>
    <row r="8736" spans="1:13" x14ac:dyDescent="0.3">
      <c r="A8736" t="s">
        <v>1090</v>
      </c>
      <c r="B8736" t="s">
        <v>436</v>
      </c>
      <c r="C8736" t="s">
        <v>3173</v>
      </c>
      <c r="D8736" t="s">
        <v>1903</v>
      </c>
      <c r="E8736" t="s">
        <v>3546</v>
      </c>
      <c r="F8736" t="s">
        <v>28817</v>
      </c>
      <c r="G8736" t="s">
        <v>28818</v>
      </c>
      <c r="H8736" t="s">
        <v>3177</v>
      </c>
      <c r="I8736" t="s">
        <v>28819</v>
      </c>
      <c r="J8736" t="s">
        <v>3187</v>
      </c>
      <c r="K8736" t="s">
        <v>28820</v>
      </c>
      <c r="L8736" t="s">
        <v>3174</v>
      </c>
      <c r="M8736" t="s">
        <v>3174</v>
      </c>
    </row>
    <row r="8737" spans="1:13" x14ac:dyDescent="0.3">
      <c r="A8737" t="s">
        <v>1090</v>
      </c>
      <c r="B8737" t="s">
        <v>27723</v>
      </c>
      <c r="C8737" t="s">
        <v>3173</v>
      </c>
      <c r="D8737" t="s">
        <v>1822</v>
      </c>
      <c r="E8737" t="s">
        <v>3235</v>
      </c>
      <c r="F8737" t="s">
        <v>28821</v>
      </c>
      <c r="G8737" t="s">
        <v>27749</v>
      </c>
      <c r="H8737" t="s">
        <v>3177</v>
      </c>
      <c r="I8737" t="s">
        <v>28822</v>
      </c>
      <c r="J8737" t="s">
        <v>3187</v>
      </c>
      <c r="K8737" t="s">
        <v>28823</v>
      </c>
      <c r="L8737" t="s">
        <v>3174</v>
      </c>
      <c r="M8737" t="s">
        <v>3174</v>
      </c>
    </row>
    <row r="8738" spans="1:13" x14ac:dyDescent="0.3">
      <c r="A8738" t="s">
        <v>1090</v>
      </c>
      <c r="B8738" t="s">
        <v>27723</v>
      </c>
      <c r="C8738" t="s">
        <v>3173</v>
      </c>
      <c r="D8738" t="s">
        <v>1822</v>
      </c>
      <c r="E8738" t="s">
        <v>3235</v>
      </c>
      <c r="F8738" t="s">
        <v>28824</v>
      </c>
      <c r="G8738" t="s">
        <v>27749</v>
      </c>
      <c r="H8738" t="s">
        <v>3177</v>
      </c>
      <c r="I8738" t="s">
        <v>28825</v>
      </c>
      <c r="J8738" t="s">
        <v>3187</v>
      </c>
      <c r="K8738" t="s">
        <v>28826</v>
      </c>
      <c r="L8738" t="s">
        <v>3174</v>
      </c>
      <c r="M8738" t="s">
        <v>3174</v>
      </c>
    </row>
    <row r="8739" spans="1:13" x14ac:dyDescent="0.3">
      <c r="A8739" t="s">
        <v>1090</v>
      </c>
      <c r="B8739" t="s">
        <v>436</v>
      </c>
      <c r="C8739" t="s">
        <v>3173</v>
      </c>
      <c r="D8739" t="s">
        <v>1903</v>
      </c>
      <c r="E8739" t="s">
        <v>3546</v>
      </c>
      <c r="F8739" t="s">
        <v>28827</v>
      </c>
      <c r="G8739" t="s">
        <v>28818</v>
      </c>
      <c r="H8739" t="s">
        <v>3177</v>
      </c>
      <c r="I8739" t="s">
        <v>28828</v>
      </c>
      <c r="J8739" t="s">
        <v>3187</v>
      </c>
      <c r="K8739" t="s">
        <v>28829</v>
      </c>
      <c r="L8739" t="s">
        <v>3174</v>
      </c>
      <c r="M8739" t="s">
        <v>3174</v>
      </c>
    </row>
    <row r="8740" spans="1:13" x14ac:dyDescent="0.3">
      <c r="A8740" t="s">
        <v>1090</v>
      </c>
      <c r="B8740" t="s">
        <v>436</v>
      </c>
      <c r="C8740" t="s">
        <v>3173</v>
      </c>
      <c r="D8740" t="s">
        <v>1903</v>
      </c>
      <c r="E8740" t="s">
        <v>3546</v>
      </c>
      <c r="F8740" t="s">
        <v>28830</v>
      </c>
      <c r="G8740" t="s">
        <v>28818</v>
      </c>
      <c r="H8740" t="s">
        <v>3177</v>
      </c>
      <c r="I8740" t="s">
        <v>28831</v>
      </c>
      <c r="J8740" t="s">
        <v>3187</v>
      </c>
      <c r="K8740" t="s">
        <v>28832</v>
      </c>
      <c r="L8740" t="s">
        <v>3174</v>
      </c>
      <c r="M8740" t="s">
        <v>3174</v>
      </c>
    </row>
    <row r="8741" spans="1:13" x14ac:dyDescent="0.3">
      <c r="A8741" t="s">
        <v>1090</v>
      </c>
      <c r="B8741" t="s">
        <v>27723</v>
      </c>
      <c r="C8741" t="s">
        <v>3173</v>
      </c>
      <c r="D8741" t="s">
        <v>1822</v>
      </c>
      <c r="E8741" t="s">
        <v>3235</v>
      </c>
      <c r="F8741" t="s">
        <v>28833</v>
      </c>
      <c r="G8741" t="s">
        <v>27749</v>
      </c>
      <c r="H8741" t="s">
        <v>3177</v>
      </c>
      <c r="I8741" t="s">
        <v>28834</v>
      </c>
      <c r="J8741" t="s">
        <v>3187</v>
      </c>
      <c r="K8741" t="s">
        <v>28835</v>
      </c>
      <c r="L8741" t="s">
        <v>3174</v>
      </c>
      <c r="M8741" t="s">
        <v>3174</v>
      </c>
    </row>
    <row r="8742" spans="1:13" x14ac:dyDescent="0.3">
      <c r="A8742" t="s">
        <v>1090</v>
      </c>
      <c r="B8742" t="s">
        <v>27723</v>
      </c>
      <c r="C8742" t="s">
        <v>3173</v>
      </c>
      <c r="D8742" t="s">
        <v>1822</v>
      </c>
      <c r="E8742" t="s">
        <v>3235</v>
      </c>
      <c r="F8742" t="s">
        <v>28836</v>
      </c>
      <c r="G8742" t="s">
        <v>27749</v>
      </c>
      <c r="H8742" t="s">
        <v>3177</v>
      </c>
      <c r="I8742" t="s">
        <v>28837</v>
      </c>
      <c r="J8742" t="s">
        <v>3187</v>
      </c>
      <c r="K8742" t="s">
        <v>28838</v>
      </c>
      <c r="L8742" t="s">
        <v>3174</v>
      </c>
      <c r="M8742" t="s">
        <v>3174</v>
      </c>
    </row>
    <row r="8743" spans="1:13" x14ac:dyDescent="0.3">
      <c r="A8743" t="s">
        <v>1090</v>
      </c>
      <c r="B8743" t="s">
        <v>2999</v>
      </c>
      <c r="C8743" t="s">
        <v>3173</v>
      </c>
      <c r="D8743" t="s">
        <v>1903</v>
      </c>
      <c r="E8743" t="s">
        <v>3546</v>
      </c>
      <c r="F8743" t="s">
        <v>28839</v>
      </c>
      <c r="G8743" t="s">
        <v>28840</v>
      </c>
      <c r="H8743" t="s">
        <v>3177</v>
      </c>
      <c r="I8743" t="s">
        <v>28841</v>
      </c>
      <c r="J8743" t="s">
        <v>3187</v>
      </c>
      <c r="K8743" t="s">
        <v>28842</v>
      </c>
      <c r="L8743" t="s">
        <v>3174</v>
      </c>
      <c r="M8743" t="s">
        <v>3174</v>
      </c>
    </row>
    <row r="8744" spans="1:13" x14ac:dyDescent="0.3">
      <c r="A8744" t="s">
        <v>1099</v>
      </c>
      <c r="B8744" t="s">
        <v>2972</v>
      </c>
      <c r="C8744" t="s">
        <v>3190</v>
      </c>
      <c r="D8744" t="s">
        <v>1761</v>
      </c>
      <c r="E8744" t="s">
        <v>3298</v>
      </c>
      <c r="F8744" t="s">
        <v>28843</v>
      </c>
      <c r="G8744" t="s">
        <v>25732</v>
      </c>
      <c r="H8744" t="s">
        <v>3177</v>
      </c>
      <c r="I8744" t="s">
        <v>28844</v>
      </c>
      <c r="J8744" t="s">
        <v>3179</v>
      </c>
      <c r="K8744" t="s">
        <v>28845</v>
      </c>
      <c r="L8744" t="s">
        <v>3174</v>
      </c>
      <c r="M8744" t="s">
        <v>3174</v>
      </c>
    </row>
    <row r="8745" spans="1:13" x14ac:dyDescent="0.3">
      <c r="A8745" t="s">
        <v>1099</v>
      </c>
      <c r="B8745" t="s">
        <v>2972</v>
      </c>
      <c r="C8745" t="s">
        <v>3190</v>
      </c>
      <c r="D8745" t="s">
        <v>1761</v>
      </c>
      <c r="E8745" t="s">
        <v>3298</v>
      </c>
      <c r="F8745" t="s">
        <v>28846</v>
      </c>
      <c r="G8745" t="s">
        <v>28847</v>
      </c>
      <c r="H8745" t="s">
        <v>3177</v>
      </c>
      <c r="I8745" t="s">
        <v>28848</v>
      </c>
      <c r="J8745" t="s">
        <v>3179</v>
      </c>
      <c r="K8745" t="s">
        <v>28849</v>
      </c>
      <c r="L8745" t="s">
        <v>3174</v>
      </c>
      <c r="M8745" t="s">
        <v>3174</v>
      </c>
    </row>
    <row r="8746" spans="1:13" x14ac:dyDescent="0.3">
      <c r="A8746" t="s">
        <v>1090</v>
      </c>
      <c r="B8746" t="s">
        <v>27723</v>
      </c>
      <c r="C8746" t="s">
        <v>3173</v>
      </c>
      <c r="D8746" t="s">
        <v>1822</v>
      </c>
      <c r="E8746" t="s">
        <v>3235</v>
      </c>
      <c r="F8746" t="s">
        <v>28850</v>
      </c>
      <c r="G8746" t="s">
        <v>27749</v>
      </c>
      <c r="H8746" t="s">
        <v>3177</v>
      </c>
      <c r="I8746" t="s">
        <v>28851</v>
      </c>
      <c r="J8746" t="s">
        <v>3187</v>
      </c>
      <c r="K8746" t="s">
        <v>28852</v>
      </c>
      <c r="L8746" t="s">
        <v>3174</v>
      </c>
      <c r="M8746" t="s">
        <v>3174</v>
      </c>
    </row>
    <row r="8747" spans="1:13" x14ac:dyDescent="0.3">
      <c r="A8747" t="s">
        <v>1090</v>
      </c>
      <c r="B8747" t="s">
        <v>2999</v>
      </c>
      <c r="C8747" t="s">
        <v>3173</v>
      </c>
      <c r="D8747" t="s">
        <v>1903</v>
      </c>
      <c r="E8747" t="s">
        <v>3546</v>
      </c>
      <c r="F8747" t="s">
        <v>28853</v>
      </c>
      <c r="G8747" t="s">
        <v>28840</v>
      </c>
      <c r="H8747" t="s">
        <v>3177</v>
      </c>
      <c r="I8747" t="s">
        <v>28854</v>
      </c>
      <c r="J8747" t="s">
        <v>3187</v>
      </c>
      <c r="K8747" t="s">
        <v>28855</v>
      </c>
      <c r="L8747" t="s">
        <v>3174</v>
      </c>
      <c r="M8747" t="s">
        <v>3174</v>
      </c>
    </row>
    <row r="8748" spans="1:13" x14ac:dyDescent="0.3">
      <c r="A8748" t="s">
        <v>1099</v>
      </c>
      <c r="B8748" t="s">
        <v>2972</v>
      </c>
      <c r="C8748" t="s">
        <v>3190</v>
      </c>
      <c r="D8748" t="s">
        <v>1761</v>
      </c>
      <c r="E8748" t="s">
        <v>3298</v>
      </c>
      <c r="F8748" t="s">
        <v>28856</v>
      </c>
      <c r="G8748" t="s">
        <v>25732</v>
      </c>
      <c r="H8748" t="s">
        <v>3177</v>
      </c>
      <c r="I8748" t="s">
        <v>28857</v>
      </c>
      <c r="J8748" t="s">
        <v>3179</v>
      </c>
      <c r="K8748" t="s">
        <v>28858</v>
      </c>
      <c r="L8748" t="s">
        <v>3174</v>
      </c>
      <c r="M8748" t="s">
        <v>3174</v>
      </c>
    </row>
    <row r="8749" spans="1:13" x14ac:dyDescent="0.3">
      <c r="A8749" t="s">
        <v>1099</v>
      </c>
      <c r="B8749" t="s">
        <v>2972</v>
      </c>
      <c r="C8749" t="s">
        <v>3190</v>
      </c>
      <c r="D8749" t="s">
        <v>1761</v>
      </c>
      <c r="E8749" t="s">
        <v>3298</v>
      </c>
      <c r="F8749" t="s">
        <v>28859</v>
      </c>
      <c r="G8749" t="s">
        <v>25732</v>
      </c>
      <c r="H8749" t="s">
        <v>3177</v>
      </c>
      <c r="I8749" t="s">
        <v>28860</v>
      </c>
      <c r="J8749" t="s">
        <v>3179</v>
      </c>
      <c r="K8749" t="s">
        <v>28861</v>
      </c>
      <c r="L8749" t="s">
        <v>3174</v>
      </c>
      <c r="M8749" t="s">
        <v>3174</v>
      </c>
    </row>
    <row r="8750" spans="1:13" x14ac:dyDescent="0.3">
      <c r="A8750" t="s">
        <v>1090</v>
      </c>
      <c r="B8750" t="s">
        <v>27723</v>
      </c>
      <c r="C8750" t="s">
        <v>3173</v>
      </c>
      <c r="D8750" t="s">
        <v>1822</v>
      </c>
      <c r="E8750" t="s">
        <v>3235</v>
      </c>
      <c r="F8750" t="s">
        <v>28862</v>
      </c>
      <c r="G8750" t="s">
        <v>27749</v>
      </c>
      <c r="H8750" t="s">
        <v>3177</v>
      </c>
      <c r="I8750" t="s">
        <v>28863</v>
      </c>
      <c r="J8750" t="s">
        <v>3187</v>
      </c>
      <c r="K8750" t="s">
        <v>28864</v>
      </c>
      <c r="L8750" t="s">
        <v>3174</v>
      </c>
      <c r="M8750" t="s">
        <v>3174</v>
      </c>
    </row>
    <row r="8751" spans="1:13" x14ac:dyDescent="0.3">
      <c r="A8751" t="s">
        <v>1090</v>
      </c>
      <c r="B8751" t="s">
        <v>2999</v>
      </c>
      <c r="C8751" t="s">
        <v>3173</v>
      </c>
      <c r="D8751" t="s">
        <v>1903</v>
      </c>
      <c r="E8751" t="s">
        <v>3546</v>
      </c>
      <c r="F8751" t="s">
        <v>28865</v>
      </c>
      <c r="G8751" t="s">
        <v>28840</v>
      </c>
      <c r="H8751" t="s">
        <v>3177</v>
      </c>
      <c r="I8751" t="s">
        <v>28866</v>
      </c>
      <c r="J8751" t="s">
        <v>3187</v>
      </c>
      <c r="K8751" t="s">
        <v>28867</v>
      </c>
      <c r="L8751" t="s">
        <v>3174</v>
      </c>
      <c r="M8751" t="s">
        <v>3174</v>
      </c>
    </row>
    <row r="8752" spans="1:13" x14ac:dyDescent="0.3">
      <c r="A8752" t="s">
        <v>1099</v>
      </c>
      <c r="B8752" t="s">
        <v>2972</v>
      </c>
      <c r="C8752" t="s">
        <v>3190</v>
      </c>
      <c r="D8752" t="s">
        <v>1761</v>
      </c>
      <c r="E8752" t="s">
        <v>3298</v>
      </c>
      <c r="F8752" t="s">
        <v>28868</v>
      </c>
      <c r="G8752" t="s">
        <v>25732</v>
      </c>
      <c r="H8752" t="s">
        <v>3177</v>
      </c>
      <c r="I8752" t="s">
        <v>28869</v>
      </c>
      <c r="J8752" t="s">
        <v>3179</v>
      </c>
      <c r="K8752" t="s">
        <v>28870</v>
      </c>
      <c r="L8752" t="s">
        <v>3174</v>
      </c>
      <c r="M8752" t="s">
        <v>3174</v>
      </c>
    </row>
    <row r="8753" spans="1:13" x14ac:dyDescent="0.3">
      <c r="A8753" t="s">
        <v>1090</v>
      </c>
      <c r="B8753" t="s">
        <v>27723</v>
      </c>
      <c r="C8753" t="s">
        <v>3173</v>
      </c>
      <c r="D8753" t="s">
        <v>1822</v>
      </c>
      <c r="E8753" t="s">
        <v>3235</v>
      </c>
      <c r="F8753" t="s">
        <v>28871</v>
      </c>
      <c r="G8753" t="s">
        <v>27749</v>
      </c>
      <c r="H8753" t="s">
        <v>3177</v>
      </c>
      <c r="I8753" t="s">
        <v>28872</v>
      </c>
      <c r="J8753" t="s">
        <v>3187</v>
      </c>
      <c r="K8753" t="s">
        <v>28873</v>
      </c>
      <c r="L8753" t="s">
        <v>3174</v>
      </c>
      <c r="M8753" t="s">
        <v>3174</v>
      </c>
    </row>
    <row r="8754" spans="1:13" x14ac:dyDescent="0.3">
      <c r="A8754" t="s">
        <v>1099</v>
      </c>
      <c r="B8754" t="s">
        <v>2972</v>
      </c>
      <c r="C8754" t="s">
        <v>3190</v>
      </c>
      <c r="D8754" t="s">
        <v>1761</v>
      </c>
      <c r="E8754" t="s">
        <v>3298</v>
      </c>
      <c r="F8754" t="s">
        <v>28874</v>
      </c>
      <c r="G8754" t="s">
        <v>25511</v>
      </c>
      <c r="H8754" t="s">
        <v>3177</v>
      </c>
      <c r="I8754" t="s">
        <v>28875</v>
      </c>
      <c r="J8754" t="s">
        <v>3179</v>
      </c>
      <c r="K8754" t="s">
        <v>28876</v>
      </c>
      <c r="L8754" t="s">
        <v>3174</v>
      </c>
      <c r="M8754" t="s">
        <v>3174</v>
      </c>
    </row>
    <row r="8755" spans="1:13" x14ac:dyDescent="0.3">
      <c r="A8755" t="s">
        <v>1099</v>
      </c>
      <c r="B8755" t="s">
        <v>2972</v>
      </c>
      <c r="C8755" t="s">
        <v>3190</v>
      </c>
      <c r="D8755" t="s">
        <v>1761</v>
      </c>
      <c r="E8755" t="s">
        <v>3298</v>
      </c>
      <c r="F8755" t="s">
        <v>28877</v>
      </c>
      <c r="G8755" t="s">
        <v>25511</v>
      </c>
      <c r="H8755" t="s">
        <v>3177</v>
      </c>
      <c r="I8755" t="s">
        <v>28878</v>
      </c>
      <c r="J8755" t="s">
        <v>3179</v>
      </c>
      <c r="K8755" t="s">
        <v>28879</v>
      </c>
      <c r="L8755" t="s">
        <v>3174</v>
      </c>
      <c r="M8755" t="s">
        <v>3174</v>
      </c>
    </row>
    <row r="8756" spans="1:13" x14ac:dyDescent="0.3">
      <c r="A8756" t="s">
        <v>1099</v>
      </c>
      <c r="B8756" t="s">
        <v>2972</v>
      </c>
      <c r="C8756" t="s">
        <v>3190</v>
      </c>
      <c r="D8756" t="s">
        <v>1761</v>
      </c>
      <c r="E8756" t="s">
        <v>3298</v>
      </c>
      <c r="F8756" t="s">
        <v>28880</v>
      </c>
      <c r="G8756" t="s">
        <v>25511</v>
      </c>
      <c r="H8756" t="s">
        <v>3177</v>
      </c>
      <c r="I8756" t="s">
        <v>28881</v>
      </c>
      <c r="J8756" t="s">
        <v>3179</v>
      </c>
      <c r="K8756" t="s">
        <v>28882</v>
      </c>
      <c r="L8756" t="s">
        <v>3174</v>
      </c>
      <c r="M8756" t="s">
        <v>3174</v>
      </c>
    </row>
    <row r="8757" spans="1:13" x14ac:dyDescent="0.3">
      <c r="A8757" t="s">
        <v>1099</v>
      </c>
      <c r="B8757" t="s">
        <v>2972</v>
      </c>
      <c r="C8757" t="s">
        <v>3190</v>
      </c>
      <c r="D8757" t="s">
        <v>1761</v>
      </c>
      <c r="E8757" t="s">
        <v>3298</v>
      </c>
      <c r="F8757" t="s">
        <v>28883</v>
      </c>
      <c r="G8757" t="s">
        <v>25511</v>
      </c>
      <c r="H8757" t="s">
        <v>3177</v>
      </c>
      <c r="I8757" t="s">
        <v>28884</v>
      </c>
      <c r="J8757" t="s">
        <v>3179</v>
      </c>
      <c r="K8757" t="s">
        <v>28885</v>
      </c>
      <c r="L8757" t="s">
        <v>3174</v>
      </c>
      <c r="M8757" t="s">
        <v>3174</v>
      </c>
    </row>
    <row r="8758" spans="1:13" x14ac:dyDescent="0.3">
      <c r="A8758" t="s">
        <v>1099</v>
      </c>
      <c r="B8758" t="s">
        <v>2972</v>
      </c>
      <c r="C8758" t="s">
        <v>3190</v>
      </c>
      <c r="D8758" t="s">
        <v>1761</v>
      </c>
      <c r="E8758" t="s">
        <v>3298</v>
      </c>
      <c r="F8758" t="s">
        <v>28886</v>
      </c>
      <c r="G8758" t="s">
        <v>28887</v>
      </c>
      <c r="H8758" t="s">
        <v>3177</v>
      </c>
      <c r="I8758" t="s">
        <v>28888</v>
      </c>
      <c r="J8758" t="s">
        <v>3179</v>
      </c>
      <c r="K8758" t="s">
        <v>28889</v>
      </c>
      <c r="L8758" t="s">
        <v>3174</v>
      </c>
      <c r="M8758" t="s">
        <v>3174</v>
      </c>
    </row>
    <row r="8759" spans="1:13" x14ac:dyDescent="0.3">
      <c r="A8759" t="s">
        <v>1090</v>
      </c>
      <c r="B8759" t="s">
        <v>27723</v>
      </c>
      <c r="C8759" t="s">
        <v>3173</v>
      </c>
      <c r="D8759" t="s">
        <v>1822</v>
      </c>
      <c r="E8759" t="s">
        <v>3235</v>
      </c>
      <c r="F8759" t="s">
        <v>28890</v>
      </c>
      <c r="G8759" t="s">
        <v>27759</v>
      </c>
      <c r="H8759" t="s">
        <v>3177</v>
      </c>
      <c r="I8759" t="s">
        <v>28891</v>
      </c>
      <c r="J8759" t="s">
        <v>3187</v>
      </c>
      <c r="K8759" t="s">
        <v>28892</v>
      </c>
      <c r="L8759" t="s">
        <v>3174</v>
      </c>
      <c r="M8759" t="s">
        <v>3174</v>
      </c>
    </row>
    <row r="8760" spans="1:13" x14ac:dyDescent="0.3">
      <c r="A8760" t="s">
        <v>1099</v>
      </c>
      <c r="B8760" t="s">
        <v>2972</v>
      </c>
      <c r="C8760" t="s">
        <v>3190</v>
      </c>
      <c r="D8760" t="s">
        <v>1759</v>
      </c>
      <c r="E8760" t="s">
        <v>3298</v>
      </c>
      <c r="F8760" t="s">
        <v>28893</v>
      </c>
      <c r="G8760" t="s">
        <v>25732</v>
      </c>
      <c r="H8760" t="s">
        <v>3177</v>
      </c>
      <c r="I8760" t="s">
        <v>28894</v>
      </c>
      <c r="J8760" t="s">
        <v>3179</v>
      </c>
      <c r="K8760" t="s">
        <v>28895</v>
      </c>
      <c r="L8760" t="s">
        <v>3174</v>
      </c>
      <c r="M8760" t="s">
        <v>3174</v>
      </c>
    </row>
    <row r="8761" spans="1:13" x14ac:dyDescent="0.3">
      <c r="A8761" t="s">
        <v>1090</v>
      </c>
      <c r="B8761" t="s">
        <v>6277</v>
      </c>
      <c r="C8761" t="s">
        <v>3173</v>
      </c>
      <c r="D8761" t="s">
        <v>1903</v>
      </c>
      <c r="E8761" t="s">
        <v>3235</v>
      </c>
      <c r="F8761" t="s">
        <v>28896</v>
      </c>
      <c r="G8761" t="s">
        <v>28897</v>
      </c>
      <c r="H8761" t="s">
        <v>3177</v>
      </c>
      <c r="I8761" t="s">
        <v>28898</v>
      </c>
      <c r="J8761" t="s">
        <v>3187</v>
      </c>
      <c r="K8761" t="s">
        <v>28899</v>
      </c>
      <c r="L8761" t="s">
        <v>3174</v>
      </c>
      <c r="M8761" t="s">
        <v>3174</v>
      </c>
    </row>
    <row r="8762" spans="1:13" x14ac:dyDescent="0.3">
      <c r="A8762" t="s">
        <v>1099</v>
      </c>
      <c r="B8762" t="s">
        <v>2972</v>
      </c>
      <c r="C8762" t="s">
        <v>3190</v>
      </c>
      <c r="D8762" t="s">
        <v>1759</v>
      </c>
      <c r="E8762" t="s">
        <v>3298</v>
      </c>
      <c r="F8762" t="s">
        <v>28900</v>
      </c>
      <c r="G8762" t="s">
        <v>25732</v>
      </c>
      <c r="H8762" t="s">
        <v>3177</v>
      </c>
      <c r="I8762" t="s">
        <v>28901</v>
      </c>
      <c r="J8762" t="s">
        <v>3179</v>
      </c>
      <c r="K8762" t="s">
        <v>28902</v>
      </c>
      <c r="L8762" t="s">
        <v>3174</v>
      </c>
      <c r="M8762" t="s">
        <v>3174</v>
      </c>
    </row>
    <row r="8763" spans="1:13" x14ac:dyDescent="0.3">
      <c r="A8763" t="s">
        <v>1090</v>
      </c>
      <c r="B8763" t="s">
        <v>27723</v>
      </c>
      <c r="C8763" t="s">
        <v>3173</v>
      </c>
      <c r="D8763" t="s">
        <v>1822</v>
      </c>
      <c r="E8763" t="s">
        <v>3235</v>
      </c>
      <c r="F8763" t="s">
        <v>28903</v>
      </c>
      <c r="G8763" t="s">
        <v>27759</v>
      </c>
      <c r="H8763" t="s">
        <v>3177</v>
      </c>
      <c r="I8763" t="s">
        <v>28904</v>
      </c>
      <c r="J8763" t="s">
        <v>3187</v>
      </c>
      <c r="K8763" t="s">
        <v>28905</v>
      </c>
      <c r="L8763" t="s">
        <v>3174</v>
      </c>
      <c r="M8763" t="s">
        <v>3174</v>
      </c>
    </row>
    <row r="8764" spans="1:13" x14ac:dyDescent="0.3">
      <c r="A8764" t="s">
        <v>1099</v>
      </c>
      <c r="B8764" t="s">
        <v>2972</v>
      </c>
      <c r="C8764" t="s">
        <v>3190</v>
      </c>
      <c r="D8764" t="s">
        <v>1759</v>
      </c>
      <c r="E8764" t="s">
        <v>3298</v>
      </c>
      <c r="F8764" t="s">
        <v>28906</v>
      </c>
      <c r="G8764" t="s">
        <v>25732</v>
      </c>
      <c r="H8764" t="s">
        <v>3177</v>
      </c>
      <c r="I8764" t="s">
        <v>28907</v>
      </c>
      <c r="J8764" t="s">
        <v>3179</v>
      </c>
      <c r="K8764" t="s">
        <v>28908</v>
      </c>
      <c r="L8764" t="s">
        <v>3174</v>
      </c>
      <c r="M8764" t="s">
        <v>3174</v>
      </c>
    </row>
    <row r="8765" spans="1:13" x14ac:dyDescent="0.3">
      <c r="A8765" t="s">
        <v>1090</v>
      </c>
      <c r="B8765" t="s">
        <v>6277</v>
      </c>
      <c r="C8765" t="s">
        <v>3173</v>
      </c>
      <c r="D8765" t="s">
        <v>1903</v>
      </c>
      <c r="E8765" t="s">
        <v>3235</v>
      </c>
      <c r="F8765" t="s">
        <v>28909</v>
      </c>
      <c r="G8765" t="s">
        <v>28897</v>
      </c>
      <c r="H8765" t="s">
        <v>3177</v>
      </c>
      <c r="I8765" t="s">
        <v>28910</v>
      </c>
      <c r="J8765" t="s">
        <v>3187</v>
      </c>
      <c r="K8765" t="s">
        <v>28911</v>
      </c>
      <c r="L8765" t="s">
        <v>3174</v>
      </c>
      <c r="M8765" t="s">
        <v>3174</v>
      </c>
    </row>
    <row r="8766" spans="1:13" x14ac:dyDescent="0.3">
      <c r="A8766" t="s">
        <v>1099</v>
      </c>
      <c r="B8766" t="s">
        <v>2972</v>
      </c>
      <c r="C8766" t="s">
        <v>3190</v>
      </c>
      <c r="D8766" t="s">
        <v>1903</v>
      </c>
      <c r="E8766" t="s">
        <v>3546</v>
      </c>
      <c r="F8766" t="s">
        <v>28912</v>
      </c>
      <c r="G8766" t="s">
        <v>3490</v>
      </c>
      <c r="H8766" t="s">
        <v>3177</v>
      </c>
      <c r="I8766" t="s">
        <v>28913</v>
      </c>
      <c r="J8766" t="s">
        <v>3179</v>
      </c>
      <c r="K8766" t="s">
        <v>28914</v>
      </c>
      <c r="L8766" t="s">
        <v>3174</v>
      </c>
      <c r="M8766" t="s">
        <v>3174</v>
      </c>
    </row>
    <row r="8767" spans="1:13" x14ac:dyDescent="0.3">
      <c r="A8767" t="s">
        <v>1090</v>
      </c>
      <c r="B8767" t="s">
        <v>27723</v>
      </c>
      <c r="C8767" t="s">
        <v>3173</v>
      </c>
      <c r="D8767" t="s">
        <v>1822</v>
      </c>
      <c r="E8767" t="s">
        <v>3235</v>
      </c>
      <c r="F8767" t="s">
        <v>28915</v>
      </c>
      <c r="G8767" t="s">
        <v>27759</v>
      </c>
      <c r="H8767" t="s">
        <v>3177</v>
      </c>
      <c r="I8767" t="s">
        <v>28916</v>
      </c>
      <c r="J8767" t="s">
        <v>3187</v>
      </c>
      <c r="K8767" t="s">
        <v>28917</v>
      </c>
      <c r="L8767" t="s">
        <v>3174</v>
      </c>
      <c r="M8767" t="s">
        <v>3174</v>
      </c>
    </row>
    <row r="8768" spans="1:13" x14ac:dyDescent="0.3">
      <c r="A8768" t="s">
        <v>1099</v>
      </c>
      <c r="B8768" t="s">
        <v>2972</v>
      </c>
      <c r="C8768" t="s">
        <v>3190</v>
      </c>
      <c r="D8768" t="s">
        <v>1903</v>
      </c>
      <c r="E8768" t="s">
        <v>3546</v>
      </c>
      <c r="F8768" t="s">
        <v>28918</v>
      </c>
      <c r="G8768" t="s">
        <v>3490</v>
      </c>
      <c r="H8768" t="s">
        <v>3177</v>
      </c>
      <c r="I8768" t="s">
        <v>28919</v>
      </c>
      <c r="J8768" t="s">
        <v>3179</v>
      </c>
      <c r="K8768" t="s">
        <v>28920</v>
      </c>
      <c r="L8768" t="s">
        <v>3174</v>
      </c>
      <c r="M8768" t="s">
        <v>3174</v>
      </c>
    </row>
    <row r="8769" spans="1:13" x14ac:dyDescent="0.3">
      <c r="A8769" t="s">
        <v>1090</v>
      </c>
      <c r="B8769" t="s">
        <v>6277</v>
      </c>
      <c r="C8769" t="s">
        <v>3173</v>
      </c>
      <c r="D8769" t="s">
        <v>1903</v>
      </c>
      <c r="E8769" t="s">
        <v>3235</v>
      </c>
      <c r="F8769" t="s">
        <v>28921</v>
      </c>
      <c r="G8769" t="s">
        <v>13323</v>
      </c>
      <c r="H8769" t="s">
        <v>3177</v>
      </c>
      <c r="I8769" t="s">
        <v>28922</v>
      </c>
      <c r="J8769" t="s">
        <v>3187</v>
      </c>
      <c r="K8769" t="s">
        <v>28923</v>
      </c>
      <c r="L8769" t="s">
        <v>3174</v>
      </c>
      <c r="M8769" t="s">
        <v>3174</v>
      </c>
    </row>
    <row r="8770" spans="1:13" x14ac:dyDescent="0.3">
      <c r="A8770" t="s">
        <v>1099</v>
      </c>
      <c r="B8770" t="s">
        <v>2972</v>
      </c>
      <c r="C8770" t="s">
        <v>3190</v>
      </c>
      <c r="D8770" t="s">
        <v>1903</v>
      </c>
      <c r="E8770" t="s">
        <v>3546</v>
      </c>
      <c r="F8770" t="s">
        <v>28918</v>
      </c>
      <c r="G8770" t="s">
        <v>3490</v>
      </c>
      <c r="H8770" t="s">
        <v>3177</v>
      </c>
      <c r="I8770" t="s">
        <v>28924</v>
      </c>
      <c r="J8770" t="s">
        <v>3179</v>
      </c>
      <c r="K8770" t="s">
        <v>28925</v>
      </c>
      <c r="L8770" t="s">
        <v>3174</v>
      </c>
      <c r="M8770" t="s">
        <v>3174</v>
      </c>
    </row>
    <row r="8771" spans="1:13" x14ac:dyDescent="0.3">
      <c r="A8771" t="s">
        <v>1090</v>
      </c>
      <c r="B8771" t="s">
        <v>27723</v>
      </c>
      <c r="C8771" t="s">
        <v>3173</v>
      </c>
      <c r="D8771" t="s">
        <v>1822</v>
      </c>
      <c r="E8771" t="s">
        <v>3235</v>
      </c>
      <c r="F8771" t="s">
        <v>28926</v>
      </c>
      <c r="G8771" t="s">
        <v>27759</v>
      </c>
      <c r="H8771" t="s">
        <v>3177</v>
      </c>
      <c r="I8771" t="s">
        <v>28927</v>
      </c>
      <c r="J8771" t="s">
        <v>3187</v>
      </c>
      <c r="K8771" t="s">
        <v>28928</v>
      </c>
      <c r="L8771" t="s">
        <v>3174</v>
      </c>
      <c r="M8771" t="s">
        <v>3174</v>
      </c>
    </row>
    <row r="8772" spans="1:13" x14ac:dyDescent="0.3">
      <c r="A8772" t="s">
        <v>1099</v>
      </c>
      <c r="B8772" t="s">
        <v>2972</v>
      </c>
      <c r="C8772" t="s">
        <v>3190</v>
      </c>
      <c r="D8772" t="s">
        <v>1903</v>
      </c>
      <c r="E8772" t="s">
        <v>3546</v>
      </c>
      <c r="F8772" t="s">
        <v>28929</v>
      </c>
      <c r="G8772" t="s">
        <v>28930</v>
      </c>
      <c r="H8772" t="s">
        <v>3177</v>
      </c>
      <c r="I8772" t="s">
        <v>28931</v>
      </c>
      <c r="J8772" t="s">
        <v>3179</v>
      </c>
      <c r="K8772" t="s">
        <v>28932</v>
      </c>
      <c r="L8772" t="s">
        <v>3174</v>
      </c>
      <c r="M8772" t="s">
        <v>3174</v>
      </c>
    </row>
    <row r="8773" spans="1:13" x14ac:dyDescent="0.3">
      <c r="A8773" t="s">
        <v>1090</v>
      </c>
      <c r="B8773" t="s">
        <v>6277</v>
      </c>
      <c r="C8773" t="s">
        <v>3173</v>
      </c>
      <c r="D8773" t="s">
        <v>1903</v>
      </c>
      <c r="E8773" t="s">
        <v>3235</v>
      </c>
      <c r="F8773" t="s">
        <v>28933</v>
      </c>
      <c r="G8773" t="s">
        <v>13323</v>
      </c>
      <c r="H8773" t="s">
        <v>3177</v>
      </c>
      <c r="I8773" t="s">
        <v>28934</v>
      </c>
      <c r="J8773" t="s">
        <v>3187</v>
      </c>
      <c r="K8773" t="s">
        <v>28935</v>
      </c>
      <c r="L8773" t="s">
        <v>3174</v>
      </c>
      <c r="M8773" t="s">
        <v>3174</v>
      </c>
    </row>
    <row r="8774" spans="1:13" x14ac:dyDescent="0.3">
      <c r="A8774" t="s">
        <v>1090</v>
      </c>
      <c r="B8774" t="s">
        <v>27723</v>
      </c>
      <c r="C8774" t="s">
        <v>3173</v>
      </c>
      <c r="D8774" t="s">
        <v>1822</v>
      </c>
      <c r="E8774" t="s">
        <v>3235</v>
      </c>
      <c r="F8774" t="s">
        <v>28936</v>
      </c>
      <c r="G8774" t="s">
        <v>27759</v>
      </c>
      <c r="H8774" t="s">
        <v>3177</v>
      </c>
      <c r="I8774" t="s">
        <v>28937</v>
      </c>
      <c r="J8774" t="s">
        <v>3187</v>
      </c>
      <c r="K8774" t="s">
        <v>28938</v>
      </c>
      <c r="L8774" t="s">
        <v>3174</v>
      </c>
      <c r="M8774" t="s">
        <v>3174</v>
      </c>
    </row>
    <row r="8775" spans="1:13" x14ac:dyDescent="0.3">
      <c r="A8775" t="s">
        <v>1099</v>
      </c>
      <c r="B8775" t="s">
        <v>2972</v>
      </c>
      <c r="C8775" t="s">
        <v>3190</v>
      </c>
      <c r="D8775" t="s">
        <v>1903</v>
      </c>
      <c r="E8775" t="s">
        <v>3546</v>
      </c>
      <c r="F8775" t="s">
        <v>28929</v>
      </c>
      <c r="G8775" t="s">
        <v>3476</v>
      </c>
      <c r="H8775" t="s">
        <v>3177</v>
      </c>
      <c r="I8775" t="s">
        <v>28939</v>
      </c>
      <c r="J8775" t="s">
        <v>3179</v>
      </c>
      <c r="K8775" t="s">
        <v>28940</v>
      </c>
      <c r="L8775" t="s">
        <v>3174</v>
      </c>
      <c r="M8775" t="s">
        <v>3174</v>
      </c>
    </row>
    <row r="8776" spans="1:13" x14ac:dyDescent="0.3">
      <c r="A8776" t="s">
        <v>1099</v>
      </c>
      <c r="B8776" t="s">
        <v>2972</v>
      </c>
      <c r="C8776" t="s">
        <v>3190</v>
      </c>
      <c r="D8776" t="s">
        <v>1903</v>
      </c>
      <c r="E8776" t="s">
        <v>3546</v>
      </c>
      <c r="F8776" t="s">
        <v>28941</v>
      </c>
      <c r="G8776" t="s">
        <v>3476</v>
      </c>
      <c r="H8776" t="s">
        <v>3177</v>
      </c>
      <c r="I8776" t="s">
        <v>28942</v>
      </c>
      <c r="J8776" t="s">
        <v>3179</v>
      </c>
      <c r="K8776" t="s">
        <v>28943</v>
      </c>
      <c r="L8776" t="s">
        <v>3174</v>
      </c>
      <c r="M8776" t="s">
        <v>3174</v>
      </c>
    </row>
    <row r="8777" spans="1:13" x14ac:dyDescent="0.3">
      <c r="A8777" t="s">
        <v>1090</v>
      </c>
      <c r="B8777" t="s">
        <v>27723</v>
      </c>
      <c r="C8777" t="s">
        <v>3173</v>
      </c>
      <c r="D8777" t="s">
        <v>1822</v>
      </c>
      <c r="E8777" t="s">
        <v>3235</v>
      </c>
      <c r="F8777" t="s">
        <v>28944</v>
      </c>
      <c r="G8777" t="s">
        <v>27759</v>
      </c>
      <c r="H8777" t="s">
        <v>3177</v>
      </c>
      <c r="I8777" t="s">
        <v>28945</v>
      </c>
      <c r="J8777" t="s">
        <v>3187</v>
      </c>
      <c r="K8777" t="s">
        <v>28946</v>
      </c>
      <c r="L8777" t="s">
        <v>3174</v>
      </c>
      <c r="M8777" t="s">
        <v>3174</v>
      </c>
    </row>
    <row r="8778" spans="1:13" x14ac:dyDescent="0.3">
      <c r="A8778" t="s">
        <v>1099</v>
      </c>
      <c r="B8778" t="s">
        <v>2972</v>
      </c>
      <c r="C8778" t="s">
        <v>3190</v>
      </c>
      <c r="D8778" t="s">
        <v>1903</v>
      </c>
      <c r="E8778" t="s">
        <v>3546</v>
      </c>
      <c r="F8778" t="s">
        <v>28947</v>
      </c>
      <c r="G8778" t="s">
        <v>3490</v>
      </c>
      <c r="H8778" t="s">
        <v>3177</v>
      </c>
      <c r="I8778" t="s">
        <v>28948</v>
      </c>
      <c r="J8778" t="s">
        <v>3179</v>
      </c>
      <c r="K8778" t="s">
        <v>28949</v>
      </c>
      <c r="L8778" t="s">
        <v>3174</v>
      </c>
      <c r="M8778" t="s">
        <v>3174</v>
      </c>
    </row>
    <row r="8779" spans="1:13" x14ac:dyDescent="0.3">
      <c r="A8779" t="s">
        <v>1099</v>
      </c>
      <c r="B8779" t="s">
        <v>2972</v>
      </c>
      <c r="C8779" t="s">
        <v>3190</v>
      </c>
      <c r="D8779" t="s">
        <v>1903</v>
      </c>
      <c r="E8779" t="s">
        <v>3459</v>
      </c>
      <c r="F8779" t="s">
        <v>28950</v>
      </c>
      <c r="G8779" t="s">
        <v>10125</v>
      </c>
      <c r="H8779" t="s">
        <v>3177</v>
      </c>
      <c r="I8779" t="s">
        <v>28951</v>
      </c>
      <c r="J8779" t="s">
        <v>3179</v>
      </c>
      <c r="K8779" t="s">
        <v>28952</v>
      </c>
      <c r="L8779" t="s">
        <v>3174</v>
      </c>
      <c r="M8779" t="s">
        <v>3174</v>
      </c>
    </row>
    <row r="8780" spans="1:13" x14ac:dyDescent="0.3">
      <c r="A8780" t="s">
        <v>1099</v>
      </c>
      <c r="B8780" t="s">
        <v>2972</v>
      </c>
      <c r="C8780" t="s">
        <v>3190</v>
      </c>
      <c r="D8780" t="s">
        <v>1903</v>
      </c>
      <c r="E8780" t="s">
        <v>3459</v>
      </c>
      <c r="F8780" t="s">
        <v>28953</v>
      </c>
      <c r="G8780" t="s">
        <v>10125</v>
      </c>
      <c r="H8780" t="s">
        <v>3177</v>
      </c>
      <c r="I8780" t="s">
        <v>28954</v>
      </c>
      <c r="J8780" t="s">
        <v>3179</v>
      </c>
      <c r="K8780" t="s">
        <v>28955</v>
      </c>
      <c r="L8780" t="s">
        <v>3174</v>
      </c>
      <c r="M8780" t="s">
        <v>3174</v>
      </c>
    </row>
    <row r="8781" spans="1:13" x14ac:dyDescent="0.3">
      <c r="A8781" t="s">
        <v>1099</v>
      </c>
      <c r="B8781" t="s">
        <v>2972</v>
      </c>
      <c r="C8781" t="s">
        <v>3190</v>
      </c>
      <c r="D8781" t="s">
        <v>1903</v>
      </c>
      <c r="E8781" t="s">
        <v>3459</v>
      </c>
      <c r="F8781" t="s">
        <v>28956</v>
      </c>
      <c r="G8781" t="s">
        <v>10125</v>
      </c>
      <c r="H8781" t="s">
        <v>3177</v>
      </c>
      <c r="I8781" t="s">
        <v>28957</v>
      </c>
      <c r="J8781" t="s">
        <v>3179</v>
      </c>
      <c r="K8781" t="s">
        <v>28958</v>
      </c>
      <c r="L8781" t="s">
        <v>3174</v>
      </c>
      <c r="M8781" t="s">
        <v>3174</v>
      </c>
    </row>
    <row r="8782" spans="1:13" x14ac:dyDescent="0.3">
      <c r="A8782" t="s">
        <v>1090</v>
      </c>
      <c r="B8782" t="s">
        <v>27723</v>
      </c>
      <c r="C8782" t="s">
        <v>3173</v>
      </c>
      <c r="D8782" t="s">
        <v>1822</v>
      </c>
      <c r="E8782" t="s">
        <v>3235</v>
      </c>
      <c r="F8782" t="s">
        <v>28959</v>
      </c>
      <c r="G8782" t="s">
        <v>27759</v>
      </c>
      <c r="H8782" t="s">
        <v>3177</v>
      </c>
      <c r="I8782" t="s">
        <v>28960</v>
      </c>
      <c r="J8782" t="s">
        <v>3187</v>
      </c>
      <c r="K8782" t="s">
        <v>28961</v>
      </c>
      <c r="L8782" t="s">
        <v>3174</v>
      </c>
      <c r="M8782" t="s">
        <v>3174</v>
      </c>
    </row>
    <row r="8783" spans="1:13" x14ac:dyDescent="0.3">
      <c r="A8783" t="s">
        <v>1099</v>
      </c>
      <c r="B8783" t="s">
        <v>2972</v>
      </c>
      <c r="C8783" t="s">
        <v>3190</v>
      </c>
      <c r="D8783" t="s">
        <v>1903</v>
      </c>
      <c r="E8783" t="s">
        <v>3459</v>
      </c>
      <c r="F8783" t="s">
        <v>28962</v>
      </c>
      <c r="G8783" t="s">
        <v>28963</v>
      </c>
      <c r="H8783" t="s">
        <v>3177</v>
      </c>
      <c r="I8783" t="s">
        <v>28964</v>
      </c>
      <c r="J8783" t="s">
        <v>3179</v>
      </c>
      <c r="K8783" t="s">
        <v>28965</v>
      </c>
      <c r="L8783" t="s">
        <v>3174</v>
      </c>
      <c r="M8783" t="s">
        <v>3174</v>
      </c>
    </row>
    <row r="8784" spans="1:13" x14ac:dyDescent="0.3">
      <c r="A8784" t="s">
        <v>1099</v>
      </c>
      <c r="B8784" t="s">
        <v>2972</v>
      </c>
      <c r="C8784" t="s">
        <v>3190</v>
      </c>
      <c r="D8784" t="s">
        <v>1903</v>
      </c>
      <c r="E8784" t="s">
        <v>3459</v>
      </c>
      <c r="F8784" t="s">
        <v>28966</v>
      </c>
      <c r="G8784" t="s">
        <v>28967</v>
      </c>
      <c r="H8784" t="s">
        <v>3177</v>
      </c>
      <c r="I8784" t="s">
        <v>28968</v>
      </c>
      <c r="J8784" t="s">
        <v>3179</v>
      </c>
      <c r="K8784" t="s">
        <v>28969</v>
      </c>
      <c r="L8784" t="s">
        <v>3174</v>
      </c>
      <c r="M8784" t="s">
        <v>3174</v>
      </c>
    </row>
    <row r="8785" spans="1:13" x14ac:dyDescent="0.3">
      <c r="A8785" t="s">
        <v>1090</v>
      </c>
      <c r="B8785" t="s">
        <v>27723</v>
      </c>
      <c r="C8785" t="s">
        <v>3173</v>
      </c>
      <c r="D8785" t="s">
        <v>1822</v>
      </c>
      <c r="E8785" t="s">
        <v>3235</v>
      </c>
      <c r="F8785" t="s">
        <v>28970</v>
      </c>
      <c r="G8785" t="s">
        <v>27759</v>
      </c>
      <c r="H8785" t="s">
        <v>3177</v>
      </c>
      <c r="I8785" t="s">
        <v>28971</v>
      </c>
      <c r="J8785" t="s">
        <v>3187</v>
      </c>
      <c r="K8785" t="s">
        <v>28972</v>
      </c>
      <c r="L8785" t="s">
        <v>3174</v>
      </c>
      <c r="M8785" t="s">
        <v>3174</v>
      </c>
    </row>
    <row r="8786" spans="1:13" x14ac:dyDescent="0.3">
      <c r="A8786" t="s">
        <v>1099</v>
      </c>
      <c r="B8786" t="s">
        <v>2972</v>
      </c>
      <c r="C8786" t="s">
        <v>3190</v>
      </c>
      <c r="D8786" t="s">
        <v>1903</v>
      </c>
      <c r="E8786" t="s">
        <v>3459</v>
      </c>
      <c r="F8786" t="s">
        <v>28973</v>
      </c>
      <c r="G8786" t="s">
        <v>28967</v>
      </c>
      <c r="H8786" t="s">
        <v>3177</v>
      </c>
      <c r="I8786" t="s">
        <v>28974</v>
      </c>
      <c r="J8786" t="s">
        <v>3179</v>
      </c>
      <c r="K8786" t="s">
        <v>28975</v>
      </c>
      <c r="L8786" t="s">
        <v>3174</v>
      </c>
      <c r="M8786" t="s">
        <v>3174</v>
      </c>
    </row>
    <row r="8787" spans="1:13" x14ac:dyDescent="0.3">
      <c r="A8787" t="s">
        <v>1099</v>
      </c>
      <c r="B8787" t="s">
        <v>2972</v>
      </c>
      <c r="C8787" t="s">
        <v>3190</v>
      </c>
      <c r="D8787" t="s">
        <v>1903</v>
      </c>
      <c r="E8787" t="s">
        <v>3459</v>
      </c>
      <c r="F8787" t="s">
        <v>28976</v>
      </c>
      <c r="G8787" t="s">
        <v>28967</v>
      </c>
      <c r="H8787" t="s">
        <v>3177</v>
      </c>
      <c r="I8787" t="s">
        <v>28977</v>
      </c>
      <c r="J8787" t="s">
        <v>3179</v>
      </c>
      <c r="K8787" t="s">
        <v>28978</v>
      </c>
      <c r="L8787" t="s">
        <v>3174</v>
      </c>
      <c r="M8787" t="s">
        <v>3174</v>
      </c>
    </row>
    <row r="8788" spans="1:13" x14ac:dyDescent="0.3">
      <c r="A8788" t="s">
        <v>1090</v>
      </c>
      <c r="B8788" t="s">
        <v>27723</v>
      </c>
      <c r="C8788" t="s">
        <v>3173</v>
      </c>
      <c r="D8788" t="s">
        <v>1822</v>
      </c>
      <c r="E8788" t="s">
        <v>3235</v>
      </c>
      <c r="F8788" t="s">
        <v>28979</v>
      </c>
      <c r="G8788" t="s">
        <v>27759</v>
      </c>
      <c r="H8788" t="s">
        <v>3177</v>
      </c>
      <c r="I8788" t="s">
        <v>28980</v>
      </c>
      <c r="J8788" t="s">
        <v>3187</v>
      </c>
      <c r="K8788" t="s">
        <v>28981</v>
      </c>
      <c r="L8788" t="s">
        <v>3174</v>
      </c>
      <c r="M8788" t="s">
        <v>3174</v>
      </c>
    </row>
    <row r="8789" spans="1:13" x14ac:dyDescent="0.3">
      <c r="A8789" t="s">
        <v>1099</v>
      </c>
      <c r="B8789" t="s">
        <v>2972</v>
      </c>
      <c r="C8789" t="s">
        <v>3190</v>
      </c>
      <c r="D8789" t="s">
        <v>1903</v>
      </c>
      <c r="E8789" t="s">
        <v>3459</v>
      </c>
      <c r="F8789" t="s">
        <v>28982</v>
      </c>
      <c r="G8789" t="s">
        <v>28967</v>
      </c>
      <c r="H8789" t="s">
        <v>3177</v>
      </c>
      <c r="I8789" t="s">
        <v>28983</v>
      </c>
      <c r="J8789" t="s">
        <v>3179</v>
      </c>
      <c r="K8789" t="s">
        <v>28984</v>
      </c>
      <c r="L8789" t="s">
        <v>3174</v>
      </c>
      <c r="M8789" t="s">
        <v>3174</v>
      </c>
    </row>
    <row r="8790" spans="1:13" x14ac:dyDescent="0.3">
      <c r="A8790" t="s">
        <v>1082</v>
      </c>
      <c r="B8790" t="s">
        <v>2984</v>
      </c>
      <c r="C8790" t="s">
        <v>3190</v>
      </c>
      <c r="D8790" t="s">
        <v>1761</v>
      </c>
      <c r="E8790" t="s">
        <v>3235</v>
      </c>
      <c r="F8790" t="s">
        <v>28985</v>
      </c>
      <c r="G8790" t="s">
        <v>14503</v>
      </c>
      <c r="H8790" t="s">
        <v>3177</v>
      </c>
      <c r="I8790" t="s">
        <v>28986</v>
      </c>
      <c r="J8790" t="s">
        <v>3179</v>
      </c>
      <c r="K8790" t="s">
        <v>12482</v>
      </c>
      <c r="L8790" t="s">
        <v>3174</v>
      </c>
      <c r="M8790" t="s">
        <v>3174</v>
      </c>
    </row>
    <row r="8791" spans="1:13" x14ac:dyDescent="0.3">
      <c r="A8791" t="s">
        <v>1090</v>
      </c>
      <c r="B8791" t="s">
        <v>27765</v>
      </c>
      <c r="C8791" t="s">
        <v>3173</v>
      </c>
      <c r="D8791" t="s">
        <v>1822</v>
      </c>
      <c r="E8791" t="s">
        <v>3235</v>
      </c>
      <c r="F8791" t="s">
        <v>28987</v>
      </c>
      <c r="G8791" t="s">
        <v>26616</v>
      </c>
      <c r="H8791" t="s">
        <v>3177</v>
      </c>
      <c r="I8791" t="s">
        <v>28988</v>
      </c>
      <c r="J8791" t="s">
        <v>3187</v>
      </c>
      <c r="K8791" t="s">
        <v>28989</v>
      </c>
      <c r="L8791" t="s">
        <v>3174</v>
      </c>
      <c r="M8791" t="s">
        <v>3174</v>
      </c>
    </row>
    <row r="8792" spans="1:13" x14ac:dyDescent="0.3">
      <c r="A8792" t="s">
        <v>1082</v>
      </c>
      <c r="B8792" t="s">
        <v>2984</v>
      </c>
      <c r="C8792" t="s">
        <v>3190</v>
      </c>
      <c r="D8792" t="s">
        <v>1761</v>
      </c>
      <c r="E8792" t="s">
        <v>3235</v>
      </c>
      <c r="F8792" t="s">
        <v>28990</v>
      </c>
      <c r="G8792" t="s">
        <v>14503</v>
      </c>
      <c r="H8792" t="s">
        <v>3177</v>
      </c>
      <c r="I8792" t="s">
        <v>28991</v>
      </c>
      <c r="J8792" t="s">
        <v>3179</v>
      </c>
      <c r="K8792" t="s">
        <v>25988</v>
      </c>
      <c r="L8792" t="s">
        <v>3174</v>
      </c>
      <c r="M8792" t="s">
        <v>3174</v>
      </c>
    </row>
    <row r="8793" spans="1:13" x14ac:dyDescent="0.3">
      <c r="A8793" t="s">
        <v>1082</v>
      </c>
      <c r="B8793" t="s">
        <v>2984</v>
      </c>
      <c r="C8793" t="s">
        <v>3190</v>
      </c>
      <c r="D8793" t="s">
        <v>1761</v>
      </c>
      <c r="E8793" t="s">
        <v>3235</v>
      </c>
      <c r="F8793" t="s">
        <v>28992</v>
      </c>
      <c r="G8793" t="s">
        <v>28993</v>
      </c>
      <c r="H8793" t="s">
        <v>3177</v>
      </c>
      <c r="I8793" t="s">
        <v>28994</v>
      </c>
      <c r="J8793" t="s">
        <v>3179</v>
      </c>
      <c r="K8793" t="s">
        <v>14023</v>
      </c>
      <c r="L8793" t="s">
        <v>3174</v>
      </c>
      <c r="M8793" t="s">
        <v>3174</v>
      </c>
    </row>
    <row r="8794" spans="1:13" x14ac:dyDescent="0.3">
      <c r="A8794" t="s">
        <v>1090</v>
      </c>
      <c r="B8794" t="s">
        <v>27778</v>
      </c>
      <c r="C8794" t="s">
        <v>3173</v>
      </c>
      <c r="D8794" t="s">
        <v>1822</v>
      </c>
      <c r="E8794" t="s">
        <v>3235</v>
      </c>
      <c r="F8794" t="s">
        <v>28995</v>
      </c>
      <c r="G8794" t="s">
        <v>27157</v>
      </c>
      <c r="H8794" t="s">
        <v>3177</v>
      </c>
      <c r="I8794" t="s">
        <v>28996</v>
      </c>
      <c r="J8794" t="s">
        <v>3187</v>
      </c>
      <c r="K8794" t="s">
        <v>28997</v>
      </c>
      <c r="L8794" t="s">
        <v>3174</v>
      </c>
      <c r="M8794" t="s">
        <v>3174</v>
      </c>
    </row>
    <row r="8795" spans="1:13" x14ac:dyDescent="0.3">
      <c r="A8795" t="s">
        <v>1082</v>
      </c>
      <c r="B8795" t="s">
        <v>2984</v>
      </c>
      <c r="C8795" t="s">
        <v>3190</v>
      </c>
      <c r="D8795" t="s">
        <v>1761</v>
      </c>
      <c r="E8795" t="s">
        <v>3235</v>
      </c>
      <c r="F8795" t="s">
        <v>28998</v>
      </c>
      <c r="G8795" t="s">
        <v>14503</v>
      </c>
      <c r="H8795" t="s">
        <v>3177</v>
      </c>
      <c r="I8795" t="s">
        <v>28999</v>
      </c>
      <c r="J8795" t="s">
        <v>3179</v>
      </c>
      <c r="K8795" t="s">
        <v>14026</v>
      </c>
      <c r="L8795" t="s">
        <v>3174</v>
      </c>
      <c r="M8795" t="s">
        <v>3174</v>
      </c>
    </row>
    <row r="8796" spans="1:13" x14ac:dyDescent="0.3">
      <c r="A8796" t="s">
        <v>1082</v>
      </c>
      <c r="B8796" t="s">
        <v>2984</v>
      </c>
      <c r="C8796" t="s">
        <v>3190</v>
      </c>
      <c r="D8796" t="s">
        <v>7922</v>
      </c>
      <c r="E8796" t="s">
        <v>3235</v>
      </c>
      <c r="F8796" t="s">
        <v>29000</v>
      </c>
      <c r="G8796" t="s">
        <v>14503</v>
      </c>
      <c r="H8796" t="s">
        <v>3177</v>
      </c>
      <c r="I8796" t="s">
        <v>29001</v>
      </c>
      <c r="J8796" t="s">
        <v>3179</v>
      </c>
      <c r="K8796" t="s">
        <v>25854</v>
      </c>
      <c r="L8796" t="s">
        <v>3174</v>
      </c>
      <c r="M8796" t="s">
        <v>3174</v>
      </c>
    </row>
    <row r="8797" spans="1:13" x14ac:dyDescent="0.3">
      <c r="A8797" t="s">
        <v>1090</v>
      </c>
      <c r="B8797" t="s">
        <v>28484</v>
      </c>
      <c r="C8797" t="s">
        <v>3173</v>
      </c>
      <c r="D8797" t="s">
        <v>1822</v>
      </c>
      <c r="E8797" t="s">
        <v>3235</v>
      </c>
      <c r="F8797" t="s">
        <v>29002</v>
      </c>
      <c r="G8797" t="s">
        <v>28486</v>
      </c>
      <c r="H8797" t="s">
        <v>3177</v>
      </c>
      <c r="I8797" t="s">
        <v>29003</v>
      </c>
      <c r="J8797" t="s">
        <v>3187</v>
      </c>
      <c r="K8797" t="s">
        <v>29004</v>
      </c>
      <c r="L8797" t="s">
        <v>3174</v>
      </c>
      <c r="M8797" t="s">
        <v>3174</v>
      </c>
    </row>
    <row r="8798" spans="1:13" x14ac:dyDescent="0.3">
      <c r="A8798" t="s">
        <v>1090</v>
      </c>
      <c r="B8798" t="s">
        <v>4243</v>
      </c>
      <c r="C8798" t="s">
        <v>3173</v>
      </c>
      <c r="D8798" t="s">
        <v>1903</v>
      </c>
      <c r="E8798" t="s">
        <v>3235</v>
      </c>
      <c r="F8798" t="s">
        <v>29005</v>
      </c>
      <c r="G8798" t="s">
        <v>20504</v>
      </c>
      <c r="H8798" t="s">
        <v>3177</v>
      </c>
      <c r="I8798" t="s">
        <v>29006</v>
      </c>
      <c r="J8798" t="s">
        <v>3187</v>
      </c>
      <c r="K8798" t="s">
        <v>29007</v>
      </c>
      <c r="L8798" t="s">
        <v>3174</v>
      </c>
      <c r="M8798" t="s">
        <v>3174</v>
      </c>
    </row>
    <row r="8799" spans="1:13" x14ac:dyDescent="0.3">
      <c r="A8799" t="s">
        <v>1082</v>
      </c>
      <c r="B8799" t="s">
        <v>2984</v>
      </c>
      <c r="C8799" t="s">
        <v>3190</v>
      </c>
      <c r="D8799" t="s">
        <v>7922</v>
      </c>
      <c r="E8799" t="s">
        <v>3235</v>
      </c>
      <c r="F8799" t="s">
        <v>29008</v>
      </c>
      <c r="G8799" t="s">
        <v>14503</v>
      </c>
      <c r="H8799" t="s">
        <v>3177</v>
      </c>
      <c r="I8799" t="s">
        <v>29009</v>
      </c>
      <c r="J8799" t="s">
        <v>3179</v>
      </c>
      <c r="K8799" t="s">
        <v>25865</v>
      </c>
      <c r="L8799" t="s">
        <v>3174</v>
      </c>
      <c r="M8799" t="s">
        <v>3174</v>
      </c>
    </row>
    <row r="8800" spans="1:13" x14ac:dyDescent="0.3">
      <c r="A8800" t="s">
        <v>1082</v>
      </c>
      <c r="B8800" t="s">
        <v>2984</v>
      </c>
      <c r="C8800" t="s">
        <v>3190</v>
      </c>
      <c r="D8800" t="s">
        <v>7922</v>
      </c>
      <c r="E8800" t="s">
        <v>3235</v>
      </c>
      <c r="F8800" t="s">
        <v>29010</v>
      </c>
      <c r="G8800" t="s">
        <v>14503</v>
      </c>
      <c r="H8800" t="s">
        <v>3177</v>
      </c>
      <c r="I8800" t="s">
        <v>29011</v>
      </c>
      <c r="J8800" t="s">
        <v>3179</v>
      </c>
      <c r="K8800" t="s">
        <v>25857</v>
      </c>
      <c r="L8800" t="s">
        <v>3174</v>
      </c>
      <c r="M8800" t="s">
        <v>3174</v>
      </c>
    </row>
    <row r="8801" spans="1:13" x14ac:dyDescent="0.3">
      <c r="A8801" t="s">
        <v>1090</v>
      </c>
      <c r="B8801" t="s">
        <v>28484</v>
      </c>
      <c r="C8801" t="s">
        <v>3173</v>
      </c>
      <c r="D8801" t="s">
        <v>1822</v>
      </c>
      <c r="E8801" t="s">
        <v>3235</v>
      </c>
      <c r="F8801" t="s">
        <v>29012</v>
      </c>
      <c r="G8801" t="s">
        <v>28486</v>
      </c>
      <c r="H8801" t="s">
        <v>3177</v>
      </c>
      <c r="I8801" t="s">
        <v>29013</v>
      </c>
      <c r="J8801" t="s">
        <v>3187</v>
      </c>
      <c r="K8801" t="s">
        <v>29014</v>
      </c>
      <c r="L8801" t="s">
        <v>3174</v>
      </c>
      <c r="M8801" t="s">
        <v>3174</v>
      </c>
    </row>
    <row r="8802" spans="1:13" x14ac:dyDescent="0.3">
      <c r="A8802" t="s">
        <v>1090</v>
      </c>
      <c r="B8802" t="s">
        <v>2999</v>
      </c>
      <c r="C8802" t="s">
        <v>3173</v>
      </c>
      <c r="D8802" t="s">
        <v>1903</v>
      </c>
      <c r="E8802" t="s">
        <v>3235</v>
      </c>
      <c r="F8802" t="s">
        <v>29015</v>
      </c>
      <c r="G8802" t="s">
        <v>16064</v>
      </c>
      <c r="H8802" t="s">
        <v>3177</v>
      </c>
      <c r="I8802" t="s">
        <v>29016</v>
      </c>
      <c r="J8802" t="s">
        <v>3187</v>
      </c>
      <c r="K8802" t="s">
        <v>29017</v>
      </c>
      <c r="L8802" t="s">
        <v>3174</v>
      </c>
      <c r="M8802" t="s">
        <v>3174</v>
      </c>
    </row>
    <row r="8803" spans="1:13" x14ac:dyDescent="0.3">
      <c r="A8803" t="s">
        <v>1082</v>
      </c>
      <c r="B8803" t="s">
        <v>2984</v>
      </c>
      <c r="C8803" t="s">
        <v>3190</v>
      </c>
      <c r="D8803" t="s">
        <v>1755</v>
      </c>
      <c r="E8803" t="s">
        <v>3235</v>
      </c>
      <c r="F8803" t="s">
        <v>29018</v>
      </c>
      <c r="G8803" t="s">
        <v>14503</v>
      </c>
      <c r="H8803" t="s">
        <v>3177</v>
      </c>
      <c r="I8803" t="s">
        <v>29019</v>
      </c>
      <c r="J8803" t="s">
        <v>3179</v>
      </c>
      <c r="K8803" t="s">
        <v>14393</v>
      </c>
      <c r="L8803" t="s">
        <v>3174</v>
      </c>
      <c r="M8803" t="s">
        <v>3174</v>
      </c>
    </row>
    <row r="8804" spans="1:13" x14ac:dyDescent="0.3">
      <c r="A8804" t="s">
        <v>1090</v>
      </c>
      <c r="B8804" t="s">
        <v>28484</v>
      </c>
      <c r="C8804" t="s">
        <v>3173</v>
      </c>
      <c r="D8804" t="s">
        <v>1822</v>
      </c>
      <c r="E8804" t="s">
        <v>3235</v>
      </c>
      <c r="F8804" t="s">
        <v>29020</v>
      </c>
      <c r="G8804" t="s">
        <v>28486</v>
      </c>
      <c r="H8804" t="s">
        <v>3177</v>
      </c>
      <c r="I8804" t="s">
        <v>29021</v>
      </c>
      <c r="J8804" t="s">
        <v>3187</v>
      </c>
      <c r="K8804" t="s">
        <v>29022</v>
      </c>
      <c r="L8804" t="s">
        <v>3174</v>
      </c>
      <c r="M8804" t="s">
        <v>3174</v>
      </c>
    </row>
    <row r="8805" spans="1:13" x14ac:dyDescent="0.3">
      <c r="A8805" t="s">
        <v>1082</v>
      </c>
      <c r="B8805" t="s">
        <v>8765</v>
      </c>
      <c r="C8805" t="s">
        <v>4045</v>
      </c>
      <c r="D8805" t="s">
        <v>1755</v>
      </c>
      <c r="E8805" t="s">
        <v>3546</v>
      </c>
      <c r="F8805" t="s">
        <v>29023</v>
      </c>
      <c r="G8805" t="s">
        <v>8767</v>
      </c>
      <c r="H8805" t="s">
        <v>3177</v>
      </c>
      <c r="I8805" t="s">
        <v>29024</v>
      </c>
      <c r="J8805" t="s">
        <v>3179</v>
      </c>
      <c r="K8805" t="s">
        <v>14206</v>
      </c>
      <c r="L8805" t="s">
        <v>3174</v>
      </c>
      <c r="M8805" t="s">
        <v>3174</v>
      </c>
    </row>
    <row r="8806" spans="1:13" x14ac:dyDescent="0.3">
      <c r="A8806" t="s">
        <v>1090</v>
      </c>
      <c r="B8806" t="s">
        <v>17776</v>
      </c>
      <c r="C8806" t="s">
        <v>3173</v>
      </c>
      <c r="D8806" t="s">
        <v>1903</v>
      </c>
      <c r="E8806" t="s">
        <v>3235</v>
      </c>
      <c r="F8806" t="s">
        <v>29025</v>
      </c>
      <c r="G8806" t="s">
        <v>29026</v>
      </c>
      <c r="H8806" t="s">
        <v>3177</v>
      </c>
      <c r="I8806" t="s">
        <v>29027</v>
      </c>
      <c r="J8806" t="s">
        <v>3187</v>
      </c>
      <c r="K8806" t="s">
        <v>29028</v>
      </c>
      <c r="L8806" t="s">
        <v>3174</v>
      </c>
      <c r="M8806" t="s">
        <v>3174</v>
      </c>
    </row>
    <row r="8807" spans="1:13" x14ac:dyDescent="0.3">
      <c r="A8807" t="s">
        <v>1082</v>
      </c>
      <c r="B8807" t="s">
        <v>8765</v>
      </c>
      <c r="C8807" t="s">
        <v>4045</v>
      </c>
      <c r="D8807" t="s">
        <v>1761</v>
      </c>
      <c r="E8807" t="s">
        <v>3546</v>
      </c>
      <c r="F8807" t="s">
        <v>29029</v>
      </c>
      <c r="G8807" t="s">
        <v>29030</v>
      </c>
      <c r="H8807" t="s">
        <v>3177</v>
      </c>
      <c r="I8807" t="s">
        <v>29031</v>
      </c>
      <c r="J8807" t="s">
        <v>3179</v>
      </c>
      <c r="K8807" t="s">
        <v>14702</v>
      </c>
      <c r="L8807" t="s">
        <v>3174</v>
      </c>
      <c r="M8807" t="s">
        <v>3174</v>
      </c>
    </row>
    <row r="8808" spans="1:13" x14ac:dyDescent="0.3">
      <c r="A8808" t="s">
        <v>1090</v>
      </c>
      <c r="B8808" t="s">
        <v>17776</v>
      </c>
      <c r="C8808" t="s">
        <v>3173</v>
      </c>
      <c r="D8808" t="s">
        <v>1903</v>
      </c>
      <c r="E8808" t="s">
        <v>3235</v>
      </c>
      <c r="F8808" t="s">
        <v>29032</v>
      </c>
      <c r="G8808" t="s">
        <v>29026</v>
      </c>
      <c r="H8808" t="s">
        <v>3177</v>
      </c>
      <c r="I8808" t="s">
        <v>29033</v>
      </c>
      <c r="J8808" t="s">
        <v>3187</v>
      </c>
      <c r="K8808" t="s">
        <v>29034</v>
      </c>
      <c r="L8808" t="s">
        <v>3174</v>
      </c>
      <c r="M8808" t="s">
        <v>3174</v>
      </c>
    </row>
    <row r="8809" spans="1:13" x14ac:dyDescent="0.3">
      <c r="A8809" t="s">
        <v>1082</v>
      </c>
      <c r="B8809" t="s">
        <v>8765</v>
      </c>
      <c r="C8809" t="s">
        <v>4045</v>
      </c>
      <c r="D8809" t="s">
        <v>1761</v>
      </c>
      <c r="E8809" t="s">
        <v>3546</v>
      </c>
      <c r="F8809" t="s">
        <v>29035</v>
      </c>
      <c r="G8809" t="s">
        <v>8767</v>
      </c>
      <c r="H8809" t="s">
        <v>3177</v>
      </c>
      <c r="I8809" t="s">
        <v>29036</v>
      </c>
      <c r="J8809" t="s">
        <v>3179</v>
      </c>
      <c r="K8809" t="s">
        <v>14710</v>
      </c>
      <c r="L8809" t="s">
        <v>3174</v>
      </c>
      <c r="M8809" t="s">
        <v>3174</v>
      </c>
    </row>
    <row r="8810" spans="1:13" x14ac:dyDescent="0.3">
      <c r="A8810" t="s">
        <v>1082</v>
      </c>
      <c r="B8810" t="s">
        <v>8765</v>
      </c>
      <c r="C8810" t="s">
        <v>4045</v>
      </c>
      <c r="D8810" t="s">
        <v>1759</v>
      </c>
      <c r="E8810" t="s">
        <v>3546</v>
      </c>
      <c r="F8810" t="s">
        <v>29037</v>
      </c>
      <c r="G8810" t="s">
        <v>8767</v>
      </c>
      <c r="H8810" t="s">
        <v>3177</v>
      </c>
      <c r="I8810" t="s">
        <v>29038</v>
      </c>
      <c r="J8810" t="s">
        <v>3179</v>
      </c>
      <c r="K8810" t="s">
        <v>26173</v>
      </c>
      <c r="L8810" t="s">
        <v>3174</v>
      </c>
      <c r="M8810" t="s">
        <v>3174</v>
      </c>
    </row>
    <row r="8811" spans="1:13" x14ac:dyDescent="0.3">
      <c r="A8811" t="s">
        <v>1090</v>
      </c>
      <c r="B8811" t="s">
        <v>21636</v>
      </c>
      <c r="C8811" t="s">
        <v>3173</v>
      </c>
      <c r="D8811" t="s">
        <v>1822</v>
      </c>
      <c r="E8811" t="s">
        <v>3459</v>
      </c>
      <c r="F8811" t="s">
        <v>29039</v>
      </c>
      <c r="G8811" t="s">
        <v>14627</v>
      </c>
      <c r="H8811" t="s">
        <v>3177</v>
      </c>
      <c r="I8811" t="s">
        <v>29040</v>
      </c>
      <c r="J8811" t="s">
        <v>3187</v>
      </c>
      <c r="K8811" t="s">
        <v>29041</v>
      </c>
      <c r="L8811" t="s">
        <v>3174</v>
      </c>
      <c r="M8811" t="s">
        <v>3174</v>
      </c>
    </row>
    <row r="8812" spans="1:13" x14ac:dyDescent="0.3">
      <c r="A8812" t="s">
        <v>1090</v>
      </c>
      <c r="B8812" t="s">
        <v>4804</v>
      </c>
      <c r="C8812" t="s">
        <v>3173</v>
      </c>
      <c r="D8812" t="s">
        <v>1903</v>
      </c>
      <c r="E8812" t="s">
        <v>3235</v>
      </c>
      <c r="F8812" t="s">
        <v>29042</v>
      </c>
      <c r="G8812" t="s">
        <v>18103</v>
      </c>
      <c r="H8812" t="s">
        <v>3177</v>
      </c>
      <c r="I8812" t="s">
        <v>29043</v>
      </c>
      <c r="J8812" t="s">
        <v>3187</v>
      </c>
      <c r="K8812" t="s">
        <v>29044</v>
      </c>
      <c r="L8812" t="s">
        <v>3174</v>
      </c>
      <c r="M8812" t="s">
        <v>3174</v>
      </c>
    </row>
    <row r="8813" spans="1:13" x14ac:dyDescent="0.3">
      <c r="A8813" t="s">
        <v>1082</v>
      </c>
      <c r="B8813" t="s">
        <v>8765</v>
      </c>
      <c r="C8813" t="s">
        <v>4045</v>
      </c>
      <c r="D8813" t="s">
        <v>1759</v>
      </c>
      <c r="E8813" t="s">
        <v>3546</v>
      </c>
      <c r="F8813" t="s">
        <v>29045</v>
      </c>
      <c r="G8813" t="s">
        <v>8767</v>
      </c>
      <c r="H8813" t="s">
        <v>3177</v>
      </c>
      <c r="I8813" t="s">
        <v>29046</v>
      </c>
      <c r="J8813" t="s">
        <v>3179</v>
      </c>
      <c r="K8813" t="s">
        <v>26179</v>
      </c>
      <c r="L8813" t="s">
        <v>3174</v>
      </c>
      <c r="M8813" t="s">
        <v>3174</v>
      </c>
    </row>
    <row r="8814" spans="1:13" x14ac:dyDescent="0.3">
      <c r="A8814" t="s">
        <v>1082</v>
      </c>
      <c r="B8814" t="s">
        <v>8765</v>
      </c>
      <c r="C8814" t="s">
        <v>4045</v>
      </c>
      <c r="D8814" t="s">
        <v>1759</v>
      </c>
      <c r="E8814" t="s">
        <v>3546</v>
      </c>
      <c r="F8814" t="s">
        <v>29047</v>
      </c>
      <c r="G8814" t="s">
        <v>8767</v>
      </c>
      <c r="H8814" t="s">
        <v>3177</v>
      </c>
      <c r="I8814" t="s">
        <v>29048</v>
      </c>
      <c r="J8814" t="s">
        <v>3179</v>
      </c>
      <c r="K8814" t="s">
        <v>26176</v>
      </c>
      <c r="L8814" t="s">
        <v>3174</v>
      </c>
      <c r="M8814" t="s">
        <v>3174</v>
      </c>
    </row>
    <row r="8815" spans="1:13" x14ac:dyDescent="0.3">
      <c r="A8815" t="s">
        <v>1090</v>
      </c>
      <c r="B8815" t="s">
        <v>21636</v>
      </c>
      <c r="C8815" t="s">
        <v>3173</v>
      </c>
      <c r="D8815" t="s">
        <v>1822</v>
      </c>
      <c r="E8815" t="s">
        <v>3459</v>
      </c>
      <c r="F8815" t="s">
        <v>29049</v>
      </c>
      <c r="G8815" t="s">
        <v>14627</v>
      </c>
      <c r="H8815" t="s">
        <v>3177</v>
      </c>
      <c r="I8815" t="s">
        <v>29050</v>
      </c>
      <c r="J8815" t="s">
        <v>3187</v>
      </c>
      <c r="K8815" t="s">
        <v>29051</v>
      </c>
      <c r="L8815" t="s">
        <v>3174</v>
      </c>
      <c r="M8815" t="s">
        <v>3174</v>
      </c>
    </row>
    <row r="8816" spans="1:13" x14ac:dyDescent="0.3">
      <c r="A8816" t="s">
        <v>1090</v>
      </c>
      <c r="B8816" t="s">
        <v>4812</v>
      </c>
      <c r="C8816" t="s">
        <v>3173</v>
      </c>
      <c r="D8816" t="s">
        <v>1903</v>
      </c>
      <c r="E8816" t="s">
        <v>3459</v>
      </c>
      <c r="F8816" t="s">
        <v>29052</v>
      </c>
      <c r="G8816" t="s">
        <v>8197</v>
      </c>
      <c r="H8816" t="s">
        <v>3177</v>
      </c>
      <c r="I8816" t="s">
        <v>29053</v>
      </c>
      <c r="J8816" t="s">
        <v>3187</v>
      </c>
      <c r="K8816" t="s">
        <v>29054</v>
      </c>
      <c r="L8816" t="s">
        <v>3174</v>
      </c>
      <c r="M8816" t="s">
        <v>3174</v>
      </c>
    </row>
    <row r="8817" spans="1:13" x14ac:dyDescent="0.3">
      <c r="A8817" t="s">
        <v>1090</v>
      </c>
      <c r="B8817" t="s">
        <v>21636</v>
      </c>
      <c r="C8817" t="s">
        <v>3173</v>
      </c>
      <c r="D8817" t="s">
        <v>1822</v>
      </c>
      <c r="E8817" t="s">
        <v>3459</v>
      </c>
      <c r="F8817" t="s">
        <v>29055</v>
      </c>
      <c r="G8817" t="s">
        <v>14627</v>
      </c>
      <c r="H8817" t="s">
        <v>3177</v>
      </c>
      <c r="I8817" t="s">
        <v>29056</v>
      </c>
      <c r="J8817" t="s">
        <v>3187</v>
      </c>
      <c r="K8817" t="s">
        <v>29057</v>
      </c>
      <c r="L8817" t="s">
        <v>3174</v>
      </c>
      <c r="M8817" t="s">
        <v>3174</v>
      </c>
    </row>
    <row r="8818" spans="1:13" x14ac:dyDescent="0.3">
      <c r="A8818" t="s">
        <v>1090</v>
      </c>
      <c r="B8818" t="s">
        <v>4812</v>
      </c>
      <c r="C8818" t="s">
        <v>3173</v>
      </c>
      <c r="D8818" t="s">
        <v>1903</v>
      </c>
      <c r="E8818" t="s">
        <v>3459</v>
      </c>
      <c r="F8818" t="s">
        <v>29058</v>
      </c>
      <c r="G8818" t="s">
        <v>8197</v>
      </c>
      <c r="H8818" t="s">
        <v>3177</v>
      </c>
      <c r="I8818" t="s">
        <v>29059</v>
      </c>
      <c r="J8818" t="s">
        <v>3187</v>
      </c>
      <c r="K8818" t="s">
        <v>29060</v>
      </c>
      <c r="L8818" t="s">
        <v>3174</v>
      </c>
      <c r="M8818" t="s">
        <v>3174</v>
      </c>
    </row>
    <row r="8819" spans="1:13" x14ac:dyDescent="0.3">
      <c r="A8819" t="s">
        <v>1082</v>
      </c>
      <c r="B8819" t="s">
        <v>8765</v>
      </c>
      <c r="C8819" t="s">
        <v>4045</v>
      </c>
      <c r="D8819" t="s">
        <v>1822</v>
      </c>
      <c r="E8819" t="s">
        <v>3235</v>
      </c>
      <c r="F8819" t="s">
        <v>29061</v>
      </c>
      <c r="G8819" t="s">
        <v>8767</v>
      </c>
      <c r="H8819" t="s">
        <v>3177</v>
      </c>
      <c r="I8819" t="s">
        <v>29062</v>
      </c>
      <c r="J8819" t="s">
        <v>3179</v>
      </c>
      <c r="K8819" t="s">
        <v>29063</v>
      </c>
      <c r="L8819" t="s">
        <v>3174</v>
      </c>
      <c r="M8819" t="s">
        <v>3174</v>
      </c>
    </row>
    <row r="8820" spans="1:13" x14ac:dyDescent="0.3">
      <c r="A8820" t="s">
        <v>1082</v>
      </c>
      <c r="B8820" t="s">
        <v>8765</v>
      </c>
      <c r="C8820" t="s">
        <v>4045</v>
      </c>
      <c r="D8820" t="s">
        <v>1822</v>
      </c>
      <c r="E8820" t="s">
        <v>3235</v>
      </c>
      <c r="F8820" t="s">
        <v>29064</v>
      </c>
      <c r="G8820" t="s">
        <v>8767</v>
      </c>
      <c r="H8820" t="s">
        <v>3177</v>
      </c>
      <c r="I8820" t="s">
        <v>29065</v>
      </c>
      <c r="J8820" t="s">
        <v>3179</v>
      </c>
      <c r="K8820" t="s">
        <v>29066</v>
      </c>
      <c r="L8820" t="s">
        <v>3174</v>
      </c>
      <c r="M8820" t="s">
        <v>3174</v>
      </c>
    </row>
    <row r="8821" spans="1:13" x14ac:dyDescent="0.3">
      <c r="A8821" t="s">
        <v>1082</v>
      </c>
      <c r="B8821" t="s">
        <v>8765</v>
      </c>
      <c r="C8821" t="s">
        <v>4045</v>
      </c>
      <c r="D8821" t="s">
        <v>1822</v>
      </c>
      <c r="E8821" t="s">
        <v>3546</v>
      </c>
      <c r="F8821" t="s">
        <v>29067</v>
      </c>
      <c r="G8821" t="s">
        <v>8767</v>
      </c>
      <c r="H8821" t="s">
        <v>3177</v>
      </c>
      <c r="I8821" t="s">
        <v>29068</v>
      </c>
      <c r="J8821" t="s">
        <v>3179</v>
      </c>
      <c r="K8821" t="s">
        <v>29069</v>
      </c>
      <c r="L8821" t="s">
        <v>3174</v>
      </c>
      <c r="M8821" t="s">
        <v>3174</v>
      </c>
    </row>
    <row r="8822" spans="1:13" x14ac:dyDescent="0.3">
      <c r="A8822" t="s">
        <v>1082</v>
      </c>
      <c r="B8822" t="s">
        <v>8765</v>
      </c>
      <c r="C8822" t="s">
        <v>4045</v>
      </c>
      <c r="D8822" t="s">
        <v>1822</v>
      </c>
      <c r="E8822" t="s">
        <v>3320</v>
      </c>
      <c r="F8822" t="s">
        <v>29070</v>
      </c>
      <c r="G8822" t="s">
        <v>8767</v>
      </c>
      <c r="H8822" t="s">
        <v>3177</v>
      </c>
      <c r="I8822" t="s">
        <v>29071</v>
      </c>
      <c r="J8822" t="s">
        <v>3179</v>
      </c>
      <c r="K8822" t="s">
        <v>29072</v>
      </c>
      <c r="L8822" t="s">
        <v>3174</v>
      </c>
      <c r="M8822" t="s">
        <v>3174</v>
      </c>
    </row>
    <row r="8823" spans="1:13" x14ac:dyDescent="0.3">
      <c r="A8823" t="s">
        <v>1082</v>
      </c>
      <c r="B8823" t="s">
        <v>8765</v>
      </c>
      <c r="C8823" t="s">
        <v>4045</v>
      </c>
      <c r="D8823" t="s">
        <v>1822</v>
      </c>
      <c r="E8823" t="s">
        <v>3320</v>
      </c>
      <c r="F8823" t="s">
        <v>29073</v>
      </c>
      <c r="G8823" t="s">
        <v>8767</v>
      </c>
      <c r="H8823" t="s">
        <v>3177</v>
      </c>
      <c r="I8823" t="s">
        <v>29074</v>
      </c>
      <c r="J8823" t="s">
        <v>3179</v>
      </c>
      <c r="K8823" t="s">
        <v>29075</v>
      </c>
      <c r="L8823" t="s">
        <v>3174</v>
      </c>
      <c r="M8823" t="s">
        <v>3174</v>
      </c>
    </row>
    <row r="8824" spans="1:13" x14ac:dyDescent="0.3">
      <c r="A8824" t="s">
        <v>1082</v>
      </c>
      <c r="B8824" t="s">
        <v>8765</v>
      </c>
      <c r="C8824" t="s">
        <v>4045</v>
      </c>
      <c r="D8824" t="s">
        <v>1822</v>
      </c>
      <c r="E8824" t="s">
        <v>3320</v>
      </c>
      <c r="F8824" t="s">
        <v>29076</v>
      </c>
      <c r="G8824" t="s">
        <v>8767</v>
      </c>
      <c r="H8824" t="s">
        <v>3177</v>
      </c>
      <c r="I8824" t="s">
        <v>29077</v>
      </c>
      <c r="J8824" t="s">
        <v>3179</v>
      </c>
      <c r="K8824" t="s">
        <v>29078</v>
      </c>
      <c r="L8824" t="s">
        <v>3174</v>
      </c>
      <c r="M8824" t="s">
        <v>3174</v>
      </c>
    </row>
    <row r="8825" spans="1:13" x14ac:dyDescent="0.3">
      <c r="A8825" t="s">
        <v>1082</v>
      </c>
      <c r="B8825" t="s">
        <v>8765</v>
      </c>
      <c r="C8825" t="s">
        <v>4045</v>
      </c>
      <c r="D8825" t="s">
        <v>1822</v>
      </c>
      <c r="E8825" t="s">
        <v>3546</v>
      </c>
      <c r="F8825" t="s">
        <v>29079</v>
      </c>
      <c r="G8825" t="s">
        <v>8767</v>
      </c>
      <c r="H8825" t="s">
        <v>3177</v>
      </c>
      <c r="I8825" t="s">
        <v>29080</v>
      </c>
      <c r="J8825" t="s">
        <v>3179</v>
      </c>
      <c r="K8825" t="s">
        <v>29081</v>
      </c>
      <c r="L8825" t="s">
        <v>3174</v>
      </c>
      <c r="M8825" t="s">
        <v>3174</v>
      </c>
    </row>
    <row r="8826" spans="1:13" x14ac:dyDescent="0.3">
      <c r="A8826" t="s">
        <v>1082</v>
      </c>
      <c r="B8826" t="s">
        <v>8765</v>
      </c>
      <c r="C8826" t="s">
        <v>4045</v>
      </c>
      <c r="D8826" t="s">
        <v>1822</v>
      </c>
      <c r="E8826" t="s">
        <v>3546</v>
      </c>
      <c r="F8826" t="s">
        <v>29082</v>
      </c>
      <c r="G8826" t="s">
        <v>29083</v>
      </c>
      <c r="H8826" t="s">
        <v>3177</v>
      </c>
      <c r="I8826" t="s">
        <v>29084</v>
      </c>
      <c r="J8826" t="s">
        <v>3179</v>
      </c>
      <c r="K8826" t="s">
        <v>29085</v>
      </c>
      <c r="L8826" t="s">
        <v>3174</v>
      </c>
      <c r="M8826" t="s">
        <v>3174</v>
      </c>
    </row>
    <row r="8827" spans="1:13" x14ac:dyDescent="0.3">
      <c r="A8827" t="s">
        <v>1082</v>
      </c>
      <c r="B8827" t="s">
        <v>8765</v>
      </c>
      <c r="C8827" t="s">
        <v>4045</v>
      </c>
      <c r="D8827" t="s">
        <v>1822</v>
      </c>
      <c r="E8827" t="s">
        <v>3546</v>
      </c>
      <c r="F8827" t="s">
        <v>29086</v>
      </c>
      <c r="G8827" t="s">
        <v>8767</v>
      </c>
      <c r="H8827" t="s">
        <v>3177</v>
      </c>
      <c r="I8827" t="s">
        <v>29087</v>
      </c>
      <c r="J8827" t="s">
        <v>3179</v>
      </c>
      <c r="K8827" t="s">
        <v>29088</v>
      </c>
      <c r="L8827" t="s">
        <v>3174</v>
      </c>
      <c r="M8827" t="s">
        <v>3174</v>
      </c>
    </row>
    <row r="8828" spans="1:13" x14ac:dyDescent="0.3">
      <c r="A8828" t="s">
        <v>1082</v>
      </c>
      <c r="B8828" t="s">
        <v>8765</v>
      </c>
      <c r="C8828" t="s">
        <v>4045</v>
      </c>
      <c r="D8828" t="s">
        <v>1822</v>
      </c>
      <c r="E8828" t="s">
        <v>3546</v>
      </c>
      <c r="F8828" t="s">
        <v>29089</v>
      </c>
      <c r="G8828" t="s">
        <v>8767</v>
      </c>
      <c r="H8828" t="s">
        <v>3177</v>
      </c>
      <c r="I8828" t="s">
        <v>29090</v>
      </c>
      <c r="J8828" t="s">
        <v>3179</v>
      </c>
      <c r="K8828" t="s">
        <v>29091</v>
      </c>
      <c r="L8828" t="s">
        <v>3174</v>
      </c>
      <c r="M8828" t="s">
        <v>3174</v>
      </c>
    </row>
    <row r="8829" spans="1:13" x14ac:dyDescent="0.3">
      <c r="A8829" t="s">
        <v>1082</v>
      </c>
      <c r="B8829" t="s">
        <v>8765</v>
      </c>
      <c r="C8829" t="s">
        <v>4045</v>
      </c>
      <c r="D8829" t="s">
        <v>1822</v>
      </c>
      <c r="E8829" t="s">
        <v>3235</v>
      </c>
      <c r="F8829" t="s">
        <v>29092</v>
      </c>
      <c r="G8829" t="s">
        <v>8767</v>
      </c>
      <c r="H8829" t="s">
        <v>3177</v>
      </c>
      <c r="I8829" t="s">
        <v>29093</v>
      </c>
      <c r="J8829" t="s">
        <v>3179</v>
      </c>
      <c r="K8829" t="s">
        <v>29094</v>
      </c>
      <c r="L8829" t="s">
        <v>3174</v>
      </c>
      <c r="M8829" t="s">
        <v>3174</v>
      </c>
    </row>
    <row r="8830" spans="1:13" x14ac:dyDescent="0.3">
      <c r="A8830" t="s">
        <v>1082</v>
      </c>
      <c r="B8830" t="s">
        <v>8765</v>
      </c>
      <c r="C8830" t="s">
        <v>4045</v>
      </c>
      <c r="D8830" t="s">
        <v>1822</v>
      </c>
      <c r="E8830" t="s">
        <v>3235</v>
      </c>
      <c r="F8830" t="s">
        <v>29095</v>
      </c>
      <c r="G8830" t="s">
        <v>8767</v>
      </c>
      <c r="H8830" t="s">
        <v>3177</v>
      </c>
      <c r="I8830" t="s">
        <v>29096</v>
      </c>
      <c r="J8830" t="s">
        <v>3179</v>
      </c>
      <c r="K8830" t="s">
        <v>29097</v>
      </c>
      <c r="L8830" t="s">
        <v>3174</v>
      </c>
      <c r="M8830" t="s">
        <v>3174</v>
      </c>
    </row>
    <row r="8831" spans="1:13" x14ac:dyDescent="0.3">
      <c r="A8831" t="s">
        <v>1082</v>
      </c>
      <c r="B8831" t="s">
        <v>8765</v>
      </c>
      <c r="C8831" t="s">
        <v>4045</v>
      </c>
      <c r="D8831" t="s">
        <v>1822</v>
      </c>
      <c r="E8831" t="s">
        <v>3235</v>
      </c>
      <c r="F8831" t="s">
        <v>29098</v>
      </c>
      <c r="G8831" t="s">
        <v>15146</v>
      </c>
      <c r="H8831" t="s">
        <v>3177</v>
      </c>
      <c r="I8831" t="s">
        <v>29099</v>
      </c>
      <c r="J8831" t="s">
        <v>3179</v>
      </c>
      <c r="K8831" t="s">
        <v>29100</v>
      </c>
      <c r="L8831" t="s">
        <v>3174</v>
      </c>
      <c r="M8831" t="s">
        <v>3174</v>
      </c>
    </row>
    <row r="8832" spans="1:13" x14ac:dyDescent="0.3">
      <c r="A8832" t="s">
        <v>1082</v>
      </c>
      <c r="B8832" t="s">
        <v>8765</v>
      </c>
      <c r="C8832" t="s">
        <v>4045</v>
      </c>
      <c r="D8832" t="s">
        <v>1822</v>
      </c>
      <c r="E8832" t="s">
        <v>3235</v>
      </c>
      <c r="F8832" t="s">
        <v>29101</v>
      </c>
      <c r="G8832" t="s">
        <v>29102</v>
      </c>
      <c r="H8832" t="s">
        <v>3177</v>
      </c>
      <c r="I8832" t="s">
        <v>29103</v>
      </c>
      <c r="J8832" t="s">
        <v>3179</v>
      </c>
      <c r="K8832" t="s">
        <v>29104</v>
      </c>
      <c r="L8832" t="s">
        <v>3174</v>
      </c>
      <c r="M8832" t="s">
        <v>3174</v>
      </c>
    </row>
    <row r="8833" spans="1:13" x14ac:dyDescent="0.3">
      <c r="A8833" t="s">
        <v>1082</v>
      </c>
      <c r="B8833" t="s">
        <v>8765</v>
      </c>
      <c r="C8833" t="s">
        <v>4045</v>
      </c>
      <c r="D8833" t="s">
        <v>1822</v>
      </c>
      <c r="E8833" t="s">
        <v>3235</v>
      </c>
      <c r="F8833" t="s">
        <v>29105</v>
      </c>
      <c r="G8833" t="s">
        <v>14803</v>
      </c>
      <c r="H8833" t="s">
        <v>3177</v>
      </c>
      <c r="I8833" t="s">
        <v>29106</v>
      </c>
      <c r="J8833" t="s">
        <v>3179</v>
      </c>
      <c r="K8833" t="s">
        <v>29107</v>
      </c>
      <c r="L8833" t="s">
        <v>3174</v>
      </c>
      <c r="M8833" t="s">
        <v>3174</v>
      </c>
    </row>
    <row r="8834" spans="1:13" x14ac:dyDescent="0.3">
      <c r="A8834" t="s">
        <v>1090</v>
      </c>
      <c r="B8834" t="s">
        <v>4243</v>
      </c>
      <c r="C8834" t="s">
        <v>3173</v>
      </c>
      <c r="D8834" t="s">
        <v>28172</v>
      </c>
      <c r="E8834" t="s">
        <v>3235</v>
      </c>
      <c r="F8834" t="s">
        <v>29108</v>
      </c>
      <c r="G8834" t="s">
        <v>15760</v>
      </c>
      <c r="H8834" t="s">
        <v>3177</v>
      </c>
      <c r="I8834" t="s">
        <v>29109</v>
      </c>
      <c r="J8834" t="s">
        <v>3187</v>
      </c>
      <c r="K8834" t="s">
        <v>29110</v>
      </c>
      <c r="L8834" t="s">
        <v>3174</v>
      </c>
      <c r="M8834" t="s">
        <v>3174</v>
      </c>
    </row>
    <row r="8835" spans="1:13" x14ac:dyDescent="0.3">
      <c r="A8835" t="s">
        <v>1082</v>
      </c>
      <c r="B8835" t="s">
        <v>8765</v>
      </c>
      <c r="C8835" t="s">
        <v>4045</v>
      </c>
      <c r="D8835" t="s">
        <v>1822</v>
      </c>
      <c r="E8835" t="s">
        <v>3235</v>
      </c>
      <c r="F8835" t="s">
        <v>29111</v>
      </c>
      <c r="G8835" t="s">
        <v>29112</v>
      </c>
      <c r="H8835" t="s">
        <v>3177</v>
      </c>
      <c r="I8835" t="s">
        <v>29113</v>
      </c>
      <c r="J8835" t="s">
        <v>3179</v>
      </c>
      <c r="K8835" t="s">
        <v>29114</v>
      </c>
      <c r="L8835" t="s">
        <v>3174</v>
      </c>
      <c r="M8835" t="s">
        <v>3174</v>
      </c>
    </row>
    <row r="8836" spans="1:13" x14ac:dyDescent="0.3">
      <c r="A8836" t="s">
        <v>1082</v>
      </c>
      <c r="B8836" t="s">
        <v>8765</v>
      </c>
      <c r="C8836" t="s">
        <v>4045</v>
      </c>
      <c r="D8836" t="s">
        <v>1822</v>
      </c>
      <c r="E8836" t="s">
        <v>3235</v>
      </c>
      <c r="F8836" t="s">
        <v>29115</v>
      </c>
      <c r="G8836" t="s">
        <v>29116</v>
      </c>
      <c r="H8836" t="s">
        <v>3177</v>
      </c>
      <c r="I8836" t="s">
        <v>29117</v>
      </c>
      <c r="J8836" t="s">
        <v>3179</v>
      </c>
      <c r="K8836" t="s">
        <v>29118</v>
      </c>
      <c r="L8836" t="s">
        <v>3174</v>
      </c>
      <c r="M8836" t="s">
        <v>3174</v>
      </c>
    </row>
    <row r="8837" spans="1:13" x14ac:dyDescent="0.3">
      <c r="A8837" t="s">
        <v>1090</v>
      </c>
      <c r="B8837" t="s">
        <v>4243</v>
      </c>
      <c r="C8837" t="s">
        <v>3173</v>
      </c>
      <c r="D8837" t="s">
        <v>28172</v>
      </c>
      <c r="E8837" t="s">
        <v>3235</v>
      </c>
      <c r="F8837" t="s">
        <v>29119</v>
      </c>
      <c r="G8837" t="s">
        <v>21084</v>
      </c>
      <c r="H8837" t="s">
        <v>3177</v>
      </c>
      <c r="I8837" t="s">
        <v>29120</v>
      </c>
      <c r="J8837" t="s">
        <v>3187</v>
      </c>
      <c r="K8837" t="s">
        <v>29121</v>
      </c>
      <c r="L8837" t="s">
        <v>3174</v>
      </c>
      <c r="M8837" t="s">
        <v>3174</v>
      </c>
    </row>
    <row r="8838" spans="1:13" x14ac:dyDescent="0.3">
      <c r="A8838" t="s">
        <v>1082</v>
      </c>
      <c r="B8838" t="s">
        <v>8765</v>
      </c>
      <c r="C8838" t="s">
        <v>4045</v>
      </c>
      <c r="D8838" t="s">
        <v>1822</v>
      </c>
      <c r="E8838" t="s">
        <v>3235</v>
      </c>
      <c r="F8838" t="s">
        <v>29122</v>
      </c>
      <c r="G8838" t="s">
        <v>29123</v>
      </c>
      <c r="H8838" t="s">
        <v>3177</v>
      </c>
      <c r="I8838" t="s">
        <v>29124</v>
      </c>
      <c r="J8838" t="s">
        <v>3179</v>
      </c>
      <c r="K8838" t="s">
        <v>29125</v>
      </c>
      <c r="L8838" t="s">
        <v>3174</v>
      </c>
      <c r="M8838" t="s">
        <v>3174</v>
      </c>
    </row>
    <row r="8839" spans="1:13" x14ac:dyDescent="0.3">
      <c r="A8839" t="s">
        <v>1082</v>
      </c>
      <c r="B8839" t="s">
        <v>8765</v>
      </c>
      <c r="C8839" t="s">
        <v>4045</v>
      </c>
      <c r="D8839" t="s">
        <v>1822</v>
      </c>
      <c r="E8839" t="s">
        <v>3235</v>
      </c>
      <c r="F8839" t="s">
        <v>29126</v>
      </c>
      <c r="G8839" t="s">
        <v>29127</v>
      </c>
      <c r="H8839" t="s">
        <v>3177</v>
      </c>
      <c r="I8839" t="s">
        <v>29128</v>
      </c>
      <c r="J8839" t="s">
        <v>3179</v>
      </c>
      <c r="K8839" t="s">
        <v>29129</v>
      </c>
      <c r="L8839" t="s">
        <v>3174</v>
      </c>
      <c r="M8839" t="s">
        <v>3174</v>
      </c>
    </row>
    <row r="8840" spans="1:13" x14ac:dyDescent="0.3">
      <c r="A8840" t="s">
        <v>1090</v>
      </c>
      <c r="B8840" t="s">
        <v>4243</v>
      </c>
      <c r="C8840" t="s">
        <v>3173</v>
      </c>
      <c r="D8840" t="s">
        <v>28172</v>
      </c>
      <c r="E8840" t="s">
        <v>3459</v>
      </c>
      <c r="F8840" t="s">
        <v>29130</v>
      </c>
      <c r="G8840" t="s">
        <v>28410</v>
      </c>
      <c r="H8840" t="s">
        <v>3177</v>
      </c>
      <c r="I8840" t="s">
        <v>29131</v>
      </c>
      <c r="J8840" t="s">
        <v>3187</v>
      </c>
      <c r="K8840" t="s">
        <v>29132</v>
      </c>
      <c r="L8840" t="s">
        <v>3174</v>
      </c>
      <c r="M8840" t="s">
        <v>3174</v>
      </c>
    </row>
    <row r="8841" spans="1:13" x14ac:dyDescent="0.3">
      <c r="A8841" t="s">
        <v>1082</v>
      </c>
      <c r="B8841" t="s">
        <v>8765</v>
      </c>
      <c r="C8841" t="s">
        <v>4045</v>
      </c>
      <c r="D8841" t="s">
        <v>1822</v>
      </c>
      <c r="E8841" t="s">
        <v>3235</v>
      </c>
      <c r="F8841" t="s">
        <v>29133</v>
      </c>
      <c r="G8841" t="s">
        <v>15146</v>
      </c>
      <c r="H8841" t="s">
        <v>3177</v>
      </c>
      <c r="I8841" t="s">
        <v>29134</v>
      </c>
      <c r="J8841" t="s">
        <v>3179</v>
      </c>
      <c r="K8841" t="s">
        <v>29135</v>
      </c>
      <c r="L8841" t="s">
        <v>3174</v>
      </c>
      <c r="M8841" t="s">
        <v>3174</v>
      </c>
    </row>
    <row r="8842" spans="1:13" x14ac:dyDescent="0.3">
      <c r="A8842" t="s">
        <v>1082</v>
      </c>
      <c r="B8842" t="s">
        <v>8765</v>
      </c>
      <c r="C8842" t="s">
        <v>4045</v>
      </c>
      <c r="D8842" t="s">
        <v>1822</v>
      </c>
      <c r="E8842" t="s">
        <v>3235</v>
      </c>
      <c r="F8842" t="s">
        <v>29136</v>
      </c>
      <c r="G8842" t="s">
        <v>29102</v>
      </c>
      <c r="H8842" t="s">
        <v>3177</v>
      </c>
      <c r="I8842" t="s">
        <v>29137</v>
      </c>
      <c r="J8842" t="s">
        <v>3179</v>
      </c>
      <c r="K8842" t="s">
        <v>29138</v>
      </c>
      <c r="L8842" t="s">
        <v>3174</v>
      </c>
      <c r="M8842" t="s">
        <v>3174</v>
      </c>
    </row>
    <row r="8843" spans="1:13" x14ac:dyDescent="0.3">
      <c r="A8843" t="s">
        <v>1090</v>
      </c>
      <c r="B8843" t="s">
        <v>4243</v>
      </c>
      <c r="C8843" t="s">
        <v>3173</v>
      </c>
      <c r="D8843" t="s">
        <v>28172</v>
      </c>
      <c r="E8843" t="s">
        <v>3459</v>
      </c>
      <c r="F8843" t="s">
        <v>29139</v>
      </c>
      <c r="G8843" t="s">
        <v>6002</v>
      </c>
      <c r="H8843" t="s">
        <v>3177</v>
      </c>
      <c r="I8843" t="s">
        <v>29140</v>
      </c>
      <c r="J8843" t="s">
        <v>3187</v>
      </c>
      <c r="K8843" t="s">
        <v>29141</v>
      </c>
      <c r="L8843" t="s">
        <v>3174</v>
      </c>
      <c r="M8843" t="s">
        <v>3174</v>
      </c>
    </row>
    <row r="8844" spans="1:13" x14ac:dyDescent="0.3">
      <c r="A8844" t="s">
        <v>1082</v>
      </c>
      <c r="B8844" t="s">
        <v>8765</v>
      </c>
      <c r="C8844" t="s">
        <v>4045</v>
      </c>
      <c r="D8844" t="s">
        <v>1822</v>
      </c>
      <c r="E8844" t="s">
        <v>3546</v>
      </c>
      <c r="F8844" t="s">
        <v>29142</v>
      </c>
      <c r="G8844" t="s">
        <v>29143</v>
      </c>
      <c r="H8844" t="s">
        <v>3177</v>
      </c>
      <c r="I8844" t="s">
        <v>29144</v>
      </c>
      <c r="J8844" t="s">
        <v>3179</v>
      </c>
      <c r="K8844" t="s">
        <v>29145</v>
      </c>
      <c r="L8844" t="s">
        <v>3174</v>
      </c>
      <c r="M8844" t="s">
        <v>3174</v>
      </c>
    </row>
    <row r="8845" spans="1:13" x14ac:dyDescent="0.3">
      <c r="A8845" t="s">
        <v>1082</v>
      </c>
      <c r="B8845" t="s">
        <v>8765</v>
      </c>
      <c r="C8845" t="s">
        <v>4045</v>
      </c>
      <c r="D8845" t="s">
        <v>1822</v>
      </c>
      <c r="E8845" t="s">
        <v>3546</v>
      </c>
      <c r="F8845" t="s">
        <v>29146</v>
      </c>
      <c r="G8845" t="s">
        <v>29147</v>
      </c>
      <c r="H8845" t="s">
        <v>3177</v>
      </c>
      <c r="I8845" t="s">
        <v>29148</v>
      </c>
      <c r="J8845" t="s">
        <v>3179</v>
      </c>
      <c r="K8845" t="s">
        <v>29149</v>
      </c>
      <c r="L8845" t="s">
        <v>3174</v>
      </c>
      <c r="M8845" t="s">
        <v>3174</v>
      </c>
    </row>
    <row r="8846" spans="1:13" x14ac:dyDescent="0.3">
      <c r="A8846" t="s">
        <v>1090</v>
      </c>
      <c r="B8846" t="s">
        <v>4243</v>
      </c>
      <c r="C8846" t="s">
        <v>3173</v>
      </c>
      <c r="D8846" t="s">
        <v>28172</v>
      </c>
      <c r="E8846" t="s">
        <v>3459</v>
      </c>
      <c r="F8846" t="s">
        <v>29150</v>
      </c>
      <c r="G8846" t="s">
        <v>29151</v>
      </c>
      <c r="H8846" t="s">
        <v>3177</v>
      </c>
      <c r="I8846" t="s">
        <v>29152</v>
      </c>
      <c r="J8846" t="s">
        <v>3187</v>
      </c>
      <c r="K8846" t="s">
        <v>29153</v>
      </c>
      <c r="L8846" t="s">
        <v>3174</v>
      </c>
      <c r="M8846" t="s">
        <v>3174</v>
      </c>
    </row>
    <row r="8847" spans="1:13" x14ac:dyDescent="0.3">
      <c r="A8847" t="s">
        <v>1082</v>
      </c>
      <c r="B8847" t="s">
        <v>8765</v>
      </c>
      <c r="C8847" t="s">
        <v>4045</v>
      </c>
      <c r="D8847" t="s">
        <v>1822</v>
      </c>
      <c r="E8847" t="s">
        <v>3546</v>
      </c>
      <c r="F8847" t="s">
        <v>29154</v>
      </c>
      <c r="G8847" t="s">
        <v>29083</v>
      </c>
      <c r="H8847" t="s">
        <v>3177</v>
      </c>
      <c r="I8847" t="s">
        <v>29155</v>
      </c>
      <c r="J8847" t="s">
        <v>3179</v>
      </c>
      <c r="K8847" t="s">
        <v>29156</v>
      </c>
      <c r="L8847" t="s">
        <v>3174</v>
      </c>
      <c r="M8847" t="s">
        <v>3174</v>
      </c>
    </row>
    <row r="8848" spans="1:13" x14ac:dyDescent="0.3">
      <c r="A8848" t="s">
        <v>1090</v>
      </c>
      <c r="B8848" t="s">
        <v>4812</v>
      </c>
      <c r="C8848" t="s">
        <v>3173</v>
      </c>
      <c r="D8848" t="s">
        <v>28172</v>
      </c>
      <c r="E8848" t="s">
        <v>3235</v>
      </c>
      <c r="F8848" t="s">
        <v>29157</v>
      </c>
      <c r="G8848" t="s">
        <v>20875</v>
      </c>
      <c r="H8848" t="s">
        <v>3177</v>
      </c>
      <c r="I8848" t="s">
        <v>29158</v>
      </c>
      <c r="J8848" t="s">
        <v>3187</v>
      </c>
      <c r="K8848" t="s">
        <v>29159</v>
      </c>
      <c r="L8848" t="s">
        <v>3174</v>
      </c>
      <c r="M8848" t="s">
        <v>3174</v>
      </c>
    </row>
    <row r="8849" spans="1:13" x14ac:dyDescent="0.3">
      <c r="A8849" t="s">
        <v>1082</v>
      </c>
      <c r="B8849" t="s">
        <v>8765</v>
      </c>
      <c r="C8849" t="s">
        <v>4045</v>
      </c>
      <c r="D8849" t="s">
        <v>1822</v>
      </c>
      <c r="E8849" t="s">
        <v>3546</v>
      </c>
      <c r="F8849" t="s">
        <v>29160</v>
      </c>
      <c r="G8849" t="s">
        <v>29161</v>
      </c>
      <c r="H8849" t="s">
        <v>3177</v>
      </c>
      <c r="I8849" t="s">
        <v>29162</v>
      </c>
      <c r="J8849" t="s">
        <v>3179</v>
      </c>
      <c r="K8849" t="s">
        <v>29163</v>
      </c>
      <c r="L8849" t="s">
        <v>3174</v>
      </c>
      <c r="M8849" t="s">
        <v>3174</v>
      </c>
    </row>
    <row r="8850" spans="1:13" x14ac:dyDescent="0.3">
      <c r="A8850" t="s">
        <v>1082</v>
      </c>
      <c r="B8850" t="s">
        <v>8765</v>
      </c>
      <c r="C8850" t="s">
        <v>4045</v>
      </c>
      <c r="D8850" t="s">
        <v>1822</v>
      </c>
      <c r="E8850" t="s">
        <v>3546</v>
      </c>
      <c r="F8850" t="s">
        <v>29164</v>
      </c>
      <c r="G8850" t="s">
        <v>29165</v>
      </c>
      <c r="H8850" t="s">
        <v>3177</v>
      </c>
      <c r="I8850" t="s">
        <v>29166</v>
      </c>
      <c r="J8850" t="s">
        <v>3179</v>
      </c>
      <c r="K8850" t="s">
        <v>29167</v>
      </c>
      <c r="L8850" t="s">
        <v>3174</v>
      </c>
      <c r="M8850" t="s">
        <v>3174</v>
      </c>
    </row>
    <row r="8851" spans="1:13" x14ac:dyDescent="0.3">
      <c r="A8851" t="s">
        <v>1090</v>
      </c>
      <c r="B8851" t="s">
        <v>4812</v>
      </c>
      <c r="C8851" t="s">
        <v>3173</v>
      </c>
      <c r="D8851" t="s">
        <v>28172</v>
      </c>
      <c r="E8851" t="s">
        <v>3235</v>
      </c>
      <c r="F8851" t="s">
        <v>29168</v>
      </c>
      <c r="G8851" t="s">
        <v>16265</v>
      </c>
      <c r="H8851" t="s">
        <v>3177</v>
      </c>
      <c r="I8851" t="s">
        <v>29169</v>
      </c>
      <c r="J8851" t="s">
        <v>3187</v>
      </c>
      <c r="K8851" t="s">
        <v>29170</v>
      </c>
      <c r="L8851" t="s">
        <v>3174</v>
      </c>
      <c r="M8851" t="s">
        <v>3174</v>
      </c>
    </row>
    <row r="8852" spans="1:13" x14ac:dyDescent="0.3">
      <c r="A8852" t="s">
        <v>1082</v>
      </c>
      <c r="B8852" t="s">
        <v>8765</v>
      </c>
      <c r="C8852" t="s">
        <v>4045</v>
      </c>
      <c r="D8852" t="s">
        <v>1822</v>
      </c>
      <c r="E8852" t="s">
        <v>3320</v>
      </c>
      <c r="F8852" t="s">
        <v>29171</v>
      </c>
      <c r="G8852" t="s">
        <v>29172</v>
      </c>
      <c r="H8852" t="s">
        <v>3177</v>
      </c>
      <c r="I8852" t="s">
        <v>29173</v>
      </c>
      <c r="J8852" t="s">
        <v>3179</v>
      </c>
      <c r="K8852" t="s">
        <v>29174</v>
      </c>
      <c r="L8852" t="s">
        <v>3174</v>
      </c>
      <c r="M8852" t="s">
        <v>3174</v>
      </c>
    </row>
    <row r="8853" spans="1:13" x14ac:dyDescent="0.3">
      <c r="A8853" t="s">
        <v>1082</v>
      </c>
      <c r="B8853" t="s">
        <v>8765</v>
      </c>
      <c r="C8853" t="s">
        <v>4045</v>
      </c>
      <c r="D8853" t="s">
        <v>1822</v>
      </c>
      <c r="E8853" t="s">
        <v>3320</v>
      </c>
      <c r="F8853" t="s">
        <v>29175</v>
      </c>
      <c r="G8853" t="s">
        <v>29176</v>
      </c>
      <c r="H8853" t="s">
        <v>3177</v>
      </c>
      <c r="I8853" t="s">
        <v>29177</v>
      </c>
      <c r="J8853" t="s">
        <v>3179</v>
      </c>
      <c r="K8853" t="s">
        <v>29178</v>
      </c>
      <c r="L8853" t="s">
        <v>3174</v>
      </c>
      <c r="M8853" t="s">
        <v>3174</v>
      </c>
    </row>
    <row r="8854" spans="1:13" x14ac:dyDescent="0.3">
      <c r="A8854" t="s">
        <v>1090</v>
      </c>
      <c r="B8854" t="s">
        <v>4812</v>
      </c>
      <c r="C8854" t="s">
        <v>3173</v>
      </c>
      <c r="D8854" t="s">
        <v>28172</v>
      </c>
      <c r="E8854" t="s">
        <v>3459</v>
      </c>
      <c r="F8854" t="s">
        <v>29179</v>
      </c>
      <c r="G8854" t="s">
        <v>8197</v>
      </c>
      <c r="H8854" t="s">
        <v>3177</v>
      </c>
      <c r="I8854" t="s">
        <v>29180</v>
      </c>
      <c r="J8854" t="s">
        <v>3187</v>
      </c>
      <c r="K8854" t="s">
        <v>29181</v>
      </c>
      <c r="L8854" t="s">
        <v>3174</v>
      </c>
      <c r="M8854" t="s">
        <v>3174</v>
      </c>
    </row>
    <row r="8855" spans="1:13" x14ac:dyDescent="0.3">
      <c r="A8855" t="s">
        <v>1082</v>
      </c>
      <c r="B8855" t="s">
        <v>8765</v>
      </c>
      <c r="C8855" t="s">
        <v>4045</v>
      </c>
      <c r="D8855" t="s">
        <v>1822</v>
      </c>
      <c r="E8855" t="s">
        <v>3320</v>
      </c>
      <c r="F8855" t="s">
        <v>29182</v>
      </c>
      <c r="G8855" t="s">
        <v>29183</v>
      </c>
      <c r="H8855" t="s">
        <v>3177</v>
      </c>
      <c r="I8855" t="s">
        <v>29184</v>
      </c>
      <c r="J8855" t="s">
        <v>3179</v>
      </c>
      <c r="K8855" t="s">
        <v>29185</v>
      </c>
      <c r="L8855" t="s">
        <v>3174</v>
      </c>
      <c r="M8855" t="s">
        <v>3174</v>
      </c>
    </row>
    <row r="8856" spans="1:13" x14ac:dyDescent="0.3">
      <c r="A8856" t="s">
        <v>1082</v>
      </c>
      <c r="B8856" t="s">
        <v>8765</v>
      </c>
      <c r="C8856" t="s">
        <v>4045</v>
      </c>
      <c r="D8856" t="s">
        <v>1822</v>
      </c>
      <c r="E8856" t="s">
        <v>3546</v>
      </c>
      <c r="F8856" t="s">
        <v>29186</v>
      </c>
      <c r="G8856" t="s">
        <v>29187</v>
      </c>
      <c r="H8856" t="s">
        <v>3177</v>
      </c>
      <c r="I8856" t="s">
        <v>29188</v>
      </c>
      <c r="J8856" t="s">
        <v>3179</v>
      </c>
      <c r="K8856" t="s">
        <v>29189</v>
      </c>
      <c r="L8856" t="s">
        <v>3174</v>
      </c>
      <c r="M8856" t="s">
        <v>3174</v>
      </c>
    </row>
    <row r="8857" spans="1:13" x14ac:dyDescent="0.3">
      <c r="A8857" t="s">
        <v>1090</v>
      </c>
      <c r="B8857" t="s">
        <v>4812</v>
      </c>
      <c r="C8857" t="s">
        <v>3173</v>
      </c>
      <c r="D8857" t="s">
        <v>28172</v>
      </c>
      <c r="E8857" t="s">
        <v>3459</v>
      </c>
      <c r="F8857" t="s">
        <v>29190</v>
      </c>
      <c r="G8857" t="s">
        <v>8192</v>
      </c>
      <c r="H8857" t="s">
        <v>3177</v>
      </c>
      <c r="I8857" t="s">
        <v>29191</v>
      </c>
      <c r="J8857" t="s">
        <v>3187</v>
      </c>
      <c r="K8857" t="s">
        <v>29192</v>
      </c>
      <c r="L8857" t="s">
        <v>3174</v>
      </c>
      <c r="M8857" t="s">
        <v>3174</v>
      </c>
    </row>
    <row r="8858" spans="1:13" x14ac:dyDescent="0.3">
      <c r="A8858" t="s">
        <v>1082</v>
      </c>
      <c r="B8858" t="s">
        <v>8765</v>
      </c>
      <c r="C8858" t="s">
        <v>4045</v>
      </c>
      <c r="D8858" t="s">
        <v>1822</v>
      </c>
      <c r="E8858" t="s">
        <v>3235</v>
      </c>
      <c r="F8858" t="s">
        <v>29193</v>
      </c>
      <c r="G8858" t="s">
        <v>29194</v>
      </c>
      <c r="H8858" t="s">
        <v>3177</v>
      </c>
      <c r="I8858" t="s">
        <v>29195</v>
      </c>
      <c r="J8858" t="s">
        <v>3179</v>
      </c>
      <c r="K8858" t="s">
        <v>29196</v>
      </c>
      <c r="L8858" t="s">
        <v>3174</v>
      </c>
      <c r="M8858" t="s">
        <v>3174</v>
      </c>
    </row>
    <row r="8859" spans="1:13" x14ac:dyDescent="0.3">
      <c r="A8859" t="s">
        <v>1082</v>
      </c>
      <c r="B8859" t="s">
        <v>8765</v>
      </c>
      <c r="C8859" t="s">
        <v>4045</v>
      </c>
      <c r="D8859" t="s">
        <v>1822</v>
      </c>
      <c r="E8859" t="s">
        <v>3235</v>
      </c>
      <c r="F8859" t="s">
        <v>29197</v>
      </c>
      <c r="G8859" t="s">
        <v>29194</v>
      </c>
      <c r="H8859" t="s">
        <v>3177</v>
      </c>
      <c r="I8859" t="s">
        <v>29198</v>
      </c>
      <c r="J8859" t="s">
        <v>3179</v>
      </c>
      <c r="K8859" t="s">
        <v>29199</v>
      </c>
      <c r="L8859" t="s">
        <v>3174</v>
      </c>
      <c r="M8859" t="s">
        <v>3174</v>
      </c>
    </row>
    <row r="8860" spans="1:13" x14ac:dyDescent="0.3">
      <c r="A8860" t="s">
        <v>1090</v>
      </c>
      <c r="B8860" t="s">
        <v>3019</v>
      </c>
      <c r="C8860" t="s">
        <v>3173</v>
      </c>
      <c r="D8860" t="s">
        <v>28172</v>
      </c>
      <c r="E8860" t="s">
        <v>3235</v>
      </c>
      <c r="F8860" t="s">
        <v>29200</v>
      </c>
      <c r="G8860" t="s">
        <v>20797</v>
      </c>
      <c r="H8860" t="s">
        <v>3177</v>
      </c>
      <c r="I8860" t="s">
        <v>29201</v>
      </c>
      <c r="J8860" t="s">
        <v>3187</v>
      </c>
      <c r="K8860" t="s">
        <v>29202</v>
      </c>
      <c r="L8860" t="s">
        <v>3174</v>
      </c>
      <c r="M8860" t="s">
        <v>3174</v>
      </c>
    </row>
    <row r="8861" spans="1:13" x14ac:dyDescent="0.3">
      <c r="A8861" t="s">
        <v>1082</v>
      </c>
      <c r="B8861" t="s">
        <v>8765</v>
      </c>
      <c r="C8861" t="s">
        <v>4045</v>
      </c>
      <c r="D8861" t="s">
        <v>1822</v>
      </c>
      <c r="E8861" t="s">
        <v>3546</v>
      </c>
      <c r="F8861" t="s">
        <v>29203</v>
      </c>
      <c r="G8861" t="s">
        <v>29204</v>
      </c>
      <c r="H8861" t="s">
        <v>3177</v>
      </c>
      <c r="I8861" t="s">
        <v>29205</v>
      </c>
      <c r="J8861" t="s">
        <v>3179</v>
      </c>
      <c r="K8861" t="s">
        <v>29206</v>
      </c>
      <c r="L8861" t="s">
        <v>3174</v>
      </c>
      <c r="M8861" t="s">
        <v>3174</v>
      </c>
    </row>
    <row r="8862" spans="1:13" x14ac:dyDescent="0.3">
      <c r="A8862" t="s">
        <v>1082</v>
      </c>
      <c r="B8862" t="s">
        <v>8765</v>
      </c>
      <c r="C8862" t="s">
        <v>4045</v>
      </c>
      <c r="D8862" t="s">
        <v>1822</v>
      </c>
      <c r="E8862" t="s">
        <v>3320</v>
      </c>
      <c r="F8862" t="s">
        <v>29207</v>
      </c>
      <c r="G8862" t="s">
        <v>29208</v>
      </c>
      <c r="H8862" t="s">
        <v>3177</v>
      </c>
      <c r="I8862" t="s">
        <v>29209</v>
      </c>
      <c r="J8862" t="s">
        <v>3179</v>
      </c>
      <c r="K8862" t="s">
        <v>29210</v>
      </c>
      <c r="L8862" t="s">
        <v>3174</v>
      </c>
      <c r="M8862" t="s">
        <v>3174</v>
      </c>
    </row>
    <row r="8863" spans="1:13" x14ac:dyDescent="0.3">
      <c r="A8863" t="s">
        <v>1090</v>
      </c>
      <c r="B8863" t="s">
        <v>6281</v>
      </c>
      <c r="C8863" t="s">
        <v>3173</v>
      </c>
      <c r="D8863" t="s">
        <v>28172</v>
      </c>
      <c r="E8863" t="s">
        <v>3235</v>
      </c>
      <c r="F8863" t="s">
        <v>29211</v>
      </c>
      <c r="G8863" t="s">
        <v>8207</v>
      </c>
      <c r="H8863" t="s">
        <v>3177</v>
      </c>
      <c r="I8863" t="s">
        <v>29212</v>
      </c>
      <c r="J8863" t="s">
        <v>3187</v>
      </c>
      <c r="K8863" t="s">
        <v>29213</v>
      </c>
      <c r="L8863" t="s">
        <v>3174</v>
      </c>
      <c r="M8863" t="s">
        <v>3174</v>
      </c>
    </row>
    <row r="8864" spans="1:13" x14ac:dyDescent="0.3">
      <c r="A8864" t="s">
        <v>1090</v>
      </c>
      <c r="B8864" t="s">
        <v>16911</v>
      </c>
      <c r="C8864" t="s">
        <v>3173</v>
      </c>
      <c r="D8864" t="s">
        <v>28172</v>
      </c>
      <c r="E8864" t="s">
        <v>3235</v>
      </c>
      <c r="F8864" t="s">
        <v>29214</v>
      </c>
      <c r="G8864" t="s">
        <v>16265</v>
      </c>
      <c r="H8864" t="s">
        <v>3177</v>
      </c>
      <c r="I8864" t="s">
        <v>29215</v>
      </c>
      <c r="J8864" t="s">
        <v>3187</v>
      </c>
      <c r="K8864" t="s">
        <v>29216</v>
      </c>
      <c r="L8864" t="s">
        <v>3174</v>
      </c>
      <c r="M8864" t="s">
        <v>3174</v>
      </c>
    </row>
    <row r="8865" spans="1:13" x14ac:dyDescent="0.3">
      <c r="A8865" t="s">
        <v>1090</v>
      </c>
      <c r="B8865" t="s">
        <v>16911</v>
      </c>
      <c r="C8865" t="s">
        <v>3173</v>
      </c>
      <c r="D8865" t="s">
        <v>28172</v>
      </c>
      <c r="E8865" t="s">
        <v>3235</v>
      </c>
      <c r="F8865" t="s">
        <v>29217</v>
      </c>
      <c r="G8865" t="s">
        <v>16276</v>
      </c>
      <c r="H8865" t="s">
        <v>3177</v>
      </c>
      <c r="I8865" t="s">
        <v>29218</v>
      </c>
      <c r="J8865" t="s">
        <v>3187</v>
      </c>
      <c r="K8865" t="s">
        <v>29219</v>
      </c>
      <c r="L8865" t="s">
        <v>3174</v>
      </c>
      <c r="M8865" t="s">
        <v>3174</v>
      </c>
    </row>
    <row r="8866" spans="1:13" x14ac:dyDescent="0.3">
      <c r="A8866" t="s">
        <v>1090</v>
      </c>
      <c r="B8866" t="s">
        <v>16911</v>
      </c>
      <c r="C8866" t="s">
        <v>3173</v>
      </c>
      <c r="D8866" t="s">
        <v>28172</v>
      </c>
      <c r="E8866" t="s">
        <v>3235</v>
      </c>
      <c r="F8866" t="s">
        <v>29220</v>
      </c>
      <c r="G8866" t="s">
        <v>16286</v>
      </c>
      <c r="H8866" t="s">
        <v>3177</v>
      </c>
      <c r="I8866" t="s">
        <v>29221</v>
      </c>
      <c r="J8866" t="s">
        <v>3187</v>
      </c>
      <c r="K8866" t="s">
        <v>29222</v>
      </c>
      <c r="L8866" t="s">
        <v>3174</v>
      </c>
      <c r="M8866" t="s">
        <v>3174</v>
      </c>
    </row>
    <row r="8867" spans="1:13" x14ac:dyDescent="0.3">
      <c r="A8867" t="s">
        <v>1090</v>
      </c>
      <c r="B8867" t="s">
        <v>6503</v>
      </c>
      <c r="C8867" t="s">
        <v>3173</v>
      </c>
      <c r="D8867" t="s">
        <v>28172</v>
      </c>
      <c r="E8867" t="s">
        <v>3235</v>
      </c>
      <c r="F8867" t="s">
        <v>29223</v>
      </c>
      <c r="G8867" t="s">
        <v>29224</v>
      </c>
      <c r="H8867" t="s">
        <v>3177</v>
      </c>
      <c r="I8867" t="s">
        <v>29225</v>
      </c>
      <c r="J8867" t="s">
        <v>3187</v>
      </c>
      <c r="K8867" t="s">
        <v>29226</v>
      </c>
      <c r="L8867" t="s">
        <v>3174</v>
      </c>
      <c r="M8867" t="s">
        <v>3174</v>
      </c>
    </row>
    <row r="8868" spans="1:13" x14ac:dyDescent="0.3">
      <c r="A8868" t="s">
        <v>1090</v>
      </c>
      <c r="B8868" t="s">
        <v>6503</v>
      </c>
      <c r="C8868" t="s">
        <v>3173</v>
      </c>
      <c r="D8868" t="s">
        <v>28172</v>
      </c>
      <c r="E8868" t="s">
        <v>3235</v>
      </c>
      <c r="F8868" t="s">
        <v>29227</v>
      </c>
      <c r="G8868" t="s">
        <v>16463</v>
      </c>
      <c r="H8868" t="s">
        <v>3177</v>
      </c>
      <c r="I8868" t="s">
        <v>29228</v>
      </c>
      <c r="J8868" t="s">
        <v>3187</v>
      </c>
      <c r="K8868" t="s">
        <v>29229</v>
      </c>
      <c r="L8868" t="s">
        <v>3174</v>
      </c>
      <c r="M8868" t="s">
        <v>3174</v>
      </c>
    </row>
    <row r="8869" spans="1:13" x14ac:dyDescent="0.3">
      <c r="A8869" t="s">
        <v>1090</v>
      </c>
      <c r="B8869" t="s">
        <v>6503</v>
      </c>
      <c r="C8869" t="s">
        <v>3173</v>
      </c>
      <c r="D8869" t="s">
        <v>28172</v>
      </c>
      <c r="E8869" t="s">
        <v>3235</v>
      </c>
      <c r="F8869" t="s">
        <v>29230</v>
      </c>
      <c r="G8869" t="s">
        <v>16473</v>
      </c>
      <c r="H8869" t="s">
        <v>3177</v>
      </c>
      <c r="I8869" t="s">
        <v>29231</v>
      </c>
      <c r="J8869" t="s">
        <v>3187</v>
      </c>
      <c r="K8869" t="s">
        <v>29232</v>
      </c>
      <c r="L8869" t="s">
        <v>3174</v>
      </c>
      <c r="M8869" t="s">
        <v>3174</v>
      </c>
    </row>
    <row r="8870" spans="1:13" x14ac:dyDescent="0.3">
      <c r="A8870" t="s">
        <v>1090</v>
      </c>
      <c r="B8870" t="s">
        <v>6503</v>
      </c>
      <c r="C8870" t="s">
        <v>3173</v>
      </c>
      <c r="D8870" t="s">
        <v>28172</v>
      </c>
      <c r="E8870" t="s">
        <v>3459</v>
      </c>
      <c r="F8870" t="s">
        <v>29233</v>
      </c>
      <c r="G8870" t="s">
        <v>6074</v>
      </c>
      <c r="H8870" t="s">
        <v>3177</v>
      </c>
      <c r="I8870" t="s">
        <v>29234</v>
      </c>
      <c r="J8870" t="s">
        <v>3187</v>
      </c>
      <c r="K8870" t="s">
        <v>29235</v>
      </c>
      <c r="L8870" t="s">
        <v>3174</v>
      </c>
      <c r="M8870" t="s">
        <v>3174</v>
      </c>
    </row>
    <row r="8871" spans="1:13" x14ac:dyDescent="0.3">
      <c r="A8871" t="s">
        <v>1090</v>
      </c>
      <c r="B8871" t="s">
        <v>6360</v>
      </c>
      <c r="C8871" t="s">
        <v>3173</v>
      </c>
      <c r="D8871" t="s">
        <v>28172</v>
      </c>
      <c r="E8871" t="s">
        <v>3235</v>
      </c>
      <c r="F8871" t="s">
        <v>29236</v>
      </c>
      <c r="G8871" t="s">
        <v>16473</v>
      </c>
      <c r="H8871" t="s">
        <v>3177</v>
      </c>
      <c r="I8871" t="s">
        <v>29237</v>
      </c>
      <c r="J8871" t="s">
        <v>3187</v>
      </c>
      <c r="K8871" t="s">
        <v>29238</v>
      </c>
      <c r="L8871" t="s">
        <v>3174</v>
      </c>
      <c r="M8871" t="s">
        <v>3174</v>
      </c>
    </row>
    <row r="8872" spans="1:13" x14ac:dyDescent="0.3">
      <c r="A8872" t="s">
        <v>1090</v>
      </c>
      <c r="B8872" t="s">
        <v>13567</v>
      </c>
      <c r="C8872" t="s">
        <v>3173</v>
      </c>
      <c r="D8872" t="s">
        <v>28172</v>
      </c>
      <c r="E8872" t="s">
        <v>3235</v>
      </c>
      <c r="F8872" t="s">
        <v>29239</v>
      </c>
      <c r="G8872" t="s">
        <v>29240</v>
      </c>
      <c r="H8872" t="s">
        <v>3177</v>
      </c>
      <c r="I8872" t="s">
        <v>29241</v>
      </c>
      <c r="J8872" t="s">
        <v>3187</v>
      </c>
      <c r="K8872" t="s">
        <v>29242</v>
      </c>
      <c r="L8872" t="s">
        <v>3174</v>
      </c>
      <c r="M8872" t="s">
        <v>3174</v>
      </c>
    </row>
    <row r="8873" spans="1:13" x14ac:dyDescent="0.3">
      <c r="A8873" t="s">
        <v>1090</v>
      </c>
      <c r="B8873" t="s">
        <v>3319</v>
      </c>
      <c r="C8873" t="s">
        <v>3173</v>
      </c>
      <c r="D8873" t="s">
        <v>28172</v>
      </c>
      <c r="E8873" t="s">
        <v>3235</v>
      </c>
      <c r="F8873" t="s">
        <v>29243</v>
      </c>
      <c r="G8873" t="s">
        <v>27129</v>
      </c>
      <c r="H8873" t="s">
        <v>3177</v>
      </c>
      <c r="I8873" t="s">
        <v>29244</v>
      </c>
      <c r="J8873" t="s">
        <v>3187</v>
      </c>
      <c r="K8873" t="s">
        <v>29245</v>
      </c>
      <c r="L8873" t="s">
        <v>3174</v>
      </c>
      <c r="M8873" t="s">
        <v>3174</v>
      </c>
    </row>
    <row r="8874" spans="1:13" x14ac:dyDescent="0.3">
      <c r="A8874" t="s">
        <v>1090</v>
      </c>
      <c r="B8874" t="s">
        <v>3319</v>
      </c>
      <c r="C8874" t="s">
        <v>3173</v>
      </c>
      <c r="D8874" t="s">
        <v>28172</v>
      </c>
      <c r="E8874" t="s">
        <v>3235</v>
      </c>
      <c r="F8874" t="s">
        <v>29246</v>
      </c>
      <c r="G8874" t="s">
        <v>29247</v>
      </c>
      <c r="H8874" t="s">
        <v>3177</v>
      </c>
      <c r="I8874" t="s">
        <v>29248</v>
      </c>
      <c r="J8874" t="s">
        <v>3187</v>
      </c>
      <c r="K8874" t="s">
        <v>29249</v>
      </c>
      <c r="L8874" t="s">
        <v>3174</v>
      </c>
      <c r="M8874" t="s">
        <v>3174</v>
      </c>
    </row>
    <row r="8875" spans="1:13" x14ac:dyDescent="0.3">
      <c r="A8875" t="s">
        <v>1090</v>
      </c>
      <c r="B8875" t="s">
        <v>3319</v>
      </c>
      <c r="C8875" t="s">
        <v>3173</v>
      </c>
      <c r="D8875" t="s">
        <v>28172</v>
      </c>
      <c r="E8875" t="s">
        <v>3235</v>
      </c>
      <c r="F8875" t="s">
        <v>29250</v>
      </c>
      <c r="G8875" t="s">
        <v>29251</v>
      </c>
      <c r="H8875" t="s">
        <v>3177</v>
      </c>
      <c r="I8875" t="s">
        <v>29252</v>
      </c>
      <c r="J8875" t="s">
        <v>3187</v>
      </c>
      <c r="K8875" t="s">
        <v>29253</v>
      </c>
      <c r="L8875" t="s">
        <v>3174</v>
      </c>
      <c r="M8875" t="s">
        <v>3174</v>
      </c>
    </row>
    <row r="8876" spans="1:13" x14ac:dyDescent="0.3">
      <c r="A8876" t="s">
        <v>1090</v>
      </c>
      <c r="B8876" t="s">
        <v>3319</v>
      </c>
      <c r="C8876" t="s">
        <v>3173</v>
      </c>
      <c r="D8876" t="s">
        <v>28172</v>
      </c>
      <c r="E8876" t="s">
        <v>3235</v>
      </c>
      <c r="F8876" t="s">
        <v>29254</v>
      </c>
      <c r="G8876" t="s">
        <v>27150</v>
      </c>
      <c r="H8876" t="s">
        <v>3177</v>
      </c>
      <c r="I8876" t="s">
        <v>29255</v>
      </c>
      <c r="J8876" t="s">
        <v>3187</v>
      </c>
      <c r="K8876" t="s">
        <v>29256</v>
      </c>
      <c r="L8876" t="s">
        <v>3174</v>
      </c>
      <c r="M8876" t="s">
        <v>3174</v>
      </c>
    </row>
    <row r="8877" spans="1:13" x14ac:dyDescent="0.3">
      <c r="A8877" t="s">
        <v>1090</v>
      </c>
      <c r="B8877" t="s">
        <v>17692</v>
      </c>
      <c r="C8877" t="s">
        <v>3173</v>
      </c>
      <c r="D8877" t="s">
        <v>28172</v>
      </c>
      <c r="E8877" t="s">
        <v>3235</v>
      </c>
      <c r="F8877" t="s">
        <v>29257</v>
      </c>
      <c r="G8877" t="s">
        <v>27129</v>
      </c>
      <c r="H8877" t="s">
        <v>3177</v>
      </c>
      <c r="I8877" t="s">
        <v>29258</v>
      </c>
      <c r="J8877" t="s">
        <v>3187</v>
      </c>
      <c r="K8877" t="s">
        <v>29259</v>
      </c>
      <c r="L8877" t="s">
        <v>3174</v>
      </c>
      <c r="M8877" t="s">
        <v>3174</v>
      </c>
    </row>
    <row r="8878" spans="1:13" x14ac:dyDescent="0.3">
      <c r="A8878" t="s">
        <v>1090</v>
      </c>
      <c r="B8878" t="s">
        <v>4335</v>
      </c>
      <c r="C8878" t="s">
        <v>3173</v>
      </c>
      <c r="D8878" t="s">
        <v>28172</v>
      </c>
      <c r="E8878" t="s">
        <v>3235</v>
      </c>
      <c r="F8878" t="s">
        <v>29260</v>
      </c>
      <c r="G8878" t="s">
        <v>29261</v>
      </c>
      <c r="H8878" t="s">
        <v>3177</v>
      </c>
      <c r="I8878" t="s">
        <v>29262</v>
      </c>
      <c r="J8878" t="s">
        <v>3187</v>
      </c>
      <c r="K8878" t="s">
        <v>29263</v>
      </c>
      <c r="L8878" t="s">
        <v>3174</v>
      </c>
      <c r="M8878" t="s">
        <v>3174</v>
      </c>
    </row>
    <row r="8879" spans="1:13" x14ac:dyDescent="0.3">
      <c r="A8879" t="s">
        <v>1090</v>
      </c>
      <c r="B8879" t="s">
        <v>4335</v>
      </c>
      <c r="C8879" t="s">
        <v>3173</v>
      </c>
      <c r="D8879" t="s">
        <v>28172</v>
      </c>
      <c r="E8879" t="s">
        <v>3235</v>
      </c>
      <c r="F8879" t="s">
        <v>29264</v>
      </c>
      <c r="G8879" t="s">
        <v>29265</v>
      </c>
      <c r="H8879" t="s">
        <v>3177</v>
      </c>
      <c r="I8879" t="s">
        <v>29266</v>
      </c>
      <c r="J8879" t="s">
        <v>3187</v>
      </c>
      <c r="K8879" t="s">
        <v>29267</v>
      </c>
      <c r="L8879" t="s">
        <v>3174</v>
      </c>
      <c r="M8879" t="s">
        <v>3174</v>
      </c>
    </row>
    <row r="8880" spans="1:13" x14ac:dyDescent="0.3">
      <c r="A8880" t="s">
        <v>1090</v>
      </c>
      <c r="B8880" t="s">
        <v>8569</v>
      </c>
      <c r="C8880" t="s">
        <v>3173</v>
      </c>
      <c r="D8880" t="s">
        <v>1822</v>
      </c>
      <c r="E8880" t="s">
        <v>3459</v>
      </c>
      <c r="F8880" t="s">
        <v>29268</v>
      </c>
      <c r="G8880" t="s">
        <v>13528</v>
      </c>
      <c r="H8880" t="s">
        <v>3177</v>
      </c>
      <c r="I8880" t="s">
        <v>29269</v>
      </c>
      <c r="J8880" t="s">
        <v>3187</v>
      </c>
      <c r="K8880" t="s">
        <v>29270</v>
      </c>
      <c r="L8880" t="s">
        <v>3174</v>
      </c>
      <c r="M8880" t="s">
        <v>3174</v>
      </c>
    </row>
    <row r="8881" spans="1:13" x14ac:dyDescent="0.3">
      <c r="A8881" t="s">
        <v>1090</v>
      </c>
      <c r="B8881" t="s">
        <v>4335</v>
      </c>
      <c r="C8881" t="s">
        <v>3173</v>
      </c>
      <c r="D8881" t="s">
        <v>28172</v>
      </c>
      <c r="E8881" t="s">
        <v>3235</v>
      </c>
      <c r="F8881" t="s">
        <v>29271</v>
      </c>
      <c r="G8881" t="s">
        <v>22058</v>
      </c>
      <c r="H8881" t="s">
        <v>3177</v>
      </c>
      <c r="I8881" t="s">
        <v>29272</v>
      </c>
      <c r="J8881" t="s">
        <v>3187</v>
      </c>
      <c r="K8881" t="s">
        <v>29273</v>
      </c>
      <c r="L8881" t="s">
        <v>3174</v>
      </c>
      <c r="M8881" t="s">
        <v>3174</v>
      </c>
    </row>
    <row r="8882" spans="1:13" x14ac:dyDescent="0.3">
      <c r="A8882" t="s">
        <v>1090</v>
      </c>
      <c r="B8882" t="s">
        <v>15025</v>
      </c>
      <c r="C8882" t="s">
        <v>3173</v>
      </c>
      <c r="D8882" t="s">
        <v>28172</v>
      </c>
      <c r="E8882" t="s">
        <v>3235</v>
      </c>
      <c r="F8882" t="s">
        <v>29274</v>
      </c>
      <c r="G8882" t="s">
        <v>15723</v>
      </c>
      <c r="H8882" t="s">
        <v>3177</v>
      </c>
      <c r="I8882" t="s">
        <v>29275</v>
      </c>
      <c r="J8882" t="s">
        <v>3187</v>
      </c>
      <c r="K8882" t="s">
        <v>29276</v>
      </c>
      <c r="L8882" t="s">
        <v>3174</v>
      </c>
      <c r="M8882" t="s">
        <v>3174</v>
      </c>
    </row>
    <row r="8883" spans="1:13" x14ac:dyDescent="0.3">
      <c r="A8883" t="s">
        <v>1090</v>
      </c>
      <c r="B8883" t="s">
        <v>15025</v>
      </c>
      <c r="C8883" t="s">
        <v>3173</v>
      </c>
      <c r="D8883" t="s">
        <v>28172</v>
      </c>
      <c r="E8883" t="s">
        <v>3235</v>
      </c>
      <c r="F8883" t="s">
        <v>29277</v>
      </c>
      <c r="G8883" t="s">
        <v>29278</v>
      </c>
      <c r="H8883" t="s">
        <v>3177</v>
      </c>
      <c r="I8883" t="s">
        <v>29279</v>
      </c>
      <c r="J8883" t="s">
        <v>3187</v>
      </c>
      <c r="K8883" t="s">
        <v>29280</v>
      </c>
      <c r="L8883" t="s">
        <v>3174</v>
      </c>
      <c r="M8883" t="s">
        <v>3174</v>
      </c>
    </row>
    <row r="8884" spans="1:13" x14ac:dyDescent="0.3">
      <c r="A8884" t="s">
        <v>1090</v>
      </c>
      <c r="B8884" t="s">
        <v>15025</v>
      </c>
      <c r="C8884" t="s">
        <v>3173</v>
      </c>
      <c r="D8884" t="s">
        <v>28172</v>
      </c>
      <c r="E8884" t="s">
        <v>3235</v>
      </c>
      <c r="F8884" t="s">
        <v>29281</v>
      </c>
      <c r="G8884" t="s">
        <v>29282</v>
      </c>
      <c r="H8884" t="s">
        <v>3177</v>
      </c>
      <c r="I8884" t="s">
        <v>29283</v>
      </c>
      <c r="J8884" t="s">
        <v>3187</v>
      </c>
      <c r="K8884" t="s">
        <v>29284</v>
      </c>
      <c r="L8884" t="s">
        <v>3174</v>
      </c>
      <c r="M8884" t="s">
        <v>3174</v>
      </c>
    </row>
    <row r="8885" spans="1:13" x14ac:dyDescent="0.3">
      <c r="A8885" t="s">
        <v>1090</v>
      </c>
      <c r="B8885" t="s">
        <v>15025</v>
      </c>
      <c r="C8885" t="s">
        <v>3173</v>
      </c>
      <c r="D8885" t="s">
        <v>28172</v>
      </c>
      <c r="E8885" t="s">
        <v>3235</v>
      </c>
      <c r="F8885" t="s">
        <v>29285</v>
      </c>
      <c r="G8885" t="s">
        <v>29286</v>
      </c>
      <c r="H8885" t="s">
        <v>3177</v>
      </c>
      <c r="I8885" t="s">
        <v>29287</v>
      </c>
      <c r="J8885" t="s">
        <v>3187</v>
      </c>
      <c r="K8885" t="s">
        <v>29288</v>
      </c>
      <c r="L8885" t="s">
        <v>3174</v>
      </c>
      <c r="M8885" t="s">
        <v>3174</v>
      </c>
    </row>
    <row r="8886" spans="1:13" x14ac:dyDescent="0.3">
      <c r="A8886" t="s">
        <v>1090</v>
      </c>
      <c r="B8886" t="s">
        <v>2999</v>
      </c>
      <c r="C8886" t="s">
        <v>3173</v>
      </c>
      <c r="D8886" t="s">
        <v>28172</v>
      </c>
      <c r="E8886" t="s">
        <v>3235</v>
      </c>
      <c r="F8886" t="s">
        <v>29289</v>
      </c>
      <c r="G8886" t="s">
        <v>16064</v>
      </c>
      <c r="H8886" t="s">
        <v>3177</v>
      </c>
      <c r="I8886" t="s">
        <v>29290</v>
      </c>
      <c r="J8886" t="s">
        <v>3187</v>
      </c>
      <c r="K8886" t="s">
        <v>29291</v>
      </c>
      <c r="L8886" t="s">
        <v>3174</v>
      </c>
      <c r="M8886" t="s">
        <v>3174</v>
      </c>
    </row>
    <row r="8887" spans="1:13" x14ac:dyDescent="0.3">
      <c r="A8887" t="s">
        <v>1090</v>
      </c>
      <c r="B8887" t="s">
        <v>2999</v>
      </c>
      <c r="C8887" t="s">
        <v>3173</v>
      </c>
      <c r="D8887" t="s">
        <v>28172</v>
      </c>
      <c r="E8887" t="s">
        <v>3546</v>
      </c>
      <c r="F8887" t="s">
        <v>29292</v>
      </c>
      <c r="G8887" t="s">
        <v>28840</v>
      </c>
      <c r="H8887" t="s">
        <v>3177</v>
      </c>
      <c r="I8887" t="s">
        <v>29293</v>
      </c>
      <c r="J8887" t="s">
        <v>3187</v>
      </c>
      <c r="K8887" t="s">
        <v>29294</v>
      </c>
      <c r="L8887" t="s">
        <v>3174</v>
      </c>
      <c r="M8887" t="s">
        <v>3174</v>
      </c>
    </row>
    <row r="8888" spans="1:13" x14ac:dyDescent="0.3">
      <c r="A8888" t="s">
        <v>1090</v>
      </c>
      <c r="B8888" t="s">
        <v>3319</v>
      </c>
      <c r="C8888" t="s">
        <v>3173</v>
      </c>
      <c r="D8888" t="s">
        <v>1822</v>
      </c>
      <c r="E8888" t="s">
        <v>3235</v>
      </c>
      <c r="F8888" t="s">
        <v>29295</v>
      </c>
      <c r="G8888" t="s">
        <v>29296</v>
      </c>
      <c r="H8888" t="s">
        <v>3177</v>
      </c>
      <c r="I8888" t="s">
        <v>29297</v>
      </c>
      <c r="J8888" t="s">
        <v>3187</v>
      </c>
      <c r="K8888" t="s">
        <v>29298</v>
      </c>
      <c r="L8888" t="s">
        <v>3174</v>
      </c>
      <c r="M8888" t="s">
        <v>3174</v>
      </c>
    </row>
    <row r="8889" spans="1:13" x14ac:dyDescent="0.3">
      <c r="A8889" t="s">
        <v>1090</v>
      </c>
      <c r="B8889" t="s">
        <v>4335</v>
      </c>
      <c r="C8889" t="s">
        <v>3173</v>
      </c>
      <c r="D8889" t="s">
        <v>1822</v>
      </c>
      <c r="E8889" t="s">
        <v>3320</v>
      </c>
      <c r="F8889" t="s">
        <v>29299</v>
      </c>
      <c r="G8889" t="s">
        <v>20647</v>
      </c>
      <c r="H8889" t="s">
        <v>3177</v>
      </c>
      <c r="I8889" t="s">
        <v>29300</v>
      </c>
      <c r="J8889" t="s">
        <v>3187</v>
      </c>
      <c r="K8889" t="s">
        <v>29301</v>
      </c>
      <c r="L8889" t="s">
        <v>3174</v>
      </c>
      <c r="M8889" t="s">
        <v>3174</v>
      </c>
    </row>
    <row r="8890" spans="1:13" x14ac:dyDescent="0.3">
      <c r="A8890" t="s">
        <v>1090</v>
      </c>
      <c r="B8890" t="s">
        <v>4181</v>
      </c>
      <c r="C8890" t="s">
        <v>3173</v>
      </c>
      <c r="D8890" t="s">
        <v>28172</v>
      </c>
      <c r="E8890" t="s">
        <v>3546</v>
      </c>
      <c r="F8890" t="s">
        <v>29302</v>
      </c>
      <c r="G8890" t="s">
        <v>16042</v>
      </c>
      <c r="H8890" t="s">
        <v>3177</v>
      </c>
      <c r="I8890" t="s">
        <v>29303</v>
      </c>
      <c r="J8890" t="s">
        <v>3187</v>
      </c>
      <c r="K8890" t="s">
        <v>29304</v>
      </c>
      <c r="L8890" t="s">
        <v>3174</v>
      </c>
      <c r="M8890" t="s">
        <v>3174</v>
      </c>
    </row>
    <row r="8891" spans="1:13" x14ac:dyDescent="0.3">
      <c r="A8891" t="s">
        <v>1090</v>
      </c>
      <c r="B8891" t="s">
        <v>4335</v>
      </c>
      <c r="C8891" t="s">
        <v>3173</v>
      </c>
      <c r="D8891" t="s">
        <v>1822</v>
      </c>
      <c r="E8891" t="s">
        <v>3235</v>
      </c>
      <c r="F8891" t="s">
        <v>29305</v>
      </c>
      <c r="G8891" t="s">
        <v>19643</v>
      </c>
      <c r="H8891" t="s">
        <v>3177</v>
      </c>
      <c r="I8891" t="s">
        <v>29306</v>
      </c>
      <c r="J8891" t="s">
        <v>3187</v>
      </c>
      <c r="K8891" t="s">
        <v>29307</v>
      </c>
      <c r="L8891" t="s">
        <v>3174</v>
      </c>
      <c r="M8891" t="s">
        <v>3174</v>
      </c>
    </row>
    <row r="8892" spans="1:13" x14ac:dyDescent="0.3">
      <c r="A8892" t="s">
        <v>1090</v>
      </c>
      <c r="B8892" t="s">
        <v>4181</v>
      </c>
      <c r="C8892" t="s">
        <v>3173</v>
      </c>
      <c r="D8892" t="s">
        <v>28172</v>
      </c>
      <c r="E8892" t="s">
        <v>3546</v>
      </c>
      <c r="F8892" t="s">
        <v>29308</v>
      </c>
      <c r="G8892" t="s">
        <v>18799</v>
      </c>
      <c r="H8892" t="s">
        <v>3177</v>
      </c>
      <c r="I8892" t="s">
        <v>29309</v>
      </c>
      <c r="J8892" t="s">
        <v>3187</v>
      </c>
      <c r="K8892" t="s">
        <v>29310</v>
      </c>
      <c r="L8892" t="s">
        <v>3174</v>
      </c>
      <c r="M8892" t="s">
        <v>3174</v>
      </c>
    </row>
    <row r="8893" spans="1:13" x14ac:dyDescent="0.3">
      <c r="A8893" t="s">
        <v>1090</v>
      </c>
      <c r="B8893" t="s">
        <v>15025</v>
      </c>
      <c r="C8893" t="s">
        <v>3173</v>
      </c>
      <c r="D8893" t="s">
        <v>1822</v>
      </c>
      <c r="E8893" t="s">
        <v>3320</v>
      </c>
      <c r="F8893" t="s">
        <v>29311</v>
      </c>
      <c r="G8893" t="s">
        <v>29312</v>
      </c>
      <c r="H8893" t="s">
        <v>3177</v>
      </c>
      <c r="I8893" t="s">
        <v>29313</v>
      </c>
      <c r="J8893" t="s">
        <v>3187</v>
      </c>
      <c r="K8893" t="s">
        <v>29314</v>
      </c>
      <c r="L8893" t="s">
        <v>3174</v>
      </c>
      <c r="M8893" t="s">
        <v>3174</v>
      </c>
    </row>
    <row r="8894" spans="1:13" x14ac:dyDescent="0.3">
      <c r="A8894" t="s">
        <v>1090</v>
      </c>
      <c r="B8894" t="s">
        <v>4181</v>
      </c>
      <c r="C8894" t="s">
        <v>3173</v>
      </c>
      <c r="D8894" t="s">
        <v>28172</v>
      </c>
      <c r="E8894" t="s">
        <v>3546</v>
      </c>
      <c r="F8894" t="s">
        <v>29315</v>
      </c>
      <c r="G8894" t="s">
        <v>18803</v>
      </c>
      <c r="H8894" t="s">
        <v>3177</v>
      </c>
      <c r="I8894" t="s">
        <v>29316</v>
      </c>
      <c r="J8894" t="s">
        <v>3187</v>
      </c>
      <c r="K8894" t="s">
        <v>29317</v>
      </c>
      <c r="L8894" t="s">
        <v>3174</v>
      </c>
      <c r="M8894" t="s">
        <v>3174</v>
      </c>
    </row>
    <row r="8895" spans="1:13" x14ac:dyDescent="0.3">
      <c r="A8895" t="s">
        <v>1090</v>
      </c>
      <c r="B8895" t="s">
        <v>3038</v>
      </c>
      <c r="C8895" t="s">
        <v>3173</v>
      </c>
      <c r="D8895" t="s">
        <v>1822</v>
      </c>
      <c r="E8895" t="s">
        <v>3235</v>
      </c>
      <c r="F8895" t="s">
        <v>29318</v>
      </c>
      <c r="G8895" t="s">
        <v>15027</v>
      </c>
      <c r="H8895" t="s">
        <v>3177</v>
      </c>
      <c r="I8895" t="s">
        <v>29319</v>
      </c>
      <c r="J8895" t="s">
        <v>3187</v>
      </c>
      <c r="K8895" t="s">
        <v>29320</v>
      </c>
      <c r="L8895" t="s">
        <v>3174</v>
      </c>
      <c r="M8895" t="s">
        <v>3174</v>
      </c>
    </row>
    <row r="8896" spans="1:13" x14ac:dyDescent="0.3">
      <c r="A8896" t="s">
        <v>1090</v>
      </c>
      <c r="B8896" t="s">
        <v>3831</v>
      </c>
      <c r="C8896" t="s">
        <v>3173</v>
      </c>
      <c r="D8896" t="s">
        <v>28172</v>
      </c>
      <c r="E8896" t="s">
        <v>3235</v>
      </c>
      <c r="F8896" t="s">
        <v>29321</v>
      </c>
      <c r="G8896" t="s">
        <v>16154</v>
      </c>
      <c r="H8896" t="s">
        <v>3177</v>
      </c>
      <c r="I8896" t="s">
        <v>29322</v>
      </c>
      <c r="J8896" t="s">
        <v>3187</v>
      </c>
      <c r="K8896" t="s">
        <v>29323</v>
      </c>
      <c r="L8896" t="s">
        <v>3174</v>
      </c>
      <c r="M8896" t="s">
        <v>3174</v>
      </c>
    </row>
    <row r="8897" spans="1:13" x14ac:dyDescent="0.3">
      <c r="A8897" t="s">
        <v>1090</v>
      </c>
      <c r="B8897" t="s">
        <v>3038</v>
      </c>
      <c r="C8897" t="s">
        <v>3173</v>
      </c>
      <c r="D8897" t="s">
        <v>1822</v>
      </c>
      <c r="E8897" t="s">
        <v>3235</v>
      </c>
      <c r="F8897" t="s">
        <v>29324</v>
      </c>
      <c r="G8897" t="s">
        <v>29325</v>
      </c>
      <c r="H8897" t="s">
        <v>3177</v>
      </c>
      <c r="I8897" t="s">
        <v>29326</v>
      </c>
      <c r="J8897" t="s">
        <v>3187</v>
      </c>
      <c r="K8897" t="s">
        <v>29327</v>
      </c>
      <c r="L8897" t="s">
        <v>3174</v>
      </c>
      <c r="M8897" t="s">
        <v>3174</v>
      </c>
    </row>
    <row r="8898" spans="1:13" x14ac:dyDescent="0.3">
      <c r="A8898" t="s">
        <v>1090</v>
      </c>
      <c r="B8898" t="s">
        <v>3831</v>
      </c>
      <c r="C8898" t="s">
        <v>3173</v>
      </c>
      <c r="D8898" t="s">
        <v>28172</v>
      </c>
      <c r="E8898" t="s">
        <v>3235</v>
      </c>
      <c r="F8898" t="s">
        <v>29328</v>
      </c>
      <c r="G8898" t="s">
        <v>16199</v>
      </c>
      <c r="H8898" t="s">
        <v>3177</v>
      </c>
      <c r="I8898" t="s">
        <v>29329</v>
      </c>
      <c r="J8898" t="s">
        <v>3187</v>
      </c>
      <c r="K8898" t="s">
        <v>29330</v>
      </c>
      <c r="L8898" t="s">
        <v>3174</v>
      </c>
      <c r="M8898" t="s">
        <v>3174</v>
      </c>
    </row>
    <row r="8899" spans="1:13" x14ac:dyDescent="0.3">
      <c r="A8899" t="s">
        <v>1090</v>
      </c>
      <c r="B8899" t="s">
        <v>3038</v>
      </c>
      <c r="C8899" t="s">
        <v>3173</v>
      </c>
      <c r="D8899" t="s">
        <v>1822</v>
      </c>
      <c r="E8899" t="s">
        <v>3235</v>
      </c>
      <c r="F8899" t="s">
        <v>29331</v>
      </c>
      <c r="G8899" t="s">
        <v>29332</v>
      </c>
      <c r="H8899" t="s">
        <v>3177</v>
      </c>
      <c r="I8899" t="s">
        <v>29333</v>
      </c>
      <c r="J8899" t="s">
        <v>3187</v>
      </c>
      <c r="K8899" t="s">
        <v>29334</v>
      </c>
      <c r="L8899" t="s">
        <v>3174</v>
      </c>
      <c r="M8899" t="s">
        <v>3174</v>
      </c>
    </row>
    <row r="8900" spans="1:13" x14ac:dyDescent="0.3">
      <c r="A8900" t="s">
        <v>1090</v>
      </c>
      <c r="B8900" t="s">
        <v>3831</v>
      </c>
      <c r="C8900" t="s">
        <v>3173</v>
      </c>
      <c r="D8900" t="s">
        <v>28172</v>
      </c>
      <c r="E8900" t="s">
        <v>3235</v>
      </c>
      <c r="F8900" t="s">
        <v>29335</v>
      </c>
      <c r="G8900" t="s">
        <v>16641</v>
      </c>
      <c r="H8900" t="s">
        <v>3177</v>
      </c>
      <c r="I8900" t="s">
        <v>29336</v>
      </c>
      <c r="J8900" t="s">
        <v>3187</v>
      </c>
      <c r="K8900" t="s">
        <v>29337</v>
      </c>
      <c r="L8900" t="s">
        <v>3174</v>
      </c>
      <c r="M8900" t="s">
        <v>3174</v>
      </c>
    </row>
    <row r="8901" spans="1:13" x14ac:dyDescent="0.3">
      <c r="A8901" t="s">
        <v>1090</v>
      </c>
      <c r="B8901" t="s">
        <v>2999</v>
      </c>
      <c r="C8901" t="s">
        <v>3173</v>
      </c>
      <c r="D8901" t="s">
        <v>1822</v>
      </c>
      <c r="E8901" t="s">
        <v>3183</v>
      </c>
      <c r="F8901" t="s">
        <v>29338</v>
      </c>
      <c r="G8901" t="s">
        <v>29339</v>
      </c>
      <c r="H8901" t="s">
        <v>3177</v>
      </c>
      <c r="I8901" t="s">
        <v>29340</v>
      </c>
      <c r="J8901" t="s">
        <v>3187</v>
      </c>
      <c r="K8901" t="s">
        <v>29341</v>
      </c>
      <c r="L8901" t="s">
        <v>3174</v>
      </c>
      <c r="M8901" t="s">
        <v>3174</v>
      </c>
    </row>
    <row r="8902" spans="1:13" x14ac:dyDescent="0.3">
      <c r="A8902" t="s">
        <v>1090</v>
      </c>
      <c r="B8902" t="s">
        <v>3831</v>
      </c>
      <c r="C8902" t="s">
        <v>3173</v>
      </c>
      <c r="D8902" t="s">
        <v>28172</v>
      </c>
      <c r="E8902" t="s">
        <v>3235</v>
      </c>
      <c r="F8902" t="s">
        <v>29342</v>
      </c>
      <c r="G8902" t="s">
        <v>29343</v>
      </c>
      <c r="H8902" t="s">
        <v>3177</v>
      </c>
      <c r="I8902" t="s">
        <v>29344</v>
      </c>
      <c r="J8902" t="s">
        <v>3187</v>
      </c>
      <c r="K8902" t="s">
        <v>29345</v>
      </c>
      <c r="L8902" t="s">
        <v>3174</v>
      </c>
      <c r="M8902" t="s">
        <v>3174</v>
      </c>
    </row>
    <row r="8903" spans="1:13" x14ac:dyDescent="0.3">
      <c r="A8903" t="s">
        <v>1090</v>
      </c>
      <c r="B8903" t="s">
        <v>2999</v>
      </c>
      <c r="C8903" t="s">
        <v>3173</v>
      </c>
      <c r="D8903" t="s">
        <v>1822</v>
      </c>
      <c r="E8903" t="s">
        <v>3320</v>
      </c>
      <c r="F8903" t="s">
        <v>29346</v>
      </c>
      <c r="G8903" t="s">
        <v>29347</v>
      </c>
      <c r="H8903" t="s">
        <v>3177</v>
      </c>
      <c r="I8903" t="s">
        <v>29348</v>
      </c>
      <c r="J8903" t="s">
        <v>3187</v>
      </c>
      <c r="K8903" t="s">
        <v>29349</v>
      </c>
      <c r="L8903" t="s">
        <v>3174</v>
      </c>
      <c r="M8903" t="s">
        <v>3174</v>
      </c>
    </row>
    <row r="8904" spans="1:13" x14ac:dyDescent="0.3">
      <c r="A8904" t="s">
        <v>1090</v>
      </c>
      <c r="B8904" t="s">
        <v>3831</v>
      </c>
      <c r="C8904" t="s">
        <v>3173</v>
      </c>
      <c r="D8904" t="s">
        <v>28172</v>
      </c>
      <c r="E8904" t="s">
        <v>3235</v>
      </c>
      <c r="F8904" t="s">
        <v>29350</v>
      </c>
      <c r="G8904" t="s">
        <v>21447</v>
      </c>
      <c r="H8904" t="s">
        <v>3177</v>
      </c>
      <c r="I8904" t="s">
        <v>29351</v>
      </c>
      <c r="J8904" t="s">
        <v>3187</v>
      </c>
      <c r="K8904" t="s">
        <v>29352</v>
      </c>
      <c r="L8904" t="s">
        <v>3174</v>
      </c>
      <c r="M8904" t="s">
        <v>3174</v>
      </c>
    </row>
    <row r="8905" spans="1:13" x14ac:dyDescent="0.3">
      <c r="A8905" t="s">
        <v>1090</v>
      </c>
      <c r="B8905" t="s">
        <v>2999</v>
      </c>
      <c r="C8905" t="s">
        <v>3173</v>
      </c>
      <c r="D8905" t="s">
        <v>1822</v>
      </c>
      <c r="E8905" t="s">
        <v>3320</v>
      </c>
      <c r="F8905" t="s">
        <v>29353</v>
      </c>
      <c r="G8905" t="s">
        <v>21148</v>
      </c>
      <c r="H8905" t="s">
        <v>3177</v>
      </c>
      <c r="I8905" t="s">
        <v>29354</v>
      </c>
      <c r="J8905" t="s">
        <v>3187</v>
      </c>
      <c r="K8905" t="s">
        <v>29355</v>
      </c>
      <c r="L8905" t="s">
        <v>3174</v>
      </c>
      <c r="M8905" t="s">
        <v>3174</v>
      </c>
    </row>
    <row r="8906" spans="1:13" x14ac:dyDescent="0.3">
      <c r="A8906" t="s">
        <v>1090</v>
      </c>
      <c r="B8906" t="s">
        <v>3831</v>
      </c>
      <c r="C8906" t="s">
        <v>3173</v>
      </c>
      <c r="D8906" t="s">
        <v>28172</v>
      </c>
      <c r="E8906" t="s">
        <v>3235</v>
      </c>
      <c r="F8906" t="s">
        <v>29356</v>
      </c>
      <c r="G8906" t="s">
        <v>29357</v>
      </c>
      <c r="H8906" t="s">
        <v>3177</v>
      </c>
      <c r="I8906" t="s">
        <v>29358</v>
      </c>
      <c r="J8906" t="s">
        <v>3187</v>
      </c>
      <c r="K8906" t="s">
        <v>29359</v>
      </c>
      <c r="L8906" t="s">
        <v>3174</v>
      </c>
      <c r="M8906" t="s">
        <v>3174</v>
      </c>
    </row>
    <row r="8907" spans="1:13" x14ac:dyDescent="0.3">
      <c r="A8907" t="s">
        <v>1090</v>
      </c>
      <c r="B8907" t="s">
        <v>2999</v>
      </c>
      <c r="C8907" t="s">
        <v>3173</v>
      </c>
      <c r="D8907" t="s">
        <v>1822</v>
      </c>
      <c r="E8907" t="s">
        <v>3320</v>
      </c>
      <c r="F8907" t="s">
        <v>29360</v>
      </c>
      <c r="G8907" t="s">
        <v>29361</v>
      </c>
      <c r="H8907" t="s">
        <v>3177</v>
      </c>
      <c r="I8907" t="s">
        <v>29362</v>
      </c>
      <c r="J8907" t="s">
        <v>3187</v>
      </c>
      <c r="K8907" t="s">
        <v>29363</v>
      </c>
      <c r="L8907" t="s">
        <v>3174</v>
      </c>
      <c r="M8907" t="s">
        <v>3174</v>
      </c>
    </row>
    <row r="8908" spans="1:13" x14ac:dyDescent="0.3">
      <c r="A8908" t="s">
        <v>1090</v>
      </c>
      <c r="B8908" t="s">
        <v>3044</v>
      </c>
      <c r="C8908" t="s">
        <v>3173</v>
      </c>
      <c r="D8908" t="s">
        <v>28172</v>
      </c>
      <c r="E8908" t="s">
        <v>3235</v>
      </c>
      <c r="F8908" t="s">
        <v>29364</v>
      </c>
      <c r="G8908" t="s">
        <v>16154</v>
      </c>
      <c r="H8908" t="s">
        <v>3177</v>
      </c>
      <c r="I8908" t="s">
        <v>29365</v>
      </c>
      <c r="J8908" t="s">
        <v>3187</v>
      </c>
      <c r="K8908" t="s">
        <v>29366</v>
      </c>
      <c r="L8908" t="s">
        <v>3174</v>
      </c>
      <c r="M8908" t="s">
        <v>3174</v>
      </c>
    </row>
    <row r="8909" spans="1:13" x14ac:dyDescent="0.3">
      <c r="A8909" t="s">
        <v>1090</v>
      </c>
      <c r="B8909" t="s">
        <v>2999</v>
      </c>
      <c r="C8909" t="s">
        <v>3173</v>
      </c>
      <c r="D8909" t="s">
        <v>1822</v>
      </c>
      <c r="E8909" t="s">
        <v>3320</v>
      </c>
      <c r="F8909" t="s">
        <v>29367</v>
      </c>
      <c r="G8909" t="s">
        <v>29368</v>
      </c>
      <c r="H8909" t="s">
        <v>3177</v>
      </c>
      <c r="I8909" t="s">
        <v>29369</v>
      </c>
      <c r="J8909" t="s">
        <v>3187</v>
      </c>
      <c r="K8909" t="s">
        <v>29370</v>
      </c>
      <c r="L8909" t="s">
        <v>3174</v>
      </c>
      <c r="M8909" t="s">
        <v>3174</v>
      </c>
    </row>
    <row r="8910" spans="1:13" x14ac:dyDescent="0.3">
      <c r="A8910" t="s">
        <v>1090</v>
      </c>
      <c r="B8910" t="s">
        <v>3044</v>
      </c>
      <c r="C8910" t="s">
        <v>3173</v>
      </c>
      <c r="D8910" t="s">
        <v>28172</v>
      </c>
      <c r="E8910" t="s">
        <v>3235</v>
      </c>
      <c r="F8910" t="s">
        <v>29371</v>
      </c>
      <c r="G8910" t="s">
        <v>16199</v>
      </c>
      <c r="H8910" t="s">
        <v>3177</v>
      </c>
      <c r="I8910" t="s">
        <v>29372</v>
      </c>
      <c r="J8910" t="s">
        <v>3187</v>
      </c>
      <c r="K8910" t="s">
        <v>29373</v>
      </c>
      <c r="L8910" t="s">
        <v>3174</v>
      </c>
      <c r="M8910" t="s">
        <v>3174</v>
      </c>
    </row>
    <row r="8911" spans="1:13" x14ac:dyDescent="0.3">
      <c r="A8911" t="s">
        <v>1090</v>
      </c>
      <c r="B8911" t="s">
        <v>2999</v>
      </c>
      <c r="C8911" t="s">
        <v>3173</v>
      </c>
      <c r="D8911" t="s">
        <v>1822</v>
      </c>
      <c r="E8911" t="s">
        <v>3320</v>
      </c>
      <c r="F8911" t="s">
        <v>29374</v>
      </c>
      <c r="G8911" t="s">
        <v>15486</v>
      </c>
      <c r="H8911" t="s">
        <v>3177</v>
      </c>
      <c r="I8911" t="s">
        <v>29375</v>
      </c>
      <c r="J8911" t="s">
        <v>3187</v>
      </c>
      <c r="K8911" t="s">
        <v>29376</v>
      </c>
      <c r="L8911" t="s">
        <v>3174</v>
      </c>
      <c r="M8911" t="s">
        <v>3174</v>
      </c>
    </row>
    <row r="8912" spans="1:13" x14ac:dyDescent="0.3">
      <c r="A8912" t="s">
        <v>1090</v>
      </c>
      <c r="B8912" t="s">
        <v>29377</v>
      </c>
      <c r="C8912" t="s">
        <v>3173</v>
      </c>
      <c r="D8912" t="s">
        <v>28172</v>
      </c>
      <c r="E8912" t="s">
        <v>3235</v>
      </c>
      <c r="F8912" t="s">
        <v>29378</v>
      </c>
      <c r="G8912" t="s">
        <v>16641</v>
      </c>
      <c r="H8912" t="s">
        <v>3177</v>
      </c>
      <c r="I8912" t="s">
        <v>29379</v>
      </c>
      <c r="J8912" t="s">
        <v>3187</v>
      </c>
      <c r="K8912" t="s">
        <v>29380</v>
      </c>
      <c r="L8912" t="s">
        <v>3174</v>
      </c>
      <c r="M8912" t="s">
        <v>3174</v>
      </c>
    </row>
    <row r="8913" spans="1:13" x14ac:dyDescent="0.3">
      <c r="A8913" t="s">
        <v>1090</v>
      </c>
      <c r="B8913" t="s">
        <v>2999</v>
      </c>
      <c r="C8913" t="s">
        <v>3173</v>
      </c>
      <c r="D8913" t="s">
        <v>1822</v>
      </c>
      <c r="E8913" t="s">
        <v>3546</v>
      </c>
      <c r="F8913" t="s">
        <v>29381</v>
      </c>
      <c r="G8913" t="s">
        <v>28840</v>
      </c>
      <c r="H8913" t="s">
        <v>3177</v>
      </c>
      <c r="I8913" t="s">
        <v>29382</v>
      </c>
      <c r="J8913" t="s">
        <v>3187</v>
      </c>
      <c r="K8913" t="s">
        <v>29383</v>
      </c>
      <c r="L8913" t="s">
        <v>3174</v>
      </c>
      <c r="M8913" t="s">
        <v>3174</v>
      </c>
    </row>
    <row r="8914" spans="1:13" x14ac:dyDescent="0.3">
      <c r="A8914" t="s">
        <v>1090</v>
      </c>
      <c r="B8914" t="s">
        <v>13650</v>
      </c>
      <c r="C8914" t="s">
        <v>3173</v>
      </c>
      <c r="D8914" t="s">
        <v>28172</v>
      </c>
      <c r="E8914" t="s">
        <v>3235</v>
      </c>
      <c r="F8914" t="s">
        <v>29384</v>
      </c>
      <c r="G8914" t="s">
        <v>16256</v>
      </c>
      <c r="H8914" t="s">
        <v>3177</v>
      </c>
      <c r="I8914" t="s">
        <v>29385</v>
      </c>
      <c r="J8914" t="s">
        <v>3187</v>
      </c>
      <c r="K8914" t="s">
        <v>29386</v>
      </c>
      <c r="L8914" t="s">
        <v>3174</v>
      </c>
      <c r="M8914" t="s">
        <v>3174</v>
      </c>
    </row>
    <row r="8915" spans="1:13" x14ac:dyDescent="0.3">
      <c r="A8915" t="s">
        <v>1090</v>
      </c>
      <c r="B8915" t="s">
        <v>2999</v>
      </c>
      <c r="C8915" t="s">
        <v>3173</v>
      </c>
      <c r="D8915" t="s">
        <v>1822</v>
      </c>
      <c r="E8915" t="s">
        <v>3235</v>
      </c>
      <c r="F8915" t="s">
        <v>29387</v>
      </c>
      <c r="G8915" t="s">
        <v>15493</v>
      </c>
      <c r="H8915" t="s">
        <v>3177</v>
      </c>
      <c r="I8915" t="s">
        <v>29388</v>
      </c>
      <c r="J8915" t="s">
        <v>3187</v>
      </c>
      <c r="K8915" t="s">
        <v>29389</v>
      </c>
      <c r="L8915" t="s">
        <v>3174</v>
      </c>
      <c r="M8915" t="s">
        <v>3174</v>
      </c>
    </row>
    <row r="8916" spans="1:13" x14ac:dyDescent="0.3">
      <c r="A8916" t="s">
        <v>1090</v>
      </c>
      <c r="B8916" t="s">
        <v>19781</v>
      </c>
      <c r="C8916" t="s">
        <v>3173</v>
      </c>
      <c r="D8916" t="s">
        <v>28172</v>
      </c>
      <c r="E8916" t="s">
        <v>3235</v>
      </c>
      <c r="F8916" t="s">
        <v>29390</v>
      </c>
      <c r="G8916" t="s">
        <v>21447</v>
      </c>
      <c r="H8916" t="s">
        <v>3177</v>
      </c>
      <c r="I8916" t="s">
        <v>29391</v>
      </c>
      <c r="J8916" t="s">
        <v>3187</v>
      </c>
      <c r="K8916" t="s">
        <v>29392</v>
      </c>
      <c r="L8916" t="s">
        <v>3174</v>
      </c>
      <c r="M8916" t="s">
        <v>3174</v>
      </c>
    </row>
    <row r="8917" spans="1:13" x14ac:dyDescent="0.3">
      <c r="A8917" t="s">
        <v>1090</v>
      </c>
      <c r="B8917" t="s">
        <v>2999</v>
      </c>
      <c r="C8917" t="s">
        <v>3173</v>
      </c>
      <c r="D8917" t="s">
        <v>1822</v>
      </c>
      <c r="E8917" t="s">
        <v>3235</v>
      </c>
      <c r="F8917" t="s">
        <v>29393</v>
      </c>
      <c r="G8917" t="s">
        <v>29394</v>
      </c>
      <c r="H8917" t="s">
        <v>3177</v>
      </c>
      <c r="I8917" t="s">
        <v>29395</v>
      </c>
      <c r="J8917" t="s">
        <v>3187</v>
      </c>
      <c r="K8917" t="s">
        <v>29396</v>
      </c>
      <c r="L8917" t="s">
        <v>3174</v>
      </c>
      <c r="M8917" t="s">
        <v>3174</v>
      </c>
    </row>
    <row r="8918" spans="1:13" x14ac:dyDescent="0.3">
      <c r="A8918" t="s">
        <v>1090</v>
      </c>
      <c r="B8918" t="s">
        <v>19781</v>
      </c>
      <c r="C8918" t="s">
        <v>3173</v>
      </c>
      <c r="D8918" t="s">
        <v>28172</v>
      </c>
      <c r="E8918" t="s">
        <v>3235</v>
      </c>
      <c r="F8918" t="s">
        <v>29397</v>
      </c>
      <c r="G8918" t="s">
        <v>29357</v>
      </c>
      <c r="H8918" t="s">
        <v>3177</v>
      </c>
      <c r="I8918" t="s">
        <v>29398</v>
      </c>
      <c r="J8918" t="s">
        <v>3187</v>
      </c>
      <c r="K8918" t="s">
        <v>29399</v>
      </c>
      <c r="L8918" t="s">
        <v>3174</v>
      </c>
      <c r="M8918" t="s">
        <v>3174</v>
      </c>
    </row>
    <row r="8919" spans="1:13" x14ac:dyDescent="0.3">
      <c r="A8919" t="s">
        <v>1090</v>
      </c>
      <c r="B8919" t="s">
        <v>2999</v>
      </c>
      <c r="C8919" t="s">
        <v>3173</v>
      </c>
      <c r="D8919" t="s">
        <v>1822</v>
      </c>
      <c r="E8919" t="s">
        <v>3235</v>
      </c>
      <c r="F8919" t="s">
        <v>29400</v>
      </c>
      <c r="G8919" t="s">
        <v>15795</v>
      </c>
      <c r="H8919" t="s">
        <v>3177</v>
      </c>
      <c r="I8919" t="s">
        <v>29401</v>
      </c>
      <c r="J8919" t="s">
        <v>3187</v>
      </c>
      <c r="K8919" t="s">
        <v>29402</v>
      </c>
      <c r="L8919" t="s">
        <v>3174</v>
      </c>
      <c r="M8919" t="s">
        <v>3174</v>
      </c>
    </row>
    <row r="8920" spans="1:13" x14ac:dyDescent="0.3">
      <c r="A8920" t="s">
        <v>1090</v>
      </c>
      <c r="B8920" t="s">
        <v>4243</v>
      </c>
      <c r="C8920" t="s">
        <v>3173</v>
      </c>
      <c r="D8920" t="s">
        <v>28172</v>
      </c>
      <c r="E8920" t="s">
        <v>3235</v>
      </c>
      <c r="F8920" t="s">
        <v>29403</v>
      </c>
      <c r="G8920" t="s">
        <v>22053</v>
      </c>
      <c r="H8920" t="s">
        <v>3177</v>
      </c>
      <c r="I8920" t="s">
        <v>29404</v>
      </c>
      <c r="J8920" t="s">
        <v>3187</v>
      </c>
      <c r="K8920" t="s">
        <v>29405</v>
      </c>
      <c r="L8920" t="s">
        <v>3174</v>
      </c>
      <c r="M8920" t="s">
        <v>3174</v>
      </c>
    </row>
    <row r="8921" spans="1:13" x14ac:dyDescent="0.3">
      <c r="A8921" t="s">
        <v>1090</v>
      </c>
      <c r="B8921" t="s">
        <v>3831</v>
      </c>
      <c r="C8921" t="s">
        <v>3173</v>
      </c>
      <c r="D8921" t="s">
        <v>1822</v>
      </c>
      <c r="E8921" t="s">
        <v>3235</v>
      </c>
      <c r="F8921" t="s">
        <v>29406</v>
      </c>
      <c r="G8921" t="s">
        <v>21351</v>
      </c>
      <c r="H8921" t="s">
        <v>3177</v>
      </c>
      <c r="I8921" t="s">
        <v>29407</v>
      </c>
      <c r="J8921" t="s">
        <v>3187</v>
      </c>
      <c r="K8921" t="s">
        <v>29408</v>
      </c>
      <c r="L8921" t="s">
        <v>3174</v>
      </c>
      <c r="M8921" t="s">
        <v>3174</v>
      </c>
    </row>
    <row r="8922" spans="1:13" x14ac:dyDescent="0.3">
      <c r="A8922" t="s">
        <v>1090</v>
      </c>
      <c r="B8922" t="s">
        <v>13300</v>
      </c>
      <c r="C8922" t="s">
        <v>3173</v>
      </c>
      <c r="D8922" t="s">
        <v>28172</v>
      </c>
      <c r="E8922" t="s">
        <v>3459</v>
      </c>
      <c r="F8922" t="s">
        <v>29409</v>
      </c>
      <c r="G8922" t="s">
        <v>28410</v>
      </c>
      <c r="H8922" t="s">
        <v>3177</v>
      </c>
      <c r="I8922" t="s">
        <v>29410</v>
      </c>
      <c r="J8922" t="s">
        <v>3187</v>
      </c>
      <c r="K8922" t="s">
        <v>29411</v>
      </c>
      <c r="L8922" t="s">
        <v>3174</v>
      </c>
      <c r="M8922" t="s">
        <v>3174</v>
      </c>
    </row>
    <row r="8923" spans="1:13" x14ac:dyDescent="0.3">
      <c r="A8923" t="s">
        <v>1090</v>
      </c>
      <c r="B8923" t="s">
        <v>3831</v>
      </c>
      <c r="C8923" t="s">
        <v>3173</v>
      </c>
      <c r="D8923" t="s">
        <v>1822</v>
      </c>
      <c r="E8923" t="s">
        <v>3235</v>
      </c>
      <c r="F8923" t="s">
        <v>29412</v>
      </c>
      <c r="G8923" t="s">
        <v>19752</v>
      </c>
      <c r="H8923" t="s">
        <v>3177</v>
      </c>
      <c r="I8923" t="s">
        <v>29413</v>
      </c>
      <c r="J8923" t="s">
        <v>3187</v>
      </c>
      <c r="K8923" t="s">
        <v>29414</v>
      </c>
      <c r="L8923" t="s">
        <v>3174</v>
      </c>
      <c r="M8923" t="s">
        <v>3174</v>
      </c>
    </row>
    <row r="8924" spans="1:13" x14ac:dyDescent="0.3">
      <c r="A8924" t="s">
        <v>1090</v>
      </c>
      <c r="B8924" t="s">
        <v>13300</v>
      </c>
      <c r="C8924" t="s">
        <v>3173</v>
      </c>
      <c r="D8924" t="s">
        <v>28172</v>
      </c>
      <c r="E8924" t="s">
        <v>3459</v>
      </c>
      <c r="F8924" t="s">
        <v>29415</v>
      </c>
      <c r="G8924" t="s">
        <v>6002</v>
      </c>
      <c r="H8924" t="s">
        <v>3177</v>
      </c>
      <c r="I8924" t="s">
        <v>29416</v>
      </c>
      <c r="J8924" t="s">
        <v>3187</v>
      </c>
      <c r="K8924" t="s">
        <v>29417</v>
      </c>
      <c r="L8924" t="s">
        <v>3174</v>
      </c>
      <c r="M8924" t="s">
        <v>3174</v>
      </c>
    </row>
    <row r="8925" spans="1:13" x14ac:dyDescent="0.3">
      <c r="A8925" t="s">
        <v>1090</v>
      </c>
      <c r="B8925" t="s">
        <v>3831</v>
      </c>
      <c r="C8925" t="s">
        <v>3173</v>
      </c>
      <c r="D8925" t="s">
        <v>1822</v>
      </c>
      <c r="E8925" t="s">
        <v>3235</v>
      </c>
      <c r="F8925" t="s">
        <v>29418</v>
      </c>
      <c r="G8925" t="s">
        <v>29419</v>
      </c>
      <c r="H8925" t="s">
        <v>3177</v>
      </c>
      <c r="I8925" t="s">
        <v>29420</v>
      </c>
      <c r="J8925" t="s">
        <v>3187</v>
      </c>
      <c r="K8925" t="s">
        <v>29421</v>
      </c>
      <c r="L8925" t="s">
        <v>3174</v>
      </c>
      <c r="M8925" t="s">
        <v>3174</v>
      </c>
    </row>
    <row r="8926" spans="1:13" x14ac:dyDescent="0.3">
      <c r="A8926" t="s">
        <v>1090</v>
      </c>
      <c r="B8926" t="s">
        <v>17744</v>
      </c>
      <c r="C8926" t="s">
        <v>3173</v>
      </c>
      <c r="D8926" t="s">
        <v>28172</v>
      </c>
      <c r="E8926" t="s">
        <v>3459</v>
      </c>
      <c r="F8926" t="s">
        <v>29422</v>
      </c>
      <c r="G8926" t="s">
        <v>29151</v>
      </c>
      <c r="H8926" t="s">
        <v>3177</v>
      </c>
      <c r="I8926" t="s">
        <v>29423</v>
      </c>
      <c r="J8926" t="s">
        <v>3187</v>
      </c>
      <c r="K8926" t="s">
        <v>29424</v>
      </c>
      <c r="L8926" t="s">
        <v>3174</v>
      </c>
      <c r="M8926" t="s">
        <v>3174</v>
      </c>
    </row>
    <row r="8927" spans="1:13" x14ac:dyDescent="0.3">
      <c r="A8927" t="s">
        <v>1090</v>
      </c>
      <c r="B8927" t="s">
        <v>8798</v>
      </c>
      <c r="C8927" t="s">
        <v>3173</v>
      </c>
      <c r="D8927" t="s">
        <v>28172</v>
      </c>
      <c r="E8927" t="s">
        <v>3459</v>
      </c>
      <c r="F8927" t="s">
        <v>29425</v>
      </c>
      <c r="G8927" t="s">
        <v>8197</v>
      </c>
      <c r="H8927" t="s">
        <v>3177</v>
      </c>
      <c r="I8927" t="s">
        <v>29426</v>
      </c>
      <c r="J8927" t="s">
        <v>3187</v>
      </c>
      <c r="K8927" t="s">
        <v>29427</v>
      </c>
      <c r="L8927" t="s">
        <v>3174</v>
      </c>
      <c r="M8927" t="s">
        <v>3174</v>
      </c>
    </row>
    <row r="8928" spans="1:13" x14ac:dyDescent="0.3">
      <c r="A8928" t="s">
        <v>1090</v>
      </c>
      <c r="B8928" t="s">
        <v>3831</v>
      </c>
      <c r="C8928" t="s">
        <v>3173</v>
      </c>
      <c r="D8928" t="s">
        <v>1822</v>
      </c>
      <c r="E8928" t="s">
        <v>3235</v>
      </c>
      <c r="F8928" t="s">
        <v>29428</v>
      </c>
      <c r="G8928" t="s">
        <v>29343</v>
      </c>
      <c r="H8928" t="s">
        <v>3177</v>
      </c>
      <c r="I8928" t="s">
        <v>29429</v>
      </c>
      <c r="J8928" t="s">
        <v>3187</v>
      </c>
      <c r="K8928" t="s">
        <v>29430</v>
      </c>
      <c r="L8928" t="s">
        <v>3174</v>
      </c>
      <c r="M8928" t="s">
        <v>3174</v>
      </c>
    </row>
    <row r="8929" spans="1:13" x14ac:dyDescent="0.3">
      <c r="A8929" t="s">
        <v>1090</v>
      </c>
      <c r="B8929" t="s">
        <v>8793</v>
      </c>
      <c r="C8929" t="s">
        <v>3173</v>
      </c>
      <c r="D8929" t="s">
        <v>28172</v>
      </c>
      <c r="E8929" t="s">
        <v>3459</v>
      </c>
      <c r="F8929" t="s">
        <v>29431</v>
      </c>
      <c r="G8929" t="s">
        <v>8192</v>
      </c>
      <c r="H8929" t="s">
        <v>3177</v>
      </c>
      <c r="I8929" t="s">
        <v>29432</v>
      </c>
      <c r="J8929" t="s">
        <v>3187</v>
      </c>
      <c r="K8929" t="s">
        <v>29433</v>
      </c>
      <c r="L8929" t="s">
        <v>3174</v>
      </c>
      <c r="M8929" t="s">
        <v>3174</v>
      </c>
    </row>
    <row r="8930" spans="1:13" x14ac:dyDescent="0.3">
      <c r="A8930" t="s">
        <v>1090</v>
      </c>
      <c r="B8930" t="s">
        <v>3831</v>
      </c>
      <c r="C8930" t="s">
        <v>3173</v>
      </c>
      <c r="D8930" t="s">
        <v>1822</v>
      </c>
      <c r="E8930" t="s">
        <v>3235</v>
      </c>
      <c r="F8930" t="s">
        <v>29434</v>
      </c>
      <c r="G8930" t="s">
        <v>16269</v>
      </c>
      <c r="H8930" t="s">
        <v>3177</v>
      </c>
      <c r="I8930" t="s">
        <v>29435</v>
      </c>
      <c r="J8930" t="s">
        <v>3187</v>
      </c>
      <c r="K8930" t="s">
        <v>29436</v>
      </c>
      <c r="L8930" t="s">
        <v>3174</v>
      </c>
      <c r="M8930" t="s">
        <v>3174</v>
      </c>
    </row>
    <row r="8931" spans="1:13" x14ac:dyDescent="0.3">
      <c r="A8931" t="s">
        <v>1090</v>
      </c>
      <c r="B8931" t="s">
        <v>6503</v>
      </c>
      <c r="C8931" t="s">
        <v>3173</v>
      </c>
      <c r="D8931" t="s">
        <v>28172</v>
      </c>
      <c r="E8931" t="s">
        <v>3235</v>
      </c>
      <c r="F8931" t="s">
        <v>29437</v>
      </c>
      <c r="G8931" t="s">
        <v>29438</v>
      </c>
      <c r="H8931" t="s">
        <v>3177</v>
      </c>
      <c r="I8931" t="s">
        <v>29439</v>
      </c>
      <c r="J8931" t="s">
        <v>3187</v>
      </c>
      <c r="K8931" t="s">
        <v>29440</v>
      </c>
      <c r="L8931" t="s">
        <v>3174</v>
      </c>
      <c r="M8931" t="s">
        <v>3174</v>
      </c>
    </row>
    <row r="8932" spans="1:13" x14ac:dyDescent="0.3">
      <c r="A8932" t="s">
        <v>1090</v>
      </c>
      <c r="B8932" t="s">
        <v>13650</v>
      </c>
      <c r="C8932" t="s">
        <v>3173</v>
      </c>
      <c r="D8932" t="s">
        <v>1822</v>
      </c>
      <c r="E8932" t="s">
        <v>3235</v>
      </c>
      <c r="F8932" t="s">
        <v>29441</v>
      </c>
      <c r="G8932" t="s">
        <v>16269</v>
      </c>
      <c r="H8932" t="s">
        <v>3177</v>
      </c>
      <c r="I8932" t="s">
        <v>29442</v>
      </c>
      <c r="J8932" t="s">
        <v>3187</v>
      </c>
      <c r="K8932" t="s">
        <v>29443</v>
      </c>
      <c r="L8932" t="s">
        <v>3174</v>
      </c>
      <c r="M8932" t="s">
        <v>3174</v>
      </c>
    </row>
    <row r="8933" spans="1:13" x14ac:dyDescent="0.3">
      <c r="A8933" t="s">
        <v>1090</v>
      </c>
      <c r="B8933" t="s">
        <v>4243</v>
      </c>
      <c r="C8933" t="s">
        <v>3173</v>
      </c>
      <c r="D8933" t="s">
        <v>1822</v>
      </c>
      <c r="E8933" t="s">
        <v>3320</v>
      </c>
      <c r="F8933" t="s">
        <v>29444</v>
      </c>
      <c r="G8933" t="s">
        <v>22185</v>
      </c>
      <c r="H8933" t="s">
        <v>3177</v>
      </c>
      <c r="I8933" t="s">
        <v>29445</v>
      </c>
      <c r="J8933" t="s">
        <v>3187</v>
      </c>
      <c r="K8933" t="s">
        <v>29446</v>
      </c>
      <c r="L8933" t="s">
        <v>3174</v>
      </c>
      <c r="M8933" t="s">
        <v>3174</v>
      </c>
    </row>
    <row r="8934" spans="1:13" x14ac:dyDescent="0.3">
      <c r="A8934" t="s">
        <v>1090</v>
      </c>
      <c r="B8934" t="s">
        <v>6360</v>
      </c>
      <c r="C8934" t="s">
        <v>3173</v>
      </c>
      <c r="D8934" t="s">
        <v>28172</v>
      </c>
      <c r="E8934" t="s">
        <v>3235</v>
      </c>
      <c r="F8934" t="s">
        <v>29447</v>
      </c>
      <c r="G8934" t="s">
        <v>16463</v>
      </c>
      <c r="H8934" t="s">
        <v>3177</v>
      </c>
      <c r="I8934" t="s">
        <v>29448</v>
      </c>
      <c r="J8934" t="s">
        <v>3187</v>
      </c>
      <c r="K8934" t="s">
        <v>29449</v>
      </c>
      <c r="L8934" t="s">
        <v>3174</v>
      </c>
      <c r="M8934" t="s">
        <v>3174</v>
      </c>
    </row>
    <row r="8935" spans="1:13" x14ac:dyDescent="0.3">
      <c r="A8935" t="s">
        <v>1090</v>
      </c>
      <c r="B8935" t="s">
        <v>4243</v>
      </c>
      <c r="C8935" t="s">
        <v>3173</v>
      </c>
      <c r="D8935" t="s">
        <v>1822</v>
      </c>
      <c r="E8935" t="s">
        <v>3320</v>
      </c>
      <c r="F8935" t="s">
        <v>29450</v>
      </c>
      <c r="G8935" t="s">
        <v>22189</v>
      </c>
      <c r="H8935" t="s">
        <v>3177</v>
      </c>
      <c r="I8935" t="s">
        <v>29451</v>
      </c>
      <c r="J8935" t="s">
        <v>3187</v>
      </c>
      <c r="K8935" t="s">
        <v>29452</v>
      </c>
      <c r="L8935" t="s">
        <v>3174</v>
      </c>
      <c r="M8935" t="s">
        <v>3174</v>
      </c>
    </row>
    <row r="8936" spans="1:13" x14ac:dyDescent="0.3">
      <c r="A8936" t="s">
        <v>1090</v>
      </c>
      <c r="B8936" t="s">
        <v>13526</v>
      </c>
      <c r="C8936" t="s">
        <v>3173</v>
      </c>
      <c r="D8936" t="s">
        <v>28172</v>
      </c>
      <c r="E8936" t="s">
        <v>3459</v>
      </c>
      <c r="F8936" t="s">
        <v>29453</v>
      </c>
      <c r="G8936" t="s">
        <v>6074</v>
      </c>
      <c r="H8936" t="s">
        <v>3177</v>
      </c>
      <c r="I8936" t="s">
        <v>29454</v>
      </c>
      <c r="J8936" t="s">
        <v>3187</v>
      </c>
      <c r="K8936" t="s">
        <v>29455</v>
      </c>
      <c r="L8936" t="s">
        <v>3174</v>
      </c>
      <c r="M8936" t="s">
        <v>3174</v>
      </c>
    </row>
    <row r="8937" spans="1:13" x14ac:dyDescent="0.3">
      <c r="A8937" t="s">
        <v>1090</v>
      </c>
      <c r="B8937" t="s">
        <v>4812</v>
      </c>
      <c r="C8937" t="s">
        <v>3173</v>
      </c>
      <c r="D8937" t="s">
        <v>1822</v>
      </c>
      <c r="E8937" t="s">
        <v>3320</v>
      </c>
      <c r="F8937" t="s">
        <v>29456</v>
      </c>
      <c r="G8937" t="s">
        <v>29457</v>
      </c>
      <c r="H8937" t="s">
        <v>3177</v>
      </c>
      <c r="I8937" t="s">
        <v>29458</v>
      </c>
      <c r="J8937" t="s">
        <v>3187</v>
      </c>
      <c r="K8937" t="s">
        <v>29459</v>
      </c>
      <c r="L8937" t="s">
        <v>3174</v>
      </c>
      <c r="M8937" t="s">
        <v>3174</v>
      </c>
    </row>
    <row r="8938" spans="1:13" x14ac:dyDescent="0.3">
      <c r="A8938" t="s">
        <v>1090</v>
      </c>
      <c r="B8938" t="s">
        <v>4812</v>
      </c>
      <c r="C8938" t="s">
        <v>3173</v>
      </c>
      <c r="D8938" t="s">
        <v>1822</v>
      </c>
      <c r="E8938" t="s">
        <v>3320</v>
      </c>
      <c r="F8938" t="s">
        <v>29460</v>
      </c>
      <c r="G8938" t="s">
        <v>16899</v>
      </c>
      <c r="H8938" t="s">
        <v>3177</v>
      </c>
      <c r="I8938" t="s">
        <v>29461</v>
      </c>
      <c r="J8938" t="s">
        <v>3187</v>
      </c>
      <c r="K8938" t="s">
        <v>29462</v>
      </c>
      <c r="L8938" t="s">
        <v>3174</v>
      </c>
      <c r="M8938" t="s">
        <v>3174</v>
      </c>
    </row>
    <row r="8939" spans="1:13" x14ac:dyDescent="0.3">
      <c r="A8939" t="s">
        <v>1090</v>
      </c>
      <c r="B8939" t="s">
        <v>4812</v>
      </c>
      <c r="C8939" t="s">
        <v>3173</v>
      </c>
      <c r="D8939" t="s">
        <v>1822</v>
      </c>
      <c r="E8939" t="s">
        <v>3320</v>
      </c>
      <c r="F8939" t="s">
        <v>29463</v>
      </c>
      <c r="G8939" t="s">
        <v>16899</v>
      </c>
      <c r="H8939" t="s">
        <v>3177</v>
      </c>
      <c r="I8939" t="s">
        <v>29464</v>
      </c>
      <c r="J8939" t="s">
        <v>3187</v>
      </c>
      <c r="K8939" t="s">
        <v>29465</v>
      </c>
      <c r="L8939" t="s">
        <v>3174</v>
      </c>
      <c r="M8939" t="s">
        <v>3174</v>
      </c>
    </row>
    <row r="8940" spans="1:13" x14ac:dyDescent="0.3">
      <c r="A8940" t="s">
        <v>1090</v>
      </c>
      <c r="B8940" t="s">
        <v>4812</v>
      </c>
      <c r="C8940" t="s">
        <v>3173</v>
      </c>
      <c r="D8940" t="s">
        <v>1822</v>
      </c>
      <c r="E8940" t="s">
        <v>3235</v>
      </c>
      <c r="F8940" t="s">
        <v>29466</v>
      </c>
      <c r="G8940" t="s">
        <v>16899</v>
      </c>
      <c r="H8940" t="s">
        <v>3177</v>
      </c>
      <c r="I8940" t="s">
        <v>29467</v>
      </c>
      <c r="J8940" t="s">
        <v>3187</v>
      </c>
      <c r="K8940" t="s">
        <v>29468</v>
      </c>
      <c r="L8940" t="s">
        <v>3174</v>
      </c>
      <c r="M8940" t="s">
        <v>3174</v>
      </c>
    </row>
    <row r="8941" spans="1:13" x14ac:dyDescent="0.3">
      <c r="A8941" t="s">
        <v>1090</v>
      </c>
      <c r="B8941" t="s">
        <v>4812</v>
      </c>
      <c r="C8941" t="s">
        <v>3173</v>
      </c>
      <c r="D8941" t="s">
        <v>1822</v>
      </c>
      <c r="E8941" t="s">
        <v>3459</v>
      </c>
      <c r="F8941" t="s">
        <v>29469</v>
      </c>
      <c r="G8941" t="s">
        <v>16899</v>
      </c>
      <c r="H8941" t="s">
        <v>3177</v>
      </c>
      <c r="I8941" t="s">
        <v>29470</v>
      </c>
      <c r="J8941" t="s">
        <v>3187</v>
      </c>
      <c r="K8941" t="s">
        <v>29471</v>
      </c>
      <c r="L8941" t="s">
        <v>3174</v>
      </c>
      <c r="M8941" t="s">
        <v>3174</v>
      </c>
    </row>
    <row r="8942" spans="1:13" x14ac:dyDescent="0.3">
      <c r="A8942" t="s">
        <v>1090</v>
      </c>
      <c r="B8942" t="s">
        <v>4812</v>
      </c>
      <c r="C8942" t="s">
        <v>3173</v>
      </c>
      <c r="D8942" t="s">
        <v>1822</v>
      </c>
      <c r="E8942" t="s">
        <v>3235</v>
      </c>
      <c r="F8942" t="s">
        <v>29472</v>
      </c>
      <c r="G8942" t="s">
        <v>20797</v>
      </c>
      <c r="H8942" t="s">
        <v>3177</v>
      </c>
      <c r="I8942" t="s">
        <v>29473</v>
      </c>
      <c r="J8942" t="s">
        <v>3187</v>
      </c>
      <c r="K8942" t="s">
        <v>29474</v>
      </c>
      <c r="L8942" t="s">
        <v>3174</v>
      </c>
      <c r="M8942" t="s">
        <v>3174</v>
      </c>
    </row>
    <row r="8943" spans="1:13" x14ac:dyDescent="0.3">
      <c r="A8943" t="s">
        <v>1090</v>
      </c>
      <c r="B8943" t="s">
        <v>4812</v>
      </c>
      <c r="C8943" t="s">
        <v>3173</v>
      </c>
      <c r="D8943" t="s">
        <v>1822</v>
      </c>
      <c r="E8943" t="s">
        <v>3459</v>
      </c>
      <c r="F8943" t="s">
        <v>29475</v>
      </c>
      <c r="G8943" t="s">
        <v>16899</v>
      </c>
      <c r="H8943" t="s">
        <v>3177</v>
      </c>
      <c r="I8943" t="s">
        <v>29476</v>
      </c>
      <c r="J8943" t="s">
        <v>3187</v>
      </c>
      <c r="K8943" t="s">
        <v>29477</v>
      </c>
      <c r="L8943" t="s">
        <v>3174</v>
      </c>
      <c r="M8943" t="s">
        <v>3174</v>
      </c>
    </row>
    <row r="8944" spans="1:13" x14ac:dyDescent="0.3">
      <c r="A8944" t="s">
        <v>1090</v>
      </c>
      <c r="B8944" t="s">
        <v>4812</v>
      </c>
      <c r="C8944" t="s">
        <v>3173</v>
      </c>
      <c r="D8944" t="s">
        <v>1822</v>
      </c>
      <c r="E8944" t="s">
        <v>3459</v>
      </c>
      <c r="F8944" t="s">
        <v>29478</v>
      </c>
      <c r="G8944" t="s">
        <v>16899</v>
      </c>
      <c r="H8944" t="s">
        <v>3177</v>
      </c>
      <c r="I8944" t="s">
        <v>29479</v>
      </c>
      <c r="J8944" t="s">
        <v>3187</v>
      </c>
      <c r="K8944" t="s">
        <v>29480</v>
      </c>
      <c r="L8944" t="s">
        <v>3174</v>
      </c>
      <c r="M8944" t="s">
        <v>3174</v>
      </c>
    </row>
    <row r="8945" spans="1:13" x14ac:dyDescent="0.3">
      <c r="A8945" t="s">
        <v>1090</v>
      </c>
      <c r="B8945" t="s">
        <v>3019</v>
      </c>
      <c r="C8945" t="s">
        <v>3173</v>
      </c>
      <c r="D8945" t="s">
        <v>1822</v>
      </c>
      <c r="E8945" t="s">
        <v>3235</v>
      </c>
      <c r="F8945" t="s">
        <v>29481</v>
      </c>
      <c r="G8945" t="s">
        <v>20797</v>
      </c>
      <c r="H8945" t="s">
        <v>3177</v>
      </c>
      <c r="I8945" t="s">
        <v>29482</v>
      </c>
      <c r="J8945" t="s">
        <v>3187</v>
      </c>
      <c r="K8945" t="s">
        <v>29483</v>
      </c>
      <c r="L8945" t="s">
        <v>3174</v>
      </c>
      <c r="M8945" t="s">
        <v>3174</v>
      </c>
    </row>
    <row r="8946" spans="1:13" x14ac:dyDescent="0.3">
      <c r="A8946" t="s">
        <v>1090</v>
      </c>
      <c r="B8946" t="s">
        <v>4812</v>
      </c>
      <c r="C8946" t="s">
        <v>3173</v>
      </c>
      <c r="D8946" t="s">
        <v>1822</v>
      </c>
      <c r="E8946" t="s">
        <v>3235</v>
      </c>
      <c r="F8946" t="s">
        <v>29484</v>
      </c>
      <c r="G8946" t="s">
        <v>20891</v>
      </c>
      <c r="H8946" t="s">
        <v>3177</v>
      </c>
      <c r="I8946" t="s">
        <v>29485</v>
      </c>
      <c r="J8946" t="s">
        <v>3187</v>
      </c>
      <c r="K8946" t="s">
        <v>29486</v>
      </c>
      <c r="L8946" t="s">
        <v>3174</v>
      </c>
      <c r="M8946" t="s">
        <v>3174</v>
      </c>
    </row>
    <row r="8947" spans="1:13" x14ac:dyDescent="0.3">
      <c r="A8947" t="s">
        <v>1090</v>
      </c>
      <c r="B8947" t="s">
        <v>16911</v>
      </c>
      <c r="C8947" t="s">
        <v>3173</v>
      </c>
      <c r="D8947" t="s">
        <v>1822</v>
      </c>
      <c r="E8947" t="s">
        <v>3235</v>
      </c>
      <c r="F8947" t="s">
        <v>29487</v>
      </c>
      <c r="G8947" t="s">
        <v>16265</v>
      </c>
      <c r="H8947" t="s">
        <v>3177</v>
      </c>
      <c r="I8947" t="s">
        <v>29488</v>
      </c>
      <c r="J8947" t="s">
        <v>3187</v>
      </c>
      <c r="K8947" t="s">
        <v>29489</v>
      </c>
      <c r="L8947" t="s">
        <v>3174</v>
      </c>
      <c r="M8947" t="s">
        <v>3174</v>
      </c>
    </row>
    <row r="8948" spans="1:13" x14ac:dyDescent="0.3">
      <c r="A8948" t="s">
        <v>1090</v>
      </c>
      <c r="B8948" t="s">
        <v>6503</v>
      </c>
      <c r="C8948" t="s">
        <v>3173</v>
      </c>
      <c r="D8948" t="s">
        <v>1822</v>
      </c>
      <c r="E8948" t="s">
        <v>3183</v>
      </c>
      <c r="F8948" t="s">
        <v>29490</v>
      </c>
      <c r="G8948" t="s">
        <v>29491</v>
      </c>
      <c r="H8948" t="s">
        <v>3177</v>
      </c>
      <c r="I8948" t="s">
        <v>29492</v>
      </c>
      <c r="J8948" t="s">
        <v>3187</v>
      </c>
      <c r="K8948" t="s">
        <v>29493</v>
      </c>
      <c r="L8948" t="s">
        <v>3174</v>
      </c>
      <c r="M8948" t="s">
        <v>3174</v>
      </c>
    </row>
    <row r="8949" spans="1:13" x14ac:dyDescent="0.3">
      <c r="A8949" t="s">
        <v>1090</v>
      </c>
      <c r="B8949" t="s">
        <v>6503</v>
      </c>
      <c r="C8949" t="s">
        <v>3173</v>
      </c>
      <c r="D8949" t="s">
        <v>1822</v>
      </c>
      <c r="E8949" t="s">
        <v>3320</v>
      </c>
      <c r="F8949" t="s">
        <v>29494</v>
      </c>
      <c r="G8949" t="s">
        <v>29495</v>
      </c>
      <c r="H8949" t="s">
        <v>3177</v>
      </c>
      <c r="I8949" t="s">
        <v>29496</v>
      </c>
      <c r="J8949" t="s">
        <v>3187</v>
      </c>
      <c r="K8949" t="s">
        <v>29497</v>
      </c>
      <c r="L8949" t="s">
        <v>3174</v>
      </c>
      <c r="M8949" t="s">
        <v>3174</v>
      </c>
    </row>
    <row r="8950" spans="1:13" x14ac:dyDescent="0.3">
      <c r="A8950" t="s">
        <v>1090</v>
      </c>
      <c r="B8950" t="s">
        <v>6503</v>
      </c>
      <c r="C8950" t="s">
        <v>3173</v>
      </c>
      <c r="D8950" t="s">
        <v>1822</v>
      </c>
      <c r="E8950" t="s">
        <v>3320</v>
      </c>
      <c r="F8950" t="s">
        <v>29498</v>
      </c>
      <c r="G8950" t="s">
        <v>29499</v>
      </c>
      <c r="H8950" t="s">
        <v>3177</v>
      </c>
      <c r="I8950" t="s">
        <v>29500</v>
      </c>
      <c r="J8950" t="s">
        <v>3187</v>
      </c>
      <c r="K8950" t="s">
        <v>29501</v>
      </c>
      <c r="L8950" t="s">
        <v>3174</v>
      </c>
      <c r="M8950" t="s">
        <v>3174</v>
      </c>
    </row>
    <row r="8951" spans="1:13" x14ac:dyDescent="0.3">
      <c r="A8951" t="s">
        <v>1090</v>
      </c>
      <c r="B8951" t="s">
        <v>6503</v>
      </c>
      <c r="C8951" t="s">
        <v>3173</v>
      </c>
      <c r="D8951" t="s">
        <v>1822</v>
      </c>
      <c r="E8951" t="s">
        <v>3320</v>
      </c>
      <c r="F8951" t="s">
        <v>29502</v>
      </c>
      <c r="G8951" t="s">
        <v>29503</v>
      </c>
      <c r="H8951" t="s">
        <v>3177</v>
      </c>
      <c r="I8951" t="s">
        <v>29504</v>
      </c>
      <c r="J8951" t="s">
        <v>3187</v>
      </c>
      <c r="K8951" t="s">
        <v>29505</v>
      </c>
      <c r="L8951" t="s">
        <v>3174</v>
      </c>
      <c r="M8951" t="s">
        <v>3174</v>
      </c>
    </row>
    <row r="8952" spans="1:13" x14ac:dyDescent="0.3">
      <c r="A8952" t="s">
        <v>1090</v>
      </c>
      <c r="B8952" t="s">
        <v>6503</v>
      </c>
      <c r="C8952" t="s">
        <v>3173</v>
      </c>
      <c r="D8952" t="s">
        <v>1822</v>
      </c>
      <c r="E8952" t="s">
        <v>3320</v>
      </c>
      <c r="F8952" t="s">
        <v>29506</v>
      </c>
      <c r="G8952" t="s">
        <v>29507</v>
      </c>
      <c r="H8952" t="s">
        <v>3177</v>
      </c>
      <c r="I8952" t="s">
        <v>29508</v>
      </c>
      <c r="J8952" t="s">
        <v>3187</v>
      </c>
      <c r="K8952" t="s">
        <v>29509</v>
      </c>
      <c r="L8952" t="s">
        <v>3174</v>
      </c>
      <c r="M8952" t="s">
        <v>3174</v>
      </c>
    </row>
    <row r="8953" spans="1:13" x14ac:dyDescent="0.3">
      <c r="A8953" t="s">
        <v>1090</v>
      </c>
      <c r="B8953" t="s">
        <v>6503</v>
      </c>
      <c r="C8953" t="s">
        <v>3173</v>
      </c>
      <c r="D8953" t="s">
        <v>1822</v>
      </c>
      <c r="E8953" t="s">
        <v>3235</v>
      </c>
      <c r="F8953" t="s">
        <v>29510</v>
      </c>
      <c r="G8953" t="s">
        <v>29224</v>
      </c>
      <c r="H8953" t="s">
        <v>3177</v>
      </c>
      <c r="I8953" t="s">
        <v>29511</v>
      </c>
      <c r="J8953" t="s">
        <v>3187</v>
      </c>
      <c r="K8953" t="s">
        <v>29512</v>
      </c>
      <c r="L8953" t="s">
        <v>3174</v>
      </c>
      <c r="M8953" t="s">
        <v>3174</v>
      </c>
    </row>
    <row r="8954" spans="1:13" x14ac:dyDescent="0.3">
      <c r="A8954" t="s">
        <v>1090</v>
      </c>
      <c r="B8954" t="s">
        <v>6503</v>
      </c>
      <c r="C8954" t="s">
        <v>3173</v>
      </c>
      <c r="D8954" t="s">
        <v>1822</v>
      </c>
      <c r="E8954" t="s">
        <v>3235</v>
      </c>
      <c r="F8954" t="s">
        <v>29513</v>
      </c>
      <c r="G8954" t="s">
        <v>16463</v>
      </c>
      <c r="H8954" t="s">
        <v>3177</v>
      </c>
      <c r="I8954" t="s">
        <v>29514</v>
      </c>
      <c r="J8954" t="s">
        <v>3187</v>
      </c>
      <c r="K8954" t="s">
        <v>29515</v>
      </c>
      <c r="L8954" t="s">
        <v>3174</v>
      </c>
      <c r="M8954" t="s">
        <v>3174</v>
      </c>
    </row>
    <row r="8955" spans="1:13" x14ac:dyDescent="0.3">
      <c r="A8955" t="s">
        <v>1090</v>
      </c>
      <c r="B8955" t="s">
        <v>4812</v>
      </c>
      <c r="C8955" t="s">
        <v>3173</v>
      </c>
      <c r="D8955" t="s">
        <v>1822</v>
      </c>
      <c r="E8955" t="s">
        <v>3459</v>
      </c>
      <c r="F8955" t="s">
        <v>29516</v>
      </c>
      <c r="G8955" t="s">
        <v>20073</v>
      </c>
      <c r="H8955" t="s">
        <v>3177</v>
      </c>
      <c r="I8955" t="s">
        <v>29517</v>
      </c>
      <c r="J8955" t="s">
        <v>3187</v>
      </c>
      <c r="K8955" t="s">
        <v>29518</v>
      </c>
      <c r="L8955" t="s">
        <v>3174</v>
      </c>
      <c r="M8955" t="s">
        <v>3174</v>
      </c>
    </row>
    <row r="8956" spans="1:13" x14ac:dyDescent="0.3">
      <c r="A8956" t="s">
        <v>1090</v>
      </c>
      <c r="B8956" t="s">
        <v>6503</v>
      </c>
      <c r="C8956" t="s">
        <v>3173</v>
      </c>
      <c r="D8956" t="s">
        <v>1822</v>
      </c>
      <c r="E8956" t="s">
        <v>3459</v>
      </c>
      <c r="F8956" t="s">
        <v>29519</v>
      </c>
      <c r="G8956" t="s">
        <v>29520</v>
      </c>
      <c r="H8956" t="s">
        <v>3177</v>
      </c>
      <c r="I8956" t="s">
        <v>29521</v>
      </c>
      <c r="J8956" t="s">
        <v>3187</v>
      </c>
      <c r="K8956" t="s">
        <v>29522</v>
      </c>
      <c r="L8956" t="s">
        <v>3174</v>
      </c>
      <c r="M8956" t="s">
        <v>3174</v>
      </c>
    </row>
    <row r="8957" spans="1:13" x14ac:dyDescent="0.3">
      <c r="A8957" t="s">
        <v>1090</v>
      </c>
      <c r="B8957" t="s">
        <v>4812</v>
      </c>
      <c r="C8957" t="s">
        <v>3173</v>
      </c>
      <c r="D8957" t="s">
        <v>1822</v>
      </c>
      <c r="E8957" t="s">
        <v>3459</v>
      </c>
      <c r="F8957" t="s">
        <v>29523</v>
      </c>
      <c r="G8957" t="s">
        <v>20077</v>
      </c>
      <c r="H8957" t="s">
        <v>3177</v>
      </c>
      <c r="I8957" t="s">
        <v>29524</v>
      </c>
      <c r="J8957" t="s">
        <v>3187</v>
      </c>
      <c r="K8957" t="s">
        <v>29525</v>
      </c>
      <c r="L8957" t="s">
        <v>3174</v>
      </c>
      <c r="M8957" t="s">
        <v>3174</v>
      </c>
    </row>
    <row r="8958" spans="1:13" x14ac:dyDescent="0.3">
      <c r="A8958" t="s">
        <v>1090</v>
      </c>
      <c r="B8958" t="s">
        <v>6503</v>
      </c>
      <c r="C8958" t="s">
        <v>3173</v>
      </c>
      <c r="D8958" t="s">
        <v>1822</v>
      </c>
      <c r="E8958" t="s">
        <v>3459</v>
      </c>
      <c r="F8958" t="s">
        <v>29526</v>
      </c>
      <c r="G8958" t="s">
        <v>6074</v>
      </c>
      <c r="H8958" t="s">
        <v>3177</v>
      </c>
      <c r="I8958" t="s">
        <v>29527</v>
      </c>
      <c r="J8958" t="s">
        <v>3187</v>
      </c>
      <c r="K8958" t="s">
        <v>29528</v>
      </c>
      <c r="L8958" t="s">
        <v>3174</v>
      </c>
      <c r="M8958" t="s">
        <v>3174</v>
      </c>
    </row>
    <row r="8959" spans="1:13" x14ac:dyDescent="0.3">
      <c r="A8959" t="s">
        <v>1090</v>
      </c>
      <c r="B8959" t="s">
        <v>4812</v>
      </c>
      <c r="C8959" t="s">
        <v>3173</v>
      </c>
      <c r="D8959" t="s">
        <v>1822</v>
      </c>
      <c r="E8959" t="s">
        <v>3459</v>
      </c>
      <c r="F8959" t="s">
        <v>29529</v>
      </c>
      <c r="G8959" t="s">
        <v>19545</v>
      </c>
      <c r="H8959" t="s">
        <v>3177</v>
      </c>
      <c r="I8959" t="s">
        <v>29530</v>
      </c>
      <c r="J8959" t="s">
        <v>3187</v>
      </c>
      <c r="K8959" t="s">
        <v>29531</v>
      </c>
      <c r="L8959" t="s">
        <v>3174</v>
      </c>
      <c r="M8959" t="s">
        <v>3174</v>
      </c>
    </row>
    <row r="8960" spans="1:13" x14ac:dyDescent="0.3">
      <c r="A8960" t="s">
        <v>1090</v>
      </c>
      <c r="B8960" t="s">
        <v>6503</v>
      </c>
      <c r="C8960" t="s">
        <v>3173</v>
      </c>
      <c r="D8960" t="s">
        <v>1822</v>
      </c>
      <c r="E8960" t="s">
        <v>3459</v>
      </c>
      <c r="F8960" t="s">
        <v>29532</v>
      </c>
      <c r="G8960" t="s">
        <v>13681</v>
      </c>
      <c r="H8960" t="s">
        <v>3177</v>
      </c>
      <c r="I8960" t="s">
        <v>29533</v>
      </c>
      <c r="J8960" t="s">
        <v>3187</v>
      </c>
      <c r="K8960" t="s">
        <v>29534</v>
      </c>
      <c r="L8960" t="s">
        <v>3174</v>
      </c>
      <c r="M8960" t="s">
        <v>3174</v>
      </c>
    </row>
    <row r="8961" spans="1:13" x14ac:dyDescent="0.3">
      <c r="A8961" t="s">
        <v>1090</v>
      </c>
      <c r="B8961" t="s">
        <v>4812</v>
      </c>
      <c r="C8961" t="s">
        <v>3173</v>
      </c>
      <c r="D8961" t="s">
        <v>1822</v>
      </c>
      <c r="E8961" t="s">
        <v>3459</v>
      </c>
      <c r="F8961" t="s">
        <v>29535</v>
      </c>
      <c r="G8961" t="s">
        <v>19541</v>
      </c>
      <c r="H8961" t="s">
        <v>3177</v>
      </c>
      <c r="I8961" t="s">
        <v>29536</v>
      </c>
      <c r="J8961" t="s">
        <v>3187</v>
      </c>
      <c r="K8961" t="s">
        <v>29537</v>
      </c>
      <c r="L8961" t="s">
        <v>3174</v>
      </c>
      <c r="M8961" t="s">
        <v>3174</v>
      </c>
    </row>
    <row r="8962" spans="1:13" x14ac:dyDescent="0.3">
      <c r="A8962" t="s">
        <v>1090</v>
      </c>
      <c r="B8962" t="s">
        <v>2999</v>
      </c>
      <c r="C8962" t="s">
        <v>3173</v>
      </c>
      <c r="D8962" t="s">
        <v>1822</v>
      </c>
      <c r="E8962" t="s">
        <v>3235</v>
      </c>
      <c r="F8962" t="s">
        <v>29538</v>
      </c>
      <c r="G8962" t="s">
        <v>20249</v>
      </c>
      <c r="H8962" t="s">
        <v>3177</v>
      </c>
      <c r="I8962" t="s">
        <v>29539</v>
      </c>
      <c r="J8962" t="s">
        <v>3179</v>
      </c>
      <c r="K8962" t="s">
        <v>29540</v>
      </c>
      <c r="L8962" t="s">
        <v>3174</v>
      </c>
      <c r="M8962" t="s">
        <v>3174</v>
      </c>
    </row>
    <row r="8963" spans="1:13" x14ac:dyDescent="0.3">
      <c r="A8963" t="s">
        <v>1090</v>
      </c>
      <c r="B8963" t="s">
        <v>4812</v>
      </c>
      <c r="C8963" t="s">
        <v>3173</v>
      </c>
      <c r="D8963" t="s">
        <v>1822</v>
      </c>
      <c r="E8963" t="s">
        <v>3459</v>
      </c>
      <c r="F8963" t="s">
        <v>29541</v>
      </c>
      <c r="G8963" t="s">
        <v>16899</v>
      </c>
      <c r="H8963" t="s">
        <v>3177</v>
      </c>
      <c r="I8963" t="s">
        <v>29542</v>
      </c>
      <c r="J8963" t="s">
        <v>3187</v>
      </c>
      <c r="K8963" t="s">
        <v>29543</v>
      </c>
      <c r="L8963" t="s">
        <v>3174</v>
      </c>
      <c r="M8963" t="s">
        <v>3174</v>
      </c>
    </row>
    <row r="8964" spans="1:13" x14ac:dyDescent="0.3">
      <c r="A8964" t="s">
        <v>1090</v>
      </c>
      <c r="B8964" t="s">
        <v>3234</v>
      </c>
      <c r="C8964" t="s">
        <v>3173</v>
      </c>
      <c r="D8964" t="s">
        <v>1822</v>
      </c>
      <c r="E8964" t="s">
        <v>3183</v>
      </c>
      <c r="F8964" t="s">
        <v>29544</v>
      </c>
      <c r="G8964" t="s">
        <v>29545</v>
      </c>
      <c r="H8964" t="s">
        <v>3177</v>
      </c>
      <c r="I8964" t="s">
        <v>29546</v>
      </c>
      <c r="J8964" t="s">
        <v>3187</v>
      </c>
      <c r="K8964" t="s">
        <v>29547</v>
      </c>
      <c r="L8964" t="s">
        <v>3174</v>
      </c>
      <c r="M8964" t="s">
        <v>3174</v>
      </c>
    </row>
    <row r="8965" spans="1:13" x14ac:dyDescent="0.3">
      <c r="A8965" t="s">
        <v>1090</v>
      </c>
      <c r="B8965" t="s">
        <v>6281</v>
      </c>
      <c r="C8965" t="s">
        <v>3173</v>
      </c>
      <c r="D8965" t="s">
        <v>1822</v>
      </c>
      <c r="E8965" t="s">
        <v>3235</v>
      </c>
      <c r="F8965" t="s">
        <v>29548</v>
      </c>
      <c r="G8965" t="s">
        <v>8207</v>
      </c>
      <c r="H8965" t="s">
        <v>3177</v>
      </c>
      <c r="I8965" t="s">
        <v>29549</v>
      </c>
      <c r="J8965" t="s">
        <v>3187</v>
      </c>
      <c r="K8965" t="s">
        <v>29550</v>
      </c>
      <c r="L8965" t="s">
        <v>3174</v>
      </c>
      <c r="M8965" t="s">
        <v>3174</v>
      </c>
    </row>
    <row r="8966" spans="1:13" x14ac:dyDescent="0.3">
      <c r="A8966" t="s">
        <v>1090</v>
      </c>
      <c r="B8966" t="s">
        <v>3234</v>
      </c>
      <c r="C8966" t="s">
        <v>3173</v>
      </c>
      <c r="D8966" t="s">
        <v>1822</v>
      </c>
      <c r="E8966" t="s">
        <v>3235</v>
      </c>
      <c r="F8966" t="s">
        <v>29551</v>
      </c>
      <c r="G8966" t="s">
        <v>7898</v>
      </c>
      <c r="H8966" t="s">
        <v>3177</v>
      </c>
      <c r="I8966" t="s">
        <v>29552</v>
      </c>
      <c r="J8966" t="s">
        <v>3187</v>
      </c>
      <c r="K8966" t="s">
        <v>29553</v>
      </c>
      <c r="L8966" t="s">
        <v>3174</v>
      </c>
      <c r="M8966" t="s">
        <v>3174</v>
      </c>
    </row>
    <row r="8967" spans="1:13" x14ac:dyDescent="0.3">
      <c r="A8967" t="s">
        <v>1090</v>
      </c>
      <c r="B8967" t="s">
        <v>3013</v>
      </c>
      <c r="C8967" t="s">
        <v>3173</v>
      </c>
      <c r="D8967" t="s">
        <v>1822</v>
      </c>
      <c r="E8967" t="s">
        <v>3235</v>
      </c>
      <c r="F8967" t="s">
        <v>29554</v>
      </c>
      <c r="G8967" t="s">
        <v>20875</v>
      </c>
      <c r="H8967" t="s">
        <v>3177</v>
      </c>
      <c r="I8967" t="s">
        <v>29555</v>
      </c>
      <c r="J8967" t="s">
        <v>3187</v>
      </c>
      <c r="K8967" t="s">
        <v>29556</v>
      </c>
      <c r="L8967" t="s">
        <v>3174</v>
      </c>
      <c r="M8967" t="s">
        <v>3174</v>
      </c>
    </row>
    <row r="8968" spans="1:13" x14ac:dyDescent="0.3">
      <c r="A8968" t="s">
        <v>1090</v>
      </c>
      <c r="B8968" t="s">
        <v>3234</v>
      </c>
      <c r="C8968" t="s">
        <v>3173</v>
      </c>
      <c r="D8968" t="s">
        <v>1822</v>
      </c>
      <c r="E8968" t="s">
        <v>3235</v>
      </c>
      <c r="F8968" t="s">
        <v>29557</v>
      </c>
      <c r="G8968" t="s">
        <v>7895</v>
      </c>
      <c r="H8968" t="s">
        <v>3177</v>
      </c>
      <c r="I8968" t="s">
        <v>29558</v>
      </c>
      <c r="J8968" t="s">
        <v>3187</v>
      </c>
      <c r="K8968" t="s">
        <v>29559</v>
      </c>
      <c r="L8968" t="s">
        <v>3174</v>
      </c>
      <c r="M8968" t="s">
        <v>3174</v>
      </c>
    </row>
    <row r="8969" spans="1:13" x14ac:dyDescent="0.3">
      <c r="A8969" t="s">
        <v>1090</v>
      </c>
      <c r="B8969" t="s">
        <v>3013</v>
      </c>
      <c r="C8969" t="s">
        <v>3173</v>
      </c>
      <c r="D8969" t="s">
        <v>1822</v>
      </c>
      <c r="E8969" t="s">
        <v>3235</v>
      </c>
      <c r="F8969" t="s">
        <v>29560</v>
      </c>
      <c r="G8969" t="s">
        <v>21539</v>
      </c>
      <c r="H8969" t="s">
        <v>3177</v>
      </c>
      <c r="I8969" t="s">
        <v>29561</v>
      </c>
      <c r="J8969" t="s">
        <v>3187</v>
      </c>
      <c r="K8969" t="s">
        <v>29562</v>
      </c>
      <c r="L8969" t="s">
        <v>3174</v>
      </c>
      <c r="M8969" t="s">
        <v>3174</v>
      </c>
    </row>
    <row r="8970" spans="1:13" x14ac:dyDescent="0.3">
      <c r="A8970" t="s">
        <v>1090</v>
      </c>
      <c r="B8970" t="s">
        <v>2975</v>
      </c>
      <c r="C8970" t="s">
        <v>3173</v>
      </c>
      <c r="D8970" t="s">
        <v>1822</v>
      </c>
      <c r="E8970" t="s">
        <v>3183</v>
      </c>
      <c r="F8970" t="s">
        <v>29563</v>
      </c>
      <c r="G8970" t="s">
        <v>29564</v>
      </c>
      <c r="H8970" t="s">
        <v>3177</v>
      </c>
      <c r="I8970" t="s">
        <v>29565</v>
      </c>
      <c r="J8970" t="s">
        <v>3187</v>
      </c>
      <c r="K8970" t="s">
        <v>29566</v>
      </c>
      <c r="L8970" t="s">
        <v>3174</v>
      </c>
      <c r="M8970" t="s">
        <v>3174</v>
      </c>
    </row>
    <row r="8971" spans="1:13" x14ac:dyDescent="0.3">
      <c r="A8971" t="s">
        <v>1090</v>
      </c>
      <c r="B8971" t="s">
        <v>3013</v>
      </c>
      <c r="C8971" t="s">
        <v>3173</v>
      </c>
      <c r="D8971" t="s">
        <v>1822</v>
      </c>
      <c r="E8971" t="s">
        <v>3235</v>
      </c>
      <c r="F8971" t="s">
        <v>29567</v>
      </c>
      <c r="G8971" t="s">
        <v>20891</v>
      </c>
      <c r="H8971" t="s">
        <v>3177</v>
      </c>
      <c r="I8971" t="s">
        <v>29568</v>
      </c>
      <c r="J8971" t="s">
        <v>3187</v>
      </c>
      <c r="K8971" t="s">
        <v>29569</v>
      </c>
      <c r="L8971" t="s">
        <v>3174</v>
      </c>
      <c r="M8971" t="s">
        <v>3174</v>
      </c>
    </row>
    <row r="8972" spans="1:13" x14ac:dyDescent="0.3">
      <c r="A8972" t="s">
        <v>1090</v>
      </c>
      <c r="B8972" t="s">
        <v>2975</v>
      </c>
      <c r="C8972" t="s">
        <v>3173</v>
      </c>
      <c r="D8972" t="s">
        <v>1822</v>
      </c>
      <c r="E8972" t="s">
        <v>3183</v>
      </c>
      <c r="F8972" t="s">
        <v>29570</v>
      </c>
      <c r="G8972" t="s">
        <v>29571</v>
      </c>
      <c r="H8972" t="s">
        <v>3177</v>
      </c>
      <c r="I8972" t="s">
        <v>29572</v>
      </c>
      <c r="J8972" t="s">
        <v>3187</v>
      </c>
      <c r="K8972" t="s">
        <v>29573</v>
      </c>
      <c r="L8972" t="s">
        <v>3174</v>
      </c>
      <c r="M8972" t="s">
        <v>3174</v>
      </c>
    </row>
    <row r="8973" spans="1:13" x14ac:dyDescent="0.3">
      <c r="A8973" t="s">
        <v>1090</v>
      </c>
      <c r="B8973" t="s">
        <v>16911</v>
      </c>
      <c r="C8973" t="s">
        <v>3173</v>
      </c>
      <c r="D8973" t="s">
        <v>1822</v>
      </c>
      <c r="E8973" t="s">
        <v>3235</v>
      </c>
      <c r="F8973" t="s">
        <v>29574</v>
      </c>
      <c r="G8973" t="s">
        <v>16276</v>
      </c>
      <c r="H8973" t="s">
        <v>3177</v>
      </c>
      <c r="I8973" t="s">
        <v>29575</v>
      </c>
      <c r="J8973" t="s">
        <v>3187</v>
      </c>
      <c r="K8973" t="s">
        <v>29576</v>
      </c>
      <c r="L8973" t="s">
        <v>3174</v>
      </c>
      <c r="M8973" t="s">
        <v>3174</v>
      </c>
    </row>
    <row r="8974" spans="1:13" x14ac:dyDescent="0.3">
      <c r="A8974" t="s">
        <v>1090</v>
      </c>
      <c r="B8974" t="s">
        <v>2975</v>
      </c>
      <c r="C8974" t="s">
        <v>3173</v>
      </c>
      <c r="D8974" t="s">
        <v>1822</v>
      </c>
      <c r="E8974" t="s">
        <v>3235</v>
      </c>
      <c r="F8974" t="s">
        <v>29577</v>
      </c>
      <c r="G8974" t="s">
        <v>22095</v>
      </c>
      <c r="H8974" t="s">
        <v>3177</v>
      </c>
      <c r="I8974" t="s">
        <v>29578</v>
      </c>
      <c r="J8974" t="s">
        <v>3187</v>
      </c>
      <c r="K8974" t="s">
        <v>29579</v>
      </c>
      <c r="L8974" t="s">
        <v>3174</v>
      </c>
      <c r="M8974" t="s">
        <v>3174</v>
      </c>
    </row>
    <row r="8975" spans="1:13" x14ac:dyDescent="0.3">
      <c r="A8975" t="s">
        <v>1090</v>
      </c>
      <c r="B8975" t="s">
        <v>16911</v>
      </c>
      <c r="C8975" t="s">
        <v>3173</v>
      </c>
      <c r="D8975" t="s">
        <v>1822</v>
      </c>
      <c r="E8975" t="s">
        <v>3235</v>
      </c>
      <c r="F8975" t="s">
        <v>29580</v>
      </c>
      <c r="G8975" t="s">
        <v>16286</v>
      </c>
      <c r="H8975" t="s">
        <v>3177</v>
      </c>
      <c r="I8975" t="s">
        <v>29581</v>
      </c>
      <c r="J8975" t="s">
        <v>3187</v>
      </c>
      <c r="K8975" t="s">
        <v>29582</v>
      </c>
      <c r="L8975" t="s">
        <v>3174</v>
      </c>
      <c r="M8975" t="s">
        <v>3174</v>
      </c>
    </row>
    <row r="8976" spans="1:13" x14ac:dyDescent="0.3">
      <c r="A8976" t="s">
        <v>1090</v>
      </c>
      <c r="B8976" t="s">
        <v>2975</v>
      </c>
      <c r="C8976" t="s">
        <v>3173</v>
      </c>
      <c r="D8976" t="s">
        <v>1822</v>
      </c>
      <c r="E8976" t="s">
        <v>3235</v>
      </c>
      <c r="F8976" t="s">
        <v>29583</v>
      </c>
      <c r="G8976" t="s">
        <v>22099</v>
      </c>
      <c r="H8976" t="s">
        <v>3177</v>
      </c>
      <c r="I8976" t="s">
        <v>29584</v>
      </c>
      <c r="J8976" t="s">
        <v>3187</v>
      </c>
      <c r="K8976" t="s">
        <v>29585</v>
      </c>
      <c r="L8976" t="s">
        <v>3174</v>
      </c>
      <c r="M8976" t="s">
        <v>3174</v>
      </c>
    </row>
    <row r="8977" spans="1:13" x14ac:dyDescent="0.3">
      <c r="A8977" t="s">
        <v>1090</v>
      </c>
      <c r="B8977" t="s">
        <v>8798</v>
      </c>
      <c r="C8977" t="s">
        <v>3173</v>
      </c>
      <c r="D8977" t="s">
        <v>1822</v>
      </c>
      <c r="E8977" t="s">
        <v>3459</v>
      </c>
      <c r="F8977" t="s">
        <v>29586</v>
      </c>
      <c r="G8977" t="s">
        <v>8197</v>
      </c>
      <c r="H8977" t="s">
        <v>3177</v>
      </c>
      <c r="I8977" t="s">
        <v>29587</v>
      </c>
      <c r="J8977" t="s">
        <v>3187</v>
      </c>
      <c r="K8977" t="s">
        <v>29588</v>
      </c>
      <c r="L8977" t="s">
        <v>3174</v>
      </c>
      <c r="M8977" t="s">
        <v>3174</v>
      </c>
    </row>
    <row r="8978" spans="1:13" x14ac:dyDescent="0.3">
      <c r="A8978" t="s">
        <v>1090</v>
      </c>
      <c r="B8978" t="s">
        <v>17744</v>
      </c>
      <c r="C8978" t="s">
        <v>3173</v>
      </c>
      <c r="D8978" t="s">
        <v>1822</v>
      </c>
      <c r="E8978" t="s">
        <v>3459</v>
      </c>
      <c r="F8978" t="s">
        <v>29589</v>
      </c>
      <c r="G8978" t="s">
        <v>17746</v>
      </c>
      <c r="H8978" t="s">
        <v>3177</v>
      </c>
      <c r="I8978" t="s">
        <v>29590</v>
      </c>
      <c r="J8978" t="s">
        <v>3187</v>
      </c>
      <c r="K8978" t="s">
        <v>29591</v>
      </c>
      <c r="L8978" t="s">
        <v>3174</v>
      </c>
      <c r="M8978" t="s">
        <v>3174</v>
      </c>
    </row>
    <row r="8979" spans="1:13" x14ac:dyDescent="0.3">
      <c r="A8979" t="s">
        <v>1090</v>
      </c>
      <c r="B8979" t="s">
        <v>8793</v>
      </c>
      <c r="C8979" t="s">
        <v>3173</v>
      </c>
      <c r="D8979" t="s">
        <v>1822</v>
      </c>
      <c r="E8979" t="s">
        <v>3459</v>
      </c>
      <c r="F8979" t="s">
        <v>29592</v>
      </c>
      <c r="G8979" t="s">
        <v>8192</v>
      </c>
      <c r="H8979" t="s">
        <v>3177</v>
      </c>
      <c r="I8979" t="s">
        <v>29593</v>
      </c>
      <c r="J8979" t="s">
        <v>3187</v>
      </c>
      <c r="K8979" t="s">
        <v>29594</v>
      </c>
      <c r="L8979" t="s">
        <v>3174</v>
      </c>
      <c r="M8979" t="s">
        <v>3174</v>
      </c>
    </row>
    <row r="8980" spans="1:13" x14ac:dyDescent="0.3">
      <c r="A8980" t="s">
        <v>1090</v>
      </c>
      <c r="B8980" t="s">
        <v>6503</v>
      </c>
      <c r="C8980" t="s">
        <v>3173</v>
      </c>
      <c r="D8980" t="s">
        <v>1822</v>
      </c>
      <c r="E8980" t="s">
        <v>3459</v>
      </c>
      <c r="F8980" t="s">
        <v>29595</v>
      </c>
      <c r="G8980" t="s">
        <v>13681</v>
      </c>
      <c r="H8980" t="s">
        <v>3177</v>
      </c>
      <c r="I8980" t="s">
        <v>29596</v>
      </c>
      <c r="J8980" t="s">
        <v>3187</v>
      </c>
      <c r="K8980" t="s">
        <v>29597</v>
      </c>
      <c r="L8980" t="s">
        <v>3174</v>
      </c>
      <c r="M8980" t="s">
        <v>3174</v>
      </c>
    </row>
    <row r="8981" spans="1:13" x14ac:dyDescent="0.3">
      <c r="A8981" t="s">
        <v>1090</v>
      </c>
      <c r="B8981" t="s">
        <v>3319</v>
      </c>
      <c r="C8981" t="s">
        <v>3173</v>
      </c>
      <c r="D8981" t="s">
        <v>1822</v>
      </c>
      <c r="E8981" t="s">
        <v>3235</v>
      </c>
      <c r="F8981" t="s">
        <v>29598</v>
      </c>
      <c r="G8981" t="s">
        <v>27150</v>
      </c>
      <c r="H8981" t="s">
        <v>3177</v>
      </c>
      <c r="I8981" t="s">
        <v>29599</v>
      </c>
      <c r="J8981" t="s">
        <v>3187</v>
      </c>
      <c r="K8981" t="s">
        <v>29600</v>
      </c>
      <c r="L8981" t="s">
        <v>3174</v>
      </c>
      <c r="M8981" t="s">
        <v>3174</v>
      </c>
    </row>
    <row r="8982" spans="1:13" x14ac:dyDescent="0.3">
      <c r="A8982" t="s">
        <v>1090</v>
      </c>
      <c r="B8982" t="s">
        <v>6503</v>
      </c>
      <c r="C8982" t="s">
        <v>3173</v>
      </c>
      <c r="D8982" t="s">
        <v>1822</v>
      </c>
      <c r="E8982" t="s">
        <v>3459</v>
      </c>
      <c r="F8982" t="s">
        <v>29601</v>
      </c>
      <c r="G8982" t="s">
        <v>13681</v>
      </c>
      <c r="H8982" t="s">
        <v>3177</v>
      </c>
      <c r="I8982" t="s">
        <v>29602</v>
      </c>
      <c r="J8982" t="s">
        <v>3187</v>
      </c>
      <c r="K8982" t="s">
        <v>29603</v>
      </c>
      <c r="L8982" t="s">
        <v>3174</v>
      </c>
      <c r="M8982" t="s">
        <v>3174</v>
      </c>
    </row>
    <row r="8983" spans="1:13" x14ac:dyDescent="0.3">
      <c r="A8983" t="s">
        <v>1090</v>
      </c>
      <c r="B8983" t="s">
        <v>3319</v>
      </c>
      <c r="C8983" t="s">
        <v>3173</v>
      </c>
      <c r="D8983" t="s">
        <v>1822</v>
      </c>
      <c r="E8983" t="s">
        <v>3235</v>
      </c>
      <c r="F8983" t="s">
        <v>29604</v>
      </c>
      <c r="G8983" t="s">
        <v>29247</v>
      </c>
      <c r="H8983" t="s">
        <v>3177</v>
      </c>
      <c r="I8983" t="s">
        <v>29605</v>
      </c>
      <c r="J8983" t="s">
        <v>3187</v>
      </c>
      <c r="K8983" t="s">
        <v>29606</v>
      </c>
      <c r="L8983" t="s">
        <v>3174</v>
      </c>
      <c r="M8983" t="s">
        <v>3174</v>
      </c>
    </row>
    <row r="8984" spans="1:13" x14ac:dyDescent="0.3">
      <c r="A8984" t="s">
        <v>1090</v>
      </c>
      <c r="B8984" t="s">
        <v>6503</v>
      </c>
      <c r="C8984" t="s">
        <v>3173</v>
      </c>
      <c r="D8984" t="s">
        <v>1822</v>
      </c>
      <c r="E8984" t="s">
        <v>3459</v>
      </c>
      <c r="F8984" t="s">
        <v>29607</v>
      </c>
      <c r="G8984" t="s">
        <v>13681</v>
      </c>
      <c r="H8984" t="s">
        <v>3177</v>
      </c>
      <c r="I8984" t="s">
        <v>29608</v>
      </c>
      <c r="J8984" t="s">
        <v>3187</v>
      </c>
      <c r="K8984" t="s">
        <v>29609</v>
      </c>
      <c r="L8984" t="s">
        <v>3174</v>
      </c>
      <c r="M8984" t="s">
        <v>3174</v>
      </c>
    </row>
    <row r="8985" spans="1:13" x14ac:dyDescent="0.3">
      <c r="A8985" t="s">
        <v>1090</v>
      </c>
      <c r="B8985" t="s">
        <v>3319</v>
      </c>
      <c r="C8985" t="s">
        <v>3173</v>
      </c>
      <c r="D8985" t="s">
        <v>1822</v>
      </c>
      <c r="E8985" t="s">
        <v>3235</v>
      </c>
      <c r="F8985" t="s">
        <v>29610</v>
      </c>
      <c r="G8985" t="s">
        <v>29251</v>
      </c>
      <c r="H8985" t="s">
        <v>3177</v>
      </c>
      <c r="I8985" t="s">
        <v>29611</v>
      </c>
      <c r="J8985" t="s">
        <v>3187</v>
      </c>
      <c r="K8985" t="s">
        <v>29612</v>
      </c>
      <c r="L8985" t="s">
        <v>3174</v>
      </c>
      <c r="M8985" t="s">
        <v>3174</v>
      </c>
    </row>
    <row r="8986" spans="1:13" x14ac:dyDescent="0.3">
      <c r="A8986" t="s">
        <v>1090</v>
      </c>
      <c r="B8986" t="s">
        <v>6503</v>
      </c>
      <c r="C8986" t="s">
        <v>3173</v>
      </c>
      <c r="D8986" t="s">
        <v>1822</v>
      </c>
      <c r="E8986" t="s">
        <v>3183</v>
      </c>
      <c r="F8986" t="s">
        <v>29613</v>
      </c>
      <c r="G8986" t="s">
        <v>29614</v>
      </c>
      <c r="H8986" t="s">
        <v>3177</v>
      </c>
      <c r="I8986" t="s">
        <v>29615</v>
      </c>
      <c r="J8986" t="s">
        <v>3187</v>
      </c>
      <c r="K8986" t="s">
        <v>29616</v>
      </c>
      <c r="L8986" t="s">
        <v>3174</v>
      </c>
      <c r="M8986" t="s">
        <v>3174</v>
      </c>
    </row>
    <row r="8987" spans="1:13" x14ac:dyDescent="0.3">
      <c r="A8987" t="s">
        <v>1090</v>
      </c>
      <c r="B8987" t="s">
        <v>3319</v>
      </c>
      <c r="C8987" t="s">
        <v>3173</v>
      </c>
      <c r="D8987" t="s">
        <v>1822</v>
      </c>
      <c r="E8987" t="s">
        <v>3235</v>
      </c>
      <c r="F8987" t="s">
        <v>29617</v>
      </c>
      <c r="G8987" t="s">
        <v>27140</v>
      </c>
      <c r="H8987" t="s">
        <v>3177</v>
      </c>
      <c r="I8987" t="s">
        <v>29618</v>
      </c>
      <c r="J8987" t="s">
        <v>3187</v>
      </c>
      <c r="K8987" t="s">
        <v>29619</v>
      </c>
      <c r="L8987" t="s">
        <v>3174</v>
      </c>
      <c r="M8987" t="s">
        <v>3174</v>
      </c>
    </row>
    <row r="8988" spans="1:13" x14ac:dyDescent="0.3">
      <c r="A8988" t="s">
        <v>1090</v>
      </c>
      <c r="B8988" t="s">
        <v>6503</v>
      </c>
      <c r="C8988" t="s">
        <v>3173</v>
      </c>
      <c r="D8988" t="s">
        <v>1822</v>
      </c>
      <c r="E8988" t="s">
        <v>3183</v>
      </c>
      <c r="F8988" t="s">
        <v>29620</v>
      </c>
      <c r="G8988" t="s">
        <v>29621</v>
      </c>
      <c r="H8988" t="s">
        <v>3177</v>
      </c>
      <c r="I8988" t="s">
        <v>29622</v>
      </c>
      <c r="J8988" t="s">
        <v>3187</v>
      </c>
      <c r="K8988" t="s">
        <v>29623</v>
      </c>
      <c r="L8988" t="s">
        <v>3174</v>
      </c>
      <c r="M8988" t="s">
        <v>3174</v>
      </c>
    </row>
    <row r="8989" spans="1:13" x14ac:dyDescent="0.3">
      <c r="A8989" t="s">
        <v>1090</v>
      </c>
      <c r="B8989" t="s">
        <v>3319</v>
      </c>
      <c r="C8989" t="s">
        <v>3173</v>
      </c>
      <c r="D8989" t="s">
        <v>1822</v>
      </c>
      <c r="E8989" t="s">
        <v>3235</v>
      </c>
      <c r="F8989" t="s">
        <v>29624</v>
      </c>
      <c r="G8989" t="s">
        <v>19207</v>
      </c>
      <c r="H8989" t="s">
        <v>3177</v>
      </c>
      <c r="I8989" t="s">
        <v>29625</v>
      </c>
      <c r="J8989" t="s">
        <v>3187</v>
      </c>
      <c r="K8989" t="s">
        <v>29626</v>
      </c>
      <c r="L8989" t="s">
        <v>3174</v>
      </c>
      <c r="M8989" t="s">
        <v>3174</v>
      </c>
    </row>
    <row r="8990" spans="1:13" x14ac:dyDescent="0.3">
      <c r="A8990" t="s">
        <v>1090</v>
      </c>
      <c r="B8990" t="s">
        <v>6503</v>
      </c>
      <c r="C8990" t="s">
        <v>3173</v>
      </c>
      <c r="D8990" t="s">
        <v>1822</v>
      </c>
      <c r="E8990" t="s">
        <v>3183</v>
      </c>
      <c r="F8990" t="s">
        <v>29627</v>
      </c>
      <c r="G8990" t="s">
        <v>29628</v>
      </c>
      <c r="H8990" t="s">
        <v>3177</v>
      </c>
      <c r="I8990" t="s">
        <v>29629</v>
      </c>
      <c r="J8990" t="s">
        <v>3187</v>
      </c>
      <c r="K8990" t="s">
        <v>29630</v>
      </c>
      <c r="L8990" t="s">
        <v>3174</v>
      </c>
      <c r="M8990" t="s">
        <v>3174</v>
      </c>
    </row>
    <row r="8991" spans="1:13" x14ac:dyDescent="0.3">
      <c r="A8991" t="s">
        <v>1090</v>
      </c>
      <c r="B8991" t="s">
        <v>17692</v>
      </c>
      <c r="C8991" t="s">
        <v>3173</v>
      </c>
      <c r="D8991" t="s">
        <v>1822</v>
      </c>
      <c r="E8991" t="s">
        <v>3235</v>
      </c>
      <c r="F8991" t="s">
        <v>29631</v>
      </c>
      <c r="G8991" t="s">
        <v>27129</v>
      </c>
      <c r="H8991" t="s">
        <v>3177</v>
      </c>
      <c r="I8991" t="s">
        <v>29632</v>
      </c>
      <c r="J8991" t="s">
        <v>3187</v>
      </c>
      <c r="K8991" t="s">
        <v>29633</v>
      </c>
      <c r="L8991" t="s">
        <v>3174</v>
      </c>
      <c r="M8991" t="s">
        <v>3174</v>
      </c>
    </row>
    <row r="8992" spans="1:13" x14ac:dyDescent="0.3">
      <c r="A8992" t="s">
        <v>1090</v>
      </c>
      <c r="B8992" t="s">
        <v>6503</v>
      </c>
      <c r="C8992" t="s">
        <v>3173</v>
      </c>
      <c r="D8992" t="s">
        <v>1822</v>
      </c>
      <c r="E8992" t="s">
        <v>3320</v>
      </c>
      <c r="F8992" t="s">
        <v>29634</v>
      </c>
      <c r="G8992" t="s">
        <v>29635</v>
      </c>
      <c r="H8992" t="s">
        <v>3177</v>
      </c>
      <c r="I8992" t="s">
        <v>29636</v>
      </c>
      <c r="J8992" t="s">
        <v>3187</v>
      </c>
      <c r="K8992" t="s">
        <v>29637</v>
      </c>
      <c r="L8992" t="s">
        <v>3174</v>
      </c>
      <c r="M8992" t="s">
        <v>3174</v>
      </c>
    </row>
    <row r="8993" spans="1:13" x14ac:dyDescent="0.3">
      <c r="A8993" t="s">
        <v>1090</v>
      </c>
      <c r="B8993" t="s">
        <v>16728</v>
      </c>
      <c r="C8993" t="s">
        <v>3173</v>
      </c>
      <c r="D8993" t="s">
        <v>1822</v>
      </c>
      <c r="E8993" t="s">
        <v>3235</v>
      </c>
      <c r="F8993" t="s">
        <v>29638</v>
      </c>
      <c r="G8993" t="s">
        <v>28191</v>
      </c>
      <c r="H8993" t="s">
        <v>3177</v>
      </c>
      <c r="I8993" t="s">
        <v>29639</v>
      </c>
      <c r="J8993" t="s">
        <v>3187</v>
      </c>
      <c r="K8993" t="s">
        <v>29640</v>
      </c>
      <c r="L8993" t="s">
        <v>3174</v>
      </c>
      <c r="M8993" t="s">
        <v>3174</v>
      </c>
    </row>
    <row r="8994" spans="1:13" x14ac:dyDescent="0.3">
      <c r="A8994" t="s">
        <v>1090</v>
      </c>
      <c r="B8994" t="s">
        <v>6503</v>
      </c>
      <c r="C8994" t="s">
        <v>3173</v>
      </c>
      <c r="D8994" t="s">
        <v>1822</v>
      </c>
      <c r="E8994" t="s">
        <v>3320</v>
      </c>
      <c r="F8994" t="s">
        <v>29641</v>
      </c>
      <c r="G8994" t="s">
        <v>29642</v>
      </c>
      <c r="H8994" t="s">
        <v>3177</v>
      </c>
      <c r="I8994" t="s">
        <v>29643</v>
      </c>
      <c r="J8994" t="s">
        <v>3187</v>
      </c>
      <c r="K8994" t="s">
        <v>29644</v>
      </c>
      <c r="L8994" t="s">
        <v>3174</v>
      </c>
      <c r="M8994" t="s">
        <v>3174</v>
      </c>
    </row>
    <row r="8995" spans="1:13" x14ac:dyDescent="0.3">
      <c r="A8995" t="s">
        <v>1090</v>
      </c>
      <c r="B8995" t="s">
        <v>6503</v>
      </c>
      <c r="C8995" t="s">
        <v>3173</v>
      </c>
      <c r="D8995" t="s">
        <v>1822</v>
      </c>
      <c r="E8995" t="s">
        <v>3320</v>
      </c>
      <c r="F8995" t="s">
        <v>29645</v>
      </c>
      <c r="G8995" t="s">
        <v>29646</v>
      </c>
      <c r="H8995" t="s">
        <v>3177</v>
      </c>
      <c r="I8995" t="s">
        <v>29647</v>
      </c>
      <c r="J8995" t="s">
        <v>3187</v>
      </c>
      <c r="K8995" t="s">
        <v>29648</v>
      </c>
      <c r="L8995" t="s">
        <v>3174</v>
      </c>
      <c r="M8995" t="s">
        <v>3174</v>
      </c>
    </row>
    <row r="8996" spans="1:13" x14ac:dyDescent="0.3">
      <c r="A8996" t="s">
        <v>1090</v>
      </c>
      <c r="B8996" t="s">
        <v>22628</v>
      </c>
      <c r="C8996" t="s">
        <v>3173</v>
      </c>
      <c r="D8996" t="s">
        <v>1822</v>
      </c>
      <c r="E8996" t="s">
        <v>3235</v>
      </c>
      <c r="F8996" t="s">
        <v>29649</v>
      </c>
      <c r="G8996" t="s">
        <v>27140</v>
      </c>
      <c r="H8996" t="s">
        <v>3177</v>
      </c>
      <c r="I8996" t="s">
        <v>29650</v>
      </c>
      <c r="J8996" t="s">
        <v>3187</v>
      </c>
      <c r="K8996" t="s">
        <v>29651</v>
      </c>
      <c r="L8996" t="s">
        <v>3174</v>
      </c>
      <c r="M8996" t="s">
        <v>3174</v>
      </c>
    </row>
    <row r="8997" spans="1:13" x14ac:dyDescent="0.3">
      <c r="A8997" t="s">
        <v>1090</v>
      </c>
      <c r="B8997" t="s">
        <v>6503</v>
      </c>
      <c r="C8997" t="s">
        <v>3173</v>
      </c>
      <c r="D8997" t="s">
        <v>1822</v>
      </c>
      <c r="E8997" t="s">
        <v>3320</v>
      </c>
      <c r="F8997" t="s">
        <v>29652</v>
      </c>
      <c r="G8997" t="s">
        <v>29653</v>
      </c>
      <c r="H8997" t="s">
        <v>3177</v>
      </c>
      <c r="I8997" t="s">
        <v>29654</v>
      </c>
      <c r="J8997" t="s">
        <v>3187</v>
      </c>
      <c r="K8997" t="s">
        <v>29655</v>
      </c>
      <c r="L8997" t="s">
        <v>3174</v>
      </c>
      <c r="M8997" t="s">
        <v>3174</v>
      </c>
    </row>
    <row r="8998" spans="1:13" x14ac:dyDescent="0.3">
      <c r="A8998" t="s">
        <v>1090</v>
      </c>
      <c r="B8998" t="s">
        <v>6503</v>
      </c>
      <c r="C8998" t="s">
        <v>3173</v>
      </c>
      <c r="D8998" t="s">
        <v>1822</v>
      </c>
      <c r="E8998" t="s">
        <v>3320</v>
      </c>
      <c r="F8998" t="s">
        <v>29656</v>
      </c>
      <c r="G8998" t="s">
        <v>29657</v>
      </c>
      <c r="H8998" t="s">
        <v>3177</v>
      </c>
      <c r="I8998" t="s">
        <v>29658</v>
      </c>
      <c r="J8998" t="s">
        <v>3187</v>
      </c>
      <c r="K8998" t="s">
        <v>29659</v>
      </c>
      <c r="L8998" t="s">
        <v>3174</v>
      </c>
      <c r="M8998" t="s">
        <v>3174</v>
      </c>
    </row>
    <row r="8999" spans="1:13" x14ac:dyDescent="0.3">
      <c r="A8999" t="s">
        <v>1090</v>
      </c>
      <c r="B8999" t="s">
        <v>4335</v>
      </c>
      <c r="C8999" t="s">
        <v>3173</v>
      </c>
      <c r="D8999" t="s">
        <v>1822</v>
      </c>
      <c r="E8999" t="s">
        <v>3320</v>
      </c>
      <c r="F8999" t="s">
        <v>29660</v>
      </c>
      <c r="G8999" t="s">
        <v>29661</v>
      </c>
      <c r="H8999" t="s">
        <v>3177</v>
      </c>
      <c r="I8999" t="s">
        <v>29662</v>
      </c>
      <c r="J8999" t="s">
        <v>3187</v>
      </c>
      <c r="K8999" t="s">
        <v>29663</v>
      </c>
      <c r="L8999" t="s">
        <v>3174</v>
      </c>
      <c r="M8999" t="s">
        <v>3174</v>
      </c>
    </row>
    <row r="9000" spans="1:13" x14ac:dyDescent="0.3">
      <c r="A9000" t="s">
        <v>1090</v>
      </c>
      <c r="B9000" t="s">
        <v>6503</v>
      </c>
      <c r="C9000" t="s">
        <v>3173</v>
      </c>
      <c r="D9000" t="s">
        <v>1822</v>
      </c>
      <c r="E9000" t="s">
        <v>3320</v>
      </c>
      <c r="F9000" t="s">
        <v>29664</v>
      </c>
      <c r="G9000" t="s">
        <v>29665</v>
      </c>
      <c r="H9000" t="s">
        <v>3177</v>
      </c>
      <c r="I9000" t="s">
        <v>29666</v>
      </c>
      <c r="J9000" t="s">
        <v>3187</v>
      </c>
      <c r="K9000" t="s">
        <v>29667</v>
      </c>
      <c r="L9000" t="s">
        <v>3174</v>
      </c>
      <c r="M9000" t="s">
        <v>3174</v>
      </c>
    </row>
    <row r="9001" spans="1:13" x14ac:dyDescent="0.3">
      <c r="A9001" t="s">
        <v>1090</v>
      </c>
      <c r="B9001" t="s">
        <v>4335</v>
      </c>
      <c r="C9001" t="s">
        <v>3173</v>
      </c>
      <c r="D9001" t="s">
        <v>1822</v>
      </c>
      <c r="E9001" t="s">
        <v>3320</v>
      </c>
      <c r="F9001" t="s">
        <v>29668</v>
      </c>
      <c r="G9001" t="s">
        <v>20627</v>
      </c>
      <c r="H9001" t="s">
        <v>3177</v>
      </c>
      <c r="I9001" t="s">
        <v>29669</v>
      </c>
      <c r="J9001" t="s">
        <v>3187</v>
      </c>
      <c r="K9001" t="s">
        <v>29670</v>
      </c>
      <c r="L9001" t="s">
        <v>3174</v>
      </c>
      <c r="M9001" t="s">
        <v>3174</v>
      </c>
    </row>
    <row r="9002" spans="1:13" x14ac:dyDescent="0.3">
      <c r="A9002" t="s">
        <v>1090</v>
      </c>
      <c r="B9002" t="s">
        <v>6503</v>
      </c>
      <c r="C9002" t="s">
        <v>3173</v>
      </c>
      <c r="D9002" t="s">
        <v>1822</v>
      </c>
      <c r="E9002" t="s">
        <v>3320</v>
      </c>
      <c r="F9002" t="s">
        <v>29671</v>
      </c>
      <c r="G9002" t="s">
        <v>29672</v>
      </c>
      <c r="H9002" t="s">
        <v>3177</v>
      </c>
      <c r="I9002" t="s">
        <v>29673</v>
      </c>
      <c r="J9002" t="s">
        <v>3187</v>
      </c>
      <c r="K9002" t="s">
        <v>29674</v>
      </c>
      <c r="L9002" t="s">
        <v>3174</v>
      </c>
      <c r="M9002" t="s">
        <v>3174</v>
      </c>
    </row>
    <row r="9003" spans="1:13" x14ac:dyDescent="0.3">
      <c r="A9003" t="s">
        <v>1090</v>
      </c>
      <c r="B9003" t="s">
        <v>4335</v>
      </c>
      <c r="C9003" t="s">
        <v>3173</v>
      </c>
      <c r="D9003" t="s">
        <v>1822</v>
      </c>
      <c r="E9003" t="s">
        <v>3320</v>
      </c>
      <c r="F9003" t="s">
        <v>29675</v>
      </c>
      <c r="G9003" t="s">
        <v>20637</v>
      </c>
      <c r="H9003" t="s">
        <v>3177</v>
      </c>
      <c r="I9003" t="s">
        <v>29676</v>
      </c>
      <c r="J9003" t="s">
        <v>3187</v>
      </c>
      <c r="K9003" t="s">
        <v>29677</v>
      </c>
      <c r="L9003" t="s">
        <v>3174</v>
      </c>
      <c r="M9003" t="s">
        <v>3174</v>
      </c>
    </row>
    <row r="9004" spans="1:13" x14ac:dyDescent="0.3">
      <c r="A9004" t="s">
        <v>1090</v>
      </c>
      <c r="B9004" t="s">
        <v>6503</v>
      </c>
      <c r="C9004" t="s">
        <v>3173</v>
      </c>
      <c r="D9004" t="s">
        <v>1822</v>
      </c>
      <c r="E9004" t="s">
        <v>3320</v>
      </c>
      <c r="F9004" t="s">
        <v>29678</v>
      </c>
      <c r="G9004" t="s">
        <v>29679</v>
      </c>
      <c r="H9004" t="s">
        <v>3177</v>
      </c>
      <c r="I9004" t="s">
        <v>29680</v>
      </c>
      <c r="J9004" t="s">
        <v>3187</v>
      </c>
      <c r="K9004" t="s">
        <v>29681</v>
      </c>
      <c r="L9004" t="s">
        <v>3174</v>
      </c>
      <c r="M9004" t="s">
        <v>3174</v>
      </c>
    </row>
    <row r="9005" spans="1:13" x14ac:dyDescent="0.3">
      <c r="A9005" t="s">
        <v>1090</v>
      </c>
      <c r="B9005" t="s">
        <v>6503</v>
      </c>
      <c r="C9005" t="s">
        <v>3173</v>
      </c>
      <c r="D9005" t="s">
        <v>1822</v>
      </c>
      <c r="E9005" t="s">
        <v>3235</v>
      </c>
      <c r="F9005" t="s">
        <v>29682</v>
      </c>
      <c r="G9005" t="s">
        <v>28224</v>
      </c>
      <c r="H9005" t="s">
        <v>3177</v>
      </c>
      <c r="I9005" t="s">
        <v>29683</v>
      </c>
      <c r="J9005" t="s">
        <v>3187</v>
      </c>
      <c r="K9005" t="s">
        <v>29684</v>
      </c>
      <c r="L9005" t="s">
        <v>3174</v>
      </c>
      <c r="M9005" t="s">
        <v>3174</v>
      </c>
    </row>
    <row r="9006" spans="1:13" x14ac:dyDescent="0.3">
      <c r="A9006" t="s">
        <v>1090</v>
      </c>
      <c r="B9006" t="s">
        <v>4335</v>
      </c>
      <c r="C9006" t="s">
        <v>3173</v>
      </c>
      <c r="D9006" t="s">
        <v>1822</v>
      </c>
      <c r="E9006" t="s">
        <v>3320</v>
      </c>
      <c r="F9006" t="s">
        <v>29685</v>
      </c>
      <c r="G9006" t="s">
        <v>29686</v>
      </c>
      <c r="H9006" t="s">
        <v>3177</v>
      </c>
      <c r="I9006" t="s">
        <v>29687</v>
      </c>
      <c r="J9006" t="s">
        <v>3187</v>
      </c>
      <c r="K9006" t="s">
        <v>29688</v>
      </c>
      <c r="L9006" t="s">
        <v>3174</v>
      </c>
      <c r="M9006" t="s">
        <v>3174</v>
      </c>
    </row>
    <row r="9007" spans="1:13" x14ac:dyDescent="0.3">
      <c r="A9007" t="s">
        <v>1090</v>
      </c>
      <c r="B9007" t="s">
        <v>6503</v>
      </c>
      <c r="C9007" t="s">
        <v>3173</v>
      </c>
      <c r="D9007" t="s">
        <v>1822</v>
      </c>
      <c r="E9007" t="s">
        <v>3235</v>
      </c>
      <c r="F9007" t="s">
        <v>29689</v>
      </c>
      <c r="G9007" t="s">
        <v>27150</v>
      </c>
      <c r="H9007" t="s">
        <v>3177</v>
      </c>
      <c r="I9007" t="s">
        <v>29690</v>
      </c>
      <c r="J9007" t="s">
        <v>3187</v>
      </c>
      <c r="K9007" t="s">
        <v>29691</v>
      </c>
      <c r="L9007" t="s">
        <v>3174</v>
      </c>
      <c r="M9007" t="s">
        <v>3174</v>
      </c>
    </row>
    <row r="9008" spans="1:13" x14ac:dyDescent="0.3">
      <c r="A9008" t="s">
        <v>1090</v>
      </c>
      <c r="B9008" t="s">
        <v>4335</v>
      </c>
      <c r="C9008" t="s">
        <v>3173</v>
      </c>
      <c r="D9008" t="s">
        <v>1822</v>
      </c>
      <c r="E9008" t="s">
        <v>3320</v>
      </c>
      <c r="F9008" t="s">
        <v>29692</v>
      </c>
      <c r="G9008" t="s">
        <v>29693</v>
      </c>
      <c r="H9008" t="s">
        <v>3177</v>
      </c>
      <c r="I9008" t="s">
        <v>29694</v>
      </c>
      <c r="J9008" t="s">
        <v>3187</v>
      </c>
      <c r="K9008" t="s">
        <v>29695</v>
      </c>
      <c r="L9008" t="s">
        <v>3174</v>
      </c>
      <c r="M9008" t="s">
        <v>3174</v>
      </c>
    </row>
    <row r="9009" spans="1:13" x14ac:dyDescent="0.3">
      <c r="A9009" t="s">
        <v>1090</v>
      </c>
      <c r="B9009" t="s">
        <v>6503</v>
      </c>
      <c r="C9009" t="s">
        <v>3173</v>
      </c>
      <c r="D9009" t="s">
        <v>1822</v>
      </c>
      <c r="E9009" t="s">
        <v>3235</v>
      </c>
      <c r="F9009" t="s">
        <v>29696</v>
      </c>
      <c r="G9009" t="s">
        <v>16631</v>
      </c>
      <c r="H9009" t="s">
        <v>3177</v>
      </c>
      <c r="I9009" t="s">
        <v>29697</v>
      </c>
      <c r="J9009" t="s">
        <v>3187</v>
      </c>
      <c r="K9009" t="s">
        <v>29698</v>
      </c>
      <c r="L9009" t="s">
        <v>3174</v>
      </c>
      <c r="M9009" t="s">
        <v>3174</v>
      </c>
    </row>
    <row r="9010" spans="1:13" x14ac:dyDescent="0.3">
      <c r="A9010" t="s">
        <v>1090</v>
      </c>
      <c r="B9010" t="s">
        <v>4335</v>
      </c>
      <c r="C9010" t="s">
        <v>3173</v>
      </c>
      <c r="D9010" t="s">
        <v>1822</v>
      </c>
      <c r="E9010" t="s">
        <v>3320</v>
      </c>
      <c r="F9010" t="s">
        <v>29699</v>
      </c>
      <c r="G9010" t="s">
        <v>29700</v>
      </c>
      <c r="H9010" t="s">
        <v>3177</v>
      </c>
      <c r="I9010" t="s">
        <v>29701</v>
      </c>
      <c r="J9010" t="s">
        <v>3187</v>
      </c>
      <c r="K9010" t="s">
        <v>29702</v>
      </c>
      <c r="L9010" t="s">
        <v>3174</v>
      </c>
      <c r="M9010" t="s">
        <v>3174</v>
      </c>
    </row>
    <row r="9011" spans="1:13" x14ac:dyDescent="0.3">
      <c r="A9011" t="s">
        <v>1090</v>
      </c>
      <c r="B9011" t="s">
        <v>6503</v>
      </c>
      <c r="C9011" t="s">
        <v>3173</v>
      </c>
      <c r="D9011" t="s">
        <v>1822</v>
      </c>
      <c r="E9011" t="s">
        <v>3235</v>
      </c>
      <c r="F9011" t="s">
        <v>29703</v>
      </c>
      <c r="G9011" t="s">
        <v>16473</v>
      </c>
      <c r="H9011" t="s">
        <v>3177</v>
      </c>
      <c r="I9011" t="s">
        <v>29704</v>
      </c>
      <c r="J9011" t="s">
        <v>3187</v>
      </c>
      <c r="K9011" t="s">
        <v>29705</v>
      </c>
      <c r="L9011" t="s">
        <v>3174</v>
      </c>
      <c r="M9011" t="s">
        <v>3174</v>
      </c>
    </row>
    <row r="9012" spans="1:13" x14ac:dyDescent="0.3">
      <c r="A9012" t="s">
        <v>1090</v>
      </c>
      <c r="B9012" t="s">
        <v>4335</v>
      </c>
      <c r="C9012" t="s">
        <v>3173</v>
      </c>
      <c r="D9012" t="s">
        <v>1822</v>
      </c>
      <c r="E9012" t="s">
        <v>3320</v>
      </c>
      <c r="F9012" t="s">
        <v>29706</v>
      </c>
      <c r="G9012" t="s">
        <v>20668</v>
      </c>
      <c r="H9012" t="s">
        <v>3177</v>
      </c>
      <c r="I9012" t="s">
        <v>29707</v>
      </c>
      <c r="J9012" t="s">
        <v>3187</v>
      </c>
      <c r="K9012" t="s">
        <v>29708</v>
      </c>
      <c r="L9012" t="s">
        <v>3174</v>
      </c>
      <c r="M9012" t="s">
        <v>3174</v>
      </c>
    </row>
    <row r="9013" spans="1:13" x14ac:dyDescent="0.3">
      <c r="A9013" t="s">
        <v>1090</v>
      </c>
      <c r="B9013" t="s">
        <v>6503</v>
      </c>
      <c r="C9013" t="s">
        <v>3173</v>
      </c>
      <c r="D9013" t="s">
        <v>1822</v>
      </c>
      <c r="E9013" t="s">
        <v>3235</v>
      </c>
      <c r="F9013" t="s">
        <v>29709</v>
      </c>
      <c r="G9013" t="s">
        <v>29438</v>
      </c>
      <c r="H9013" t="s">
        <v>3177</v>
      </c>
      <c r="I9013" t="s">
        <v>29710</v>
      </c>
      <c r="J9013" t="s">
        <v>3187</v>
      </c>
      <c r="K9013" t="s">
        <v>29711</v>
      </c>
      <c r="L9013" t="s">
        <v>3174</v>
      </c>
      <c r="M9013" t="s">
        <v>3174</v>
      </c>
    </row>
    <row r="9014" spans="1:13" x14ac:dyDescent="0.3">
      <c r="A9014" t="s">
        <v>1090</v>
      </c>
      <c r="B9014" t="s">
        <v>4335</v>
      </c>
      <c r="C9014" t="s">
        <v>3173</v>
      </c>
      <c r="D9014" t="s">
        <v>1822</v>
      </c>
      <c r="E9014" t="s">
        <v>3320</v>
      </c>
      <c r="F9014" t="s">
        <v>29712</v>
      </c>
      <c r="G9014" t="s">
        <v>20688</v>
      </c>
      <c r="H9014" t="s">
        <v>3177</v>
      </c>
      <c r="I9014" t="s">
        <v>29713</v>
      </c>
      <c r="J9014" t="s">
        <v>3187</v>
      </c>
      <c r="K9014" t="s">
        <v>29714</v>
      </c>
      <c r="L9014" t="s">
        <v>3174</v>
      </c>
      <c r="M9014" t="s">
        <v>3174</v>
      </c>
    </row>
    <row r="9015" spans="1:13" x14ac:dyDescent="0.3">
      <c r="A9015" t="s">
        <v>1090</v>
      </c>
      <c r="B9015" t="s">
        <v>6503</v>
      </c>
      <c r="C9015" t="s">
        <v>3173</v>
      </c>
      <c r="D9015" t="s">
        <v>1822</v>
      </c>
      <c r="E9015" t="s">
        <v>3235</v>
      </c>
      <c r="F9015" t="s">
        <v>29715</v>
      </c>
      <c r="G9015" t="s">
        <v>29716</v>
      </c>
      <c r="H9015" t="s">
        <v>3177</v>
      </c>
      <c r="I9015" t="s">
        <v>29717</v>
      </c>
      <c r="J9015" t="s">
        <v>3187</v>
      </c>
      <c r="K9015" t="s">
        <v>29718</v>
      </c>
      <c r="L9015" t="s">
        <v>3174</v>
      </c>
      <c r="M9015" t="s">
        <v>3174</v>
      </c>
    </row>
    <row r="9016" spans="1:13" x14ac:dyDescent="0.3">
      <c r="A9016" t="s">
        <v>1090</v>
      </c>
      <c r="B9016" t="s">
        <v>4335</v>
      </c>
      <c r="C9016" t="s">
        <v>3173</v>
      </c>
      <c r="D9016" t="s">
        <v>1822</v>
      </c>
      <c r="E9016" t="s">
        <v>3320</v>
      </c>
      <c r="F9016" t="s">
        <v>29719</v>
      </c>
      <c r="G9016" t="s">
        <v>20698</v>
      </c>
      <c r="H9016" t="s">
        <v>3177</v>
      </c>
      <c r="I9016" t="s">
        <v>29720</v>
      </c>
      <c r="J9016" t="s">
        <v>3187</v>
      </c>
      <c r="K9016" t="s">
        <v>29721</v>
      </c>
      <c r="L9016" t="s">
        <v>3174</v>
      </c>
      <c r="M9016" t="s">
        <v>3174</v>
      </c>
    </row>
    <row r="9017" spans="1:13" x14ac:dyDescent="0.3">
      <c r="A9017" t="s">
        <v>1090</v>
      </c>
      <c r="B9017" t="s">
        <v>6503</v>
      </c>
      <c r="C9017" t="s">
        <v>3173</v>
      </c>
      <c r="D9017" t="s">
        <v>1822</v>
      </c>
      <c r="E9017" t="s">
        <v>3235</v>
      </c>
      <c r="F9017" t="s">
        <v>29722</v>
      </c>
      <c r="G9017" t="s">
        <v>19270</v>
      </c>
      <c r="H9017" t="s">
        <v>3177</v>
      </c>
      <c r="I9017" t="s">
        <v>29723</v>
      </c>
      <c r="J9017" t="s">
        <v>3187</v>
      </c>
      <c r="K9017" t="s">
        <v>29724</v>
      </c>
      <c r="L9017" t="s">
        <v>3174</v>
      </c>
      <c r="M9017" t="s">
        <v>3174</v>
      </c>
    </row>
    <row r="9018" spans="1:13" x14ac:dyDescent="0.3">
      <c r="A9018" t="s">
        <v>1090</v>
      </c>
      <c r="B9018" t="s">
        <v>4335</v>
      </c>
      <c r="C9018" t="s">
        <v>3173</v>
      </c>
      <c r="D9018" t="s">
        <v>1822</v>
      </c>
      <c r="E9018" t="s">
        <v>3320</v>
      </c>
      <c r="F9018" t="s">
        <v>29725</v>
      </c>
      <c r="G9018" t="s">
        <v>20702</v>
      </c>
      <c r="H9018" t="s">
        <v>3177</v>
      </c>
      <c r="I9018" t="s">
        <v>29726</v>
      </c>
      <c r="J9018" t="s">
        <v>3187</v>
      </c>
      <c r="K9018" t="s">
        <v>29727</v>
      </c>
      <c r="L9018" t="s">
        <v>3174</v>
      </c>
      <c r="M9018" t="s">
        <v>3174</v>
      </c>
    </row>
    <row r="9019" spans="1:13" x14ac:dyDescent="0.3">
      <c r="A9019" t="s">
        <v>1090</v>
      </c>
      <c r="B9019" t="s">
        <v>6503</v>
      </c>
      <c r="C9019" t="s">
        <v>3173</v>
      </c>
      <c r="D9019" t="s">
        <v>1822</v>
      </c>
      <c r="E9019" t="s">
        <v>3459</v>
      </c>
      <c r="F9019" t="s">
        <v>29728</v>
      </c>
      <c r="G9019" t="s">
        <v>13681</v>
      </c>
      <c r="H9019" t="s">
        <v>3177</v>
      </c>
      <c r="I9019" t="s">
        <v>29729</v>
      </c>
      <c r="J9019" t="s">
        <v>3187</v>
      </c>
      <c r="K9019" t="s">
        <v>29730</v>
      </c>
      <c r="L9019" t="s">
        <v>3174</v>
      </c>
      <c r="M9019" t="s">
        <v>3174</v>
      </c>
    </row>
    <row r="9020" spans="1:13" x14ac:dyDescent="0.3">
      <c r="A9020" t="s">
        <v>1090</v>
      </c>
      <c r="B9020" t="s">
        <v>4335</v>
      </c>
      <c r="C9020" t="s">
        <v>3173</v>
      </c>
      <c r="D9020" t="s">
        <v>1822</v>
      </c>
      <c r="E9020" t="s">
        <v>3320</v>
      </c>
      <c r="F9020" t="s">
        <v>29731</v>
      </c>
      <c r="G9020" t="s">
        <v>20706</v>
      </c>
      <c r="H9020" t="s">
        <v>3177</v>
      </c>
      <c r="I9020" t="s">
        <v>29732</v>
      </c>
      <c r="J9020" t="s">
        <v>3187</v>
      </c>
      <c r="K9020" t="s">
        <v>29733</v>
      </c>
      <c r="L9020" t="s">
        <v>3174</v>
      </c>
      <c r="M9020" t="s">
        <v>3174</v>
      </c>
    </row>
    <row r="9021" spans="1:13" x14ac:dyDescent="0.3">
      <c r="A9021" t="s">
        <v>1090</v>
      </c>
      <c r="B9021" t="s">
        <v>6503</v>
      </c>
      <c r="C9021" t="s">
        <v>3173</v>
      </c>
      <c r="D9021" t="s">
        <v>1822</v>
      </c>
      <c r="E9021" t="s">
        <v>3459</v>
      </c>
      <c r="F9021" t="s">
        <v>29734</v>
      </c>
      <c r="G9021" t="s">
        <v>6074</v>
      </c>
      <c r="H9021" t="s">
        <v>3177</v>
      </c>
      <c r="I9021" t="s">
        <v>29735</v>
      </c>
      <c r="J9021" t="s">
        <v>3187</v>
      </c>
      <c r="K9021" t="s">
        <v>29736</v>
      </c>
      <c r="L9021" t="s">
        <v>3174</v>
      </c>
      <c r="M9021" t="s">
        <v>3174</v>
      </c>
    </row>
    <row r="9022" spans="1:13" x14ac:dyDescent="0.3">
      <c r="A9022" t="s">
        <v>1090</v>
      </c>
      <c r="B9022" t="s">
        <v>4335</v>
      </c>
      <c r="C9022" t="s">
        <v>3173</v>
      </c>
      <c r="D9022" t="s">
        <v>1822</v>
      </c>
      <c r="E9022" t="s">
        <v>3320</v>
      </c>
      <c r="F9022" t="s">
        <v>29737</v>
      </c>
      <c r="G9022" t="s">
        <v>29738</v>
      </c>
      <c r="H9022" t="s">
        <v>3177</v>
      </c>
      <c r="I9022" t="s">
        <v>29739</v>
      </c>
      <c r="J9022" t="s">
        <v>3187</v>
      </c>
      <c r="K9022" t="s">
        <v>29740</v>
      </c>
      <c r="L9022" t="s">
        <v>3174</v>
      </c>
      <c r="M9022" t="s">
        <v>3174</v>
      </c>
    </row>
    <row r="9023" spans="1:13" x14ac:dyDescent="0.3">
      <c r="A9023" t="s">
        <v>1090</v>
      </c>
      <c r="B9023" t="s">
        <v>4335</v>
      </c>
      <c r="C9023" t="s">
        <v>3173</v>
      </c>
      <c r="D9023" t="s">
        <v>1822</v>
      </c>
      <c r="E9023" t="s">
        <v>3320</v>
      </c>
      <c r="F9023" t="s">
        <v>29741</v>
      </c>
      <c r="G9023" t="s">
        <v>29742</v>
      </c>
      <c r="H9023" t="s">
        <v>3177</v>
      </c>
      <c r="I9023" t="s">
        <v>29743</v>
      </c>
      <c r="J9023" t="s">
        <v>3187</v>
      </c>
      <c r="K9023" t="s">
        <v>29744</v>
      </c>
      <c r="L9023" t="s">
        <v>3174</v>
      </c>
      <c r="M9023" t="s">
        <v>3174</v>
      </c>
    </row>
    <row r="9024" spans="1:13" x14ac:dyDescent="0.3">
      <c r="A9024" t="s">
        <v>1090</v>
      </c>
      <c r="B9024" t="s">
        <v>6503</v>
      </c>
      <c r="C9024" t="s">
        <v>3173</v>
      </c>
      <c r="D9024" t="s">
        <v>1822</v>
      </c>
      <c r="E9024" t="s">
        <v>3459</v>
      </c>
      <c r="F9024" t="s">
        <v>29745</v>
      </c>
      <c r="G9024" t="s">
        <v>29746</v>
      </c>
      <c r="H9024" t="s">
        <v>3177</v>
      </c>
      <c r="I9024" t="s">
        <v>29747</v>
      </c>
      <c r="J9024" t="s">
        <v>3187</v>
      </c>
      <c r="K9024" t="s">
        <v>29748</v>
      </c>
      <c r="L9024" t="s">
        <v>3174</v>
      </c>
      <c r="M9024" t="s">
        <v>3174</v>
      </c>
    </row>
    <row r="9025" spans="1:13" x14ac:dyDescent="0.3">
      <c r="A9025" t="s">
        <v>1090</v>
      </c>
      <c r="B9025" t="s">
        <v>4335</v>
      </c>
      <c r="C9025" t="s">
        <v>3173</v>
      </c>
      <c r="D9025" t="s">
        <v>1822</v>
      </c>
      <c r="E9025" t="s">
        <v>3320</v>
      </c>
      <c r="F9025" t="s">
        <v>29749</v>
      </c>
      <c r="G9025" t="s">
        <v>20654</v>
      </c>
      <c r="H9025" t="s">
        <v>3177</v>
      </c>
      <c r="I9025" t="s">
        <v>29750</v>
      </c>
      <c r="J9025" t="s">
        <v>3187</v>
      </c>
      <c r="K9025" t="s">
        <v>29751</v>
      </c>
      <c r="L9025" t="s">
        <v>3174</v>
      </c>
      <c r="M9025" t="s">
        <v>3174</v>
      </c>
    </row>
    <row r="9026" spans="1:13" x14ac:dyDescent="0.3">
      <c r="A9026" t="s">
        <v>1090</v>
      </c>
      <c r="B9026" t="s">
        <v>6503</v>
      </c>
      <c r="C9026" t="s">
        <v>3173</v>
      </c>
      <c r="D9026" t="s">
        <v>1822</v>
      </c>
      <c r="E9026" t="s">
        <v>3459</v>
      </c>
      <c r="F9026" t="s">
        <v>29752</v>
      </c>
      <c r="G9026" t="s">
        <v>13681</v>
      </c>
      <c r="H9026" t="s">
        <v>3177</v>
      </c>
      <c r="I9026" t="s">
        <v>29753</v>
      </c>
      <c r="J9026" t="s">
        <v>3187</v>
      </c>
      <c r="K9026" t="s">
        <v>29754</v>
      </c>
      <c r="L9026" t="s">
        <v>3174</v>
      </c>
      <c r="M9026" t="s">
        <v>3174</v>
      </c>
    </row>
    <row r="9027" spans="1:13" x14ac:dyDescent="0.3">
      <c r="A9027" t="s">
        <v>1090</v>
      </c>
      <c r="B9027" t="s">
        <v>4335</v>
      </c>
      <c r="C9027" t="s">
        <v>3173</v>
      </c>
      <c r="D9027" t="s">
        <v>1822</v>
      </c>
      <c r="E9027" t="s">
        <v>3320</v>
      </c>
      <c r="F9027" t="s">
        <v>29755</v>
      </c>
      <c r="G9027" t="s">
        <v>20661</v>
      </c>
      <c r="H9027" t="s">
        <v>3177</v>
      </c>
      <c r="I9027" t="s">
        <v>29756</v>
      </c>
      <c r="J9027" t="s">
        <v>3187</v>
      </c>
      <c r="K9027" t="s">
        <v>29757</v>
      </c>
      <c r="L9027" t="s">
        <v>3174</v>
      </c>
      <c r="M9027" t="s">
        <v>3174</v>
      </c>
    </row>
    <row r="9028" spans="1:13" x14ac:dyDescent="0.3">
      <c r="A9028" t="s">
        <v>1090</v>
      </c>
      <c r="B9028" t="s">
        <v>17692</v>
      </c>
      <c r="C9028" t="s">
        <v>3173</v>
      </c>
      <c r="D9028" t="s">
        <v>1822</v>
      </c>
      <c r="E9028" t="s">
        <v>3235</v>
      </c>
      <c r="F9028" t="s">
        <v>29758</v>
      </c>
      <c r="G9028" t="s">
        <v>16631</v>
      </c>
      <c r="H9028" t="s">
        <v>3177</v>
      </c>
      <c r="I9028" t="s">
        <v>29759</v>
      </c>
      <c r="J9028" t="s">
        <v>3187</v>
      </c>
      <c r="K9028" t="s">
        <v>29760</v>
      </c>
      <c r="L9028" t="s">
        <v>3174</v>
      </c>
      <c r="M9028" t="s">
        <v>3174</v>
      </c>
    </row>
    <row r="9029" spans="1:13" x14ac:dyDescent="0.3">
      <c r="A9029" t="s">
        <v>1090</v>
      </c>
      <c r="B9029" t="s">
        <v>4335</v>
      </c>
      <c r="C9029" t="s">
        <v>3173</v>
      </c>
      <c r="D9029" t="s">
        <v>1822</v>
      </c>
      <c r="E9029" t="s">
        <v>3320</v>
      </c>
      <c r="F9029" t="s">
        <v>29761</v>
      </c>
      <c r="G9029" t="s">
        <v>17876</v>
      </c>
      <c r="H9029" t="s">
        <v>3177</v>
      </c>
      <c r="I9029" t="s">
        <v>29762</v>
      </c>
      <c r="J9029" t="s">
        <v>3187</v>
      </c>
      <c r="K9029" t="s">
        <v>29763</v>
      </c>
      <c r="L9029" t="s">
        <v>3174</v>
      </c>
      <c r="M9029" t="s">
        <v>3174</v>
      </c>
    </row>
    <row r="9030" spans="1:13" x14ac:dyDescent="0.3">
      <c r="A9030" t="s">
        <v>1090</v>
      </c>
      <c r="B9030" t="s">
        <v>6360</v>
      </c>
      <c r="C9030" t="s">
        <v>3173</v>
      </c>
      <c r="D9030" t="s">
        <v>1822</v>
      </c>
      <c r="E9030" t="s">
        <v>3235</v>
      </c>
      <c r="F9030" t="s">
        <v>29764</v>
      </c>
      <c r="G9030" t="s">
        <v>16463</v>
      </c>
      <c r="H9030" t="s">
        <v>3177</v>
      </c>
      <c r="I9030" t="s">
        <v>29765</v>
      </c>
      <c r="J9030" t="s">
        <v>3187</v>
      </c>
      <c r="K9030" t="s">
        <v>29766</v>
      </c>
      <c r="L9030" t="s">
        <v>3174</v>
      </c>
      <c r="M9030" t="s">
        <v>3174</v>
      </c>
    </row>
    <row r="9031" spans="1:13" x14ac:dyDescent="0.3">
      <c r="A9031" t="s">
        <v>1090</v>
      </c>
      <c r="B9031" t="s">
        <v>4335</v>
      </c>
      <c r="C9031" t="s">
        <v>3173</v>
      </c>
      <c r="D9031" t="s">
        <v>1822</v>
      </c>
      <c r="E9031" t="s">
        <v>3320</v>
      </c>
      <c r="F9031" t="s">
        <v>29767</v>
      </c>
      <c r="G9031" t="s">
        <v>29768</v>
      </c>
      <c r="H9031" t="s">
        <v>3177</v>
      </c>
      <c r="I9031" t="s">
        <v>29769</v>
      </c>
      <c r="J9031" t="s">
        <v>3187</v>
      </c>
      <c r="K9031" t="s">
        <v>29770</v>
      </c>
      <c r="L9031" t="s">
        <v>3174</v>
      </c>
      <c r="M9031" t="s">
        <v>3174</v>
      </c>
    </row>
    <row r="9032" spans="1:13" x14ac:dyDescent="0.3">
      <c r="A9032" t="s">
        <v>1090</v>
      </c>
      <c r="B9032" t="s">
        <v>6360</v>
      </c>
      <c r="C9032" t="s">
        <v>3173</v>
      </c>
      <c r="D9032" t="s">
        <v>1822</v>
      </c>
      <c r="E9032" t="s">
        <v>3235</v>
      </c>
      <c r="F9032" t="s">
        <v>29771</v>
      </c>
      <c r="G9032" t="s">
        <v>16473</v>
      </c>
      <c r="H9032" t="s">
        <v>3177</v>
      </c>
      <c r="I9032" t="s">
        <v>29772</v>
      </c>
      <c r="J9032" t="s">
        <v>3187</v>
      </c>
      <c r="K9032" t="s">
        <v>29773</v>
      </c>
      <c r="L9032" t="s">
        <v>3174</v>
      </c>
      <c r="M9032" t="s">
        <v>3174</v>
      </c>
    </row>
    <row r="9033" spans="1:13" x14ac:dyDescent="0.3">
      <c r="A9033" t="s">
        <v>1090</v>
      </c>
      <c r="B9033" t="s">
        <v>4335</v>
      </c>
      <c r="C9033" t="s">
        <v>3173</v>
      </c>
      <c r="D9033" t="s">
        <v>1822</v>
      </c>
      <c r="E9033" t="s">
        <v>3235</v>
      </c>
      <c r="F9033" t="s">
        <v>29774</v>
      </c>
      <c r="G9033" t="s">
        <v>29261</v>
      </c>
      <c r="H9033" t="s">
        <v>3177</v>
      </c>
      <c r="I9033" t="s">
        <v>29775</v>
      </c>
      <c r="J9033" t="s">
        <v>3187</v>
      </c>
      <c r="K9033" t="s">
        <v>29776</v>
      </c>
      <c r="L9033" t="s">
        <v>3174</v>
      </c>
      <c r="M9033" t="s">
        <v>3174</v>
      </c>
    </row>
    <row r="9034" spans="1:13" x14ac:dyDescent="0.3">
      <c r="A9034" t="s">
        <v>1090</v>
      </c>
      <c r="B9034" t="s">
        <v>13526</v>
      </c>
      <c r="C9034" t="s">
        <v>3173</v>
      </c>
      <c r="D9034" t="s">
        <v>1822</v>
      </c>
      <c r="E9034" t="s">
        <v>3459</v>
      </c>
      <c r="F9034" t="s">
        <v>29777</v>
      </c>
      <c r="G9034" t="s">
        <v>6074</v>
      </c>
      <c r="H9034" t="s">
        <v>3177</v>
      </c>
      <c r="I9034" t="s">
        <v>29778</v>
      </c>
      <c r="J9034" t="s">
        <v>3187</v>
      </c>
      <c r="K9034" t="s">
        <v>29779</v>
      </c>
      <c r="L9034" t="s">
        <v>3174</v>
      </c>
      <c r="M9034" t="s">
        <v>3174</v>
      </c>
    </row>
    <row r="9035" spans="1:13" x14ac:dyDescent="0.3">
      <c r="A9035" t="s">
        <v>1090</v>
      </c>
      <c r="B9035" t="s">
        <v>4335</v>
      </c>
      <c r="C9035" t="s">
        <v>3173</v>
      </c>
      <c r="D9035" t="s">
        <v>1822</v>
      </c>
      <c r="E9035" t="s">
        <v>3235</v>
      </c>
      <c r="F9035" t="s">
        <v>29780</v>
      </c>
      <c r="G9035" t="s">
        <v>29265</v>
      </c>
      <c r="H9035" t="s">
        <v>3177</v>
      </c>
      <c r="I9035" t="s">
        <v>29781</v>
      </c>
      <c r="J9035" t="s">
        <v>3187</v>
      </c>
      <c r="K9035" t="s">
        <v>29782</v>
      </c>
      <c r="L9035" t="s">
        <v>3174</v>
      </c>
      <c r="M9035" t="s">
        <v>3174</v>
      </c>
    </row>
    <row r="9036" spans="1:13" x14ac:dyDescent="0.3">
      <c r="A9036" t="s">
        <v>1090</v>
      </c>
      <c r="B9036" t="s">
        <v>13526</v>
      </c>
      <c r="C9036" t="s">
        <v>3173</v>
      </c>
      <c r="D9036" t="s">
        <v>1822</v>
      </c>
      <c r="E9036" t="s">
        <v>3459</v>
      </c>
      <c r="F9036" t="s">
        <v>29783</v>
      </c>
      <c r="G9036" t="s">
        <v>6074</v>
      </c>
      <c r="H9036" t="s">
        <v>3177</v>
      </c>
      <c r="I9036" t="s">
        <v>29784</v>
      </c>
      <c r="J9036" t="s">
        <v>3187</v>
      </c>
      <c r="K9036" t="s">
        <v>29785</v>
      </c>
      <c r="L9036" t="s">
        <v>3174</v>
      </c>
      <c r="M9036" t="s">
        <v>3174</v>
      </c>
    </row>
    <row r="9037" spans="1:13" x14ac:dyDescent="0.3">
      <c r="A9037" t="s">
        <v>1090</v>
      </c>
      <c r="B9037" t="s">
        <v>4335</v>
      </c>
      <c r="C9037" t="s">
        <v>3173</v>
      </c>
      <c r="D9037" t="s">
        <v>1822</v>
      </c>
      <c r="E9037" t="s">
        <v>3235</v>
      </c>
      <c r="F9037" t="s">
        <v>29786</v>
      </c>
      <c r="G9037" t="s">
        <v>18133</v>
      </c>
      <c r="H9037" t="s">
        <v>3177</v>
      </c>
      <c r="I9037" t="s">
        <v>29787</v>
      </c>
      <c r="J9037" t="s">
        <v>3187</v>
      </c>
      <c r="K9037" t="s">
        <v>29788</v>
      </c>
      <c r="L9037" t="s">
        <v>3174</v>
      </c>
      <c r="M9037" t="s">
        <v>3174</v>
      </c>
    </row>
    <row r="9038" spans="1:13" x14ac:dyDescent="0.3">
      <c r="A9038" t="s">
        <v>1090</v>
      </c>
      <c r="B9038" t="s">
        <v>4335</v>
      </c>
      <c r="C9038" t="s">
        <v>3173</v>
      </c>
      <c r="D9038" t="s">
        <v>1822</v>
      </c>
      <c r="E9038" t="s">
        <v>3235</v>
      </c>
      <c r="F9038" t="s">
        <v>29789</v>
      </c>
      <c r="G9038" t="s">
        <v>15746</v>
      </c>
      <c r="H9038" t="s">
        <v>3177</v>
      </c>
      <c r="I9038" t="s">
        <v>29790</v>
      </c>
      <c r="J9038" t="s">
        <v>3187</v>
      </c>
      <c r="K9038" t="s">
        <v>29791</v>
      </c>
      <c r="L9038" t="s">
        <v>3174</v>
      </c>
      <c r="M9038" t="s">
        <v>3174</v>
      </c>
    </row>
    <row r="9039" spans="1:13" x14ac:dyDescent="0.3">
      <c r="A9039" t="s">
        <v>1090</v>
      </c>
      <c r="B9039" t="s">
        <v>4335</v>
      </c>
      <c r="C9039" t="s">
        <v>3173</v>
      </c>
      <c r="D9039" t="s">
        <v>1822</v>
      </c>
      <c r="E9039" t="s">
        <v>3235</v>
      </c>
      <c r="F9039" t="s">
        <v>29792</v>
      </c>
      <c r="G9039" t="s">
        <v>4245</v>
      </c>
      <c r="H9039" t="s">
        <v>3177</v>
      </c>
      <c r="I9039" t="s">
        <v>29793</v>
      </c>
      <c r="J9039" t="s">
        <v>3187</v>
      </c>
      <c r="K9039" t="s">
        <v>29794</v>
      </c>
      <c r="L9039" t="s">
        <v>3174</v>
      </c>
      <c r="M9039" t="s">
        <v>3174</v>
      </c>
    </row>
    <row r="9040" spans="1:13" x14ac:dyDescent="0.3">
      <c r="A9040" t="s">
        <v>1090</v>
      </c>
      <c r="B9040" t="s">
        <v>4335</v>
      </c>
      <c r="C9040" t="s">
        <v>3173</v>
      </c>
      <c r="D9040" t="s">
        <v>1822</v>
      </c>
      <c r="E9040" t="s">
        <v>3235</v>
      </c>
      <c r="F9040" t="s">
        <v>29795</v>
      </c>
      <c r="G9040" t="s">
        <v>22058</v>
      </c>
      <c r="H9040" t="s">
        <v>3177</v>
      </c>
      <c r="I9040" t="s">
        <v>29796</v>
      </c>
      <c r="J9040" t="s">
        <v>3187</v>
      </c>
      <c r="K9040" t="s">
        <v>29797</v>
      </c>
      <c r="L9040" t="s">
        <v>3174</v>
      </c>
      <c r="M9040" t="s">
        <v>3174</v>
      </c>
    </row>
    <row r="9041" spans="1:13" x14ac:dyDescent="0.3">
      <c r="A9041" t="s">
        <v>1090</v>
      </c>
      <c r="B9041" t="s">
        <v>4335</v>
      </c>
      <c r="C9041" t="s">
        <v>3173</v>
      </c>
      <c r="D9041" t="s">
        <v>1822</v>
      </c>
      <c r="E9041" t="s">
        <v>3235</v>
      </c>
      <c r="F9041" t="s">
        <v>29798</v>
      </c>
      <c r="G9041" t="s">
        <v>19987</v>
      </c>
      <c r="H9041" t="s">
        <v>3177</v>
      </c>
      <c r="I9041" t="s">
        <v>29799</v>
      </c>
      <c r="J9041" t="s">
        <v>3187</v>
      </c>
      <c r="K9041" t="s">
        <v>29800</v>
      </c>
      <c r="L9041" t="s">
        <v>3174</v>
      </c>
      <c r="M9041" t="s">
        <v>3174</v>
      </c>
    </row>
    <row r="9042" spans="1:13" x14ac:dyDescent="0.3">
      <c r="A9042" t="s">
        <v>1090</v>
      </c>
      <c r="B9042" t="s">
        <v>4335</v>
      </c>
      <c r="C9042" t="s">
        <v>3173</v>
      </c>
      <c r="D9042" t="s">
        <v>1822</v>
      </c>
      <c r="E9042" t="s">
        <v>3235</v>
      </c>
      <c r="F9042" t="s">
        <v>29801</v>
      </c>
      <c r="G9042" t="s">
        <v>17876</v>
      </c>
      <c r="H9042" t="s">
        <v>3177</v>
      </c>
      <c r="I9042" t="s">
        <v>29802</v>
      </c>
      <c r="J9042" t="s">
        <v>3187</v>
      </c>
      <c r="K9042" t="s">
        <v>29803</v>
      </c>
      <c r="L9042" t="s">
        <v>3174</v>
      </c>
      <c r="M9042" t="s">
        <v>3174</v>
      </c>
    </row>
    <row r="9043" spans="1:13" x14ac:dyDescent="0.3">
      <c r="A9043" t="s">
        <v>1090</v>
      </c>
      <c r="B9043" t="s">
        <v>4808</v>
      </c>
      <c r="C9043" t="s">
        <v>3173</v>
      </c>
      <c r="D9043" t="s">
        <v>1822</v>
      </c>
      <c r="E9043" t="s">
        <v>3235</v>
      </c>
      <c r="F9043" t="s">
        <v>29804</v>
      </c>
      <c r="G9043" t="s">
        <v>18133</v>
      </c>
      <c r="H9043" t="s">
        <v>3177</v>
      </c>
      <c r="I9043" t="s">
        <v>29805</v>
      </c>
      <c r="J9043" t="s">
        <v>3187</v>
      </c>
      <c r="K9043" t="s">
        <v>29806</v>
      </c>
      <c r="L9043" t="s">
        <v>3174</v>
      </c>
      <c r="M9043" t="s">
        <v>3174</v>
      </c>
    </row>
    <row r="9044" spans="1:13" x14ac:dyDescent="0.3">
      <c r="A9044" t="s">
        <v>1090</v>
      </c>
      <c r="B9044" t="s">
        <v>3381</v>
      </c>
      <c r="C9044" t="s">
        <v>3173</v>
      </c>
      <c r="D9044" t="s">
        <v>1822</v>
      </c>
      <c r="E9044" t="s">
        <v>3235</v>
      </c>
      <c r="F9044" t="s">
        <v>29807</v>
      </c>
      <c r="G9044" t="s">
        <v>15746</v>
      </c>
      <c r="H9044" t="s">
        <v>3177</v>
      </c>
      <c r="I9044" t="s">
        <v>29808</v>
      </c>
      <c r="J9044" t="s">
        <v>3187</v>
      </c>
      <c r="K9044" t="s">
        <v>29809</v>
      </c>
      <c r="L9044" t="s">
        <v>3174</v>
      </c>
      <c r="M9044" t="s">
        <v>3174</v>
      </c>
    </row>
    <row r="9045" spans="1:13" x14ac:dyDescent="0.3">
      <c r="A9045" t="s">
        <v>1090</v>
      </c>
      <c r="B9045" t="s">
        <v>8574</v>
      </c>
      <c r="C9045" t="s">
        <v>3173</v>
      </c>
      <c r="D9045" t="s">
        <v>1822</v>
      </c>
      <c r="E9045" t="s">
        <v>3320</v>
      </c>
      <c r="F9045" t="s">
        <v>29810</v>
      </c>
      <c r="G9045" t="s">
        <v>29811</v>
      </c>
      <c r="H9045" t="s">
        <v>3177</v>
      </c>
      <c r="I9045" t="s">
        <v>29812</v>
      </c>
      <c r="J9045" t="s">
        <v>3187</v>
      </c>
      <c r="K9045" t="s">
        <v>29813</v>
      </c>
      <c r="L9045" t="s">
        <v>3174</v>
      </c>
      <c r="M9045" t="s">
        <v>3174</v>
      </c>
    </row>
    <row r="9046" spans="1:13" x14ac:dyDescent="0.3">
      <c r="A9046" t="s">
        <v>1090</v>
      </c>
      <c r="B9046" t="s">
        <v>8574</v>
      </c>
      <c r="C9046" t="s">
        <v>3173</v>
      </c>
      <c r="D9046" t="s">
        <v>1822</v>
      </c>
      <c r="E9046" t="s">
        <v>3320</v>
      </c>
      <c r="F9046" t="s">
        <v>29814</v>
      </c>
      <c r="G9046" t="s">
        <v>29815</v>
      </c>
      <c r="H9046" t="s">
        <v>3177</v>
      </c>
      <c r="I9046" t="s">
        <v>29816</v>
      </c>
      <c r="J9046" t="s">
        <v>3187</v>
      </c>
      <c r="K9046" t="s">
        <v>29817</v>
      </c>
      <c r="L9046" t="s">
        <v>3174</v>
      </c>
      <c r="M9046" t="s">
        <v>3174</v>
      </c>
    </row>
    <row r="9047" spans="1:13" x14ac:dyDescent="0.3">
      <c r="A9047" t="s">
        <v>1090</v>
      </c>
      <c r="B9047" t="s">
        <v>8574</v>
      </c>
      <c r="C9047" t="s">
        <v>3173</v>
      </c>
      <c r="D9047" t="s">
        <v>1822</v>
      </c>
      <c r="E9047" t="s">
        <v>3320</v>
      </c>
      <c r="F9047" t="s">
        <v>29818</v>
      </c>
      <c r="G9047" t="s">
        <v>29819</v>
      </c>
      <c r="H9047" t="s">
        <v>3177</v>
      </c>
      <c r="I9047" t="s">
        <v>29820</v>
      </c>
      <c r="J9047" t="s">
        <v>3187</v>
      </c>
      <c r="K9047" t="s">
        <v>29821</v>
      </c>
      <c r="L9047" t="s">
        <v>3174</v>
      </c>
      <c r="M9047" t="s">
        <v>3174</v>
      </c>
    </row>
    <row r="9048" spans="1:13" x14ac:dyDescent="0.3">
      <c r="A9048" t="s">
        <v>1090</v>
      </c>
      <c r="B9048" t="s">
        <v>8574</v>
      </c>
      <c r="C9048" t="s">
        <v>3173</v>
      </c>
      <c r="D9048" t="s">
        <v>1822</v>
      </c>
      <c r="E9048" t="s">
        <v>3320</v>
      </c>
      <c r="F9048" t="s">
        <v>29822</v>
      </c>
      <c r="G9048" t="s">
        <v>29823</v>
      </c>
      <c r="H9048" t="s">
        <v>3177</v>
      </c>
      <c r="I9048" t="s">
        <v>29824</v>
      </c>
      <c r="J9048" t="s">
        <v>3187</v>
      </c>
      <c r="K9048" t="s">
        <v>29825</v>
      </c>
      <c r="L9048" t="s">
        <v>3174</v>
      </c>
      <c r="M9048" t="s">
        <v>3174</v>
      </c>
    </row>
    <row r="9049" spans="1:13" x14ac:dyDescent="0.3">
      <c r="A9049" t="s">
        <v>1090</v>
      </c>
      <c r="B9049" t="s">
        <v>8574</v>
      </c>
      <c r="C9049" t="s">
        <v>3173</v>
      </c>
      <c r="D9049" t="s">
        <v>1822</v>
      </c>
      <c r="E9049" t="s">
        <v>3320</v>
      </c>
      <c r="F9049" t="s">
        <v>29826</v>
      </c>
      <c r="G9049" t="s">
        <v>29827</v>
      </c>
      <c r="H9049" t="s">
        <v>3177</v>
      </c>
      <c r="I9049" t="s">
        <v>29828</v>
      </c>
      <c r="J9049" t="s">
        <v>3187</v>
      </c>
      <c r="K9049" t="s">
        <v>29829</v>
      </c>
      <c r="L9049" t="s">
        <v>3174</v>
      </c>
      <c r="M9049" t="s">
        <v>3174</v>
      </c>
    </row>
    <row r="9050" spans="1:13" x14ac:dyDescent="0.3">
      <c r="A9050" t="s">
        <v>1090</v>
      </c>
      <c r="B9050" t="s">
        <v>8574</v>
      </c>
      <c r="C9050" t="s">
        <v>3173</v>
      </c>
      <c r="D9050" t="s">
        <v>1822</v>
      </c>
      <c r="E9050" t="s">
        <v>3235</v>
      </c>
      <c r="F9050" t="s">
        <v>29830</v>
      </c>
      <c r="G9050" t="s">
        <v>29831</v>
      </c>
      <c r="H9050" t="s">
        <v>3177</v>
      </c>
      <c r="I9050" t="s">
        <v>29832</v>
      </c>
      <c r="J9050" t="s">
        <v>3187</v>
      </c>
      <c r="K9050" t="s">
        <v>29833</v>
      </c>
      <c r="L9050" t="s">
        <v>3174</v>
      </c>
      <c r="M9050" t="s">
        <v>3174</v>
      </c>
    </row>
    <row r="9051" spans="1:13" x14ac:dyDescent="0.3">
      <c r="A9051" t="s">
        <v>1090</v>
      </c>
      <c r="B9051" t="s">
        <v>8574</v>
      </c>
      <c r="C9051" t="s">
        <v>3173</v>
      </c>
      <c r="D9051" t="s">
        <v>1822</v>
      </c>
      <c r="E9051" t="s">
        <v>3235</v>
      </c>
      <c r="F9051" t="s">
        <v>29834</v>
      </c>
      <c r="G9051" t="s">
        <v>29835</v>
      </c>
      <c r="H9051" t="s">
        <v>3177</v>
      </c>
      <c r="I9051" t="s">
        <v>29836</v>
      </c>
      <c r="J9051" t="s">
        <v>3187</v>
      </c>
      <c r="K9051" t="s">
        <v>29837</v>
      </c>
      <c r="L9051" t="s">
        <v>3174</v>
      </c>
      <c r="M9051" t="s">
        <v>3174</v>
      </c>
    </row>
    <row r="9052" spans="1:13" x14ac:dyDescent="0.3">
      <c r="A9052" t="s">
        <v>1082</v>
      </c>
      <c r="B9052" t="s">
        <v>29838</v>
      </c>
      <c r="C9052" t="s">
        <v>3190</v>
      </c>
      <c r="D9052" t="s">
        <v>1822</v>
      </c>
      <c r="E9052" t="s">
        <v>3546</v>
      </c>
      <c r="F9052" t="s">
        <v>29839</v>
      </c>
      <c r="G9052" t="s">
        <v>29840</v>
      </c>
      <c r="H9052" t="s">
        <v>3177</v>
      </c>
      <c r="I9052" t="s">
        <v>29841</v>
      </c>
      <c r="J9052" t="s">
        <v>3187</v>
      </c>
      <c r="K9052" t="s">
        <v>16012</v>
      </c>
      <c r="L9052" t="s">
        <v>3174</v>
      </c>
      <c r="M9052" t="s">
        <v>3174</v>
      </c>
    </row>
    <row r="9053" spans="1:13" x14ac:dyDescent="0.3">
      <c r="A9053" t="s">
        <v>1090</v>
      </c>
      <c r="B9053" t="s">
        <v>8574</v>
      </c>
      <c r="C9053" t="s">
        <v>3173</v>
      </c>
      <c r="D9053" t="s">
        <v>1822</v>
      </c>
      <c r="E9053" t="s">
        <v>3235</v>
      </c>
      <c r="F9053" t="s">
        <v>29842</v>
      </c>
      <c r="G9053" t="s">
        <v>8576</v>
      </c>
      <c r="H9053" t="s">
        <v>3177</v>
      </c>
      <c r="I9053" t="s">
        <v>29843</v>
      </c>
      <c r="J9053" t="s">
        <v>3187</v>
      </c>
      <c r="K9053" t="s">
        <v>29844</v>
      </c>
      <c r="L9053" t="s">
        <v>3174</v>
      </c>
      <c r="M9053" t="s">
        <v>3174</v>
      </c>
    </row>
    <row r="9054" spans="1:13" x14ac:dyDescent="0.3">
      <c r="A9054" t="s">
        <v>1082</v>
      </c>
      <c r="B9054" t="s">
        <v>29838</v>
      </c>
      <c r="C9054" t="s">
        <v>3190</v>
      </c>
      <c r="D9054" t="s">
        <v>1822</v>
      </c>
      <c r="E9054" t="s">
        <v>3546</v>
      </c>
      <c r="F9054" t="s">
        <v>29845</v>
      </c>
      <c r="G9054" t="s">
        <v>29840</v>
      </c>
      <c r="H9054" t="s">
        <v>3177</v>
      </c>
      <c r="I9054" t="s">
        <v>29846</v>
      </c>
      <c r="J9054" t="s">
        <v>3187</v>
      </c>
      <c r="K9054" t="s">
        <v>16015</v>
      </c>
      <c r="L9054" t="s">
        <v>3174</v>
      </c>
      <c r="M9054" t="s">
        <v>3174</v>
      </c>
    </row>
    <row r="9055" spans="1:13" x14ac:dyDescent="0.3">
      <c r="A9055" t="s">
        <v>1090</v>
      </c>
      <c r="B9055" t="s">
        <v>15025</v>
      </c>
      <c r="C9055" t="s">
        <v>3173</v>
      </c>
      <c r="D9055" t="s">
        <v>1822</v>
      </c>
      <c r="E9055" t="s">
        <v>3320</v>
      </c>
      <c r="F9055" t="s">
        <v>29847</v>
      </c>
      <c r="G9055" t="s">
        <v>29848</v>
      </c>
      <c r="H9055" t="s">
        <v>3177</v>
      </c>
      <c r="I9055" t="s">
        <v>29849</v>
      </c>
      <c r="J9055" t="s">
        <v>3187</v>
      </c>
      <c r="K9055" t="s">
        <v>29850</v>
      </c>
      <c r="L9055" t="s">
        <v>3174</v>
      </c>
      <c r="M9055" t="s">
        <v>3174</v>
      </c>
    </row>
    <row r="9056" spans="1:13" x14ac:dyDescent="0.3">
      <c r="A9056" t="s">
        <v>1082</v>
      </c>
      <c r="B9056" t="s">
        <v>29838</v>
      </c>
      <c r="C9056" t="s">
        <v>3190</v>
      </c>
      <c r="D9056" t="s">
        <v>1822</v>
      </c>
      <c r="E9056" t="s">
        <v>3546</v>
      </c>
      <c r="F9056" t="s">
        <v>29851</v>
      </c>
      <c r="G9056" t="s">
        <v>29840</v>
      </c>
      <c r="H9056" t="s">
        <v>3177</v>
      </c>
      <c r="I9056" t="s">
        <v>29852</v>
      </c>
      <c r="J9056" t="s">
        <v>3187</v>
      </c>
      <c r="K9056" t="s">
        <v>13814</v>
      </c>
      <c r="L9056" t="s">
        <v>3174</v>
      </c>
      <c r="M9056" t="s">
        <v>3174</v>
      </c>
    </row>
    <row r="9057" spans="1:13" x14ac:dyDescent="0.3">
      <c r="A9057" t="s">
        <v>1090</v>
      </c>
      <c r="B9057" t="s">
        <v>15025</v>
      </c>
      <c r="C9057" t="s">
        <v>3173</v>
      </c>
      <c r="D9057" t="s">
        <v>1822</v>
      </c>
      <c r="E9057" t="s">
        <v>3320</v>
      </c>
      <c r="F9057" t="s">
        <v>29853</v>
      </c>
      <c r="G9057" t="s">
        <v>21144</v>
      </c>
      <c r="H9057" t="s">
        <v>3177</v>
      </c>
      <c r="I9057" t="s">
        <v>29854</v>
      </c>
      <c r="J9057" t="s">
        <v>3187</v>
      </c>
      <c r="K9057" t="s">
        <v>29855</v>
      </c>
      <c r="L9057" t="s">
        <v>3174</v>
      </c>
      <c r="M9057" t="s">
        <v>3174</v>
      </c>
    </row>
    <row r="9058" spans="1:13" x14ac:dyDescent="0.3">
      <c r="A9058" t="s">
        <v>1082</v>
      </c>
      <c r="B9058" t="s">
        <v>2952</v>
      </c>
      <c r="C9058" t="s">
        <v>4045</v>
      </c>
      <c r="D9058" t="s">
        <v>1822</v>
      </c>
      <c r="E9058" t="s">
        <v>3235</v>
      </c>
      <c r="F9058" t="s">
        <v>29856</v>
      </c>
      <c r="G9058" t="s">
        <v>14965</v>
      </c>
      <c r="H9058" t="s">
        <v>3177</v>
      </c>
      <c r="I9058" t="s">
        <v>29857</v>
      </c>
      <c r="J9058" t="s">
        <v>3187</v>
      </c>
      <c r="K9058" t="s">
        <v>16005</v>
      </c>
      <c r="L9058" t="s">
        <v>3174</v>
      </c>
      <c r="M9058" t="s">
        <v>3174</v>
      </c>
    </row>
    <row r="9059" spans="1:13" x14ac:dyDescent="0.3">
      <c r="A9059" t="s">
        <v>1090</v>
      </c>
      <c r="B9059" t="s">
        <v>15025</v>
      </c>
      <c r="C9059" t="s">
        <v>3173</v>
      </c>
      <c r="D9059" t="s">
        <v>1822</v>
      </c>
      <c r="E9059" t="s">
        <v>3320</v>
      </c>
      <c r="F9059" t="s">
        <v>29858</v>
      </c>
      <c r="G9059" t="s">
        <v>29859</v>
      </c>
      <c r="H9059" t="s">
        <v>3177</v>
      </c>
      <c r="I9059" t="s">
        <v>29860</v>
      </c>
      <c r="J9059" t="s">
        <v>3187</v>
      </c>
      <c r="K9059" t="s">
        <v>29861</v>
      </c>
      <c r="L9059" t="s">
        <v>3174</v>
      </c>
      <c r="M9059" t="s">
        <v>3174</v>
      </c>
    </row>
    <row r="9060" spans="1:13" x14ac:dyDescent="0.3">
      <c r="A9060" t="s">
        <v>1082</v>
      </c>
      <c r="B9060" t="s">
        <v>2952</v>
      </c>
      <c r="C9060" t="s">
        <v>4045</v>
      </c>
      <c r="D9060" t="s">
        <v>1822</v>
      </c>
      <c r="E9060" t="s">
        <v>3235</v>
      </c>
      <c r="F9060" t="s">
        <v>29862</v>
      </c>
      <c r="G9060" t="s">
        <v>14965</v>
      </c>
      <c r="H9060" t="s">
        <v>3177</v>
      </c>
      <c r="I9060" t="s">
        <v>29863</v>
      </c>
      <c r="J9060" t="s">
        <v>3187</v>
      </c>
      <c r="K9060" t="s">
        <v>16002</v>
      </c>
      <c r="L9060" t="s">
        <v>3174</v>
      </c>
      <c r="M9060" t="s">
        <v>3174</v>
      </c>
    </row>
    <row r="9061" spans="1:13" x14ac:dyDescent="0.3">
      <c r="A9061" t="s">
        <v>1090</v>
      </c>
      <c r="B9061" t="s">
        <v>15025</v>
      </c>
      <c r="C9061" t="s">
        <v>3173</v>
      </c>
      <c r="D9061" t="s">
        <v>1822</v>
      </c>
      <c r="E9061" t="s">
        <v>3320</v>
      </c>
      <c r="F9061" t="s">
        <v>29864</v>
      </c>
      <c r="G9061" t="s">
        <v>29865</v>
      </c>
      <c r="H9061" t="s">
        <v>3177</v>
      </c>
      <c r="I9061" t="s">
        <v>29866</v>
      </c>
      <c r="J9061" t="s">
        <v>3187</v>
      </c>
      <c r="K9061" t="s">
        <v>29867</v>
      </c>
      <c r="L9061" t="s">
        <v>3174</v>
      </c>
      <c r="M9061" t="s">
        <v>3174</v>
      </c>
    </row>
    <row r="9062" spans="1:13" x14ac:dyDescent="0.3">
      <c r="A9062" t="s">
        <v>1082</v>
      </c>
      <c r="B9062" t="s">
        <v>2952</v>
      </c>
      <c r="C9062" t="s">
        <v>4045</v>
      </c>
      <c r="D9062" t="s">
        <v>1822</v>
      </c>
      <c r="E9062" t="s">
        <v>3235</v>
      </c>
      <c r="F9062" t="s">
        <v>29868</v>
      </c>
      <c r="G9062" t="s">
        <v>14965</v>
      </c>
      <c r="H9062" t="s">
        <v>3177</v>
      </c>
      <c r="I9062" t="s">
        <v>29869</v>
      </c>
      <c r="J9062" t="s">
        <v>3187</v>
      </c>
      <c r="K9062" t="s">
        <v>16012</v>
      </c>
      <c r="L9062" t="s">
        <v>3174</v>
      </c>
      <c r="M9062" t="s">
        <v>3174</v>
      </c>
    </row>
    <row r="9063" spans="1:13" x14ac:dyDescent="0.3">
      <c r="A9063" t="s">
        <v>1090</v>
      </c>
      <c r="B9063" t="s">
        <v>15025</v>
      </c>
      <c r="C9063" t="s">
        <v>3173</v>
      </c>
      <c r="D9063" t="s">
        <v>1822</v>
      </c>
      <c r="E9063" t="s">
        <v>3320</v>
      </c>
      <c r="F9063" t="s">
        <v>29870</v>
      </c>
      <c r="G9063" t="s">
        <v>29871</v>
      </c>
      <c r="H9063" t="s">
        <v>3177</v>
      </c>
      <c r="I9063" t="s">
        <v>29872</v>
      </c>
      <c r="J9063" t="s">
        <v>3187</v>
      </c>
      <c r="K9063" t="s">
        <v>29873</v>
      </c>
      <c r="L9063" t="s">
        <v>3174</v>
      </c>
      <c r="M9063" t="s">
        <v>3174</v>
      </c>
    </row>
    <row r="9064" spans="1:13" x14ac:dyDescent="0.3">
      <c r="A9064" t="s">
        <v>1082</v>
      </c>
      <c r="B9064" t="s">
        <v>2952</v>
      </c>
      <c r="C9064" t="s">
        <v>4045</v>
      </c>
      <c r="D9064" t="s">
        <v>1822</v>
      </c>
      <c r="E9064" t="s">
        <v>3235</v>
      </c>
      <c r="F9064" t="s">
        <v>29874</v>
      </c>
      <c r="G9064" t="s">
        <v>14965</v>
      </c>
      <c r="H9064" t="s">
        <v>3177</v>
      </c>
      <c r="I9064" t="s">
        <v>29875</v>
      </c>
      <c r="J9064" t="s">
        <v>3187</v>
      </c>
      <c r="K9064" t="s">
        <v>16015</v>
      </c>
      <c r="L9064" t="s">
        <v>3174</v>
      </c>
      <c r="M9064" t="s">
        <v>3174</v>
      </c>
    </row>
    <row r="9065" spans="1:13" x14ac:dyDescent="0.3">
      <c r="A9065" t="s">
        <v>1090</v>
      </c>
      <c r="B9065" t="s">
        <v>15025</v>
      </c>
      <c r="C9065" t="s">
        <v>3173</v>
      </c>
      <c r="D9065" t="s">
        <v>1822</v>
      </c>
      <c r="E9065" t="s">
        <v>3320</v>
      </c>
      <c r="F9065" t="s">
        <v>29876</v>
      </c>
      <c r="G9065" t="s">
        <v>29877</v>
      </c>
      <c r="H9065" t="s">
        <v>3177</v>
      </c>
      <c r="I9065" t="s">
        <v>29878</v>
      </c>
      <c r="J9065" t="s">
        <v>3187</v>
      </c>
      <c r="K9065" t="s">
        <v>29879</v>
      </c>
      <c r="L9065" t="s">
        <v>3174</v>
      </c>
      <c r="M9065" t="s">
        <v>3174</v>
      </c>
    </row>
    <row r="9066" spans="1:13" x14ac:dyDescent="0.3">
      <c r="A9066" t="s">
        <v>1082</v>
      </c>
      <c r="B9066" t="s">
        <v>2952</v>
      </c>
      <c r="C9066" t="s">
        <v>4045</v>
      </c>
      <c r="D9066" t="s">
        <v>1822</v>
      </c>
      <c r="E9066" t="s">
        <v>3235</v>
      </c>
      <c r="F9066" t="s">
        <v>29880</v>
      </c>
      <c r="G9066" t="s">
        <v>14965</v>
      </c>
      <c r="H9066" t="s">
        <v>3177</v>
      </c>
      <c r="I9066" t="s">
        <v>29881</v>
      </c>
      <c r="J9066" t="s">
        <v>3187</v>
      </c>
      <c r="K9066" t="s">
        <v>13802</v>
      </c>
      <c r="L9066" t="s">
        <v>3174</v>
      </c>
      <c r="M9066" t="s">
        <v>3174</v>
      </c>
    </row>
    <row r="9067" spans="1:13" x14ac:dyDescent="0.3">
      <c r="A9067" t="s">
        <v>1090</v>
      </c>
      <c r="B9067" t="s">
        <v>15025</v>
      </c>
      <c r="C9067" t="s">
        <v>3173</v>
      </c>
      <c r="D9067" t="s">
        <v>1822</v>
      </c>
      <c r="E9067" t="s">
        <v>3320</v>
      </c>
      <c r="F9067" t="s">
        <v>29882</v>
      </c>
      <c r="G9067" t="s">
        <v>29883</v>
      </c>
      <c r="H9067" t="s">
        <v>3177</v>
      </c>
      <c r="I9067" t="s">
        <v>29884</v>
      </c>
      <c r="J9067" t="s">
        <v>3187</v>
      </c>
      <c r="K9067" t="s">
        <v>29885</v>
      </c>
      <c r="L9067" t="s">
        <v>3174</v>
      </c>
      <c r="M9067" t="s">
        <v>3174</v>
      </c>
    </row>
    <row r="9068" spans="1:13" x14ac:dyDescent="0.3">
      <c r="A9068" t="s">
        <v>1090</v>
      </c>
      <c r="B9068" t="s">
        <v>3831</v>
      </c>
      <c r="C9068" t="s">
        <v>3173</v>
      </c>
      <c r="D9068" t="s">
        <v>1822</v>
      </c>
      <c r="E9068" t="s">
        <v>3235</v>
      </c>
      <c r="F9068" t="s">
        <v>29886</v>
      </c>
      <c r="G9068" t="s">
        <v>16154</v>
      </c>
      <c r="H9068" t="s">
        <v>3177</v>
      </c>
      <c r="I9068" t="s">
        <v>29887</v>
      </c>
      <c r="J9068" t="s">
        <v>3187</v>
      </c>
      <c r="K9068" t="s">
        <v>29888</v>
      </c>
      <c r="L9068" t="s">
        <v>3174</v>
      </c>
      <c r="M9068" t="s">
        <v>3174</v>
      </c>
    </row>
    <row r="9069" spans="1:13" x14ac:dyDescent="0.3">
      <c r="A9069" t="s">
        <v>1090</v>
      </c>
      <c r="B9069" t="s">
        <v>3831</v>
      </c>
      <c r="C9069" t="s">
        <v>3173</v>
      </c>
      <c r="D9069" t="s">
        <v>1822</v>
      </c>
      <c r="E9069" t="s">
        <v>3235</v>
      </c>
      <c r="F9069" t="s">
        <v>29889</v>
      </c>
      <c r="G9069" t="s">
        <v>16199</v>
      </c>
      <c r="H9069" t="s">
        <v>3177</v>
      </c>
      <c r="I9069" t="s">
        <v>29890</v>
      </c>
      <c r="J9069" t="s">
        <v>3187</v>
      </c>
      <c r="K9069" t="s">
        <v>29891</v>
      </c>
      <c r="L9069" t="s">
        <v>3174</v>
      </c>
      <c r="M9069" t="s">
        <v>3174</v>
      </c>
    </row>
    <row r="9070" spans="1:13" x14ac:dyDescent="0.3">
      <c r="A9070" t="s">
        <v>1090</v>
      </c>
      <c r="B9070" t="s">
        <v>3831</v>
      </c>
      <c r="C9070" t="s">
        <v>3173</v>
      </c>
      <c r="D9070" t="s">
        <v>1822</v>
      </c>
      <c r="E9070" t="s">
        <v>3235</v>
      </c>
      <c r="F9070" t="s">
        <v>29892</v>
      </c>
      <c r="G9070" t="s">
        <v>16641</v>
      </c>
      <c r="H9070" t="s">
        <v>3177</v>
      </c>
      <c r="I9070" t="s">
        <v>29893</v>
      </c>
      <c r="J9070" t="s">
        <v>3187</v>
      </c>
      <c r="K9070" t="s">
        <v>29894</v>
      </c>
      <c r="L9070" t="s">
        <v>3174</v>
      </c>
      <c r="M9070" t="s">
        <v>3174</v>
      </c>
    </row>
    <row r="9071" spans="1:13" x14ac:dyDescent="0.3">
      <c r="A9071" t="s">
        <v>1090</v>
      </c>
      <c r="B9071" t="s">
        <v>3831</v>
      </c>
      <c r="C9071" t="s">
        <v>3173</v>
      </c>
      <c r="D9071" t="s">
        <v>1822</v>
      </c>
      <c r="E9071" t="s">
        <v>3235</v>
      </c>
      <c r="F9071" t="s">
        <v>29895</v>
      </c>
      <c r="G9071" t="s">
        <v>16256</v>
      </c>
      <c r="H9071" t="s">
        <v>3177</v>
      </c>
      <c r="I9071" t="s">
        <v>29896</v>
      </c>
      <c r="J9071" t="s">
        <v>3187</v>
      </c>
      <c r="K9071" t="s">
        <v>29897</v>
      </c>
      <c r="L9071" t="s">
        <v>3174</v>
      </c>
      <c r="M9071" t="s">
        <v>3174</v>
      </c>
    </row>
    <row r="9072" spans="1:13" x14ac:dyDescent="0.3">
      <c r="A9072" t="s">
        <v>1090</v>
      </c>
      <c r="B9072" t="s">
        <v>3831</v>
      </c>
      <c r="C9072" t="s">
        <v>3173</v>
      </c>
      <c r="D9072" t="s">
        <v>1822</v>
      </c>
      <c r="E9072" t="s">
        <v>3235</v>
      </c>
      <c r="F9072" t="s">
        <v>29898</v>
      </c>
      <c r="G9072" t="s">
        <v>21447</v>
      </c>
      <c r="H9072" t="s">
        <v>3177</v>
      </c>
      <c r="I9072" t="s">
        <v>29899</v>
      </c>
      <c r="J9072" t="s">
        <v>3187</v>
      </c>
      <c r="K9072" t="s">
        <v>29900</v>
      </c>
      <c r="L9072" t="s">
        <v>3174</v>
      </c>
      <c r="M9072" t="s">
        <v>3174</v>
      </c>
    </row>
    <row r="9073" spans="1:13" x14ac:dyDescent="0.3">
      <c r="A9073" t="s">
        <v>1090</v>
      </c>
      <c r="B9073" t="s">
        <v>3831</v>
      </c>
      <c r="C9073" t="s">
        <v>3173</v>
      </c>
      <c r="D9073" t="s">
        <v>1822</v>
      </c>
      <c r="E9073" t="s">
        <v>3235</v>
      </c>
      <c r="F9073" t="s">
        <v>29901</v>
      </c>
      <c r="G9073" t="s">
        <v>29357</v>
      </c>
      <c r="H9073" t="s">
        <v>3177</v>
      </c>
      <c r="I9073" t="s">
        <v>29902</v>
      </c>
      <c r="J9073" t="s">
        <v>3187</v>
      </c>
      <c r="K9073" t="s">
        <v>29903</v>
      </c>
      <c r="L9073" t="s">
        <v>3174</v>
      </c>
      <c r="M9073" t="s">
        <v>3174</v>
      </c>
    </row>
    <row r="9074" spans="1:13" x14ac:dyDescent="0.3">
      <c r="A9074" t="s">
        <v>1090</v>
      </c>
      <c r="B9074" t="s">
        <v>3831</v>
      </c>
      <c r="C9074" t="s">
        <v>3173</v>
      </c>
      <c r="D9074" t="s">
        <v>1822</v>
      </c>
      <c r="E9074" t="s">
        <v>3235</v>
      </c>
      <c r="F9074" t="s">
        <v>29904</v>
      </c>
      <c r="G9074" t="s">
        <v>19756</v>
      </c>
      <c r="H9074" t="s">
        <v>3177</v>
      </c>
      <c r="I9074" t="s">
        <v>29905</v>
      </c>
      <c r="J9074" t="s">
        <v>3187</v>
      </c>
      <c r="K9074" t="s">
        <v>29906</v>
      </c>
      <c r="L9074" t="s">
        <v>3174</v>
      </c>
      <c r="M9074" t="s">
        <v>3174</v>
      </c>
    </row>
    <row r="9075" spans="1:13" x14ac:dyDescent="0.3">
      <c r="A9075" t="s">
        <v>1090</v>
      </c>
      <c r="B9075" t="s">
        <v>3831</v>
      </c>
      <c r="C9075" t="s">
        <v>3173</v>
      </c>
      <c r="D9075" t="s">
        <v>1822</v>
      </c>
      <c r="E9075" t="s">
        <v>3235</v>
      </c>
      <c r="F9075" t="s">
        <v>29907</v>
      </c>
      <c r="G9075" t="s">
        <v>22602</v>
      </c>
      <c r="H9075" t="s">
        <v>3177</v>
      </c>
      <c r="I9075" t="s">
        <v>29908</v>
      </c>
      <c r="J9075" t="s">
        <v>3187</v>
      </c>
      <c r="K9075" t="s">
        <v>29909</v>
      </c>
      <c r="L9075" t="s">
        <v>3174</v>
      </c>
      <c r="M9075" t="s">
        <v>3174</v>
      </c>
    </row>
    <row r="9076" spans="1:13" x14ac:dyDescent="0.3">
      <c r="A9076" t="s">
        <v>1090</v>
      </c>
      <c r="B9076" t="s">
        <v>3044</v>
      </c>
      <c r="C9076" t="s">
        <v>3173</v>
      </c>
      <c r="D9076" t="s">
        <v>1822</v>
      </c>
      <c r="E9076" t="s">
        <v>3235</v>
      </c>
      <c r="F9076" t="s">
        <v>29910</v>
      </c>
      <c r="G9076" t="s">
        <v>16154</v>
      </c>
      <c r="H9076" t="s">
        <v>3177</v>
      </c>
      <c r="I9076" t="s">
        <v>29911</v>
      </c>
      <c r="J9076" t="s">
        <v>3187</v>
      </c>
      <c r="K9076" t="s">
        <v>29912</v>
      </c>
      <c r="L9076" t="s">
        <v>3174</v>
      </c>
      <c r="M9076" t="s">
        <v>3174</v>
      </c>
    </row>
    <row r="9077" spans="1:13" x14ac:dyDescent="0.3">
      <c r="A9077" t="s">
        <v>1090</v>
      </c>
      <c r="B9077" t="s">
        <v>3044</v>
      </c>
      <c r="C9077" t="s">
        <v>3173</v>
      </c>
      <c r="D9077" t="s">
        <v>1822</v>
      </c>
      <c r="E9077" t="s">
        <v>3235</v>
      </c>
      <c r="F9077" t="s">
        <v>29913</v>
      </c>
      <c r="G9077" t="s">
        <v>16199</v>
      </c>
      <c r="H9077" t="s">
        <v>3177</v>
      </c>
      <c r="I9077" t="s">
        <v>29914</v>
      </c>
      <c r="J9077" t="s">
        <v>3187</v>
      </c>
      <c r="K9077" t="s">
        <v>29915</v>
      </c>
      <c r="L9077" t="s">
        <v>3174</v>
      </c>
      <c r="M9077" t="s">
        <v>3174</v>
      </c>
    </row>
    <row r="9078" spans="1:13" x14ac:dyDescent="0.3">
      <c r="A9078" t="s">
        <v>1090</v>
      </c>
      <c r="B9078" t="s">
        <v>29377</v>
      </c>
      <c r="C9078" t="s">
        <v>3173</v>
      </c>
      <c r="D9078" t="s">
        <v>1822</v>
      </c>
      <c r="E9078" t="s">
        <v>3235</v>
      </c>
      <c r="F9078" t="s">
        <v>29916</v>
      </c>
      <c r="G9078" t="s">
        <v>16641</v>
      </c>
      <c r="H9078" t="s">
        <v>3177</v>
      </c>
      <c r="I9078" t="s">
        <v>29917</v>
      </c>
      <c r="J9078" t="s">
        <v>3187</v>
      </c>
      <c r="K9078" t="s">
        <v>29918</v>
      </c>
      <c r="L9078" t="s">
        <v>3174</v>
      </c>
      <c r="M9078" t="s">
        <v>3174</v>
      </c>
    </row>
    <row r="9079" spans="1:13" x14ac:dyDescent="0.3">
      <c r="A9079" t="s">
        <v>1090</v>
      </c>
      <c r="B9079" t="s">
        <v>13650</v>
      </c>
      <c r="C9079" t="s">
        <v>3173</v>
      </c>
      <c r="D9079" t="s">
        <v>1822</v>
      </c>
      <c r="E9079" t="s">
        <v>3235</v>
      </c>
      <c r="F9079" t="s">
        <v>29919</v>
      </c>
      <c r="G9079" t="s">
        <v>16256</v>
      </c>
      <c r="H9079" t="s">
        <v>3177</v>
      </c>
      <c r="I9079" t="s">
        <v>29920</v>
      </c>
      <c r="J9079" t="s">
        <v>3187</v>
      </c>
      <c r="K9079" t="s">
        <v>29921</v>
      </c>
      <c r="L9079" t="s">
        <v>3174</v>
      </c>
      <c r="M9079" t="s">
        <v>3174</v>
      </c>
    </row>
    <row r="9080" spans="1:13" x14ac:dyDescent="0.3">
      <c r="A9080" t="s">
        <v>1090</v>
      </c>
      <c r="B9080" t="s">
        <v>19781</v>
      </c>
      <c r="C9080" t="s">
        <v>3173</v>
      </c>
      <c r="D9080" t="s">
        <v>1822</v>
      </c>
      <c r="E9080" t="s">
        <v>3235</v>
      </c>
      <c r="F9080" t="s">
        <v>29922</v>
      </c>
      <c r="G9080" t="s">
        <v>21447</v>
      </c>
      <c r="H9080" t="s">
        <v>3177</v>
      </c>
      <c r="I9080" t="s">
        <v>29923</v>
      </c>
      <c r="J9080" t="s">
        <v>3187</v>
      </c>
      <c r="K9080" t="s">
        <v>29924</v>
      </c>
      <c r="L9080" t="s">
        <v>3174</v>
      </c>
      <c r="M9080" t="s">
        <v>3174</v>
      </c>
    </row>
    <row r="9081" spans="1:13" x14ac:dyDescent="0.3">
      <c r="A9081" t="s">
        <v>1090</v>
      </c>
      <c r="B9081" t="s">
        <v>4243</v>
      </c>
      <c r="C9081" t="s">
        <v>3173</v>
      </c>
      <c r="D9081" t="s">
        <v>1822</v>
      </c>
      <c r="E9081" t="s">
        <v>3183</v>
      </c>
      <c r="F9081" t="s">
        <v>29925</v>
      </c>
      <c r="G9081" t="s">
        <v>7399</v>
      </c>
      <c r="H9081" t="s">
        <v>3177</v>
      </c>
      <c r="I9081" t="s">
        <v>29926</v>
      </c>
      <c r="J9081" t="s">
        <v>3187</v>
      </c>
      <c r="K9081" t="s">
        <v>29927</v>
      </c>
      <c r="L9081" t="s">
        <v>3174</v>
      </c>
      <c r="M9081" t="s">
        <v>3174</v>
      </c>
    </row>
    <row r="9082" spans="1:13" x14ac:dyDescent="0.3">
      <c r="A9082" t="s">
        <v>1090</v>
      </c>
      <c r="B9082" t="s">
        <v>4243</v>
      </c>
      <c r="C9082" t="s">
        <v>3173</v>
      </c>
      <c r="D9082" t="s">
        <v>1822</v>
      </c>
      <c r="E9082" t="s">
        <v>3459</v>
      </c>
      <c r="F9082" t="s">
        <v>29928</v>
      </c>
      <c r="G9082" t="s">
        <v>7399</v>
      </c>
      <c r="H9082" t="s">
        <v>3177</v>
      </c>
      <c r="I9082" t="s">
        <v>29929</v>
      </c>
      <c r="J9082" t="s">
        <v>3187</v>
      </c>
      <c r="K9082" t="s">
        <v>29930</v>
      </c>
      <c r="L9082" t="s">
        <v>3174</v>
      </c>
      <c r="M9082" t="s">
        <v>3174</v>
      </c>
    </row>
    <row r="9083" spans="1:13" x14ac:dyDescent="0.3">
      <c r="A9083" t="s">
        <v>1090</v>
      </c>
      <c r="B9083" t="s">
        <v>4243</v>
      </c>
      <c r="C9083" t="s">
        <v>3173</v>
      </c>
      <c r="D9083" t="s">
        <v>1822</v>
      </c>
      <c r="E9083" t="s">
        <v>3320</v>
      </c>
      <c r="F9083" t="s">
        <v>29931</v>
      </c>
      <c r="G9083" t="s">
        <v>7399</v>
      </c>
      <c r="H9083" t="s">
        <v>3177</v>
      </c>
      <c r="I9083" t="s">
        <v>29932</v>
      </c>
      <c r="J9083" t="s">
        <v>3187</v>
      </c>
      <c r="K9083" t="s">
        <v>29933</v>
      </c>
      <c r="L9083" t="s">
        <v>3174</v>
      </c>
      <c r="M9083" t="s">
        <v>3174</v>
      </c>
    </row>
    <row r="9084" spans="1:13" x14ac:dyDescent="0.3">
      <c r="A9084" t="s">
        <v>1090</v>
      </c>
      <c r="B9084" t="s">
        <v>4243</v>
      </c>
      <c r="C9084" t="s">
        <v>3173</v>
      </c>
      <c r="D9084" t="s">
        <v>1822</v>
      </c>
      <c r="E9084" t="s">
        <v>3235</v>
      </c>
      <c r="F9084" t="s">
        <v>29934</v>
      </c>
      <c r="G9084" t="s">
        <v>28210</v>
      </c>
      <c r="H9084" t="s">
        <v>3177</v>
      </c>
      <c r="I9084" t="s">
        <v>29935</v>
      </c>
      <c r="J9084" t="s">
        <v>3187</v>
      </c>
      <c r="K9084" t="s">
        <v>29936</v>
      </c>
      <c r="L9084" t="s">
        <v>3174</v>
      </c>
      <c r="M9084" t="s">
        <v>3174</v>
      </c>
    </row>
    <row r="9085" spans="1:13" x14ac:dyDescent="0.3">
      <c r="A9085" t="s">
        <v>1090</v>
      </c>
      <c r="B9085" t="s">
        <v>4243</v>
      </c>
      <c r="C9085" t="s">
        <v>3173</v>
      </c>
      <c r="D9085" t="s">
        <v>1822</v>
      </c>
      <c r="E9085" t="s">
        <v>3235</v>
      </c>
      <c r="F9085" t="s">
        <v>29937</v>
      </c>
      <c r="G9085" t="s">
        <v>4245</v>
      </c>
      <c r="H9085" t="s">
        <v>3177</v>
      </c>
      <c r="I9085" t="s">
        <v>29938</v>
      </c>
      <c r="J9085" t="s">
        <v>3187</v>
      </c>
      <c r="K9085" t="s">
        <v>29939</v>
      </c>
      <c r="L9085" t="s">
        <v>3174</v>
      </c>
      <c r="M9085" t="s">
        <v>3174</v>
      </c>
    </row>
    <row r="9086" spans="1:13" x14ac:dyDescent="0.3">
      <c r="A9086" t="s">
        <v>1090</v>
      </c>
      <c r="B9086" t="s">
        <v>4243</v>
      </c>
      <c r="C9086" t="s">
        <v>3173</v>
      </c>
      <c r="D9086" t="s">
        <v>1822</v>
      </c>
      <c r="E9086" t="s">
        <v>3235</v>
      </c>
      <c r="F9086" t="s">
        <v>29940</v>
      </c>
      <c r="G9086" t="s">
        <v>15760</v>
      </c>
      <c r="H9086" t="s">
        <v>3177</v>
      </c>
      <c r="I9086" t="s">
        <v>29941</v>
      </c>
      <c r="J9086" t="s">
        <v>3187</v>
      </c>
      <c r="K9086" t="s">
        <v>29942</v>
      </c>
      <c r="L9086" t="s">
        <v>3174</v>
      </c>
      <c r="M9086" t="s">
        <v>3174</v>
      </c>
    </row>
    <row r="9087" spans="1:13" x14ac:dyDescent="0.3">
      <c r="A9087" t="s">
        <v>1090</v>
      </c>
      <c r="B9087" t="s">
        <v>4243</v>
      </c>
      <c r="C9087" t="s">
        <v>3173</v>
      </c>
      <c r="D9087" t="s">
        <v>1822</v>
      </c>
      <c r="E9087" t="s">
        <v>3235</v>
      </c>
      <c r="F9087" t="s">
        <v>29943</v>
      </c>
      <c r="G9087" t="s">
        <v>22053</v>
      </c>
      <c r="H9087" t="s">
        <v>3177</v>
      </c>
      <c r="I9087" t="s">
        <v>29944</v>
      </c>
      <c r="J9087" t="s">
        <v>3187</v>
      </c>
      <c r="K9087" t="s">
        <v>29945</v>
      </c>
      <c r="L9087" t="s">
        <v>3174</v>
      </c>
      <c r="M9087" t="s">
        <v>3174</v>
      </c>
    </row>
    <row r="9088" spans="1:13" x14ac:dyDescent="0.3">
      <c r="A9088" t="s">
        <v>1090</v>
      </c>
      <c r="B9088" t="s">
        <v>4243</v>
      </c>
      <c r="C9088" t="s">
        <v>3173</v>
      </c>
      <c r="D9088" t="s">
        <v>1822</v>
      </c>
      <c r="E9088" t="s">
        <v>3235</v>
      </c>
      <c r="F9088" t="s">
        <v>29946</v>
      </c>
      <c r="G9088" t="s">
        <v>20541</v>
      </c>
      <c r="H9088" t="s">
        <v>3177</v>
      </c>
      <c r="I9088" t="s">
        <v>29947</v>
      </c>
      <c r="J9088" t="s">
        <v>3187</v>
      </c>
      <c r="K9088" t="s">
        <v>29948</v>
      </c>
      <c r="L9088" t="s">
        <v>3174</v>
      </c>
      <c r="M9088" t="s">
        <v>3174</v>
      </c>
    </row>
    <row r="9089" spans="1:13" x14ac:dyDescent="0.3">
      <c r="A9089" t="s">
        <v>1090</v>
      </c>
      <c r="B9089" t="s">
        <v>4243</v>
      </c>
      <c r="C9089" t="s">
        <v>3173</v>
      </c>
      <c r="D9089" t="s">
        <v>1822</v>
      </c>
      <c r="E9089" t="s">
        <v>3235</v>
      </c>
      <c r="F9089" t="s">
        <v>29949</v>
      </c>
      <c r="G9089" t="s">
        <v>21084</v>
      </c>
      <c r="H9089" t="s">
        <v>3177</v>
      </c>
      <c r="I9089" t="s">
        <v>29950</v>
      </c>
      <c r="J9089" t="s">
        <v>3187</v>
      </c>
      <c r="K9089" t="s">
        <v>29951</v>
      </c>
      <c r="L9089" t="s">
        <v>3174</v>
      </c>
      <c r="M9089" t="s">
        <v>3174</v>
      </c>
    </row>
    <row r="9090" spans="1:13" x14ac:dyDescent="0.3">
      <c r="A9090" t="s">
        <v>1090</v>
      </c>
      <c r="B9090" t="s">
        <v>4243</v>
      </c>
      <c r="C9090" t="s">
        <v>3173</v>
      </c>
      <c r="D9090" t="s">
        <v>1822</v>
      </c>
      <c r="E9090" t="s">
        <v>3235</v>
      </c>
      <c r="F9090" t="s">
        <v>29952</v>
      </c>
      <c r="G9090" t="s">
        <v>20608</v>
      </c>
      <c r="H9090" t="s">
        <v>3177</v>
      </c>
      <c r="I9090" t="s">
        <v>29953</v>
      </c>
      <c r="J9090" t="s">
        <v>3187</v>
      </c>
      <c r="K9090" t="s">
        <v>29954</v>
      </c>
      <c r="L9090" t="s">
        <v>3174</v>
      </c>
      <c r="M9090" t="s">
        <v>3174</v>
      </c>
    </row>
    <row r="9091" spans="1:13" x14ac:dyDescent="0.3">
      <c r="A9091" t="s">
        <v>1090</v>
      </c>
      <c r="B9091" t="s">
        <v>4243</v>
      </c>
      <c r="C9091" t="s">
        <v>3173</v>
      </c>
      <c r="D9091" t="s">
        <v>1822</v>
      </c>
      <c r="E9091" t="s">
        <v>3235</v>
      </c>
      <c r="F9091" t="s">
        <v>29955</v>
      </c>
      <c r="G9091" t="s">
        <v>7399</v>
      </c>
      <c r="H9091" t="s">
        <v>3177</v>
      </c>
      <c r="I9091" t="s">
        <v>29956</v>
      </c>
      <c r="J9091" t="s">
        <v>3187</v>
      </c>
      <c r="K9091" t="s">
        <v>29957</v>
      </c>
      <c r="L9091" t="s">
        <v>3174</v>
      </c>
      <c r="M9091" t="s">
        <v>3174</v>
      </c>
    </row>
    <row r="9092" spans="1:13" x14ac:dyDescent="0.3">
      <c r="A9092" t="s">
        <v>1090</v>
      </c>
      <c r="B9092" t="s">
        <v>4243</v>
      </c>
      <c r="C9092" t="s">
        <v>3173</v>
      </c>
      <c r="D9092" t="s">
        <v>1822</v>
      </c>
      <c r="E9092" t="s">
        <v>3235</v>
      </c>
      <c r="F9092" t="s">
        <v>29958</v>
      </c>
      <c r="G9092" t="s">
        <v>7399</v>
      </c>
      <c r="H9092" t="s">
        <v>3177</v>
      </c>
      <c r="I9092" t="s">
        <v>29959</v>
      </c>
      <c r="J9092" t="s">
        <v>3187</v>
      </c>
      <c r="K9092" t="s">
        <v>29960</v>
      </c>
      <c r="L9092" t="s">
        <v>3174</v>
      </c>
      <c r="M9092" t="s">
        <v>3174</v>
      </c>
    </row>
    <row r="9093" spans="1:13" x14ac:dyDescent="0.3">
      <c r="A9093" t="s">
        <v>1090</v>
      </c>
      <c r="B9093" t="s">
        <v>4243</v>
      </c>
      <c r="C9093" t="s">
        <v>3173</v>
      </c>
      <c r="D9093" t="s">
        <v>1822</v>
      </c>
      <c r="E9093" t="s">
        <v>3459</v>
      </c>
      <c r="F9093" t="s">
        <v>29961</v>
      </c>
      <c r="G9093" t="s">
        <v>7399</v>
      </c>
      <c r="H9093" t="s">
        <v>3177</v>
      </c>
      <c r="I9093" t="s">
        <v>29962</v>
      </c>
      <c r="J9093" t="s">
        <v>3187</v>
      </c>
      <c r="K9093" t="s">
        <v>29963</v>
      </c>
      <c r="L9093" t="s">
        <v>3174</v>
      </c>
      <c r="M9093" t="s">
        <v>3174</v>
      </c>
    </row>
    <row r="9094" spans="1:13" x14ac:dyDescent="0.3">
      <c r="A9094" t="s">
        <v>1090</v>
      </c>
      <c r="B9094" t="s">
        <v>4243</v>
      </c>
      <c r="C9094" t="s">
        <v>3173</v>
      </c>
      <c r="D9094" t="s">
        <v>1822</v>
      </c>
      <c r="E9094" t="s">
        <v>3459</v>
      </c>
      <c r="F9094" t="s">
        <v>29964</v>
      </c>
      <c r="G9094" t="s">
        <v>29965</v>
      </c>
      <c r="H9094" t="s">
        <v>3177</v>
      </c>
      <c r="I9094" t="s">
        <v>29966</v>
      </c>
      <c r="J9094" t="s">
        <v>3187</v>
      </c>
      <c r="K9094" t="s">
        <v>29967</v>
      </c>
      <c r="L9094" t="s">
        <v>3174</v>
      </c>
      <c r="M9094" t="s">
        <v>3174</v>
      </c>
    </row>
    <row r="9095" spans="1:13" x14ac:dyDescent="0.3">
      <c r="A9095" t="s">
        <v>1090</v>
      </c>
      <c r="B9095" t="s">
        <v>4243</v>
      </c>
      <c r="C9095" t="s">
        <v>3173</v>
      </c>
      <c r="D9095" t="s">
        <v>1822</v>
      </c>
      <c r="E9095" t="s">
        <v>3459</v>
      </c>
      <c r="F9095" t="s">
        <v>29968</v>
      </c>
      <c r="G9095" t="s">
        <v>28410</v>
      </c>
      <c r="H9095" t="s">
        <v>3177</v>
      </c>
      <c r="I9095" t="s">
        <v>29969</v>
      </c>
      <c r="J9095" t="s">
        <v>3187</v>
      </c>
      <c r="K9095" t="s">
        <v>29970</v>
      </c>
      <c r="L9095" t="s">
        <v>3174</v>
      </c>
      <c r="M9095" t="s">
        <v>3174</v>
      </c>
    </row>
    <row r="9096" spans="1:13" x14ac:dyDescent="0.3">
      <c r="A9096" t="s">
        <v>1090</v>
      </c>
      <c r="B9096" t="s">
        <v>4243</v>
      </c>
      <c r="C9096" t="s">
        <v>3173</v>
      </c>
      <c r="D9096" t="s">
        <v>1822</v>
      </c>
      <c r="E9096" t="s">
        <v>3459</v>
      </c>
      <c r="F9096" t="s">
        <v>29971</v>
      </c>
      <c r="G9096" t="s">
        <v>6002</v>
      </c>
      <c r="H9096" t="s">
        <v>3177</v>
      </c>
      <c r="I9096" t="s">
        <v>29972</v>
      </c>
      <c r="J9096" t="s">
        <v>3187</v>
      </c>
      <c r="K9096" t="s">
        <v>29973</v>
      </c>
      <c r="L9096" t="s">
        <v>3174</v>
      </c>
      <c r="M9096" t="s">
        <v>3174</v>
      </c>
    </row>
    <row r="9097" spans="1:13" x14ac:dyDescent="0.3">
      <c r="A9097" t="s">
        <v>1090</v>
      </c>
      <c r="B9097" t="s">
        <v>4243</v>
      </c>
      <c r="C9097" t="s">
        <v>3173</v>
      </c>
      <c r="D9097" t="s">
        <v>1822</v>
      </c>
      <c r="E9097" t="s">
        <v>3459</v>
      </c>
      <c r="F9097" t="s">
        <v>29974</v>
      </c>
      <c r="G9097" t="s">
        <v>29151</v>
      </c>
      <c r="H9097" t="s">
        <v>3177</v>
      </c>
      <c r="I9097" t="s">
        <v>29975</v>
      </c>
      <c r="J9097" t="s">
        <v>3187</v>
      </c>
      <c r="K9097" t="s">
        <v>29976</v>
      </c>
      <c r="L9097" t="s">
        <v>3174</v>
      </c>
      <c r="M9097" t="s">
        <v>3174</v>
      </c>
    </row>
    <row r="9098" spans="1:13" x14ac:dyDescent="0.3">
      <c r="A9098" t="s">
        <v>1090</v>
      </c>
      <c r="B9098" t="s">
        <v>4243</v>
      </c>
      <c r="C9098" t="s">
        <v>3173</v>
      </c>
      <c r="D9098" t="s">
        <v>1822</v>
      </c>
      <c r="E9098" t="s">
        <v>3459</v>
      </c>
      <c r="F9098" t="s">
        <v>29977</v>
      </c>
      <c r="G9098" t="s">
        <v>19612</v>
      </c>
      <c r="H9098" t="s">
        <v>3177</v>
      </c>
      <c r="I9098" t="s">
        <v>29978</v>
      </c>
      <c r="J9098" t="s">
        <v>3187</v>
      </c>
      <c r="K9098" t="s">
        <v>29979</v>
      </c>
      <c r="L9098" t="s">
        <v>3174</v>
      </c>
      <c r="M9098" t="s">
        <v>3174</v>
      </c>
    </row>
    <row r="9099" spans="1:13" x14ac:dyDescent="0.3">
      <c r="A9099" t="s">
        <v>1090</v>
      </c>
      <c r="B9099" t="s">
        <v>4243</v>
      </c>
      <c r="C9099" t="s">
        <v>3173</v>
      </c>
      <c r="D9099" t="s">
        <v>1822</v>
      </c>
      <c r="E9099" t="s">
        <v>3459</v>
      </c>
      <c r="F9099" t="s">
        <v>29980</v>
      </c>
      <c r="G9099" t="s">
        <v>20159</v>
      </c>
      <c r="H9099" t="s">
        <v>3177</v>
      </c>
      <c r="I9099" t="s">
        <v>29981</v>
      </c>
      <c r="J9099" t="s">
        <v>3187</v>
      </c>
      <c r="K9099" t="s">
        <v>29982</v>
      </c>
      <c r="L9099" t="s">
        <v>3174</v>
      </c>
      <c r="M9099" t="s">
        <v>3174</v>
      </c>
    </row>
    <row r="9100" spans="1:13" x14ac:dyDescent="0.3">
      <c r="A9100" t="s">
        <v>1090</v>
      </c>
      <c r="B9100" t="s">
        <v>4243</v>
      </c>
      <c r="C9100" t="s">
        <v>3173</v>
      </c>
      <c r="D9100" t="s">
        <v>1822</v>
      </c>
      <c r="E9100" t="s">
        <v>3459</v>
      </c>
      <c r="F9100" t="s">
        <v>29983</v>
      </c>
      <c r="G9100" t="s">
        <v>20176</v>
      </c>
      <c r="H9100" t="s">
        <v>3177</v>
      </c>
      <c r="I9100" t="s">
        <v>29984</v>
      </c>
      <c r="J9100" t="s">
        <v>3187</v>
      </c>
      <c r="K9100" t="s">
        <v>29985</v>
      </c>
      <c r="L9100" t="s">
        <v>3174</v>
      </c>
      <c r="M9100" t="s">
        <v>3174</v>
      </c>
    </row>
    <row r="9101" spans="1:13" x14ac:dyDescent="0.3">
      <c r="A9101" t="s">
        <v>1082</v>
      </c>
      <c r="B9101" t="s">
        <v>2952</v>
      </c>
      <c r="C9101" t="s">
        <v>4045</v>
      </c>
      <c r="D9101" t="s">
        <v>1822</v>
      </c>
      <c r="E9101" t="s">
        <v>3235</v>
      </c>
      <c r="F9101" t="s">
        <v>29986</v>
      </c>
      <c r="G9101" t="s">
        <v>14965</v>
      </c>
      <c r="H9101" t="s">
        <v>3177</v>
      </c>
      <c r="I9101" t="s">
        <v>29987</v>
      </c>
      <c r="J9101" t="s">
        <v>3187</v>
      </c>
      <c r="K9101" t="s">
        <v>13805</v>
      </c>
      <c r="L9101" t="s">
        <v>3174</v>
      </c>
      <c r="M9101" t="s">
        <v>3174</v>
      </c>
    </row>
    <row r="9102" spans="1:13" x14ac:dyDescent="0.3">
      <c r="A9102" t="s">
        <v>1082</v>
      </c>
      <c r="B9102" t="s">
        <v>14449</v>
      </c>
      <c r="C9102" t="s">
        <v>4045</v>
      </c>
      <c r="D9102" t="s">
        <v>1822</v>
      </c>
      <c r="E9102" t="s">
        <v>7639</v>
      </c>
      <c r="F9102" t="s">
        <v>29988</v>
      </c>
      <c r="G9102" t="s">
        <v>14451</v>
      </c>
      <c r="H9102" t="s">
        <v>3177</v>
      </c>
      <c r="I9102" t="s">
        <v>29989</v>
      </c>
      <c r="J9102" t="s">
        <v>3187</v>
      </c>
      <c r="K9102" t="s">
        <v>13802</v>
      </c>
      <c r="L9102" t="s">
        <v>3174</v>
      </c>
      <c r="M9102" t="s">
        <v>3174</v>
      </c>
    </row>
    <row r="9103" spans="1:13" x14ac:dyDescent="0.3">
      <c r="A9103" t="s">
        <v>1082</v>
      </c>
      <c r="B9103" t="s">
        <v>14449</v>
      </c>
      <c r="C9103" t="s">
        <v>4045</v>
      </c>
      <c r="D9103" t="s">
        <v>1822</v>
      </c>
      <c r="E9103" t="s">
        <v>7639</v>
      </c>
      <c r="F9103" t="s">
        <v>29990</v>
      </c>
      <c r="G9103" t="s">
        <v>14451</v>
      </c>
      <c r="H9103" t="s">
        <v>3177</v>
      </c>
      <c r="I9103" t="s">
        <v>29991</v>
      </c>
      <c r="J9103" t="s">
        <v>3187</v>
      </c>
      <c r="K9103" t="s">
        <v>13805</v>
      </c>
      <c r="L9103" t="s">
        <v>3174</v>
      </c>
      <c r="M9103" t="s">
        <v>3174</v>
      </c>
    </row>
    <row r="9104" spans="1:13" x14ac:dyDescent="0.3">
      <c r="A9104" t="s">
        <v>1082</v>
      </c>
      <c r="B9104" t="s">
        <v>2964</v>
      </c>
      <c r="C9104" t="s">
        <v>4045</v>
      </c>
      <c r="D9104" t="s">
        <v>1822</v>
      </c>
      <c r="E9104" t="s">
        <v>7639</v>
      </c>
      <c r="F9104" t="s">
        <v>29992</v>
      </c>
      <c r="G9104" t="s">
        <v>14398</v>
      </c>
      <c r="H9104" t="s">
        <v>3177</v>
      </c>
      <c r="I9104" t="s">
        <v>29993</v>
      </c>
      <c r="J9104" t="s">
        <v>3187</v>
      </c>
      <c r="K9104" t="s">
        <v>16015</v>
      </c>
      <c r="L9104" t="s">
        <v>3174</v>
      </c>
      <c r="M9104" t="s">
        <v>3174</v>
      </c>
    </row>
    <row r="9105" spans="1:13" x14ac:dyDescent="0.3">
      <c r="A9105" t="s">
        <v>1082</v>
      </c>
      <c r="B9105" t="s">
        <v>7417</v>
      </c>
      <c r="C9105" t="s">
        <v>4045</v>
      </c>
      <c r="D9105" t="s">
        <v>1822</v>
      </c>
      <c r="E9105" t="s">
        <v>7639</v>
      </c>
      <c r="F9105" t="s">
        <v>29994</v>
      </c>
      <c r="G9105" t="s">
        <v>7419</v>
      </c>
      <c r="H9105" t="s">
        <v>3177</v>
      </c>
      <c r="I9105" t="s">
        <v>29995</v>
      </c>
      <c r="J9105" t="s">
        <v>3187</v>
      </c>
      <c r="K9105" t="s">
        <v>29996</v>
      </c>
      <c r="L9105" t="s">
        <v>3174</v>
      </c>
      <c r="M9105" t="s">
        <v>3174</v>
      </c>
    </row>
    <row r="9106" spans="1:13" x14ac:dyDescent="0.3">
      <c r="A9106" t="s">
        <v>1082</v>
      </c>
      <c r="B9106" t="s">
        <v>7417</v>
      </c>
      <c r="C9106" t="s">
        <v>4045</v>
      </c>
      <c r="D9106" t="s">
        <v>1822</v>
      </c>
      <c r="E9106" t="s">
        <v>7639</v>
      </c>
      <c r="F9106" t="s">
        <v>29997</v>
      </c>
      <c r="G9106" t="s">
        <v>7419</v>
      </c>
      <c r="H9106" t="s">
        <v>3177</v>
      </c>
      <c r="I9106" t="s">
        <v>29998</v>
      </c>
      <c r="J9106" t="s">
        <v>3187</v>
      </c>
      <c r="K9106" t="s">
        <v>29999</v>
      </c>
      <c r="L9106" t="s">
        <v>3174</v>
      </c>
      <c r="M9106" t="s">
        <v>3174</v>
      </c>
    </row>
    <row r="9107" spans="1:13" x14ac:dyDescent="0.3">
      <c r="A9107" t="s">
        <v>1082</v>
      </c>
      <c r="B9107" t="s">
        <v>24870</v>
      </c>
      <c r="C9107" t="s">
        <v>4045</v>
      </c>
      <c r="D9107" t="s">
        <v>1822</v>
      </c>
      <c r="E9107" t="s">
        <v>7639</v>
      </c>
      <c r="F9107" t="s">
        <v>30000</v>
      </c>
      <c r="G9107" t="s">
        <v>24872</v>
      </c>
      <c r="H9107" t="s">
        <v>3177</v>
      </c>
      <c r="I9107" t="s">
        <v>30001</v>
      </c>
      <c r="J9107" t="s">
        <v>3187</v>
      </c>
      <c r="K9107" t="s">
        <v>13814</v>
      </c>
      <c r="L9107" t="s">
        <v>3174</v>
      </c>
      <c r="M9107" t="s">
        <v>3174</v>
      </c>
    </row>
    <row r="9108" spans="1:13" x14ac:dyDescent="0.3">
      <c r="A9108" t="s">
        <v>1082</v>
      </c>
      <c r="B9108" t="s">
        <v>23981</v>
      </c>
      <c r="C9108" t="s">
        <v>4045</v>
      </c>
      <c r="D9108" t="s">
        <v>1822</v>
      </c>
      <c r="E9108" t="s">
        <v>3235</v>
      </c>
      <c r="F9108" t="s">
        <v>30002</v>
      </c>
      <c r="G9108" t="s">
        <v>23983</v>
      </c>
      <c r="H9108" t="s">
        <v>3177</v>
      </c>
      <c r="I9108" t="s">
        <v>30003</v>
      </c>
      <c r="J9108" t="s">
        <v>3187</v>
      </c>
      <c r="K9108" t="s">
        <v>16002</v>
      </c>
      <c r="L9108" t="s">
        <v>3174</v>
      </c>
      <c r="M9108" t="s">
        <v>3174</v>
      </c>
    </row>
    <row r="9109" spans="1:13" x14ac:dyDescent="0.3">
      <c r="A9109" t="s">
        <v>1082</v>
      </c>
      <c r="B9109" t="s">
        <v>23981</v>
      </c>
      <c r="C9109" t="s">
        <v>4045</v>
      </c>
      <c r="D9109" t="s">
        <v>1822</v>
      </c>
      <c r="E9109" t="s">
        <v>3235</v>
      </c>
      <c r="F9109" t="s">
        <v>30004</v>
      </c>
      <c r="G9109" t="s">
        <v>23983</v>
      </c>
      <c r="H9109" t="s">
        <v>3177</v>
      </c>
      <c r="I9109" t="s">
        <v>30005</v>
      </c>
      <c r="J9109" t="s">
        <v>3187</v>
      </c>
      <c r="K9109" t="s">
        <v>16015</v>
      </c>
      <c r="L9109" t="s">
        <v>3174</v>
      </c>
      <c r="M9109" t="s">
        <v>3174</v>
      </c>
    </row>
    <row r="9110" spans="1:13" x14ac:dyDescent="0.3">
      <c r="A9110" t="s">
        <v>1082</v>
      </c>
      <c r="B9110" t="s">
        <v>7841</v>
      </c>
      <c r="C9110" t="s">
        <v>4045</v>
      </c>
      <c r="D9110" t="s">
        <v>1822</v>
      </c>
      <c r="E9110" t="s">
        <v>7639</v>
      </c>
      <c r="F9110" t="s">
        <v>30006</v>
      </c>
      <c r="G9110" t="s">
        <v>7849</v>
      </c>
      <c r="H9110" t="s">
        <v>3177</v>
      </c>
      <c r="I9110" t="s">
        <v>30007</v>
      </c>
      <c r="J9110" t="s">
        <v>3187</v>
      </c>
      <c r="K9110" t="s">
        <v>30008</v>
      </c>
      <c r="L9110" t="s">
        <v>3174</v>
      </c>
      <c r="M9110" t="s">
        <v>3174</v>
      </c>
    </row>
    <row r="9111" spans="1:13" x14ac:dyDescent="0.3">
      <c r="A9111" t="s">
        <v>1082</v>
      </c>
      <c r="B9111" t="s">
        <v>23967</v>
      </c>
      <c r="C9111" t="s">
        <v>4045</v>
      </c>
      <c r="D9111" t="s">
        <v>1822</v>
      </c>
      <c r="E9111" t="s">
        <v>3235</v>
      </c>
      <c r="F9111" t="s">
        <v>30009</v>
      </c>
      <c r="G9111" t="s">
        <v>23969</v>
      </c>
      <c r="H9111" t="s">
        <v>3177</v>
      </c>
      <c r="I9111" t="s">
        <v>30010</v>
      </c>
      <c r="J9111" t="s">
        <v>3187</v>
      </c>
      <c r="K9111" t="s">
        <v>13802</v>
      </c>
      <c r="L9111" t="s">
        <v>3174</v>
      </c>
      <c r="M9111" t="s">
        <v>3174</v>
      </c>
    </row>
    <row r="9112" spans="1:13" x14ac:dyDescent="0.3">
      <c r="A9112" t="s">
        <v>1082</v>
      </c>
      <c r="B9112" t="s">
        <v>23967</v>
      </c>
      <c r="C9112" t="s">
        <v>4045</v>
      </c>
      <c r="D9112" t="s">
        <v>1822</v>
      </c>
      <c r="E9112" t="s">
        <v>3235</v>
      </c>
      <c r="F9112" t="s">
        <v>30011</v>
      </c>
      <c r="G9112" t="s">
        <v>23969</v>
      </c>
      <c r="H9112" t="s">
        <v>3177</v>
      </c>
      <c r="I9112" t="s">
        <v>30012</v>
      </c>
      <c r="J9112" t="s">
        <v>3187</v>
      </c>
      <c r="K9112" t="s">
        <v>13805</v>
      </c>
      <c r="L9112" t="s">
        <v>3174</v>
      </c>
      <c r="M9112" t="s">
        <v>3174</v>
      </c>
    </row>
    <row r="9113" spans="1:13" x14ac:dyDescent="0.3">
      <c r="A9113" t="s">
        <v>1082</v>
      </c>
      <c r="B9113" t="s">
        <v>23967</v>
      </c>
      <c r="C9113" t="s">
        <v>4045</v>
      </c>
      <c r="D9113" t="s">
        <v>1822</v>
      </c>
      <c r="E9113" t="s">
        <v>3235</v>
      </c>
      <c r="F9113" t="s">
        <v>30013</v>
      </c>
      <c r="G9113" t="s">
        <v>23969</v>
      </c>
      <c r="H9113" t="s">
        <v>3177</v>
      </c>
      <c r="I9113" t="s">
        <v>30014</v>
      </c>
      <c r="J9113" t="s">
        <v>3187</v>
      </c>
      <c r="K9113" t="s">
        <v>13814</v>
      </c>
      <c r="L9113" t="s">
        <v>3174</v>
      </c>
      <c r="M9113" t="s">
        <v>3174</v>
      </c>
    </row>
    <row r="9114" spans="1:13" x14ac:dyDescent="0.3">
      <c r="A9114" t="s">
        <v>1082</v>
      </c>
      <c r="B9114" t="s">
        <v>30015</v>
      </c>
      <c r="C9114" t="s">
        <v>4045</v>
      </c>
      <c r="D9114" t="s">
        <v>1822</v>
      </c>
      <c r="E9114" t="s">
        <v>3235</v>
      </c>
      <c r="F9114" t="s">
        <v>30016</v>
      </c>
      <c r="G9114" t="s">
        <v>30017</v>
      </c>
      <c r="H9114" t="s">
        <v>3177</v>
      </c>
      <c r="I9114" t="s">
        <v>30018</v>
      </c>
      <c r="J9114" t="s">
        <v>3187</v>
      </c>
      <c r="K9114" t="s">
        <v>16005</v>
      </c>
      <c r="L9114" t="s">
        <v>3174</v>
      </c>
      <c r="M9114" t="s">
        <v>3174</v>
      </c>
    </row>
    <row r="9115" spans="1:13" x14ac:dyDescent="0.3">
      <c r="A9115" t="s">
        <v>1082</v>
      </c>
      <c r="B9115" t="s">
        <v>30015</v>
      </c>
      <c r="C9115" t="s">
        <v>4045</v>
      </c>
      <c r="D9115" t="s">
        <v>1822</v>
      </c>
      <c r="E9115" t="s">
        <v>3235</v>
      </c>
      <c r="F9115" t="s">
        <v>30019</v>
      </c>
      <c r="G9115" t="s">
        <v>30017</v>
      </c>
      <c r="H9115" t="s">
        <v>3177</v>
      </c>
      <c r="I9115" t="s">
        <v>30020</v>
      </c>
      <c r="J9115" t="s">
        <v>3187</v>
      </c>
      <c r="K9115" t="s">
        <v>16002</v>
      </c>
      <c r="L9115" t="s">
        <v>3174</v>
      </c>
      <c r="M9115" t="s">
        <v>3174</v>
      </c>
    </row>
    <row r="9116" spans="1:13" x14ac:dyDescent="0.3">
      <c r="A9116" t="s">
        <v>1082</v>
      </c>
      <c r="B9116" t="s">
        <v>30015</v>
      </c>
      <c r="C9116" t="s">
        <v>4045</v>
      </c>
      <c r="D9116" t="s">
        <v>1822</v>
      </c>
      <c r="E9116" t="s">
        <v>3235</v>
      </c>
      <c r="F9116" t="s">
        <v>30021</v>
      </c>
      <c r="G9116" t="s">
        <v>30017</v>
      </c>
      <c r="H9116" t="s">
        <v>3177</v>
      </c>
      <c r="I9116" t="s">
        <v>30022</v>
      </c>
      <c r="J9116" t="s">
        <v>3187</v>
      </c>
      <c r="K9116" t="s">
        <v>16012</v>
      </c>
      <c r="L9116" t="s">
        <v>3174</v>
      </c>
      <c r="M9116" t="s">
        <v>3174</v>
      </c>
    </row>
    <row r="9117" spans="1:13" x14ac:dyDescent="0.3">
      <c r="A9117" t="s">
        <v>1090</v>
      </c>
      <c r="B9117" t="s">
        <v>4243</v>
      </c>
      <c r="C9117" t="s">
        <v>3173</v>
      </c>
      <c r="D9117" t="s">
        <v>1822</v>
      </c>
      <c r="E9117" t="s">
        <v>3459</v>
      </c>
      <c r="F9117" t="s">
        <v>30023</v>
      </c>
      <c r="G9117" t="s">
        <v>7399</v>
      </c>
      <c r="H9117" t="s">
        <v>3177</v>
      </c>
      <c r="I9117" t="s">
        <v>30024</v>
      </c>
      <c r="J9117" t="s">
        <v>3187</v>
      </c>
      <c r="K9117" t="s">
        <v>30025</v>
      </c>
      <c r="L9117" t="s">
        <v>3174</v>
      </c>
      <c r="M9117" t="s">
        <v>3174</v>
      </c>
    </row>
    <row r="9118" spans="1:13" x14ac:dyDescent="0.3">
      <c r="A9118" t="s">
        <v>1090</v>
      </c>
      <c r="B9118" t="s">
        <v>4243</v>
      </c>
      <c r="C9118" t="s">
        <v>3173</v>
      </c>
      <c r="D9118" t="s">
        <v>1822</v>
      </c>
      <c r="E9118" t="s">
        <v>3459</v>
      </c>
      <c r="F9118" t="s">
        <v>30026</v>
      </c>
      <c r="G9118" t="s">
        <v>7399</v>
      </c>
      <c r="H9118" t="s">
        <v>3177</v>
      </c>
      <c r="I9118" t="s">
        <v>30027</v>
      </c>
      <c r="J9118" t="s">
        <v>3187</v>
      </c>
      <c r="K9118" t="s">
        <v>30028</v>
      </c>
      <c r="L9118" t="s">
        <v>3174</v>
      </c>
      <c r="M9118" t="s">
        <v>3174</v>
      </c>
    </row>
    <row r="9119" spans="1:13" x14ac:dyDescent="0.3">
      <c r="A9119" t="s">
        <v>1090</v>
      </c>
      <c r="B9119" t="s">
        <v>3381</v>
      </c>
      <c r="C9119" t="s">
        <v>3173</v>
      </c>
      <c r="D9119" t="s">
        <v>1822</v>
      </c>
      <c r="E9119" t="s">
        <v>3235</v>
      </c>
      <c r="F9119" t="s">
        <v>30029</v>
      </c>
      <c r="G9119" t="s">
        <v>15760</v>
      </c>
      <c r="H9119" t="s">
        <v>3177</v>
      </c>
      <c r="I9119" t="s">
        <v>30030</v>
      </c>
      <c r="J9119" t="s">
        <v>3187</v>
      </c>
      <c r="K9119" t="s">
        <v>30031</v>
      </c>
      <c r="L9119" t="s">
        <v>3174</v>
      </c>
      <c r="M9119" t="s">
        <v>3174</v>
      </c>
    </row>
    <row r="9120" spans="1:13" x14ac:dyDescent="0.3">
      <c r="A9120" t="s">
        <v>1090</v>
      </c>
      <c r="B9120" t="s">
        <v>19633</v>
      </c>
      <c r="C9120" t="s">
        <v>3173</v>
      </c>
      <c r="D9120" t="s">
        <v>1822</v>
      </c>
      <c r="E9120" t="s">
        <v>3235</v>
      </c>
      <c r="F9120" t="s">
        <v>30032</v>
      </c>
      <c r="G9120" t="s">
        <v>22053</v>
      </c>
      <c r="H9120" t="s">
        <v>3177</v>
      </c>
      <c r="I9120" t="s">
        <v>30033</v>
      </c>
      <c r="J9120" t="s">
        <v>3187</v>
      </c>
      <c r="K9120" t="s">
        <v>30034</v>
      </c>
      <c r="L9120" t="s">
        <v>3174</v>
      </c>
      <c r="M9120" t="s">
        <v>3174</v>
      </c>
    </row>
    <row r="9121" spans="1:13" x14ac:dyDescent="0.3">
      <c r="A9121" t="s">
        <v>1090</v>
      </c>
      <c r="B9121" t="s">
        <v>13300</v>
      </c>
      <c r="C9121" t="s">
        <v>3173</v>
      </c>
      <c r="D9121" t="s">
        <v>1822</v>
      </c>
      <c r="E9121" t="s">
        <v>3459</v>
      </c>
      <c r="F9121" t="s">
        <v>30035</v>
      </c>
      <c r="G9121" t="s">
        <v>28410</v>
      </c>
      <c r="H9121" t="s">
        <v>3177</v>
      </c>
      <c r="I9121" t="s">
        <v>30036</v>
      </c>
      <c r="J9121" t="s">
        <v>3187</v>
      </c>
      <c r="K9121" t="s">
        <v>30037</v>
      </c>
      <c r="L9121" t="s">
        <v>3174</v>
      </c>
      <c r="M9121" t="s">
        <v>3174</v>
      </c>
    </row>
    <row r="9122" spans="1:13" x14ac:dyDescent="0.3">
      <c r="A9122" t="s">
        <v>1090</v>
      </c>
      <c r="B9122" t="s">
        <v>13300</v>
      </c>
      <c r="C9122" t="s">
        <v>3173</v>
      </c>
      <c r="D9122" t="s">
        <v>1822</v>
      </c>
      <c r="E9122" t="s">
        <v>3459</v>
      </c>
      <c r="F9122" t="s">
        <v>30038</v>
      </c>
      <c r="G9122" t="s">
        <v>6002</v>
      </c>
      <c r="H9122" t="s">
        <v>3177</v>
      </c>
      <c r="I9122" t="s">
        <v>30039</v>
      </c>
      <c r="J9122" t="s">
        <v>3187</v>
      </c>
      <c r="K9122" t="s">
        <v>30040</v>
      </c>
      <c r="L9122" t="s">
        <v>3174</v>
      </c>
      <c r="M9122" t="s">
        <v>3174</v>
      </c>
    </row>
    <row r="9123" spans="1:13" x14ac:dyDescent="0.3">
      <c r="A9123" t="s">
        <v>1090</v>
      </c>
      <c r="B9123" t="s">
        <v>15187</v>
      </c>
      <c r="C9123" t="s">
        <v>3173</v>
      </c>
      <c r="D9123" t="s">
        <v>28172</v>
      </c>
      <c r="E9123" t="s">
        <v>3546</v>
      </c>
      <c r="F9123" t="s">
        <v>30041</v>
      </c>
      <c r="G9123" t="s">
        <v>30042</v>
      </c>
      <c r="H9123" t="s">
        <v>3177</v>
      </c>
      <c r="I9123" t="s">
        <v>30043</v>
      </c>
      <c r="J9123" t="s">
        <v>3187</v>
      </c>
      <c r="K9123" t="s">
        <v>30044</v>
      </c>
      <c r="L9123" t="s">
        <v>3174</v>
      </c>
      <c r="M9123" t="s">
        <v>3174</v>
      </c>
    </row>
    <row r="9124" spans="1:13" x14ac:dyDescent="0.3">
      <c r="A9124" t="s">
        <v>1090</v>
      </c>
      <c r="B9124" t="s">
        <v>17744</v>
      </c>
      <c r="C9124" t="s">
        <v>3173</v>
      </c>
      <c r="D9124" t="s">
        <v>1822</v>
      </c>
      <c r="E9124" t="s">
        <v>3459</v>
      </c>
      <c r="F9124" t="s">
        <v>30045</v>
      </c>
      <c r="G9124" t="s">
        <v>29151</v>
      </c>
      <c r="H9124" t="s">
        <v>3177</v>
      </c>
      <c r="I9124" t="s">
        <v>30046</v>
      </c>
      <c r="J9124" t="s">
        <v>3187</v>
      </c>
      <c r="K9124" t="s">
        <v>30047</v>
      </c>
      <c r="L9124" t="s">
        <v>3174</v>
      </c>
      <c r="M9124" t="s">
        <v>3174</v>
      </c>
    </row>
    <row r="9125" spans="1:13" x14ac:dyDescent="0.3">
      <c r="A9125" t="s">
        <v>1090</v>
      </c>
      <c r="B9125" t="s">
        <v>13284</v>
      </c>
      <c r="C9125" t="s">
        <v>3173</v>
      </c>
      <c r="D9125" t="s">
        <v>28172</v>
      </c>
      <c r="E9125" t="s">
        <v>3459</v>
      </c>
      <c r="F9125" t="s">
        <v>30048</v>
      </c>
      <c r="G9125" t="s">
        <v>15305</v>
      </c>
      <c r="H9125" t="s">
        <v>3177</v>
      </c>
      <c r="I9125" t="s">
        <v>30049</v>
      </c>
      <c r="J9125" t="s">
        <v>3187</v>
      </c>
      <c r="K9125" t="s">
        <v>30050</v>
      </c>
      <c r="L9125" t="s">
        <v>3174</v>
      </c>
      <c r="M9125" t="s">
        <v>3174</v>
      </c>
    </row>
    <row r="9126" spans="1:13" x14ac:dyDescent="0.3">
      <c r="A9126" t="s">
        <v>1090</v>
      </c>
      <c r="B9126" t="s">
        <v>13284</v>
      </c>
      <c r="C9126" t="s">
        <v>3173</v>
      </c>
      <c r="D9126" t="s">
        <v>28172</v>
      </c>
      <c r="E9126" t="s">
        <v>3459</v>
      </c>
      <c r="F9126" t="s">
        <v>30051</v>
      </c>
      <c r="G9126" t="s">
        <v>8163</v>
      </c>
      <c r="H9126" t="s">
        <v>3177</v>
      </c>
      <c r="I9126" t="s">
        <v>30052</v>
      </c>
      <c r="J9126" t="s">
        <v>3187</v>
      </c>
      <c r="K9126" t="s">
        <v>30053</v>
      </c>
      <c r="L9126" t="s">
        <v>3174</v>
      </c>
      <c r="M9126" t="s">
        <v>3174</v>
      </c>
    </row>
    <row r="9127" spans="1:13" x14ac:dyDescent="0.3">
      <c r="A9127" t="s">
        <v>1090</v>
      </c>
      <c r="B9127" t="s">
        <v>13284</v>
      </c>
      <c r="C9127" t="s">
        <v>3173</v>
      </c>
      <c r="D9127" t="s">
        <v>28172</v>
      </c>
      <c r="E9127" t="s">
        <v>3459</v>
      </c>
      <c r="F9127" t="s">
        <v>30054</v>
      </c>
      <c r="G9127" t="s">
        <v>16366</v>
      </c>
      <c r="H9127" t="s">
        <v>3177</v>
      </c>
      <c r="I9127" t="s">
        <v>30055</v>
      </c>
      <c r="J9127" t="s">
        <v>3187</v>
      </c>
      <c r="K9127" t="s">
        <v>30056</v>
      </c>
      <c r="L9127" t="s">
        <v>3174</v>
      </c>
      <c r="M9127" t="s">
        <v>3174</v>
      </c>
    </row>
    <row r="9128" spans="1:13" x14ac:dyDescent="0.3">
      <c r="A9128" t="s">
        <v>1090</v>
      </c>
      <c r="B9128" t="s">
        <v>3234</v>
      </c>
      <c r="C9128" t="s">
        <v>3173</v>
      </c>
      <c r="D9128" t="s">
        <v>28172</v>
      </c>
      <c r="E9128" t="s">
        <v>3235</v>
      </c>
      <c r="F9128" t="s">
        <v>30057</v>
      </c>
      <c r="G9128" t="s">
        <v>7882</v>
      </c>
      <c r="H9128" t="s">
        <v>3177</v>
      </c>
      <c r="I9128" t="s">
        <v>30058</v>
      </c>
      <c r="J9128" t="s">
        <v>3187</v>
      </c>
      <c r="K9128" t="s">
        <v>30059</v>
      </c>
      <c r="L9128" t="s">
        <v>3174</v>
      </c>
      <c r="M9128" t="s">
        <v>3174</v>
      </c>
    </row>
    <row r="9129" spans="1:13" x14ac:dyDescent="0.3">
      <c r="A9129" t="s">
        <v>1082</v>
      </c>
      <c r="B9129" t="s">
        <v>30015</v>
      </c>
      <c r="C9129" t="s">
        <v>4045</v>
      </c>
      <c r="D9129" t="s">
        <v>1822</v>
      </c>
      <c r="E9129" t="s">
        <v>3235</v>
      </c>
      <c r="F9129" t="s">
        <v>30060</v>
      </c>
      <c r="G9129" t="s">
        <v>30017</v>
      </c>
      <c r="H9129" t="s">
        <v>3177</v>
      </c>
      <c r="I9129" t="s">
        <v>30061</v>
      </c>
      <c r="J9129" t="s">
        <v>3187</v>
      </c>
      <c r="K9129" t="s">
        <v>16015</v>
      </c>
      <c r="L9129" t="s">
        <v>3174</v>
      </c>
      <c r="M9129" t="s">
        <v>3174</v>
      </c>
    </row>
    <row r="9130" spans="1:13" x14ac:dyDescent="0.3">
      <c r="A9130" t="s">
        <v>1090</v>
      </c>
      <c r="B9130" t="s">
        <v>20215</v>
      </c>
      <c r="C9130" t="s">
        <v>3173</v>
      </c>
      <c r="D9130" t="s">
        <v>28172</v>
      </c>
      <c r="E9130" t="s">
        <v>3459</v>
      </c>
      <c r="F9130" t="s">
        <v>30062</v>
      </c>
      <c r="G9130" t="s">
        <v>30063</v>
      </c>
      <c r="H9130" t="s">
        <v>3177</v>
      </c>
      <c r="I9130" t="s">
        <v>30064</v>
      </c>
      <c r="J9130" t="s">
        <v>3187</v>
      </c>
      <c r="K9130" t="s">
        <v>30065</v>
      </c>
      <c r="L9130" t="s">
        <v>3174</v>
      </c>
      <c r="M9130" t="s">
        <v>3174</v>
      </c>
    </row>
    <row r="9131" spans="1:13" x14ac:dyDescent="0.3">
      <c r="A9131" t="s">
        <v>1082</v>
      </c>
      <c r="B9131" t="s">
        <v>30066</v>
      </c>
      <c r="C9131" t="s">
        <v>4045</v>
      </c>
      <c r="D9131" t="s">
        <v>1822</v>
      </c>
      <c r="E9131" t="s">
        <v>3235</v>
      </c>
      <c r="F9131" t="s">
        <v>30067</v>
      </c>
      <c r="G9131" t="s">
        <v>30068</v>
      </c>
      <c r="H9131" t="s">
        <v>3177</v>
      </c>
      <c r="I9131" t="s">
        <v>30069</v>
      </c>
      <c r="J9131" t="s">
        <v>3187</v>
      </c>
      <c r="K9131" t="s">
        <v>13802</v>
      </c>
      <c r="L9131" t="s">
        <v>3174</v>
      </c>
      <c r="M9131" t="s">
        <v>3174</v>
      </c>
    </row>
    <row r="9132" spans="1:13" x14ac:dyDescent="0.3">
      <c r="A9132" t="s">
        <v>1090</v>
      </c>
      <c r="B9132" t="s">
        <v>20215</v>
      </c>
      <c r="C9132" t="s">
        <v>3173</v>
      </c>
      <c r="D9132" t="s">
        <v>28172</v>
      </c>
      <c r="E9132" t="s">
        <v>3459</v>
      </c>
      <c r="F9132" t="s">
        <v>30070</v>
      </c>
      <c r="G9132" t="s">
        <v>4072</v>
      </c>
      <c r="H9132" t="s">
        <v>3177</v>
      </c>
      <c r="I9132" t="s">
        <v>30071</v>
      </c>
      <c r="J9132" t="s">
        <v>3187</v>
      </c>
      <c r="K9132" t="s">
        <v>30072</v>
      </c>
      <c r="L9132" t="s">
        <v>3174</v>
      </c>
      <c r="M9132" t="s">
        <v>3174</v>
      </c>
    </row>
    <row r="9133" spans="1:13" x14ac:dyDescent="0.3">
      <c r="A9133" t="s">
        <v>1082</v>
      </c>
      <c r="B9133" t="s">
        <v>30066</v>
      </c>
      <c r="C9133" t="s">
        <v>4045</v>
      </c>
      <c r="D9133" t="s">
        <v>1822</v>
      </c>
      <c r="E9133" t="s">
        <v>3235</v>
      </c>
      <c r="F9133" t="s">
        <v>30073</v>
      </c>
      <c r="G9133" t="s">
        <v>30068</v>
      </c>
      <c r="H9133" t="s">
        <v>3177</v>
      </c>
      <c r="I9133" t="s">
        <v>30074</v>
      </c>
      <c r="J9133" t="s">
        <v>3187</v>
      </c>
      <c r="K9133" t="s">
        <v>13805</v>
      </c>
      <c r="L9133" t="s">
        <v>3174</v>
      </c>
      <c r="M9133" t="s">
        <v>3174</v>
      </c>
    </row>
    <row r="9134" spans="1:13" x14ac:dyDescent="0.3">
      <c r="A9134" t="s">
        <v>1090</v>
      </c>
      <c r="B9134" t="s">
        <v>2966</v>
      </c>
      <c r="C9134" t="s">
        <v>3173</v>
      </c>
      <c r="D9134" t="s">
        <v>28172</v>
      </c>
      <c r="E9134" t="s">
        <v>3235</v>
      </c>
      <c r="F9134" t="s">
        <v>30075</v>
      </c>
      <c r="G9134" t="s">
        <v>26939</v>
      </c>
      <c r="H9134" t="s">
        <v>3177</v>
      </c>
      <c r="I9134" t="s">
        <v>30076</v>
      </c>
      <c r="J9134" t="s">
        <v>3187</v>
      </c>
      <c r="K9134" t="s">
        <v>30077</v>
      </c>
      <c r="L9134" t="s">
        <v>3174</v>
      </c>
      <c r="M9134" t="s">
        <v>3174</v>
      </c>
    </row>
    <row r="9135" spans="1:13" x14ac:dyDescent="0.3">
      <c r="A9135" t="s">
        <v>1082</v>
      </c>
      <c r="B9135" t="s">
        <v>30066</v>
      </c>
      <c r="C9135" t="s">
        <v>4045</v>
      </c>
      <c r="D9135" t="s">
        <v>1822</v>
      </c>
      <c r="E9135" t="s">
        <v>3235</v>
      </c>
      <c r="F9135" t="s">
        <v>30078</v>
      </c>
      <c r="G9135" t="s">
        <v>30068</v>
      </c>
      <c r="H9135" t="s">
        <v>3177</v>
      </c>
      <c r="I9135" t="s">
        <v>30079</v>
      </c>
      <c r="J9135" t="s">
        <v>3187</v>
      </c>
      <c r="K9135" t="s">
        <v>13814</v>
      </c>
      <c r="L9135" t="s">
        <v>3174</v>
      </c>
      <c r="M9135" t="s">
        <v>3174</v>
      </c>
    </row>
    <row r="9136" spans="1:13" x14ac:dyDescent="0.3">
      <c r="A9136" t="s">
        <v>1090</v>
      </c>
      <c r="B9136" t="s">
        <v>2966</v>
      </c>
      <c r="C9136" t="s">
        <v>3173</v>
      </c>
      <c r="D9136" t="s">
        <v>28172</v>
      </c>
      <c r="E9136" t="s">
        <v>3235</v>
      </c>
      <c r="F9136" t="s">
        <v>30080</v>
      </c>
      <c r="G9136" t="s">
        <v>16237</v>
      </c>
      <c r="H9136" t="s">
        <v>3177</v>
      </c>
      <c r="I9136" t="s">
        <v>30081</v>
      </c>
      <c r="J9136" t="s">
        <v>3187</v>
      </c>
      <c r="K9136" t="s">
        <v>30082</v>
      </c>
      <c r="L9136" t="s">
        <v>3174</v>
      </c>
      <c r="M9136" t="s">
        <v>3174</v>
      </c>
    </row>
    <row r="9137" spans="1:13" x14ac:dyDescent="0.3">
      <c r="A9137" t="s">
        <v>1082</v>
      </c>
      <c r="B9137" t="s">
        <v>7638</v>
      </c>
      <c r="C9137" t="s">
        <v>4045</v>
      </c>
      <c r="D9137" t="s">
        <v>1822</v>
      </c>
      <c r="E9137" t="s">
        <v>7639</v>
      </c>
      <c r="F9137" t="s">
        <v>30083</v>
      </c>
      <c r="G9137" t="s">
        <v>8634</v>
      </c>
      <c r="H9137" t="s">
        <v>3177</v>
      </c>
      <c r="I9137" t="s">
        <v>30084</v>
      </c>
      <c r="J9137" t="s">
        <v>3187</v>
      </c>
      <c r="K9137" t="s">
        <v>16002</v>
      </c>
      <c r="L9137" t="s">
        <v>3174</v>
      </c>
      <c r="M9137" t="s">
        <v>3174</v>
      </c>
    </row>
    <row r="9138" spans="1:13" x14ac:dyDescent="0.3">
      <c r="A9138" t="s">
        <v>1090</v>
      </c>
      <c r="B9138" t="s">
        <v>2966</v>
      </c>
      <c r="C9138" t="s">
        <v>3173</v>
      </c>
      <c r="D9138" t="s">
        <v>28172</v>
      </c>
      <c r="E9138" t="s">
        <v>3235</v>
      </c>
      <c r="F9138" t="s">
        <v>30085</v>
      </c>
      <c r="G9138" t="s">
        <v>16244</v>
      </c>
      <c r="H9138" t="s">
        <v>3177</v>
      </c>
      <c r="I9138" t="s">
        <v>30086</v>
      </c>
      <c r="J9138" t="s">
        <v>3187</v>
      </c>
      <c r="K9138" t="s">
        <v>30087</v>
      </c>
      <c r="L9138" t="s">
        <v>3174</v>
      </c>
      <c r="M9138" t="s">
        <v>3174</v>
      </c>
    </row>
    <row r="9139" spans="1:13" x14ac:dyDescent="0.3">
      <c r="A9139" t="s">
        <v>1082</v>
      </c>
      <c r="B9139" t="s">
        <v>7638</v>
      </c>
      <c r="C9139" t="s">
        <v>4045</v>
      </c>
      <c r="D9139" t="s">
        <v>1822</v>
      </c>
      <c r="E9139" t="s">
        <v>7639</v>
      </c>
      <c r="F9139" t="s">
        <v>30088</v>
      </c>
      <c r="G9139" t="s">
        <v>8634</v>
      </c>
      <c r="H9139" t="s">
        <v>3177</v>
      </c>
      <c r="I9139" t="s">
        <v>30089</v>
      </c>
      <c r="J9139" t="s">
        <v>3187</v>
      </c>
      <c r="K9139" t="s">
        <v>16015</v>
      </c>
      <c r="L9139" t="s">
        <v>3174</v>
      </c>
      <c r="M9139" t="s">
        <v>3174</v>
      </c>
    </row>
    <row r="9140" spans="1:13" x14ac:dyDescent="0.3">
      <c r="A9140" t="s">
        <v>1090</v>
      </c>
      <c r="B9140" t="s">
        <v>2966</v>
      </c>
      <c r="C9140" t="s">
        <v>3173</v>
      </c>
      <c r="D9140" t="s">
        <v>28172</v>
      </c>
      <c r="E9140" t="s">
        <v>3235</v>
      </c>
      <c r="F9140" t="s">
        <v>30090</v>
      </c>
      <c r="G9140" t="s">
        <v>16251</v>
      </c>
      <c r="H9140" t="s">
        <v>3177</v>
      </c>
      <c r="I9140" t="s">
        <v>30091</v>
      </c>
      <c r="J9140" t="s">
        <v>3187</v>
      </c>
      <c r="K9140" t="s">
        <v>30092</v>
      </c>
      <c r="L9140" t="s">
        <v>3174</v>
      </c>
      <c r="M9140" t="s">
        <v>3174</v>
      </c>
    </row>
    <row r="9141" spans="1:13" x14ac:dyDescent="0.3">
      <c r="A9141" t="s">
        <v>1082</v>
      </c>
      <c r="B9141" t="s">
        <v>13798</v>
      </c>
      <c r="C9141" t="s">
        <v>4045</v>
      </c>
      <c r="D9141" t="s">
        <v>1822</v>
      </c>
      <c r="E9141" t="s">
        <v>3235</v>
      </c>
      <c r="F9141" t="s">
        <v>30093</v>
      </c>
      <c r="G9141" t="s">
        <v>13800</v>
      </c>
      <c r="H9141" t="s">
        <v>3177</v>
      </c>
      <c r="I9141" t="s">
        <v>30094</v>
      </c>
      <c r="J9141" t="s">
        <v>3187</v>
      </c>
      <c r="K9141" t="s">
        <v>16015</v>
      </c>
      <c r="L9141" t="s">
        <v>3174</v>
      </c>
      <c r="M9141" t="s">
        <v>3174</v>
      </c>
    </row>
    <row r="9142" spans="1:13" x14ac:dyDescent="0.3">
      <c r="A9142" t="s">
        <v>1090</v>
      </c>
      <c r="B9142" t="s">
        <v>19558</v>
      </c>
      <c r="C9142" t="s">
        <v>3173</v>
      </c>
      <c r="D9142" t="s">
        <v>28172</v>
      </c>
      <c r="E9142" t="s">
        <v>3320</v>
      </c>
      <c r="F9142" t="s">
        <v>30095</v>
      </c>
      <c r="G9142" t="s">
        <v>30096</v>
      </c>
      <c r="H9142" t="s">
        <v>3177</v>
      </c>
      <c r="I9142" t="s">
        <v>30097</v>
      </c>
      <c r="J9142" t="s">
        <v>3187</v>
      </c>
      <c r="K9142" t="s">
        <v>30098</v>
      </c>
      <c r="L9142" t="s">
        <v>3174</v>
      </c>
      <c r="M9142" t="s">
        <v>3174</v>
      </c>
    </row>
    <row r="9143" spans="1:13" x14ac:dyDescent="0.3">
      <c r="A9143" t="s">
        <v>1082</v>
      </c>
      <c r="B9143" t="s">
        <v>8670</v>
      </c>
      <c r="C9143" t="s">
        <v>4045</v>
      </c>
      <c r="D9143" t="s">
        <v>1822</v>
      </c>
      <c r="E9143" t="s">
        <v>3235</v>
      </c>
      <c r="F9143" t="s">
        <v>30099</v>
      </c>
      <c r="G9143" t="s">
        <v>8738</v>
      </c>
      <c r="H9143" t="s">
        <v>3177</v>
      </c>
      <c r="I9143" t="s">
        <v>30100</v>
      </c>
      <c r="J9143" t="s">
        <v>3187</v>
      </c>
      <c r="K9143" t="s">
        <v>16002</v>
      </c>
      <c r="L9143" t="s">
        <v>3174</v>
      </c>
      <c r="M9143" t="s">
        <v>3174</v>
      </c>
    </row>
    <row r="9144" spans="1:13" x14ac:dyDescent="0.3">
      <c r="A9144" t="s">
        <v>1090</v>
      </c>
      <c r="B9144" t="s">
        <v>19558</v>
      </c>
      <c r="C9144" t="s">
        <v>3173</v>
      </c>
      <c r="D9144" t="s">
        <v>28172</v>
      </c>
      <c r="E9144" t="s">
        <v>3320</v>
      </c>
      <c r="F9144" t="s">
        <v>30101</v>
      </c>
      <c r="G9144" t="s">
        <v>30102</v>
      </c>
      <c r="H9144" t="s">
        <v>3177</v>
      </c>
      <c r="I9144" t="s">
        <v>30103</v>
      </c>
      <c r="J9144" t="s">
        <v>3187</v>
      </c>
      <c r="K9144" t="s">
        <v>30104</v>
      </c>
      <c r="L9144" t="s">
        <v>3174</v>
      </c>
      <c r="M9144" t="s">
        <v>3174</v>
      </c>
    </row>
    <row r="9145" spans="1:13" x14ac:dyDescent="0.3">
      <c r="A9145" t="s">
        <v>1082</v>
      </c>
      <c r="B9145" t="s">
        <v>8670</v>
      </c>
      <c r="C9145" t="s">
        <v>4045</v>
      </c>
      <c r="D9145" t="s">
        <v>1822</v>
      </c>
      <c r="E9145" t="s">
        <v>3235</v>
      </c>
      <c r="F9145" t="s">
        <v>30105</v>
      </c>
      <c r="G9145" t="s">
        <v>8738</v>
      </c>
      <c r="H9145" t="s">
        <v>3177</v>
      </c>
      <c r="I9145" t="s">
        <v>30106</v>
      </c>
      <c r="J9145" t="s">
        <v>3187</v>
      </c>
      <c r="K9145" t="s">
        <v>16015</v>
      </c>
      <c r="L9145" t="s">
        <v>3174</v>
      </c>
      <c r="M9145" t="s">
        <v>3174</v>
      </c>
    </row>
    <row r="9146" spans="1:13" x14ac:dyDescent="0.3">
      <c r="A9146" t="s">
        <v>1090</v>
      </c>
      <c r="B9146" t="s">
        <v>19558</v>
      </c>
      <c r="C9146" t="s">
        <v>3173</v>
      </c>
      <c r="D9146" t="s">
        <v>28172</v>
      </c>
      <c r="E9146" t="s">
        <v>3235</v>
      </c>
      <c r="F9146" t="s">
        <v>30107</v>
      </c>
      <c r="G9146" t="s">
        <v>30108</v>
      </c>
      <c r="H9146" t="s">
        <v>3177</v>
      </c>
      <c r="I9146" t="s">
        <v>30109</v>
      </c>
      <c r="J9146" t="s">
        <v>3187</v>
      </c>
      <c r="K9146" t="s">
        <v>30110</v>
      </c>
      <c r="L9146" t="s">
        <v>3174</v>
      </c>
      <c r="M9146" t="s">
        <v>3174</v>
      </c>
    </row>
    <row r="9147" spans="1:13" x14ac:dyDescent="0.3">
      <c r="A9147" t="s">
        <v>1082</v>
      </c>
      <c r="B9147" t="s">
        <v>8670</v>
      </c>
      <c r="C9147" t="s">
        <v>4045</v>
      </c>
      <c r="D9147" t="s">
        <v>1822</v>
      </c>
      <c r="E9147" t="s">
        <v>3235</v>
      </c>
      <c r="F9147" t="s">
        <v>30111</v>
      </c>
      <c r="G9147" t="s">
        <v>8738</v>
      </c>
      <c r="H9147" t="s">
        <v>3177</v>
      </c>
      <c r="I9147" t="s">
        <v>30112</v>
      </c>
      <c r="J9147" t="s">
        <v>3187</v>
      </c>
      <c r="K9147" t="s">
        <v>13802</v>
      </c>
      <c r="L9147" t="s">
        <v>3174</v>
      </c>
      <c r="M9147" t="s">
        <v>3174</v>
      </c>
    </row>
    <row r="9148" spans="1:13" x14ac:dyDescent="0.3">
      <c r="A9148" t="s">
        <v>1090</v>
      </c>
      <c r="B9148" t="s">
        <v>2987</v>
      </c>
      <c r="C9148" t="s">
        <v>3173</v>
      </c>
      <c r="D9148" t="s">
        <v>28172</v>
      </c>
      <c r="E9148" t="s">
        <v>3546</v>
      </c>
      <c r="F9148" t="s">
        <v>30113</v>
      </c>
      <c r="G9148" t="s">
        <v>30114</v>
      </c>
      <c r="H9148" t="s">
        <v>3177</v>
      </c>
      <c r="I9148" t="s">
        <v>30115</v>
      </c>
      <c r="J9148" t="s">
        <v>3187</v>
      </c>
      <c r="K9148" t="s">
        <v>30116</v>
      </c>
      <c r="L9148" t="s">
        <v>3174</v>
      </c>
      <c r="M9148" t="s">
        <v>3174</v>
      </c>
    </row>
    <row r="9149" spans="1:13" x14ac:dyDescent="0.3">
      <c r="A9149" t="s">
        <v>1082</v>
      </c>
      <c r="B9149" t="s">
        <v>8670</v>
      </c>
      <c r="C9149" t="s">
        <v>4045</v>
      </c>
      <c r="D9149" t="s">
        <v>1822</v>
      </c>
      <c r="E9149" t="s">
        <v>3235</v>
      </c>
      <c r="F9149" t="s">
        <v>30117</v>
      </c>
      <c r="G9149" t="s">
        <v>8738</v>
      </c>
      <c r="H9149" t="s">
        <v>3177</v>
      </c>
      <c r="I9149" t="s">
        <v>30118</v>
      </c>
      <c r="J9149" t="s">
        <v>3187</v>
      </c>
      <c r="K9149" t="s">
        <v>13805</v>
      </c>
      <c r="L9149" t="s">
        <v>3174</v>
      </c>
      <c r="M9149" t="s">
        <v>3174</v>
      </c>
    </row>
    <row r="9150" spans="1:13" x14ac:dyDescent="0.3">
      <c r="A9150" t="s">
        <v>1090</v>
      </c>
      <c r="B9150" t="s">
        <v>436</v>
      </c>
      <c r="C9150" t="s">
        <v>3173</v>
      </c>
      <c r="D9150" t="s">
        <v>28172</v>
      </c>
      <c r="E9150" t="s">
        <v>3546</v>
      </c>
      <c r="F9150" t="s">
        <v>30119</v>
      </c>
      <c r="G9150" t="s">
        <v>30120</v>
      </c>
      <c r="H9150" t="s">
        <v>3177</v>
      </c>
      <c r="I9150" t="s">
        <v>30121</v>
      </c>
      <c r="J9150" t="s">
        <v>3187</v>
      </c>
      <c r="K9150" t="s">
        <v>30122</v>
      </c>
      <c r="L9150" t="s">
        <v>3174</v>
      </c>
      <c r="M9150" t="s">
        <v>3174</v>
      </c>
    </row>
    <row r="9151" spans="1:13" x14ac:dyDescent="0.3">
      <c r="A9151" t="s">
        <v>1082</v>
      </c>
      <c r="B9151" t="s">
        <v>13961</v>
      </c>
      <c r="C9151" t="s">
        <v>4045</v>
      </c>
      <c r="D9151" t="s">
        <v>1822</v>
      </c>
      <c r="E9151" t="s">
        <v>3235</v>
      </c>
      <c r="F9151" t="s">
        <v>30123</v>
      </c>
      <c r="G9151" t="s">
        <v>13963</v>
      </c>
      <c r="H9151" t="s">
        <v>3177</v>
      </c>
      <c r="I9151" t="s">
        <v>30124</v>
      </c>
      <c r="J9151" t="s">
        <v>3187</v>
      </c>
      <c r="K9151" t="s">
        <v>13802</v>
      </c>
      <c r="L9151" t="s">
        <v>3174</v>
      </c>
      <c r="M9151" t="s">
        <v>3174</v>
      </c>
    </row>
    <row r="9152" spans="1:13" x14ac:dyDescent="0.3">
      <c r="A9152" t="s">
        <v>1090</v>
      </c>
      <c r="B9152" t="s">
        <v>436</v>
      </c>
      <c r="C9152" t="s">
        <v>3173</v>
      </c>
      <c r="D9152" t="s">
        <v>28172</v>
      </c>
      <c r="E9152" t="s">
        <v>3546</v>
      </c>
      <c r="F9152" t="s">
        <v>30125</v>
      </c>
      <c r="G9152" t="s">
        <v>30126</v>
      </c>
      <c r="H9152" t="s">
        <v>3177</v>
      </c>
      <c r="I9152" t="s">
        <v>30127</v>
      </c>
      <c r="J9152" t="s">
        <v>3187</v>
      </c>
      <c r="K9152" t="s">
        <v>30128</v>
      </c>
      <c r="L9152" t="s">
        <v>3174</v>
      </c>
      <c r="M9152" t="s">
        <v>3174</v>
      </c>
    </row>
    <row r="9153" spans="1:13" x14ac:dyDescent="0.3">
      <c r="A9153" t="s">
        <v>1082</v>
      </c>
      <c r="B9153" t="s">
        <v>13961</v>
      </c>
      <c r="C9153" t="s">
        <v>4045</v>
      </c>
      <c r="D9153" t="s">
        <v>1822</v>
      </c>
      <c r="E9153" t="s">
        <v>3235</v>
      </c>
      <c r="F9153" t="s">
        <v>30129</v>
      </c>
      <c r="G9153" t="s">
        <v>13963</v>
      </c>
      <c r="H9153" t="s">
        <v>3177</v>
      </c>
      <c r="I9153" t="s">
        <v>30130</v>
      </c>
      <c r="J9153" t="s">
        <v>3187</v>
      </c>
      <c r="K9153" t="s">
        <v>13805</v>
      </c>
      <c r="L9153" t="s">
        <v>3174</v>
      </c>
      <c r="M9153" t="s">
        <v>3174</v>
      </c>
    </row>
    <row r="9154" spans="1:13" x14ac:dyDescent="0.3">
      <c r="A9154" t="s">
        <v>1090</v>
      </c>
      <c r="B9154" t="s">
        <v>2956</v>
      </c>
      <c r="C9154" t="s">
        <v>3173</v>
      </c>
      <c r="D9154" t="s">
        <v>1755</v>
      </c>
      <c r="E9154" t="s">
        <v>3183</v>
      </c>
      <c r="F9154" t="s">
        <v>30131</v>
      </c>
      <c r="G9154" t="s">
        <v>30132</v>
      </c>
      <c r="H9154" t="s">
        <v>3177</v>
      </c>
      <c r="I9154" t="s">
        <v>30133</v>
      </c>
      <c r="J9154" t="s">
        <v>3187</v>
      </c>
      <c r="K9154" t="s">
        <v>30134</v>
      </c>
      <c r="L9154" t="s">
        <v>3174</v>
      </c>
      <c r="M9154" t="s">
        <v>3174</v>
      </c>
    </row>
    <row r="9155" spans="1:13" x14ac:dyDescent="0.3">
      <c r="A9155" t="s">
        <v>1090</v>
      </c>
      <c r="B9155" t="s">
        <v>436</v>
      </c>
      <c r="C9155" t="s">
        <v>3173</v>
      </c>
      <c r="D9155" t="s">
        <v>28172</v>
      </c>
      <c r="E9155" t="s">
        <v>3235</v>
      </c>
      <c r="F9155" t="s">
        <v>30135</v>
      </c>
      <c r="G9155" t="s">
        <v>8214</v>
      </c>
      <c r="H9155" t="s">
        <v>3177</v>
      </c>
      <c r="I9155" t="s">
        <v>30136</v>
      </c>
      <c r="J9155" t="s">
        <v>3187</v>
      </c>
      <c r="K9155" t="s">
        <v>30137</v>
      </c>
      <c r="L9155" t="s">
        <v>3174</v>
      </c>
      <c r="M9155" t="s">
        <v>3174</v>
      </c>
    </row>
    <row r="9156" spans="1:13" x14ac:dyDescent="0.3">
      <c r="A9156" t="s">
        <v>1082</v>
      </c>
      <c r="B9156" t="s">
        <v>30138</v>
      </c>
      <c r="C9156" t="s">
        <v>4045</v>
      </c>
      <c r="D9156" t="s">
        <v>1822</v>
      </c>
      <c r="E9156" t="s">
        <v>3235</v>
      </c>
      <c r="F9156" t="s">
        <v>30139</v>
      </c>
      <c r="G9156" t="s">
        <v>30140</v>
      </c>
      <c r="H9156" t="s">
        <v>3177</v>
      </c>
      <c r="I9156" t="s">
        <v>30141</v>
      </c>
      <c r="J9156" t="s">
        <v>3187</v>
      </c>
      <c r="K9156" t="s">
        <v>13802</v>
      </c>
      <c r="L9156" t="s">
        <v>3174</v>
      </c>
      <c r="M9156" t="s">
        <v>3174</v>
      </c>
    </row>
    <row r="9157" spans="1:13" x14ac:dyDescent="0.3">
      <c r="A9157" t="s">
        <v>1090</v>
      </c>
      <c r="B9157" t="s">
        <v>3002</v>
      </c>
      <c r="C9157" t="s">
        <v>3173</v>
      </c>
      <c r="D9157" t="s">
        <v>28172</v>
      </c>
      <c r="E9157" t="s">
        <v>3235</v>
      </c>
      <c r="F9157" t="s">
        <v>30142</v>
      </c>
      <c r="G9157" t="s">
        <v>29026</v>
      </c>
      <c r="H9157" t="s">
        <v>3177</v>
      </c>
      <c r="I9157" t="s">
        <v>30143</v>
      </c>
      <c r="J9157" t="s">
        <v>3187</v>
      </c>
      <c r="K9157" t="s">
        <v>30144</v>
      </c>
      <c r="L9157" t="s">
        <v>3174</v>
      </c>
      <c r="M9157" t="s">
        <v>3174</v>
      </c>
    </row>
    <row r="9158" spans="1:13" x14ac:dyDescent="0.3">
      <c r="A9158" t="s">
        <v>1090</v>
      </c>
      <c r="B9158" t="s">
        <v>2956</v>
      </c>
      <c r="C9158" t="s">
        <v>3173</v>
      </c>
      <c r="D9158" t="s">
        <v>1755</v>
      </c>
      <c r="E9158" t="s">
        <v>3183</v>
      </c>
      <c r="F9158" t="s">
        <v>30145</v>
      </c>
      <c r="G9158" t="s">
        <v>30132</v>
      </c>
      <c r="H9158" t="s">
        <v>3177</v>
      </c>
      <c r="I9158" t="s">
        <v>30146</v>
      </c>
      <c r="J9158" t="s">
        <v>3187</v>
      </c>
      <c r="K9158" t="s">
        <v>30147</v>
      </c>
      <c r="L9158" t="s">
        <v>3174</v>
      </c>
      <c r="M9158" t="s">
        <v>3174</v>
      </c>
    </row>
    <row r="9159" spans="1:13" x14ac:dyDescent="0.3">
      <c r="A9159" t="s">
        <v>1082</v>
      </c>
      <c r="B9159" t="s">
        <v>30138</v>
      </c>
      <c r="C9159" t="s">
        <v>4045</v>
      </c>
      <c r="D9159" t="s">
        <v>1822</v>
      </c>
      <c r="E9159" t="s">
        <v>3235</v>
      </c>
      <c r="F9159" t="s">
        <v>30148</v>
      </c>
      <c r="G9159" t="s">
        <v>30140</v>
      </c>
      <c r="H9159" t="s">
        <v>3177</v>
      </c>
      <c r="I9159" t="s">
        <v>30149</v>
      </c>
      <c r="J9159" t="s">
        <v>3187</v>
      </c>
      <c r="K9159" t="s">
        <v>13805</v>
      </c>
      <c r="L9159" t="s">
        <v>3174</v>
      </c>
      <c r="M9159" t="s">
        <v>3174</v>
      </c>
    </row>
    <row r="9160" spans="1:13" x14ac:dyDescent="0.3">
      <c r="A9160" t="s">
        <v>1090</v>
      </c>
      <c r="B9160" t="s">
        <v>17776</v>
      </c>
      <c r="C9160" t="s">
        <v>3173</v>
      </c>
      <c r="D9160" t="s">
        <v>28172</v>
      </c>
      <c r="E9160" t="s">
        <v>3235</v>
      </c>
      <c r="F9160" t="s">
        <v>30150</v>
      </c>
      <c r="G9160" t="s">
        <v>29026</v>
      </c>
      <c r="H9160" t="s">
        <v>3177</v>
      </c>
      <c r="I9160" t="s">
        <v>30151</v>
      </c>
      <c r="J9160" t="s">
        <v>3187</v>
      </c>
      <c r="K9160" t="s">
        <v>30152</v>
      </c>
      <c r="L9160" t="s">
        <v>3174</v>
      </c>
      <c r="M9160" t="s">
        <v>3174</v>
      </c>
    </row>
    <row r="9161" spans="1:13" x14ac:dyDescent="0.3">
      <c r="A9161" t="s">
        <v>1090</v>
      </c>
      <c r="B9161" t="s">
        <v>19567</v>
      </c>
      <c r="C9161" t="s">
        <v>3173</v>
      </c>
      <c r="D9161" t="s">
        <v>1755</v>
      </c>
      <c r="E9161" t="s">
        <v>3235</v>
      </c>
      <c r="F9161" t="s">
        <v>30153</v>
      </c>
      <c r="G9161" t="s">
        <v>30154</v>
      </c>
      <c r="H9161" t="s">
        <v>3177</v>
      </c>
      <c r="I9161" t="s">
        <v>30155</v>
      </c>
      <c r="J9161" t="s">
        <v>3187</v>
      </c>
      <c r="K9161" t="s">
        <v>30156</v>
      </c>
      <c r="L9161" t="s">
        <v>3174</v>
      </c>
      <c r="M9161" t="s">
        <v>3174</v>
      </c>
    </row>
    <row r="9162" spans="1:13" x14ac:dyDescent="0.3">
      <c r="A9162" t="s">
        <v>1090</v>
      </c>
      <c r="B9162" t="s">
        <v>4808</v>
      </c>
      <c r="C9162" t="s">
        <v>3173</v>
      </c>
      <c r="D9162" t="s">
        <v>28172</v>
      </c>
      <c r="E9162" t="s">
        <v>3235</v>
      </c>
      <c r="F9162" t="s">
        <v>30157</v>
      </c>
      <c r="G9162" t="s">
        <v>30158</v>
      </c>
      <c r="H9162" t="s">
        <v>3177</v>
      </c>
      <c r="I9162" t="s">
        <v>30159</v>
      </c>
      <c r="J9162" t="s">
        <v>3187</v>
      </c>
      <c r="K9162" t="s">
        <v>30160</v>
      </c>
      <c r="L9162" t="s">
        <v>3174</v>
      </c>
      <c r="M9162" t="s">
        <v>3174</v>
      </c>
    </row>
    <row r="9163" spans="1:13" x14ac:dyDescent="0.3">
      <c r="A9163" t="s">
        <v>1090</v>
      </c>
      <c r="B9163" t="s">
        <v>13646</v>
      </c>
      <c r="C9163" t="s">
        <v>3173</v>
      </c>
      <c r="D9163" t="s">
        <v>1755</v>
      </c>
      <c r="E9163" t="s">
        <v>3235</v>
      </c>
      <c r="F9163" t="s">
        <v>30161</v>
      </c>
      <c r="G9163" t="s">
        <v>13672</v>
      </c>
      <c r="H9163" t="s">
        <v>3177</v>
      </c>
      <c r="I9163" t="s">
        <v>30162</v>
      </c>
      <c r="J9163" t="s">
        <v>3187</v>
      </c>
      <c r="K9163" t="s">
        <v>28104</v>
      </c>
      <c r="L9163" t="s">
        <v>3174</v>
      </c>
      <c r="M9163" t="s">
        <v>3174</v>
      </c>
    </row>
    <row r="9164" spans="1:13" x14ac:dyDescent="0.3">
      <c r="A9164" t="s">
        <v>1090</v>
      </c>
      <c r="B9164" t="s">
        <v>4808</v>
      </c>
      <c r="C9164" t="s">
        <v>3173</v>
      </c>
      <c r="D9164" t="s">
        <v>28172</v>
      </c>
      <c r="E9164" t="s">
        <v>3235</v>
      </c>
      <c r="F9164" t="s">
        <v>30163</v>
      </c>
      <c r="G9164" t="s">
        <v>30164</v>
      </c>
      <c r="H9164" t="s">
        <v>3177</v>
      </c>
      <c r="I9164" t="s">
        <v>30165</v>
      </c>
      <c r="J9164" t="s">
        <v>3187</v>
      </c>
      <c r="K9164" t="s">
        <v>30166</v>
      </c>
      <c r="L9164" t="s">
        <v>3174</v>
      </c>
      <c r="M9164" t="s">
        <v>3174</v>
      </c>
    </row>
    <row r="9165" spans="1:13" x14ac:dyDescent="0.3">
      <c r="A9165" t="s">
        <v>1090</v>
      </c>
      <c r="B9165" t="s">
        <v>13406</v>
      </c>
      <c r="C9165" t="s">
        <v>3173</v>
      </c>
      <c r="D9165" t="s">
        <v>1755</v>
      </c>
      <c r="E9165" t="s">
        <v>3235</v>
      </c>
      <c r="F9165" t="s">
        <v>30167</v>
      </c>
      <c r="G9165" t="s">
        <v>26989</v>
      </c>
      <c r="H9165" t="s">
        <v>3177</v>
      </c>
      <c r="I9165" t="s">
        <v>30168</v>
      </c>
      <c r="J9165" t="s">
        <v>3187</v>
      </c>
      <c r="K9165" t="s">
        <v>30169</v>
      </c>
      <c r="L9165" t="s">
        <v>3174</v>
      </c>
      <c r="M9165" t="s">
        <v>3174</v>
      </c>
    </row>
    <row r="9166" spans="1:13" x14ac:dyDescent="0.3">
      <c r="A9166" t="s">
        <v>1090</v>
      </c>
      <c r="B9166" t="s">
        <v>16911</v>
      </c>
      <c r="C9166" t="s">
        <v>3173</v>
      </c>
      <c r="D9166" t="s">
        <v>28172</v>
      </c>
      <c r="E9166" t="s">
        <v>3235</v>
      </c>
      <c r="F9166" t="s">
        <v>30170</v>
      </c>
      <c r="G9166" t="s">
        <v>16237</v>
      </c>
      <c r="H9166" t="s">
        <v>3177</v>
      </c>
      <c r="I9166" t="s">
        <v>30171</v>
      </c>
      <c r="J9166" t="s">
        <v>3187</v>
      </c>
      <c r="K9166" t="s">
        <v>30172</v>
      </c>
      <c r="L9166" t="s">
        <v>3174</v>
      </c>
      <c r="M9166" t="s">
        <v>3174</v>
      </c>
    </row>
    <row r="9167" spans="1:13" x14ac:dyDescent="0.3">
      <c r="A9167" t="s">
        <v>1082</v>
      </c>
      <c r="B9167" t="s">
        <v>30173</v>
      </c>
      <c r="C9167" t="s">
        <v>4045</v>
      </c>
      <c r="D9167" t="s">
        <v>1822</v>
      </c>
      <c r="E9167" t="s">
        <v>3235</v>
      </c>
      <c r="F9167" t="s">
        <v>30174</v>
      </c>
      <c r="G9167" t="s">
        <v>30175</v>
      </c>
      <c r="H9167" t="s">
        <v>3177</v>
      </c>
      <c r="I9167" t="s">
        <v>30176</v>
      </c>
      <c r="J9167" t="s">
        <v>3187</v>
      </c>
      <c r="K9167" t="s">
        <v>16012</v>
      </c>
      <c r="L9167" t="s">
        <v>3174</v>
      </c>
      <c r="M9167" t="s">
        <v>3174</v>
      </c>
    </row>
    <row r="9168" spans="1:13" x14ac:dyDescent="0.3">
      <c r="A9168" t="s">
        <v>1090</v>
      </c>
      <c r="B9168" t="s">
        <v>13406</v>
      </c>
      <c r="C9168" t="s">
        <v>3173</v>
      </c>
      <c r="D9168" t="s">
        <v>1755</v>
      </c>
      <c r="E9168" t="s">
        <v>3235</v>
      </c>
      <c r="F9168" t="s">
        <v>30177</v>
      </c>
      <c r="G9168" t="s">
        <v>26503</v>
      </c>
      <c r="H9168" t="s">
        <v>3177</v>
      </c>
      <c r="I9168" t="s">
        <v>30178</v>
      </c>
      <c r="J9168" t="s">
        <v>3187</v>
      </c>
      <c r="K9168" t="s">
        <v>28086</v>
      </c>
      <c r="L9168" t="s">
        <v>3174</v>
      </c>
      <c r="M9168" t="s">
        <v>3174</v>
      </c>
    </row>
    <row r="9169" spans="1:13" x14ac:dyDescent="0.3">
      <c r="A9169" t="s">
        <v>1090</v>
      </c>
      <c r="B9169" t="s">
        <v>16911</v>
      </c>
      <c r="C9169" t="s">
        <v>3173</v>
      </c>
      <c r="D9169" t="s">
        <v>28172</v>
      </c>
      <c r="E9169" t="s">
        <v>3235</v>
      </c>
      <c r="F9169" t="s">
        <v>30179</v>
      </c>
      <c r="G9169" t="s">
        <v>16244</v>
      </c>
      <c r="H9169" t="s">
        <v>3177</v>
      </c>
      <c r="I9169" t="s">
        <v>30180</v>
      </c>
      <c r="J9169" t="s">
        <v>3187</v>
      </c>
      <c r="K9169" t="s">
        <v>30181</v>
      </c>
      <c r="L9169" t="s">
        <v>3174</v>
      </c>
      <c r="M9169" t="s">
        <v>3174</v>
      </c>
    </row>
    <row r="9170" spans="1:13" x14ac:dyDescent="0.3">
      <c r="A9170" t="s">
        <v>1082</v>
      </c>
      <c r="B9170" t="s">
        <v>30173</v>
      </c>
      <c r="C9170" t="s">
        <v>4045</v>
      </c>
      <c r="D9170" t="s">
        <v>1822</v>
      </c>
      <c r="E9170" t="s">
        <v>3235</v>
      </c>
      <c r="F9170" t="s">
        <v>30182</v>
      </c>
      <c r="G9170" t="s">
        <v>30175</v>
      </c>
      <c r="H9170" t="s">
        <v>3177</v>
      </c>
      <c r="I9170" t="s">
        <v>30183</v>
      </c>
      <c r="J9170" t="s">
        <v>3187</v>
      </c>
      <c r="K9170" t="s">
        <v>16015</v>
      </c>
      <c r="L9170" t="s">
        <v>3174</v>
      </c>
      <c r="M9170" t="s">
        <v>3174</v>
      </c>
    </row>
    <row r="9171" spans="1:13" x14ac:dyDescent="0.3">
      <c r="A9171" t="s">
        <v>1090</v>
      </c>
      <c r="B9171" t="s">
        <v>16911</v>
      </c>
      <c r="C9171" t="s">
        <v>3173</v>
      </c>
      <c r="D9171" t="s">
        <v>28172</v>
      </c>
      <c r="E9171" t="s">
        <v>3235</v>
      </c>
      <c r="F9171" t="s">
        <v>30184</v>
      </c>
      <c r="G9171" t="s">
        <v>16251</v>
      </c>
      <c r="H9171" t="s">
        <v>3177</v>
      </c>
      <c r="I9171" t="s">
        <v>30185</v>
      </c>
      <c r="J9171" t="s">
        <v>3187</v>
      </c>
      <c r="K9171" t="s">
        <v>30186</v>
      </c>
      <c r="L9171" t="s">
        <v>3174</v>
      </c>
      <c r="M9171" t="s">
        <v>3174</v>
      </c>
    </row>
    <row r="9172" spans="1:13" x14ac:dyDescent="0.3">
      <c r="A9172" t="s">
        <v>1090</v>
      </c>
      <c r="B9172" t="s">
        <v>4791</v>
      </c>
      <c r="C9172" t="s">
        <v>3173</v>
      </c>
      <c r="D9172" t="s">
        <v>1755</v>
      </c>
      <c r="E9172" t="s">
        <v>3235</v>
      </c>
      <c r="F9172" t="s">
        <v>30187</v>
      </c>
      <c r="G9172" t="s">
        <v>28743</v>
      </c>
      <c r="H9172" t="s">
        <v>3177</v>
      </c>
      <c r="I9172" t="s">
        <v>30188</v>
      </c>
      <c r="J9172" t="s">
        <v>3187</v>
      </c>
      <c r="K9172" t="s">
        <v>30189</v>
      </c>
      <c r="L9172" t="s">
        <v>3174</v>
      </c>
      <c r="M9172" t="s">
        <v>3174</v>
      </c>
    </row>
    <row r="9173" spans="1:13" x14ac:dyDescent="0.3">
      <c r="A9173" t="s">
        <v>1082</v>
      </c>
      <c r="B9173" t="s">
        <v>30173</v>
      </c>
      <c r="C9173" t="s">
        <v>4045</v>
      </c>
      <c r="D9173" t="s">
        <v>1822</v>
      </c>
      <c r="E9173" t="s">
        <v>3235</v>
      </c>
      <c r="F9173" t="s">
        <v>30190</v>
      </c>
      <c r="G9173" t="s">
        <v>30175</v>
      </c>
      <c r="H9173" t="s">
        <v>3177</v>
      </c>
      <c r="I9173" t="s">
        <v>30191</v>
      </c>
      <c r="J9173" t="s">
        <v>3187</v>
      </c>
      <c r="K9173" t="s">
        <v>13802</v>
      </c>
      <c r="L9173" t="s">
        <v>3174</v>
      </c>
      <c r="M9173" t="s">
        <v>3174</v>
      </c>
    </row>
    <row r="9174" spans="1:13" x14ac:dyDescent="0.3">
      <c r="A9174" t="s">
        <v>1090</v>
      </c>
      <c r="B9174" t="s">
        <v>19273</v>
      </c>
      <c r="C9174" t="s">
        <v>3173</v>
      </c>
      <c r="D9174" t="s">
        <v>28172</v>
      </c>
      <c r="E9174" t="s">
        <v>3235</v>
      </c>
      <c r="F9174" t="s">
        <v>30192</v>
      </c>
      <c r="G9174" t="s">
        <v>21960</v>
      </c>
      <c r="H9174" t="s">
        <v>3177</v>
      </c>
      <c r="I9174" t="s">
        <v>30193</v>
      </c>
      <c r="J9174" t="s">
        <v>3187</v>
      </c>
      <c r="K9174" t="s">
        <v>30194</v>
      </c>
      <c r="L9174" t="s">
        <v>3174</v>
      </c>
      <c r="M9174" t="s">
        <v>3174</v>
      </c>
    </row>
    <row r="9175" spans="1:13" x14ac:dyDescent="0.3">
      <c r="A9175" t="s">
        <v>1082</v>
      </c>
      <c r="B9175" t="s">
        <v>30173</v>
      </c>
      <c r="C9175" t="s">
        <v>4045</v>
      </c>
      <c r="D9175" t="s">
        <v>1822</v>
      </c>
      <c r="E9175" t="s">
        <v>3235</v>
      </c>
      <c r="F9175" t="s">
        <v>30195</v>
      </c>
      <c r="G9175" t="s">
        <v>30175</v>
      </c>
      <c r="H9175" t="s">
        <v>3177</v>
      </c>
      <c r="I9175" t="s">
        <v>30196</v>
      </c>
      <c r="J9175" t="s">
        <v>3187</v>
      </c>
      <c r="K9175" t="s">
        <v>13805</v>
      </c>
      <c r="L9175" t="s">
        <v>3174</v>
      </c>
      <c r="M9175" t="s">
        <v>3174</v>
      </c>
    </row>
    <row r="9176" spans="1:13" x14ac:dyDescent="0.3">
      <c r="A9176" t="s">
        <v>1090</v>
      </c>
      <c r="B9176" t="s">
        <v>13596</v>
      </c>
      <c r="C9176" t="s">
        <v>3173</v>
      </c>
      <c r="D9176" t="s">
        <v>1755</v>
      </c>
      <c r="E9176" t="s">
        <v>3235</v>
      </c>
      <c r="F9176" t="s">
        <v>30197</v>
      </c>
      <c r="G9176" t="s">
        <v>26616</v>
      </c>
      <c r="H9176" t="s">
        <v>3177</v>
      </c>
      <c r="I9176" t="s">
        <v>30198</v>
      </c>
      <c r="J9176" t="s">
        <v>3187</v>
      </c>
      <c r="K9176" t="s">
        <v>30199</v>
      </c>
      <c r="L9176" t="s">
        <v>3174</v>
      </c>
      <c r="M9176" t="s">
        <v>3174</v>
      </c>
    </row>
    <row r="9177" spans="1:13" x14ac:dyDescent="0.3">
      <c r="A9177" t="s">
        <v>1090</v>
      </c>
      <c r="B9177" t="s">
        <v>9015</v>
      </c>
      <c r="C9177" t="s">
        <v>3173</v>
      </c>
      <c r="D9177" t="s">
        <v>28172</v>
      </c>
      <c r="E9177" t="s">
        <v>3459</v>
      </c>
      <c r="F9177" t="s">
        <v>30200</v>
      </c>
      <c r="G9177" t="s">
        <v>8180</v>
      </c>
      <c r="H9177" t="s">
        <v>3177</v>
      </c>
      <c r="I9177" t="s">
        <v>30201</v>
      </c>
      <c r="J9177" t="s">
        <v>3187</v>
      </c>
      <c r="K9177" t="s">
        <v>30202</v>
      </c>
      <c r="L9177" t="s">
        <v>3174</v>
      </c>
      <c r="M9177" t="s">
        <v>3174</v>
      </c>
    </row>
    <row r="9178" spans="1:13" x14ac:dyDescent="0.3">
      <c r="A9178" t="s">
        <v>1082</v>
      </c>
      <c r="B9178" t="s">
        <v>24209</v>
      </c>
      <c r="C9178" t="s">
        <v>4045</v>
      </c>
      <c r="D9178" t="s">
        <v>1822</v>
      </c>
      <c r="E9178" t="s">
        <v>3235</v>
      </c>
      <c r="F9178" t="s">
        <v>30203</v>
      </c>
      <c r="G9178" t="s">
        <v>24211</v>
      </c>
      <c r="H9178" t="s">
        <v>3177</v>
      </c>
      <c r="I9178" t="s">
        <v>30204</v>
      </c>
      <c r="J9178" t="s">
        <v>3187</v>
      </c>
      <c r="K9178" t="s">
        <v>16002</v>
      </c>
      <c r="L9178" t="s">
        <v>3174</v>
      </c>
      <c r="M9178" t="s">
        <v>3174</v>
      </c>
    </row>
    <row r="9179" spans="1:13" x14ac:dyDescent="0.3">
      <c r="A9179" t="s">
        <v>1090</v>
      </c>
      <c r="B9179" t="s">
        <v>13596</v>
      </c>
      <c r="C9179" t="s">
        <v>3173</v>
      </c>
      <c r="D9179" t="s">
        <v>1755</v>
      </c>
      <c r="E9179" t="s">
        <v>3235</v>
      </c>
      <c r="F9179" t="s">
        <v>30205</v>
      </c>
      <c r="G9179" t="s">
        <v>19679</v>
      </c>
      <c r="H9179" t="s">
        <v>3177</v>
      </c>
      <c r="I9179" t="s">
        <v>30206</v>
      </c>
      <c r="J9179" t="s">
        <v>3187</v>
      </c>
      <c r="K9179" t="s">
        <v>28086</v>
      </c>
      <c r="L9179" t="s">
        <v>3174</v>
      </c>
      <c r="M9179" t="s">
        <v>3174</v>
      </c>
    </row>
    <row r="9180" spans="1:13" x14ac:dyDescent="0.3">
      <c r="A9180" t="s">
        <v>1090</v>
      </c>
      <c r="B9180" t="s">
        <v>9015</v>
      </c>
      <c r="C9180" t="s">
        <v>3173</v>
      </c>
      <c r="D9180" t="s">
        <v>28172</v>
      </c>
      <c r="E9180" t="s">
        <v>3459</v>
      </c>
      <c r="F9180" t="s">
        <v>30207</v>
      </c>
      <c r="G9180" t="s">
        <v>16190</v>
      </c>
      <c r="H9180" t="s">
        <v>3177</v>
      </c>
      <c r="I9180" t="s">
        <v>30208</v>
      </c>
      <c r="J9180" t="s">
        <v>3187</v>
      </c>
      <c r="K9180" t="s">
        <v>30209</v>
      </c>
      <c r="L9180" t="s">
        <v>3174</v>
      </c>
      <c r="M9180" t="s">
        <v>3174</v>
      </c>
    </row>
    <row r="9181" spans="1:13" x14ac:dyDescent="0.3">
      <c r="A9181" t="s">
        <v>1082</v>
      </c>
      <c r="B9181" t="s">
        <v>24209</v>
      </c>
      <c r="C9181" t="s">
        <v>4045</v>
      </c>
      <c r="D9181" t="s">
        <v>1822</v>
      </c>
      <c r="E9181" t="s">
        <v>3235</v>
      </c>
      <c r="F9181" t="s">
        <v>30210</v>
      </c>
      <c r="G9181" t="s">
        <v>24211</v>
      </c>
      <c r="H9181" t="s">
        <v>3177</v>
      </c>
      <c r="I9181" t="s">
        <v>30211</v>
      </c>
      <c r="J9181" t="s">
        <v>3187</v>
      </c>
      <c r="K9181" t="s">
        <v>16015</v>
      </c>
      <c r="L9181" t="s">
        <v>3174</v>
      </c>
      <c r="M9181" t="s">
        <v>3174</v>
      </c>
    </row>
    <row r="9182" spans="1:13" x14ac:dyDescent="0.3">
      <c r="A9182" t="s">
        <v>1090</v>
      </c>
      <c r="B9182" t="s">
        <v>8574</v>
      </c>
      <c r="C9182" t="s">
        <v>3173</v>
      </c>
      <c r="D9182" t="s">
        <v>1755</v>
      </c>
      <c r="E9182" t="s">
        <v>3235</v>
      </c>
      <c r="F9182" t="s">
        <v>30212</v>
      </c>
      <c r="G9182" t="s">
        <v>29343</v>
      </c>
      <c r="H9182" t="s">
        <v>3177</v>
      </c>
      <c r="I9182" t="s">
        <v>30213</v>
      </c>
      <c r="J9182" t="s">
        <v>3187</v>
      </c>
      <c r="K9182" t="s">
        <v>30214</v>
      </c>
      <c r="L9182" t="s">
        <v>3174</v>
      </c>
      <c r="M9182" t="s">
        <v>3174</v>
      </c>
    </row>
    <row r="9183" spans="1:13" x14ac:dyDescent="0.3">
      <c r="A9183" t="s">
        <v>1090</v>
      </c>
      <c r="B9183" t="s">
        <v>9015</v>
      </c>
      <c r="C9183" t="s">
        <v>3173</v>
      </c>
      <c r="D9183" t="s">
        <v>28172</v>
      </c>
      <c r="E9183" t="s">
        <v>3459</v>
      </c>
      <c r="F9183" t="s">
        <v>30215</v>
      </c>
      <c r="G9183" t="s">
        <v>3176</v>
      </c>
      <c r="H9183" t="s">
        <v>3177</v>
      </c>
      <c r="I9183" t="s">
        <v>30216</v>
      </c>
      <c r="J9183" t="s">
        <v>3187</v>
      </c>
      <c r="K9183" t="s">
        <v>30217</v>
      </c>
      <c r="L9183" t="s">
        <v>3174</v>
      </c>
      <c r="M9183" t="s">
        <v>3174</v>
      </c>
    </row>
    <row r="9184" spans="1:13" x14ac:dyDescent="0.3">
      <c r="A9184" t="s">
        <v>1082</v>
      </c>
      <c r="B9184" t="s">
        <v>7381</v>
      </c>
      <c r="C9184" t="s">
        <v>4045</v>
      </c>
      <c r="D9184" t="s">
        <v>1822</v>
      </c>
      <c r="E9184" t="s">
        <v>7639</v>
      </c>
      <c r="F9184" t="s">
        <v>30218</v>
      </c>
      <c r="G9184" t="s">
        <v>23855</v>
      </c>
      <c r="H9184" t="s">
        <v>3177</v>
      </c>
      <c r="I9184" t="s">
        <v>30219</v>
      </c>
      <c r="J9184" t="s">
        <v>3187</v>
      </c>
      <c r="K9184" t="s">
        <v>13817</v>
      </c>
      <c r="L9184" t="s">
        <v>3174</v>
      </c>
      <c r="M9184" t="s">
        <v>3174</v>
      </c>
    </row>
    <row r="9185" spans="1:13" x14ac:dyDescent="0.3">
      <c r="A9185" t="s">
        <v>1090</v>
      </c>
      <c r="B9185" t="s">
        <v>3013</v>
      </c>
      <c r="C9185" t="s">
        <v>3173</v>
      </c>
      <c r="D9185" t="s">
        <v>1755</v>
      </c>
      <c r="E9185" t="s">
        <v>3235</v>
      </c>
      <c r="F9185" t="s">
        <v>30220</v>
      </c>
      <c r="G9185" t="s">
        <v>8785</v>
      </c>
      <c r="H9185" t="s">
        <v>3177</v>
      </c>
      <c r="I9185" t="s">
        <v>30221</v>
      </c>
      <c r="J9185" t="s">
        <v>3187</v>
      </c>
      <c r="K9185" t="s">
        <v>28104</v>
      </c>
      <c r="L9185" t="s">
        <v>3174</v>
      </c>
      <c r="M9185" t="s">
        <v>3174</v>
      </c>
    </row>
    <row r="9186" spans="1:13" x14ac:dyDescent="0.3">
      <c r="A9186" t="s">
        <v>1090</v>
      </c>
      <c r="B9186" t="s">
        <v>9015</v>
      </c>
      <c r="C9186" t="s">
        <v>3173</v>
      </c>
      <c r="D9186" t="s">
        <v>28172</v>
      </c>
      <c r="E9186" t="s">
        <v>3459</v>
      </c>
      <c r="F9186" t="s">
        <v>30222</v>
      </c>
      <c r="G9186" t="s">
        <v>8148</v>
      </c>
      <c r="H9186" t="s">
        <v>3177</v>
      </c>
      <c r="I9186" t="s">
        <v>30223</v>
      </c>
      <c r="J9186" t="s">
        <v>3187</v>
      </c>
      <c r="K9186" t="s">
        <v>30224</v>
      </c>
      <c r="L9186" t="s">
        <v>3174</v>
      </c>
      <c r="M9186" t="s">
        <v>3174</v>
      </c>
    </row>
    <row r="9187" spans="1:13" x14ac:dyDescent="0.3">
      <c r="A9187" t="s">
        <v>1082</v>
      </c>
      <c r="B9187" t="s">
        <v>7381</v>
      </c>
      <c r="C9187" t="s">
        <v>4045</v>
      </c>
      <c r="D9187" t="s">
        <v>1822</v>
      </c>
      <c r="E9187" t="s">
        <v>7639</v>
      </c>
      <c r="F9187" t="s">
        <v>30225</v>
      </c>
      <c r="G9187" t="s">
        <v>23855</v>
      </c>
      <c r="H9187" t="s">
        <v>3177</v>
      </c>
      <c r="I9187" t="s">
        <v>30226</v>
      </c>
      <c r="J9187" t="s">
        <v>3187</v>
      </c>
      <c r="K9187" t="s">
        <v>13814</v>
      </c>
      <c r="L9187" t="s">
        <v>3174</v>
      </c>
      <c r="M9187" t="s">
        <v>3174</v>
      </c>
    </row>
    <row r="9188" spans="1:13" x14ac:dyDescent="0.3">
      <c r="A9188" t="s">
        <v>1082</v>
      </c>
      <c r="B9188" t="s">
        <v>7381</v>
      </c>
      <c r="C9188" t="s">
        <v>4045</v>
      </c>
      <c r="D9188" t="s">
        <v>1822</v>
      </c>
      <c r="E9188" t="s">
        <v>7639</v>
      </c>
      <c r="F9188" t="s">
        <v>30227</v>
      </c>
      <c r="G9188" t="s">
        <v>23855</v>
      </c>
      <c r="H9188" t="s">
        <v>3177</v>
      </c>
      <c r="I9188" t="s">
        <v>30228</v>
      </c>
      <c r="J9188" t="s">
        <v>3187</v>
      </c>
      <c r="K9188" t="s">
        <v>22815</v>
      </c>
      <c r="L9188" t="s">
        <v>3174</v>
      </c>
      <c r="M9188" t="s">
        <v>3174</v>
      </c>
    </row>
    <row r="9189" spans="1:13" x14ac:dyDescent="0.3">
      <c r="A9189" t="s">
        <v>1090</v>
      </c>
      <c r="B9189" t="s">
        <v>6503</v>
      </c>
      <c r="C9189" t="s">
        <v>3173</v>
      </c>
      <c r="D9189" t="s">
        <v>28172</v>
      </c>
      <c r="E9189" t="s">
        <v>3235</v>
      </c>
      <c r="F9189" t="s">
        <v>30229</v>
      </c>
      <c r="G9189" t="s">
        <v>8762</v>
      </c>
      <c r="H9189" t="s">
        <v>3177</v>
      </c>
      <c r="I9189" t="s">
        <v>30230</v>
      </c>
      <c r="J9189" t="s">
        <v>3187</v>
      </c>
      <c r="K9189" t="s">
        <v>30231</v>
      </c>
      <c r="L9189" t="s">
        <v>3174</v>
      </c>
      <c r="M9189" t="s">
        <v>3174</v>
      </c>
    </row>
    <row r="9190" spans="1:13" x14ac:dyDescent="0.3">
      <c r="A9190" t="s">
        <v>1090</v>
      </c>
      <c r="B9190" t="s">
        <v>6503</v>
      </c>
      <c r="C9190" t="s">
        <v>3173</v>
      </c>
      <c r="D9190" t="s">
        <v>28172</v>
      </c>
      <c r="E9190" t="s">
        <v>3235</v>
      </c>
      <c r="F9190" t="s">
        <v>30232</v>
      </c>
      <c r="G9190" t="s">
        <v>8187</v>
      </c>
      <c r="H9190" t="s">
        <v>3177</v>
      </c>
      <c r="I9190" t="s">
        <v>30233</v>
      </c>
      <c r="J9190" t="s">
        <v>3187</v>
      </c>
      <c r="K9190" t="s">
        <v>30234</v>
      </c>
      <c r="L9190" t="s">
        <v>3174</v>
      </c>
      <c r="M9190" t="s">
        <v>3174</v>
      </c>
    </row>
    <row r="9191" spans="1:13" x14ac:dyDescent="0.3">
      <c r="A9191" t="s">
        <v>1090</v>
      </c>
      <c r="B9191" t="s">
        <v>4812</v>
      </c>
      <c r="C9191" t="s">
        <v>3173</v>
      </c>
      <c r="D9191" t="s">
        <v>1755</v>
      </c>
      <c r="E9191" t="s">
        <v>3320</v>
      </c>
      <c r="F9191" t="s">
        <v>30235</v>
      </c>
      <c r="G9191" t="s">
        <v>29457</v>
      </c>
      <c r="H9191" t="s">
        <v>3177</v>
      </c>
      <c r="I9191" t="s">
        <v>30236</v>
      </c>
      <c r="J9191" t="s">
        <v>3187</v>
      </c>
      <c r="K9191" t="s">
        <v>30237</v>
      </c>
      <c r="L9191" t="s">
        <v>3174</v>
      </c>
      <c r="M9191" t="s">
        <v>3174</v>
      </c>
    </row>
    <row r="9192" spans="1:13" x14ac:dyDescent="0.3">
      <c r="A9192" t="s">
        <v>1090</v>
      </c>
      <c r="B9192" t="s">
        <v>6503</v>
      </c>
      <c r="C9192" t="s">
        <v>3173</v>
      </c>
      <c r="D9192" t="s">
        <v>28172</v>
      </c>
      <c r="E9192" t="s">
        <v>3235</v>
      </c>
      <c r="F9192" t="s">
        <v>30238</v>
      </c>
      <c r="G9192" t="s">
        <v>27157</v>
      </c>
      <c r="H9192" t="s">
        <v>3177</v>
      </c>
      <c r="I9192" t="s">
        <v>30239</v>
      </c>
      <c r="J9192" t="s">
        <v>3187</v>
      </c>
      <c r="K9192" t="s">
        <v>30240</v>
      </c>
      <c r="L9192" t="s">
        <v>3174</v>
      </c>
      <c r="M9192" t="s">
        <v>3174</v>
      </c>
    </row>
    <row r="9193" spans="1:13" x14ac:dyDescent="0.3">
      <c r="A9193" t="s">
        <v>1090</v>
      </c>
      <c r="B9193" t="s">
        <v>6503</v>
      </c>
      <c r="C9193" t="s">
        <v>3173</v>
      </c>
      <c r="D9193" t="s">
        <v>28172</v>
      </c>
      <c r="E9193" t="s">
        <v>3459</v>
      </c>
      <c r="F9193" t="s">
        <v>30241</v>
      </c>
      <c r="G9193" t="s">
        <v>8148</v>
      </c>
      <c r="H9193" t="s">
        <v>3177</v>
      </c>
      <c r="I9193" t="s">
        <v>30242</v>
      </c>
      <c r="J9193" t="s">
        <v>3187</v>
      </c>
      <c r="K9193" t="s">
        <v>30243</v>
      </c>
      <c r="L9193" t="s">
        <v>3174</v>
      </c>
      <c r="M9193" t="s">
        <v>3174</v>
      </c>
    </row>
    <row r="9194" spans="1:13" x14ac:dyDescent="0.3">
      <c r="A9194" t="s">
        <v>1090</v>
      </c>
      <c r="B9194" t="s">
        <v>6277</v>
      </c>
      <c r="C9194" t="s">
        <v>3173</v>
      </c>
      <c r="D9194" t="s">
        <v>28172</v>
      </c>
      <c r="E9194" t="s">
        <v>3459</v>
      </c>
      <c r="F9194" t="s">
        <v>30244</v>
      </c>
      <c r="G9194" t="s">
        <v>16141</v>
      </c>
      <c r="H9194" t="s">
        <v>3177</v>
      </c>
      <c r="I9194" t="s">
        <v>30245</v>
      </c>
      <c r="J9194" t="s">
        <v>3187</v>
      </c>
      <c r="K9194" t="s">
        <v>30246</v>
      </c>
      <c r="L9194" t="s">
        <v>3174</v>
      </c>
      <c r="M9194" t="s">
        <v>3174</v>
      </c>
    </row>
    <row r="9195" spans="1:13" x14ac:dyDescent="0.3">
      <c r="A9195" t="s">
        <v>1090</v>
      </c>
      <c r="B9195" t="s">
        <v>6277</v>
      </c>
      <c r="C9195" t="s">
        <v>3173</v>
      </c>
      <c r="D9195" t="s">
        <v>28172</v>
      </c>
      <c r="E9195" t="s">
        <v>3459</v>
      </c>
      <c r="F9195" t="s">
        <v>30247</v>
      </c>
      <c r="G9195" t="s">
        <v>5719</v>
      </c>
      <c r="H9195" t="s">
        <v>3177</v>
      </c>
      <c r="I9195" t="s">
        <v>30248</v>
      </c>
      <c r="J9195" t="s">
        <v>3187</v>
      </c>
      <c r="K9195" t="s">
        <v>30249</v>
      </c>
      <c r="L9195" t="s">
        <v>3174</v>
      </c>
      <c r="M9195" t="s">
        <v>3174</v>
      </c>
    </row>
    <row r="9196" spans="1:13" x14ac:dyDescent="0.3">
      <c r="A9196" t="s">
        <v>1090</v>
      </c>
      <c r="B9196" t="s">
        <v>6277</v>
      </c>
      <c r="C9196" t="s">
        <v>3173</v>
      </c>
      <c r="D9196" t="s">
        <v>28172</v>
      </c>
      <c r="E9196" t="s">
        <v>3235</v>
      </c>
      <c r="F9196" t="s">
        <v>30250</v>
      </c>
      <c r="G9196" t="s">
        <v>19396</v>
      </c>
      <c r="H9196" t="s">
        <v>3177</v>
      </c>
      <c r="I9196" t="s">
        <v>30251</v>
      </c>
      <c r="J9196" t="s">
        <v>3187</v>
      </c>
      <c r="K9196" t="s">
        <v>30252</v>
      </c>
      <c r="L9196" t="s">
        <v>3174</v>
      </c>
      <c r="M9196" t="s">
        <v>3174</v>
      </c>
    </row>
    <row r="9197" spans="1:13" x14ac:dyDescent="0.3">
      <c r="A9197" t="s">
        <v>1090</v>
      </c>
      <c r="B9197" t="s">
        <v>8890</v>
      </c>
      <c r="C9197" t="s">
        <v>3173</v>
      </c>
      <c r="D9197" t="s">
        <v>28172</v>
      </c>
      <c r="E9197" t="s">
        <v>3235</v>
      </c>
      <c r="F9197" t="s">
        <v>30253</v>
      </c>
      <c r="G9197" t="s">
        <v>21601</v>
      </c>
      <c r="H9197" t="s">
        <v>3177</v>
      </c>
      <c r="I9197" t="s">
        <v>30254</v>
      </c>
      <c r="J9197" t="s">
        <v>3187</v>
      </c>
      <c r="K9197" t="s">
        <v>30255</v>
      </c>
      <c r="L9197" t="s">
        <v>3174</v>
      </c>
      <c r="M9197" t="s">
        <v>3174</v>
      </c>
    </row>
    <row r="9198" spans="1:13" x14ac:dyDescent="0.3">
      <c r="A9198" t="s">
        <v>1090</v>
      </c>
      <c r="B9198" t="s">
        <v>6281</v>
      </c>
      <c r="C9198" t="s">
        <v>3173</v>
      </c>
      <c r="D9198" t="s">
        <v>1759</v>
      </c>
      <c r="E9198" t="s">
        <v>3235</v>
      </c>
      <c r="F9198" t="s">
        <v>30256</v>
      </c>
      <c r="G9198" t="s">
        <v>8207</v>
      </c>
      <c r="H9198" t="s">
        <v>3177</v>
      </c>
      <c r="I9198" t="s">
        <v>30257</v>
      </c>
      <c r="J9198" t="s">
        <v>3187</v>
      </c>
      <c r="K9198" t="s">
        <v>30258</v>
      </c>
      <c r="L9198" t="s">
        <v>3174</v>
      </c>
      <c r="M9198" t="s">
        <v>3174</v>
      </c>
    </row>
    <row r="9199" spans="1:13" x14ac:dyDescent="0.3">
      <c r="A9199" t="s">
        <v>1090</v>
      </c>
      <c r="B9199" t="s">
        <v>8890</v>
      </c>
      <c r="C9199" t="s">
        <v>3173</v>
      </c>
      <c r="D9199" t="s">
        <v>28172</v>
      </c>
      <c r="E9199" t="s">
        <v>3235</v>
      </c>
      <c r="F9199" t="s">
        <v>30259</v>
      </c>
      <c r="G9199" t="s">
        <v>8175</v>
      </c>
      <c r="H9199" t="s">
        <v>3177</v>
      </c>
      <c r="I9199" t="s">
        <v>30260</v>
      </c>
      <c r="J9199" t="s">
        <v>3187</v>
      </c>
      <c r="K9199" t="s">
        <v>30261</v>
      </c>
      <c r="L9199" t="s">
        <v>3174</v>
      </c>
      <c r="M9199" t="s">
        <v>3174</v>
      </c>
    </row>
    <row r="9200" spans="1:13" x14ac:dyDescent="0.3">
      <c r="A9200" t="s">
        <v>1090</v>
      </c>
      <c r="B9200" t="s">
        <v>8890</v>
      </c>
      <c r="C9200" t="s">
        <v>3173</v>
      </c>
      <c r="D9200" t="s">
        <v>28172</v>
      </c>
      <c r="E9200" t="s">
        <v>3235</v>
      </c>
      <c r="F9200" t="s">
        <v>30262</v>
      </c>
      <c r="G9200" t="s">
        <v>30263</v>
      </c>
      <c r="H9200" t="s">
        <v>3177</v>
      </c>
      <c r="I9200" t="s">
        <v>30264</v>
      </c>
      <c r="J9200" t="s">
        <v>3187</v>
      </c>
      <c r="K9200" t="s">
        <v>30265</v>
      </c>
      <c r="L9200" t="s">
        <v>3174</v>
      </c>
      <c r="M9200" t="s">
        <v>3174</v>
      </c>
    </row>
    <row r="9201" spans="1:13" x14ac:dyDescent="0.3">
      <c r="A9201" t="s">
        <v>1090</v>
      </c>
      <c r="B9201" t="s">
        <v>8890</v>
      </c>
      <c r="C9201" t="s">
        <v>3173</v>
      </c>
      <c r="D9201" t="s">
        <v>28172</v>
      </c>
      <c r="E9201" t="s">
        <v>3235</v>
      </c>
      <c r="F9201" t="s">
        <v>30266</v>
      </c>
      <c r="G9201" t="s">
        <v>30267</v>
      </c>
      <c r="H9201" t="s">
        <v>3177</v>
      </c>
      <c r="I9201" t="s">
        <v>30268</v>
      </c>
      <c r="J9201" t="s">
        <v>3187</v>
      </c>
      <c r="K9201" t="s">
        <v>30269</v>
      </c>
      <c r="L9201" t="s">
        <v>3174</v>
      </c>
      <c r="M9201" t="s">
        <v>3174</v>
      </c>
    </row>
    <row r="9202" spans="1:13" x14ac:dyDescent="0.3">
      <c r="A9202" t="s">
        <v>1090</v>
      </c>
      <c r="B9202" t="s">
        <v>15187</v>
      </c>
      <c r="C9202" t="s">
        <v>3173</v>
      </c>
      <c r="D9202" t="s">
        <v>1759</v>
      </c>
      <c r="E9202" t="s">
        <v>3183</v>
      </c>
      <c r="F9202" t="s">
        <v>30270</v>
      </c>
      <c r="G9202" t="s">
        <v>30271</v>
      </c>
      <c r="H9202" t="s">
        <v>3177</v>
      </c>
      <c r="I9202" t="s">
        <v>30272</v>
      </c>
      <c r="J9202" t="s">
        <v>3187</v>
      </c>
      <c r="K9202" t="s">
        <v>30273</v>
      </c>
      <c r="L9202" t="s">
        <v>3174</v>
      </c>
      <c r="M9202" t="s">
        <v>3174</v>
      </c>
    </row>
    <row r="9203" spans="1:13" x14ac:dyDescent="0.3">
      <c r="A9203" t="s">
        <v>1090</v>
      </c>
      <c r="B9203" t="s">
        <v>8890</v>
      </c>
      <c r="C9203" t="s">
        <v>3173</v>
      </c>
      <c r="D9203" t="s">
        <v>28172</v>
      </c>
      <c r="E9203" t="s">
        <v>3235</v>
      </c>
      <c r="F9203" t="s">
        <v>30274</v>
      </c>
      <c r="G9203" t="s">
        <v>19294</v>
      </c>
      <c r="H9203" t="s">
        <v>3177</v>
      </c>
      <c r="I9203" t="s">
        <v>30275</v>
      </c>
      <c r="J9203" t="s">
        <v>3187</v>
      </c>
      <c r="K9203" t="s">
        <v>30276</v>
      </c>
      <c r="L9203" t="s">
        <v>3174</v>
      </c>
      <c r="M9203" t="s">
        <v>3174</v>
      </c>
    </row>
    <row r="9204" spans="1:13" x14ac:dyDescent="0.3">
      <c r="A9204" t="s">
        <v>1090</v>
      </c>
      <c r="B9204" t="s">
        <v>8890</v>
      </c>
      <c r="C9204" t="s">
        <v>3173</v>
      </c>
      <c r="D9204" t="s">
        <v>28172</v>
      </c>
      <c r="E9204" t="s">
        <v>3235</v>
      </c>
      <c r="F9204" t="s">
        <v>30277</v>
      </c>
      <c r="G9204" t="s">
        <v>30278</v>
      </c>
      <c r="H9204" t="s">
        <v>3177</v>
      </c>
      <c r="I9204" t="s">
        <v>30279</v>
      </c>
      <c r="J9204" t="s">
        <v>3187</v>
      </c>
      <c r="K9204" t="s">
        <v>30280</v>
      </c>
      <c r="L9204" t="s">
        <v>3174</v>
      </c>
      <c r="M9204" t="s">
        <v>3174</v>
      </c>
    </row>
    <row r="9205" spans="1:13" x14ac:dyDescent="0.3">
      <c r="A9205" t="s">
        <v>1090</v>
      </c>
      <c r="B9205" t="s">
        <v>15187</v>
      </c>
      <c r="C9205" t="s">
        <v>3173</v>
      </c>
      <c r="D9205" t="s">
        <v>1759</v>
      </c>
      <c r="E9205" t="s">
        <v>3183</v>
      </c>
      <c r="F9205" t="s">
        <v>30281</v>
      </c>
      <c r="G9205" t="s">
        <v>15262</v>
      </c>
      <c r="H9205" t="s">
        <v>3177</v>
      </c>
      <c r="I9205" t="s">
        <v>30282</v>
      </c>
      <c r="J9205" t="s">
        <v>3187</v>
      </c>
      <c r="K9205" t="s">
        <v>30283</v>
      </c>
      <c r="L9205" t="s">
        <v>3174</v>
      </c>
      <c r="M9205" t="s">
        <v>3174</v>
      </c>
    </row>
    <row r="9206" spans="1:13" x14ac:dyDescent="0.3">
      <c r="A9206" t="s">
        <v>1090</v>
      </c>
      <c r="B9206" t="s">
        <v>8890</v>
      </c>
      <c r="C9206" t="s">
        <v>3173</v>
      </c>
      <c r="D9206" t="s">
        <v>28172</v>
      </c>
      <c r="E9206" t="s">
        <v>3235</v>
      </c>
      <c r="F9206" t="s">
        <v>30284</v>
      </c>
      <c r="G9206" t="s">
        <v>21606</v>
      </c>
      <c r="H9206" t="s">
        <v>3177</v>
      </c>
      <c r="I9206" t="s">
        <v>30285</v>
      </c>
      <c r="J9206" t="s">
        <v>3187</v>
      </c>
      <c r="K9206" t="s">
        <v>30286</v>
      </c>
      <c r="L9206" t="s">
        <v>3174</v>
      </c>
      <c r="M9206" t="s">
        <v>3174</v>
      </c>
    </row>
    <row r="9207" spans="1:13" x14ac:dyDescent="0.3">
      <c r="A9207" t="s">
        <v>1090</v>
      </c>
      <c r="B9207" t="s">
        <v>15187</v>
      </c>
      <c r="C9207" t="s">
        <v>3173</v>
      </c>
      <c r="D9207" t="s">
        <v>1759</v>
      </c>
      <c r="E9207" t="s">
        <v>3183</v>
      </c>
      <c r="F9207" t="s">
        <v>30287</v>
      </c>
      <c r="G9207" t="s">
        <v>15262</v>
      </c>
      <c r="H9207" t="s">
        <v>3177</v>
      </c>
      <c r="I9207" t="s">
        <v>30288</v>
      </c>
      <c r="J9207" t="s">
        <v>3187</v>
      </c>
      <c r="K9207" t="s">
        <v>30289</v>
      </c>
      <c r="L9207" t="s">
        <v>3174</v>
      </c>
      <c r="M9207" t="s">
        <v>3174</v>
      </c>
    </row>
    <row r="9208" spans="1:13" x14ac:dyDescent="0.3">
      <c r="A9208" t="s">
        <v>1090</v>
      </c>
      <c r="B9208" t="s">
        <v>8890</v>
      </c>
      <c r="C9208" t="s">
        <v>3173</v>
      </c>
      <c r="D9208" t="s">
        <v>28172</v>
      </c>
      <c r="E9208" t="s">
        <v>3235</v>
      </c>
      <c r="F9208" t="s">
        <v>30290</v>
      </c>
      <c r="G9208" t="s">
        <v>21610</v>
      </c>
      <c r="H9208" t="s">
        <v>3177</v>
      </c>
      <c r="I9208" t="s">
        <v>30291</v>
      </c>
      <c r="J9208" t="s">
        <v>3187</v>
      </c>
      <c r="K9208" t="s">
        <v>30292</v>
      </c>
      <c r="L9208" t="s">
        <v>3174</v>
      </c>
      <c r="M9208" t="s">
        <v>3174</v>
      </c>
    </row>
    <row r="9209" spans="1:13" x14ac:dyDescent="0.3">
      <c r="A9209" t="s">
        <v>1090</v>
      </c>
      <c r="B9209" t="s">
        <v>15187</v>
      </c>
      <c r="C9209" t="s">
        <v>3173</v>
      </c>
      <c r="D9209" t="s">
        <v>1759</v>
      </c>
      <c r="E9209" t="s">
        <v>3183</v>
      </c>
      <c r="F9209" t="s">
        <v>30293</v>
      </c>
      <c r="G9209" t="s">
        <v>15262</v>
      </c>
      <c r="H9209" t="s">
        <v>3177</v>
      </c>
      <c r="I9209" t="s">
        <v>30294</v>
      </c>
      <c r="J9209" t="s">
        <v>3187</v>
      </c>
      <c r="K9209" t="s">
        <v>30295</v>
      </c>
      <c r="L9209" t="s">
        <v>3174</v>
      </c>
      <c r="M9209" t="s">
        <v>3174</v>
      </c>
    </row>
    <row r="9210" spans="1:13" x14ac:dyDescent="0.3">
      <c r="A9210" t="s">
        <v>1090</v>
      </c>
      <c r="B9210" t="s">
        <v>8890</v>
      </c>
      <c r="C9210" t="s">
        <v>3173</v>
      </c>
      <c r="D9210" t="s">
        <v>28172</v>
      </c>
      <c r="E9210" t="s">
        <v>3235</v>
      </c>
      <c r="F9210" t="s">
        <v>30296</v>
      </c>
      <c r="G9210" t="s">
        <v>21596</v>
      </c>
      <c r="H9210" t="s">
        <v>3177</v>
      </c>
      <c r="I9210" t="s">
        <v>30297</v>
      </c>
      <c r="J9210" t="s">
        <v>3187</v>
      </c>
      <c r="K9210" t="s">
        <v>30298</v>
      </c>
      <c r="L9210" t="s">
        <v>3174</v>
      </c>
      <c r="M9210" t="s">
        <v>3174</v>
      </c>
    </row>
    <row r="9211" spans="1:13" x14ac:dyDescent="0.3">
      <c r="A9211" t="s">
        <v>1090</v>
      </c>
      <c r="B9211" t="s">
        <v>15187</v>
      </c>
      <c r="C9211" t="s">
        <v>3173</v>
      </c>
      <c r="D9211" t="s">
        <v>1759</v>
      </c>
      <c r="E9211" t="s">
        <v>3183</v>
      </c>
      <c r="F9211" t="s">
        <v>30299</v>
      </c>
      <c r="G9211" t="s">
        <v>15283</v>
      </c>
      <c r="H9211" t="s">
        <v>3177</v>
      </c>
      <c r="I9211" t="s">
        <v>30300</v>
      </c>
      <c r="J9211" t="s">
        <v>3187</v>
      </c>
      <c r="K9211" t="s">
        <v>30301</v>
      </c>
      <c r="L9211" t="s">
        <v>3174</v>
      </c>
      <c r="M9211" t="s">
        <v>3174</v>
      </c>
    </row>
    <row r="9212" spans="1:13" x14ac:dyDescent="0.3">
      <c r="A9212" t="s">
        <v>1090</v>
      </c>
      <c r="B9212" t="s">
        <v>8890</v>
      </c>
      <c r="C9212" t="s">
        <v>3173</v>
      </c>
      <c r="D9212" t="s">
        <v>28172</v>
      </c>
      <c r="E9212" t="s">
        <v>3235</v>
      </c>
      <c r="F9212" t="s">
        <v>30302</v>
      </c>
      <c r="G9212" t="s">
        <v>28264</v>
      </c>
      <c r="H9212" t="s">
        <v>3177</v>
      </c>
      <c r="I9212" t="s">
        <v>30303</v>
      </c>
      <c r="J9212" t="s">
        <v>3187</v>
      </c>
      <c r="K9212" t="s">
        <v>30304</v>
      </c>
      <c r="L9212" t="s">
        <v>3174</v>
      </c>
      <c r="M9212" t="s">
        <v>3174</v>
      </c>
    </row>
    <row r="9213" spans="1:13" x14ac:dyDescent="0.3">
      <c r="A9213" t="s">
        <v>1090</v>
      </c>
      <c r="B9213" t="s">
        <v>15187</v>
      </c>
      <c r="C9213" t="s">
        <v>3173</v>
      </c>
      <c r="D9213" t="s">
        <v>1759</v>
      </c>
      <c r="E9213" t="s">
        <v>3183</v>
      </c>
      <c r="F9213" t="s">
        <v>30305</v>
      </c>
      <c r="G9213" t="s">
        <v>15283</v>
      </c>
      <c r="H9213" t="s">
        <v>3177</v>
      </c>
      <c r="I9213" t="s">
        <v>30306</v>
      </c>
      <c r="J9213" t="s">
        <v>3187</v>
      </c>
      <c r="K9213" t="s">
        <v>30307</v>
      </c>
      <c r="L9213" t="s">
        <v>3174</v>
      </c>
      <c r="M9213" t="s">
        <v>3174</v>
      </c>
    </row>
    <row r="9214" spans="1:13" x14ac:dyDescent="0.3">
      <c r="A9214" t="s">
        <v>1090</v>
      </c>
      <c r="B9214" t="s">
        <v>8556</v>
      </c>
      <c r="C9214" t="s">
        <v>3173</v>
      </c>
      <c r="D9214" t="s">
        <v>28172</v>
      </c>
      <c r="E9214" t="s">
        <v>3459</v>
      </c>
      <c r="F9214" t="s">
        <v>30308</v>
      </c>
      <c r="G9214" t="s">
        <v>8163</v>
      </c>
      <c r="H9214" t="s">
        <v>3177</v>
      </c>
      <c r="I9214" t="s">
        <v>30309</v>
      </c>
      <c r="J9214" t="s">
        <v>3187</v>
      </c>
      <c r="K9214" t="s">
        <v>30310</v>
      </c>
      <c r="L9214" t="s">
        <v>3174</v>
      </c>
      <c r="M9214" t="s">
        <v>3174</v>
      </c>
    </row>
    <row r="9215" spans="1:13" x14ac:dyDescent="0.3">
      <c r="A9215" t="s">
        <v>1090</v>
      </c>
      <c r="B9215" t="s">
        <v>15187</v>
      </c>
      <c r="C9215" t="s">
        <v>3173</v>
      </c>
      <c r="D9215" t="s">
        <v>1759</v>
      </c>
      <c r="E9215" t="s">
        <v>3183</v>
      </c>
      <c r="F9215" t="s">
        <v>30311</v>
      </c>
      <c r="G9215" t="s">
        <v>15283</v>
      </c>
      <c r="H9215" t="s">
        <v>3177</v>
      </c>
      <c r="I9215" t="s">
        <v>30312</v>
      </c>
      <c r="J9215" t="s">
        <v>3187</v>
      </c>
      <c r="K9215" t="s">
        <v>30313</v>
      </c>
      <c r="L9215" t="s">
        <v>3174</v>
      </c>
      <c r="M9215" t="s">
        <v>3174</v>
      </c>
    </row>
    <row r="9216" spans="1:13" x14ac:dyDescent="0.3">
      <c r="A9216" t="s">
        <v>1090</v>
      </c>
      <c r="B9216" t="s">
        <v>8556</v>
      </c>
      <c r="C9216" t="s">
        <v>3173</v>
      </c>
      <c r="D9216" t="s">
        <v>28172</v>
      </c>
      <c r="E9216" t="s">
        <v>3459</v>
      </c>
      <c r="F9216" t="s">
        <v>30314</v>
      </c>
      <c r="G9216" t="s">
        <v>14627</v>
      </c>
      <c r="H9216" t="s">
        <v>3177</v>
      </c>
      <c r="I9216" t="s">
        <v>30315</v>
      </c>
      <c r="J9216" t="s">
        <v>3187</v>
      </c>
      <c r="K9216" t="s">
        <v>30316</v>
      </c>
      <c r="L9216" t="s">
        <v>3174</v>
      </c>
      <c r="M9216" t="s">
        <v>3174</v>
      </c>
    </row>
    <row r="9217" spans="1:13" x14ac:dyDescent="0.3">
      <c r="A9217" t="s">
        <v>1090</v>
      </c>
      <c r="B9217" t="s">
        <v>17718</v>
      </c>
      <c r="C9217" t="s">
        <v>3173</v>
      </c>
      <c r="D9217" t="s">
        <v>28172</v>
      </c>
      <c r="E9217" t="s">
        <v>3235</v>
      </c>
      <c r="F9217" t="s">
        <v>30317</v>
      </c>
      <c r="G9217" t="s">
        <v>17869</v>
      </c>
      <c r="H9217" t="s">
        <v>3177</v>
      </c>
      <c r="I9217" t="s">
        <v>30318</v>
      </c>
      <c r="J9217" t="s">
        <v>3187</v>
      </c>
      <c r="K9217" t="s">
        <v>30319</v>
      </c>
      <c r="L9217" t="s">
        <v>3174</v>
      </c>
      <c r="M9217" t="s">
        <v>3174</v>
      </c>
    </row>
    <row r="9218" spans="1:13" x14ac:dyDescent="0.3">
      <c r="A9218" t="s">
        <v>1090</v>
      </c>
      <c r="B9218" t="s">
        <v>3002</v>
      </c>
      <c r="C9218" t="s">
        <v>3173</v>
      </c>
      <c r="D9218" t="s">
        <v>1759</v>
      </c>
      <c r="E9218" t="s">
        <v>3320</v>
      </c>
      <c r="F9218" t="s">
        <v>30320</v>
      </c>
      <c r="G9218" t="s">
        <v>30321</v>
      </c>
      <c r="H9218" t="s">
        <v>3177</v>
      </c>
      <c r="I9218" t="s">
        <v>30322</v>
      </c>
      <c r="J9218" t="s">
        <v>3187</v>
      </c>
      <c r="K9218" t="s">
        <v>30323</v>
      </c>
      <c r="L9218" t="s">
        <v>3174</v>
      </c>
      <c r="M9218" t="s">
        <v>3174</v>
      </c>
    </row>
    <row r="9219" spans="1:13" x14ac:dyDescent="0.3">
      <c r="A9219" t="s">
        <v>1090</v>
      </c>
      <c r="B9219" t="s">
        <v>3019</v>
      </c>
      <c r="C9219" t="s">
        <v>3173</v>
      </c>
      <c r="D9219" t="s">
        <v>28172</v>
      </c>
      <c r="E9219" t="s">
        <v>3235</v>
      </c>
      <c r="F9219" t="s">
        <v>30324</v>
      </c>
      <c r="G9219" t="s">
        <v>20820</v>
      </c>
      <c r="H9219" t="s">
        <v>3177</v>
      </c>
      <c r="I9219" t="s">
        <v>30325</v>
      </c>
      <c r="J9219" t="s">
        <v>3187</v>
      </c>
      <c r="K9219" t="s">
        <v>30326</v>
      </c>
      <c r="L9219" t="s">
        <v>3174</v>
      </c>
      <c r="M9219" t="s">
        <v>3174</v>
      </c>
    </row>
    <row r="9220" spans="1:13" x14ac:dyDescent="0.3">
      <c r="A9220" t="s">
        <v>1090</v>
      </c>
      <c r="B9220" t="s">
        <v>3002</v>
      </c>
      <c r="C9220" t="s">
        <v>3173</v>
      </c>
      <c r="D9220" t="s">
        <v>1759</v>
      </c>
      <c r="E9220" t="s">
        <v>3320</v>
      </c>
      <c r="F9220" t="s">
        <v>30327</v>
      </c>
      <c r="G9220" t="s">
        <v>30321</v>
      </c>
      <c r="H9220" t="s">
        <v>3177</v>
      </c>
      <c r="I9220" t="s">
        <v>30328</v>
      </c>
      <c r="J9220" t="s">
        <v>3187</v>
      </c>
      <c r="K9220" t="s">
        <v>30329</v>
      </c>
      <c r="L9220" t="s">
        <v>3174</v>
      </c>
      <c r="M9220" t="s">
        <v>3174</v>
      </c>
    </row>
    <row r="9221" spans="1:13" x14ac:dyDescent="0.3">
      <c r="A9221" t="s">
        <v>1090</v>
      </c>
      <c r="B9221" t="s">
        <v>19567</v>
      </c>
      <c r="C9221" t="s">
        <v>3173</v>
      </c>
      <c r="D9221" t="s">
        <v>28172</v>
      </c>
      <c r="E9221" t="s">
        <v>3546</v>
      </c>
      <c r="F9221" t="s">
        <v>30330</v>
      </c>
      <c r="G9221" t="s">
        <v>30331</v>
      </c>
      <c r="H9221" t="s">
        <v>3177</v>
      </c>
      <c r="I9221" t="s">
        <v>30332</v>
      </c>
      <c r="J9221" t="s">
        <v>3187</v>
      </c>
      <c r="K9221" t="s">
        <v>30333</v>
      </c>
      <c r="L9221" t="s">
        <v>3174</v>
      </c>
      <c r="M9221" t="s">
        <v>3174</v>
      </c>
    </row>
    <row r="9222" spans="1:13" x14ac:dyDescent="0.3">
      <c r="A9222" t="s">
        <v>1090</v>
      </c>
      <c r="B9222" t="s">
        <v>3002</v>
      </c>
      <c r="C9222" t="s">
        <v>3173</v>
      </c>
      <c r="D9222" t="s">
        <v>1759</v>
      </c>
      <c r="E9222" t="s">
        <v>3320</v>
      </c>
      <c r="F9222" t="s">
        <v>30334</v>
      </c>
      <c r="G9222" t="s">
        <v>30321</v>
      </c>
      <c r="H9222" t="s">
        <v>3177</v>
      </c>
      <c r="I9222" t="s">
        <v>30335</v>
      </c>
      <c r="J9222" t="s">
        <v>3187</v>
      </c>
      <c r="K9222" t="s">
        <v>30336</v>
      </c>
      <c r="L9222" t="s">
        <v>3174</v>
      </c>
      <c r="M9222" t="s">
        <v>3174</v>
      </c>
    </row>
    <row r="9223" spans="1:13" x14ac:dyDescent="0.3">
      <c r="A9223" t="s">
        <v>1090</v>
      </c>
      <c r="B9223" t="s">
        <v>17047</v>
      </c>
      <c r="C9223" t="s">
        <v>3173</v>
      </c>
      <c r="D9223" t="s">
        <v>28172</v>
      </c>
      <c r="E9223" t="s">
        <v>3235</v>
      </c>
      <c r="F9223" t="s">
        <v>30337</v>
      </c>
      <c r="G9223" t="s">
        <v>30338</v>
      </c>
      <c r="H9223" t="s">
        <v>3177</v>
      </c>
      <c r="I9223" t="s">
        <v>30339</v>
      </c>
      <c r="J9223" t="s">
        <v>3187</v>
      </c>
      <c r="K9223" t="s">
        <v>30340</v>
      </c>
      <c r="L9223" t="s">
        <v>3174</v>
      </c>
      <c r="M9223" t="s">
        <v>3174</v>
      </c>
    </row>
    <row r="9224" spans="1:13" x14ac:dyDescent="0.3">
      <c r="A9224" t="s">
        <v>1090</v>
      </c>
      <c r="B9224" t="s">
        <v>17047</v>
      </c>
      <c r="C9224" t="s">
        <v>3173</v>
      </c>
      <c r="D9224" t="s">
        <v>28172</v>
      </c>
      <c r="E9224" t="s">
        <v>3235</v>
      </c>
      <c r="F9224" t="s">
        <v>30341</v>
      </c>
      <c r="G9224" t="s">
        <v>19396</v>
      </c>
      <c r="H9224" t="s">
        <v>3177</v>
      </c>
      <c r="I9224" t="s">
        <v>30342</v>
      </c>
      <c r="J9224" t="s">
        <v>3187</v>
      </c>
      <c r="K9224" t="s">
        <v>30343</v>
      </c>
      <c r="L9224" t="s">
        <v>3174</v>
      </c>
      <c r="M9224" t="s">
        <v>3174</v>
      </c>
    </row>
    <row r="9225" spans="1:13" x14ac:dyDescent="0.3">
      <c r="A9225" t="s">
        <v>1090</v>
      </c>
      <c r="B9225" t="s">
        <v>17047</v>
      </c>
      <c r="C9225" t="s">
        <v>3173</v>
      </c>
      <c r="D9225" t="s">
        <v>28172</v>
      </c>
      <c r="E9225" t="s">
        <v>3235</v>
      </c>
      <c r="F9225" t="s">
        <v>30344</v>
      </c>
      <c r="G9225" t="s">
        <v>28897</v>
      </c>
      <c r="H9225" t="s">
        <v>3177</v>
      </c>
      <c r="I9225" t="s">
        <v>30345</v>
      </c>
      <c r="J9225" t="s">
        <v>3187</v>
      </c>
      <c r="K9225" t="s">
        <v>30346</v>
      </c>
      <c r="L9225" t="s">
        <v>3174</v>
      </c>
      <c r="M9225" t="s">
        <v>3174</v>
      </c>
    </row>
    <row r="9226" spans="1:13" x14ac:dyDescent="0.3">
      <c r="A9226" t="s">
        <v>1090</v>
      </c>
      <c r="B9226" t="s">
        <v>17047</v>
      </c>
      <c r="C9226" t="s">
        <v>3173</v>
      </c>
      <c r="D9226" t="s">
        <v>28172</v>
      </c>
      <c r="E9226" t="s">
        <v>3235</v>
      </c>
      <c r="F9226" t="s">
        <v>30347</v>
      </c>
      <c r="G9226" t="s">
        <v>26334</v>
      </c>
      <c r="H9226" t="s">
        <v>3177</v>
      </c>
      <c r="I9226" t="s">
        <v>30348</v>
      </c>
      <c r="J9226" t="s">
        <v>3187</v>
      </c>
      <c r="K9226" t="s">
        <v>30349</v>
      </c>
      <c r="L9226" t="s">
        <v>3174</v>
      </c>
      <c r="M9226" t="s">
        <v>3174</v>
      </c>
    </row>
    <row r="9227" spans="1:13" x14ac:dyDescent="0.3">
      <c r="A9227" t="s">
        <v>1090</v>
      </c>
      <c r="B9227" t="s">
        <v>9127</v>
      </c>
      <c r="C9227" t="s">
        <v>3173</v>
      </c>
      <c r="D9227" t="s">
        <v>28172</v>
      </c>
      <c r="E9227" t="s">
        <v>3235</v>
      </c>
      <c r="F9227" t="s">
        <v>30350</v>
      </c>
      <c r="G9227" t="s">
        <v>30351</v>
      </c>
      <c r="H9227" t="s">
        <v>3177</v>
      </c>
      <c r="I9227" t="s">
        <v>30352</v>
      </c>
      <c r="J9227" t="s">
        <v>3187</v>
      </c>
      <c r="K9227" t="s">
        <v>30353</v>
      </c>
      <c r="L9227" t="s">
        <v>3174</v>
      </c>
      <c r="M9227" t="s">
        <v>3174</v>
      </c>
    </row>
    <row r="9228" spans="1:13" x14ac:dyDescent="0.3">
      <c r="A9228" t="s">
        <v>1090</v>
      </c>
      <c r="B9228" t="s">
        <v>9127</v>
      </c>
      <c r="C9228" t="s">
        <v>3173</v>
      </c>
      <c r="D9228" t="s">
        <v>28172</v>
      </c>
      <c r="E9228" t="s">
        <v>3235</v>
      </c>
      <c r="F9228" t="s">
        <v>30354</v>
      </c>
      <c r="G9228" t="s">
        <v>30355</v>
      </c>
      <c r="H9228" t="s">
        <v>3177</v>
      </c>
      <c r="I9228" t="s">
        <v>30356</v>
      </c>
      <c r="J9228" t="s">
        <v>3187</v>
      </c>
      <c r="K9228" t="s">
        <v>30357</v>
      </c>
      <c r="L9228" t="s">
        <v>3174</v>
      </c>
      <c r="M9228" t="s">
        <v>3174</v>
      </c>
    </row>
    <row r="9229" spans="1:13" x14ac:dyDescent="0.3">
      <c r="A9229" t="s">
        <v>1090</v>
      </c>
      <c r="B9229" t="s">
        <v>8561</v>
      </c>
      <c r="C9229" t="s">
        <v>3173</v>
      </c>
      <c r="D9229" t="s">
        <v>28172</v>
      </c>
      <c r="E9229" t="s">
        <v>3235</v>
      </c>
      <c r="F9229" t="s">
        <v>30358</v>
      </c>
      <c r="G9229" t="s">
        <v>30351</v>
      </c>
      <c r="H9229" t="s">
        <v>3177</v>
      </c>
      <c r="I9229" t="s">
        <v>30359</v>
      </c>
      <c r="J9229" t="s">
        <v>3187</v>
      </c>
      <c r="K9229" t="s">
        <v>30360</v>
      </c>
      <c r="L9229" t="s">
        <v>3174</v>
      </c>
      <c r="M9229" t="s">
        <v>3174</v>
      </c>
    </row>
    <row r="9230" spans="1:13" x14ac:dyDescent="0.3">
      <c r="A9230" t="s">
        <v>1090</v>
      </c>
      <c r="B9230" t="s">
        <v>22707</v>
      </c>
      <c r="C9230" t="s">
        <v>3173</v>
      </c>
      <c r="D9230" t="s">
        <v>1755</v>
      </c>
      <c r="E9230" t="s">
        <v>3235</v>
      </c>
      <c r="F9230" t="s">
        <v>30361</v>
      </c>
      <c r="G9230" t="s">
        <v>22709</v>
      </c>
      <c r="H9230" t="s">
        <v>3177</v>
      </c>
      <c r="I9230" t="s">
        <v>30362</v>
      </c>
      <c r="J9230" t="s">
        <v>3187</v>
      </c>
      <c r="K9230" t="s">
        <v>28104</v>
      </c>
      <c r="L9230" t="s">
        <v>3174</v>
      </c>
      <c r="M9230" t="s">
        <v>3174</v>
      </c>
    </row>
    <row r="9231" spans="1:13" x14ac:dyDescent="0.3">
      <c r="A9231" t="s">
        <v>1090</v>
      </c>
      <c r="B9231" t="s">
        <v>8561</v>
      </c>
      <c r="C9231" t="s">
        <v>3173</v>
      </c>
      <c r="D9231" t="s">
        <v>28172</v>
      </c>
      <c r="E9231" t="s">
        <v>3235</v>
      </c>
      <c r="F9231" t="s">
        <v>30363</v>
      </c>
      <c r="G9231" t="s">
        <v>30355</v>
      </c>
      <c r="H9231" t="s">
        <v>3177</v>
      </c>
      <c r="I9231" t="s">
        <v>30364</v>
      </c>
      <c r="J9231" t="s">
        <v>3187</v>
      </c>
      <c r="K9231" t="s">
        <v>30365</v>
      </c>
      <c r="L9231" t="s">
        <v>3174</v>
      </c>
      <c r="M9231" t="s">
        <v>3174</v>
      </c>
    </row>
    <row r="9232" spans="1:13" x14ac:dyDescent="0.3">
      <c r="A9232" t="s">
        <v>1090</v>
      </c>
      <c r="B9232" t="s">
        <v>13646</v>
      </c>
      <c r="C9232" t="s">
        <v>3173</v>
      </c>
      <c r="D9232" t="s">
        <v>28172</v>
      </c>
      <c r="E9232" t="s">
        <v>3235</v>
      </c>
      <c r="F9232" t="s">
        <v>30366</v>
      </c>
      <c r="G9232" t="s">
        <v>26398</v>
      </c>
      <c r="H9232" t="s">
        <v>3177</v>
      </c>
      <c r="I9232" t="s">
        <v>30367</v>
      </c>
      <c r="J9232" t="s">
        <v>3187</v>
      </c>
      <c r="K9232" t="s">
        <v>30368</v>
      </c>
      <c r="L9232" t="s">
        <v>3174</v>
      </c>
      <c r="M9232" t="s">
        <v>3174</v>
      </c>
    </row>
    <row r="9233" spans="1:13" x14ac:dyDescent="0.3">
      <c r="A9233" t="s">
        <v>1090</v>
      </c>
      <c r="B9233" t="s">
        <v>13646</v>
      </c>
      <c r="C9233" t="s">
        <v>3173</v>
      </c>
      <c r="D9233" t="s">
        <v>28172</v>
      </c>
      <c r="E9233" t="s">
        <v>3459</v>
      </c>
      <c r="F9233" t="s">
        <v>30369</v>
      </c>
      <c r="G9233" t="s">
        <v>5990</v>
      </c>
      <c r="H9233" t="s">
        <v>3177</v>
      </c>
      <c r="I9233" t="s">
        <v>30370</v>
      </c>
      <c r="J9233" t="s">
        <v>3187</v>
      </c>
      <c r="K9233" t="s">
        <v>30371</v>
      </c>
      <c r="L9233" t="s">
        <v>3174</v>
      </c>
      <c r="M9233" t="s">
        <v>3174</v>
      </c>
    </row>
    <row r="9234" spans="1:13" x14ac:dyDescent="0.3">
      <c r="A9234" t="s">
        <v>1090</v>
      </c>
      <c r="B9234" t="s">
        <v>13646</v>
      </c>
      <c r="C9234" t="s">
        <v>3173</v>
      </c>
      <c r="D9234" t="s">
        <v>28172</v>
      </c>
      <c r="E9234" t="s">
        <v>3459</v>
      </c>
      <c r="F9234" t="s">
        <v>30372</v>
      </c>
      <c r="G9234" t="s">
        <v>30063</v>
      </c>
      <c r="H9234" t="s">
        <v>3177</v>
      </c>
      <c r="I9234" t="s">
        <v>30373</v>
      </c>
      <c r="J9234" t="s">
        <v>3187</v>
      </c>
      <c r="K9234" t="s">
        <v>30374</v>
      </c>
      <c r="L9234" t="s">
        <v>3174</v>
      </c>
      <c r="M9234" t="s">
        <v>3174</v>
      </c>
    </row>
    <row r="9235" spans="1:13" x14ac:dyDescent="0.3">
      <c r="A9235" t="s">
        <v>1090</v>
      </c>
      <c r="B9235" t="s">
        <v>6281</v>
      </c>
      <c r="C9235" t="s">
        <v>3173</v>
      </c>
      <c r="D9235" t="s">
        <v>1759</v>
      </c>
      <c r="E9235" t="s">
        <v>3235</v>
      </c>
      <c r="F9235" t="s">
        <v>30375</v>
      </c>
      <c r="G9235" t="s">
        <v>8207</v>
      </c>
      <c r="H9235" t="s">
        <v>3177</v>
      </c>
      <c r="I9235" t="s">
        <v>30376</v>
      </c>
      <c r="J9235" t="s">
        <v>3187</v>
      </c>
      <c r="K9235" t="s">
        <v>30377</v>
      </c>
      <c r="L9235" t="s">
        <v>3174</v>
      </c>
      <c r="M9235" t="s">
        <v>3174</v>
      </c>
    </row>
    <row r="9236" spans="1:13" x14ac:dyDescent="0.3">
      <c r="A9236" t="s">
        <v>1090</v>
      </c>
      <c r="B9236" t="s">
        <v>13665</v>
      </c>
      <c r="C9236" t="s">
        <v>3173</v>
      </c>
      <c r="D9236" t="s">
        <v>28172</v>
      </c>
      <c r="E9236" t="s">
        <v>3459</v>
      </c>
      <c r="F9236" t="s">
        <v>30378</v>
      </c>
      <c r="G9236" t="s">
        <v>30379</v>
      </c>
      <c r="H9236" t="s">
        <v>3177</v>
      </c>
      <c r="I9236" t="s">
        <v>30380</v>
      </c>
      <c r="J9236" t="s">
        <v>3187</v>
      </c>
      <c r="K9236" t="s">
        <v>30381</v>
      </c>
      <c r="L9236" t="s">
        <v>3174</v>
      </c>
      <c r="M9236" t="s">
        <v>3174</v>
      </c>
    </row>
    <row r="9237" spans="1:13" x14ac:dyDescent="0.3">
      <c r="A9237" t="s">
        <v>1090</v>
      </c>
      <c r="B9237" t="s">
        <v>13665</v>
      </c>
      <c r="C9237" t="s">
        <v>3173</v>
      </c>
      <c r="D9237" t="s">
        <v>28172</v>
      </c>
      <c r="E9237" t="s">
        <v>3459</v>
      </c>
      <c r="F9237" t="s">
        <v>30382</v>
      </c>
      <c r="G9237" t="s">
        <v>5990</v>
      </c>
      <c r="H9237" t="s">
        <v>3177</v>
      </c>
      <c r="I9237" t="s">
        <v>30383</v>
      </c>
      <c r="J9237" t="s">
        <v>3187</v>
      </c>
      <c r="K9237" t="s">
        <v>30384</v>
      </c>
      <c r="L9237" t="s">
        <v>3174</v>
      </c>
      <c r="M9237" t="s">
        <v>3174</v>
      </c>
    </row>
    <row r="9238" spans="1:13" x14ac:dyDescent="0.3">
      <c r="A9238" t="s">
        <v>1090</v>
      </c>
      <c r="B9238" t="s">
        <v>13661</v>
      </c>
      <c r="C9238" t="s">
        <v>3173</v>
      </c>
      <c r="D9238" t="s">
        <v>28172</v>
      </c>
      <c r="E9238" t="s">
        <v>3235</v>
      </c>
      <c r="F9238" t="s">
        <v>30385</v>
      </c>
      <c r="G9238" t="s">
        <v>8214</v>
      </c>
      <c r="H9238" t="s">
        <v>3177</v>
      </c>
      <c r="I9238" t="s">
        <v>30386</v>
      </c>
      <c r="J9238" t="s">
        <v>3187</v>
      </c>
      <c r="K9238" t="s">
        <v>30387</v>
      </c>
      <c r="L9238" t="s">
        <v>3174</v>
      </c>
      <c r="M9238" t="s">
        <v>3174</v>
      </c>
    </row>
    <row r="9239" spans="1:13" x14ac:dyDescent="0.3">
      <c r="A9239" t="s">
        <v>1090</v>
      </c>
      <c r="B9239" t="s">
        <v>6281</v>
      </c>
      <c r="C9239" t="s">
        <v>3173</v>
      </c>
      <c r="D9239" t="s">
        <v>1759</v>
      </c>
      <c r="E9239" t="s">
        <v>3235</v>
      </c>
      <c r="F9239" t="s">
        <v>30388</v>
      </c>
      <c r="G9239" t="s">
        <v>8207</v>
      </c>
      <c r="H9239" t="s">
        <v>3177</v>
      </c>
      <c r="I9239" t="s">
        <v>30389</v>
      </c>
      <c r="J9239" t="s">
        <v>3187</v>
      </c>
      <c r="K9239" t="s">
        <v>30390</v>
      </c>
      <c r="L9239" t="s">
        <v>3174</v>
      </c>
      <c r="M9239" t="s">
        <v>3174</v>
      </c>
    </row>
    <row r="9240" spans="1:13" x14ac:dyDescent="0.3">
      <c r="A9240" t="s">
        <v>1090</v>
      </c>
      <c r="B9240" t="s">
        <v>30391</v>
      </c>
      <c r="C9240" t="s">
        <v>3173</v>
      </c>
      <c r="D9240" t="s">
        <v>28172</v>
      </c>
      <c r="E9240" t="s">
        <v>3320</v>
      </c>
      <c r="F9240" t="s">
        <v>30392</v>
      </c>
      <c r="G9240" t="s">
        <v>30393</v>
      </c>
      <c r="H9240" t="s">
        <v>3177</v>
      </c>
      <c r="I9240" t="s">
        <v>30394</v>
      </c>
      <c r="J9240" t="s">
        <v>3187</v>
      </c>
      <c r="K9240" t="s">
        <v>30395</v>
      </c>
      <c r="L9240" t="s">
        <v>3174</v>
      </c>
      <c r="M9240" t="s">
        <v>3174</v>
      </c>
    </row>
    <row r="9241" spans="1:13" x14ac:dyDescent="0.3">
      <c r="A9241" t="s">
        <v>1090</v>
      </c>
      <c r="B9241" t="s">
        <v>15187</v>
      </c>
      <c r="C9241" t="s">
        <v>3173</v>
      </c>
      <c r="D9241" t="s">
        <v>1759</v>
      </c>
      <c r="E9241" t="s">
        <v>3183</v>
      </c>
      <c r="F9241" t="s">
        <v>30396</v>
      </c>
      <c r="G9241" t="s">
        <v>30397</v>
      </c>
      <c r="H9241" t="s">
        <v>3177</v>
      </c>
      <c r="I9241" t="s">
        <v>30398</v>
      </c>
      <c r="J9241" t="s">
        <v>3187</v>
      </c>
      <c r="K9241" t="s">
        <v>30399</v>
      </c>
      <c r="L9241" t="s">
        <v>3174</v>
      </c>
      <c r="M9241" t="s">
        <v>3174</v>
      </c>
    </row>
    <row r="9242" spans="1:13" x14ac:dyDescent="0.3">
      <c r="A9242" t="s">
        <v>1090</v>
      </c>
      <c r="B9242" t="s">
        <v>3319</v>
      </c>
      <c r="C9242" t="s">
        <v>3173</v>
      </c>
      <c r="D9242" t="s">
        <v>28172</v>
      </c>
      <c r="E9242" t="s">
        <v>3235</v>
      </c>
      <c r="F9242" t="s">
        <v>30400</v>
      </c>
      <c r="G9242" t="s">
        <v>27140</v>
      </c>
      <c r="H9242" t="s">
        <v>3177</v>
      </c>
      <c r="I9242" t="s">
        <v>30401</v>
      </c>
      <c r="J9242" t="s">
        <v>3187</v>
      </c>
      <c r="K9242" t="s">
        <v>30402</v>
      </c>
      <c r="L9242" t="s">
        <v>3174</v>
      </c>
      <c r="M9242" t="s">
        <v>3174</v>
      </c>
    </row>
    <row r="9243" spans="1:13" x14ac:dyDescent="0.3">
      <c r="A9243" t="s">
        <v>1090</v>
      </c>
      <c r="B9243" t="s">
        <v>15187</v>
      </c>
      <c r="C9243" t="s">
        <v>3173</v>
      </c>
      <c r="D9243" t="s">
        <v>28172</v>
      </c>
      <c r="E9243" t="s">
        <v>3235</v>
      </c>
      <c r="F9243" t="s">
        <v>30403</v>
      </c>
      <c r="G9243" t="s">
        <v>30404</v>
      </c>
      <c r="H9243" t="s">
        <v>3177</v>
      </c>
      <c r="I9243" t="s">
        <v>30405</v>
      </c>
      <c r="J9243" t="s">
        <v>3187</v>
      </c>
      <c r="K9243" t="s">
        <v>30406</v>
      </c>
      <c r="L9243" t="s">
        <v>3174</v>
      </c>
      <c r="M9243" t="s">
        <v>3174</v>
      </c>
    </row>
    <row r="9244" spans="1:13" x14ac:dyDescent="0.3">
      <c r="A9244" t="s">
        <v>1090</v>
      </c>
      <c r="B9244" t="s">
        <v>20215</v>
      </c>
      <c r="C9244" t="s">
        <v>3173</v>
      </c>
      <c r="D9244" t="s">
        <v>28172</v>
      </c>
      <c r="E9244" t="s">
        <v>3235</v>
      </c>
      <c r="F9244" t="s">
        <v>30407</v>
      </c>
      <c r="G9244" t="s">
        <v>26989</v>
      </c>
      <c r="H9244" t="s">
        <v>3177</v>
      </c>
      <c r="I9244" t="s">
        <v>30408</v>
      </c>
      <c r="J9244" t="s">
        <v>3187</v>
      </c>
      <c r="K9244" t="s">
        <v>30409</v>
      </c>
      <c r="L9244" t="s">
        <v>3174</v>
      </c>
      <c r="M9244" t="s">
        <v>3174</v>
      </c>
    </row>
    <row r="9245" spans="1:13" x14ac:dyDescent="0.3">
      <c r="A9245" t="s">
        <v>1090</v>
      </c>
      <c r="B9245" t="s">
        <v>2960</v>
      </c>
      <c r="C9245" t="s">
        <v>3173</v>
      </c>
      <c r="D9245" t="s">
        <v>28172</v>
      </c>
      <c r="E9245" t="s">
        <v>3546</v>
      </c>
      <c r="F9245" t="s">
        <v>30410</v>
      </c>
      <c r="G9245" t="s">
        <v>30411</v>
      </c>
      <c r="H9245" t="s">
        <v>3177</v>
      </c>
      <c r="I9245" t="s">
        <v>30412</v>
      </c>
      <c r="J9245" t="s">
        <v>3187</v>
      </c>
      <c r="K9245" t="s">
        <v>30413</v>
      </c>
      <c r="L9245" t="s">
        <v>3174</v>
      </c>
      <c r="M9245" t="s">
        <v>3174</v>
      </c>
    </row>
    <row r="9246" spans="1:13" x14ac:dyDescent="0.3">
      <c r="A9246" t="s">
        <v>1090</v>
      </c>
      <c r="B9246" t="s">
        <v>436</v>
      </c>
      <c r="C9246" t="s">
        <v>3173</v>
      </c>
      <c r="D9246" t="s">
        <v>28172</v>
      </c>
      <c r="E9246" t="s">
        <v>3546</v>
      </c>
      <c r="F9246" t="s">
        <v>30414</v>
      </c>
      <c r="G9246" t="s">
        <v>30415</v>
      </c>
      <c r="H9246" t="s">
        <v>3177</v>
      </c>
      <c r="I9246" t="s">
        <v>30416</v>
      </c>
      <c r="J9246" t="s">
        <v>3187</v>
      </c>
      <c r="K9246" t="s">
        <v>30417</v>
      </c>
      <c r="L9246" t="s">
        <v>3174</v>
      </c>
      <c r="M9246" t="s">
        <v>3174</v>
      </c>
    </row>
    <row r="9247" spans="1:13" x14ac:dyDescent="0.3">
      <c r="A9247" t="s">
        <v>1090</v>
      </c>
      <c r="B9247" t="s">
        <v>8556</v>
      </c>
      <c r="C9247" t="s">
        <v>3173</v>
      </c>
      <c r="D9247" t="s">
        <v>1822</v>
      </c>
      <c r="E9247" t="s">
        <v>3459</v>
      </c>
      <c r="F9247" t="s">
        <v>30418</v>
      </c>
      <c r="G9247" t="s">
        <v>8558</v>
      </c>
      <c r="H9247" t="s">
        <v>3177</v>
      </c>
      <c r="I9247" t="s">
        <v>30419</v>
      </c>
      <c r="J9247" t="s">
        <v>3187</v>
      </c>
      <c r="K9247" t="s">
        <v>30420</v>
      </c>
      <c r="L9247" t="s">
        <v>3174</v>
      </c>
      <c r="M9247" t="s">
        <v>3174</v>
      </c>
    </row>
    <row r="9248" spans="1:13" x14ac:dyDescent="0.3">
      <c r="A9248" t="s">
        <v>1090</v>
      </c>
      <c r="B9248" t="s">
        <v>19300</v>
      </c>
      <c r="C9248" t="s">
        <v>3173</v>
      </c>
      <c r="D9248" t="s">
        <v>28172</v>
      </c>
      <c r="E9248" t="s">
        <v>3235</v>
      </c>
      <c r="F9248" t="s">
        <v>30421</v>
      </c>
      <c r="G9248" t="s">
        <v>21726</v>
      </c>
      <c r="H9248" t="s">
        <v>3177</v>
      </c>
      <c r="I9248" t="s">
        <v>30422</v>
      </c>
      <c r="J9248" t="s">
        <v>3187</v>
      </c>
      <c r="K9248" t="s">
        <v>30423</v>
      </c>
      <c r="L9248" t="s">
        <v>3174</v>
      </c>
      <c r="M9248" t="s">
        <v>3174</v>
      </c>
    </row>
    <row r="9249" spans="1:13" x14ac:dyDescent="0.3">
      <c r="A9249" t="s">
        <v>1090</v>
      </c>
      <c r="B9249" t="s">
        <v>8556</v>
      </c>
      <c r="C9249" t="s">
        <v>3173</v>
      </c>
      <c r="D9249" t="s">
        <v>1822</v>
      </c>
      <c r="E9249" t="s">
        <v>3459</v>
      </c>
      <c r="F9249" t="s">
        <v>30424</v>
      </c>
      <c r="G9249" t="s">
        <v>8558</v>
      </c>
      <c r="H9249" t="s">
        <v>3177</v>
      </c>
      <c r="I9249" t="s">
        <v>30425</v>
      </c>
      <c r="J9249" t="s">
        <v>3187</v>
      </c>
      <c r="K9249" t="s">
        <v>30426</v>
      </c>
      <c r="L9249" t="s">
        <v>3174</v>
      </c>
      <c r="M9249" t="s">
        <v>3174</v>
      </c>
    </row>
    <row r="9250" spans="1:13" x14ac:dyDescent="0.3">
      <c r="A9250" t="s">
        <v>1090</v>
      </c>
      <c r="B9250" t="s">
        <v>8556</v>
      </c>
      <c r="C9250" t="s">
        <v>3173</v>
      </c>
      <c r="D9250" t="s">
        <v>1822</v>
      </c>
      <c r="E9250" t="s">
        <v>3459</v>
      </c>
      <c r="F9250" t="s">
        <v>30427</v>
      </c>
      <c r="G9250" t="s">
        <v>8558</v>
      </c>
      <c r="H9250" t="s">
        <v>3177</v>
      </c>
      <c r="I9250" t="s">
        <v>30428</v>
      </c>
      <c r="J9250" t="s">
        <v>3187</v>
      </c>
      <c r="K9250" t="s">
        <v>30429</v>
      </c>
      <c r="L9250" t="s">
        <v>3174</v>
      </c>
      <c r="M9250" t="s">
        <v>3174</v>
      </c>
    </row>
    <row r="9251" spans="1:13" x14ac:dyDescent="0.3">
      <c r="A9251" t="s">
        <v>1090</v>
      </c>
      <c r="B9251" t="s">
        <v>8556</v>
      </c>
      <c r="C9251" t="s">
        <v>3173</v>
      </c>
      <c r="D9251" t="s">
        <v>1822</v>
      </c>
      <c r="E9251" t="s">
        <v>3459</v>
      </c>
      <c r="F9251" t="s">
        <v>30430</v>
      </c>
      <c r="G9251" t="s">
        <v>8558</v>
      </c>
      <c r="H9251" t="s">
        <v>3177</v>
      </c>
      <c r="I9251" t="s">
        <v>30431</v>
      </c>
      <c r="J9251" t="s">
        <v>3187</v>
      </c>
      <c r="K9251" t="s">
        <v>30432</v>
      </c>
      <c r="L9251" t="s">
        <v>3174</v>
      </c>
      <c r="M9251" t="s">
        <v>3174</v>
      </c>
    </row>
    <row r="9252" spans="1:13" x14ac:dyDescent="0.3">
      <c r="A9252" t="s">
        <v>1090</v>
      </c>
      <c r="B9252" t="s">
        <v>8556</v>
      </c>
      <c r="C9252" t="s">
        <v>3173</v>
      </c>
      <c r="D9252" t="s">
        <v>1822</v>
      </c>
      <c r="E9252" t="s">
        <v>3459</v>
      </c>
      <c r="F9252" t="s">
        <v>30433</v>
      </c>
      <c r="G9252" t="s">
        <v>8558</v>
      </c>
      <c r="H9252" t="s">
        <v>3177</v>
      </c>
      <c r="I9252" t="s">
        <v>30434</v>
      </c>
      <c r="J9252" t="s">
        <v>3187</v>
      </c>
      <c r="K9252" t="s">
        <v>30435</v>
      </c>
      <c r="L9252" t="s">
        <v>3174</v>
      </c>
      <c r="M9252" t="s">
        <v>3174</v>
      </c>
    </row>
    <row r="9253" spans="1:13" x14ac:dyDescent="0.3">
      <c r="A9253" t="s">
        <v>1090</v>
      </c>
      <c r="B9253" t="s">
        <v>8556</v>
      </c>
      <c r="C9253" t="s">
        <v>3173</v>
      </c>
      <c r="D9253" t="s">
        <v>1822</v>
      </c>
      <c r="E9253" t="s">
        <v>3459</v>
      </c>
      <c r="F9253" t="s">
        <v>30436</v>
      </c>
      <c r="G9253" t="s">
        <v>8558</v>
      </c>
      <c r="H9253" t="s">
        <v>3177</v>
      </c>
      <c r="I9253" t="s">
        <v>30437</v>
      </c>
      <c r="J9253" t="s">
        <v>3187</v>
      </c>
      <c r="K9253" t="s">
        <v>30438</v>
      </c>
      <c r="L9253" t="s">
        <v>3174</v>
      </c>
      <c r="M9253" t="s">
        <v>3174</v>
      </c>
    </row>
    <row r="9254" spans="1:13" x14ac:dyDescent="0.3">
      <c r="A9254" t="s">
        <v>1090</v>
      </c>
      <c r="B9254" t="s">
        <v>19300</v>
      </c>
      <c r="C9254" t="s">
        <v>3173</v>
      </c>
      <c r="D9254" t="s">
        <v>28172</v>
      </c>
      <c r="E9254" t="s">
        <v>3235</v>
      </c>
      <c r="F9254" t="s">
        <v>30439</v>
      </c>
      <c r="G9254" t="s">
        <v>21722</v>
      </c>
      <c r="H9254" t="s">
        <v>3177</v>
      </c>
      <c r="I9254" t="s">
        <v>30440</v>
      </c>
      <c r="J9254" t="s">
        <v>3187</v>
      </c>
      <c r="K9254" t="s">
        <v>30441</v>
      </c>
      <c r="L9254" t="s">
        <v>3174</v>
      </c>
      <c r="M9254" t="s">
        <v>3174</v>
      </c>
    </row>
    <row r="9255" spans="1:13" x14ac:dyDescent="0.3">
      <c r="A9255" t="s">
        <v>1090</v>
      </c>
      <c r="B9255" t="s">
        <v>8556</v>
      </c>
      <c r="C9255" t="s">
        <v>3173</v>
      </c>
      <c r="D9255" t="s">
        <v>1822</v>
      </c>
      <c r="E9255" t="s">
        <v>3459</v>
      </c>
      <c r="F9255" t="s">
        <v>30442</v>
      </c>
      <c r="G9255" t="s">
        <v>8558</v>
      </c>
      <c r="H9255" t="s">
        <v>3177</v>
      </c>
      <c r="I9255" t="s">
        <v>30443</v>
      </c>
      <c r="J9255" t="s">
        <v>3187</v>
      </c>
      <c r="K9255" t="s">
        <v>30444</v>
      </c>
      <c r="L9255" t="s">
        <v>3174</v>
      </c>
      <c r="M9255" t="s">
        <v>3174</v>
      </c>
    </row>
    <row r="9256" spans="1:13" x14ac:dyDescent="0.3">
      <c r="A9256" t="s">
        <v>1090</v>
      </c>
      <c r="B9256" t="s">
        <v>19300</v>
      </c>
      <c r="C9256" t="s">
        <v>3173</v>
      </c>
      <c r="D9256" t="s">
        <v>28172</v>
      </c>
      <c r="E9256" t="s">
        <v>3235</v>
      </c>
      <c r="F9256" t="s">
        <v>30445</v>
      </c>
      <c r="G9256" t="s">
        <v>8229</v>
      </c>
      <c r="H9256" t="s">
        <v>3177</v>
      </c>
      <c r="I9256" t="s">
        <v>30446</v>
      </c>
      <c r="J9256" t="s">
        <v>3187</v>
      </c>
      <c r="K9256" t="s">
        <v>30447</v>
      </c>
      <c r="L9256" t="s">
        <v>3174</v>
      </c>
      <c r="M9256" t="s">
        <v>3174</v>
      </c>
    </row>
    <row r="9257" spans="1:13" x14ac:dyDescent="0.3">
      <c r="A9257" t="s">
        <v>1090</v>
      </c>
      <c r="B9257" t="s">
        <v>8556</v>
      </c>
      <c r="C9257" t="s">
        <v>3173</v>
      </c>
      <c r="D9257" t="s">
        <v>1822</v>
      </c>
      <c r="E9257" t="s">
        <v>3459</v>
      </c>
      <c r="F9257" t="s">
        <v>30448</v>
      </c>
      <c r="G9257" t="s">
        <v>8558</v>
      </c>
      <c r="H9257" t="s">
        <v>3177</v>
      </c>
      <c r="I9257" t="s">
        <v>30449</v>
      </c>
      <c r="J9257" t="s">
        <v>3187</v>
      </c>
      <c r="K9257" t="s">
        <v>30450</v>
      </c>
      <c r="L9257" t="s">
        <v>3174</v>
      </c>
      <c r="M9257" t="s">
        <v>3174</v>
      </c>
    </row>
    <row r="9258" spans="1:13" x14ac:dyDescent="0.3">
      <c r="A9258" t="s">
        <v>1090</v>
      </c>
      <c r="B9258" t="s">
        <v>19300</v>
      </c>
      <c r="C9258" t="s">
        <v>3173</v>
      </c>
      <c r="D9258" t="s">
        <v>28172</v>
      </c>
      <c r="E9258" t="s">
        <v>3235</v>
      </c>
      <c r="F9258" t="s">
        <v>30451</v>
      </c>
      <c r="G9258" t="s">
        <v>16290</v>
      </c>
      <c r="H9258" t="s">
        <v>3177</v>
      </c>
      <c r="I9258" t="s">
        <v>30452</v>
      </c>
      <c r="J9258" t="s">
        <v>3187</v>
      </c>
      <c r="K9258" t="s">
        <v>30453</v>
      </c>
      <c r="L9258" t="s">
        <v>3174</v>
      </c>
      <c r="M9258" t="s">
        <v>3174</v>
      </c>
    </row>
    <row r="9259" spans="1:13" x14ac:dyDescent="0.3">
      <c r="A9259" t="s">
        <v>1090</v>
      </c>
      <c r="B9259" t="s">
        <v>13665</v>
      </c>
      <c r="C9259" t="s">
        <v>3173</v>
      </c>
      <c r="D9259" t="s">
        <v>1822</v>
      </c>
      <c r="E9259" t="s">
        <v>3459</v>
      </c>
      <c r="F9259" t="s">
        <v>30454</v>
      </c>
      <c r="G9259" t="s">
        <v>13667</v>
      </c>
      <c r="H9259" t="s">
        <v>3177</v>
      </c>
      <c r="I9259" t="s">
        <v>30455</v>
      </c>
      <c r="J9259" t="s">
        <v>3187</v>
      </c>
      <c r="K9259" t="s">
        <v>30456</v>
      </c>
      <c r="L9259" t="s">
        <v>3174</v>
      </c>
      <c r="M9259" t="s">
        <v>3174</v>
      </c>
    </row>
    <row r="9260" spans="1:13" x14ac:dyDescent="0.3">
      <c r="A9260" t="s">
        <v>1090</v>
      </c>
      <c r="B9260" t="s">
        <v>13300</v>
      </c>
      <c r="C9260" t="s">
        <v>3173</v>
      </c>
      <c r="D9260" t="s">
        <v>28172</v>
      </c>
      <c r="E9260" t="s">
        <v>3459</v>
      </c>
      <c r="F9260" t="s">
        <v>30457</v>
      </c>
      <c r="G9260" t="s">
        <v>3176</v>
      </c>
      <c r="H9260" t="s">
        <v>3177</v>
      </c>
      <c r="I9260" t="s">
        <v>30458</v>
      </c>
      <c r="J9260" t="s">
        <v>3187</v>
      </c>
      <c r="K9260" t="s">
        <v>30459</v>
      </c>
      <c r="L9260" t="s">
        <v>3174</v>
      </c>
      <c r="M9260" t="s">
        <v>3174</v>
      </c>
    </row>
    <row r="9261" spans="1:13" x14ac:dyDescent="0.3">
      <c r="A9261" t="s">
        <v>1090</v>
      </c>
      <c r="B9261" t="s">
        <v>13665</v>
      </c>
      <c r="C9261" t="s">
        <v>3173</v>
      </c>
      <c r="D9261" t="s">
        <v>1822</v>
      </c>
      <c r="E9261" t="s">
        <v>3459</v>
      </c>
      <c r="F9261" t="s">
        <v>30460</v>
      </c>
      <c r="G9261" t="s">
        <v>13667</v>
      </c>
      <c r="H9261" t="s">
        <v>3177</v>
      </c>
      <c r="I9261" t="s">
        <v>30461</v>
      </c>
      <c r="J9261" t="s">
        <v>3187</v>
      </c>
      <c r="K9261" t="s">
        <v>30462</v>
      </c>
      <c r="L9261" t="s">
        <v>3174</v>
      </c>
      <c r="M9261" t="s">
        <v>3174</v>
      </c>
    </row>
    <row r="9262" spans="1:13" x14ac:dyDescent="0.3">
      <c r="A9262" t="s">
        <v>1090</v>
      </c>
      <c r="B9262" t="s">
        <v>8890</v>
      </c>
      <c r="C9262" t="s">
        <v>3173</v>
      </c>
      <c r="D9262" t="s">
        <v>28172</v>
      </c>
      <c r="E9262" t="s">
        <v>3235</v>
      </c>
      <c r="F9262" t="s">
        <v>30463</v>
      </c>
      <c r="G9262" t="s">
        <v>30464</v>
      </c>
      <c r="H9262" t="s">
        <v>3177</v>
      </c>
      <c r="I9262" t="s">
        <v>30465</v>
      </c>
      <c r="J9262" t="s">
        <v>3187</v>
      </c>
      <c r="K9262" t="s">
        <v>30466</v>
      </c>
      <c r="L9262" t="s">
        <v>3174</v>
      </c>
      <c r="M9262" t="s">
        <v>3174</v>
      </c>
    </row>
    <row r="9263" spans="1:13" x14ac:dyDescent="0.3">
      <c r="A9263" t="s">
        <v>1090</v>
      </c>
      <c r="B9263" t="s">
        <v>13284</v>
      </c>
      <c r="C9263" t="s">
        <v>3173</v>
      </c>
      <c r="D9263" t="s">
        <v>1822</v>
      </c>
      <c r="E9263" t="s">
        <v>3459</v>
      </c>
      <c r="F9263" t="s">
        <v>30467</v>
      </c>
      <c r="G9263" t="s">
        <v>15295</v>
      </c>
      <c r="H9263" t="s">
        <v>3177</v>
      </c>
      <c r="I9263" t="s">
        <v>30468</v>
      </c>
      <c r="J9263" t="s">
        <v>3187</v>
      </c>
      <c r="K9263" t="s">
        <v>30469</v>
      </c>
      <c r="L9263" t="s">
        <v>3174</v>
      </c>
      <c r="M9263" t="s">
        <v>3174</v>
      </c>
    </row>
    <row r="9264" spans="1:13" x14ac:dyDescent="0.3">
      <c r="A9264" t="s">
        <v>1090</v>
      </c>
      <c r="B9264" t="s">
        <v>8890</v>
      </c>
      <c r="C9264" t="s">
        <v>3173</v>
      </c>
      <c r="D9264" t="s">
        <v>28172</v>
      </c>
      <c r="E9264" t="s">
        <v>3235</v>
      </c>
      <c r="F9264" t="s">
        <v>30470</v>
      </c>
      <c r="G9264" t="s">
        <v>30471</v>
      </c>
      <c r="H9264" t="s">
        <v>3177</v>
      </c>
      <c r="I9264" t="s">
        <v>30472</v>
      </c>
      <c r="J9264" t="s">
        <v>3187</v>
      </c>
      <c r="K9264" t="s">
        <v>30473</v>
      </c>
      <c r="L9264" t="s">
        <v>3174</v>
      </c>
      <c r="M9264" t="s">
        <v>3174</v>
      </c>
    </row>
    <row r="9265" spans="1:13" x14ac:dyDescent="0.3">
      <c r="A9265" t="s">
        <v>1090</v>
      </c>
      <c r="B9265" t="s">
        <v>13284</v>
      </c>
      <c r="C9265" t="s">
        <v>3173</v>
      </c>
      <c r="D9265" t="s">
        <v>1822</v>
      </c>
      <c r="E9265" t="s">
        <v>3459</v>
      </c>
      <c r="F9265" t="s">
        <v>30474</v>
      </c>
      <c r="G9265" t="s">
        <v>15295</v>
      </c>
      <c r="H9265" t="s">
        <v>3177</v>
      </c>
      <c r="I9265" t="s">
        <v>30475</v>
      </c>
      <c r="J9265" t="s">
        <v>3187</v>
      </c>
      <c r="K9265" t="s">
        <v>30476</v>
      </c>
      <c r="L9265" t="s">
        <v>3174</v>
      </c>
      <c r="M9265" t="s">
        <v>3174</v>
      </c>
    </row>
    <row r="9266" spans="1:13" x14ac:dyDescent="0.3">
      <c r="A9266" t="s">
        <v>1090</v>
      </c>
      <c r="B9266" t="s">
        <v>30477</v>
      </c>
      <c r="C9266" t="s">
        <v>3173</v>
      </c>
      <c r="D9266" t="s">
        <v>28172</v>
      </c>
      <c r="E9266" t="s">
        <v>3546</v>
      </c>
      <c r="F9266" t="s">
        <v>30478</v>
      </c>
      <c r="G9266" t="s">
        <v>30479</v>
      </c>
      <c r="H9266" t="s">
        <v>3177</v>
      </c>
      <c r="I9266" t="s">
        <v>30480</v>
      </c>
      <c r="J9266" t="s">
        <v>3187</v>
      </c>
      <c r="K9266" t="s">
        <v>30481</v>
      </c>
      <c r="L9266" t="s">
        <v>3174</v>
      </c>
      <c r="M9266" t="s">
        <v>3174</v>
      </c>
    </row>
    <row r="9267" spans="1:13" x14ac:dyDescent="0.3">
      <c r="A9267" t="s">
        <v>1090</v>
      </c>
      <c r="B9267" t="s">
        <v>4812</v>
      </c>
      <c r="C9267" t="s">
        <v>3173</v>
      </c>
      <c r="D9267" t="s">
        <v>1822</v>
      </c>
      <c r="E9267" t="s">
        <v>3459</v>
      </c>
      <c r="F9267" t="s">
        <v>30482</v>
      </c>
      <c r="G9267" t="s">
        <v>16899</v>
      </c>
      <c r="H9267" t="s">
        <v>3177</v>
      </c>
      <c r="I9267" t="s">
        <v>30483</v>
      </c>
      <c r="J9267" t="s">
        <v>3187</v>
      </c>
      <c r="K9267" t="s">
        <v>30484</v>
      </c>
      <c r="L9267" t="s">
        <v>3174</v>
      </c>
      <c r="M9267" t="s">
        <v>3174</v>
      </c>
    </row>
    <row r="9268" spans="1:13" x14ac:dyDescent="0.3">
      <c r="A9268" t="s">
        <v>1090</v>
      </c>
      <c r="B9268" t="s">
        <v>30477</v>
      </c>
      <c r="C9268" t="s">
        <v>3173</v>
      </c>
      <c r="D9268" t="s">
        <v>28172</v>
      </c>
      <c r="E9268" t="s">
        <v>3546</v>
      </c>
      <c r="F9268" t="s">
        <v>30485</v>
      </c>
      <c r="G9268" t="s">
        <v>30486</v>
      </c>
      <c r="H9268" t="s">
        <v>3177</v>
      </c>
      <c r="I9268" t="s">
        <v>30487</v>
      </c>
      <c r="J9268" t="s">
        <v>3187</v>
      </c>
      <c r="K9268" t="s">
        <v>30488</v>
      </c>
      <c r="L9268" t="s">
        <v>3174</v>
      </c>
      <c r="M9268" t="s">
        <v>3174</v>
      </c>
    </row>
    <row r="9269" spans="1:13" x14ac:dyDescent="0.3">
      <c r="A9269" t="s">
        <v>1090</v>
      </c>
      <c r="B9269" t="s">
        <v>4812</v>
      </c>
      <c r="C9269" t="s">
        <v>3173</v>
      </c>
      <c r="D9269" t="s">
        <v>1822</v>
      </c>
      <c r="E9269" t="s">
        <v>3459</v>
      </c>
      <c r="F9269" t="s">
        <v>30489</v>
      </c>
      <c r="G9269" t="s">
        <v>16899</v>
      </c>
      <c r="H9269" t="s">
        <v>3177</v>
      </c>
      <c r="I9269" t="s">
        <v>30490</v>
      </c>
      <c r="J9269" t="s">
        <v>3187</v>
      </c>
      <c r="K9269" t="s">
        <v>30491</v>
      </c>
      <c r="L9269" t="s">
        <v>3174</v>
      </c>
      <c r="M9269" t="s">
        <v>3174</v>
      </c>
    </row>
    <row r="9270" spans="1:13" x14ac:dyDescent="0.3">
      <c r="A9270" t="s">
        <v>1090</v>
      </c>
      <c r="B9270" t="s">
        <v>13650</v>
      </c>
      <c r="C9270" t="s">
        <v>3173</v>
      </c>
      <c r="D9270" t="s">
        <v>28172</v>
      </c>
      <c r="E9270" t="s">
        <v>3235</v>
      </c>
      <c r="F9270" t="s">
        <v>30492</v>
      </c>
      <c r="G9270" t="s">
        <v>21722</v>
      </c>
      <c r="H9270" t="s">
        <v>3177</v>
      </c>
      <c r="I9270" t="s">
        <v>30493</v>
      </c>
      <c r="J9270" t="s">
        <v>3187</v>
      </c>
      <c r="K9270" t="s">
        <v>30494</v>
      </c>
      <c r="L9270" t="s">
        <v>3174</v>
      </c>
      <c r="M9270" t="s">
        <v>3174</v>
      </c>
    </row>
    <row r="9271" spans="1:13" x14ac:dyDescent="0.3">
      <c r="A9271" t="s">
        <v>1090</v>
      </c>
      <c r="B9271" t="s">
        <v>6503</v>
      </c>
      <c r="C9271" t="s">
        <v>3173</v>
      </c>
      <c r="D9271" t="s">
        <v>1822</v>
      </c>
      <c r="E9271" t="s">
        <v>3459</v>
      </c>
      <c r="F9271" t="s">
        <v>30495</v>
      </c>
      <c r="G9271" t="s">
        <v>13681</v>
      </c>
      <c r="H9271" t="s">
        <v>3177</v>
      </c>
      <c r="I9271" t="s">
        <v>30496</v>
      </c>
      <c r="J9271" t="s">
        <v>3187</v>
      </c>
      <c r="K9271" t="s">
        <v>30497</v>
      </c>
      <c r="L9271" t="s">
        <v>3174</v>
      </c>
      <c r="M9271" t="s">
        <v>3174</v>
      </c>
    </row>
    <row r="9272" spans="1:13" x14ac:dyDescent="0.3">
      <c r="A9272" t="s">
        <v>1090</v>
      </c>
      <c r="B9272" t="s">
        <v>13650</v>
      </c>
      <c r="C9272" t="s">
        <v>3173</v>
      </c>
      <c r="D9272" t="s">
        <v>28172</v>
      </c>
      <c r="E9272" t="s">
        <v>3235</v>
      </c>
      <c r="F9272" t="s">
        <v>30498</v>
      </c>
      <c r="G9272" t="s">
        <v>30404</v>
      </c>
      <c r="H9272" t="s">
        <v>3177</v>
      </c>
      <c r="I9272" t="s">
        <v>30499</v>
      </c>
      <c r="J9272" t="s">
        <v>3187</v>
      </c>
      <c r="K9272" t="s">
        <v>30500</v>
      </c>
      <c r="L9272" t="s">
        <v>3174</v>
      </c>
      <c r="M9272" t="s">
        <v>3174</v>
      </c>
    </row>
    <row r="9273" spans="1:13" x14ac:dyDescent="0.3">
      <c r="A9273" t="s">
        <v>1090</v>
      </c>
      <c r="B9273" t="s">
        <v>6503</v>
      </c>
      <c r="C9273" t="s">
        <v>3173</v>
      </c>
      <c r="D9273" t="s">
        <v>1822</v>
      </c>
      <c r="E9273" t="s">
        <v>3459</v>
      </c>
      <c r="F9273" t="s">
        <v>30501</v>
      </c>
      <c r="G9273" t="s">
        <v>13681</v>
      </c>
      <c r="H9273" t="s">
        <v>3177</v>
      </c>
      <c r="I9273" t="s">
        <v>30502</v>
      </c>
      <c r="J9273" t="s">
        <v>3187</v>
      </c>
      <c r="K9273" t="s">
        <v>30503</v>
      </c>
      <c r="L9273" t="s">
        <v>3174</v>
      </c>
      <c r="M9273" t="s">
        <v>3174</v>
      </c>
    </row>
    <row r="9274" spans="1:13" x14ac:dyDescent="0.3">
      <c r="A9274" t="s">
        <v>1090</v>
      </c>
      <c r="B9274" t="s">
        <v>13646</v>
      </c>
      <c r="C9274" t="s">
        <v>3173</v>
      </c>
      <c r="D9274" t="s">
        <v>28172</v>
      </c>
      <c r="E9274" t="s">
        <v>3235</v>
      </c>
      <c r="F9274" t="s">
        <v>30504</v>
      </c>
      <c r="G9274" t="s">
        <v>30108</v>
      </c>
      <c r="H9274" t="s">
        <v>3177</v>
      </c>
      <c r="I9274" t="s">
        <v>30505</v>
      </c>
      <c r="J9274" t="s">
        <v>3187</v>
      </c>
      <c r="K9274" t="s">
        <v>30506</v>
      </c>
      <c r="L9274" t="s">
        <v>3174</v>
      </c>
      <c r="M9274" t="s">
        <v>3174</v>
      </c>
    </row>
    <row r="9275" spans="1:13" x14ac:dyDescent="0.3">
      <c r="A9275" t="s">
        <v>1090</v>
      </c>
      <c r="B9275" t="s">
        <v>13646</v>
      </c>
      <c r="C9275" t="s">
        <v>3173</v>
      </c>
      <c r="D9275" t="s">
        <v>1822</v>
      </c>
      <c r="E9275" t="s">
        <v>3459</v>
      </c>
      <c r="F9275" t="s">
        <v>30507</v>
      </c>
      <c r="G9275" t="s">
        <v>13672</v>
      </c>
      <c r="H9275" t="s">
        <v>3177</v>
      </c>
      <c r="I9275" t="s">
        <v>30508</v>
      </c>
      <c r="J9275" t="s">
        <v>3187</v>
      </c>
      <c r="K9275" t="s">
        <v>30509</v>
      </c>
      <c r="L9275" t="s">
        <v>3174</v>
      </c>
      <c r="M9275" t="s">
        <v>3174</v>
      </c>
    </row>
    <row r="9276" spans="1:13" x14ac:dyDescent="0.3">
      <c r="A9276" t="s">
        <v>1090</v>
      </c>
      <c r="B9276" t="s">
        <v>13657</v>
      </c>
      <c r="C9276" t="s">
        <v>3173</v>
      </c>
      <c r="D9276" t="s">
        <v>28172</v>
      </c>
      <c r="E9276" t="s">
        <v>3546</v>
      </c>
      <c r="F9276" t="s">
        <v>30510</v>
      </c>
      <c r="G9276" t="s">
        <v>30511</v>
      </c>
      <c r="H9276" t="s">
        <v>3177</v>
      </c>
      <c r="I9276" t="s">
        <v>30512</v>
      </c>
      <c r="J9276" t="s">
        <v>3187</v>
      </c>
      <c r="K9276" t="s">
        <v>30513</v>
      </c>
      <c r="L9276" t="s">
        <v>3174</v>
      </c>
      <c r="M9276" t="s">
        <v>3174</v>
      </c>
    </row>
    <row r="9277" spans="1:13" x14ac:dyDescent="0.3">
      <c r="A9277" t="s">
        <v>1090</v>
      </c>
      <c r="B9277" t="s">
        <v>13646</v>
      </c>
      <c r="C9277" t="s">
        <v>3173</v>
      </c>
      <c r="D9277" t="s">
        <v>1822</v>
      </c>
      <c r="E9277" t="s">
        <v>3459</v>
      </c>
      <c r="F9277" t="s">
        <v>30514</v>
      </c>
      <c r="G9277" t="s">
        <v>13672</v>
      </c>
      <c r="H9277" t="s">
        <v>3177</v>
      </c>
      <c r="I9277" t="s">
        <v>30515</v>
      </c>
      <c r="J9277" t="s">
        <v>3187</v>
      </c>
      <c r="K9277" t="s">
        <v>30516</v>
      </c>
      <c r="L9277" t="s">
        <v>3174</v>
      </c>
      <c r="M9277" t="s">
        <v>3174</v>
      </c>
    </row>
    <row r="9278" spans="1:13" x14ac:dyDescent="0.3">
      <c r="A9278" t="s">
        <v>1090</v>
      </c>
      <c r="B9278" t="s">
        <v>17879</v>
      </c>
      <c r="C9278" t="s">
        <v>3173</v>
      </c>
      <c r="D9278" t="s">
        <v>28172</v>
      </c>
      <c r="E9278" t="s">
        <v>3235</v>
      </c>
      <c r="F9278" t="s">
        <v>30517</v>
      </c>
      <c r="G9278" t="s">
        <v>17869</v>
      </c>
      <c r="H9278" t="s">
        <v>3177</v>
      </c>
      <c r="I9278" t="s">
        <v>30518</v>
      </c>
      <c r="J9278" t="s">
        <v>3187</v>
      </c>
      <c r="K9278" t="s">
        <v>30519</v>
      </c>
      <c r="L9278" t="s">
        <v>3174</v>
      </c>
      <c r="M9278" t="s">
        <v>3174</v>
      </c>
    </row>
    <row r="9279" spans="1:13" x14ac:dyDescent="0.3">
      <c r="A9279" t="s">
        <v>1090</v>
      </c>
      <c r="B9279" t="s">
        <v>9015</v>
      </c>
      <c r="C9279" t="s">
        <v>3173</v>
      </c>
      <c r="D9279" t="s">
        <v>1822</v>
      </c>
      <c r="E9279" t="s">
        <v>3459</v>
      </c>
      <c r="F9279" t="s">
        <v>30520</v>
      </c>
      <c r="G9279" t="s">
        <v>30521</v>
      </c>
      <c r="H9279" t="s">
        <v>3177</v>
      </c>
      <c r="I9279" t="s">
        <v>30522</v>
      </c>
      <c r="J9279" t="s">
        <v>3187</v>
      </c>
      <c r="K9279" t="s">
        <v>30523</v>
      </c>
      <c r="L9279" t="s">
        <v>3174</v>
      </c>
      <c r="M9279" t="s">
        <v>3174</v>
      </c>
    </row>
    <row r="9280" spans="1:13" x14ac:dyDescent="0.3">
      <c r="A9280" t="s">
        <v>1090</v>
      </c>
      <c r="B9280" t="s">
        <v>17879</v>
      </c>
      <c r="C9280" t="s">
        <v>3173</v>
      </c>
      <c r="D9280" t="s">
        <v>28172</v>
      </c>
      <c r="E9280" t="s">
        <v>3235</v>
      </c>
      <c r="F9280" t="s">
        <v>30524</v>
      </c>
      <c r="G9280" t="s">
        <v>21863</v>
      </c>
      <c r="H9280" t="s">
        <v>3177</v>
      </c>
      <c r="I9280" t="s">
        <v>30525</v>
      </c>
      <c r="J9280" t="s">
        <v>3187</v>
      </c>
      <c r="K9280" t="s">
        <v>30526</v>
      </c>
      <c r="L9280" t="s">
        <v>3174</v>
      </c>
      <c r="M9280" t="s">
        <v>3174</v>
      </c>
    </row>
    <row r="9281" spans="1:13" x14ac:dyDescent="0.3">
      <c r="A9281" t="s">
        <v>1090</v>
      </c>
      <c r="B9281" t="s">
        <v>9015</v>
      </c>
      <c r="C9281" t="s">
        <v>3173</v>
      </c>
      <c r="D9281" t="s">
        <v>1822</v>
      </c>
      <c r="E9281" t="s">
        <v>3459</v>
      </c>
      <c r="F9281" t="s">
        <v>30527</v>
      </c>
      <c r="G9281" t="s">
        <v>30521</v>
      </c>
      <c r="H9281" t="s">
        <v>3177</v>
      </c>
      <c r="I9281" t="s">
        <v>30528</v>
      </c>
      <c r="J9281" t="s">
        <v>3187</v>
      </c>
      <c r="K9281" t="s">
        <v>30529</v>
      </c>
      <c r="L9281" t="s">
        <v>3174</v>
      </c>
      <c r="M9281" t="s">
        <v>3174</v>
      </c>
    </row>
    <row r="9282" spans="1:13" x14ac:dyDescent="0.3">
      <c r="A9282" t="s">
        <v>1090</v>
      </c>
      <c r="B9282" t="s">
        <v>13300</v>
      </c>
      <c r="C9282" t="s">
        <v>3173</v>
      </c>
      <c r="D9282" t="s">
        <v>1822</v>
      </c>
      <c r="E9282" t="s">
        <v>3459</v>
      </c>
      <c r="F9282" t="s">
        <v>30530</v>
      </c>
      <c r="G9282" t="s">
        <v>15451</v>
      </c>
      <c r="H9282" t="s">
        <v>3177</v>
      </c>
      <c r="I9282" t="s">
        <v>30531</v>
      </c>
      <c r="J9282" t="s">
        <v>3187</v>
      </c>
      <c r="K9282" t="s">
        <v>30532</v>
      </c>
      <c r="L9282" t="s">
        <v>3174</v>
      </c>
      <c r="M9282" t="s">
        <v>3174</v>
      </c>
    </row>
    <row r="9283" spans="1:13" x14ac:dyDescent="0.3">
      <c r="A9283" t="s">
        <v>1090</v>
      </c>
      <c r="B9283" t="s">
        <v>13300</v>
      </c>
      <c r="C9283" t="s">
        <v>3173</v>
      </c>
      <c r="D9283" t="s">
        <v>1822</v>
      </c>
      <c r="E9283" t="s">
        <v>3459</v>
      </c>
      <c r="F9283" t="s">
        <v>30533</v>
      </c>
      <c r="G9283" t="s">
        <v>15451</v>
      </c>
      <c r="H9283" t="s">
        <v>3177</v>
      </c>
      <c r="I9283" t="s">
        <v>30534</v>
      </c>
      <c r="J9283" t="s">
        <v>3187</v>
      </c>
      <c r="K9283" t="s">
        <v>30535</v>
      </c>
      <c r="L9283" t="s">
        <v>3174</v>
      </c>
      <c r="M9283" t="s">
        <v>3174</v>
      </c>
    </row>
    <row r="9284" spans="1:13" x14ac:dyDescent="0.3">
      <c r="A9284" t="s">
        <v>1090</v>
      </c>
      <c r="B9284" t="s">
        <v>4243</v>
      </c>
      <c r="C9284" t="s">
        <v>3173</v>
      </c>
      <c r="D9284" t="s">
        <v>1822</v>
      </c>
      <c r="E9284" t="s">
        <v>3459</v>
      </c>
      <c r="F9284" t="s">
        <v>30536</v>
      </c>
      <c r="G9284" t="s">
        <v>7399</v>
      </c>
      <c r="H9284" t="s">
        <v>3177</v>
      </c>
      <c r="I9284" t="s">
        <v>30537</v>
      </c>
      <c r="J9284" t="s">
        <v>3187</v>
      </c>
      <c r="K9284" t="s">
        <v>30538</v>
      </c>
      <c r="L9284" t="s">
        <v>3174</v>
      </c>
      <c r="M9284" t="s">
        <v>3174</v>
      </c>
    </row>
    <row r="9285" spans="1:13" x14ac:dyDescent="0.3">
      <c r="A9285" t="s">
        <v>1090</v>
      </c>
      <c r="B9285" t="s">
        <v>4243</v>
      </c>
      <c r="C9285" t="s">
        <v>3173</v>
      </c>
      <c r="D9285" t="s">
        <v>1822</v>
      </c>
      <c r="E9285" t="s">
        <v>3459</v>
      </c>
      <c r="F9285" t="s">
        <v>30539</v>
      </c>
      <c r="G9285" t="s">
        <v>7399</v>
      </c>
      <c r="H9285" t="s">
        <v>3177</v>
      </c>
      <c r="I9285" t="s">
        <v>30540</v>
      </c>
      <c r="J9285" t="s">
        <v>3187</v>
      </c>
      <c r="K9285" t="s">
        <v>30541</v>
      </c>
      <c r="L9285" t="s">
        <v>3174</v>
      </c>
      <c r="M9285" t="s">
        <v>3174</v>
      </c>
    </row>
    <row r="9286" spans="1:13" x14ac:dyDescent="0.3">
      <c r="A9286" t="s">
        <v>1090</v>
      </c>
      <c r="B9286" t="s">
        <v>4812</v>
      </c>
      <c r="C9286" t="s">
        <v>3173</v>
      </c>
      <c r="D9286" t="s">
        <v>1822</v>
      </c>
      <c r="E9286" t="s">
        <v>3459</v>
      </c>
      <c r="F9286" t="s">
        <v>30542</v>
      </c>
      <c r="G9286" t="s">
        <v>16899</v>
      </c>
      <c r="H9286" t="s">
        <v>3177</v>
      </c>
      <c r="I9286" t="s">
        <v>30543</v>
      </c>
      <c r="J9286" t="s">
        <v>3187</v>
      </c>
      <c r="K9286" t="s">
        <v>30544</v>
      </c>
      <c r="L9286" t="s">
        <v>3174</v>
      </c>
      <c r="M9286" t="s">
        <v>3174</v>
      </c>
    </row>
    <row r="9287" spans="1:13" x14ac:dyDescent="0.3">
      <c r="A9287" t="s">
        <v>1090</v>
      </c>
      <c r="B9287" t="s">
        <v>4812</v>
      </c>
      <c r="C9287" t="s">
        <v>3173</v>
      </c>
      <c r="D9287" t="s">
        <v>1822</v>
      </c>
      <c r="E9287" t="s">
        <v>3459</v>
      </c>
      <c r="F9287" t="s">
        <v>30545</v>
      </c>
      <c r="G9287" t="s">
        <v>16899</v>
      </c>
      <c r="H9287" t="s">
        <v>3177</v>
      </c>
      <c r="I9287" t="s">
        <v>30546</v>
      </c>
      <c r="J9287" t="s">
        <v>3187</v>
      </c>
      <c r="K9287" t="s">
        <v>30547</v>
      </c>
      <c r="L9287" t="s">
        <v>3174</v>
      </c>
      <c r="M9287" t="s">
        <v>3174</v>
      </c>
    </row>
    <row r="9288" spans="1:13" x14ac:dyDescent="0.3">
      <c r="A9288" t="s">
        <v>1090</v>
      </c>
      <c r="B9288" t="s">
        <v>3381</v>
      </c>
      <c r="C9288" t="s">
        <v>3173</v>
      </c>
      <c r="D9288" t="s">
        <v>28172</v>
      </c>
      <c r="E9288" t="s">
        <v>30548</v>
      </c>
      <c r="F9288" t="s">
        <v>30549</v>
      </c>
      <c r="G9288" t="s">
        <v>30550</v>
      </c>
      <c r="H9288" t="s">
        <v>3177</v>
      </c>
      <c r="I9288" t="s">
        <v>30551</v>
      </c>
      <c r="J9288" t="s">
        <v>3187</v>
      </c>
      <c r="K9288" t="s">
        <v>30552</v>
      </c>
      <c r="L9288" t="s">
        <v>3174</v>
      </c>
      <c r="M9288" t="s">
        <v>3174</v>
      </c>
    </row>
    <row r="9289" spans="1:13" x14ac:dyDescent="0.3">
      <c r="A9289" t="s">
        <v>1090</v>
      </c>
      <c r="B9289" t="s">
        <v>4812</v>
      </c>
      <c r="C9289" t="s">
        <v>3173</v>
      </c>
      <c r="D9289" t="s">
        <v>1822</v>
      </c>
      <c r="E9289" t="s">
        <v>3459</v>
      </c>
      <c r="F9289" t="s">
        <v>30553</v>
      </c>
      <c r="G9289" t="s">
        <v>16899</v>
      </c>
      <c r="H9289" t="s">
        <v>3177</v>
      </c>
      <c r="I9289" t="s">
        <v>30554</v>
      </c>
      <c r="J9289" t="s">
        <v>3187</v>
      </c>
      <c r="K9289" t="s">
        <v>30555</v>
      </c>
      <c r="L9289" t="s">
        <v>3174</v>
      </c>
      <c r="M9289" t="s">
        <v>3174</v>
      </c>
    </row>
    <row r="9290" spans="1:13" x14ac:dyDescent="0.3">
      <c r="A9290" t="s">
        <v>1090</v>
      </c>
      <c r="B9290" t="s">
        <v>4812</v>
      </c>
      <c r="C9290" t="s">
        <v>3173</v>
      </c>
      <c r="D9290" t="s">
        <v>1822</v>
      </c>
      <c r="E9290" t="s">
        <v>3459</v>
      </c>
      <c r="F9290" t="s">
        <v>30556</v>
      </c>
      <c r="G9290" t="s">
        <v>16899</v>
      </c>
      <c r="H9290" t="s">
        <v>3177</v>
      </c>
      <c r="I9290" t="s">
        <v>30557</v>
      </c>
      <c r="J9290" t="s">
        <v>3187</v>
      </c>
      <c r="K9290" t="s">
        <v>30558</v>
      </c>
      <c r="L9290" t="s">
        <v>3174</v>
      </c>
      <c r="M9290" t="s">
        <v>3174</v>
      </c>
    </row>
    <row r="9291" spans="1:13" x14ac:dyDescent="0.3">
      <c r="A9291" t="s">
        <v>1090</v>
      </c>
      <c r="B9291" t="s">
        <v>13300</v>
      </c>
      <c r="C9291" t="s">
        <v>3173</v>
      </c>
      <c r="D9291" t="s">
        <v>1822</v>
      </c>
      <c r="E9291" t="s">
        <v>3459</v>
      </c>
      <c r="F9291" t="s">
        <v>30559</v>
      </c>
      <c r="G9291" t="s">
        <v>15451</v>
      </c>
      <c r="H9291" t="s">
        <v>3177</v>
      </c>
      <c r="I9291" t="s">
        <v>30560</v>
      </c>
      <c r="J9291" t="s">
        <v>3187</v>
      </c>
      <c r="K9291" t="s">
        <v>30561</v>
      </c>
      <c r="L9291" t="s">
        <v>3174</v>
      </c>
      <c r="M9291" t="s">
        <v>3174</v>
      </c>
    </row>
    <row r="9292" spans="1:13" x14ac:dyDescent="0.3">
      <c r="A9292" t="s">
        <v>1090</v>
      </c>
      <c r="B9292" t="s">
        <v>13300</v>
      </c>
      <c r="C9292" t="s">
        <v>3173</v>
      </c>
      <c r="D9292" t="s">
        <v>1822</v>
      </c>
      <c r="E9292" t="s">
        <v>3459</v>
      </c>
      <c r="F9292" t="s">
        <v>30562</v>
      </c>
      <c r="G9292" t="s">
        <v>15451</v>
      </c>
      <c r="H9292" t="s">
        <v>3177</v>
      </c>
      <c r="I9292" t="s">
        <v>30563</v>
      </c>
      <c r="J9292" t="s">
        <v>3187</v>
      </c>
      <c r="K9292" t="s">
        <v>30564</v>
      </c>
      <c r="L9292" t="s">
        <v>3174</v>
      </c>
      <c r="M9292" t="s">
        <v>3174</v>
      </c>
    </row>
    <row r="9293" spans="1:13" x14ac:dyDescent="0.3">
      <c r="A9293" t="s">
        <v>1090</v>
      </c>
      <c r="B9293" t="s">
        <v>4243</v>
      </c>
      <c r="C9293" t="s">
        <v>3173</v>
      </c>
      <c r="D9293" t="s">
        <v>1822</v>
      </c>
      <c r="E9293" t="s">
        <v>3459</v>
      </c>
      <c r="F9293" t="s">
        <v>30565</v>
      </c>
      <c r="G9293" t="s">
        <v>7399</v>
      </c>
      <c r="H9293" t="s">
        <v>3177</v>
      </c>
      <c r="I9293" t="s">
        <v>30566</v>
      </c>
      <c r="J9293" t="s">
        <v>3187</v>
      </c>
      <c r="K9293" t="s">
        <v>30567</v>
      </c>
      <c r="L9293" t="s">
        <v>3174</v>
      </c>
      <c r="M9293" t="s">
        <v>3174</v>
      </c>
    </row>
    <row r="9294" spans="1:13" x14ac:dyDescent="0.3">
      <c r="A9294" t="s">
        <v>1090</v>
      </c>
      <c r="B9294" t="s">
        <v>22475</v>
      </c>
      <c r="C9294" t="s">
        <v>3173</v>
      </c>
      <c r="D9294" t="s">
        <v>1822</v>
      </c>
      <c r="E9294" t="s">
        <v>3235</v>
      </c>
      <c r="F9294" t="s">
        <v>30568</v>
      </c>
      <c r="G9294" t="s">
        <v>22477</v>
      </c>
      <c r="H9294" t="s">
        <v>3177</v>
      </c>
      <c r="I9294" t="s">
        <v>30569</v>
      </c>
      <c r="J9294" t="s">
        <v>3187</v>
      </c>
      <c r="K9294" t="s">
        <v>30570</v>
      </c>
      <c r="L9294" t="s">
        <v>3174</v>
      </c>
      <c r="M9294" t="s">
        <v>3174</v>
      </c>
    </row>
    <row r="9295" spans="1:13" x14ac:dyDescent="0.3">
      <c r="A9295" t="s">
        <v>1090</v>
      </c>
      <c r="B9295" t="s">
        <v>4243</v>
      </c>
      <c r="C9295" t="s">
        <v>3173</v>
      </c>
      <c r="D9295" t="s">
        <v>1822</v>
      </c>
      <c r="E9295" t="s">
        <v>3459</v>
      </c>
      <c r="F9295" t="s">
        <v>30571</v>
      </c>
      <c r="G9295" t="s">
        <v>7399</v>
      </c>
      <c r="H9295" t="s">
        <v>3177</v>
      </c>
      <c r="I9295" t="s">
        <v>30572</v>
      </c>
      <c r="J9295" t="s">
        <v>3187</v>
      </c>
      <c r="K9295" t="s">
        <v>30573</v>
      </c>
      <c r="L9295" t="s">
        <v>3174</v>
      </c>
      <c r="M9295" t="s">
        <v>3174</v>
      </c>
    </row>
    <row r="9296" spans="1:13" x14ac:dyDescent="0.3">
      <c r="A9296" t="s">
        <v>1090</v>
      </c>
      <c r="B9296" t="s">
        <v>30574</v>
      </c>
      <c r="C9296" t="s">
        <v>3173</v>
      </c>
      <c r="D9296" t="s">
        <v>1822</v>
      </c>
      <c r="E9296" t="s">
        <v>3320</v>
      </c>
      <c r="F9296" t="s">
        <v>30575</v>
      </c>
      <c r="G9296" t="s">
        <v>30576</v>
      </c>
      <c r="H9296" t="s">
        <v>3177</v>
      </c>
      <c r="I9296" t="s">
        <v>30577</v>
      </c>
      <c r="J9296" t="s">
        <v>3187</v>
      </c>
      <c r="K9296" t="s">
        <v>30578</v>
      </c>
      <c r="L9296" t="s">
        <v>3174</v>
      </c>
      <c r="M9296" t="s">
        <v>3174</v>
      </c>
    </row>
    <row r="9297" spans="1:13" x14ac:dyDescent="0.3">
      <c r="A9297" t="s">
        <v>1090</v>
      </c>
      <c r="B9297" t="s">
        <v>4243</v>
      </c>
      <c r="C9297" t="s">
        <v>3173</v>
      </c>
      <c r="D9297" t="s">
        <v>1822</v>
      </c>
      <c r="E9297" t="s">
        <v>3459</v>
      </c>
      <c r="F9297" t="s">
        <v>30579</v>
      </c>
      <c r="G9297" t="s">
        <v>7399</v>
      </c>
      <c r="H9297" t="s">
        <v>3177</v>
      </c>
      <c r="I9297" t="s">
        <v>30580</v>
      </c>
      <c r="J9297" t="s">
        <v>3187</v>
      </c>
      <c r="K9297" t="s">
        <v>30581</v>
      </c>
      <c r="L9297" t="s">
        <v>3174</v>
      </c>
      <c r="M9297" t="s">
        <v>3174</v>
      </c>
    </row>
    <row r="9298" spans="1:13" x14ac:dyDescent="0.3">
      <c r="A9298" t="s">
        <v>1090</v>
      </c>
      <c r="B9298" t="s">
        <v>30582</v>
      </c>
      <c r="C9298" t="s">
        <v>3173</v>
      </c>
      <c r="D9298" t="s">
        <v>1761</v>
      </c>
      <c r="E9298" t="s">
        <v>3235</v>
      </c>
      <c r="F9298" t="s">
        <v>30583</v>
      </c>
      <c r="G9298" t="s">
        <v>30584</v>
      </c>
      <c r="H9298" t="s">
        <v>3177</v>
      </c>
      <c r="I9298" t="s">
        <v>30585</v>
      </c>
      <c r="J9298" t="s">
        <v>3187</v>
      </c>
      <c r="K9298" t="s">
        <v>3174</v>
      </c>
      <c r="L9298" t="s">
        <v>3174</v>
      </c>
      <c r="M9298" t="s">
        <v>3174</v>
      </c>
    </row>
    <row r="9299" spans="1:13" x14ac:dyDescent="0.3">
      <c r="A9299" t="s">
        <v>1090</v>
      </c>
      <c r="B9299" t="s">
        <v>4243</v>
      </c>
      <c r="C9299" t="s">
        <v>3173</v>
      </c>
      <c r="D9299" t="s">
        <v>1822</v>
      </c>
      <c r="E9299" t="s">
        <v>3459</v>
      </c>
      <c r="F9299" t="s">
        <v>30586</v>
      </c>
      <c r="G9299" t="s">
        <v>7399</v>
      </c>
      <c r="H9299" t="s">
        <v>3177</v>
      </c>
      <c r="I9299" t="s">
        <v>30587</v>
      </c>
      <c r="J9299" t="s">
        <v>3187</v>
      </c>
      <c r="K9299" t="s">
        <v>30588</v>
      </c>
      <c r="L9299" t="s">
        <v>3174</v>
      </c>
      <c r="M9299" t="s">
        <v>3174</v>
      </c>
    </row>
    <row r="9300" spans="1:13" x14ac:dyDescent="0.3">
      <c r="A9300" t="s">
        <v>1090</v>
      </c>
      <c r="B9300" t="s">
        <v>30582</v>
      </c>
      <c r="C9300" t="s">
        <v>3173</v>
      </c>
      <c r="D9300" t="s">
        <v>1761</v>
      </c>
      <c r="E9300" t="s">
        <v>3235</v>
      </c>
      <c r="F9300" t="s">
        <v>30589</v>
      </c>
      <c r="G9300" t="s">
        <v>30584</v>
      </c>
      <c r="H9300" t="s">
        <v>3177</v>
      </c>
      <c r="I9300" t="s">
        <v>30590</v>
      </c>
      <c r="J9300" t="s">
        <v>3187</v>
      </c>
      <c r="K9300" t="s">
        <v>3174</v>
      </c>
      <c r="L9300" t="s">
        <v>3174</v>
      </c>
      <c r="M9300" t="s">
        <v>3174</v>
      </c>
    </row>
    <row r="9301" spans="1:13" x14ac:dyDescent="0.3">
      <c r="A9301" t="s">
        <v>1090</v>
      </c>
      <c r="B9301" t="s">
        <v>13284</v>
      </c>
      <c r="C9301" t="s">
        <v>3173</v>
      </c>
      <c r="D9301" t="s">
        <v>1822</v>
      </c>
      <c r="E9301" t="s">
        <v>3459</v>
      </c>
      <c r="F9301" t="s">
        <v>30591</v>
      </c>
      <c r="G9301" t="s">
        <v>15295</v>
      </c>
      <c r="H9301" t="s">
        <v>3177</v>
      </c>
      <c r="I9301" t="s">
        <v>30592</v>
      </c>
      <c r="J9301" t="s">
        <v>3187</v>
      </c>
      <c r="K9301" t="s">
        <v>30593</v>
      </c>
      <c r="L9301" t="s">
        <v>3174</v>
      </c>
      <c r="M9301" t="s">
        <v>3174</v>
      </c>
    </row>
    <row r="9302" spans="1:13" x14ac:dyDescent="0.3">
      <c r="A9302" t="s">
        <v>1090</v>
      </c>
      <c r="B9302" t="s">
        <v>30582</v>
      </c>
      <c r="C9302" t="s">
        <v>3173</v>
      </c>
      <c r="D9302" t="s">
        <v>1761</v>
      </c>
      <c r="E9302" t="s">
        <v>3235</v>
      </c>
      <c r="F9302" t="s">
        <v>30594</v>
      </c>
      <c r="G9302" t="s">
        <v>30584</v>
      </c>
      <c r="H9302" t="s">
        <v>3177</v>
      </c>
      <c r="I9302" t="s">
        <v>30595</v>
      </c>
      <c r="J9302" t="s">
        <v>3187</v>
      </c>
      <c r="K9302" t="s">
        <v>3174</v>
      </c>
      <c r="L9302" t="s">
        <v>3174</v>
      </c>
      <c r="M9302" t="s">
        <v>3174</v>
      </c>
    </row>
    <row r="9303" spans="1:13" x14ac:dyDescent="0.3">
      <c r="A9303" t="s">
        <v>1090</v>
      </c>
      <c r="B9303" t="s">
        <v>13284</v>
      </c>
      <c r="C9303" t="s">
        <v>3173</v>
      </c>
      <c r="D9303" t="s">
        <v>1822</v>
      </c>
      <c r="E9303" t="s">
        <v>3459</v>
      </c>
      <c r="F9303" t="s">
        <v>30596</v>
      </c>
      <c r="G9303" t="s">
        <v>15295</v>
      </c>
      <c r="H9303" t="s">
        <v>3177</v>
      </c>
      <c r="I9303" t="s">
        <v>30597</v>
      </c>
      <c r="J9303" t="s">
        <v>3187</v>
      </c>
      <c r="K9303" t="s">
        <v>30598</v>
      </c>
      <c r="L9303" t="s">
        <v>3174</v>
      </c>
      <c r="M9303" t="s">
        <v>3174</v>
      </c>
    </row>
    <row r="9304" spans="1:13" x14ac:dyDescent="0.3">
      <c r="A9304" t="s">
        <v>1090</v>
      </c>
      <c r="B9304" t="s">
        <v>30582</v>
      </c>
      <c r="C9304" t="s">
        <v>3173</v>
      </c>
      <c r="D9304" t="s">
        <v>1761</v>
      </c>
      <c r="E9304" t="s">
        <v>3235</v>
      </c>
      <c r="F9304" t="s">
        <v>30599</v>
      </c>
      <c r="G9304" t="s">
        <v>30584</v>
      </c>
      <c r="H9304" t="s">
        <v>3177</v>
      </c>
      <c r="I9304" t="s">
        <v>30600</v>
      </c>
      <c r="J9304" t="s">
        <v>3187</v>
      </c>
      <c r="K9304" t="s">
        <v>3174</v>
      </c>
      <c r="L9304" t="s">
        <v>3174</v>
      </c>
      <c r="M9304" t="s">
        <v>3174</v>
      </c>
    </row>
    <row r="9305" spans="1:13" x14ac:dyDescent="0.3">
      <c r="A9305" t="s">
        <v>1090</v>
      </c>
      <c r="B9305" t="s">
        <v>13300</v>
      </c>
      <c r="C9305" t="s">
        <v>3173</v>
      </c>
      <c r="D9305" t="s">
        <v>1822</v>
      </c>
      <c r="E9305" t="s">
        <v>3459</v>
      </c>
      <c r="F9305" t="s">
        <v>30601</v>
      </c>
      <c r="G9305" t="s">
        <v>15451</v>
      </c>
      <c r="H9305" t="s">
        <v>3177</v>
      </c>
      <c r="I9305" t="s">
        <v>30602</v>
      </c>
      <c r="J9305" t="s">
        <v>3187</v>
      </c>
      <c r="K9305" t="s">
        <v>30603</v>
      </c>
      <c r="L9305" t="s">
        <v>3174</v>
      </c>
      <c r="M9305" t="s">
        <v>3174</v>
      </c>
    </row>
    <row r="9306" spans="1:13" x14ac:dyDescent="0.3">
      <c r="A9306" t="s">
        <v>1090</v>
      </c>
      <c r="B9306" t="s">
        <v>30604</v>
      </c>
      <c r="C9306" t="s">
        <v>3173</v>
      </c>
      <c r="D9306" t="s">
        <v>7922</v>
      </c>
      <c r="E9306" t="s">
        <v>3235</v>
      </c>
      <c r="F9306" t="s">
        <v>30605</v>
      </c>
      <c r="G9306" t="s">
        <v>30606</v>
      </c>
      <c r="H9306" t="s">
        <v>3177</v>
      </c>
      <c r="I9306" t="s">
        <v>30607</v>
      </c>
      <c r="J9306" t="s">
        <v>3187</v>
      </c>
      <c r="K9306" t="s">
        <v>3174</v>
      </c>
      <c r="L9306" t="s">
        <v>3174</v>
      </c>
      <c r="M9306" t="s">
        <v>3174</v>
      </c>
    </row>
    <row r="9307" spans="1:13" x14ac:dyDescent="0.3">
      <c r="A9307" t="s">
        <v>1090</v>
      </c>
      <c r="B9307" t="s">
        <v>13300</v>
      </c>
      <c r="C9307" t="s">
        <v>3173</v>
      </c>
      <c r="D9307" t="s">
        <v>1822</v>
      </c>
      <c r="E9307" t="s">
        <v>3459</v>
      </c>
      <c r="F9307" t="s">
        <v>30608</v>
      </c>
      <c r="G9307" t="s">
        <v>15451</v>
      </c>
      <c r="H9307" t="s">
        <v>3177</v>
      </c>
      <c r="I9307" t="s">
        <v>30609</v>
      </c>
      <c r="J9307" t="s">
        <v>3187</v>
      </c>
      <c r="K9307" t="s">
        <v>30610</v>
      </c>
      <c r="L9307" t="s">
        <v>3174</v>
      </c>
      <c r="M9307" t="s">
        <v>3174</v>
      </c>
    </row>
    <row r="9308" spans="1:13" x14ac:dyDescent="0.3">
      <c r="A9308" t="s">
        <v>1090</v>
      </c>
      <c r="B9308" t="s">
        <v>30604</v>
      </c>
      <c r="C9308" t="s">
        <v>3173</v>
      </c>
      <c r="D9308" t="s">
        <v>7922</v>
      </c>
      <c r="E9308" t="s">
        <v>3235</v>
      </c>
      <c r="F9308" t="s">
        <v>30611</v>
      </c>
      <c r="G9308" t="s">
        <v>30606</v>
      </c>
      <c r="H9308" t="s">
        <v>3177</v>
      </c>
      <c r="I9308" t="s">
        <v>30612</v>
      </c>
      <c r="J9308" t="s">
        <v>3187</v>
      </c>
      <c r="K9308" t="s">
        <v>3174</v>
      </c>
      <c r="L9308" t="s">
        <v>3174</v>
      </c>
      <c r="M9308" t="s">
        <v>3174</v>
      </c>
    </row>
    <row r="9309" spans="1:13" x14ac:dyDescent="0.3">
      <c r="A9309" t="s">
        <v>1090</v>
      </c>
      <c r="B9309" t="s">
        <v>4243</v>
      </c>
      <c r="C9309" t="s">
        <v>3173</v>
      </c>
      <c r="D9309" t="s">
        <v>1822</v>
      </c>
      <c r="E9309" t="s">
        <v>3459</v>
      </c>
      <c r="F9309" t="s">
        <v>30613</v>
      </c>
      <c r="G9309" t="s">
        <v>7399</v>
      </c>
      <c r="H9309" t="s">
        <v>3177</v>
      </c>
      <c r="I9309" t="s">
        <v>30614</v>
      </c>
      <c r="J9309" t="s">
        <v>3187</v>
      </c>
      <c r="K9309" t="s">
        <v>30615</v>
      </c>
      <c r="L9309" t="s">
        <v>3174</v>
      </c>
      <c r="M9309" t="s">
        <v>3174</v>
      </c>
    </row>
    <row r="9310" spans="1:13" x14ac:dyDescent="0.3">
      <c r="A9310" t="s">
        <v>1090</v>
      </c>
      <c r="B9310" t="s">
        <v>30604</v>
      </c>
      <c r="C9310" t="s">
        <v>3173</v>
      </c>
      <c r="D9310" t="s">
        <v>7922</v>
      </c>
      <c r="E9310" t="s">
        <v>3235</v>
      </c>
      <c r="F9310" t="s">
        <v>30616</v>
      </c>
      <c r="G9310" t="s">
        <v>30606</v>
      </c>
      <c r="H9310" t="s">
        <v>3177</v>
      </c>
      <c r="I9310" t="s">
        <v>30617</v>
      </c>
      <c r="J9310" t="s">
        <v>3187</v>
      </c>
      <c r="K9310" t="s">
        <v>3174</v>
      </c>
      <c r="L9310" t="s">
        <v>3174</v>
      </c>
      <c r="M9310" t="s">
        <v>3174</v>
      </c>
    </row>
    <row r="9311" spans="1:13" x14ac:dyDescent="0.3">
      <c r="A9311" t="s">
        <v>1090</v>
      </c>
      <c r="B9311" t="s">
        <v>4243</v>
      </c>
      <c r="C9311" t="s">
        <v>3173</v>
      </c>
      <c r="D9311" t="s">
        <v>1822</v>
      </c>
      <c r="E9311" t="s">
        <v>3459</v>
      </c>
      <c r="F9311" t="s">
        <v>30618</v>
      </c>
      <c r="G9311" t="s">
        <v>7399</v>
      </c>
      <c r="H9311" t="s">
        <v>3177</v>
      </c>
      <c r="I9311" t="s">
        <v>30619</v>
      </c>
      <c r="J9311" t="s">
        <v>3187</v>
      </c>
      <c r="K9311" t="s">
        <v>30620</v>
      </c>
      <c r="L9311" t="s">
        <v>3174</v>
      </c>
      <c r="M9311" t="s">
        <v>3174</v>
      </c>
    </row>
    <row r="9312" spans="1:13" x14ac:dyDescent="0.3">
      <c r="A9312" t="s">
        <v>1090</v>
      </c>
      <c r="B9312" t="s">
        <v>30604</v>
      </c>
      <c r="C9312" t="s">
        <v>3173</v>
      </c>
      <c r="D9312" t="s">
        <v>7922</v>
      </c>
      <c r="E9312" t="s">
        <v>3235</v>
      </c>
      <c r="F9312" t="s">
        <v>30621</v>
      </c>
      <c r="G9312" t="s">
        <v>30606</v>
      </c>
      <c r="H9312" t="s">
        <v>3177</v>
      </c>
      <c r="I9312" t="s">
        <v>30622</v>
      </c>
      <c r="J9312" t="s">
        <v>3187</v>
      </c>
      <c r="K9312" t="s">
        <v>3174</v>
      </c>
      <c r="L9312" t="s">
        <v>3174</v>
      </c>
      <c r="M9312" t="s">
        <v>3174</v>
      </c>
    </row>
    <row r="9313" spans="1:13" x14ac:dyDescent="0.3">
      <c r="A9313" t="s">
        <v>1090</v>
      </c>
      <c r="B9313" t="s">
        <v>4243</v>
      </c>
      <c r="C9313" t="s">
        <v>3173</v>
      </c>
      <c r="D9313" t="s">
        <v>1822</v>
      </c>
      <c r="E9313" t="s">
        <v>3459</v>
      </c>
      <c r="F9313" t="s">
        <v>30623</v>
      </c>
      <c r="G9313" t="s">
        <v>7399</v>
      </c>
      <c r="H9313" t="s">
        <v>3177</v>
      </c>
      <c r="I9313" t="s">
        <v>30624</v>
      </c>
      <c r="J9313" t="s">
        <v>3187</v>
      </c>
      <c r="K9313" t="s">
        <v>30625</v>
      </c>
      <c r="L9313" t="s">
        <v>3174</v>
      </c>
      <c r="M9313" t="s">
        <v>3174</v>
      </c>
    </row>
    <row r="9314" spans="1:13" x14ac:dyDescent="0.3">
      <c r="A9314" t="s">
        <v>1090</v>
      </c>
      <c r="B9314" t="s">
        <v>30604</v>
      </c>
      <c r="C9314" t="s">
        <v>3173</v>
      </c>
      <c r="D9314" t="s">
        <v>7922</v>
      </c>
      <c r="E9314" t="s">
        <v>3235</v>
      </c>
      <c r="F9314" t="s">
        <v>30626</v>
      </c>
      <c r="G9314" t="s">
        <v>30606</v>
      </c>
      <c r="H9314" t="s">
        <v>3177</v>
      </c>
      <c r="I9314" t="s">
        <v>30627</v>
      </c>
      <c r="J9314" t="s">
        <v>3187</v>
      </c>
      <c r="K9314" t="s">
        <v>3174</v>
      </c>
      <c r="L9314" t="s">
        <v>3174</v>
      </c>
      <c r="M9314" t="s">
        <v>3174</v>
      </c>
    </row>
    <row r="9315" spans="1:13" x14ac:dyDescent="0.3">
      <c r="A9315" t="s">
        <v>1090</v>
      </c>
      <c r="B9315" t="s">
        <v>4243</v>
      </c>
      <c r="C9315" t="s">
        <v>3173</v>
      </c>
      <c r="D9315" t="s">
        <v>1822</v>
      </c>
      <c r="E9315" t="s">
        <v>3459</v>
      </c>
      <c r="F9315" t="s">
        <v>30628</v>
      </c>
      <c r="G9315" t="s">
        <v>7399</v>
      </c>
      <c r="H9315" t="s">
        <v>3177</v>
      </c>
      <c r="I9315" t="s">
        <v>30629</v>
      </c>
      <c r="J9315" t="s">
        <v>3187</v>
      </c>
      <c r="K9315" t="s">
        <v>30630</v>
      </c>
      <c r="L9315" t="s">
        <v>3174</v>
      </c>
      <c r="M9315" t="s">
        <v>3174</v>
      </c>
    </row>
    <row r="9316" spans="1:13" x14ac:dyDescent="0.3">
      <c r="A9316" t="s">
        <v>1090</v>
      </c>
      <c r="B9316" t="s">
        <v>30604</v>
      </c>
      <c r="C9316" t="s">
        <v>3173</v>
      </c>
      <c r="D9316" t="s">
        <v>7922</v>
      </c>
      <c r="E9316" t="s">
        <v>3235</v>
      </c>
      <c r="F9316" t="s">
        <v>30631</v>
      </c>
      <c r="G9316" t="s">
        <v>30606</v>
      </c>
      <c r="H9316" t="s">
        <v>3177</v>
      </c>
      <c r="I9316" t="s">
        <v>30632</v>
      </c>
      <c r="J9316" t="s">
        <v>3187</v>
      </c>
      <c r="K9316" t="s">
        <v>3174</v>
      </c>
      <c r="L9316" t="s">
        <v>3174</v>
      </c>
      <c r="M9316" t="s">
        <v>3174</v>
      </c>
    </row>
    <row r="9317" spans="1:13" x14ac:dyDescent="0.3">
      <c r="A9317" t="s">
        <v>1090</v>
      </c>
      <c r="B9317" t="s">
        <v>4243</v>
      </c>
      <c r="C9317" t="s">
        <v>3173</v>
      </c>
      <c r="D9317" t="s">
        <v>1822</v>
      </c>
      <c r="E9317" t="s">
        <v>3459</v>
      </c>
      <c r="F9317" t="s">
        <v>30633</v>
      </c>
      <c r="G9317" t="s">
        <v>7399</v>
      </c>
      <c r="H9317" t="s">
        <v>3177</v>
      </c>
      <c r="I9317" t="s">
        <v>30634</v>
      </c>
      <c r="J9317" t="s">
        <v>3187</v>
      </c>
      <c r="K9317" t="s">
        <v>30635</v>
      </c>
      <c r="L9317" t="s">
        <v>3174</v>
      </c>
      <c r="M9317" t="s">
        <v>3174</v>
      </c>
    </row>
    <row r="9318" spans="1:13" x14ac:dyDescent="0.3">
      <c r="A9318" t="s">
        <v>1090</v>
      </c>
      <c r="B9318" t="s">
        <v>4243</v>
      </c>
      <c r="C9318" t="s">
        <v>3173</v>
      </c>
      <c r="D9318" t="s">
        <v>1822</v>
      </c>
      <c r="E9318" t="s">
        <v>3459</v>
      </c>
      <c r="F9318" t="s">
        <v>30636</v>
      </c>
      <c r="G9318" t="s">
        <v>7399</v>
      </c>
      <c r="H9318" t="s">
        <v>3177</v>
      </c>
      <c r="I9318" t="s">
        <v>30637</v>
      </c>
      <c r="J9318" t="s">
        <v>3187</v>
      </c>
      <c r="K9318" t="s">
        <v>30638</v>
      </c>
      <c r="L9318" t="s">
        <v>3174</v>
      </c>
      <c r="M9318" t="s">
        <v>3174</v>
      </c>
    </row>
    <row r="9319" spans="1:13" x14ac:dyDescent="0.3">
      <c r="A9319" t="s">
        <v>1090</v>
      </c>
      <c r="B9319" t="s">
        <v>4243</v>
      </c>
      <c r="C9319" t="s">
        <v>3173</v>
      </c>
      <c r="D9319" t="s">
        <v>1822</v>
      </c>
      <c r="E9319" t="s">
        <v>3459</v>
      </c>
      <c r="F9319" t="s">
        <v>30639</v>
      </c>
      <c r="G9319" t="s">
        <v>7399</v>
      </c>
      <c r="H9319" t="s">
        <v>3177</v>
      </c>
      <c r="I9319" t="s">
        <v>30640</v>
      </c>
      <c r="J9319" t="s">
        <v>3187</v>
      </c>
      <c r="K9319" t="s">
        <v>30641</v>
      </c>
      <c r="L9319" t="s">
        <v>3174</v>
      </c>
      <c r="M9319" t="s">
        <v>3174</v>
      </c>
    </row>
    <row r="9320" spans="1:13" x14ac:dyDescent="0.3">
      <c r="A9320" t="s">
        <v>1090</v>
      </c>
      <c r="B9320" t="s">
        <v>4243</v>
      </c>
      <c r="C9320" t="s">
        <v>3173</v>
      </c>
      <c r="D9320" t="s">
        <v>1822</v>
      </c>
      <c r="E9320" t="s">
        <v>3459</v>
      </c>
      <c r="F9320" t="s">
        <v>30642</v>
      </c>
      <c r="G9320" t="s">
        <v>7399</v>
      </c>
      <c r="H9320" t="s">
        <v>3177</v>
      </c>
      <c r="I9320" t="s">
        <v>30643</v>
      </c>
      <c r="J9320" t="s">
        <v>3187</v>
      </c>
      <c r="K9320" t="s">
        <v>30644</v>
      </c>
      <c r="L9320" t="s">
        <v>3174</v>
      </c>
      <c r="M9320" t="s">
        <v>3174</v>
      </c>
    </row>
    <row r="9321" spans="1:13" x14ac:dyDescent="0.3">
      <c r="A9321" t="s">
        <v>1090</v>
      </c>
      <c r="B9321" t="s">
        <v>9015</v>
      </c>
      <c r="C9321" t="s">
        <v>3173</v>
      </c>
      <c r="D9321" t="s">
        <v>1822</v>
      </c>
      <c r="E9321" t="s">
        <v>3459</v>
      </c>
      <c r="F9321" t="s">
        <v>30645</v>
      </c>
      <c r="G9321" t="s">
        <v>30521</v>
      </c>
      <c r="H9321" t="s">
        <v>3177</v>
      </c>
      <c r="I9321" t="s">
        <v>30646</v>
      </c>
      <c r="J9321" t="s">
        <v>3187</v>
      </c>
      <c r="K9321" t="s">
        <v>30647</v>
      </c>
      <c r="L9321" t="s">
        <v>3174</v>
      </c>
      <c r="M9321" t="s">
        <v>3174</v>
      </c>
    </row>
    <row r="9322" spans="1:13" x14ac:dyDescent="0.3">
      <c r="A9322" t="s">
        <v>1090</v>
      </c>
      <c r="B9322" t="s">
        <v>9015</v>
      </c>
      <c r="C9322" t="s">
        <v>3173</v>
      </c>
      <c r="D9322" t="s">
        <v>1822</v>
      </c>
      <c r="E9322" t="s">
        <v>3459</v>
      </c>
      <c r="F9322" t="s">
        <v>30648</v>
      </c>
      <c r="G9322" t="s">
        <v>30521</v>
      </c>
      <c r="H9322" t="s">
        <v>3177</v>
      </c>
      <c r="I9322" t="s">
        <v>30649</v>
      </c>
      <c r="J9322" t="s">
        <v>3187</v>
      </c>
      <c r="K9322" t="s">
        <v>30650</v>
      </c>
      <c r="L9322" t="s">
        <v>3174</v>
      </c>
      <c r="M9322" t="s">
        <v>3174</v>
      </c>
    </row>
    <row r="9323" spans="1:13" x14ac:dyDescent="0.3">
      <c r="A9323" t="s">
        <v>1090</v>
      </c>
      <c r="B9323" t="s">
        <v>9015</v>
      </c>
      <c r="C9323" t="s">
        <v>3173</v>
      </c>
      <c r="D9323" t="s">
        <v>1822</v>
      </c>
      <c r="E9323" t="s">
        <v>3459</v>
      </c>
      <c r="F9323" t="s">
        <v>30651</v>
      </c>
      <c r="G9323" t="s">
        <v>30521</v>
      </c>
      <c r="H9323" t="s">
        <v>3177</v>
      </c>
      <c r="I9323" t="s">
        <v>30652</v>
      </c>
      <c r="J9323" t="s">
        <v>3187</v>
      </c>
      <c r="K9323" t="s">
        <v>30653</v>
      </c>
      <c r="L9323" t="s">
        <v>3174</v>
      </c>
      <c r="M9323" t="s">
        <v>3174</v>
      </c>
    </row>
    <row r="9324" spans="1:13" x14ac:dyDescent="0.3">
      <c r="A9324" t="s">
        <v>1090</v>
      </c>
      <c r="B9324" t="s">
        <v>9015</v>
      </c>
      <c r="C9324" t="s">
        <v>3173</v>
      </c>
      <c r="D9324" t="s">
        <v>1822</v>
      </c>
      <c r="E9324" t="s">
        <v>3459</v>
      </c>
      <c r="F9324" t="s">
        <v>30654</v>
      </c>
      <c r="G9324" t="s">
        <v>30521</v>
      </c>
      <c r="H9324" t="s">
        <v>3177</v>
      </c>
      <c r="I9324" t="s">
        <v>30655</v>
      </c>
      <c r="J9324" t="s">
        <v>3187</v>
      </c>
      <c r="K9324" t="s">
        <v>30656</v>
      </c>
      <c r="L9324" t="s">
        <v>3174</v>
      </c>
      <c r="M9324" t="s">
        <v>3174</v>
      </c>
    </row>
    <row r="9325" spans="1:13" x14ac:dyDescent="0.3">
      <c r="A9325" t="s">
        <v>1090</v>
      </c>
      <c r="B9325" t="s">
        <v>9015</v>
      </c>
      <c r="C9325" t="s">
        <v>3173</v>
      </c>
      <c r="D9325" t="s">
        <v>1822</v>
      </c>
      <c r="E9325" t="s">
        <v>3459</v>
      </c>
      <c r="F9325" t="s">
        <v>30657</v>
      </c>
      <c r="G9325" t="s">
        <v>30521</v>
      </c>
      <c r="H9325" t="s">
        <v>3177</v>
      </c>
      <c r="I9325" t="s">
        <v>30658</v>
      </c>
      <c r="J9325" t="s">
        <v>3187</v>
      </c>
      <c r="K9325" t="s">
        <v>30659</v>
      </c>
      <c r="L9325" t="s">
        <v>3174</v>
      </c>
      <c r="M9325" t="s">
        <v>3174</v>
      </c>
    </row>
    <row r="9326" spans="1:13" x14ac:dyDescent="0.3">
      <c r="A9326" t="s">
        <v>1090</v>
      </c>
      <c r="B9326" t="s">
        <v>9015</v>
      </c>
      <c r="C9326" t="s">
        <v>3173</v>
      </c>
      <c r="D9326" t="s">
        <v>1822</v>
      </c>
      <c r="E9326" t="s">
        <v>3459</v>
      </c>
      <c r="F9326" t="s">
        <v>30660</v>
      </c>
      <c r="G9326" t="s">
        <v>30521</v>
      </c>
      <c r="H9326" t="s">
        <v>3177</v>
      </c>
      <c r="I9326" t="s">
        <v>30661</v>
      </c>
      <c r="J9326" t="s">
        <v>3187</v>
      </c>
      <c r="K9326" t="s">
        <v>30662</v>
      </c>
      <c r="L9326" t="s">
        <v>3174</v>
      </c>
      <c r="M9326" t="s">
        <v>3174</v>
      </c>
    </row>
    <row r="9327" spans="1:13" x14ac:dyDescent="0.3">
      <c r="A9327" t="s">
        <v>1090</v>
      </c>
      <c r="B9327" t="s">
        <v>4812</v>
      </c>
      <c r="C9327" t="s">
        <v>3173</v>
      </c>
      <c r="D9327" t="s">
        <v>1822</v>
      </c>
      <c r="E9327" t="s">
        <v>3459</v>
      </c>
      <c r="F9327" t="s">
        <v>30663</v>
      </c>
      <c r="G9327" t="s">
        <v>16899</v>
      </c>
      <c r="H9327" t="s">
        <v>3177</v>
      </c>
      <c r="I9327" t="s">
        <v>30664</v>
      </c>
      <c r="J9327" t="s">
        <v>3187</v>
      </c>
      <c r="K9327" t="s">
        <v>30665</v>
      </c>
      <c r="L9327" t="s">
        <v>3174</v>
      </c>
      <c r="M9327" t="s">
        <v>3174</v>
      </c>
    </row>
    <row r="9328" spans="1:13" x14ac:dyDescent="0.3">
      <c r="A9328" t="s">
        <v>1090</v>
      </c>
      <c r="B9328" t="s">
        <v>4812</v>
      </c>
      <c r="C9328" t="s">
        <v>3173</v>
      </c>
      <c r="D9328" t="s">
        <v>1822</v>
      </c>
      <c r="E9328" t="s">
        <v>3459</v>
      </c>
      <c r="F9328" t="s">
        <v>30666</v>
      </c>
      <c r="G9328" t="s">
        <v>16899</v>
      </c>
      <c r="H9328" t="s">
        <v>3177</v>
      </c>
      <c r="I9328" t="s">
        <v>30667</v>
      </c>
      <c r="J9328" t="s">
        <v>3187</v>
      </c>
      <c r="K9328" t="s">
        <v>30668</v>
      </c>
      <c r="L9328" t="s">
        <v>3174</v>
      </c>
      <c r="M9328" t="s">
        <v>3174</v>
      </c>
    </row>
    <row r="9329" spans="1:13" x14ac:dyDescent="0.3">
      <c r="A9329" t="s">
        <v>1090</v>
      </c>
      <c r="B9329" t="s">
        <v>4812</v>
      </c>
      <c r="C9329" t="s">
        <v>3173</v>
      </c>
      <c r="D9329" t="s">
        <v>1822</v>
      </c>
      <c r="E9329" t="s">
        <v>3459</v>
      </c>
      <c r="F9329" t="s">
        <v>30669</v>
      </c>
      <c r="G9329" t="s">
        <v>16899</v>
      </c>
      <c r="H9329" t="s">
        <v>3177</v>
      </c>
      <c r="I9329" t="s">
        <v>30670</v>
      </c>
      <c r="J9329" t="s">
        <v>3187</v>
      </c>
      <c r="K9329" t="s">
        <v>30671</v>
      </c>
      <c r="L9329" t="s">
        <v>3174</v>
      </c>
      <c r="M9329" t="s">
        <v>3174</v>
      </c>
    </row>
    <row r="9330" spans="1:13" x14ac:dyDescent="0.3">
      <c r="A9330" t="s">
        <v>1090</v>
      </c>
      <c r="B9330" t="s">
        <v>4812</v>
      </c>
      <c r="C9330" t="s">
        <v>3173</v>
      </c>
      <c r="D9330" t="s">
        <v>1822</v>
      </c>
      <c r="E9330" t="s">
        <v>3459</v>
      </c>
      <c r="F9330" t="s">
        <v>30672</v>
      </c>
      <c r="G9330" t="s">
        <v>16899</v>
      </c>
      <c r="H9330" t="s">
        <v>3177</v>
      </c>
      <c r="I9330" t="s">
        <v>30673</v>
      </c>
      <c r="J9330" t="s">
        <v>3187</v>
      </c>
      <c r="K9330" t="s">
        <v>30674</v>
      </c>
      <c r="L9330" t="s">
        <v>3174</v>
      </c>
      <c r="M9330" t="s">
        <v>3174</v>
      </c>
    </row>
    <row r="9331" spans="1:13" x14ac:dyDescent="0.3">
      <c r="A9331" t="s">
        <v>1090</v>
      </c>
      <c r="B9331" t="s">
        <v>4812</v>
      </c>
      <c r="C9331" t="s">
        <v>3173</v>
      </c>
      <c r="D9331" t="s">
        <v>1822</v>
      </c>
      <c r="E9331" t="s">
        <v>3459</v>
      </c>
      <c r="F9331" t="s">
        <v>30675</v>
      </c>
      <c r="G9331" t="s">
        <v>16899</v>
      </c>
      <c r="H9331" t="s">
        <v>3177</v>
      </c>
      <c r="I9331" t="s">
        <v>30676</v>
      </c>
      <c r="J9331" t="s">
        <v>3187</v>
      </c>
      <c r="K9331" t="s">
        <v>30677</v>
      </c>
      <c r="L9331" t="s">
        <v>3174</v>
      </c>
      <c r="M9331" t="s">
        <v>3174</v>
      </c>
    </row>
    <row r="9332" spans="1:13" x14ac:dyDescent="0.3">
      <c r="A9332" t="s">
        <v>1090</v>
      </c>
      <c r="B9332" t="s">
        <v>4812</v>
      </c>
      <c r="C9332" t="s">
        <v>3173</v>
      </c>
      <c r="D9332" t="s">
        <v>1822</v>
      </c>
      <c r="E9332" t="s">
        <v>3459</v>
      </c>
      <c r="F9332" t="s">
        <v>30678</v>
      </c>
      <c r="G9332" t="s">
        <v>16899</v>
      </c>
      <c r="H9332" t="s">
        <v>3177</v>
      </c>
      <c r="I9332" t="s">
        <v>30679</v>
      </c>
      <c r="J9332" t="s">
        <v>3187</v>
      </c>
      <c r="K9332" t="s">
        <v>30680</v>
      </c>
      <c r="L9332" t="s">
        <v>3174</v>
      </c>
      <c r="M9332" t="s">
        <v>3174</v>
      </c>
    </row>
    <row r="9333" spans="1:13" x14ac:dyDescent="0.3">
      <c r="A9333" t="s">
        <v>1090</v>
      </c>
      <c r="B9333" t="s">
        <v>13665</v>
      </c>
      <c r="C9333" t="s">
        <v>3173</v>
      </c>
      <c r="D9333" t="s">
        <v>1822</v>
      </c>
      <c r="E9333" t="s">
        <v>3459</v>
      </c>
      <c r="F9333" t="s">
        <v>30681</v>
      </c>
      <c r="G9333" t="s">
        <v>13667</v>
      </c>
      <c r="H9333" t="s">
        <v>3177</v>
      </c>
      <c r="I9333" t="s">
        <v>30682</v>
      </c>
      <c r="J9333" t="s">
        <v>3187</v>
      </c>
      <c r="K9333" t="s">
        <v>30683</v>
      </c>
      <c r="L9333" t="s">
        <v>3174</v>
      </c>
      <c r="M9333" t="s">
        <v>3174</v>
      </c>
    </row>
    <row r="9334" spans="1:13" x14ac:dyDescent="0.3">
      <c r="A9334" t="s">
        <v>1090</v>
      </c>
      <c r="B9334" t="s">
        <v>30684</v>
      </c>
      <c r="C9334" t="s">
        <v>3173</v>
      </c>
      <c r="D9334" t="s">
        <v>7914</v>
      </c>
      <c r="E9334" t="s">
        <v>3235</v>
      </c>
      <c r="F9334" t="s">
        <v>30685</v>
      </c>
      <c r="G9334" t="s">
        <v>7898</v>
      </c>
      <c r="H9334" t="s">
        <v>3177</v>
      </c>
      <c r="I9334" t="s">
        <v>30686</v>
      </c>
      <c r="J9334" t="s">
        <v>3187</v>
      </c>
      <c r="K9334" t="s">
        <v>30687</v>
      </c>
      <c r="L9334" t="s">
        <v>3174</v>
      </c>
      <c r="M9334" t="s">
        <v>3174</v>
      </c>
    </row>
    <row r="9335" spans="1:13" x14ac:dyDescent="0.3">
      <c r="A9335" t="s">
        <v>1090</v>
      </c>
      <c r="B9335" t="s">
        <v>13665</v>
      </c>
      <c r="C9335" t="s">
        <v>3173</v>
      </c>
      <c r="D9335" t="s">
        <v>1822</v>
      </c>
      <c r="E9335" t="s">
        <v>3459</v>
      </c>
      <c r="F9335" t="s">
        <v>30688</v>
      </c>
      <c r="G9335" t="s">
        <v>13667</v>
      </c>
      <c r="H9335" t="s">
        <v>3177</v>
      </c>
      <c r="I9335" t="s">
        <v>30689</v>
      </c>
      <c r="J9335" t="s">
        <v>3187</v>
      </c>
      <c r="K9335" t="s">
        <v>30690</v>
      </c>
      <c r="L9335" t="s">
        <v>3174</v>
      </c>
      <c r="M9335" t="s">
        <v>3174</v>
      </c>
    </row>
    <row r="9336" spans="1:13" x14ac:dyDescent="0.3">
      <c r="A9336" t="s">
        <v>1090</v>
      </c>
      <c r="B9336" t="s">
        <v>30684</v>
      </c>
      <c r="C9336" t="s">
        <v>3173</v>
      </c>
      <c r="D9336" t="s">
        <v>7914</v>
      </c>
      <c r="E9336" t="s">
        <v>3235</v>
      </c>
      <c r="F9336" t="s">
        <v>30691</v>
      </c>
      <c r="G9336" t="s">
        <v>30692</v>
      </c>
      <c r="H9336" t="s">
        <v>3177</v>
      </c>
      <c r="I9336" t="s">
        <v>30693</v>
      </c>
      <c r="J9336" t="s">
        <v>3187</v>
      </c>
      <c r="K9336" t="s">
        <v>30694</v>
      </c>
      <c r="L9336" t="s">
        <v>3174</v>
      </c>
      <c r="M9336" t="s">
        <v>3174</v>
      </c>
    </row>
    <row r="9337" spans="1:13" x14ac:dyDescent="0.3">
      <c r="A9337" t="s">
        <v>1090</v>
      </c>
      <c r="B9337" t="s">
        <v>13665</v>
      </c>
      <c r="C9337" t="s">
        <v>3173</v>
      </c>
      <c r="D9337" t="s">
        <v>1822</v>
      </c>
      <c r="E9337" t="s">
        <v>3459</v>
      </c>
      <c r="F9337" t="s">
        <v>30695</v>
      </c>
      <c r="G9337" t="s">
        <v>13667</v>
      </c>
      <c r="H9337" t="s">
        <v>3177</v>
      </c>
      <c r="I9337" t="s">
        <v>30696</v>
      </c>
      <c r="J9337" t="s">
        <v>3187</v>
      </c>
      <c r="K9337" t="s">
        <v>30697</v>
      </c>
      <c r="L9337" t="s">
        <v>3174</v>
      </c>
      <c r="M9337" t="s">
        <v>3174</v>
      </c>
    </row>
    <row r="9338" spans="1:13" x14ac:dyDescent="0.3">
      <c r="A9338" t="s">
        <v>1090</v>
      </c>
      <c r="B9338" t="s">
        <v>28004</v>
      </c>
      <c r="C9338" t="s">
        <v>3173</v>
      </c>
      <c r="D9338" t="s">
        <v>7914</v>
      </c>
      <c r="E9338" t="s">
        <v>3235</v>
      </c>
      <c r="F9338" t="s">
        <v>30698</v>
      </c>
      <c r="G9338" t="s">
        <v>18063</v>
      </c>
      <c r="H9338" t="s">
        <v>3177</v>
      </c>
      <c r="I9338" t="s">
        <v>30699</v>
      </c>
      <c r="J9338" t="s">
        <v>3187</v>
      </c>
      <c r="K9338" t="s">
        <v>30700</v>
      </c>
      <c r="L9338" t="s">
        <v>3174</v>
      </c>
      <c r="M9338" t="s">
        <v>3174</v>
      </c>
    </row>
    <row r="9339" spans="1:13" x14ac:dyDescent="0.3">
      <c r="A9339" t="s">
        <v>1090</v>
      </c>
      <c r="B9339" t="s">
        <v>13665</v>
      </c>
      <c r="C9339" t="s">
        <v>3173</v>
      </c>
      <c r="D9339" t="s">
        <v>1822</v>
      </c>
      <c r="E9339" t="s">
        <v>3459</v>
      </c>
      <c r="F9339" t="s">
        <v>30701</v>
      </c>
      <c r="G9339" t="s">
        <v>13667</v>
      </c>
      <c r="H9339" t="s">
        <v>3177</v>
      </c>
      <c r="I9339" t="s">
        <v>30702</v>
      </c>
      <c r="J9339" t="s">
        <v>3187</v>
      </c>
      <c r="K9339" t="s">
        <v>30703</v>
      </c>
      <c r="L9339" t="s">
        <v>3174</v>
      </c>
      <c r="M9339" t="s">
        <v>3174</v>
      </c>
    </row>
    <row r="9340" spans="1:13" x14ac:dyDescent="0.3">
      <c r="A9340" t="s">
        <v>1090</v>
      </c>
      <c r="B9340" t="s">
        <v>28008</v>
      </c>
      <c r="C9340" t="s">
        <v>3173</v>
      </c>
      <c r="D9340" t="s">
        <v>7914</v>
      </c>
      <c r="E9340" t="s">
        <v>3235</v>
      </c>
      <c r="F9340" t="s">
        <v>30704</v>
      </c>
      <c r="G9340" t="s">
        <v>17963</v>
      </c>
      <c r="H9340" t="s">
        <v>3177</v>
      </c>
      <c r="I9340" t="s">
        <v>30705</v>
      </c>
      <c r="J9340" t="s">
        <v>3187</v>
      </c>
      <c r="K9340" t="s">
        <v>30706</v>
      </c>
      <c r="L9340" t="s">
        <v>3174</v>
      </c>
      <c r="M9340" t="s">
        <v>3174</v>
      </c>
    </row>
    <row r="9341" spans="1:13" x14ac:dyDescent="0.3">
      <c r="A9341" t="s">
        <v>1090</v>
      </c>
      <c r="B9341" t="s">
        <v>13665</v>
      </c>
      <c r="C9341" t="s">
        <v>3173</v>
      </c>
      <c r="D9341" t="s">
        <v>1822</v>
      </c>
      <c r="E9341" t="s">
        <v>3459</v>
      </c>
      <c r="F9341" t="s">
        <v>30707</v>
      </c>
      <c r="G9341" t="s">
        <v>13667</v>
      </c>
      <c r="H9341" t="s">
        <v>3177</v>
      </c>
      <c r="I9341" t="s">
        <v>30708</v>
      </c>
      <c r="J9341" t="s">
        <v>3187</v>
      </c>
      <c r="K9341" t="s">
        <v>30709</v>
      </c>
      <c r="L9341" t="s">
        <v>3174</v>
      </c>
      <c r="M9341" t="s">
        <v>3174</v>
      </c>
    </row>
    <row r="9342" spans="1:13" x14ac:dyDescent="0.3">
      <c r="A9342" t="s">
        <v>1090</v>
      </c>
      <c r="B9342" t="s">
        <v>28008</v>
      </c>
      <c r="C9342" t="s">
        <v>3173</v>
      </c>
      <c r="D9342" t="s">
        <v>7914</v>
      </c>
      <c r="E9342" t="s">
        <v>3235</v>
      </c>
      <c r="F9342" t="s">
        <v>30710</v>
      </c>
      <c r="G9342" t="s">
        <v>17963</v>
      </c>
      <c r="H9342" t="s">
        <v>3177</v>
      </c>
      <c r="I9342" t="s">
        <v>30711</v>
      </c>
      <c r="J9342" t="s">
        <v>3187</v>
      </c>
      <c r="K9342" t="s">
        <v>30712</v>
      </c>
      <c r="L9342" t="s">
        <v>3174</v>
      </c>
      <c r="M9342" t="s">
        <v>3174</v>
      </c>
    </row>
    <row r="9343" spans="1:13" x14ac:dyDescent="0.3">
      <c r="A9343" t="s">
        <v>1090</v>
      </c>
      <c r="B9343" t="s">
        <v>13665</v>
      </c>
      <c r="C9343" t="s">
        <v>3173</v>
      </c>
      <c r="D9343" t="s">
        <v>1822</v>
      </c>
      <c r="E9343" t="s">
        <v>3459</v>
      </c>
      <c r="F9343" t="s">
        <v>30713</v>
      </c>
      <c r="G9343" t="s">
        <v>13667</v>
      </c>
      <c r="H9343" t="s">
        <v>3177</v>
      </c>
      <c r="I9343" t="s">
        <v>30714</v>
      </c>
      <c r="J9343" t="s">
        <v>3187</v>
      </c>
      <c r="K9343" t="s">
        <v>30715</v>
      </c>
      <c r="L9343" t="s">
        <v>3174</v>
      </c>
      <c r="M9343" t="s">
        <v>3174</v>
      </c>
    </row>
    <row r="9344" spans="1:13" x14ac:dyDescent="0.3">
      <c r="A9344" t="s">
        <v>1090</v>
      </c>
      <c r="B9344" t="s">
        <v>13665</v>
      </c>
      <c r="C9344" t="s">
        <v>3173</v>
      </c>
      <c r="D9344" t="s">
        <v>1822</v>
      </c>
      <c r="E9344" t="s">
        <v>3459</v>
      </c>
      <c r="F9344" t="s">
        <v>30716</v>
      </c>
      <c r="G9344" t="s">
        <v>13667</v>
      </c>
      <c r="H9344" t="s">
        <v>3177</v>
      </c>
      <c r="I9344" t="s">
        <v>30717</v>
      </c>
      <c r="J9344" t="s">
        <v>3187</v>
      </c>
      <c r="K9344" t="s">
        <v>30718</v>
      </c>
      <c r="L9344" t="s">
        <v>3174</v>
      </c>
      <c r="M9344" t="s">
        <v>3174</v>
      </c>
    </row>
    <row r="9345" spans="1:13" x14ac:dyDescent="0.3">
      <c r="A9345" t="s">
        <v>1090</v>
      </c>
      <c r="B9345" t="s">
        <v>28008</v>
      </c>
      <c r="C9345" t="s">
        <v>3173</v>
      </c>
      <c r="D9345" t="s">
        <v>7914</v>
      </c>
      <c r="E9345" t="s">
        <v>3235</v>
      </c>
      <c r="F9345" t="s">
        <v>30719</v>
      </c>
      <c r="G9345" t="s">
        <v>17963</v>
      </c>
      <c r="H9345" t="s">
        <v>3177</v>
      </c>
      <c r="I9345" t="s">
        <v>30720</v>
      </c>
      <c r="J9345" t="s">
        <v>3187</v>
      </c>
      <c r="K9345" t="s">
        <v>30721</v>
      </c>
      <c r="L9345" t="s">
        <v>3174</v>
      </c>
      <c r="M9345" t="s">
        <v>3174</v>
      </c>
    </row>
    <row r="9346" spans="1:13" x14ac:dyDescent="0.3">
      <c r="A9346" t="s">
        <v>1090</v>
      </c>
      <c r="B9346" t="s">
        <v>13665</v>
      </c>
      <c r="C9346" t="s">
        <v>3173</v>
      </c>
      <c r="D9346" t="s">
        <v>1822</v>
      </c>
      <c r="E9346" t="s">
        <v>3459</v>
      </c>
      <c r="F9346" t="s">
        <v>30722</v>
      </c>
      <c r="G9346" t="s">
        <v>13667</v>
      </c>
      <c r="H9346" t="s">
        <v>3177</v>
      </c>
      <c r="I9346" t="s">
        <v>30723</v>
      </c>
      <c r="J9346" t="s">
        <v>3187</v>
      </c>
      <c r="K9346" t="s">
        <v>30724</v>
      </c>
      <c r="L9346" t="s">
        <v>3174</v>
      </c>
      <c r="M9346" t="s">
        <v>3174</v>
      </c>
    </row>
    <row r="9347" spans="1:13" x14ac:dyDescent="0.3">
      <c r="A9347" t="s">
        <v>1090</v>
      </c>
      <c r="B9347" t="s">
        <v>28008</v>
      </c>
      <c r="C9347" t="s">
        <v>3173</v>
      </c>
      <c r="D9347" t="s">
        <v>7914</v>
      </c>
      <c r="E9347" t="s">
        <v>3235</v>
      </c>
      <c r="F9347" t="s">
        <v>30725</v>
      </c>
      <c r="G9347" t="s">
        <v>17963</v>
      </c>
      <c r="H9347" t="s">
        <v>3177</v>
      </c>
      <c r="I9347" t="s">
        <v>30726</v>
      </c>
      <c r="J9347" t="s">
        <v>3187</v>
      </c>
      <c r="K9347" t="s">
        <v>30727</v>
      </c>
      <c r="L9347" t="s">
        <v>3174</v>
      </c>
      <c r="M9347" t="s">
        <v>3174</v>
      </c>
    </row>
    <row r="9348" spans="1:13" x14ac:dyDescent="0.3">
      <c r="A9348" t="s">
        <v>1090</v>
      </c>
      <c r="B9348" t="s">
        <v>13665</v>
      </c>
      <c r="C9348" t="s">
        <v>3173</v>
      </c>
      <c r="D9348" t="s">
        <v>1822</v>
      </c>
      <c r="E9348" t="s">
        <v>3459</v>
      </c>
      <c r="F9348" t="s">
        <v>30728</v>
      </c>
      <c r="G9348" t="s">
        <v>13667</v>
      </c>
      <c r="H9348" t="s">
        <v>3177</v>
      </c>
      <c r="I9348" t="s">
        <v>30729</v>
      </c>
      <c r="J9348" t="s">
        <v>3187</v>
      </c>
      <c r="K9348" t="s">
        <v>30730</v>
      </c>
      <c r="L9348" t="s">
        <v>3174</v>
      </c>
      <c r="M9348" t="s">
        <v>3174</v>
      </c>
    </row>
    <row r="9349" spans="1:13" x14ac:dyDescent="0.3">
      <c r="A9349" t="s">
        <v>1090</v>
      </c>
      <c r="B9349" t="s">
        <v>28008</v>
      </c>
      <c r="C9349" t="s">
        <v>3173</v>
      </c>
      <c r="D9349" t="s">
        <v>7914</v>
      </c>
      <c r="E9349" t="s">
        <v>3235</v>
      </c>
      <c r="F9349" t="s">
        <v>30731</v>
      </c>
      <c r="G9349" t="s">
        <v>17963</v>
      </c>
      <c r="H9349" t="s">
        <v>3177</v>
      </c>
      <c r="I9349" t="s">
        <v>30732</v>
      </c>
      <c r="J9349" t="s">
        <v>3187</v>
      </c>
      <c r="K9349" t="s">
        <v>30733</v>
      </c>
      <c r="L9349" t="s">
        <v>3174</v>
      </c>
      <c r="M9349" t="s">
        <v>3174</v>
      </c>
    </row>
    <row r="9350" spans="1:13" x14ac:dyDescent="0.3">
      <c r="A9350" t="s">
        <v>1090</v>
      </c>
      <c r="B9350" t="s">
        <v>13665</v>
      </c>
      <c r="C9350" t="s">
        <v>3173</v>
      </c>
      <c r="D9350" t="s">
        <v>1822</v>
      </c>
      <c r="E9350" t="s">
        <v>3459</v>
      </c>
      <c r="F9350" t="s">
        <v>30734</v>
      </c>
      <c r="G9350" t="s">
        <v>13667</v>
      </c>
      <c r="H9350" t="s">
        <v>3177</v>
      </c>
      <c r="I9350" t="s">
        <v>30735</v>
      </c>
      <c r="J9350" t="s">
        <v>3187</v>
      </c>
      <c r="K9350" t="s">
        <v>30736</v>
      </c>
      <c r="L9350" t="s">
        <v>3174</v>
      </c>
      <c r="M9350" t="s">
        <v>3174</v>
      </c>
    </row>
    <row r="9351" spans="1:13" x14ac:dyDescent="0.3">
      <c r="A9351" t="s">
        <v>1090</v>
      </c>
      <c r="B9351" t="s">
        <v>28436</v>
      </c>
      <c r="C9351" t="s">
        <v>3173</v>
      </c>
      <c r="D9351" t="s">
        <v>7914</v>
      </c>
      <c r="E9351" t="s">
        <v>3235</v>
      </c>
      <c r="F9351" t="s">
        <v>30737</v>
      </c>
      <c r="G9351" t="s">
        <v>17034</v>
      </c>
      <c r="H9351" t="s">
        <v>3177</v>
      </c>
      <c r="I9351" t="s">
        <v>30738</v>
      </c>
      <c r="J9351" t="s">
        <v>3187</v>
      </c>
      <c r="K9351" t="s">
        <v>30739</v>
      </c>
      <c r="L9351" t="s">
        <v>3174</v>
      </c>
      <c r="M9351" t="s">
        <v>3174</v>
      </c>
    </row>
    <row r="9352" spans="1:13" x14ac:dyDescent="0.3">
      <c r="A9352" t="s">
        <v>1090</v>
      </c>
      <c r="B9352" t="s">
        <v>13646</v>
      </c>
      <c r="C9352" t="s">
        <v>3173</v>
      </c>
      <c r="D9352" t="s">
        <v>1822</v>
      </c>
      <c r="E9352" t="s">
        <v>3459</v>
      </c>
      <c r="F9352" t="s">
        <v>30740</v>
      </c>
      <c r="G9352" t="s">
        <v>13672</v>
      </c>
      <c r="H9352" t="s">
        <v>3177</v>
      </c>
      <c r="I9352" t="s">
        <v>30741</v>
      </c>
      <c r="J9352" t="s">
        <v>3187</v>
      </c>
      <c r="K9352" t="s">
        <v>30742</v>
      </c>
      <c r="L9352" t="s">
        <v>3174</v>
      </c>
      <c r="M9352" t="s">
        <v>3174</v>
      </c>
    </row>
    <row r="9353" spans="1:13" x14ac:dyDescent="0.3">
      <c r="A9353" t="s">
        <v>1090</v>
      </c>
      <c r="B9353" t="s">
        <v>28436</v>
      </c>
      <c r="C9353" t="s">
        <v>3173</v>
      </c>
      <c r="D9353" t="s">
        <v>7914</v>
      </c>
      <c r="E9353" t="s">
        <v>3235</v>
      </c>
      <c r="F9353" t="s">
        <v>30743</v>
      </c>
      <c r="G9353" t="s">
        <v>17034</v>
      </c>
      <c r="H9353" t="s">
        <v>3177</v>
      </c>
      <c r="I9353" t="s">
        <v>30744</v>
      </c>
      <c r="J9353" t="s">
        <v>3187</v>
      </c>
      <c r="K9353" t="s">
        <v>30745</v>
      </c>
      <c r="L9353" t="s">
        <v>3174</v>
      </c>
      <c r="M9353" t="s">
        <v>3174</v>
      </c>
    </row>
    <row r="9354" spans="1:13" x14ac:dyDescent="0.3">
      <c r="A9354" t="s">
        <v>1090</v>
      </c>
      <c r="B9354" t="s">
        <v>13646</v>
      </c>
      <c r="C9354" t="s">
        <v>3173</v>
      </c>
      <c r="D9354" t="s">
        <v>1822</v>
      </c>
      <c r="E9354" t="s">
        <v>3459</v>
      </c>
      <c r="F9354" t="s">
        <v>30746</v>
      </c>
      <c r="G9354" t="s">
        <v>13672</v>
      </c>
      <c r="H9354" t="s">
        <v>3177</v>
      </c>
      <c r="I9354" t="s">
        <v>30747</v>
      </c>
      <c r="J9354" t="s">
        <v>3187</v>
      </c>
      <c r="K9354" t="s">
        <v>30748</v>
      </c>
      <c r="L9354" t="s">
        <v>3174</v>
      </c>
      <c r="M9354" t="s">
        <v>3174</v>
      </c>
    </row>
    <row r="9355" spans="1:13" x14ac:dyDescent="0.3">
      <c r="A9355" t="s">
        <v>1090</v>
      </c>
      <c r="B9355" t="s">
        <v>28436</v>
      </c>
      <c r="C9355" t="s">
        <v>3173</v>
      </c>
      <c r="D9355" t="s">
        <v>7914</v>
      </c>
      <c r="E9355" t="s">
        <v>3235</v>
      </c>
      <c r="F9355" t="s">
        <v>30749</v>
      </c>
      <c r="G9355" t="s">
        <v>17034</v>
      </c>
      <c r="H9355" t="s">
        <v>3177</v>
      </c>
      <c r="I9355" t="s">
        <v>30750</v>
      </c>
      <c r="J9355" t="s">
        <v>3187</v>
      </c>
      <c r="K9355" t="s">
        <v>30751</v>
      </c>
      <c r="L9355" t="s">
        <v>3174</v>
      </c>
      <c r="M9355" t="s">
        <v>3174</v>
      </c>
    </row>
    <row r="9356" spans="1:13" x14ac:dyDescent="0.3">
      <c r="A9356" t="s">
        <v>1090</v>
      </c>
      <c r="B9356" t="s">
        <v>13646</v>
      </c>
      <c r="C9356" t="s">
        <v>3173</v>
      </c>
      <c r="D9356" t="s">
        <v>1822</v>
      </c>
      <c r="E9356" t="s">
        <v>3459</v>
      </c>
      <c r="F9356" t="s">
        <v>30752</v>
      </c>
      <c r="G9356" t="s">
        <v>13672</v>
      </c>
      <c r="H9356" t="s">
        <v>3177</v>
      </c>
      <c r="I9356" t="s">
        <v>30753</v>
      </c>
      <c r="J9356" t="s">
        <v>3187</v>
      </c>
      <c r="K9356" t="s">
        <v>30754</v>
      </c>
      <c r="L9356" t="s">
        <v>3174</v>
      </c>
      <c r="M9356" t="s">
        <v>3174</v>
      </c>
    </row>
    <row r="9357" spans="1:13" x14ac:dyDescent="0.3">
      <c r="A9357" t="s">
        <v>1090</v>
      </c>
      <c r="B9357" t="s">
        <v>13646</v>
      </c>
      <c r="C9357" t="s">
        <v>3173</v>
      </c>
      <c r="D9357" t="s">
        <v>1822</v>
      </c>
      <c r="E9357" t="s">
        <v>3459</v>
      </c>
      <c r="F9357" t="s">
        <v>30755</v>
      </c>
      <c r="G9357" t="s">
        <v>13672</v>
      </c>
      <c r="H9357" t="s">
        <v>3177</v>
      </c>
      <c r="I9357" t="s">
        <v>30756</v>
      </c>
      <c r="J9357" t="s">
        <v>3187</v>
      </c>
      <c r="K9357" t="s">
        <v>30757</v>
      </c>
      <c r="L9357" t="s">
        <v>3174</v>
      </c>
      <c r="M9357" t="s">
        <v>3174</v>
      </c>
    </row>
    <row r="9358" spans="1:13" x14ac:dyDescent="0.3">
      <c r="A9358" t="s">
        <v>1090</v>
      </c>
      <c r="B9358" t="s">
        <v>4804</v>
      </c>
      <c r="C9358" t="s">
        <v>3173</v>
      </c>
      <c r="D9358" t="s">
        <v>1822</v>
      </c>
      <c r="E9358" t="s">
        <v>3459</v>
      </c>
      <c r="F9358" t="s">
        <v>30758</v>
      </c>
      <c r="G9358" t="s">
        <v>18052</v>
      </c>
      <c r="H9358" t="s">
        <v>3177</v>
      </c>
      <c r="I9358" t="s">
        <v>30759</v>
      </c>
      <c r="J9358" t="s">
        <v>3187</v>
      </c>
      <c r="K9358" t="s">
        <v>30760</v>
      </c>
      <c r="L9358" t="s">
        <v>3174</v>
      </c>
      <c r="M9358" t="s">
        <v>3174</v>
      </c>
    </row>
    <row r="9359" spans="1:13" x14ac:dyDescent="0.3">
      <c r="A9359" t="s">
        <v>1090</v>
      </c>
      <c r="B9359" t="s">
        <v>4804</v>
      </c>
      <c r="C9359" t="s">
        <v>3173</v>
      </c>
      <c r="D9359" t="s">
        <v>1822</v>
      </c>
      <c r="E9359" t="s">
        <v>3459</v>
      </c>
      <c r="F9359" t="s">
        <v>30761</v>
      </c>
      <c r="G9359" t="s">
        <v>18052</v>
      </c>
      <c r="H9359" t="s">
        <v>3177</v>
      </c>
      <c r="I9359" t="s">
        <v>30762</v>
      </c>
      <c r="J9359" t="s">
        <v>3187</v>
      </c>
      <c r="K9359" t="s">
        <v>30763</v>
      </c>
      <c r="L9359" t="s">
        <v>3174</v>
      </c>
      <c r="M9359" t="s">
        <v>3174</v>
      </c>
    </row>
    <row r="9360" spans="1:13" x14ac:dyDescent="0.3">
      <c r="A9360" t="s">
        <v>1090</v>
      </c>
      <c r="B9360" t="s">
        <v>3319</v>
      </c>
      <c r="C9360" t="s">
        <v>3173</v>
      </c>
      <c r="D9360" t="s">
        <v>1822</v>
      </c>
      <c r="E9360" t="s">
        <v>3183</v>
      </c>
      <c r="F9360" t="s">
        <v>30764</v>
      </c>
      <c r="G9360" t="s">
        <v>30765</v>
      </c>
      <c r="H9360" t="s">
        <v>3177</v>
      </c>
      <c r="I9360" t="s">
        <v>30766</v>
      </c>
      <c r="J9360" t="s">
        <v>3187</v>
      </c>
      <c r="K9360" t="s">
        <v>30767</v>
      </c>
      <c r="L9360" t="s">
        <v>3174</v>
      </c>
      <c r="M9360" t="s">
        <v>3174</v>
      </c>
    </row>
    <row r="9361" spans="1:13" x14ac:dyDescent="0.3">
      <c r="A9361" t="s">
        <v>1090</v>
      </c>
      <c r="B9361" t="s">
        <v>3319</v>
      </c>
      <c r="C9361" t="s">
        <v>3173</v>
      </c>
      <c r="D9361" t="s">
        <v>1822</v>
      </c>
      <c r="E9361" t="s">
        <v>3320</v>
      </c>
      <c r="F9361" t="s">
        <v>30768</v>
      </c>
      <c r="G9361" t="s">
        <v>30769</v>
      </c>
      <c r="H9361" t="s">
        <v>3177</v>
      </c>
      <c r="I9361" t="s">
        <v>30770</v>
      </c>
      <c r="J9361" t="s">
        <v>3187</v>
      </c>
      <c r="K9361" t="s">
        <v>30771</v>
      </c>
      <c r="L9361" t="s">
        <v>3174</v>
      </c>
      <c r="M9361" t="s">
        <v>3174</v>
      </c>
    </row>
    <row r="9362" spans="1:13" x14ac:dyDescent="0.3">
      <c r="A9362" t="s">
        <v>1090</v>
      </c>
      <c r="B9362" t="s">
        <v>2999</v>
      </c>
      <c r="C9362" t="s">
        <v>3173</v>
      </c>
      <c r="D9362" t="s">
        <v>1822</v>
      </c>
      <c r="E9362" t="s">
        <v>3235</v>
      </c>
      <c r="F9362" t="s">
        <v>30772</v>
      </c>
      <c r="G9362" t="s">
        <v>15795</v>
      </c>
      <c r="H9362" t="s">
        <v>3177</v>
      </c>
      <c r="I9362" t="s">
        <v>30773</v>
      </c>
      <c r="J9362" t="s">
        <v>3187</v>
      </c>
      <c r="K9362" t="s">
        <v>30774</v>
      </c>
      <c r="L9362" t="s">
        <v>3174</v>
      </c>
      <c r="M9362" t="s">
        <v>3174</v>
      </c>
    </row>
    <row r="9363" spans="1:13" x14ac:dyDescent="0.3">
      <c r="A9363" t="s">
        <v>1090</v>
      </c>
      <c r="B9363" t="s">
        <v>4243</v>
      </c>
      <c r="C9363" t="s">
        <v>3173</v>
      </c>
      <c r="D9363" t="s">
        <v>1822</v>
      </c>
      <c r="E9363" t="s">
        <v>3183</v>
      </c>
      <c r="F9363" t="s">
        <v>30775</v>
      </c>
      <c r="G9363" t="s">
        <v>7399</v>
      </c>
      <c r="H9363" t="s">
        <v>3177</v>
      </c>
      <c r="I9363" t="s">
        <v>30776</v>
      </c>
      <c r="J9363" t="s">
        <v>3187</v>
      </c>
      <c r="K9363" t="s">
        <v>30777</v>
      </c>
      <c r="L9363" t="s">
        <v>3174</v>
      </c>
      <c r="M9363" t="s">
        <v>3174</v>
      </c>
    </row>
    <row r="9364" spans="1:13" x14ac:dyDescent="0.3">
      <c r="A9364" t="s">
        <v>1090</v>
      </c>
      <c r="B9364" t="s">
        <v>4812</v>
      </c>
      <c r="C9364" t="s">
        <v>3173</v>
      </c>
      <c r="D9364" t="s">
        <v>1822</v>
      </c>
      <c r="E9364" t="s">
        <v>3320</v>
      </c>
      <c r="F9364" t="s">
        <v>30778</v>
      </c>
      <c r="G9364" t="s">
        <v>30779</v>
      </c>
      <c r="H9364" t="s">
        <v>3177</v>
      </c>
      <c r="I9364" t="s">
        <v>30780</v>
      </c>
      <c r="J9364" t="s">
        <v>3187</v>
      </c>
      <c r="K9364" t="s">
        <v>30781</v>
      </c>
      <c r="L9364" t="s">
        <v>3174</v>
      </c>
      <c r="M9364" t="s">
        <v>3174</v>
      </c>
    </row>
    <row r="9365" spans="1:13" x14ac:dyDescent="0.3">
      <c r="A9365" t="s">
        <v>1090</v>
      </c>
      <c r="B9365" t="s">
        <v>17744</v>
      </c>
      <c r="C9365" t="s">
        <v>3173</v>
      </c>
      <c r="D9365" t="s">
        <v>1822</v>
      </c>
      <c r="E9365" t="s">
        <v>3459</v>
      </c>
      <c r="F9365" t="s">
        <v>30782</v>
      </c>
      <c r="G9365" t="s">
        <v>30783</v>
      </c>
      <c r="H9365" t="s">
        <v>3177</v>
      </c>
      <c r="I9365" t="s">
        <v>30784</v>
      </c>
      <c r="J9365" t="s">
        <v>3187</v>
      </c>
      <c r="K9365" t="s">
        <v>30785</v>
      </c>
      <c r="L9365" t="s">
        <v>3174</v>
      </c>
      <c r="M9365" t="s">
        <v>3174</v>
      </c>
    </row>
    <row r="9366" spans="1:13" x14ac:dyDescent="0.3">
      <c r="A9366" t="s">
        <v>1090</v>
      </c>
      <c r="B9366" t="s">
        <v>3319</v>
      </c>
      <c r="C9366" t="s">
        <v>3173</v>
      </c>
      <c r="D9366" t="s">
        <v>1822</v>
      </c>
      <c r="E9366" t="s">
        <v>3320</v>
      </c>
      <c r="F9366" t="s">
        <v>30786</v>
      </c>
      <c r="G9366" t="s">
        <v>30787</v>
      </c>
      <c r="H9366" t="s">
        <v>3177</v>
      </c>
      <c r="I9366" t="s">
        <v>30788</v>
      </c>
      <c r="J9366" t="s">
        <v>3187</v>
      </c>
      <c r="K9366" t="s">
        <v>30789</v>
      </c>
      <c r="L9366" t="s">
        <v>3174</v>
      </c>
      <c r="M9366" t="s">
        <v>3174</v>
      </c>
    </row>
    <row r="9367" spans="1:13" x14ac:dyDescent="0.3">
      <c r="A9367" t="s">
        <v>1090</v>
      </c>
      <c r="B9367" t="s">
        <v>4181</v>
      </c>
      <c r="C9367" t="s">
        <v>3173</v>
      </c>
      <c r="D9367" t="s">
        <v>7922</v>
      </c>
      <c r="E9367" t="s">
        <v>3235</v>
      </c>
      <c r="F9367" t="s">
        <v>30790</v>
      </c>
      <c r="G9367" t="s">
        <v>21642</v>
      </c>
      <c r="H9367" t="s">
        <v>3177</v>
      </c>
      <c r="I9367" t="s">
        <v>30791</v>
      </c>
      <c r="J9367" t="s">
        <v>3187</v>
      </c>
      <c r="K9367" t="s">
        <v>30792</v>
      </c>
      <c r="L9367" t="s">
        <v>3174</v>
      </c>
      <c r="M9367" t="s">
        <v>3174</v>
      </c>
    </row>
    <row r="9368" spans="1:13" x14ac:dyDescent="0.3">
      <c r="A9368" t="s">
        <v>1090</v>
      </c>
      <c r="B9368" t="s">
        <v>7625</v>
      </c>
      <c r="C9368" t="s">
        <v>3173</v>
      </c>
      <c r="D9368" t="s">
        <v>1755</v>
      </c>
      <c r="E9368" t="s">
        <v>3320</v>
      </c>
      <c r="F9368" t="s">
        <v>30793</v>
      </c>
      <c r="G9368" t="s">
        <v>15513</v>
      </c>
      <c r="H9368" t="s">
        <v>3177</v>
      </c>
      <c r="I9368" t="s">
        <v>30794</v>
      </c>
      <c r="J9368" t="s">
        <v>3187</v>
      </c>
      <c r="K9368" t="s">
        <v>30795</v>
      </c>
      <c r="L9368" t="s">
        <v>3174</v>
      </c>
      <c r="M9368" t="s">
        <v>3174</v>
      </c>
    </row>
    <row r="9369" spans="1:13" x14ac:dyDescent="0.3">
      <c r="A9369" t="s">
        <v>1090</v>
      </c>
      <c r="B9369" t="s">
        <v>8574</v>
      </c>
      <c r="C9369" t="s">
        <v>3173</v>
      </c>
      <c r="D9369" t="s">
        <v>1822</v>
      </c>
      <c r="E9369" t="s">
        <v>3320</v>
      </c>
      <c r="F9369" t="s">
        <v>30796</v>
      </c>
      <c r="G9369" t="s">
        <v>30797</v>
      </c>
      <c r="H9369" t="s">
        <v>3177</v>
      </c>
      <c r="I9369" t="s">
        <v>30798</v>
      </c>
      <c r="J9369" t="s">
        <v>3187</v>
      </c>
      <c r="K9369" t="s">
        <v>30799</v>
      </c>
      <c r="L9369" t="s">
        <v>3174</v>
      </c>
      <c r="M9369" t="s">
        <v>3174</v>
      </c>
    </row>
    <row r="9370" spans="1:13" x14ac:dyDescent="0.3">
      <c r="A9370" t="s">
        <v>1090</v>
      </c>
      <c r="B9370" t="s">
        <v>8574</v>
      </c>
      <c r="C9370" t="s">
        <v>3173</v>
      </c>
      <c r="D9370" t="s">
        <v>1822</v>
      </c>
      <c r="E9370" t="s">
        <v>3320</v>
      </c>
      <c r="F9370" t="s">
        <v>30800</v>
      </c>
      <c r="G9370" t="s">
        <v>30801</v>
      </c>
      <c r="H9370" t="s">
        <v>3177</v>
      </c>
      <c r="I9370" t="s">
        <v>30802</v>
      </c>
      <c r="J9370" t="s">
        <v>3187</v>
      </c>
      <c r="K9370" t="s">
        <v>30803</v>
      </c>
      <c r="L9370" t="s">
        <v>3174</v>
      </c>
      <c r="M9370" t="s">
        <v>3174</v>
      </c>
    </row>
    <row r="9371" spans="1:13" x14ac:dyDescent="0.3">
      <c r="A9371" t="s">
        <v>1090</v>
      </c>
      <c r="B9371" t="s">
        <v>13596</v>
      </c>
      <c r="C9371" t="s">
        <v>3173</v>
      </c>
      <c r="D9371" t="s">
        <v>1755</v>
      </c>
      <c r="E9371" t="s">
        <v>3320</v>
      </c>
      <c r="F9371" t="s">
        <v>30804</v>
      </c>
      <c r="G9371" t="s">
        <v>26598</v>
      </c>
      <c r="H9371" t="s">
        <v>3177</v>
      </c>
      <c r="I9371" t="s">
        <v>30805</v>
      </c>
      <c r="J9371" t="s">
        <v>3187</v>
      </c>
      <c r="K9371" t="s">
        <v>30806</v>
      </c>
      <c r="L9371" t="s">
        <v>3174</v>
      </c>
      <c r="M9371" t="s">
        <v>3174</v>
      </c>
    </row>
    <row r="9372" spans="1:13" x14ac:dyDescent="0.3">
      <c r="A9372" t="s">
        <v>1090</v>
      </c>
      <c r="B9372" t="s">
        <v>8574</v>
      </c>
      <c r="C9372" t="s">
        <v>3173</v>
      </c>
      <c r="D9372" t="s">
        <v>1822</v>
      </c>
      <c r="E9372" t="s">
        <v>3320</v>
      </c>
      <c r="F9372" t="s">
        <v>30807</v>
      </c>
      <c r="G9372" t="s">
        <v>27199</v>
      </c>
      <c r="H9372" t="s">
        <v>3177</v>
      </c>
      <c r="I9372" t="s">
        <v>30808</v>
      </c>
      <c r="J9372" t="s">
        <v>3187</v>
      </c>
      <c r="K9372" t="s">
        <v>30809</v>
      </c>
      <c r="L9372" t="s">
        <v>3174</v>
      </c>
      <c r="M9372" t="s">
        <v>3174</v>
      </c>
    </row>
    <row r="9373" spans="1:13" x14ac:dyDescent="0.3">
      <c r="A9373" t="s">
        <v>1090</v>
      </c>
      <c r="B9373" t="s">
        <v>13596</v>
      </c>
      <c r="C9373" t="s">
        <v>3173</v>
      </c>
      <c r="D9373" t="s">
        <v>1755</v>
      </c>
      <c r="E9373" t="s">
        <v>3320</v>
      </c>
      <c r="F9373" t="s">
        <v>30810</v>
      </c>
      <c r="G9373" t="s">
        <v>26606</v>
      </c>
      <c r="H9373" t="s">
        <v>3177</v>
      </c>
      <c r="I9373" t="s">
        <v>30811</v>
      </c>
      <c r="J9373" t="s">
        <v>3187</v>
      </c>
      <c r="K9373" t="s">
        <v>30812</v>
      </c>
      <c r="L9373" t="s">
        <v>3174</v>
      </c>
      <c r="M9373" t="s">
        <v>3174</v>
      </c>
    </row>
    <row r="9374" spans="1:13" x14ac:dyDescent="0.3">
      <c r="A9374" t="s">
        <v>1090</v>
      </c>
      <c r="B9374" t="s">
        <v>8574</v>
      </c>
      <c r="C9374" t="s">
        <v>3173</v>
      </c>
      <c r="D9374" t="s">
        <v>1822</v>
      </c>
      <c r="E9374" t="s">
        <v>3235</v>
      </c>
      <c r="F9374" t="s">
        <v>30813</v>
      </c>
      <c r="G9374" t="s">
        <v>30814</v>
      </c>
      <c r="H9374" t="s">
        <v>3177</v>
      </c>
      <c r="I9374" t="s">
        <v>30815</v>
      </c>
      <c r="J9374" t="s">
        <v>3187</v>
      </c>
      <c r="K9374" t="s">
        <v>30816</v>
      </c>
      <c r="L9374" t="s">
        <v>3174</v>
      </c>
      <c r="M9374" t="s">
        <v>3174</v>
      </c>
    </row>
    <row r="9375" spans="1:13" x14ac:dyDescent="0.3">
      <c r="A9375" t="s">
        <v>1090</v>
      </c>
      <c r="B9375" t="s">
        <v>17718</v>
      </c>
      <c r="C9375" t="s">
        <v>3173</v>
      </c>
      <c r="D9375" t="s">
        <v>1755</v>
      </c>
      <c r="E9375" t="s">
        <v>3320</v>
      </c>
      <c r="F9375" t="s">
        <v>30817</v>
      </c>
      <c r="G9375" t="s">
        <v>30818</v>
      </c>
      <c r="H9375" t="s">
        <v>3177</v>
      </c>
      <c r="I9375" t="s">
        <v>30819</v>
      </c>
      <c r="J9375" t="s">
        <v>3187</v>
      </c>
      <c r="K9375" t="s">
        <v>30820</v>
      </c>
      <c r="L9375" t="s">
        <v>3174</v>
      </c>
      <c r="M9375" t="s">
        <v>3174</v>
      </c>
    </row>
    <row r="9376" spans="1:13" x14ac:dyDescent="0.3">
      <c r="A9376" t="s">
        <v>1090</v>
      </c>
      <c r="B9376" t="s">
        <v>8574</v>
      </c>
      <c r="C9376" t="s">
        <v>3173</v>
      </c>
      <c r="D9376" t="s">
        <v>1822</v>
      </c>
      <c r="E9376" t="s">
        <v>3235</v>
      </c>
      <c r="F9376" t="s">
        <v>30821</v>
      </c>
      <c r="G9376" t="s">
        <v>20907</v>
      </c>
      <c r="H9376" t="s">
        <v>3177</v>
      </c>
      <c r="I9376" t="s">
        <v>30822</v>
      </c>
      <c r="J9376" t="s">
        <v>3187</v>
      </c>
      <c r="K9376" t="s">
        <v>30823</v>
      </c>
      <c r="L9376" t="s">
        <v>3174</v>
      </c>
      <c r="M9376" t="s">
        <v>3174</v>
      </c>
    </row>
    <row r="9377" spans="1:13" x14ac:dyDescent="0.3">
      <c r="A9377" t="s">
        <v>1090</v>
      </c>
      <c r="B9377" t="s">
        <v>17718</v>
      </c>
      <c r="C9377" t="s">
        <v>3173</v>
      </c>
      <c r="D9377" t="s">
        <v>1755</v>
      </c>
      <c r="E9377" t="s">
        <v>3320</v>
      </c>
      <c r="F9377" t="s">
        <v>30824</v>
      </c>
      <c r="G9377" t="s">
        <v>30825</v>
      </c>
      <c r="H9377" t="s">
        <v>3177</v>
      </c>
      <c r="I9377" t="s">
        <v>30826</v>
      </c>
      <c r="J9377" t="s">
        <v>3187</v>
      </c>
      <c r="K9377" t="s">
        <v>30827</v>
      </c>
      <c r="L9377" t="s">
        <v>3174</v>
      </c>
      <c r="M9377" t="s">
        <v>3174</v>
      </c>
    </row>
    <row r="9378" spans="1:13" x14ac:dyDescent="0.3">
      <c r="A9378" t="s">
        <v>1090</v>
      </c>
      <c r="B9378" t="s">
        <v>8574</v>
      </c>
      <c r="C9378" t="s">
        <v>3173</v>
      </c>
      <c r="D9378" t="s">
        <v>1822</v>
      </c>
      <c r="E9378" t="s">
        <v>3235</v>
      </c>
      <c r="F9378" t="s">
        <v>30828</v>
      </c>
      <c r="G9378" t="s">
        <v>20923</v>
      </c>
      <c r="H9378" t="s">
        <v>3177</v>
      </c>
      <c r="I9378" t="s">
        <v>30829</v>
      </c>
      <c r="J9378" t="s">
        <v>3187</v>
      </c>
      <c r="K9378" t="s">
        <v>30830</v>
      </c>
      <c r="L9378" t="s">
        <v>3174</v>
      </c>
      <c r="M9378" t="s">
        <v>3174</v>
      </c>
    </row>
    <row r="9379" spans="1:13" x14ac:dyDescent="0.3">
      <c r="A9379" t="s">
        <v>1090</v>
      </c>
      <c r="B9379" t="s">
        <v>13406</v>
      </c>
      <c r="C9379" t="s">
        <v>3173</v>
      </c>
      <c r="D9379" t="s">
        <v>1755</v>
      </c>
      <c r="E9379" t="s">
        <v>3320</v>
      </c>
      <c r="F9379" t="s">
        <v>30831</v>
      </c>
      <c r="G9379" t="s">
        <v>26532</v>
      </c>
      <c r="H9379" t="s">
        <v>3177</v>
      </c>
      <c r="I9379" t="s">
        <v>30832</v>
      </c>
      <c r="J9379" t="s">
        <v>3187</v>
      </c>
      <c r="K9379" t="s">
        <v>28114</v>
      </c>
      <c r="L9379" t="s">
        <v>3174</v>
      </c>
      <c r="M9379" t="s">
        <v>3174</v>
      </c>
    </row>
    <row r="9380" spans="1:13" x14ac:dyDescent="0.3">
      <c r="A9380" t="s">
        <v>1090</v>
      </c>
      <c r="B9380" t="s">
        <v>8574</v>
      </c>
      <c r="C9380" t="s">
        <v>3173</v>
      </c>
      <c r="D9380" t="s">
        <v>1822</v>
      </c>
      <c r="E9380" t="s">
        <v>3235</v>
      </c>
      <c r="F9380" t="s">
        <v>30833</v>
      </c>
      <c r="G9380" t="s">
        <v>29343</v>
      </c>
      <c r="H9380" t="s">
        <v>3177</v>
      </c>
      <c r="I9380" t="s">
        <v>30834</v>
      </c>
      <c r="J9380" t="s">
        <v>3187</v>
      </c>
      <c r="K9380" t="s">
        <v>30835</v>
      </c>
      <c r="L9380" t="s">
        <v>3174</v>
      </c>
      <c r="M9380" t="s">
        <v>3174</v>
      </c>
    </row>
    <row r="9381" spans="1:13" x14ac:dyDescent="0.3">
      <c r="A9381" t="s">
        <v>1090</v>
      </c>
      <c r="B9381" t="s">
        <v>4791</v>
      </c>
      <c r="C9381" t="s">
        <v>3173</v>
      </c>
      <c r="D9381" t="s">
        <v>1755</v>
      </c>
      <c r="E9381" t="s">
        <v>3320</v>
      </c>
      <c r="F9381" t="s">
        <v>30836</v>
      </c>
      <c r="G9381" t="s">
        <v>30837</v>
      </c>
      <c r="H9381" t="s">
        <v>3177</v>
      </c>
      <c r="I9381" t="s">
        <v>30838</v>
      </c>
      <c r="J9381" t="s">
        <v>3187</v>
      </c>
      <c r="K9381" t="s">
        <v>30806</v>
      </c>
      <c r="L9381" t="s">
        <v>3174</v>
      </c>
      <c r="M9381" t="s">
        <v>3174</v>
      </c>
    </row>
    <row r="9382" spans="1:13" x14ac:dyDescent="0.3">
      <c r="A9382" t="s">
        <v>1090</v>
      </c>
      <c r="B9382" t="s">
        <v>8574</v>
      </c>
      <c r="C9382" t="s">
        <v>3173</v>
      </c>
      <c r="D9382" t="s">
        <v>1822</v>
      </c>
      <c r="E9382" t="s">
        <v>3235</v>
      </c>
      <c r="F9382" t="s">
        <v>30839</v>
      </c>
      <c r="G9382" t="s">
        <v>30840</v>
      </c>
      <c r="H9382" t="s">
        <v>3177</v>
      </c>
      <c r="I9382" t="s">
        <v>30841</v>
      </c>
      <c r="J9382" t="s">
        <v>3187</v>
      </c>
      <c r="K9382" t="s">
        <v>30842</v>
      </c>
      <c r="L9382" t="s">
        <v>3174</v>
      </c>
      <c r="M9382" t="s">
        <v>3174</v>
      </c>
    </row>
    <row r="9383" spans="1:13" x14ac:dyDescent="0.3">
      <c r="A9383" t="s">
        <v>1090</v>
      </c>
      <c r="B9383" t="s">
        <v>15025</v>
      </c>
      <c r="C9383" t="s">
        <v>3173</v>
      </c>
      <c r="D9383" t="s">
        <v>1822</v>
      </c>
      <c r="E9383" t="s">
        <v>3235</v>
      </c>
      <c r="F9383" t="s">
        <v>30843</v>
      </c>
      <c r="G9383" t="s">
        <v>15027</v>
      </c>
      <c r="H9383" t="s">
        <v>3177</v>
      </c>
      <c r="I9383" t="s">
        <v>30844</v>
      </c>
      <c r="J9383" t="s">
        <v>3187</v>
      </c>
      <c r="K9383" t="s">
        <v>30845</v>
      </c>
      <c r="L9383" t="s">
        <v>3174</v>
      </c>
      <c r="M9383" t="s">
        <v>3174</v>
      </c>
    </row>
    <row r="9384" spans="1:13" x14ac:dyDescent="0.3">
      <c r="A9384" t="s">
        <v>1090</v>
      </c>
      <c r="B9384" t="s">
        <v>15025</v>
      </c>
      <c r="C9384" t="s">
        <v>3173</v>
      </c>
      <c r="D9384" t="s">
        <v>1822</v>
      </c>
      <c r="E9384" t="s">
        <v>3235</v>
      </c>
      <c r="F9384" t="s">
        <v>30846</v>
      </c>
      <c r="G9384" t="s">
        <v>29325</v>
      </c>
      <c r="H9384" t="s">
        <v>3177</v>
      </c>
      <c r="I9384" t="s">
        <v>30847</v>
      </c>
      <c r="J9384" t="s">
        <v>3187</v>
      </c>
      <c r="K9384" t="s">
        <v>30848</v>
      </c>
      <c r="L9384" t="s">
        <v>3174</v>
      </c>
      <c r="M9384" t="s">
        <v>3174</v>
      </c>
    </row>
    <row r="9385" spans="1:13" x14ac:dyDescent="0.3">
      <c r="A9385" t="s">
        <v>1090</v>
      </c>
      <c r="B9385" t="s">
        <v>4791</v>
      </c>
      <c r="C9385" t="s">
        <v>3173</v>
      </c>
      <c r="D9385" t="s">
        <v>1755</v>
      </c>
      <c r="E9385" t="s">
        <v>3320</v>
      </c>
      <c r="F9385" t="s">
        <v>30849</v>
      </c>
      <c r="G9385" t="s">
        <v>30850</v>
      </c>
      <c r="H9385" t="s">
        <v>3177</v>
      </c>
      <c r="I9385" t="s">
        <v>30851</v>
      </c>
      <c r="J9385" t="s">
        <v>3187</v>
      </c>
      <c r="K9385" t="s">
        <v>30852</v>
      </c>
      <c r="L9385" t="s">
        <v>3174</v>
      </c>
      <c r="M9385" t="s">
        <v>3174</v>
      </c>
    </row>
    <row r="9386" spans="1:13" x14ac:dyDescent="0.3">
      <c r="A9386" t="s">
        <v>1090</v>
      </c>
      <c r="B9386" t="s">
        <v>15025</v>
      </c>
      <c r="C9386" t="s">
        <v>3173</v>
      </c>
      <c r="D9386" t="s">
        <v>1822</v>
      </c>
      <c r="E9386" t="s">
        <v>3235</v>
      </c>
      <c r="F9386" t="s">
        <v>30853</v>
      </c>
      <c r="G9386" t="s">
        <v>29332</v>
      </c>
      <c r="H9386" t="s">
        <v>3177</v>
      </c>
      <c r="I9386" t="s">
        <v>30854</v>
      </c>
      <c r="J9386" t="s">
        <v>3187</v>
      </c>
      <c r="K9386" t="s">
        <v>30855</v>
      </c>
      <c r="L9386" t="s">
        <v>3174</v>
      </c>
      <c r="M9386" t="s">
        <v>3174</v>
      </c>
    </row>
    <row r="9387" spans="1:13" x14ac:dyDescent="0.3">
      <c r="A9387" t="s">
        <v>1090</v>
      </c>
      <c r="B9387" t="s">
        <v>4791</v>
      </c>
      <c r="C9387" t="s">
        <v>3173</v>
      </c>
      <c r="D9387" t="s">
        <v>1755</v>
      </c>
      <c r="E9387" t="s">
        <v>3320</v>
      </c>
      <c r="F9387" t="s">
        <v>30856</v>
      </c>
      <c r="G9387" t="s">
        <v>30857</v>
      </c>
      <c r="H9387" t="s">
        <v>3177</v>
      </c>
      <c r="I9387" t="s">
        <v>30858</v>
      </c>
      <c r="J9387" t="s">
        <v>3187</v>
      </c>
      <c r="K9387" t="s">
        <v>3324</v>
      </c>
      <c r="L9387" t="s">
        <v>3174</v>
      </c>
      <c r="M9387" t="s">
        <v>3174</v>
      </c>
    </row>
    <row r="9388" spans="1:13" x14ac:dyDescent="0.3">
      <c r="A9388" t="s">
        <v>1090</v>
      </c>
      <c r="B9388" t="s">
        <v>15025</v>
      </c>
      <c r="C9388" t="s">
        <v>3173</v>
      </c>
      <c r="D9388" t="s">
        <v>1822</v>
      </c>
      <c r="E9388" t="s">
        <v>3235</v>
      </c>
      <c r="F9388" t="s">
        <v>30859</v>
      </c>
      <c r="G9388" t="s">
        <v>15723</v>
      </c>
      <c r="H9388" t="s">
        <v>3177</v>
      </c>
      <c r="I9388" t="s">
        <v>30860</v>
      </c>
      <c r="J9388" t="s">
        <v>3187</v>
      </c>
      <c r="K9388" t="s">
        <v>30861</v>
      </c>
      <c r="L9388" t="s">
        <v>3174</v>
      </c>
      <c r="M9388" t="s">
        <v>3174</v>
      </c>
    </row>
    <row r="9389" spans="1:13" x14ac:dyDescent="0.3">
      <c r="A9389" t="s">
        <v>1090</v>
      </c>
      <c r="B9389" t="s">
        <v>4791</v>
      </c>
      <c r="C9389" t="s">
        <v>3173</v>
      </c>
      <c r="D9389" t="s">
        <v>1755</v>
      </c>
      <c r="E9389" t="s">
        <v>3320</v>
      </c>
      <c r="F9389" t="s">
        <v>30862</v>
      </c>
      <c r="G9389" t="s">
        <v>30863</v>
      </c>
      <c r="H9389" t="s">
        <v>3177</v>
      </c>
      <c r="I9389" t="s">
        <v>30864</v>
      </c>
      <c r="J9389" t="s">
        <v>3187</v>
      </c>
      <c r="K9389" t="s">
        <v>30812</v>
      </c>
      <c r="L9389" t="s">
        <v>3174</v>
      </c>
      <c r="M9389" t="s">
        <v>3174</v>
      </c>
    </row>
    <row r="9390" spans="1:13" x14ac:dyDescent="0.3">
      <c r="A9390" t="s">
        <v>1090</v>
      </c>
      <c r="B9390" t="s">
        <v>15025</v>
      </c>
      <c r="C9390" t="s">
        <v>3173</v>
      </c>
      <c r="D9390" t="s">
        <v>1822</v>
      </c>
      <c r="E9390" t="s">
        <v>3235</v>
      </c>
      <c r="F9390" t="s">
        <v>30865</v>
      </c>
      <c r="G9390" t="s">
        <v>29278</v>
      </c>
      <c r="H9390" t="s">
        <v>3177</v>
      </c>
      <c r="I9390" t="s">
        <v>30866</v>
      </c>
      <c r="J9390" t="s">
        <v>3187</v>
      </c>
      <c r="K9390" t="s">
        <v>30867</v>
      </c>
      <c r="L9390" t="s">
        <v>3174</v>
      </c>
      <c r="M9390" t="s">
        <v>3174</v>
      </c>
    </row>
    <row r="9391" spans="1:13" x14ac:dyDescent="0.3">
      <c r="A9391" t="s">
        <v>1090</v>
      </c>
      <c r="B9391" t="s">
        <v>4791</v>
      </c>
      <c r="C9391" t="s">
        <v>3173</v>
      </c>
      <c r="D9391" t="s">
        <v>1755</v>
      </c>
      <c r="E9391" t="s">
        <v>3320</v>
      </c>
      <c r="F9391" t="s">
        <v>30868</v>
      </c>
      <c r="G9391" t="s">
        <v>30869</v>
      </c>
      <c r="H9391" t="s">
        <v>3177</v>
      </c>
      <c r="I9391" t="s">
        <v>30870</v>
      </c>
      <c r="J9391" t="s">
        <v>3187</v>
      </c>
      <c r="K9391" t="s">
        <v>30871</v>
      </c>
      <c r="L9391" t="s">
        <v>3174</v>
      </c>
      <c r="M9391" t="s">
        <v>3174</v>
      </c>
    </row>
    <row r="9392" spans="1:13" x14ac:dyDescent="0.3">
      <c r="A9392" t="s">
        <v>1090</v>
      </c>
      <c r="B9392" t="s">
        <v>15025</v>
      </c>
      <c r="C9392" t="s">
        <v>3173</v>
      </c>
      <c r="D9392" t="s">
        <v>1822</v>
      </c>
      <c r="E9392" t="s">
        <v>3235</v>
      </c>
      <c r="F9392" t="s">
        <v>30872</v>
      </c>
      <c r="G9392" t="s">
        <v>29282</v>
      </c>
      <c r="H9392" t="s">
        <v>3177</v>
      </c>
      <c r="I9392" t="s">
        <v>30873</v>
      </c>
      <c r="J9392" t="s">
        <v>3187</v>
      </c>
      <c r="K9392" t="s">
        <v>30874</v>
      </c>
      <c r="L9392" t="s">
        <v>3174</v>
      </c>
      <c r="M9392" t="s">
        <v>3174</v>
      </c>
    </row>
    <row r="9393" spans="1:13" x14ac:dyDescent="0.3">
      <c r="A9393" t="s">
        <v>1090</v>
      </c>
      <c r="B9393" t="s">
        <v>4791</v>
      </c>
      <c r="C9393" t="s">
        <v>3173</v>
      </c>
      <c r="D9393" t="s">
        <v>1755</v>
      </c>
      <c r="E9393" t="s">
        <v>3320</v>
      </c>
      <c r="F9393" t="s">
        <v>30875</v>
      </c>
      <c r="G9393" t="s">
        <v>21133</v>
      </c>
      <c r="H9393" t="s">
        <v>3177</v>
      </c>
      <c r="I9393" t="s">
        <v>30876</v>
      </c>
      <c r="J9393" t="s">
        <v>3187</v>
      </c>
      <c r="K9393" t="s">
        <v>30877</v>
      </c>
      <c r="L9393" t="s">
        <v>3174</v>
      </c>
      <c r="M9393" t="s">
        <v>3174</v>
      </c>
    </row>
    <row r="9394" spans="1:13" x14ac:dyDescent="0.3">
      <c r="A9394" t="s">
        <v>1090</v>
      </c>
      <c r="B9394" t="s">
        <v>15025</v>
      </c>
      <c r="C9394" t="s">
        <v>3173</v>
      </c>
      <c r="D9394" t="s">
        <v>1822</v>
      </c>
      <c r="E9394" t="s">
        <v>3235</v>
      </c>
      <c r="F9394" t="s">
        <v>30878</v>
      </c>
      <c r="G9394" t="s">
        <v>29286</v>
      </c>
      <c r="H9394" t="s">
        <v>3177</v>
      </c>
      <c r="I9394" t="s">
        <v>30879</v>
      </c>
      <c r="J9394" t="s">
        <v>3187</v>
      </c>
      <c r="K9394" t="s">
        <v>30880</v>
      </c>
      <c r="L9394" t="s">
        <v>3174</v>
      </c>
      <c r="M9394" t="s">
        <v>3174</v>
      </c>
    </row>
    <row r="9395" spans="1:13" x14ac:dyDescent="0.3">
      <c r="A9395" t="s">
        <v>1090</v>
      </c>
      <c r="B9395" t="s">
        <v>15025</v>
      </c>
      <c r="C9395" t="s">
        <v>3173</v>
      </c>
      <c r="D9395" t="s">
        <v>1822</v>
      </c>
      <c r="E9395" t="s">
        <v>3235</v>
      </c>
      <c r="F9395" t="s">
        <v>30881</v>
      </c>
      <c r="G9395" t="s">
        <v>17729</v>
      </c>
      <c r="H9395" t="s">
        <v>3177</v>
      </c>
      <c r="I9395" t="s">
        <v>30882</v>
      </c>
      <c r="J9395" t="s">
        <v>3187</v>
      </c>
      <c r="K9395" t="s">
        <v>30883</v>
      </c>
      <c r="L9395" t="s">
        <v>3174</v>
      </c>
      <c r="M9395" t="s">
        <v>3174</v>
      </c>
    </row>
    <row r="9396" spans="1:13" x14ac:dyDescent="0.3">
      <c r="A9396" t="s">
        <v>1090</v>
      </c>
      <c r="B9396" t="s">
        <v>4791</v>
      </c>
      <c r="C9396" t="s">
        <v>3173</v>
      </c>
      <c r="D9396" t="s">
        <v>1755</v>
      </c>
      <c r="E9396" t="s">
        <v>3320</v>
      </c>
      <c r="F9396" t="s">
        <v>30884</v>
      </c>
      <c r="G9396" t="s">
        <v>21137</v>
      </c>
      <c r="H9396" t="s">
        <v>3177</v>
      </c>
      <c r="I9396" t="s">
        <v>30885</v>
      </c>
      <c r="J9396" t="s">
        <v>3187</v>
      </c>
      <c r="K9396" t="s">
        <v>30886</v>
      </c>
      <c r="L9396" t="s">
        <v>3174</v>
      </c>
      <c r="M9396" t="s">
        <v>3174</v>
      </c>
    </row>
    <row r="9397" spans="1:13" x14ac:dyDescent="0.3">
      <c r="A9397" t="s">
        <v>1090</v>
      </c>
      <c r="B9397" t="s">
        <v>19633</v>
      </c>
      <c r="C9397" t="s">
        <v>3173</v>
      </c>
      <c r="D9397" t="s">
        <v>1822</v>
      </c>
      <c r="E9397" t="s">
        <v>3235</v>
      </c>
      <c r="F9397" t="s">
        <v>30887</v>
      </c>
      <c r="G9397" t="s">
        <v>30888</v>
      </c>
      <c r="H9397" t="s">
        <v>3177</v>
      </c>
      <c r="I9397" t="s">
        <v>30889</v>
      </c>
      <c r="J9397" t="s">
        <v>3187</v>
      </c>
      <c r="K9397" t="s">
        <v>30890</v>
      </c>
      <c r="L9397" t="s">
        <v>3174</v>
      </c>
      <c r="M9397" t="s">
        <v>3174</v>
      </c>
    </row>
    <row r="9398" spans="1:13" x14ac:dyDescent="0.3">
      <c r="A9398" t="s">
        <v>1090</v>
      </c>
      <c r="B9398" t="s">
        <v>4791</v>
      </c>
      <c r="C9398" t="s">
        <v>3173</v>
      </c>
      <c r="D9398" t="s">
        <v>1755</v>
      </c>
      <c r="E9398" t="s">
        <v>3320</v>
      </c>
      <c r="F9398" t="s">
        <v>30891</v>
      </c>
      <c r="G9398" t="s">
        <v>30892</v>
      </c>
      <c r="H9398" t="s">
        <v>3177</v>
      </c>
      <c r="I9398" t="s">
        <v>30893</v>
      </c>
      <c r="J9398" t="s">
        <v>3187</v>
      </c>
      <c r="K9398" t="s">
        <v>30894</v>
      </c>
      <c r="L9398" t="s">
        <v>3174</v>
      </c>
      <c r="M9398" t="s">
        <v>3174</v>
      </c>
    </row>
    <row r="9399" spans="1:13" x14ac:dyDescent="0.3">
      <c r="A9399" t="s">
        <v>1090</v>
      </c>
      <c r="B9399" t="s">
        <v>2999</v>
      </c>
      <c r="C9399" t="s">
        <v>3173</v>
      </c>
      <c r="D9399" t="s">
        <v>1822</v>
      </c>
      <c r="E9399" t="s">
        <v>3183</v>
      </c>
      <c r="F9399" t="s">
        <v>30895</v>
      </c>
      <c r="G9399" t="s">
        <v>30896</v>
      </c>
      <c r="H9399" t="s">
        <v>3177</v>
      </c>
      <c r="I9399" t="s">
        <v>30897</v>
      </c>
      <c r="J9399" t="s">
        <v>3187</v>
      </c>
      <c r="K9399" t="s">
        <v>30898</v>
      </c>
      <c r="L9399" t="s">
        <v>3174</v>
      </c>
      <c r="M9399" t="s">
        <v>3174</v>
      </c>
    </row>
    <row r="9400" spans="1:13" x14ac:dyDescent="0.3">
      <c r="A9400" t="s">
        <v>1090</v>
      </c>
      <c r="B9400" t="s">
        <v>6281</v>
      </c>
      <c r="C9400" t="s">
        <v>3173</v>
      </c>
      <c r="D9400" t="s">
        <v>1755</v>
      </c>
      <c r="E9400" t="s">
        <v>3235</v>
      </c>
      <c r="F9400" t="s">
        <v>30899</v>
      </c>
      <c r="G9400" t="s">
        <v>8207</v>
      </c>
      <c r="H9400" t="s">
        <v>3177</v>
      </c>
      <c r="I9400" t="s">
        <v>30900</v>
      </c>
      <c r="J9400" t="s">
        <v>3187</v>
      </c>
      <c r="K9400" t="s">
        <v>30901</v>
      </c>
      <c r="L9400" t="s">
        <v>3174</v>
      </c>
      <c r="M9400" t="s">
        <v>3174</v>
      </c>
    </row>
    <row r="9401" spans="1:13" x14ac:dyDescent="0.3">
      <c r="A9401" t="s">
        <v>1090</v>
      </c>
      <c r="B9401" t="s">
        <v>2999</v>
      </c>
      <c r="C9401" t="s">
        <v>3173</v>
      </c>
      <c r="D9401" t="s">
        <v>1822</v>
      </c>
      <c r="E9401" t="s">
        <v>3320</v>
      </c>
      <c r="F9401" t="s">
        <v>30902</v>
      </c>
      <c r="G9401" t="s">
        <v>30903</v>
      </c>
      <c r="H9401" t="s">
        <v>3177</v>
      </c>
      <c r="I9401" t="s">
        <v>30904</v>
      </c>
      <c r="J9401" t="s">
        <v>3187</v>
      </c>
      <c r="K9401" t="s">
        <v>30905</v>
      </c>
      <c r="L9401" t="s">
        <v>3174</v>
      </c>
      <c r="M9401" t="s">
        <v>3174</v>
      </c>
    </row>
    <row r="9402" spans="1:13" x14ac:dyDescent="0.3">
      <c r="A9402" t="s">
        <v>1090</v>
      </c>
      <c r="B9402" t="s">
        <v>4804</v>
      </c>
      <c r="C9402" t="s">
        <v>3173</v>
      </c>
      <c r="D9402" t="s">
        <v>1755</v>
      </c>
      <c r="E9402" t="s">
        <v>3235</v>
      </c>
      <c r="F9402" t="s">
        <v>30906</v>
      </c>
      <c r="G9402" t="s">
        <v>18063</v>
      </c>
      <c r="H9402" t="s">
        <v>3177</v>
      </c>
      <c r="I9402" t="s">
        <v>30907</v>
      </c>
      <c r="J9402" t="s">
        <v>3187</v>
      </c>
      <c r="K9402" t="s">
        <v>30199</v>
      </c>
      <c r="L9402" t="s">
        <v>3174</v>
      </c>
      <c r="M9402" t="s">
        <v>3174</v>
      </c>
    </row>
    <row r="9403" spans="1:13" x14ac:dyDescent="0.3">
      <c r="A9403" t="s">
        <v>1090</v>
      </c>
      <c r="B9403" t="s">
        <v>2999</v>
      </c>
      <c r="C9403" t="s">
        <v>3173</v>
      </c>
      <c r="D9403" t="s">
        <v>1822</v>
      </c>
      <c r="E9403" t="s">
        <v>3546</v>
      </c>
      <c r="F9403" t="s">
        <v>30908</v>
      </c>
      <c r="G9403" t="s">
        <v>30909</v>
      </c>
      <c r="H9403" t="s">
        <v>3177</v>
      </c>
      <c r="I9403" t="s">
        <v>30910</v>
      </c>
      <c r="J9403" t="s">
        <v>3187</v>
      </c>
      <c r="K9403" t="s">
        <v>30911</v>
      </c>
      <c r="L9403" t="s">
        <v>3174</v>
      </c>
      <c r="M9403" t="s">
        <v>3174</v>
      </c>
    </row>
    <row r="9404" spans="1:13" x14ac:dyDescent="0.3">
      <c r="A9404" t="s">
        <v>1090</v>
      </c>
      <c r="B9404" t="s">
        <v>436</v>
      </c>
      <c r="C9404" t="s">
        <v>3173</v>
      </c>
      <c r="D9404" t="s">
        <v>1759</v>
      </c>
      <c r="E9404" t="s">
        <v>3235</v>
      </c>
      <c r="F9404" t="s">
        <v>30912</v>
      </c>
      <c r="G9404" t="s">
        <v>19361</v>
      </c>
      <c r="H9404" t="s">
        <v>3177</v>
      </c>
      <c r="I9404" t="s">
        <v>30913</v>
      </c>
      <c r="J9404" t="s">
        <v>3187</v>
      </c>
      <c r="K9404" t="s">
        <v>30914</v>
      </c>
      <c r="L9404" t="s">
        <v>3174</v>
      </c>
      <c r="M9404" t="s">
        <v>3174</v>
      </c>
    </row>
    <row r="9405" spans="1:13" x14ac:dyDescent="0.3">
      <c r="A9405" t="s">
        <v>1090</v>
      </c>
      <c r="B9405" t="s">
        <v>2999</v>
      </c>
      <c r="C9405" t="s">
        <v>3173</v>
      </c>
      <c r="D9405" t="s">
        <v>1822</v>
      </c>
      <c r="E9405" t="s">
        <v>3546</v>
      </c>
      <c r="F9405" t="s">
        <v>30915</v>
      </c>
      <c r="G9405" t="s">
        <v>30916</v>
      </c>
      <c r="H9405" t="s">
        <v>3177</v>
      </c>
      <c r="I9405" t="s">
        <v>30917</v>
      </c>
      <c r="J9405" t="s">
        <v>3187</v>
      </c>
      <c r="K9405" t="s">
        <v>30918</v>
      </c>
      <c r="L9405" t="s">
        <v>3174</v>
      </c>
      <c r="M9405" t="s">
        <v>3174</v>
      </c>
    </row>
    <row r="9406" spans="1:13" x14ac:dyDescent="0.3">
      <c r="A9406" t="s">
        <v>1090</v>
      </c>
      <c r="B9406" t="s">
        <v>436</v>
      </c>
      <c r="C9406" t="s">
        <v>3173</v>
      </c>
      <c r="D9406" t="s">
        <v>1759</v>
      </c>
      <c r="E9406" t="s">
        <v>3235</v>
      </c>
      <c r="F9406" t="s">
        <v>30919</v>
      </c>
      <c r="G9406" t="s">
        <v>19361</v>
      </c>
      <c r="H9406" t="s">
        <v>3177</v>
      </c>
      <c r="I9406" t="s">
        <v>30920</v>
      </c>
      <c r="J9406" t="s">
        <v>3187</v>
      </c>
      <c r="K9406" t="s">
        <v>30921</v>
      </c>
      <c r="L9406" t="s">
        <v>3174</v>
      </c>
      <c r="M9406" t="s">
        <v>3174</v>
      </c>
    </row>
    <row r="9407" spans="1:13" x14ac:dyDescent="0.3">
      <c r="A9407" t="s">
        <v>1090</v>
      </c>
      <c r="B9407" t="s">
        <v>2999</v>
      </c>
      <c r="C9407" t="s">
        <v>3173</v>
      </c>
      <c r="D9407" t="s">
        <v>1822</v>
      </c>
      <c r="E9407" t="s">
        <v>3235</v>
      </c>
      <c r="F9407" t="s">
        <v>30922</v>
      </c>
      <c r="G9407" t="s">
        <v>27219</v>
      </c>
      <c r="H9407" t="s">
        <v>3177</v>
      </c>
      <c r="I9407" t="s">
        <v>30923</v>
      </c>
      <c r="J9407" t="s">
        <v>3187</v>
      </c>
      <c r="K9407" t="s">
        <v>30924</v>
      </c>
      <c r="L9407" t="s">
        <v>3174</v>
      </c>
      <c r="M9407" t="s">
        <v>3174</v>
      </c>
    </row>
    <row r="9408" spans="1:13" x14ac:dyDescent="0.3">
      <c r="A9408" t="s">
        <v>1090</v>
      </c>
      <c r="B9408" t="s">
        <v>436</v>
      </c>
      <c r="C9408" t="s">
        <v>3173</v>
      </c>
      <c r="D9408" t="s">
        <v>1759</v>
      </c>
      <c r="E9408" t="s">
        <v>3235</v>
      </c>
      <c r="F9408" t="s">
        <v>30925</v>
      </c>
      <c r="G9408" t="s">
        <v>8214</v>
      </c>
      <c r="H9408" t="s">
        <v>3177</v>
      </c>
      <c r="I9408" t="s">
        <v>30926</v>
      </c>
      <c r="J9408" t="s">
        <v>3187</v>
      </c>
      <c r="K9408" t="s">
        <v>30927</v>
      </c>
      <c r="L9408" t="s">
        <v>3174</v>
      </c>
      <c r="M9408" t="s">
        <v>3174</v>
      </c>
    </row>
    <row r="9409" spans="1:13" x14ac:dyDescent="0.3">
      <c r="A9409" t="s">
        <v>1090</v>
      </c>
      <c r="B9409" t="s">
        <v>2999</v>
      </c>
      <c r="C9409" t="s">
        <v>3173</v>
      </c>
      <c r="D9409" t="s">
        <v>1822</v>
      </c>
      <c r="E9409" t="s">
        <v>3235</v>
      </c>
      <c r="F9409" t="s">
        <v>30928</v>
      </c>
      <c r="G9409" t="s">
        <v>9025</v>
      </c>
      <c r="H9409" t="s">
        <v>3177</v>
      </c>
      <c r="I9409" t="s">
        <v>30929</v>
      </c>
      <c r="J9409" t="s">
        <v>3187</v>
      </c>
      <c r="K9409" t="s">
        <v>30930</v>
      </c>
      <c r="L9409" t="s">
        <v>3174</v>
      </c>
      <c r="M9409" t="s">
        <v>3174</v>
      </c>
    </row>
    <row r="9410" spans="1:13" x14ac:dyDescent="0.3">
      <c r="A9410" t="s">
        <v>1090</v>
      </c>
      <c r="B9410" t="s">
        <v>436</v>
      </c>
      <c r="C9410" t="s">
        <v>3173</v>
      </c>
      <c r="D9410" t="s">
        <v>1759</v>
      </c>
      <c r="E9410" t="s">
        <v>3235</v>
      </c>
      <c r="F9410" t="s">
        <v>30931</v>
      </c>
      <c r="G9410" t="s">
        <v>8214</v>
      </c>
      <c r="H9410" t="s">
        <v>3177</v>
      </c>
      <c r="I9410" t="s">
        <v>30932</v>
      </c>
      <c r="J9410" t="s">
        <v>3187</v>
      </c>
      <c r="K9410" t="s">
        <v>30933</v>
      </c>
      <c r="L9410" t="s">
        <v>3174</v>
      </c>
      <c r="M9410" t="s">
        <v>3174</v>
      </c>
    </row>
    <row r="9411" spans="1:13" x14ac:dyDescent="0.3">
      <c r="A9411" t="s">
        <v>1090</v>
      </c>
      <c r="B9411" t="s">
        <v>2999</v>
      </c>
      <c r="C9411" t="s">
        <v>3173</v>
      </c>
      <c r="D9411" t="s">
        <v>1822</v>
      </c>
      <c r="E9411" t="s">
        <v>3235</v>
      </c>
      <c r="F9411" t="s">
        <v>30934</v>
      </c>
      <c r="G9411" t="s">
        <v>30935</v>
      </c>
      <c r="H9411" t="s">
        <v>3177</v>
      </c>
      <c r="I9411" t="s">
        <v>30936</v>
      </c>
      <c r="J9411" t="s">
        <v>3187</v>
      </c>
      <c r="K9411" t="s">
        <v>30937</v>
      </c>
      <c r="L9411" t="s">
        <v>3174</v>
      </c>
      <c r="M9411" t="s">
        <v>3174</v>
      </c>
    </row>
    <row r="9412" spans="1:13" x14ac:dyDescent="0.3">
      <c r="A9412" t="s">
        <v>1090</v>
      </c>
      <c r="B9412" t="s">
        <v>4243</v>
      </c>
      <c r="C9412" t="s">
        <v>3173</v>
      </c>
      <c r="D9412" t="s">
        <v>1822</v>
      </c>
      <c r="E9412" t="s">
        <v>3235</v>
      </c>
      <c r="F9412" t="s">
        <v>30938</v>
      </c>
      <c r="G9412" t="s">
        <v>20504</v>
      </c>
      <c r="H9412" t="s">
        <v>3177</v>
      </c>
      <c r="I9412" t="s">
        <v>30939</v>
      </c>
      <c r="J9412" t="s">
        <v>3187</v>
      </c>
      <c r="K9412" t="s">
        <v>30940</v>
      </c>
      <c r="L9412" t="s">
        <v>3174</v>
      </c>
      <c r="M9412" t="s">
        <v>3174</v>
      </c>
    </row>
    <row r="9413" spans="1:13" x14ac:dyDescent="0.3">
      <c r="A9413" t="s">
        <v>1090</v>
      </c>
      <c r="B9413" t="s">
        <v>436</v>
      </c>
      <c r="C9413" t="s">
        <v>3173</v>
      </c>
      <c r="D9413" t="s">
        <v>1759</v>
      </c>
      <c r="E9413" t="s">
        <v>3235</v>
      </c>
      <c r="F9413" t="s">
        <v>30941</v>
      </c>
      <c r="G9413" t="s">
        <v>8214</v>
      </c>
      <c r="H9413" t="s">
        <v>3177</v>
      </c>
      <c r="I9413" t="s">
        <v>30942</v>
      </c>
      <c r="J9413" t="s">
        <v>3187</v>
      </c>
      <c r="K9413" t="s">
        <v>30943</v>
      </c>
      <c r="L9413" t="s">
        <v>3174</v>
      </c>
      <c r="M9413" t="s">
        <v>3174</v>
      </c>
    </row>
    <row r="9414" spans="1:13" x14ac:dyDescent="0.3">
      <c r="A9414" t="s">
        <v>1090</v>
      </c>
      <c r="B9414" t="s">
        <v>436</v>
      </c>
      <c r="C9414" t="s">
        <v>3173</v>
      </c>
      <c r="D9414" t="s">
        <v>1759</v>
      </c>
      <c r="E9414" t="s">
        <v>3235</v>
      </c>
      <c r="F9414" t="s">
        <v>30944</v>
      </c>
      <c r="G9414" t="s">
        <v>19711</v>
      </c>
      <c r="H9414" t="s">
        <v>3177</v>
      </c>
      <c r="I9414" t="s">
        <v>30945</v>
      </c>
      <c r="J9414" t="s">
        <v>3187</v>
      </c>
      <c r="K9414" t="s">
        <v>30946</v>
      </c>
      <c r="L9414" t="s">
        <v>3174</v>
      </c>
      <c r="M9414" t="s">
        <v>3174</v>
      </c>
    </row>
    <row r="9415" spans="1:13" x14ac:dyDescent="0.3">
      <c r="A9415" t="s">
        <v>1090</v>
      </c>
      <c r="B9415" t="s">
        <v>4243</v>
      </c>
      <c r="C9415" t="s">
        <v>3173</v>
      </c>
      <c r="D9415" t="s">
        <v>1822</v>
      </c>
      <c r="E9415" t="s">
        <v>3459</v>
      </c>
      <c r="F9415" t="s">
        <v>30947</v>
      </c>
      <c r="G9415" t="s">
        <v>7399</v>
      </c>
      <c r="H9415" t="s">
        <v>3177</v>
      </c>
      <c r="I9415" t="s">
        <v>30948</v>
      </c>
      <c r="J9415" t="s">
        <v>3187</v>
      </c>
      <c r="K9415" t="s">
        <v>30949</v>
      </c>
      <c r="L9415" t="s">
        <v>3174</v>
      </c>
      <c r="M9415" t="s">
        <v>3174</v>
      </c>
    </row>
    <row r="9416" spans="1:13" x14ac:dyDescent="0.3">
      <c r="A9416" t="s">
        <v>1090</v>
      </c>
      <c r="B9416" t="s">
        <v>436</v>
      </c>
      <c r="C9416" t="s">
        <v>3173</v>
      </c>
      <c r="D9416" t="s">
        <v>1759</v>
      </c>
      <c r="E9416" t="s">
        <v>3235</v>
      </c>
      <c r="F9416" t="s">
        <v>30950</v>
      </c>
      <c r="G9416" t="s">
        <v>19711</v>
      </c>
      <c r="H9416" t="s">
        <v>3177</v>
      </c>
      <c r="I9416" t="s">
        <v>30951</v>
      </c>
      <c r="J9416" t="s">
        <v>3187</v>
      </c>
      <c r="K9416" t="s">
        <v>30952</v>
      </c>
      <c r="L9416" t="s">
        <v>3174</v>
      </c>
      <c r="M9416" t="s">
        <v>3174</v>
      </c>
    </row>
    <row r="9417" spans="1:13" x14ac:dyDescent="0.3">
      <c r="A9417" t="s">
        <v>1090</v>
      </c>
      <c r="B9417" t="s">
        <v>4812</v>
      </c>
      <c r="C9417" t="s">
        <v>3173</v>
      </c>
      <c r="D9417" t="s">
        <v>1822</v>
      </c>
      <c r="E9417" t="s">
        <v>3235</v>
      </c>
      <c r="F9417" t="s">
        <v>30953</v>
      </c>
      <c r="G9417" t="s">
        <v>20875</v>
      </c>
      <c r="H9417" t="s">
        <v>3177</v>
      </c>
      <c r="I9417" t="s">
        <v>30954</v>
      </c>
      <c r="J9417" t="s">
        <v>3187</v>
      </c>
      <c r="K9417" t="s">
        <v>30955</v>
      </c>
      <c r="L9417" t="s">
        <v>3174</v>
      </c>
      <c r="M9417" t="s">
        <v>3174</v>
      </c>
    </row>
    <row r="9418" spans="1:13" x14ac:dyDescent="0.3">
      <c r="A9418" t="s">
        <v>1090</v>
      </c>
      <c r="B9418" t="s">
        <v>436</v>
      </c>
      <c r="C9418" t="s">
        <v>3173</v>
      </c>
      <c r="D9418" t="s">
        <v>1759</v>
      </c>
      <c r="E9418" t="s">
        <v>3235</v>
      </c>
      <c r="F9418" t="s">
        <v>30956</v>
      </c>
      <c r="G9418" t="s">
        <v>19711</v>
      </c>
      <c r="H9418" t="s">
        <v>3177</v>
      </c>
      <c r="I9418" t="s">
        <v>30957</v>
      </c>
      <c r="J9418" t="s">
        <v>3187</v>
      </c>
      <c r="K9418" t="s">
        <v>30958</v>
      </c>
      <c r="L9418" t="s">
        <v>3174</v>
      </c>
      <c r="M9418" t="s">
        <v>3174</v>
      </c>
    </row>
    <row r="9419" spans="1:13" x14ac:dyDescent="0.3">
      <c r="A9419" t="s">
        <v>1090</v>
      </c>
      <c r="B9419" t="s">
        <v>4812</v>
      </c>
      <c r="C9419" t="s">
        <v>3173</v>
      </c>
      <c r="D9419" t="s">
        <v>1822</v>
      </c>
      <c r="E9419" t="s">
        <v>3235</v>
      </c>
      <c r="F9419" t="s">
        <v>30959</v>
      </c>
      <c r="G9419" t="s">
        <v>21539</v>
      </c>
      <c r="H9419" t="s">
        <v>3177</v>
      </c>
      <c r="I9419" t="s">
        <v>30960</v>
      </c>
      <c r="J9419" t="s">
        <v>3187</v>
      </c>
      <c r="K9419" t="s">
        <v>30961</v>
      </c>
      <c r="L9419" t="s">
        <v>3174</v>
      </c>
      <c r="M9419" t="s">
        <v>3174</v>
      </c>
    </row>
    <row r="9420" spans="1:13" x14ac:dyDescent="0.3">
      <c r="A9420" t="s">
        <v>1090</v>
      </c>
      <c r="B9420" t="s">
        <v>436</v>
      </c>
      <c r="C9420" t="s">
        <v>3173</v>
      </c>
      <c r="D9420" t="s">
        <v>1759</v>
      </c>
      <c r="E9420" t="s">
        <v>3235</v>
      </c>
      <c r="F9420" t="s">
        <v>30962</v>
      </c>
      <c r="G9420" t="s">
        <v>19957</v>
      </c>
      <c r="H9420" t="s">
        <v>3177</v>
      </c>
      <c r="I9420" t="s">
        <v>30963</v>
      </c>
      <c r="J9420" t="s">
        <v>3187</v>
      </c>
      <c r="K9420" t="s">
        <v>30964</v>
      </c>
      <c r="L9420" t="s">
        <v>3174</v>
      </c>
      <c r="M9420" t="s">
        <v>3174</v>
      </c>
    </row>
    <row r="9421" spans="1:13" x14ac:dyDescent="0.3">
      <c r="A9421" t="s">
        <v>1090</v>
      </c>
      <c r="B9421" t="s">
        <v>4812</v>
      </c>
      <c r="C9421" t="s">
        <v>3173</v>
      </c>
      <c r="D9421" t="s">
        <v>1822</v>
      </c>
      <c r="E9421" t="s">
        <v>3235</v>
      </c>
      <c r="F9421" t="s">
        <v>30965</v>
      </c>
      <c r="G9421" t="s">
        <v>20907</v>
      </c>
      <c r="H9421" t="s">
        <v>3177</v>
      </c>
      <c r="I9421" t="s">
        <v>30966</v>
      </c>
      <c r="J9421" t="s">
        <v>3187</v>
      </c>
      <c r="K9421" t="s">
        <v>30967</v>
      </c>
      <c r="L9421" t="s">
        <v>3174</v>
      </c>
      <c r="M9421" t="s">
        <v>3174</v>
      </c>
    </row>
    <row r="9422" spans="1:13" x14ac:dyDescent="0.3">
      <c r="A9422" t="s">
        <v>1090</v>
      </c>
      <c r="B9422" t="s">
        <v>4812</v>
      </c>
      <c r="C9422" t="s">
        <v>3173</v>
      </c>
      <c r="D9422" t="s">
        <v>1822</v>
      </c>
      <c r="E9422" t="s">
        <v>3235</v>
      </c>
      <c r="F9422" t="s">
        <v>30968</v>
      </c>
      <c r="G9422" t="s">
        <v>20923</v>
      </c>
      <c r="H9422" t="s">
        <v>3177</v>
      </c>
      <c r="I9422" t="s">
        <v>30969</v>
      </c>
      <c r="J9422" t="s">
        <v>3187</v>
      </c>
      <c r="K9422" t="s">
        <v>30970</v>
      </c>
      <c r="L9422" t="s">
        <v>3174</v>
      </c>
      <c r="M9422" t="s">
        <v>3174</v>
      </c>
    </row>
    <row r="9423" spans="1:13" x14ac:dyDescent="0.3">
      <c r="A9423" t="s">
        <v>1090</v>
      </c>
      <c r="B9423" t="s">
        <v>436</v>
      </c>
      <c r="C9423" t="s">
        <v>3173</v>
      </c>
      <c r="D9423" t="s">
        <v>1759</v>
      </c>
      <c r="E9423" t="s">
        <v>3235</v>
      </c>
      <c r="F9423" t="s">
        <v>30971</v>
      </c>
      <c r="G9423" t="s">
        <v>19957</v>
      </c>
      <c r="H9423" t="s">
        <v>3177</v>
      </c>
      <c r="I9423" t="s">
        <v>30972</v>
      </c>
      <c r="J9423" t="s">
        <v>3187</v>
      </c>
      <c r="K9423" t="s">
        <v>30973</v>
      </c>
      <c r="L9423" t="s">
        <v>3174</v>
      </c>
      <c r="M9423" t="s">
        <v>3174</v>
      </c>
    </row>
    <row r="9424" spans="1:13" x14ac:dyDescent="0.3">
      <c r="A9424" t="s">
        <v>1090</v>
      </c>
      <c r="B9424" t="s">
        <v>4812</v>
      </c>
      <c r="C9424" t="s">
        <v>3173</v>
      </c>
      <c r="D9424" t="s">
        <v>1822</v>
      </c>
      <c r="E9424" t="s">
        <v>3235</v>
      </c>
      <c r="F9424" t="s">
        <v>30974</v>
      </c>
      <c r="G9424" t="s">
        <v>8207</v>
      </c>
      <c r="H9424" t="s">
        <v>3177</v>
      </c>
      <c r="I9424" t="s">
        <v>30975</v>
      </c>
      <c r="J9424" t="s">
        <v>3187</v>
      </c>
      <c r="K9424" t="s">
        <v>30976</v>
      </c>
      <c r="L9424" t="s">
        <v>3174</v>
      </c>
      <c r="M9424" t="s">
        <v>3174</v>
      </c>
    </row>
    <row r="9425" spans="1:13" x14ac:dyDescent="0.3">
      <c r="A9425" t="s">
        <v>1090</v>
      </c>
      <c r="B9425" t="s">
        <v>436</v>
      </c>
      <c r="C9425" t="s">
        <v>3173</v>
      </c>
      <c r="D9425" t="s">
        <v>1759</v>
      </c>
      <c r="E9425" t="s">
        <v>3235</v>
      </c>
      <c r="F9425" t="s">
        <v>30977</v>
      </c>
      <c r="G9425" t="s">
        <v>30978</v>
      </c>
      <c r="H9425" t="s">
        <v>3177</v>
      </c>
      <c r="I9425" t="s">
        <v>30979</v>
      </c>
      <c r="J9425" t="s">
        <v>3187</v>
      </c>
      <c r="K9425" t="s">
        <v>30980</v>
      </c>
      <c r="L9425" t="s">
        <v>3174</v>
      </c>
      <c r="M9425" t="s">
        <v>3174</v>
      </c>
    </row>
    <row r="9426" spans="1:13" x14ac:dyDescent="0.3">
      <c r="A9426" t="s">
        <v>1090</v>
      </c>
      <c r="B9426" t="s">
        <v>4812</v>
      </c>
      <c r="C9426" t="s">
        <v>3173</v>
      </c>
      <c r="D9426" t="s">
        <v>1822</v>
      </c>
      <c r="E9426" t="s">
        <v>3235</v>
      </c>
      <c r="F9426" t="s">
        <v>30981</v>
      </c>
      <c r="G9426" t="s">
        <v>16265</v>
      </c>
      <c r="H9426" t="s">
        <v>3177</v>
      </c>
      <c r="I9426" t="s">
        <v>30982</v>
      </c>
      <c r="J9426" t="s">
        <v>3187</v>
      </c>
      <c r="K9426" t="s">
        <v>30983</v>
      </c>
      <c r="L9426" t="s">
        <v>3174</v>
      </c>
      <c r="M9426" t="s">
        <v>3174</v>
      </c>
    </row>
    <row r="9427" spans="1:13" x14ac:dyDescent="0.3">
      <c r="A9427" t="s">
        <v>1090</v>
      </c>
      <c r="B9427" t="s">
        <v>436</v>
      </c>
      <c r="C9427" t="s">
        <v>3173</v>
      </c>
      <c r="D9427" t="s">
        <v>1759</v>
      </c>
      <c r="E9427" t="s">
        <v>3235</v>
      </c>
      <c r="F9427" t="s">
        <v>30984</v>
      </c>
      <c r="G9427" t="s">
        <v>30978</v>
      </c>
      <c r="H9427" t="s">
        <v>3177</v>
      </c>
      <c r="I9427" t="s">
        <v>30985</v>
      </c>
      <c r="J9427" t="s">
        <v>3187</v>
      </c>
      <c r="K9427" t="s">
        <v>30986</v>
      </c>
      <c r="L9427" t="s">
        <v>3174</v>
      </c>
      <c r="M9427" t="s">
        <v>3174</v>
      </c>
    </row>
    <row r="9428" spans="1:13" x14ac:dyDescent="0.3">
      <c r="A9428" t="s">
        <v>1090</v>
      </c>
      <c r="B9428" t="s">
        <v>4812</v>
      </c>
      <c r="C9428" t="s">
        <v>3173</v>
      </c>
      <c r="D9428" t="s">
        <v>1822</v>
      </c>
      <c r="E9428" t="s">
        <v>3235</v>
      </c>
      <c r="F9428" t="s">
        <v>30987</v>
      </c>
      <c r="G9428" t="s">
        <v>16276</v>
      </c>
      <c r="H9428" t="s">
        <v>3177</v>
      </c>
      <c r="I9428" t="s">
        <v>30988</v>
      </c>
      <c r="J9428" t="s">
        <v>3187</v>
      </c>
      <c r="K9428" t="s">
        <v>30989</v>
      </c>
      <c r="L9428" t="s">
        <v>3174</v>
      </c>
      <c r="M9428" t="s">
        <v>3174</v>
      </c>
    </row>
    <row r="9429" spans="1:13" x14ac:dyDescent="0.3">
      <c r="A9429" t="s">
        <v>1090</v>
      </c>
      <c r="B9429" t="s">
        <v>436</v>
      </c>
      <c r="C9429" t="s">
        <v>3173</v>
      </c>
      <c r="D9429" t="s">
        <v>1759</v>
      </c>
      <c r="E9429" t="s">
        <v>3235</v>
      </c>
      <c r="F9429" t="s">
        <v>30990</v>
      </c>
      <c r="G9429" t="s">
        <v>30978</v>
      </c>
      <c r="H9429" t="s">
        <v>3177</v>
      </c>
      <c r="I9429" t="s">
        <v>30991</v>
      </c>
      <c r="J9429" t="s">
        <v>3187</v>
      </c>
      <c r="K9429" t="s">
        <v>30992</v>
      </c>
      <c r="L9429" t="s">
        <v>3174</v>
      </c>
      <c r="M9429" t="s">
        <v>3174</v>
      </c>
    </row>
    <row r="9430" spans="1:13" x14ac:dyDescent="0.3">
      <c r="A9430" t="s">
        <v>1090</v>
      </c>
      <c r="B9430" t="s">
        <v>4812</v>
      </c>
      <c r="C9430" t="s">
        <v>3173</v>
      </c>
      <c r="D9430" t="s">
        <v>1822</v>
      </c>
      <c r="E9430" t="s">
        <v>3235</v>
      </c>
      <c r="F9430" t="s">
        <v>30993</v>
      </c>
      <c r="G9430" t="s">
        <v>16286</v>
      </c>
      <c r="H9430" t="s">
        <v>3177</v>
      </c>
      <c r="I9430" t="s">
        <v>30994</v>
      </c>
      <c r="J9430" t="s">
        <v>3187</v>
      </c>
      <c r="K9430" t="s">
        <v>30995</v>
      </c>
      <c r="L9430" t="s">
        <v>3174</v>
      </c>
      <c r="M9430" t="s">
        <v>3174</v>
      </c>
    </row>
    <row r="9431" spans="1:13" x14ac:dyDescent="0.3">
      <c r="A9431" t="s">
        <v>1090</v>
      </c>
      <c r="B9431" t="s">
        <v>436</v>
      </c>
      <c r="C9431" t="s">
        <v>3173</v>
      </c>
      <c r="D9431" t="s">
        <v>1759</v>
      </c>
      <c r="E9431" t="s">
        <v>3546</v>
      </c>
      <c r="F9431" t="s">
        <v>30996</v>
      </c>
      <c r="G9431" t="s">
        <v>19707</v>
      </c>
      <c r="H9431" t="s">
        <v>3177</v>
      </c>
      <c r="I9431" t="s">
        <v>30997</v>
      </c>
      <c r="J9431" t="s">
        <v>3187</v>
      </c>
      <c r="K9431" t="s">
        <v>30998</v>
      </c>
      <c r="L9431" t="s">
        <v>3174</v>
      </c>
      <c r="M9431" t="s">
        <v>3174</v>
      </c>
    </row>
    <row r="9432" spans="1:13" x14ac:dyDescent="0.3">
      <c r="A9432" t="s">
        <v>1090</v>
      </c>
      <c r="B9432" t="s">
        <v>4812</v>
      </c>
      <c r="C9432" t="s">
        <v>3173</v>
      </c>
      <c r="D9432" t="s">
        <v>1822</v>
      </c>
      <c r="E9432" t="s">
        <v>3235</v>
      </c>
      <c r="F9432" t="s">
        <v>30999</v>
      </c>
      <c r="G9432" t="s">
        <v>31000</v>
      </c>
      <c r="H9432" t="s">
        <v>3177</v>
      </c>
      <c r="I9432" t="s">
        <v>31001</v>
      </c>
      <c r="J9432" t="s">
        <v>3187</v>
      </c>
      <c r="K9432" t="s">
        <v>31002</v>
      </c>
      <c r="L9432" t="s">
        <v>3174</v>
      </c>
      <c r="M9432" t="s">
        <v>3174</v>
      </c>
    </row>
    <row r="9433" spans="1:13" x14ac:dyDescent="0.3">
      <c r="A9433" t="s">
        <v>1090</v>
      </c>
      <c r="B9433" t="s">
        <v>436</v>
      </c>
      <c r="C9433" t="s">
        <v>3173</v>
      </c>
      <c r="D9433" t="s">
        <v>1759</v>
      </c>
      <c r="E9433" t="s">
        <v>3546</v>
      </c>
      <c r="F9433" t="s">
        <v>31003</v>
      </c>
      <c r="G9433" t="s">
        <v>19957</v>
      </c>
      <c r="H9433" t="s">
        <v>3177</v>
      </c>
      <c r="I9433" t="s">
        <v>31004</v>
      </c>
      <c r="J9433" t="s">
        <v>3187</v>
      </c>
      <c r="K9433" t="s">
        <v>31005</v>
      </c>
      <c r="L9433" t="s">
        <v>3174</v>
      </c>
      <c r="M9433" t="s">
        <v>3174</v>
      </c>
    </row>
    <row r="9434" spans="1:13" x14ac:dyDescent="0.3">
      <c r="A9434" t="s">
        <v>1090</v>
      </c>
      <c r="B9434" t="s">
        <v>4812</v>
      </c>
      <c r="C9434" t="s">
        <v>3173</v>
      </c>
      <c r="D9434" t="s">
        <v>1822</v>
      </c>
      <c r="E9434" t="s">
        <v>3235</v>
      </c>
      <c r="F9434" t="s">
        <v>31006</v>
      </c>
      <c r="G9434" t="s">
        <v>31007</v>
      </c>
      <c r="H9434" t="s">
        <v>3177</v>
      </c>
      <c r="I9434" t="s">
        <v>31008</v>
      </c>
      <c r="J9434" t="s">
        <v>3187</v>
      </c>
      <c r="K9434" t="s">
        <v>31009</v>
      </c>
      <c r="L9434" t="s">
        <v>3174</v>
      </c>
      <c r="M9434" t="s">
        <v>3174</v>
      </c>
    </row>
    <row r="9435" spans="1:13" x14ac:dyDescent="0.3">
      <c r="A9435" t="s">
        <v>1090</v>
      </c>
      <c r="B9435" t="s">
        <v>4812</v>
      </c>
      <c r="C9435" t="s">
        <v>3173</v>
      </c>
      <c r="D9435" t="s">
        <v>1822</v>
      </c>
      <c r="E9435" t="s">
        <v>3235</v>
      </c>
      <c r="F9435" t="s">
        <v>31010</v>
      </c>
      <c r="G9435" t="s">
        <v>16899</v>
      </c>
      <c r="H9435" t="s">
        <v>3177</v>
      </c>
      <c r="I9435" t="s">
        <v>31011</v>
      </c>
      <c r="J9435" t="s">
        <v>3187</v>
      </c>
      <c r="K9435" t="s">
        <v>31012</v>
      </c>
      <c r="L9435" t="s">
        <v>3174</v>
      </c>
      <c r="M9435" t="s">
        <v>3174</v>
      </c>
    </row>
    <row r="9436" spans="1:13" x14ac:dyDescent="0.3">
      <c r="A9436" t="s">
        <v>1090</v>
      </c>
      <c r="B9436" t="s">
        <v>4812</v>
      </c>
      <c r="C9436" t="s">
        <v>3173</v>
      </c>
      <c r="D9436" t="s">
        <v>1822</v>
      </c>
      <c r="E9436" t="s">
        <v>3459</v>
      </c>
      <c r="F9436" t="s">
        <v>31013</v>
      </c>
      <c r="G9436" t="s">
        <v>16899</v>
      </c>
      <c r="H9436" t="s">
        <v>3177</v>
      </c>
      <c r="I9436" t="s">
        <v>31014</v>
      </c>
      <c r="J9436" t="s">
        <v>3187</v>
      </c>
      <c r="K9436" t="s">
        <v>31015</v>
      </c>
      <c r="L9436" t="s">
        <v>3174</v>
      </c>
      <c r="M9436" t="s">
        <v>3174</v>
      </c>
    </row>
    <row r="9437" spans="1:13" x14ac:dyDescent="0.3">
      <c r="A9437" t="s">
        <v>1090</v>
      </c>
      <c r="B9437" t="s">
        <v>4812</v>
      </c>
      <c r="C9437" t="s">
        <v>3173</v>
      </c>
      <c r="D9437" t="s">
        <v>1822</v>
      </c>
      <c r="E9437" t="s">
        <v>3459</v>
      </c>
      <c r="F9437" t="s">
        <v>31016</v>
      </c>
      <c r="G9437" t="s">
        <v>31017</v>
      </c>
      <c r="H9437" t="s">
        <v>3177</v>
      </c>
      <c r="I9437" t="s">
        <v>31018</v>
      </c>
      <c r="J9437" t="s">
        <v>3187</v>
      </c>
      <c r="K9437" t="s">
        <v>31019</v>
      </c>
      <c r="L9437" t="s">
        <v>3174</v>
      </c>
      <c r="M9437" t="s">
        <v>3174</v>
      </c>
    </row>
    <row r="9438" spans="1:13" x14ac:dyDescent="0.3">
      <c r="A9438" t="s">
        <v>1090</v>
      </c>
      <c r="B9438" t="s">
        <v>4812</v>
      </c>
      <c r="C9438" t="s">
        <v>3173</v>
      </c>
      <c r="D9438" t="s">
        <v>1822</v>
      </c>
      <c r="E9438" t="s">
        <v>3459</v>
      </c>
      <c r="F9438" t="s">
        <v>31020</v>
      </c>
      <c r="G9438" t="s">
        <v>8197</v>
      </c>
      <c r="H9438" t="s">
        <v>3177</v>
      </c>
      <c r="I9438" t="s">
        <v>31021</v>
      </c>
      <c r="J9438" t="s">
        <v>3187</v>
      </c>
      <c r="K9438" t="s">
        <v>31022</v>
      </c>
      <c r="L9438" t="s">
        <v>3174</v>
      </c>
      <c r="M9438" t="s">
        <v>3174</v>
      </c>
    </row>
    <row r="9439" spans="1:13" x14ac:dyDescent="0.3">
      <c r="A9439" t="s">
        <v>1090</v>
      </c>
      <c r="B9439" t="s">
        <v>4812</v>
      </c>
      <c r="C9439" t="s">
        <v>3173</v>
      </c>
      <c r="D9439" t="s">
        <v>1822</v>
      </c>
      <c r="E9439" t="s">
        <v>3459</v>
      </c>
      <c r="F9439" t="s">
        <v>31023</v>
      </c>
      <c r="G9439" t="s">
        <v>8192</v>
      </c>
      <c r="H9439" t="s">
        <v>3177</v>
      </c>
      <c r="I9439" t="s">
        <v>31024</v>
      </c>
      <c r="J9439" t="s">
        <v>3187</v>
      </c>
      <c r="K9439" t="s">
        <v>31025</v>
      </c>
      <c r="L9439" t="s">
        <v>3174</v>
      </c>
      <c r="M9439" t="s">
        <v>3174</v>
      </c>
    </row>
    <row r="9440" spans="1:13" x14ac:dyDescent="0.3">
      <c r="A9440" t="s">
        <v>1090</v>
      </c>
      <c r="B9440" t="s">
        <v>6503</v>
      </c>
      <c r="C9440" t="s">
        <v>3173</v>
      </c>
      <c r="D9440" t="s">
        <v>1822</v>
      </c>
      <c r="E9440" t="s">
        <v>3459</v>
      </c>
      <c r="F9440" t="s">
        <v>31026</v>
      </c>
      <c r="G9440" t="s">
        <v>31027</v>
      </c>
      <c r="H9440" t="s">
        <v>3177</v>
      </c>
      <c r="I9440" t="s">
        <v>31028</v>
      </c>
      <c r="J9440" t="s">
        <v>3187</v>
      </c>
      <c r="K9440" t="s">
        <v>31029</v>
      </c>
      <c r="L9440" t="s">
        <v>3174</v>
      </c>
      <c r="M9440" t="s">
        <v>3174</v>
      </c>
    </row>
    <row r="9441" spans="1:13" x14ac:dyDescent="0.3">
      <c r="A9441" t="s">
        <v>1090</v>
      </c>
      <c r="B9441" t="s">
        <v>4804</v>
      </c>
      <c r="C9441" t="s">
        <v>3173</v>
      </c>
      <c r="D9441" t="s">
        <v>1761</v>
      </c>
      <c r="E9441" t="s">
        <v>3235</v>
      </c>
      <c r="F9441" t="s">
        <v>31030</v>
      </c>
      <c r="G9441" t="s">
        <v>18063</v>
      </c>
      <c r="H9441" t="s">
        <v>3177</v>
      </c>
      <c r="I9441" t="s">
        <v>31031</v>
      </c>
      <c r="J9441" t="s">
        <v>3187</v>
      </c>
      <c r="K9441" t="s">
        <v>26618</v>
      </c>
      <c r="L9441" t="s">
        <v>3174</v>
      </c>
      <c r="M9441" t="s">
        <v>3174</v>
      </c>
    </row>
    <row r="9442" spans="1:13" x14ac:dyDescent="0.3">
      <c r="A9442" t="s">
        <v>1090</v>
      </c>
      <c r="B9442" t="s">
        <v>2999</v>
      </c>
      <c r="C9442" t="s">
        <v>3173</v>
      </c>
      <c r="D9442" t="s">
        <v>1761</v>
      </c>
      <c r="E9442" t="s">
        <v>3183</v>
      </c>
      <c r="F9442" t="s">
        <v>31032</v>
      </c>
      <c r="G9442" t="s">
        <v>20249</v>
      </c>
      <c r="H9442" t="s">
        <v>3177</v>
      </c>
      <c r="I9442" t="s">
        <v>31033</v>
      </c>
      <c r="J9442" t="s">
        <v>3187</v>
      </c>
      <c r="K9442" t="s">
        <v>31034</v>
      </c>
      <c r="L9442" t="s">
        <v>3174</v>
      </c>
      <c r="M9442" t="s">
        <v>3174</v>
      </c>
    </row>
    <row r="9443" spans="1:13" x14ac:dyDescent="0.3">
      <c r="A9443" t="s">
        <v>1090</v>
      </c>
      <c r="B9443" t="s">
        <v>2999</v>
      </c>
      <c r="C9443" t="s">
        <v>3173</v>
      </c>
      <c r="D9443" t="s">
        <v>1761</v>
      </c>
      <c r="E9443" t="s">
        <v>3183</v>
      </c>
      <c r="F9443" t="s">
        <v>31035</v>
      </c>
      <c r="G9443" t="s">
        <v>20249</v>
      </c>
      <c r="H9443" t="s">
        <v>3177</v>
      </c>
      <c r="I9443" t="s">
        <v>31036</v>
      </c>
      <c r="J9443" t="s">
        <v>3187</v>
      </c>
      <c r="K9443" t="s">
        <v>31037</v>
      </c>
      <c r="L9443" t="s">
        <v>3174</v>
      </c>
      <c r="M9443" t="s">
        <v>3174</v>
      </c>
    </row>
    <row r="9444" spans="1:13" x14ac:dyDescent="0.3">
      <c r="A9444" t="s">
        <v>1090</v>
      </c>
      <c r="B9444" t="s">
        <v>2966</v>
      </c>
      <c r="C9444" t="s">
        <v>3173</v>
      </c>
      <c r="D9444" t="s">
        <v>1761</v>
      </c>
      <c r="E9444" t="s">
        <v>3320</v>
      </c>
      <c r="F9444" t="s">
        <v>31038</v>
      </c>
      <c r="G9444" t="s">
        <v>31039</v>
      </c>
      <c r="H9444" t="s">
        <v>3177</v>
      </c>
      <c r="I9444" t="s">
        <v>31040</v>
      </c>
      <c r="J9444" t="s">
        <v>3187</v>
      </c>
      <c r="K9444" t="s">
        <v>26543</v>
      </c>
      <c r="L9444" t="s">
        <v>3174</v>
      </c>
      <c r="M9444" t="s">
        <v>3174</v>
      </c>
    </row>
    <row r="9445" spans="1:13" x14ac:dyDescent="0.3">
      <c r="A9445" t="s">
        <v>1090</v>
      </c>
      <c r="B9445" t="s">
        <v>2966</v>
      </c>
      <c r="C9445" t="s">
        <v>3173</v>
      </c>
      <c r="D9445" t="s">
        <v>1761</v>
      </c>
      <c r="E9445" t="s">
        <v>3320</v>
      </c>
      <c r="F9445" t="s">
        <v>31041</v>
      </c>
      <c r="G9445" t="s">
        <v>31039</v>
      </c>
      <c r="H9445" t="s">
        <v>3177</v>
      </c>
      <c r="I9445" t="s">
        <v>31042</v>
      </c>
      <c r="J9445" t="s">
        <v>3187</v>
      </c>
      <c r="K9445" t="s">
        <v>26546</v>
      </c>
      <c r="L9445" t="s">
        <v>3174</v>
      </c>
      <c r="M9445" t="s">
        <v>3174</v>
      </c>
    </row>
    <row r="9446" spans="1:13" x14ac:dyDescent="0.3">
      <c r="A9446" t="s">
        <v>1090</v>
      </c>
      <c r="B9446" t="s">
        <v>2966</v>
      </c>
      <c r="C9446" t="s">
        <v>3173</v>
      </c>
      <c r="D9446" t="s">
        <v>1761</v>
      </c>
      <c r="E9446" t="s">
        <v>3320</v>
      </c>
      <c r="F9446" t="s">
        <v>31043</v>
      </c>
      <c r="G9446" t="s">
        <v>31039</v>
      </c>
      <c r="H9446" t="s">
        <v>3177</v>
      </c>
      <c r="I9446" t="s">
        <v>31044</v>
      </c>
      <c r="J9446" t="s">
        <v>3187</v>
      </c>
      <c r="K9446" t="s">
        <v>31045</v>
      </c>
      <c r="L9446" t="s">
        <v>3174</v>
      </c>
      <c r="M9446" t="s">
        <v>3174</v>
      </c>
    </row>
    <row r="9447" spans="1:13" x14ac:dyDescent="0.3">
      <c r="A9447" t="s">
        <v>1090</v>
      </c>
      <c r="B9447" t="s">
        <v>4804</v>
      </c>
      <c r="C9447" t="s">
        <v>3173</v>
      </c>
      <c r="D9447" t="s">
        <v>1761</v>
      </c>
      <c r="E9447" t="s">
        <v>3320</v>
      </c>
      <c r="F9447" t="s">
        <v>31046</v>
      </c>
      <c r="G9447" t="s">
        <v>19891</v>
      </c>
      <c r="H9447" t="s">
        <v>3177</v>
      </c>
      <c r="I9447" t="s">
        <v>31047</v>
      </c>
      <c r="J9447" t="s">
        <v>3187</v>
      </c>
      <c r="K9447" t="s">
        <v>26426</v>
      </c>
      <c r="L9447" t="s">
        <v>3174</v>
      </c>
      <c r="M9447" t="s">
        <v>3174</v>
      </c>
    </row>
    <row r="9448" spans="1:13" x14ac:dyDescent="0.3">
      <c r="A9448" t="s">
        <v>1090</v>
      </c>
      <c r="B9448" t="s">
        <v>19633</v>
      </c>
      <c r="C9448" t="s">
        <v>3173</v>
      </c>
      <c r="D9448" t="s">
        <v>1761</v>
      </c>
      <c r="E9448" t="s">
        <v>3320</v>
      </c>
      <c r="F9448" t="s">
        <v>31048</v>
      </c>
      <c r="G9448" t="s">
        <v>31049</v>
      </c>
      <c r="H9448" t="s">
        <v>3177</v>
      </c>
      <c r="I9448" t="s">
        <v>31050</v>
      </c>
      <c r="J9448" t="s">
        <v>3187</v>
      </c>
      <c r="K9448" t="s">
        <v>31051</v>
      </c>
      <c r="L9448" t="s">
        <v>3174</v>
      </c>
      <c r="M9448" t="s">
        <v>3174</v>
      </c>
    </row>
    <row r="9449" spans="1:13" x14ac:dyDescent="0.3">
      <c r="A9449" t="s">
        <v>1090</v>
      </c>
      <c r="B9449" t="s">
        <v>19633</v>
      </c>
      <c r="C9449" t="s">
        <v>3173</v>
      </c>
      <c r="D9449" t="s">
        <v>1761</v>
      </c>
      <c r="E9449" t="s">
        <v>3320</v>
      </c>
      <c r="F9449" t="s">
        <v>31052</v>
      </c>
      <c r="G9449" t="s">
        <v>31049</v>
      </c>
      <c r="H9449" t="s">
        <v>3177</v>
      </c>
      <c r="I9449" t="s">
        <v>31053</v>
      </c>
      <c r="J9449" t="s">
        <v>3187</v>
      </c>
      <c r="K9449" t="s">
        <v>27286</v>
      </c>
      <c r="L9449" t="s">
        <v>3174</v>
      </c>
      <c r="M9449" t="s">
        <v>3174</v>
      </c>
    </row>
    <row r="9450" spans="1:13" x14ac:dyDescent="0.3">
      <c r="A9450" t="s">
        <v>1090</v>
      </c>
      <c r="B9450" t="s">
        <v>15289</v>
      </c>
      <c r="C9450" t="s">
        <v>3173</v>
      </c>
      <c r="D9450" t="s">
        <v>28172</v>
      </c>
      <c r="E9450" t="s">
        <v>3235</v>
      </c>
      <c r="F9450" t="s">
        <v>31054</v>
      </c>
      <c r="G9450" t="s">
        <v>15291</v>
      </c>
      <c r="H9450" t="s">
        <v>3177</v>
      </c>
      <c r="I9450" t="s">
        <v>31055</v>
      </c>
      <c r="J9450" t="s">
        <v>3187</v>
      </c>
      <c r="K9450" t="s">
        <v>31056</v>
      </c>
      <c r="L9450" t="s">
        <v>3174</v>
      </c>
      <c r="M9450" t="s">
        <v>3174</v>
      </c>
    </row>
    <row r="9451" spans="1:13" x14ac:dyDescent="0.3">
      <c r="A9451" t="s">
        <v>1090</v>
      </c>
      <c r="B9451" t="s">
        <v>3234</v>
      </c>
      <c r="C9451" t="s">
        <v>3173</v>
      </c>
      <c r="D9451" t="s">
        <v>28172</v>
      </c>
      <c r="E9451" t="s">
        <v>3235</v>
      </c>
      <c r="F9451" t="s">
        <v>31057</v>
      </c>
      <c r="G9451" t="s">
        <v>6773</v>
      </c>
      <c r="H9451" t="s">
        <v>3177</v>
      </c>
      <c r="I9451" t="s">
        <v>31058</v>
      </c>
      <c r="J9451" t="s">
        <v>3187</v>
      </c>
      <c r="K9451" t="s">
        <v>31059</v>
      </c>
      <c r="L9451" t="s">
        <v>3174</v>
      </c>
      <c r="M9451" t="s">
        <v>3174</v>
      </c>
    </row>
    <row r="9452" spans="1:13" x14ac:dyDescent="0.3">
      <c r="A9452" t="s">
        <v>1090</v>
      </c>
      <c r="B9452" t="s">
        <v>2999</v>
      </c>
      <c r="C9452" t="s">
        <v>3173</v>
      </c>
      <c r="D9452" t="s">
        <v>28172</v>
      </c>
      <c r="E9452" t="s">
        <v>3183</v>
      </c>
      <c r="F9452" t="s">
        <v>31060</v>
      </c>
      <c r="G9452" t="s">
        <v>20249</v>
      </c>
      <c r="H9452" t="s">
        <v>3177</v>
      </c>
      <c r="I9452" t="s">
        <v>31061</v>
      </c>
      <c r="J9452" t="s">
        <v>3187</v>
      </c>
      <c r="K9452" t="s">
        <v>31062</v>
      </c>
      <c r="L9452" t="s">
        <v>3174</v>
      </c>
      <c r="M9452" t="s">
        <v>3174</v>
      </c>
    </row>
    <row r="9453" spans="1:13" x14ac:dyDescent="0.3">
      <c r="A9453" t="s">
        <v>1090</v>
      </c>
      <c r="B9453" t="s">
        <v>8121</v>
      </c>
      <c r="C9453" t="s">
        <v>3173</v>
      </c>
      <c r="D9453" t="s">
        <v>28172</v>
      </c>
      <c r="E9453" t="s">
        <v>3459</v>
      </c>
      <c r="F9453" t="s">
        <v>31063</v>
      </c>
      <c r="G9453" t="s">
        <v>31064</v>
      </c>
      <c r="H9453" t="s">
        <v>3177</v>
      </c>
      <c r="I9453" t="s">
        <v>31065</v>
      </c>
      <c r="J9453" t="s">
        <v>3187</v>
      </c>
      <c r="K9453" t="s">
        <v>31066</v>
      </c>
      <c r="L9453" t="s">
        <v>3174</v>
      </c>
      <c r="M9453" t="s">
        <v>3174</v>
      </c>
    </row>
    <row r="9454" spans="1:13" x14ac:dyDescent="0.3">
      <c r="A9454" t="s">
        <v>1090</v>
      </c>
      <c r="B9454" t="s">
        <v>6503</v>
      </c>
      <c r="C9454" t="s">
        <v>3173</v>
      </c>
      <c r="D9454" t="s">
        <v>28172</v>
      </c>
      <c r="E9454" t="s">
        <v>3459</v>
      </c>
      <c r="F9454" t="s">
        <v>31067</v>
      </c>
      <c r="G9454" t="s">
        <v>31027</v>
      </c>
      <c r="H9454" t="s">
        <v>3177</v>
      </c>
      <c r="I9454" t="s">
        <v>31068</v>
      </c>
      <c r="J9454" t="s">
        <v>3187</v>
      </c>
      <c r="K9454" t="s">
        <v>31069</v>
      </c>
      <c r="L9454" t="s">
        <v>3174</v>
      </c>
      <c r="M9454" t="s">
        <v>3174</v>
      </c>
    </row>
    <row r="9455" spans="1:13" x14ac:dyDescent="0.3">
      <c r="A9455" t="s">
        <v>1090</v>
      </c>
      <c r="B9455" t="s">
        <v>6503</v>
      </c>
      <c r="C9455" t="s">
        <v>3173</v>
      </c>
      <c r="D9455" t="s">
        <v>28172</v>
      </c>
      <c r="E9455" t="s">
        <v>3459</v>
      </c>
      <c r="F9455" t="s">
        <v>31070</v>
      </c>
      <c r="G9455" t="s">
        <v>29520</v>
      </c>
      <c r="H9455" t="s">
        <v>3177</v>
      </c>
      <c r="I9455" t="s">
        <v>31071</v>
      </c>
      <c r="J9455" t="s">
        <v>3187</v>
      </c>
      <c r="K9455" t="s">
        <v>31072</v>
      </c>
      <c r="L9455" t="s">
        <v>3174</v>
      </c>
      <c r="M9455" t="s">
        <v>3174</v>
      </c>
    </row>
    <row r="9456" spans="1:13" x14ac:dyDescent="0.3">
      <c r="A9456" t="s">
        <v>1090</v>
      </c>
      <c r="B9456" t="s">
        <v>17692</v>
      </c>
      <c r="C9456" t="s">
        <v>3173</v>
      </c>
      <c r="D9456" t="s">
        <v>28172</v>
      </c>
      <c r="E9456" t="s">
        <v>3235</v>
      </c>
      <c r="F9456" t="s">
        <v>31073</v>
      </c>
      <c r="G9456" t="s">
        <v>16631</v>
      </c>
      <c r="H9456" t="s">
        <v>3177</v>
      </c>
      <c r="I9456" t="s">
        <v>31074</v>
      </c>
      <c r="J9456" t="s">
        <v>3187</v>
      </c>
      <c r="K9456" t="s">
        <v>31075</v>
      </c>
      <c r="L9456" t="s">
        <v>3174</v>
      </c>
      <c r="M9456" t="s">
        <v>3174</v>
      </c>
    </row>
    <row r="9457" spans="1:13" x14ac:dyDescent="0.3">
      <c r="A9457" t="s">
        <v>1090</v>
      </c>
      <c r="B9457" t="s">
        <v>8200</v>
      </c>
      <c r="C9457" t="s">
        <v>3173</v>
      </c>
      <c r="D9457" t="s">
        <v>1822</v>
      </c>
      <c r="E9457" t="s">
        <v>3235</v>
      </c>
      <c r="F9457" t="s">
        <v>31076</v>
      </c>
      <c r="G9457" t="s">
        <v>8202</v>
      </c>
      <c r="H9457" t="s">
        <v>3177</v>
      </c>
      <c r="I9457" t="s">
        <v>31077</v>
      </c>
      <c r="J9457" t="s">
        <v>3187</v>
      </c>
      <c r="K9457" t="s">
        <v>31078</v>
      </c>
      <c r="L9457" t="s">
        <v>3174</v>
      </c>
      <c r="M9457" t="s">
        <v>3174</v>
      </c>
    </row>
    <row r="9458" spans="1:13" x14ac:dyDescent="0.3">
      <c r="A9458" t="s">
        <v>1090</v>
      </c>
      <c r="B9458" t="s">
        <v>8200</v>
      </c>
      <c r="C9458" t="s">
        <v>3173</v>
      </c>
      <c r="D9458" t="s">
        <v>1822</v>
      </c>
      <c r="E9458" t="s">
        <v>3235</v>
      </c>
      <c r="F9458" t="s">
        <v>31079</v>
      </c>
      <c r="G9458" t="s">
        <v>8202</v>
      </c>
      <c r="H9458" t="s">
        <v>3177</v>
      </c>
      <c r="I9458" t="s">
        <v>31080</v>
      </c>
      <c r="J9458" t="s">
        <v>3187</v>
      </c>
      <c r="K9458" t="s">
        <v>31081</v>
      </c>
      <c r="L9458" t="s">
        <v>3174</v>
      </c>
      <c r="M9458" t="s">
        <v>3174</v>
      </c>
    </row>
    <row r="9459" spans="1:13" x14ac:dyDescent="0.3">
      <c r="A9459" t="s">
        <v>1090</v>
      </c>
      <c r="B9459" t="s">
        <v>8200</v>
      </c>
      <c r="C9459" t="s">
        <v>3173</v>
      </c>
      <c r="D9459" t="s">
        <v>1822</v>
      </c>
      <c r="E9459" t="s">
        <v>3235</v>
      </c>
      <c r="F9459" t="s">
        <v>31082</v>
      </c>
      <c r="G9459" t="s">
        <v>8202</v>
      </c>
      <c r="H9459" t="s">
        <v>3177</v>
      </c>
      <c r="I9459" t="s">
        <v>31083</v>
      </c>
      <c r="J9459" t="s">
        <v>3187</v>
      </c>
      <c r="K9459" t="s">
        <v>31084</v>
      </c>
      <c r="L9459" t="s">
        <v>3174</v>
      </c>
      <c r="M9459" t="s">
        <v>3174</v>
      </c>
    </row>
    <row r="9460" spans="1:13" x14ac:dyDescent="0.3">
      <c r="A9460" t="s">
        <v>1090</v>
      </c>
      <c r="B9460" t="s">
        <v>8200</v>
      </c>
      <c r="C9460" t="s">
        <v>3173</v>
      </c>
      <c r="D9460" t="s">
        <v>1822</v>
      </c>
      <c r="E9460" t="s">
        <v>3235</v>
      </c>
      <c r="F9460" t="s">
        <v>31085</v>
      </c>
      <c r="G9460" t="s">
        <v>8202</v>
      </c>
      <c r="H9460" t="s">
        <v>3177</v>
      </c>
      <c r="I9460" t="s">
        <v>31086</v>
      </c>
      <c r="J9460" t="s">
        <v>3187</v>
      </c>
      <c r="K9460" t="s">
        <v>31087</v>
      </c>
      <c r="L9460" t="s">
        <v>3174</v>
      </c>
      <c r="M9460" t="s">
        <v>3174</v>
      </c>
    </row>
    <row r="9461" spans="1:13" x14ac:dyDescent="0.3">
      <c r="A9461" t="s">
        <v>1090</v>
      </c>
      <c r="B9461" t="s">
        <v>8200</v>
      </c>
      <c r="C9461" t="s">
        <v>3173</v>
      </c>
      <c r="D9461" t="s">
        <v>1822</v>
      </c>
      <c r="E9461" t="s">
        <v>3235</v>
      </c>
      <c r="F9461" t="s">
        <v>31088</v>
      </c>
      <c r="G9461" t="s">
        <v>8202</v>
      </c>
      <c r="H9461" t="s">
        <v>3177</v>
      </c>
      <c r="I9461" t="s">
        <v>31089</v>
      </c>
      <c r="J9461" t="s">
        <v>3187</v>
      </c>
      <c r="K9461" t="s">
        <v>31090</v>
      </c>
      <c r="L9461" t="s">
        <v>3174</v>
      </c>
      <c r="M9461" t="s">
        <v>3174</v>
      </c>
    </row>
    <row r="9462" spans="1:13" x14ac:dyDescent="0.3">
      <c r="A9462" t="s">
        <v>1090</v>
      </c>
      <c r="B9462" t="s">
        <v>8200</v>
      </c>
      <c r="C9462" t="s">
        <v>3173</v>
      </c>
      <c r="D9462" t="s">
        <v>1822</v>
      </c>
      <c r="E9462" t="s">
        <v>3235</v>
      </c>
      <c r="F9462" t="s">
        <v>31091</v>
      </c>
      <c r="G9462" t="s">
        <v>8202</v>
      </c>
      <c r="H9462" t="s">
        <v>3177</v>
      </c>
      <c r="I9462" t="s">
        <v>31092</v>
      </c>
      <c r="J9462" t="s">
        <v>3187</v>
      </c>
      <c r="K9462" t="s">
        <v>31093</v>
      </c>
      <c r="L9462" t="s">
        <v>3174</v>
      </c>
      <c r="M9462" t="s">
        <v>3174</v>
      </c>
    </row>
    <row r="9463" spans="1:13" x14ac:dyDescent="0.3">
      <c r="A9463" t="s">
        <v>1082</v>
      </c>
      <c r="B9463" t="s">
        <v>7406</v>
      </c>
      <c r="C9463" t="s">
        <v>4045</v>
      </c>
      <c r="D9463" t="s">
        <v>1903</v>
      </c>
      <c r="E9463" t="s">
        <v>3235</v>
      </c>
      <c r="F9463" t="s">
        <v>31094</v>
      </c>
      <c r="G9463" t="s">
        <v>31095</v>
      </c>
      <c r="H9463" t="s">
        <v>3177</v>
      </c>
      <c r="I9463" t="s">
        <v>31096</v>
      </c>
      <c r="J9463" t="s">
        <v>3179</v>
      </c>
      <c r="K9463" t="s">
        <v>26026</v>
      </c>
      <c r="L9463" t="s">
        <v>3174</v>
      </c>
      <c r="M9463" t="s">
        <v>3174</v>
      </c>
    </row>
    <row r="9464" spans="1:13" x14ac:dyDescent="0.3">
      <c r="A9464" t="s">
        <v>1090</v>
      </c>
      <c r="B9464" t="s">
        <v>8200</v>
      </c>
      <c r="C9464" t="s">
        <v>3173</v>
      </c>
      <c r="D9464" t="s">
        <v>1822</v>
      </c>
      <c r="E9464" t="s">
        <v>3235</v>
      </c>
      <c r="F9464" t="s">
        <v>31097</v>
      </c>
      <c r="G9464" t="s">
        <v>8202</v>
      </c>
      <c r="H9464" t="s">
        <v>3177</v>
      </c>
      <c r="I9464" t="s">
        <v>31098</v>
      </c>
      <c r="J9464" t="s">
        <v>3187</v>
      </c>
      <c r="K9464" t="s">
        <v>31099</v>
      </c>
      <c r="L9464" t="s">
        <v>3174</v>
      </c>
      <c r="M9464" t="s">
        <v>3174</v>
      </c>
    </row>
    <row r="9465" spans="1:13" x14ac:dyDescent="0.3">
      <c r="A9465" t="s">
        <v>1090</v>
      </c>
      <c r="B9465" t="s">
        <v>27546</v>
      </c>
      <c r="C9465" t="s">
        <v>3173</v>
      </c>
      <c r="D9465" t="s">
        <v>1822</v>
      </c>
      <c r="E9465" t="s">
        <v>3235</v>
      </c>
      <c r="F9465" t="s">
        <v>31100</v>
      </c>
      <c r="G9465" t="s">
        <v>3249</v>
      </c>
      <c r="H9465" t="s">
        <v>3177</v>
      </c>
      <c r="I9465" t="s">
        <v>31101</v>
      </c>
      <c r="J9465" t="s">
        <v>3187</v>
      </c>
      <c r="K9465" t="s">
        <v>31102</v>
      </c>
      <c r="L9465" t="s">
        <v>3174</v>
      </c>
      <c r="M9465" t="s">
        <v>3174</v>
      </c>
    </row>
    <row r="9466" spans="1:13" x14ac:dyDescent="0.3">
      <c r="A9466" t="s">
        <v>1099</v>
      </c>
      <c r="B9466" t="s">
        <v>2972</v>
      </c>
      <c r="C9466" t="s">
        <v>3190</v>
      </c>
      <c r="D9466" t="s">
        <v>1761</v>
      </c>
      <c r="E9466" t="s">
        <v>3298</v>
      </c>
      <c r="F9466" t="s">
        <v>31103</v>
      </c>
      <c r="G9466" t="s">
        <v>6839</v>
      </c>
      <c r="H9466" t="s">
        <v>3177</v>
      </c>
      <c r="I9466" t="s">
        <v>31104</v>
      </c>
      <c r="J9466" t="s">
        <v>3187</v>
      </c>
      <c r="K9466" t="s">
        <v>31105</v>
      </c>
      <c r="L9466" t="s">
        <v>3174</v>
      </c>
      <c r="M9466" t="s">
        <v>3174</v>
      </c>
    </row>
    <row r="9467" spans="1:13" x14ac:dyDescent="0.3">
      <c r="A9467" t="s">
        <v>1090</v>
      </c>
      <c r="B9467" t="s">
        <v>31106</v>
      </c>
      <c r="C9467" t="s">
        <v>3173</v>
      </c>
      <c r="D9467" t="s">
        <v>1822</v>
      </c>
      <c r="E9467" t="s">
        <v>3235</v>
      </c>
      <c r="F9467" t="s">
        <v>31107</v>
      </c>
      <c r="G9467" t="s">
        <v>31108</v>
      </c>
      <c r="H9467" t="s">
        <v>3177</v>
      </c>
      <c r="I9467" t="s">
        <v>31109</v>
      </c>
      <c r="J9467" t="s">
        <v>3187</v>
      </c>
      <c r="K9467" t="s">
        <v>31110</v>
      </c>
      <c r="L9467" t="s">
        <v>3174</v>
      </c>
      <c r="M9467" t="s">
        <v>3174</v>
      </c>
    </row>
    <row r="9468" spans="1:13" x14ac:dyDescent="0.3">
      <c r="A9468" t="s">
        <v>1090</v>
      </c>
      <c r="B9468" t="s">
        <v>31111</v>
      </c>
      <c r="C9468" t="s">
        <v>3173</v>
      </c>
      <c r="D9468" t="s">
        <v>1822</v>
      </c>
      <c r="E9468" t="s">
        <v>3320</v>
      </c>
      <c r="F9468" t="s">
        <v>31112</v>
      </c>
      <c r="G9468" t="s">
        <v>31113</v>
      </c>
      <c r="H9468" t="s">
        <v>3177</v>
      </c>
      <c r="I9468" t="s">
        <v>31114</v>
      </c>
      <c r="J9468" t="s">
        <v>3187</v>
      </c>
      <c r="K9468" t="s">
        <v>31115</v>
      </c>
      <c r="L9468" t="s">
        <v>3174</v>
      </c>
      <c r="M9468" t="s">
        <v>3174</v>
      </c>
    </row>
    <row r="9469" spans="1:13" x14ac:dyDescent="0.3">
      <c r="A9469" t="s">
        <v>1090</v>
      </c>
      <c r="B9469" t="s">
        <v>31111</v>
      </c>
      <c r="C9469" t="s">
        <v>3173</v>
      </c>
      <c r="D9469" t="s">
        <v>1822</v>
      </c>
      <c r="E9469" t="s">
        <v>3320</v>
      </c>
      <c r="F9469" t="s">
        <v>31116</v>
      </c>
      <c r="G9469" t="s">
        <v>31113</v>
      </c>
      <c r="H9469" t="s">
        <v>3177</v>
      </c>
      <c r="I9469" t="s">
        <v>31117</v>
      </c>
      <c r="J9469" t="s">
        <v>3187</v>
      </c>
      <c r="K9469" t="s">
        <v>31118</v>
      </c>
      <c r="L9469" t="s">
        <v>3174</v>
      </c>
      <c r="M9469" t="s">
        <v>3174</v>
      </c>
    </row>
    <row r="9470" spans="1:13" x14ac:dyDescent="0.3">
      <c r="A9470" t="s">
        <v>1090</v>
      </c>
      <c r="B9470" t="s">
        <v>31106</v>
      </c>
      <c r="C9470" t="s">
        <v>3173</v>
      </c>
      <c r="D9470" t="s">
        <v>1822</v>
      </c>
      <c r="E9470" t="s">
        <v>3235</v>
      </c>
      <c r="F9470" t="s">
        <v>31119</v>
      </c>
      <c r="G9470" t="s">
        <v>31120</v>
      </c>
      <c r="H9470" t="s">
        <v>3177</v>
      </c>
      <c r="I9470" t="s">
        <v>31121</v>
      </c>
      <c r="J9470" t="s">
        <v>3187</v>
      </c>
      <c r="K9470" t="s">
        <v>31122</v>
      </c>
      <c r="L9470" t="s">
        <v>3174</v>
      </c>
      <c r="M9470" t="s">
        <v>3174</v>
      </c>
    </row>
    <row r="9471" spans="1:13" x14ac:dyDescent="0.3">
      <c r="A9471" t="s">
        <v>1099</v>
      </c>
      <c r="B9471" t="s">
        <v>2972</v>
      </c>
      <c r="C9471" t="s">
        <v>3190</v>
      </c>
      <c r="D9471" t="s">
        <v>1761</v>
      </c>
      <c r="E9471" t="s">
        <v>3298</v>
      </c>
      <c r="F9471" t="s">
        <v>31123</v>
      </c>
      <c r="G9471" t="s">
        <v>6839</v>
      </c>
      <c r="H9471" t="s">
        <v>3177</v>
      </c>
      <c r="I9471" t="s">
        <v>31124</v>
      </c>
      <c r="J9471" t="s">
        <v>3187</v>
      </c>
      <c r="K9471" t="s">
        <v>31125</v>
      </c>
      <c r="L9471" t="s">
        <v>3174</v>
      </c>
      <c r="M9471" t="s">
        <v>3174</v>
      </c>
    </row>
    <row r="9472" spans="1:13" x14ac:dyDescent="0.3">
      <c r="A9472" t="s">
        <v>1082</v>
      </c>
      <c r="B9472" t="s">
        <v>7755</v>
      </c>
      <c r="C9472" t="s">
        <v>4045</v>
      </c>
      <c r="D9472" t="s">
        <v>2050</v>
      </c>
      <c r="E9472" t="s">
        <v>3183</v>
      </c>
      <c r="F9472" t="s">
        <v>31126</v>
      </c>
      <c r="G9472" t="s">
        <v>31127</v>
      </c>
      <c r="H9472" t="s">
        <v>3177</v>
      </c>
      <c r="I9472" t="s">
        <v>31128</v>
      </c>
      <c r="J9472" t="s">
        <v>3179</v>
      </c>
      <c r="K9472" t="s">
        <v>31129</v>
      </c>
      <c r="L9472" t="s">
        <v>3174</v>
      </c>
      <c r="M9472" t="s">
        <v>3174</v>
      </c>
    </row>
    <row r="9473" spans="1:13" x14ac:dyDescent="0.3">
      <c r="A9473" t="s">
        <v>1090</v>
      </c>
      <c r="B9473" t="s">
        <v>27723</v>
      </c>
      <c r="C9473" t="s">
        <v>3173</v>
      </c>
      <c r="D9473" t="s">
        <v>1822</v>
      </c>
      <c r="E9473" t="s">
        <v>3235</v>
      </c>
      <c r="F9473" t="s">
        <v>31130</v>
      </c>
      <c r="G9473" t="s">
        <v>27140</v>
      </c>
      <c r="H9473" t="s">
        <v>3177</v>
      </c>
      <c r="I9473" t="s">
        <v>31131</v>
      </c>
      <c r="J9473" t="s">
        <v>3187</v>
      </c>
      <c r="K9473" t="s">
        <v>31132</v>
      </c>
      <c r="L9473" t="s">
        <v>3174</v>
      </c>
      <c r="M9473" t="s">
        <v>3174</v>
      </c>
    </row>
    <row r="9474" spans="1:13" x14ac:dyDescent="0.3">
      <c r="A9474" t="s">
        <v>1082</v>
      </c>
      <c r="B9474" t="s">
        <v>7809</v>
      </c>
      <c r="C9474" t="s">
        <v>4045</v>
      </c>
      <c r="D9474" t="s">
        <v>1759</v>
      </c>
      <c r="E9474" t="s">
        <v>3235</v>
      </c>
      <c r="F9474" t="s">
        <v>31133</v>
      </c>
      <c r="G9474" t="s">
        <v>7811</v>
      </c>
      <c r="H9474" t="s">
        <v>3177</v>
      </c>
      <c r="I9474" t="s">
        <v>31134</v>
      </c>
      <c r="J9474" t="s">
        <v>3187</v>
      </c>
      <c r="K9474" t="s">
        <v>26179</v>
      </c>
      <c r="L9474" t="s">
        <v>3174</v>
      </c>
      <c r="M9474" t="s">
        <v>3174</v>
      </c>
    </row>
    <row r="9475" spans="1:13" x14ac:dyDescent="0.3">
      <c r="A9475" t="s">
        <v>1090</v>
      </c>
      <c r="B9475" t="s">
        <v>27723</v>
      </c>
      <c r="C9475" t="s">
        <v>3173</v>
      </c>
      <c r="D9475" t="s">
        <v>1822</v>
      </c>
      <c r="E9475" t="s">
        <v>3235</v>
      </c>
      <c r="F9475" t="s">
        <v>31135</v>
      </c>
      <c r="G9475" t="s">
        <v>27749</v>
      </c>
      <c r="H9475" t="s">
        <v>3177</v>
      </c>
      <c r="I9475" t="s">
        <v>31136</v>
      </c>
      <c r="J9475" t="s">
        <v>3187</v>
      </c>
      <c r="K9475" t="s">
        <v>31137</v>
      </c>
      <c r="L9475" t="s">
        <v>3174</v>
      </c>
      <c r="M9475" t="s">
        <v>3174</v>
      </c>
    </row>
    <row r="9476" spans="1:13" x14ac:dyDescent="0.3">
      <c r="A9476" t="s">
        <v>1090</v>
      </c>
      <c r="B9476" t="s">
        <v>27723</v>
      </c>
      <c r="C9476" t="s">
        <v>3173</v>
      </c>
      <c r="D9476" t="s">
        <v>1822</v>
      </c>
      <c r="E9476" t="s">
        <v>3235</v>
      </c>
      <c r="F9476" t="s">
        <v>31138</v>
      </c>
      <c r="G9476" t="s">
        <v>27749</v>
      </c>
      <c r="H9476" t="s">
        <v>3177</v>
      </c>
      <c r="I9476" t="s">
        <v>31139</v>
      </c>
      <c r="J9476" t="s">
        <v>3187</v>
      </c>
      <c r="K9476" t="s">
        <v>31140</v>
      </c>
      <c r="L9476" t="s">
        <v>3174</v>
      </c>
      <c r="M9476" t="s">
        <v>3174</v>
      </c>
    </row>
    <row r="9477" spans="1:13" x14ac:dyDescent="0.3">
      <c r="A9477" t="s">
        <v>1082</v>
      </c>
      <c r="B9477" t="s">
        <v>14040</v>
      </c>
      <c r="C9477" t="s">
        <v>3190</v>
      </c>
      <c r="D9477" t="s">
        <v>28172</v>
      </c>
      <c r="E9477" t="s">
        <v>3546</v>
      </c>
      <c r="F9477" t="s">
        <v>31141</v>
      </c>
      <c r="G9477" t="s">
        <v>31142</v>
      </c>
      <c r="H9477" t="s">
        <v>3177</v>
      </c>
      <c r="I9477" t="s">
        <v>31143</v>
      </c>
      <c r="J9477" t="s">
        <v>3187</v>
      </c>
      <c r="K9477" t="s">
        <v>23971</v>
      </c>
      <c r="L9477" t="s">
        <v>3174</v>
      </c>
      <c r="M9477" t="s">
        <v>3174</v>
      </c>
    </row>
    <row r="9478" spans="1:13" x14ac:dyDescent="0.3">
      <c r="A9478" t="s">
        <v>1090</v>
      </c>
      <c r="B9478" t="s">
        <v>27723</v>
      </c>
      <c r="C9478" t="s">
        <v>3173</v>
      </c>
      <c r="D9478" t="s">
        <v>1822</v>
      </c>
      <c r="E9478" t="s">
        <v>3235</v>
      </c>
      <c r="F9478" t="s">
        <v>31144</v>
      </c>
      <c r="G9478" t="s">
        <v>27749</v>
      </c>
      <c r="H9478" t="s">
        <v>3177</v>
      </c>
      <c r="I9478" t="s">
        <v>31145</v>
      </c>
      <c r="J9478" t="s">
        <v>3187</v>
      </c>
      <c r="K9478" t="s">
        <v>31146</v>
      </c>
      <c r="L9478" t="s">
        <v>3174</v>
      </c>
      <c r="M9478" t="s">
        <v>3174</v>
      </c>
    </row>
    <row r="9479" spans="1:13" x14ac:dyDescent="0.3">
      <c r="A9479" t="s">
        <v>1082</v>
      </c>
      <c r="B9479" t="s">
        <v>14040</v>
      </c>
      <c r="C9479" t="s">
        <v>3190</v>
      </c>
      <c r="D9479" t="s">
        <v>28172</v>
      </c>
      <c r="E9479" t="s">
        <v>3546</v>
      </c>
      <c r="F9479" t="s">
        <v>31147</v>
      </c>
      <c r="G9479" t="s">
        <v>14560</v>
      </c>
      <c r="H9479" t="s">
        <v>3177</v>
      </c>
      <c r="I9479" t="s">
        <v>31148</v>
      </c>
      <c r="J9479" t="s">
        <v>3187</v>
      </c>
      <c r="K9479" t="s">
        <v>31149</v>
      </c>
      <c r="L9479" t="s">
        <v>3174</v>
      </c>
      <c r="M9479" t="s">
        <v>3174</v>
      </c>
    </row>
    <row r="9480" spans="1:13" x14ac:dyDescent="0.3">
      <c r="A9480" t="s">
        <v>1090</v>
      </c>
      <c r="B9480" t="s">
        <v>27723</v>
      </c>
      <c r="C9480" t="s">
        <v>3173</v>
      </c>
      <c r="D9480" t="s">
        <v>1822</v>
      </c>
      <c r="E9480" t="s">
        <v>3235</v>
      </c>
      <c r="F9480" t="s">
        <v>31150</v>
      </c>
      <c r="G9480" t="s">
        <v>27759</v>
      </c>
      <c r="H9480" t="s">
        <v>3177</v>
      </c>
      <c r="I9480" t="s">
        <v>31151</v>
      </c>
      <c r="J9480" t="s">
        <v>3187</v>
      </c>
      <c r="K9480" t="s">
        <v>31152</v>
      </c>
      <c r="L9480" t="s">
        <v>3174</v>
      </c>
      <c r="M9480" t="s">
        <v>3174</v>
      </c>
    </row>
    <row r="9481" spans="1:13" x14ac:dyDescent="0.3">
      <c r="A9481" t="s">
        <v>1082</v>
      </c>
      <c r="B9481" t="s">
        <v>7755</v>
      </c>
      <c r="C9481" t="s">
        <v>4045</v>
      </c>
      <c r="D9481" t="s">
        <v>2050</v>
      </c>
      <c r="E9481" t="s">
        <v>3183</v>
      </c>
      <c r="F9481" t="s">
        <v>31153</v>
      </c>
      <c r="G9481" t="s">
        <v>13789</v>
      </c>
      <c r="H9481" t="s">
        <v>3177</v>
      </c>
      <c r="I9481" t="s">
        <v>31154</v>
      </c>
      <c r="J9481" t="s">
        <v>3179</v>
      </c>
      <c r="K9481" t="s">
        <v>31155</v>
      </c>
      <c r="L9481" t="s">
        <v>3174</v>
      </c>
      <c r="M9481" t="s">
        <v>3174</v>
      </c>
    </row>
    <row r="9482" spans="1:13" x14ac:dyDescent="0.3">
      <c r="A9482" t="s">
        <v>1090</v>
      </c>
      <c r="B9482" t="s">
        <v>31111</v>
      </c>
      <c r="C9482" t="s">
        <v>3173</v>
      </c>
      <c r="D9482" t="s">
        <v>1822</v>
      </c>
      <c r="E9482" t="s">
        <v>3320</v>
      </c>
      <c r="F9482" t="s">
        <v>31156</v>
      </c>
      <c r="G9482" t="s">
        <v>31113</v>
      </c>
      <c r="H9482" t="s">
        <v>3177</v>
      </c>
      <c r="I9482" t="s">
        <v>31157</v>
      </c>
      <c r="J9482" t="s">
        <v>3187</v>
      </c>
      <c r="K9482" t="s">
        <v>31158</v>
      </c>
      <c r="L9482" t="s">
        <v>3174</v>
      </c>
      <c r="M9482" t="s">
        <v>3174</v>
      </c>
    </row>
    <row r="9483" spans="1:13" x14ac:dyDescent="0.3">
      <c r="A9483" t="s">
        <v>1090</v>
      </c>
      <c r="B9483" t="s">
        <v>21636</v>
      </c>
      <c r="C9483" t="s">
        <v>3173</v>
      </c>
      <c r="D9483" t="s">
        <v>1822</v>
      </c>
      <c r="E9483" t="s">
        <v>3459</v>
      </c>
      <c r="F9483" t="s">
        <v>31159</v>
      </c>
      <c r="G9483" t="s">
        <v>14627</v>
      </c>
      <c r="H9483" t="s">
        <v>3177</v>
      </c>
      <c r="I9483" t="s">
        <v>31160</v>
      </c>
      <c r="J9483" t="s">
        <v>3187</v>
      </c>
      <c r="K9483" t="s">
        <v>31161</v>
      </c>
      <c r="L9483" t="s">
        <v>3174</v>
      </c>
      <c r="M9483" t="s">
        <v>3174</v>
      </c>
    </row>
    <row r="9484" spans="1:13" x14ac:dyDescent="0.3">
      <c r="A9484" t="s">
        <v>1082</v>
      </c>
      <c r="B9484" t="s">
        <v>7755</v>
      </c>
      <c r="C9484" t="s">
        <v>4045</v>
      </c>
      <c r="D9484" t="s">
        <v>2050</v>
      </c>
      <c r="E9484" t="s">
        <v>3183</v>
      </c>
      <c r="F9484" t="s">
        <v>31162</v>
      </c>
      <c r="G9484" t="s">
        <v>13789</v>
      </c>
      <c r="H9484" t="s">
        <v>3177</v>
      </c>
      <c r="I9484" t="s">
        <v>31163</v>
      </c>
      <c r="J9484" t="s">
        <v>3179</v>
      </c>
      <c r="K9484" t="s">
        <v>31164</v>
      </c>
      <c r="L9484" t="s">
        <v>3174</v>
      </c>
      <c r="M9484" t="s">
        <v>3174</v>
      </c>
    </row>
    <row r="9485" spans="1:13" x14ac:dyDescent="0.3">
      <c r="A9485" t="s">
        <v>1090</v>
      </c>
      <c r="B9485" t="s">
        <v>28448</v>
      </c>
      <c r="C9485" t="s">
        <v>3173</v>
      </c>
      <c r="D9485" t="s">
        <v>1822</v>
      </c>
      <c r="E9485" t="s">
        <v>3235</v>
      </c>
      <c r="F9485" t="s">
        <v>31165</v>
      </c>
      <c r="G9485" t="s">
        <v>17038</v>
      </c>
      <c r="H9485" t="s">
        <v>3177</v>
      </c>
      <c r="I9485" t="s">
        <v>31166</v>
      </c>
      <c r="J9485" t="s">
        <v>3187</v>
      </c>
      <c r="K9485" t="s">
        <v>31167</v>
      </c>
      <c r="L9485" t="s">
        <v>3174</v>
      </c>
      <c r="M9485" t="s">
        <v>3174</v>
      </c>
    </row>
    <row r="9486" spans="1:13" x14ac:dyDescent="0.3">
      <c r="A9486" t="s">
        <v>1082</v>
      </c>
      <c r="B9486" t="s">
        <v>14040</v>
      </c>
      <c r="C9486" t="s">
        <v>3190</v>
      </c>
      <c r="D9486" t="s">
        <v>28172</v>
      </c>
      <c r="E9486" t="s">
        <v>3546</v>
      </c>
      <c r="F9486" t="s">
        <v>31168</v>
      </c>
      <c r="G9486" t="s">
        <v>28786</v>
      </c>
      <c r="H9486" t="s">
        <v>3177</v>
      </c>
      <c r="I9486" t="s">
        <v>31169</v>
      </c>
      <c r="J9486" t="s">
        <v>3187</v>
      </c>
      <c r="K9486" t="s">
        <v>31170</v>
      </c>
      <c r="L9486" t="s">
        <v>3174</v>
      </c>
      <c r="M9486" t="s">
        <v>3174</v>
      </c>
    </row>
    <row r="9487" spans="1:13" x14ac:dyDescent="0.3">
      <c r="A9487" t="s">
        <v>1090</v>
      </c>
      <c r="B9487" t="s">
        <v>28436</v>
      </c>
      <c r="C9487" t="s">
        <v>3173</v>
      </c>
      <c r="D9487" t="s">
        <v>1822</v>
      </c>
      <c r="E9487" t="s">
        <v>3235</v>
      </c>
      <c r="F9487" t="s">
        <v>31171</v>
      </c>
      <c r="G9487" t="s">
        <v>17034</v>
      </c>
      <c r="H9487" t="s">
        <v>3177</v>
      </c>
      <c r="I9487" t="s">
        <v>31172</v>
      </c>
      <c r="J9487" t="s">
        <v>3187</v>
      </c>
      <c r="K9487" t="s">
        <v>31173</v>
      </c>
      <c r="L9487" t="s">
        <v>3174</v>
      </c>
      <c r="M9487" t="s">
        <v>3174</v>
      </c>
    </row>
    <row r="9488" spans="1:13" x14ac:dyDescent="0.3">
      <c r="A9488" t="s">
        <v>1082</v>
      </c>
      <c r="B9488" t="s">
        <v>14040</v>
      </c>
      <c r="C9488" t="s">
        <v>3190</v>
      </c>
      <c r="D9488" t="s">
        <v>28172</v>
      </c>
      <c r="E9488" t="s">
        <v>3546</v>
      </c>
      <c r="F9488" t="s">
        <v>31174</v>
      </c>
      <c r="G9488" t="s">
        <v>28790</v>
      </c>
      <c r="H9488" t="s">
        <v>3177</v>
      </c>
      <c r="I9488" t="s">
        <v>31175</v>
      </c>
      <c r="J9488" t="s">
        <v>3187</v>
      </c>
      <c r="K9488" t="s">
        <v>31176</v>
      </c>
      <c r="L9488" t="s">
        <v>3174</v>
      </c>
      <c r="M9488" t="s">
        <v>3174</v>
      </c>
    </row>
    <row r="9489" spans="1:13" x14ac:dyDescent="0.3">
      <c r="A9489" t="s">
        <v>1090</v>
      </c>
      <c r="B9489" t="s">
        <v>16259</v>
      </c>
      <c r="C9489" t="s">
        <v>3173</v>
      </c>
      <c r="D9489" t="s">
        <v>1822</v>
      </c>
      <c r="E9489" t="s">
        <v>3459</v>
      </c>
      <c r="F9489" t="s">
        <v>31177</v>
      </c>
      <c r="G9489" t="s">
        <v>13544</v>
      </c>
      <c r="H9489" t="s">
        <v>3177</v>
      </c>
      <c r="I9489" t="s">
        <v>31178</v>
      </c>
      <c r="J9489" t="s">
        <v>3187</v>
      </c>
      <c r="K9489" t="s">
        <v>31179</v>
      </c>
      <c r="L9489" t="s">
        <v>3174</v>
      </c>
      <c r="M9489" t="s">
        <v>3174</v>
      </c>
    </row>
    <row r="9490" spans="1:13" x14ac:dyDescent="0.3">
      <c r="A9490" t="s">
        <v>1082</v>
      </c>
      <c r="B9490" t="s">
        <v>14040</v>
      </c>
      <c r="C9490" t="s">
        <v>3190</v>
      </c>
      <c r="D9490" t="s">
        <v>28172</v>
      </c>
      <c r="E9490" t="s">
        <v>3546</v>
      </c>
      <c r="F9490" t="s">
        <v>31180</v>
      </c>
      <c r="G9490" t="s">
        <v>28809</v>
      </c>
      <c r="H9490" t="s">
        <v>3177</v>
      </c>
      <c r="I9490" t="s">
        <v>31181</v>
      </c>
      <c r="J9490" t="s">
        <v>3187</v>
      </c>
      <c r="K9490" t="s">
        <v>31182</v>
      </c>
      <c r="L9490" t="s">
        <v>3174</v>
      </c>
      <c r="M9490" t="s">
        <v>3174</v>
      </c>
    </row>
    <row r="9491" spans="1:13" x14ac:dyDescent="0.3">
      <c r="A9491" t="s">
        <v>1090</v>
      </c>
      <c r="B9491" t="s">
        <v>16164</v>
      </c>
      <c r="C9491" t="s">
        <v>3173</v>
      </c>
      <c r="D9491" t="s">
        <v>1822</v>
      </c>
      <c r="E9491" t="s">
        <v>3459</v>
      </c>
      <c r="F9491" t="s">
        <v>31183</v>
      </c>
      <c r="G9491" t="s">
        <v>6074</v>
      </c>
      <c r="H9491" t="s">
        <v>3177</v>
      </c>
      <c r="I9491" t="s">
        <v>31184</v>
      </c>
      <c r="J9491" t="s">
        <v>3187</v>
      </c>
      <c r="K9491" t="s">
        <v>31185</v>
      </c>
      <c r="L9491" t="s">
        <v>3174</v>
      </c>
      <c r="M9491" t="s">
        <v>3174</v>
      </c>
    </row>
    <row r="9492" spans="1:13" x14ac:dyDescent="0.3">
      <c r="A9492" t="s">
        <v>1082</v>
      </c>
      <c r="B9492" t="s">
        <v>7755</v>
      </c>
      <c r="C9492" t="s">
        <v>4045</v>
      </c>
      <c r="D9492" t="s">
        <v>2050</v>
      </c>
      <c r="E9492" t="s">
        <v>3183</v>
      </c>
      <c r="F9492" t="s">
        <v>31186</v>
      </c>
      <c r="G9492" t="s">
        <v>13789</v>
      </c>
      <c r="H9492" t="s">
        <v>3177</v>
      </c>
      <c r="I9492" t="s">
        <v>31187</v>
      </c>
      <c r="J9492" t="s">
        <v>3179</v>
      </c>
      <c r="K9492" t="s">
        <v>31188</v>
      </c>
      <c r="L9492" t="s">
        <v>3174</v>
      </c>
      <c r="M9492" t="s">
        <v>3174</v>
      </c>
    </row>
    <row r="9493" spans="1:13" x14ac:dyDescent="0.3">
      <c r="A9493" t="s">
        <v>1090</v>
      </c>
      <c r="B9493" t="s">
        <v>3002</v>
      </c>
      <c r="C9493" t="s">
        <v>3173</v>
      </c>
      <c r="D9493" t="s">
        <v>1822</v>
      </c>
      <c r="E9493" t="s">
        <v>3235</v>
      </c>
      <c r="F9493" t="s">
        <v>31189</v>
      </c>
      <c r="G9493" t="s">
        <v>19266</v>
      </c>
      <c r="H9493" t="s">
        <v>3177</v>
      </c>
      <c r="I9493" t="s">
        <v>31190</v>
      </c>
      <c r="J9493" t="s">
        <v>3187</v>
      </c>
      <c r="K9493" t="s">
        <v>31191</v>
      </c>
      <c r="L9493" t="s">
        <v>3174</v>
      </c>
      <c r="M9493" t="s">
        <v>3174</v>
      </c>
    </row>
    <row r="9494" spans="1:13" x14ac:dyDescent="0.3">
      <c r="A9494" t="s">
        <v>1082</v>
      </c>
      <c r="B9494" t="s">
        <v>31192</v>
      </c>
      <c r="C9494" t="s">
        <v>4045</v>
      </c>
      <c r="D9494" t="s">
        <v>28172</v>
      </c>
      <c r="E9494" t="s">
        <v>7639</v>
      </c>
      <c r="F9494" t="s">
        <v>31193</v>
      </c>
      <c r="G9494" t="s">
        <v>31194</v>
      </c>
      <c r="H9494" t="s">
        <v>3177</v>
      </c>
      <c r="I9494" t="s">
        <v>31195</v>
      </c>
      <c r="J9494" t="s">
        <v>3179</v>
      </c>
      <c r="K9494" t="s">
        <v>23971</v>
      </c>
      <c r="L9494" t="s">
        <v>3174</v>
      </c>
      <c r="M9494" t="s">
        <v>3174</v>
      </c>
    </row>
    <row r="9495" spans="1:13" x14ac:dyDescent="0.3">
      <c r="A9495" t="s">
        <v>1090</v>
      </c>
      <c r="B9495" t="s">
        <v>7625</v>
      </c>
      <c r="C9495" t="s">
        <v>3173</v>
      </c>
      <c r="D9495" t="s">
        <v>1822</v>
      </c>
      <c r="E9495" t="s">
        <v>3235</v>
      </c>
      <c r="F9495" t="s">
        <v>31196</v>
      </c>
      <c r="G9495" t="s">
        <v>7635</v>
      </c>
      <c r="H9495" t="s">
        <v>3177</v>
      </c>
      <c r="I9495" t="s">
        <v>31197</v>
      </c>
      <c r="J9495" t="s">
        <v>3187</v>
      </c>
      <c r="K9495" t="s">
        <v>31198</v>
      </c>
      <c r="L9495" t="s">
        <v>3174</v>
      </c>
      <c r="M9495" t="s">
        <v>3174</v>
      </c>
    </row>
    <row r="9496" spans="1:13" x14ac:dyDescent="0.3">
      <c r="A9496" t="s">
        <v>1082</v>
      </c>
      <c r="B9496" t="s">
        <v>31192</v>
      </c>
      <c r="C9496" t="s">
        <v>4045</v>
      </c>
      <c r="D9496" t="s">
        <v>28172</v>
      </c>
      <c r="E9496" t="s">
        <v>7639</v>
      </c>
      <c r="F9496" t="s">
        <v>31199</v>
      </c>
      <c r="G9496" t="s">
        <v>7711</v>
      </c>
      <c r="H9496" t="s">
        <v>3177</v>
      </c>
      <c r="I9496" t="s">
        <v>31200</v>
      </c>
      <c r="J9496" t="s">
        <v>3179</v>
      </c>
      <c r="K9496" t="s">
        <v>31201</v>
      </c>
      <c r="L9496" t="s">
        <v>3174</v>
      </c>
      <c r="M9496" t="s">
        <v>3174</v>
      </c>
    </row>
    <row r="9497" spans="1:13" x14ac:dyDescent="0.3">
      <c r="A9497" t="s">
        <v>1090</v>
      </c>
      <c r="B9497" t="s">
        <v>7625</v>
      </c>
      <c r="C9497" t="s">
        <v>3173</v>
      </c>
      <c r="D9497" t="s">
        <v>1822</v>
      </c>
      <c r="E9497" t="s">
        <v>3235</v>
      </c>
      <c r="F9497" t="s">
        <v>31202</v>
      </c>
      <c r="G9497" t="s">
        <v>7635</v>
      </c>
      <c r="H9497" t="s">
        <v>3177</v>
      </c>
      <c r="I9497" t="s">
        <v>31203</v>
      </c>
      <c r="J9497" t="s">
        <v>3187</v>
      </c>
      <c r="K9497" t="s">
        <v>31204</v>
      </c>
      <c r="L9497" t="s">
        <v>3174</v>
      </c>
      <c r="M9497" t="s">
        <v>3174</v>
      </c>
    </row>
    <row r="9498" spans="1:13" x14ac:dyDescent="0.3">
      <c r="A9498" t="s">
        <v>1082</v>
      </c>
      <c r="B9498" t="s">
        <v>31192</v>
      </c>
      <c r="C9498" t="s">
        <v>4045</v>
      </c>
      <c r="D9498" t="s">
        <v>28172</v>
      </c>
      <c r="E9498" t="s">
        <v>7639</v>
      </c>
      <c r="F9498" t="s">
        <v>31205</v>
      </c>
      <c r="G9498" t="s">
        <v>23020</v>
      </c>
      <c r="H9498" t="s">
        <v>3177</v>
      </c>
      <c r="I9498" t="s">
        <v>31206</v>
      </c>
      <c r="J9498" t="s">
        <v>3179</v>
      </c>
      <c r="K9498" t="s">
        <v>31207</v>
      </c>
      <c r="L9498" t="s">
        <v>3174</v>
      </c>
      <c r="M9498" t="s">
        <v>3174</v>
      </c>
    </row>
    <row r="9499" spans="1:13" x14ac:dyDescent="0.3">
      <c r="A9499" t="s">
        <v>1090</v>
      </c>
      <c r="B9499" t="s">
        <v>7625</v>
      </c>
      <c r="C9499" t="s">
        <v>3173</v>
      </c>
      <c r="D9499" t="s">
        <v>1822</v>
      </c>
      <c r="E9499" t="s">
        <v>3235</v>
      </c>
      <c r="F9499" t="s">
        <v>31208</v>
      </c>
      <c r="G9499" t="s">
        <v>7635</v>
      </c>
      <c r="H9499" t="s">
        <v>3177</v>
      </c>
      <c r="I9499" t="s">
        <v>31209</v>
      </c>
      <c r="J9499" t="s">
        <v>3187</v>
      </c>
      <c r="K9499" t="s">
        <v>31210</v>
      </c>
      <c r="L9499" t="s">
        <v>3174</v>
      </c>
      <c r="M9499" t="s">
        <v>3174</v>
      </c>
    </row>
    <row r="9500" spans="1:13" x14ac:dyDescent="0.3">
      <c r="A9500" t="s">
        <v>1082</v>
      </c>
      <c r="B9500" t="s">
        <v>31192</v>
      </c>
      <c r="C9500" t="s">
        <v>4045</v>
      </c>
      <c r="D9500" t="s">
        <v>28172</v>
      </c>
      <c r="E9500" t="s">
        <v>7639</v>
      </c>
      <c r="F9500" t="s">
        <v>31211</v>
      </c>
      <c r="G9500" t="s">
        <v>31194</v>
      </c>
      <c r="H9500" t="s">
        <v>3177</v>
      </c>
      <c r="I9500" t="s">
        <v>31212</v>
      </c>
      <c r="J9500" t="s">
        <v>3179</v>
      </c>
      <c r="K9500" t="s">
        <v>31213</v>
      </c>
      <c r="L9500" t="s">
        <v>3174</v>
      </c>
      <c r="M9500" t="s">
        <v>3174</v>
      </c>
    </row>
    <row r="9501" spans="1:13" x14ac:dyDescent="0.3">
      <c r="A9501" t="s">
        <v>1090</v>
      </c>
      <c r="B9501" t="s">
        <v>7625</v>
      </c>
      <c r="C9501" t="s">
        <v>3173</v>
      </c>
      <c r="D9501" t="s">
        <v>1822</v>
      </c>
      <c r="E9501" t="s">
        <v>3235</v>
      </c>
      <c r="F9501" t="s">
        <v>31214</v>
      </c>
      <c r="G9501" t="s">
        <v>7635</v>
      </c>
      <c r="H9501" t="s">
        <v>3177</v>
      </c>
      <c r="I9501" t="s">
        <v>31215</v>
      </c>
      <c r="J9501" t="s">
        <v>3187</v>
      </c>
      <c r="K9501" t="s">
        <v>31216</v>
      </c>
      <c r="L9501" t="s">
        <v>3174</v>
      </c>
      <c r="M9501" t="s">
        <v>3174</v>
      </c>
    </row>
    <row r="9502" spans="1:13" x14ac:dyDescent="0.3">
      <c r="A9502" t="s">
        <v>1090</v>
      </c>
      <c r="B9502" t="s">
        <v>3831</v>
      </c>
      <c r="C9502" t="s">
        <v>3173</v>
      </c>
      <c r="D9502" t="s">
        <v>1822</v>
      </c>
      <c r="E9502" t="s">
        <v>3235</v>
      </c>
      <c r="F9502" t="s">
        <v>31217</v>
      </c>
      <c r="G9502" t="s">
        <v>22602</v>
      </c>
      <c r="H9502" t="s">
        <v>3177</v>
      </c>
      <c r="I9502" t="s">
        <v>31218</v>
      </c>
      <c r="J9502" t="s">
        <v>3187</v>
      </c>
      <c r="K9502" t="s">
        <v>31219</v>
      </c>
      <c r="L9502" t="s">
        <v>3174</v>
      </c>
      <c r="M9502" t="s">
        <v>3174</v>
      </c>
    </row>
    <row r="9503" spans="1:13" x14ac:dyDescent="0.3">
      <c r="A9503" t="s">
        <v>1082</v>
      </c>
      <c r="B9503" t="s">
        <v>7755</v>
      </c>
      <c r="C9503" t="s">
        <v>4045</v>
      </c>
      <c r="D9503" t="s">
        <v>1822</v>
      </c>
      <c r="E9503" t="s">
        <v>3183</v>
      </c>
      <c r="F9503" t="s">
        <v>31220</v>
      </c>
      <c r="G9503" t="s">
        <v>13789</v>
      </c>
      <c r="H9503" t="s">
        <v>3177</v>
      </c>
      <c r="I9503" t="s">
        <v>31221</v>
      </c>
      <c r="J9503" t="s">
        <v>3179</v>
      </c>
      <c r="K9503" t="s">
        <v>31222</v>
      </c>
      <c r="L9503" t="s">
        <v>3174</v>
      </c>
      <c r="M9503" t="s">
        <v>3174</v>
      </c>
    </row>
    <row r="9504" spans="1:13" x14ac:dyDescent="0.3">
      <c r="A9504" t="s">
        <v>1082</v>
      </c>
      <c r="B9504" t="s">
        <v>7406</v>
      </c>
      <c r="C9504" t="s">
        <v>4045</v>
      </c>
      <c r="D9504" t="s">
        <v>1903</v>
      </c>
      <c r="E9504" t="s">
        <v>3235</v>
      </c>
      <c r="F9504" t="s">
        <v>31223</v>
      </c>
      <c r="G9504" t="s">
        <v>31095</v>
      </c>
      <c r="H9504" t="s">
        <v>3177</v>
      </c>
      <c r="I9504" t="s">
        <v>31224</v>
      </c>
      <c r="J9504" t="s">
        <v>3179</v>
      </c>
      <c r="K9504" t="s">
        <v>14085</v>
      </c>
      <c r="L9504" t="s">
        <v>3174</v>
      </c>
      <c r="M9504" t="s">
        <v>3174</v>
      </c>
    </row>
    <row r="9505" spans="1:13" x14ac:dyDescent="0.3">
      <c r="A9505" t="s">
        <v>1090</v>
      </c>
      <c r="B9505" t="s">
        <v>3831</v>
      </c>
      <c r="C9505" t="s">
        <v>3173</v>
      </c>
      <c r="D9505" t="s">
        <v>1822</v>
      </c>
      <c r="E9505" t="s">
        <v>3235</v>
      </c>
      <c r="F9505" t="s">
        <v>31225</v>
      </c>
      <c r="G9505" t="s">
        <v>22602</v>
      </c>
      <c r="H9505" t="s">
        <v>3177</v>
      </c>
      <c r="I9505" t="s">
        <v>31226</v>
      </c>
      <c r="J9505" t="s">
        <v>3187</v>
      </c>
      <c r="K9505" t="s">
        <v>31227</v>
      </c>
      <c r="L9505" t="s">
        <v>3174</v>
      </c>
      <c r="M9505" t="s">
        <v>3174</v>
      </c>
    </row>
    <row r="9506" spans="1:13" x14ac:dyDescent="0.3">
      <c r="A9506" t="s">
        <v>1082</v>
      </c>
      <c r="B9506" t="s">
        <v>31228</v>
      </c>
      <c r="C9506" t="s">
        <v>4045</v>
      </c>
      <c r="D9506" t="s">
        <v>1822</v>
      </c>
      <c r="E9506" t="s">
        <v>3235</v>
      </c>
      <c r="F9506" t="s">
        <v>31229</v>
      </c>
      <c r="G9506" t="s">
        <v>31230</v>
      </c>
      <c r="H9506" t="s">
        <v>3177</v>
      </c>
      <c r="I9506" t="s">
        <v>31231</v>
      </c>
      <c r="J9506" t="s">
        <v>3187</v>
      </c>
      <c r="K9506" t="s">
        <v>16971</v>
      </c>
      <c r="L9506" t="s">
        <v>3174</v>
      </c>
      <c r="M9506" t="s">
        <v>3174</v>
      </c>
    </row>
    <row r="9507" spans="1:13" x14ac:dyDescent="0.3">
      <c r="A9507" t="s">
        <v>1090</v>
      </c>
      <c r="B9507" t="s">
        <v>3831</v>
      </c>
      <c r="C9507" t="s">
        <v>3173</v>
      </c>
      <c r="D9507" t="s">
        <v>1822</v>
      </c>
      <c r="E9507" t="s">
        <v>3235</v>
      </c>
      <c r="F9507" t="s">
        <v>31232</v>
      </c>
      <c r="G9507" t="s">
        <v>22602</v>
      </c>
      <c r="H9507" t="s">
        <v>3177</v>
      </c>
      <c r="I9507" t="s">
        <v>31233</v>
      </c>
      <c r="J9507" t="s">
        <v>3187</v>
      </c>
      <c r="K9507" t="s">
        <v>31234</v>
      </c>
      <c r="L9507" t="s">
        <v>3174</v>
      </c>
      <c r="M9507" t="s">
        <v>3174</v>
      </c>
    </row>
    <row r="9508" spans="1:13" x14ac:dyDescent="0.3">
      <c r="A9508" t="s">
        <v>1082</v>
      </c>
      <c r="B9508" t="s">
        <v>31235</v>
      </c>
      <c r="C9508" t="s">
        <v>4045</v>
      </c>
      <c r="D9508" t="s">
        <v>1822</v>
      </c>
      <c r="E9508" t="s">
        <v>3235</v>
      </c>
      <c r="F9508" t="s">
        <v>31236</v>
      </c>
      <c r="G9508" t="s">
        <v>31237</v>
      </c>
      <c r="H9508" t="s">
        <v>3177</v>
      </c>
      <c r="I9508" t="s">
        <v>31238</v>
      </c>
      <c r="J9508" t="s">
        <v>3187</v>
      </c>
      <c r="K9508" t="s">
        <v>16971</v>
      </c>
      <c r="L9508" t="s">
        <v>3174</v>
      </c>
      <c r="M9508" t="s">
        <v>3174</v>
      </c>
    </row>
    <row r="9509" spans="1:13" x14ac:dyDescent="0.3">
      <c r="A9509" t="s">
        <v>1090</v>
      </c>
      <c r="B9509" t="s">
        <v>3831</v>
      </c>
      <c r="C9509" t="s">
        <v>3173</v>
      </c>
      <c r="D9509" t="s">
        <v>1822</v>
      </c>
      <c r="E9509" t="s">
        <v>3235</v>
      </c>
      <c r="F9509" t="s">
        <v>31239</v>
      </c>
      <c r="G9509" t="s">
        <v>22602</v>
      </c>
      <c r="H9509" t="s">
        <v>3177</v>
      </c>
      <c r="I9509" t="s">
        <v>31240</v>
      </c>
      <c r="J9509" t="s">
        <v>3187</v>
      </c>
      <c r="K9509" t="s">
        <v>31241</v>
      </c>
      <c r="L9509" t="s">
        <v>3174</v>
      </c>
      <c r="M9509" t="s">
        <v>3174</v>
      </c>
    </row>
    <row r="9510" spans="1:13" x14ac:dyDescent="0.3">
      <c r="A9510" t="s">
        <v>1082</v>
      </c>
      <c r="B9510" t="s">
        <v>7755</v>
      </c>
      <c r="C9510" t="s">
        <v>4045</v>
      </c>
      <c r="D9510" t="s">
        <v>2050</v>
      </c>
      <c r="E9510" t="s">
        <v>3183</v>
      </c>
      <c r="F9510" t="s">
        <v>31242</v>
      </c>
      <c r="G9510" t="s">
        <v>13789</v>
      </c>
      <c r="H9510" t="s">
        <v>3177</v>
      </c>
      <c r="I9510" t="s">
        <v>31243</v>
      </c>
      <c r="J9510" t="s">
        <v>3179</v>
      </c>
      <c r="K9510" t="s">
        <v>31244</v>
      </c>
      <c r="L9510" t="s">
        <v>3174</v>
      </c>
      <c r="M9510" t="s">
        <v>3174</v>
      </c>
    </row>
    <row r="9511" spans="1:13" x14ac:dyDescent="0.3">
      <c r="A9511" t="s">
        <v>1090</v>
      </c>
      <c r="B9511" t="s">
        <v>4804</v>
      </c>
      <c r="C9511" t="s">
        <v>3173</v>
      </c>
      <c r="D9511" t="s">
        <v>1822</v>
      </c>
      <c r="E9511" t="s">
        <v>3459</v>
      </c>
      <c r="F9511" t="s">
        <v>31245</v>
      </c>
      <c r="G9511" t="s">
        <v>18052</v>
      </c>
      <c r="H9511" t="s">
        <v>3177</v>
      </c>
      <c r="I9511" t="s">
        <v>31246</v>
      </c>
      <c r="J9511" t="s">
        <v>3187</v>
      </c>
      <c r="K9511" t="s">
        <v>31247</v>
      </c>
      <c r="L9511" t="s">
        <v>3174</v>
      </c>
      <c r="M9511" t="s">
        <v>3174</v>
      </c>
    </row>
    <row r="9512" spans="1:13" x14ac:dyDescent="0.3">
      <c r="A9512" t="s">
        <v>1090</v>
      </c>
      <c r="B9512" t="s">
        <v>4804</v>
      </c>
      <c r="C9512" t="s">
        <v>3173</v>
      </c>
      <c r="D9512" t="s">
        <v>1822</v>
      </c>
      <c r="E9512" t="s">
        <v>3459</v>
      </c>
      <c r="F9512" t="s">
        <v>31248</v>
      </c>
      <c r="G9512" t="s">
        <v>18052</v>
      </c>
      <c r="H9512" t="s">
        <v>3177</v>
      </c>
      <c r="I9512" t="s">
        <v>31249</v>
      </c>
      <c r="J9512" t="s">
        <v>3187</v>
      </c>
      <c r="K9512" t="s">
        <v>31250</v>
      </c>
      <c r="L9512" t="s">
        <v>3174</v>
      </c>
      <c r="M9512" t="s">
        <v>3174</v>
      </c>
    </row>
    <row r="9513" spans="1:13" x14ac:dyDescent="0.3">
      <c r="A9513" t="s">
        <v>1082</v>
      </c>
      <c r="B9513" t="s">
        <v>7381</v>
      </c>
      <c r="C9513" t="s">
        <v>4045</v>
      </c>
      <c r="D9513" t="s">
        <v>1822</v>
      </c>
      <c r="E9513" t="s">
        <v>7639</v>
      </c>
      <c r="F9513" t="s">
        <v>31251</v>
      </c>
      <c r="G9513" t="s">
        <v>23855</v>
      </c>
      <c r="H9513" t="s">
        <v>3177</v>
      </c>
      <c r="I9513" t="s">
        <v>31252</v>
      </c>
      <c r="J9513" t="s">
        <v>3187</v>
      </c>
      <c r="K9513" t="s">
        <v>31253</v>
      </c>
      <c r="L9513" t="s">
        <v>3174</v>
      </c>
      <c r="M9513" t="s">
        <v>3174</v>
      </c>
    </row>
    <row r="9514" spans="1:13" x14ac:dyDescent="0.3">
      <c r="A9514" t="s">
        <v>1090</v>
      </c>
      <c r="B9514" t="s">
        <v>4804</v>
      </c>
      <c r="C9514" t="s">
        <v>3173</v>
      </c>
      <c r="D9514" t="s">
        <v>1822</v>
      </c>
      <c r="E9514" t="s">
        <v>3459</v>
      </c>
      <c r="F9514" t="s">
        <v>31254</v>
      </c>
      <c r="G9514" t="s">
        <v>18052</v>
      </c>
      <c r="H9514" t="s">
        <v>3177</v>
      </c>
      <c r="I9514" t="s">
        <v>31255</v>
      </c>
      <c r="J9514" t="s">
        <v>3187</v>
      </c>
      <c r="K9514" t="s">
        <v>31256</v>
      </c>
      <c r="L9514" t="s">
        <v>3174</v>
      </c>
      <c r="M9514" t="s">
        <v>3174</v>
      </c>
    </row>
    <row r="9515" spans="1:13" x14ac:dyDescent="0.3">
      <c r="A9515" t="s">
        <v>1082</v>
      </c>
      <c r="B9515" t="s">
        <v>7755</v>
      </c>
      <c r="C9515" t="s">
        <v>4045</v>
      </c>
      <c r="D9515" t="s">
        <v>2050</v>
      </c>
      <c r="E9515" t="s">
        <v>3183</v>
      </c>
      <c r="F9515" t="s">
        <v>31257</v>
      </c>
      <c r="G9515" t="s">
        <v>13789</v>
      </c>
      <c r="H9515" t="s">
        <v>3177</v>
      </c>
      <c r="I9515" t="s">
        <v>31258</v>
      </c>
      <c r="J9515" t="s">
        <v>3179</v>
      </c>
      <c r="K9515" t="s">
        <v>31259</v>
      </c>
      <c r="L9515" t="s">
        <v>3174</v>
      </c>
      <c r="M9515" t="s">
        <v>3174</v>
      </c>
    </row>
    <row r="9516" spans="1:13" x14ac:dyDescent="0.3">
      <c r="A9516" t="s">
        <v>1090</v>
      </c>
      <c r="B9516" t="s">
        <v>4804</v>
      </c>
      <c r="C9516" t="s">
        <v>3173</v>
      </c>
      <c r="D9516" t="s">
        <v>1822</v>
      </c>
      <c r="E9516" t="s">
        <v>3459</v>
      </c>
      <c r="F9516" t="s">
        <v>31260</v>
      </c>
      <c r="G9516" t="s">
        <v>18052</v>
      </c>
      <c r="H9516" t="s">
        <v>3177</v>
      </c>
      <c r="I9516" t="s">
        <v>31261</v>
      </c>
      <c r="J9516" t="s">
        <v>3187</v>
      </c>
      <c r="K9516" t="s">
        <v>31262</v>
      </c>
      <c r="L9516" t="s">
        <v>3174</v>
      </c>
      <c r="M9516" t="s">
        <v>3174</v>
      </c>
    </row>
    <row r="9517" spans="1:13" x14ac:dyDescent="0.3">
      <c r="A9517" t="s">
        <v>1082</v>
      </c>
      <c r="B9517" t="s">
        <v>7381</v>
      </c>
      <c r="C9517" t="s">
        <v>4045</v>
      </c>
      <c r="D9517" t="s">
        <v>1822</v>
      </c>
      <c r="E9517" t="s">
        <v>7639</v>
      </c>
      <c r="F9517" t="s">
        <v>31263</v>
      </c>
      <c r="G9517" t="s">
        <v>23855</v>
      </c>
      <c r="H9517" t="s">
        <v>3177</v>
      </c>
      <c r="I9517" t="s">
        <v>31264</v>
      </c>
      <c r="J9517" t="s">
        <v>3187</v>
      </c>
      <c r="K9517" t="s">
        <v>8710</v>
      </c>
      <c r="L9517" t="s">
        <v>3174</v>
      </c>
      <c r="M9517" t="s">
        <v>3174</v>
      </c>
    </row>
    <row r="9518" spans="1:13" x14ac:dyDescent="0.3">
      <c r="A9518" t="s">
        <v>1082</v>
      </c>
      <c r="B9518" t="s">
        <v>7381</v>
      </c>
      <c r="C9518" t="s">
        <v>4045</v>
      </c>
      <c r="D9518" t="s">
        <v>1822</v>
      </c>
      <c r="E9518" t="s">
        <v>7639</v>
      </c>
      <c r="F9518" t="s">
        <v>31265</v>
      </c>
      <c r="G9518" t="s">
        <v>23855</v>
      </c>
      <c r="H9518" t="s">
        <v>3177</v>
      </c>
      <c r="I9518" t="s">
        <v>31266</v>
      </c>
      <c r="J9518" t="s">
        <v>3187</v>
      </c>
      <c r="K9518" t="s">
        <v>14117</v>
      </c>
      <c r="L9518" t="s">
        <v>3174</v>
      </c>
      <c r="M9518" t="s">
        <v>3174</v>
      </c>
    </row>
    <row r="9519" spans="1:13" x14ac:dyDescent="0.3">
      <c r="A9519" t="s">
        <v>1082</v>
      </c>
      <c r="B9519" t="s">
        <v>7755</v>
      </c>
      <c r="C9519" t="s">
        <v>4045</v>
      </c>
      <c r="D9519" t="s">
        <v>2050</v>
      </c>
      <c r="E9519" t="s">
        <v>3183</v>
      </c>
      <c r="F9519" t="s">
        <v>31267</v>
      </c>
      <c r="G9519" t="s">
        <v>13789</v>
      </c>
      <c r="H9519" t="s">
        <v>3177</v>
      </c>
      <c r="I9519" t="s">
        <v>31268</v>
      </c>
      <c r="J9519" t="s">
        <v>3179</v>
      </c>
      <c r="K9519" t="s">
        <v>31269</v>
      </c>
      <c r="L9519" t="s">
        <v>3174</v>
      </c>
      <c r="M9519" t="s">
        <v>3174</v>
      </c>
    </row>
    <row r="9520" spans="1:13" x14ac:dyDescent="0.3">
      <c r="A9520" t="s">
        <v>1090</v>
      </c>
      <c r="B9520" t="s">
        <v>19300</v>
      </c>
      <c r="C9520" t="s">
        <v>3173</v>
      </c>
      <c r="D9520" t="s">
        <v>1822</v>
      </c>
      <c r="E9520" t="s">
        <v>3183</v>
      </c>
      <c r="F9520" t="s">
        <v>31270</v>
      </c>
      <c r="G9520" t="s">
        <v>31271</v>
      </c>
      <c r="H9520" t="s">
        <v>3177</v>
      </c>
      <c r="I9520" t="s">
        <v>31272</v>
      </c>
      <c r="J9520" t="s">
        <v>3187</v>
      </c>
      <c r="K9520" t="s">
        <v>31273</v>
      </c>
      <c r="L9520" t="s">
        <v>3174</v>
      </c>
      <c r="M9520" t="s">
        <v>3174</v>
      </c>
    </row>
    <row r="9521" spans="1:13" x14ac:dyDescent="0.3">
      <c r="A9521" t="s">
        <v>1099</v>
      </c>
      <c r="B9521" t="s">
        <v>2972</v>
      </c>
      <c r="C9521" t="s">
        <v>3190</v>
      </c>
      <c r="D9521" t="s">
        <v>1761</v>
      </c>
      <c r="E9521" t="s">
        <v>3298</v>
      </c>
      <c r="F9521" t="s">
        <v>31274</v>
      </c>
      <c r="G9521" t="s">
        <v>6839</v>
      </c>
      <c r="H9521" t="s">
        <v>3177</v>
      </c>
      <c r="I9521" t="s">
        <v>31275</v>
      </c>
      <c r="J9521" t="s">
        <v>3187</v>
      </c>
      <c r="K9521" t="s">
        <v>31276</v>
      </c>
      <c r="L9521" t="s">
        <v>3174</v>
      </c>
      <c r="M9521" t="s">
        <v>3174</v>
      </c>
    </row>
    <row r="9522" spans="1:13" x14ac:dyDescent="0.3">
      <c r="A9522" t="s">
        <v>1090</v>
      </c>
      <c r="B9522" t="s">
        <v>19300</v>
      </c>
      <c r="C9522" t="s">
        <v>3173</v>
      </c>
      <c r="D9522" t="s">
        <v>1822</v>
      </c>
      <c r="E9522" t="s">
        <v>3183</v>
      </c>
      <c r="F9522" t="s">
        <v>31277</v>
      </c>
      <c r="G9522" t="s">
        <v>31271</v>
      </c>
      <c r="H9522" t="s">
        <v>3177</v>
      </c>
      <c r="I9522" t="s">
        <v>31278</v>
      </c>
      <c r="J9522" t="s">
        <v>3187</v>
      </c>
      <c r="K9522" t="s">
        <v>31279</v>
      </c>
      <c r="L9522" t="s">
        <v>3174</v>
      </c>
      <c r="M9522" t="s">
        <v>3174</v>
      </c>
    </row>
    <row r="9523" spans="1:13" x14ac:dyDescent="0.3">
      <c r="A9523" t="s">
        <v>1090</v>
      </c>
      <c r="B9523" t="s">
        <v>15289</v>
      </c>
      <c r="C9523" t="s">
        <v>3173</v>
      </c>
      <c r="D9523" t="s">
        <v>28172</v>
      </c>
      <c r="E9523" t="s">
        <v>3235</v>
      </c>
      <c r="F9523" t="s">
        <v>31280</v>
      </c>
      <c r="G9523" t="s">
        <v>15291</v>
      </c>
      <c r="H9523" t="s">
        <v>3177</v>
      </c>
      <c r="I9523" t="s">
        <v>31281</v>
      </c>
      <c r="J9523" t="s">
        <v>3187</v>
      </c>
      <c r="K9523" t="s">
        <v>31282</v>
      </c>
      <c r="L9523" t="s">
        <v>3174</v>
      </c>
      <c r="M9523" t="s">
        <v>3174</v>
      </c>
    </row>
    <row r="9524" spans="1:13" x14ac:dyDescent="0.3">
      <c r="A9524" t="s">
        <v>1099</v>
      </c>
      <c r="B9524" t="s">
        <v>2972</v>
      </c>
      <c r="C9524" t="s">
        <v>3190</v>
      </c>
      <c r="D9524" t="s">
        <v>1761</v>
      </c>
      <c r="E9524" t="s">
        <v>3298</v>
      </c>
      <c r="F9524" t="s">
        <v>31283</v>
      </c>
      <c r="G9524" t="s">
        <v>6839</v>
      </c>
      <c r="H9524" t="s">
        <v>3177</v>
      </c>
      <c r="I9524" t="s">
        <v>31284</v>
      </c>
      <c r="J9524" t="s">
        <v>3187</v>
      </c>
      <c r="K9524" t="s">
        <v>31285</v>
      </c>
      <c r="L9524" t="s">
        <v>3174</v>
      </c>
      <c r="M9524" t="s">
        <v>3174</v>
      </c>
    </row>
    <row r="9525" spans="1:13" x14ac:dyDescent="0.3">
      <c r="A9525" t="s">
        <v>1090</v>
      </c>
      <c r="B9525" t="s">
        <v>15187</v>
      </c>
      <c r="C9525" t="s">
        <v>3173</v>
      </c>
      <c r="D9525" t="s">
        <v>28172</v>
      </c>
      <c r="E9525" t="s">
        <v>3235</v>
      </c>
      <c r="F9525" t="s">
        <v>31286</v>
      </c>
      <c r="G9525" t="s">
        <v>15196</v>
      </c>
      <c r="H9525" t="s">
        <v>3177</v>
      </c>
      <c r="I9525" t="s">
        <v>31287</v>
      </c>
      <c r="J9525" t="s">
        <v>3187</v>
      </c>
      <c r="K9525" t="s">
        <v>31288</v>
      </c>
      <c r="L9525" t="s">
        <v>3174</v>
      </c>
      <c r="M9525" t="s">
        <v>3174</v>
      </c>
    </row>
    <row r="9526" spans="1:13" x14ac:dyDescent="0.3">
      <c r="A9526" t="s">
        <v>1099</v>
      </c>
      <c r="B9526" t="s">
        <v>2972</v>
      </c>
      <c r="C9526" t="s">
        <v>3190</v>
      </c>
      <c r="D9526" t="s">
        <v>1761</v>
      </c>
      <c r="E9526" t="s">
        <v>3298</v>
      </c>
      <c r="F9526" t="s">
        <v>31289</v>
      </c>
      <c r="G9526" t="s">
        <v>6839</v>
      </c>
      <c r="H9526" t="s">
        <v>3177</v>
      </c>
      <c r="I9526" t="s">
        <v>31290</v>
      </c>
      <c r="J9526" t="s">
        <v>3187</v>
      </c>
      <c r="K9526" t="s">
        <v>31291</v>
      </c>
      <c r="L9526" t="s">
        <v>3174</v>
      </c>
      <c r="M9526" t="s">
        <v>3174</v>
      </c>
    </row>
    <row r="9527" spans="1:13" x14ac:dyDescent="0.3">
      <c r="A9527" t="s">
        <v>1090</v>
      </c>
      <c r="B9527" t="s">
        <v>19300</v>
      </c>
      <c r="C9527" t="s">
        <v>3173</v>
      </c>
      <c r="D9527" t="s">
        <v>1822</v>
      </c>
      <c r="E9527" t="s">
        <v>3183</v>
      </c>
      <c r="F9527" t="s">
        <v>31292</v>
      </c>
      <c r="G9527" t="s">
        <v>31271</v>
      </c>
      <c r="H9527" t="s">
        <v>3177</v>
      </c>
      <c r="I9527" t="s">
        <v>31293</v>
      </c>
      <c r="J9527" t="s">
        <v>3187</v>
      </c>
      <c r="K9527" t="s">
        <v>31294</v>
      </c>
      <c r="L9527" t="s">
        <v>3174</v>
      </c>
      <c r="M9527" t="s">
        <v>3174</v>
      </c>
    </row>
    <row r="9528" spans="1:13" x14ac:dyDescent="0.3">
      <c r="A9528" t="s">
        <v>1082</v>
      </c>
      <c r="B9528" t="s">
        <v>7755</v>
      </c>
      <c r="C9528" t="s">
        <v>4045</v>
      </c>
      <c r="D9528" t="s">
        <v>1822</v>
      </c>
      <c r="E9528" t="s">
        <v>3183</v>
      </c>
      <c r="F9528" t="s">
        <v>31295</v>
      </c>
      <c r="G9528" t="s">
        <v>31296</v>
      </c>
      <c r="H9528" t="s">
        <v>3177</v>
      </c>
      <c r="I9528" t="s">
        <v>31297</v>
      </c>
      <c r="J9528" t="s">
        <v>3179</v>
      </c>
      <c r="K9528" t="s">
        <v>1880</v>
      </c>
      <c r="L9528" t="s">
        <v>3174</v>
      </c>
      <c r="M9528" t="s">
        <v>3174</v>
      </c>
    </row>
    <row r="9529" spans="1:13" x14ac:dyDescent="0.3">
      <c r="A9529" t="s">
        <v>1090</v>
      </c>
      <c r="B9529" t="s">
        <v>19300</v>
      </c>
      <c r="C9529" t="s">
        <v>3173</v>
      </c>
      <c r="D9529" t="s">
        <v>1822</v>
      </c>
      <c r="E9529" t="s">
        <v>3183</v>
      </c>
      <c r="F9529" t="s">
        <v>31298</v>
      </c>
      <c r="G9529" t="s">
        <v>31271</v>
      </c>
      <c r="H9529" t="s">
        <v>3177</v>
      </c>
      <c r="I9529" t="s">
        <v>31299</v>
      </c>
      <c r="J9529" t="s">
        <v>3187</v>
      </c>
      <c r="K9529" t="s">
        <v>31300</v>
      </c>
      <c r="L9529" t="s">
        <v>3174</v>
      </c>
      <c r="M9529" t="s">
        <v>3174</v>
      </c>
    </row>
    <row r="9530" spans="1:13" x14ac:dyDescent="0.3">
      <c r="A9530" t="s">
        <v>1090</v>
      </c>
      <c r="B9530" t="s">
        <v>19300</v>
      </c>
      <c r="C9530" t="s">
        <v>3173</v>
      </c>
      <c r="D9530" t="s">
        <v>1822</v>
      </c>
      <c r="E9530" t="s">
        <v>3183</v>
      </c>
      <c r="F9530" t="s">
        <v>31301</v>
      </c>
      <c r="G9530" t="s">
        <v>31271</v>
      </c>
      <c r="H9530" t="s">
        <v>3177</v>
      </c>
      <c r="I9530" t="s">
        <v>31302</v>
      </c>
      <c r="J9530" t="s">
        <v>3187</v>
      </c>
      <c r="K9530" t="s">
        <v>31303</v>
      </c>
      <c r="L9530" t="s">
        <v>3174</v>
      </c>
      <c r="M9530" t="s">
        <v>3174</v>
      </c>
    </row>
    <row r="9531" spans="1:13" x14ac:dyDescent="0.3">
      <c r="A9531" t="s">
        <v>1090</v>
      </c>
      <c r="B9531" t="s">
        <v>19300</v>
      </c>
      <c r="C9531" t="s">
        <v>3173</v>
      </c>
      <c r="D9531" t="s">
        <v>1822</v>
      </c>
      <c r="E9531" t="s">
        <v>3183</v>
      </c>
      <c r="F9531" t="s">
        <v>31304</v>
      </c>
      <c r="G9531" t="s">
        <v>31271</v>
      </c>
      <c r="H9531" t="s">
        <v>3177</v>
      </c>
      <c r="I9531" t="s">
        <v>31305</v>
      </c>
      <c r="J9531" t="s">
        <v>3187</v>
      </c>
      <c r="K9531" t="s">
        <v>31306</v>
      </c>
      <c r="L9531" t="s">
        <v>3174</v>
      </c>
      <c r="M9531" t="s">
        <v>3174</v>
      </c>
    </row>
    <row r="9532" spans="1:13" x14ac:dyDescent="0.3">
      <c r="A9532" t="s">
        <v>1090</v>
      </c>
      <c r="B9532" t="s">
        <v>30477</v>
      </c>
      <c r="C9532" t="s">
        <v>3173</v>
      </c>
      <c r="D9532" t="s">
        <v>28172</v>
      </c>
      <c r="E9532" t="s">
        <v>3546</v>
      </c>
      <c r="F9532" t="s">
        <v>31307</v>
      </c>
      <c r="G9532" t="s">
        <v>31308</v>
      </c>
      <c r="H9532" t="s">
        <v>3177</v>
      </c>
      <c r="I9532" t="s">
        <v>31309</v>
      </c>
      <c r="J9532" t="s">
        <v>3187</v>
      </c>
      <c r="K9532" t="s">
        <v>31310</v>
      </c>
      <c r="L9532" t="s">
        <v>3174</v>
      </c>
      <c r="M9532" t="s">
        <v>3174</v>
      </c>
    </row>
    <row r="9533" spans="1:13" x14ac:dyDescent="0.3">
      <c r="A9533" t="s">
        <v>1090</v>
      </c>
      <c r="B9533" t="s">
        <v>19300</v>
      </c>
      <c r="C9533" t="s">
        <v>3173</v>
      </c>
      <c r="D9533" t="s">
        <v>1822</v>
      </c>
      <c r="E9533" t="s">
        <v>3183</v>
      </c>
      <c r="F9533" t="s">
        <v>31311</v>
      </c>
      <c r="G9533" t="s">
        <v>31271</v>
      </c>
      <c r="H9533" t="s">
        <v>3177</v>
      </c>
      <c r="I9533" t="s">
        <v>31312</v>
      </c>
      <c r="J9533" t="s">
        <v>3187</v>
      </c>
      <c r="K9533" t="s">
        <v>31313</v>
      </c>
      <c r="L9533" t="s">
        <v>3174</v>
      </c>
      <c r="M9533" t="s">
        <v>3174</v>
      </c>
    </row>
    <row r="9534" spans="1:13" x14ac:dyDescent="0.3">
      <c r="A9534" t="s">
        <v>1090</v>
      </c>
      <c r="B9534" t="s">
        <v>19300</v>
      </c>
      <c r="C9534" t="s">
        <v>3173</v>
      </c>
      <c r="D9534" t="s">
        <v>1822</v>
      </c>
      <c r="E9534" t="s">
        <v>3183</v>
      </c>
      <c r="F9534" t="s">
        <v>31314</v>
      </c>
      <c r="G9534" t="s">
        <v>31315</v>
      </c>
      <c r="H9534" t="s">
        <v>3177</v>
      </c>
      <c r="I9534" t="s">
        <v>31316</v>
      </c>
      <c r="J9534" t="s">
        <v>3187</v>
      </c>
      <c r="K9534" t="s">
        <v>31317</v>
      </c>
      <c r="L9534" t="s">
        <v>3174</v>
      </c>
      <c r="M9534" t="s">
        <v>3174</v>
      </c>
    </row>
    <row r="9535" spans="1:13" x14ac:dyDescent="0.3">
      <c r="A9535" t="s">
        <v>1090</v>
      </c>
      <c r="B9535" t="s">
        <v>19300</v>
      </c>
      <c r="C9535" t="s">
        <v>3173</v>
      </c>
      <c r="D9535" t="s">
        <v>1822</v>
      </c>
      <c r="E9535" t="s">
        <v>3183</v>
      </c>
      <c r="F9535" t="s">
        <v>31318</v>
      </c>
      <c r="G9535" t="s">
        <v>31315</v>
      </c>
      <c r="H9535" t="s">
        <v>3177</v>
      </c>
      <c r="I9535" t="s">
        <v>31319</v>
      </c>
      <c r="J9535" t="s">
        <v>3187</v>
      </c>
      <c r="K9535" t="s">
        <v>31320</v>
      </c>
      <c r="L9535" t="s">
        <v>3174</v>
      </c>
      <c r="M9535" t="s">
        <v>3174</v>
      </c>
    </row>
    <row r="9536" spans="1:13" x14ac:dyDescent="0.3">
      <c r="A9536" t="s">
        <v>1085</v>
      </c>
      <c r="B9536" t="s">
        <v>3816</v>
      </c>
      <c r="C9536" t="s">
        <v>3190</v>
      </c>
      <c r="D9536" t="s">
        <v>31321</v>
      </c>
      <c r="E9536" t="s">
        <v>3235</v>
      </c>
      <c r="F9536" t="s">
        <v>31322</v>
      </c>
      <c r="G9536" t="s">
        <v>8928</v>
      </c>
      <c r="H9536" t="s">
        <v>3177</v>
      </c>
      <c r="I9536" t="s">
        <v>31323</v>
      </c>
      <c r="J9536" t="s">
        <v>3187</v>
      </c>
      <c r="K9536" t="s">
        <v>31324</v>
      </c>
      <c r="L9536" t="s">
        <v>3174</v>
      </c>
      <c r="M9536" t="s">
        <v>3174</v>
      </c>
    </row>
    <row r="9537" spans="1:13" x14ac:dyDescent="0.3">
      <c r="A9537" t="s">
        <v>1082</v>
      </c>
      <c r="B9537" t="s">
        <v>13399</v>
      </c>
      <c r="C9537" t="s">
        <v>4045</v>
      </c>
      <c r="D9537" t="s">
        <v>1822</v>
      </c>
      <c r="E9537" t="s">
        <v>7639</v>
      </c>
      <c r="F9537" t="s">
        <v>31325</v>
      </c>
      <c r="G9537" t="s">
        <v>14517</v>
      </c>
      <c r="H9537" t="s">
        <v>3177</v>
      </c>
      <c r="I9537" t="s">
        <v>31326</v>
      </c>
      <c r="J9537" t="s">
        <v>3187</v>
      </c>
      <c r="K9537" t="s">
        <v>30008</v>
      </c>
      <c r="L9537" t="s">
        <v>3174</v>
      </c>
      <c r="M9537" t="s">
        <v>3174</v>
      </c>
    </row>
    <row r="9538" spans="1:13" x14ac:dyDescent="0.3">
      <c r="A9538" t="s">
        <v>1085</v>
      </c>
      <c r="B9538" t="s">
        <v>3725</v>
      </c>
      <c r="C9538" t="s">
        <v>3190</v>
      </c>
      <c r="D9538" t="s">
        <v>28172</v>
      </c>
      <c r="E9538" t="s">
        <v>3235</v>
      </c>
      <c r="F9538" t="s">
        <v>31327</v>
      </c>
      <c r="G9538" t="s">
        <v>31328</v>
      </c>
      <c r="H9538" t="s">
        <v>3177</v>
      </c>
      <c r="I9538" t="s">
        <v>31329</v>
      </c>
      <c r="J9538" t="s">
        <v>3187</v>
      </c>
      <c r="K9538" t="s">
        <v>31330</v>
      </c>
      <c r="L9538" t="s">
        <v>3174</v>
      </c>
      <c r="M9538" t="s">
        <v>3174</v>
      </c>
    </row>
    <row r="9539" spans="1:13" x14ac:dyDescent="0.3">
      <c r="A9539" t="s">
        <v>1090</v>
      </c>
      <c r="B9539" t="s">
        <v>19300</v>
      </c>
      <c r="C9539" t="s">
        <v>3173</v>
      </c>
      <c r="D9539" t="s">
        <v>1822</v>
      </c>
      <c r="E9539" t="s">
        <v>3183</v>
      </c>
      <c r="F9539" t="s">
        <v>31331</v>
      </c>
      <c r="G9539" t="s">
        <v>31315</v>
      </c>
      <c r="H9539" t="s">
        <v>3177</v>
      </c>
      <c r="I9539" t="s">
        <v>31332</v>
      </c>
      <c r="J9539" t="s">
        <v>3187</v>
      </c>
      <c r="K9539" t="s">
        <v>31333</v>
      </c>
      <c r="L9539" t="s">
        <v>3174</v>
      </c>
      <c r="M9539" t="s">
        <v>3174</v>
      </c>
    </row>
    <row r="9540" spans="1:13" x14ac:dyDescent="0.3">
      <c r="A9540" t="s">
        <v>1085</v>
      </c>
      <c r="B9540" t="s">
        <v>3007</v>
      </c>
      <c r="C9540" t="s">
        <v>3190</v>
      </c>
      <c r="D9540" t="s">
        <v>31321</v>
      </c>
      <c r="E9540" t="s">
        <v>3235</v>
      </c>
      <c r="F9540" t="s">
        <v>31334</v>
      </c>
      <c r="G9540" t="s">
        <v>9531</v>
      </c>
      <c r="H9540" t="s">
        <v>3177</v>
      </c>
      <c r="I9540" t="s">
        <v>31335</v>
      </c>
      <c r="J9540" t="s">
        <v>3187</v>
      </c>
      <c r="K9540" t="s">
        <v>31336</v>
      </c>
      <c r="L9540" t="s">
        <v>3174</v>
      </c>
      <c r="M9540" t="s">
        <v>3174</v>
      </c>
    </row>
    <row r="9541" spans="1:13" x14ac:dyDescent="0.3">
      <c r="A9541" t="s">
        <v>1085</v>
      </c>
      <c r="B9541" t="s">
        <v>3007</v>
      </c>
      <c r="C9541" t="s">
        <v>3190</v>
      </c>
      <c r="D9541" t="s">
        <v>31321</v>
      </c>
      <c r="E9541" t="s">
        <v>3235</v>
      </c>
      <c r="F9541" t="s">
        <v>31337</v>
      </c>
      <c r="G9541" t="s">
        <v>9531</v>
      </c>
      <c r="H9541" t="s">
        <v>3177</v>
      </c>
      <c r="I9541" t="s">
        <v>31338</v>
      </c>
      <c r="J9541" t="s">
        <v>3187</v>
      </c>
      <c r="K9541" t="s">
        <v>31336</v>
      </c>
      <c r="L9541" t="s">
        <v>3174</v>
      </c>
      <c r="M9541" t="s">
        <v>3174</v>
      </c>
    </row>
    <row r="9542" spans="1:13" x14ac:dyDescent="0.3">
      <c r="A9542" t="s">
        <v>1082</v>
      </c>
      <c r="B9542" t="s">
        <v>3040</v>
      </c>
      <c r="C9542" t="s">
        <v>4045</v>
      </c>
      <c r="D9542" t="s">
        <v>1822</v>
      </c>
      <c r="E9542" t="s">
        <v>3235</v>
      </c>
      <c r="F9542" t="s">
        <v>31339</v>
      </c>
      <c r="G9542" t="s">
        <v>14551</v>
      </c>
      <c r="H9542" t="s">
        <v>3177</v>
      </c>
      <c r="I9542" t="s">
        <v>31340</v>
      </c>
      <c r="J9542" t="s">
        <v>3187</v>
      </c>
      <c r="K9542" t="s">
        <v>16012</v>
      </c>
      <c r="L9542" t="s">
        <v>3174</v>
      </c>
      <c r="M9542" t="s">
        <v>3174</v>
      </c>
    </row>
    <row r="9543" spans="1:13" x14ac:dyDescent="0.3">
      <c r="A9543" t="s">
        <v>1090</v>
      </c>
      <c r="B9543" t="s">
        <v>19300</v>
      </c>
      <c r="C9543" t="s">
        <v>3173</v>
      </c>
      <c r="D9543" t="s">
        <v>1822</v>
      </c>
      <c r="E9543" t="s">
        <v>3183</v>
      </c>
      <c r="F9543" t="s">
        <v>31341</v>
      </c>
      <c r="G9543" t="s">
        <v>31315</v>
      </c>
      <c r="H9543" t="s">
        <v>3177</v>
      </c>
      <c r="I9543" t="s">
        <v>31342</v>
      </c>
      <c r="J9543" t="s">
        <v>3187</v>
      </c>
      <c r="K9543" t="s">
        <v>31343</v>
      </c>
      <c r="L9543" t="s">
        <v>3174</v>
      </c>
      <c r="M9543" t="s">
        <v>3174</v>
      </c>
    </row>
    <row r="9544" spans="1:13" x14ac:dyDescent="0.3">
      <c r="A9544" t="s">
        <v>1085</v>
      </c>
      <c r="B9544" t="s">
        <v>3007</v>
      </c>
      <c r="C9544" t="s">
        <v>3190</v>
      </c>
      <c r="D9544" t="s">
        <v>31321</v>
      </c>
      <c r="E9544" t="s">
        <v>3235</v>
      </c>
      <c r="F9544" t="s">
        <v>31344</v>
      </c>
      <c r="G9544" t="s">
        <v>9531</v>
      </c>
      <c r="H9544" t="s">
        <v>3177</v>
      </c>
      <c r="I9544" t="s">
        <v>31345</v>
      </c>
      <c r="J9544" t="s">
        <v>3187</v>
      </c>
      <c r="K9544" t="s">
        <v>31336</v>
      </c>
      <c r="L9544" t="s">
        <v>3174</v>
      </c>
      <c r="M9544" t="s">
        <v>3174</v>
      </c>
    </row>
    <row r="9545" spans="1:13" x14ac:dyDescent="0.3">
      <c r="A9545" t="s">
        <v>1085</v>
      </c>
      <c r="B9545" t="s">
        <v>3816</v>
      </c>
      <c r="C9545" t="s">
        <v>3190</v>
      </c>
      <c r="D9545" t="s">
        <v>31321</v>
      </c>
      <c r="E9545" t="s">
        <v>3235</v>
      </c>
      <c r="F9545" t="s">
        <v>31346</v>
      </c>
      <c r="G9545" t="s">
        <v>31347</v>
      </c>
      <c r="H9545" t="s">
        <v>3177</v>
      </c>
      <c r="I9545" t="s">
        <v>31348</v>
      </c>
      <c r="J9545" t="s">
        <v>3187</v>
      </c>
      <c r="K9545" t="s">
        <v>31349</v>
      </c>
      <c r="L9545" t="s">
        <v>3174</v>
      </c>
      <c r="M9545" t="s">
        <v>3174</v>
      </c>
    </row>
    <row r="9546" spans="1:13" x14ac:dyDescent="0.3">
      <c r="A9546" t="s">
        <v>1082</v>
      </c>
      <c r="B9546" t="s">
        <v>3040</v>
      </c>
      <c r="C9546" t="s">
        <v>4045</v>
      </c>
      <c r="D9546" t="s">
        <v>1822</v>
      </c>
      <c r="E9546" t="s">
        <v>3235</v>
      </c>
      <c r="F9546" t="s">
        <v>31350</v>
      </c>
      <c r="G9546" t="s">
        <v>14551</v>
      </c>
      <c r="H9546" t="s">
        <v>3177</v>
      </c>
      <c r="I9546" t="s">
        <v>31351</v>
      </c>
      <c r="J9546" t="s">
        <v>3187</v>
      </c>
      <c r="K9546" t="s">
        <v>16015</v>
      </c>
      <c r="L9546" t="s">
        <v>3174</v>
      </c>
      <c r="M9546" t="s">
        <v>3174</v>
      </c>
    </row>
    <row r="9547" spans="1:13" x14ac:dyDescent="0.3">
      <c r="A9547" t="s">
        <v>1085</v>
      </c>
      <c r="B9547" t="s">
        <v>3816</v>
      </c>
      <c r="C9547" t="s">
        <v>3190</v>
      </c>
      <c r="D9547" t="s">
        <v>31321</v>
      </c>
      <c r="E9547" t="s">
        <v>3235</v>
      </c>
      <c r="F9547" t="s">
        <v>31352</v>
      </c>
      <c r="G9547" t="s">
        <v>8113</v>
      </c>
      <c r="H9547" t="s">
        <v>3177</v>
      </c>
      <c r="I9547" t="s">
        <v>31353</v>
      </c>
      <c r="J9547" t="s">
        <v>3187</v>
      </c>
      <c r="K9547" t="s">
        <v>31354</v>
      </c>
      <c r="L9547" t="s">
        <v>3174</v>
      </c>
      <c r="M9547" t="s">
        <v>3174</v>
      </c>
    </row>
    <row r="9548" spans="1:13" x14ac:dyDescent="0.3">
      <c r="A9548" t="s">
        <v>1090</v>
      </c>
      <c r="B9548" t="s">
        <v>19300</v>
      </c>
      <c r="C9548" t="s">
        <v>3173</v>
      </c>
      <c r="D9548" t="s">
        <v>1822</v>
      </c>
      <c r="E9548" t="s">
        <v>3183</v>
      </c>
      <c r="F9548" t="s">
        <v>31355</v>
      </c>
      <c r="G9548" t="s">
        <v>31315</v>
      </c>
      <c r="H9548" t="s">
        <v>3177</v>
      </c>
      <c r="I9548" t="s">
        <v>31356</v>
      </c>
      <c r="J9548" t="s">
        <v>3187</v>
      </c>
      <c r="K9548" t="s">
        <v>31357</v>
      </c>
      <c r="L9548" t="s">
        <v>3174</v>
      </c>
      <c r="M9548" t="s">
        <v>3174</v>
      </c>
    </row>
    <row r="9549" spans="1:13" x14ac:dyDescent="0.3">
      <c r="A9549" t="s">
        <v>1085</v>
      </c>
      <c r="B9549" t="s">
        <v>3816</v>
      </c>
      <c r="C9549" t="s">
        <v>3190</v>
      </c>
      <c r="D9549" t="s">
        <v>31321</v>
      </c>
      <c r="E9549" t="s">
        <v>3235</v>
      </c>
      <c r="F9549" t="s">
        <v>31358</v>
      </c>
      <c r="G9549" t="s">
        <v>8928</v>
      </c>
      <c r="H9549" t="s">
        <v>3177</v>
      </c>
      <c r="I9549" t="s">
        <v>31359</v>
      </c>
      <c r="J9549" t="s">
        <v>3187</v>
      </c>
      <c r="K9549" t="s">
        <v>31360</v>
      </c>
      <c r="L9549" t="s">
        <v>3174</v>
      </c>
      <c r="M9549" t="s">
        <v>3174</v>
      </c>
    </row>
    <row r="9550" spans="1:13" x14ac:dyDescent="0.3">
      <c r="A9550" t="s">
        <v>1090</v>
      </c>
      <c r="B9550" t="s">
        <v>20215</v>
      </c>
      <c r="C9550" t="s">
        <v>3173</v>
      </c>
      <c r="D9550" t="s">
        <v>1822</v>
      </c>
      <c r="E9550" t="s">
        <v>3459</v>
      </c>
      <c r="F9550" t="s">
        <v>31361</v>
      </c>
      <c r="G9550" t="s">
        <v>26984</v>
      </c>
      <c r="H9550" t="s">
        <v>3177</v>
      </c>
      <c r="I9550" t="s">
        <v>31362</v>
      </c>
      <c r="J9550" t="s">
        <v>3187</v>
      </c>
      <c r="K9550" t="s">
        <v>31363</v>
      </c>
      <c r="L9550" t="s">
        <v>3174</v>
      </c>
      <c r="M9550" t="s">
        <v>3174</v>
      </c>
    </row>
    <row r="9551" spans="1:13" x14ac:dyDescent="0.3">
      <c r="A9551" t="s">
        <v>1085</v>
      </c>
      <c r="B9551" t="s">
        <v>3689</v>
      </c>
      <c r="C9551" t="s">
        <v>3190</v>
      </c>
      <c r="D9551" t="s">
        <v>31321</v>
      </c>
      <c r="E9551" t="s">
        <v>3235</v>
      </c>
      <c r="F9551" t="s">
        <v>31364</v>
      </c>
      <c r="G9551" t="s">
        <v>9968</v>
      </c>
      <c r="H9551" t="s">
        <v>3177</v>
      </c>
      <c r="I9551" t="s">
        <v>31365</v>
      </c>
      <c r="J9551" t="s">
        <v>3187</v>
      </c>
      <c r="K9551" t="s">
        <v>31366</v>
      </c>
      <c r="L9551" t="s">
        <v>3174</v>
      </c>
      <c r="M9551" t="s">
        <v>3174</v>
      </c>
    </row>
    <row r="9552" spans="1:13" x14ac:dyDescent="0.3">
      <c r="A9552" t="s">
        <v>1082</v>
      </c>
      <c r="B9552" t="s">
        <v>23514</v>
      </c>
      <c r="C9552" t="s">
        <v>4045</v>
      </c>
      <c r="D9552" t="s">
        <v>1822</v>
      </c>
      <c r="E9552" t="s">
        <v>7639</v>
      </c>
      <c r="F9552" t="s">
        <v>31367</v>
      </c>
      <c r="G9552" t="s">
        <v>23516</v>
      </c>
      <c r="H9552" t="s">
        <v>3177</v>
      </c>
      <c r="I9552" t="s">
        <v>31368</v>
      </c>
      <c r="J9552" t="s">
        <v>3187</v>
      </c>
      <c r="K9552" t="s">
        <v>16002</v>
      </c>
      <c r="L9552" t="s">
        <v>3174</v>
      </c>
      <c r="M9552" t="s">
        <v>3174</v>
      </c>
    </row>
    <row r="9553" spans="1:13" x14ac:dyDescent="0.3">
      <c r="A9553" t="s">
        <v>1085</v>
      </c>
      <c r="B9553" t="s">
        <v>3708</v>
      </c>
      <c r="C9553" t="s">
        <v>3190</v>
      </c>
      <c r="D9553" t="s">
        <v>28172</v>
      </c>
      <c r="E9553" t="s">
        <v>3235</v>
      </c>
      <c r="F9553" t="s">
        <v>31369</v>
      </c>
      <c r="G9553" t="s">
        <v>31370</v>
      </c>
      <c r="H9553" t="s">
        <v>3177</v>
      </c>
      <c r="I9553" t="s">
        <v>31371</v>
      </c>
      <c r="J9553" t="s">
        <v>3187</v>
      </c>
      <c r="K9553" t="s">
        <v>31372</v>
      </c>
      <c r="L9553" t="s">
        <v>3174</v>
      </c>
      <c r="M9553" t="s">
        <v>3174</v>
      </c>
    </row>
    <row r="9554" spans="1:13" x14ac:dyDescent="0.3">
      <c r="A9554" t="s">
        <v>1090</v>
      </c>
      <c r="B9554" t="s">
        <v>19300</v>
      </c>
      <c r="C9554" t="s">
        <v>3173</v>
      </c>
      <c r="D9554" t="s">
        <v>1822</v>
      </c>
      <c r="E9554" t="s">
        <v>3183</v>
      </c>
      <c r="F9554" t="s">
        <v>31373</v>
      </c>
      <c r="G9554" t="s">
        <v>31315</v>
      </c>
      <c r="H9554" t="s">
        <v>3177</v>
      </c>
      <c r="I9554" t="s">
        <v>31374</v>
      </c>
      <c r="J9554" t="s">
        <v>3187</v>
      </c>
      <c r="K9554" t="s">
        <v>31375</v>
      </c>
      <c r="L9554" t="s">
        <v>3174</v>
      </c>
      <c r="M9554" t="s">
        <v>3174</v>
      </c>
    </row>
    <row r="9555" spans="1:13" x14ac:dyDescent="0.3">
      <c r="A9555" t="s">
        <v>1085</v>
      </c>
      <c r="B9555" t="s">
        <v>3725</v>
      </c>
      <c r="C9555" t="s">
        <v>3190</v>
      </c>
      <c r="D9555" t="s">
        <v>28172</v>
      </c>
      <c r="E9555" t="s">
        <v>3235</v>
      </c>
      <c r="F9555" t="s">
        <v>31376</v>
      </c>
      <c r="G9555" t="s">
        <v>9078</v>
      </c>
      <c r="H9555" t="s">
        <v>3177</v>
      </c>
      <c r="I9555" t="s">
        <v>31377</v>
      </c>
      <c r="J9555" t="s">
        <v>3187</v>
      </c>
      <c r="K9555" t="s">
        <v>31378</v>
      </c>
      <c r="L9555" t="s">
        <v>3174</v>
      </c>
      <c r="M9555" t="s">
        <v>3174</v>
      </c>
    </row>
    <row r="9556" spans="1:13" x14ac:dyDescent="0.3">
      <c r="A9556" t="s">
        <v>1090</v>
      </c>
      <c r="B9556" t="s">
        <v>8665</v>
      </c>
      <c r="C9556" t="s">
        <v>3173</v>
      </c>
      <c r="D9556" t="s">
        <v>1822</v>
      </c>
      <c r="E9556" t="s">
        <v>3235</v>
      </c>
      <c r="F9556" t="s">
        <v>31379</v>
      </c>
      <c r="G9556" t="s">
        <v>8667</v>
      </c>
      <c r="H9556" t="s">
        <v>3177</v>
      </c>
      <c r="I9556" t="s">
        <v>31380</v>
      </c>
      <c r="J9556" t="s">
        <v>3187</v>
      </c>
      <c r="K9556" t="s">
        <v>31381</v>
      </c>
      <c r="L9556" t="s">
        <v>3174</v>
      </c>
      <c r="M9556" t="s">
        <v>3174</v>
      </c>
    </row>
    <row r="9557" spans="1:13" x14ac:dyDescent="0.3">
      <c r="A9557" t="s">
        <v>1082</v>
      </c>
      <c r="B9557" t="s">
        <v>23514</v>
      </c>
      <c r="C9557" t="s">
        <v>4045</v>
      </c>
      <c r="D9557" t="s">
        <v>1822</v>
      </c>
      <c r="E9557" t="s">
        <v>7639</v>
      </c>
      <c r="F9557" t="s">
        <v>31382</v>
      </c>
      <c r="G9557" t="s">
        <v>23516</v>
      </c>
      <c r="H9557" t="s">
        <v>3177</v>
      </c>
      <c r="I9557" t="s">
        <v>31383</v>
      </c>
      <c r="J9557" t="s">
        <v>3187</v>
      </c>
      <c r="K9557" t="s">
        <v>16015</v>
      </c>
      <c r="L9557" t="s">
        <v>3174</v>
      </c>
      <c r="M9557" t="s">
        <v>3174</v>
      </c>
    </row>
    <row r="9558" spans="1:13" x14ac:dyDescent="0.3">
      <c r="A9558" t="s">
        <v>1090</v>
      </c>
      <c r="B9558" t="s">
        <v>19300</v>
      </c>
      <c r="C9558" t="s">
        <v>3173</v>
      </c>
      <c r="D9558" t="s">
        <v>1822</v>
      </c>
      <c r="E9558" t="s">
        <v>3183</v>
      </c>
      <c r="F9558" t="s">
        <v>31384</v>
      </c>
      <c r="G9558" t="s">
        <v>31315</v>
      </c>
      <c r="H9558" t="s">
        <v>3177</v>
      </c>
      <c r="I9558" t="s">
        <v>31385</v>
      </c>
      <c r="J9558" t="s">
        <v>3187</v>
      </c>
      <c r="K9558" t="s">
        <v>31386</v>
      </c>
      <c r="L9558" t="s">
        <v>3174</v>
      </c>
      <c r="M9558" t="s">
        <v>3174</v>
      </c>
    </row>
    <row r="9559" spans="1:13" x14ac:dyDescent="0.3">
      <c r="A9559" t="s">
        <v>1085</v>
      </c>
      <c r="B9559" t="s">
        <v>3725</v>
      </c>
      <c r="C9559" t="s">
        <v>3190</v>
      </c>
      <c r="D9559" t="s">
        <v>28172</v>
      </c>
      <c r="E9559" t="s">
        <v>3235</v>
      </c>
      <c r="F9559" t="s">
        <v>31387</v>
      </c>
      <c r="G9559" t="s">
        <v>8641</v>
      </c>
      <c r="H9559" t="s">
        <v>3177</v>
      </c>
      <c r="I9559" t="s">
        <v>31388</v>
      </c>
      <c r="J9559" t="s">
        <v>3187</v>
      </c>
      <c r="K9559" t="s">
        <v>31389</v>
      </c>
      <c r="L9559" t="s">
        <v>3174</v>
      </c>
      <c r="M9559" t="s">
        <v>3174</v>
      </c>
    </row>
    <row r="9560" spans="1:13" x14ac:dyDescent="0.3">
      <c r="A9560" t="s">
        <v>1090</v>
      </c>
      <c r="B9560" t="s">
        <v>13661</v>
      </c>
      <c r="C9560" t="s">
        <v>3173</v>
      </c>
      <c r="D9560" t="s">
        <v>1822</v>
      </c>
      <c r="E9560" t="s">
        <v>3235</v>
      </c>
      <c r="F9560" t="s">
        <v>31390</v>
      </c>
      <c r="G9560" t="s">
        <v>17706</v>
      </c>
      <c r="H9560" t="s">
        <v>3177</v>
      </c>
      <c r="I9560" t="s">
        <v>31391</v>
      </c>
      <c r="J9560" t="s">
        <v>3187</v>
      </c>
      <c r="K9560" t="s">
        <v>31392</v>
      </c>
      <c r="L9560" t="s">
        <v>3174</v>
      </c>
      <c r="M9560" t="s">
        <v>3174</v>
      </c>
    </row>
    <row r="9561" spans="1:13" x14ac:dyDescent="0.3">
      <c r="A9561" t="s">
        <v>1085</v>
      </c>
      <c r="B9561" t="s">
        <v>3725</v>
      </c>
      <c r="C9561" t="s">
        <v>3190</v>
      </c>
      <c r="D9561" t="s">
        <v>28172</v>
      </c>
      <c r="E9561" t="s">
        <v>3235</v>
      </c>
      <c r="F9561" t="s">
        <v>31393</v>
      </c>
      <c r="G9561" t="s">
        <v>13279</v>
      </c>
      <c r="H9561" t="s">
        <v>3177</v>
      </c>
      <c r="I9561" t="s">
        <v>31394</v>
      </c>
      <c r="J9561" t="s">
        <v>3187</v>
      </c>
      <c r="K9561" t="s">
        <v>31395</v>
      </c>
      <c r="L9561" t="s">
        <v>3174</v>
      </c>
      <c r="M9561" t="s">
        <v>3174</v>
      </c>
    </row>
    <row r="9562" spans="1:13" x14ac:dyDescent="0.3">
      <c r="A9562" t="s">
        <v>1082</v>
      </c>
      <c r="B9562" t="s">
        <v>14524</v>
      </c>
      <c r="C9562" t="s">
        <v>4045</v>
      </c>
      <c r="D9562" t="s">
        <v>1822</v>
      </c>
      <c r="E9562" t="s">
        <v>3235</v>
      </c>
      <c r="F9562" t="s">
        <v>31396</v>
      </c>
      <c r="G9562" t="s">
        <v>14526</v>
      </c>
      <c r="H9562" t="s">
        <v>3177</v>
      </c>
      <c r="I9562" t="s">
        <v>31397</v>
      </c>
      <c r="J9562" t="s">
        <v>3187</v>
      </c>
      <c r="K9562" t="s">
        <v>16015</v>
      </c>
      <c r="L9562" t="s">
        <v>3174</v>
      </c>
      <c r="M9562" t="s">
        <v>3174</v>
      </c>
    </row>
    <row r="9563" spans="1:13" x14ac:dyDescent="0.3">
      <c r="A9563" t="s">
        <v>1085</v>
      </c>
      <c r="B9563" t="s">
        <v>3737</v>
      </c>
      <c r="C9563" t="s">
        <v>3190</v>
      </c>
      <c r="D9563" t="s">
        <v>28172</v>
      </c>
      <c r="E9563" t="s">
        <v>3235</v>
      </c>
      <c r="F9563" t="s">
        <v>31398</v>
      </c>
      <c r="G9563" t="s">
        <v>9090</v>
      </c>
      <c r="H9563" t="s">
        <v>3177</v>
      </c>
      <c r="I9563" t="s">
        <v>31399</v>
      </c>
      <c r="J9563" t="s">
        <v>3187</v>
      </c>
      <c r="K9563" t="s">
        <v>31400</v>
      </c>
      <c r="L9563" t="s">
        <v>3174</v>
      </c>
      <c r="M9563" t="s">
        <v>3174</v>
      </c>
    </row>
    <row r="9564" spans="1:13" x14ac:dyDescent="0.3">
      <c r="A9564" t="s">
        <v>1090</v>
      </c>
      <c r="B9564" t="s">
        <v>19300</v>
      </c>
      <c r="C9564" t="s">
        <v>3173</v>
      </c>
      <c r="D9564" t="s">
        <v>1822</v>
      </c>
      <c r="E9564" t="s">
        <v>3183</v>
      </c>
      <c r="F9564" t="s">
        <v>31401</v>
      </c>
      <c r="G9564" t="s">
        <v>31315</v>
      </c>
      <c r="H9564" t="s">
        <v>3177</v>
      </c>
      <c r="I9564" t="s">
        <v>31402</v>
      </c>
      <c r="J9564" t="s">
        <v>3187</v>
      </c>
      <c r="K9564" t="s">
        <v>31403</v>
      </c>
      <c r="L9564" t="s">
        <v>3174</v>
      </c>
      <c r="M9564" t="s">
        <v>3174</v>
      </c>
    </row>
    <row r="9565" spans="1:13" x14ac:dyDescent="0.3">
      <c r="A9565" t="s">
        <v>1085</v>
      </c>
      <c r="B9565" t="s">
        <v>3737</v>
      </c>
      <c r="C9565" t="s">
        <v>3190</v>
      </c>
      <c r="D9565" t="s">
        <v>28172</v>
      </c>
      <c r="E9565" t="s">
        <v>3235</v>
      </c>
      <c r="F9565" t="s">
        <v>31404</v>
      </c>
      <c r="G9565" t="s">
        <v>9087</v>
      </c>
      <c r="H9565" t="s">
        <v>3177</v>
      </c>
      <c r="I9565" t="s">
        <v>31405</v>
      </c>
      <c r="J9565" t="s">
        <v>3187</v>
      </c>
      <c r="K9565" t="s">
        <v>31406</v>
      </c>
      <c r="L9565" t="s">
        <v>3174</v>
      </c>
      <c r="M9565" t="s">
        <v>3174</v>
      </c>
    </row>
    <row r="9566" spans="1:13" x14ac:dyDescent="0.3">
      <c r="A9566" t="s">
        <v>1090</v>
      </c>
      <c r="B9566" t="s">
        <v>2987</v>
      </c>
      <c r="C9566" t="s">
        <v>3173</v>
      </c>
      <c r="D9566" t="s">
        <v>1822</v>
      </c>
      <c r="E9566" t="s">
        <v>3235</v>
      </c>
      <c r="F9566" t="s">
        <v>31407</v>
      </c>
      <c r="G9566" t="s">
        <v>22801</v>
      </c>
      <c r="H9566" t="s">
        <v>3177</v>
      </c>
      <c r="I9566" t="s">
        <v>31408</v>
      </c>
      <c r="J9566" t="s">
        <v>3187</v>
      </c>
      <c r="K9566" t="s">
        <v>31409</v>
      </c>
      <c r="L9566" t="s">
        <v>3174</v>
      </c>
      <c r="M9566" t="s">
        <v>3174</v>
      </c>
    </row>
    <row r="9567" spans="1:13" x14ac:dyDescent="0.3">
      <c r="A9567" t="s">
        <v>1082</v>
      </c>
      <c r="B9567" t="s">
        <v>14524</v>
      </c>
      <c r="C9567" t="s">
        <v>4045</v>
      </c>
      <c r="D9567" t="s">
        <v>1822</v>
      </c>
      <c r="E9567" t="s">
        <v>3235</v>
      </c>
      <c r="F9567" t="s">
        <v>31410</v>
      </c>
      <c r="G9567" t="s">
        <v>14526</v>
      </c>
      <c r="H9567" t="s">
        <v>3177</v>
      </c>
      <c r="I9567" t="s">
        <v>31411</v>
      </c>
      <c r="J9567" t="s">
        <v>3187</v>
      </c>
      <c r="K9567" t="s">
        <v>13802</v>
      </c>
      <c r="L9567" t="s">
        <v>3174</v>
      </c>
      <c r="M9567" t="s">
        <v>3174</v>
      </c>
    </row>
    <row r="9568" spans="1:13" x14ac:dyDescent="0.3">
      <c r="A9568" t="s">
        <v>1085</v>
      </c>
      <c r="B9568" t="s">
        <v>3770</v>
      </c>
      <c r="C9568" t="s">
        <v>3190</v>
      </c>
      <c r="D9568" t="s">
        <v>31321</v>
      </c>
      <c r="E9568" t="s">
        <v>3235</v>
      </c>
      <c r="F9568" t="s">
        <v>31412</v>
      </c>
      <c r="G9568" t="s">
        <v>31413</v>
      </c>
      <c r="H9568" t="s">
        <v>3177</v>
      </c>
      <c r="I9568" t="s">
        <v>31414</v>
      </c>
      <c r="J9568" t="s">
        <v>3187</v>
      </c>
      <c r="K9568" t="s">
        <v>31415</v>
      </c>
      <c r="L9568" t="s">
        <v>3174</v>
      </c>
      <c r="M9568" t="s">
        <v>3174</v>
      </c>
    </row>
    <row r="9569" spans="1:13" x14ac:dyDescent="0.3">
      <c r="A9569" t="s">
        <v>1090</v>
      </c>
      <c r="B9569" t="s">
        <v>2999</v>
      </c>
      <c r="C9569" t="s">
        <v>3173</v>
      </c>
      <c r="D9569" t="s">
        <v>1822</v>
      </c>
      <c r="E9569" t="s">
        <v>3183</v>
      </c>
      <c r="F9569" t="s">
        <v>31416</v>
      </c>
      <c r="G9569" t="s">
        <v>20249</v>
      </c>
      <c r="H9569" t="s">
        <v>3177</v>
      </c>
      <c r="I9569" t="s">
        <v>31417</v>
      </c>
      <c r="J9569" t="s">
        <v>3187</v>
      </c>
      <c r="K9569" t="s">
        <v>31418</v>
      </c>
      <c r="L9569" t="s">
        <v>3174</v>
      </c>
      <c r="M9569" t="s">
        <v>3174</v>
      </c>
    </row>
    <row r="9570" spans="1:13" x14ac:dyDescent="0.3">
      <c r="A9570" t="s">
        <v>1085</v>
      </c>
      <c r="B9570" t="s">
        <v>3700</v>
      </c>
      <c r="C9570" t="s">
        <v>3190</v>
      </c>
      <c r="D9570" t="s">
        <v>28172</v>
      </c>
      <c r="E9570" t="s">
        <v>3235</v>
      </c>
      <c r="F9570" t="s">
        <v>31419</v>
      </c>
      <c r="G9570" t="s">
        <v>31420</v>
      </c>
      <c r="H9570" t="s">
        <v>3177</v>
      </c>
      <c r="I9570" t="s">
        <v>31421</v>
      </c>
      <c r="J9570" t="s">
        <v>3187</v>
      </c>
      <c r="K9570" t="s">
        <v>31422</v>
      </c>
      <c r="L9570" t="s">
        <v>3174</v>
      </c>
      <c r="M9570" t="s">
        <v>3174</v>
      </c>
    </row>
    <row r="9571" spans="1:13" x14ac:dyDescent="0.3">
      <c r="A9571" t="s">
        <v>1085</v>
      </c>
      <c r="B9571" t="s">
        <v>3700</v>
      </c>
      <c r="C9571" t="s">
        <v>3190</v>
      </c>
      <c r="D9571" t="s">
        <v>28172</v>
      </c>
      <c r="E9571" t="s">
        <v>3235</v>
      </c>
      <c r="F9571" t="s">
        <v>31423</v>
      </c>
      <c r="G9571" t="s">
        <v>31420</v>
      </c>
      <c r="H9571" t="s">
        <v>3177</v>
      </c>
      <c r="I9571" t="s">
        <v>31424</v>
      </c>
      <c r="J9571" t="s">
        <v>3187</v>
      </c>
      <c r="K9571" t="s">
        <v>31425</v>
      </c>
      <c r="L9571" t="s">
        <v>3174</v>
      </c>
      <c r="M9571" t="s">
        <v>3174</v>
      </c>
    </row>
    <row r="9572" spans="1:13" x14ac:dyDescent="0.3">
      <c r="A9572" t="s">
        <v>1082</v>
      </c>
      <c r="B9572" t="s">
        <v>14524</v>
      </c>
      <c r="C9572" t="s">
        <v>4045</v>
      </c>
      <c r="D9572" t="s">
        <v>1822</v>
      </c>
      <c r="E9572" t="s">
        <v>3235</v>
      </c>
      <c r="F9572" t="s">
        <v>31426</v>
      </c>
      <c r="G9572" t="s">
        <v>14526</v>
      </c>
      <c r="H9572" t="s">
        <v>3177</v>
      </c>
      <c r="I9572" t="s">
        <v>31427</v>
      </c>
      <c r="J9572" t="s">
        <v>3187</v>
      </c>
      <c r="K9572" t="s">
        <v>13805</v>
      </c>
      <c r="L9572" t="s">
        <v>3174</v>
      </c>
      <c r="M9572" t="s">
        <v>3174</v>
      </c>
    </row>
    <row r="9573" spans="1:13" x14ac:dyDescent="0.3">
      <c r="A9573" t="s">
        <v>1085</v>
      </c>
      <c r="B9573" t="s">
        <v>3700</v>
      </c>
      <c r="C9573" t="s">
        <v>3190</v>
      </c>
      <c r="D9573" t="s">
        <v>28172</v>
      </c>
      <c r="E9573" t="s">
        <v>3235</v>
      </c>
      <c r="F9573" t="s">
        <v>31428</v>
      </c>
      <c r="G9573" t="s">
        <v>31420</v>
      </c>
      <c r="H9573" t="s">
        <v>3177</v>
      </c>
      <c r="I9573" t="s">
        <v>31429</v>
      </c>
      <c r="J9573" t="s">
        <v>3187</v>
      </c>
      <c r="K9573" t="s">
        <v>31430</v>
      </c>
      <c r="L9573" t="s">
        <v>3174</v>
      </c>
      <c r="M9573" t="s">
        <v>3174</v>
      </c>
    </row>
    <row r="9574" spans="1:13" x14ac:dyDescent="0.3">
      <c r="A9574" t="s">
        <v>1090</v>
      </c>
      <c r="B9574" t="s">
        <v>2999</v>
      </c>
      <c r="C9574" t="s">
        <v>3173</v>
      </c>
      <c r="D9574" t="s">
        <v>1822</v>
      </c>
      <c r="E9574" t="s">
        <v>3183</v>
      </c>
      <c r="F9574" t="s">
        <v>31431</v>
      </c>
      <c r="G9574" t="s">
        <v>20249</v>
      </c>
      <c r="H9574" t="s">
        <v>3177</v>
      </c>
      <c r="I9574" t="s">
        <v>31432</v>
      </c>
      <c r="J9574" t="s">
        <v>3187</v>
      </c>
      <c r="K9574" t="s">
        <v>31433</v>
      </c>
      <c r="L9574" t="s">
        <v>3174</v>
      </c>
      <c r="M9574" t="s">
        <v>3174</v>
      </c>
    </row>
    <row r="9575" spans="1:13" x14ac:dyDescent="0.3">
      <c r="A9575" t="s">
        <v>1085</v>
      </c>
      <c r="B9575" t="s">
        <v>3007</v>
      </c>
      <c r="C9575" t="s">
        <v>3190</v>
      </c>
      <c r="D9575" t="s">
        <v>31321</v>
      </c>
      <c r="E9575" t="s">
        <v>3235</v>
      </c>
      <c r="F9575" t="s">
        <v>31434</v>
      </c>
      <c r="G9575" t="s">
        <v>9110</v>
      </c>
      <c r="H9575" t="s">
        <v>3177</v>
      </c>
      <c r="I9575" t="s">
        <v>31435</v>
      </c>
      <c r="J9575" t="s">
        <v>3187</v>
      </c>
      <c r="K9575" t="s">
        <v>31436</v>
      </c>
      <c r="L9575" t="s">
        <v>3174</v>
      </c>
      <c r="M9575" t="s">
        <v>3174</v>
      </c>
    </row>
    <row r="9576" spans="1:13" x14ac:dyDescent="0.3">
      <c r="A9576" t="s">
        <v>1085</v>
      </c>
      <c r="B9576" t="s">
        <v>5347</v>
      </c>
      <c r="C9576" t="s">
        <v>3190</v>
      </c>
      <c r="D9576" t="s">
        <v>31321</v>
      </c>
      <c r="E9576" t="s">
        <v>3235</v>
      </c>
      <c r="F9576" t="s">
        <v>31437</v>
      </c>
      <c r="G9576" t="s">
        <v>31438</v>
      </c>
      <c r="H9576" t="s">
        <v>3177</v>
      </c>
      <c r="I9576" t="s">
        <v>31439</v>
      </c>
      <c r="J9576" t="s">
        <v>3187</v>
      </c>
      <c r="K9576" t="s">
        <v>31440</v>
      </c>
      <c r="L9576" t="s">
        <v>3174</v>
      </c>
      <c r="M9576" t="s">
        <v>3174</v>
      </c>
    </row>
    <row r="9577" spans="1:13" x14ac:dyDescent="0.3">
      <c r="A9577" t="s">
        <v>1090</v>
      </c>
      <c r="B9577" t="s">
        <v>2999</v>
      </c>
      <c r="C9577" t="s">
        <v>3173</v>
      </c>
      <c r="D9577" t="s">
        <v>1822</v>
      </c>
      <c r="E9577" t="s">
        <v>3183</v>
      </c>
      <c r="F9577" t="s">
        <v>31441</v>
      </c>
      <c r="G9577" t="s">
        <v>20249</v>
      </c>
      <c r="H9577" t="s">
        <v>3177</v>
      </c>
      <c r="I9577" t="s">
        <v>31442</v>
      </c>
      <c r="J9577" t="s">
        <v>3187</v>
      </c>
      <c r="K9577" t="s">
        <v>31443</v>
      </c>
      <c r="L9577" t="s">
        <v>3174</v>
      </c>
      <c r="M9577" t="s">
        <v>3174</v>
      </c>
    </row>
    <row r="9578" spans="1:13" x14ac:dyDescent="0.3">
      <c r="A9578" t="s">
        <v>1085</v>
      </c>
      <c r="B9578" t="s">
        <v>3689</v>
      </c>
      <c r="C9578" t="s">
        <v>3190</v>
      </c>
      <c r="D9578" t="s">
        <v>31321</v>
      </c>
      <c r="E9578" t="s">
        <v>3235</v>
      </c>
      <c r="F9578" t="s">
        <v>31444</v>
      </c>
      <c r="G9578" t="s">
        <v>5851</v>
      </c>
      <c r="H9578" t="s">
        <v>3177</v>
      </c>
      <c r="I9578" t="s">
        <v>31445</v>
      </c>
      <c r="J9578" t="s">
        <v>3187</v>
      </c>
      <c r="K9578" t="s">
        <v>31446</v>
      </c>
      <c r="L9578" t="s">
        <v>3174</v>
      </c>
      <c r="M9578" t="s">
        <v>3174</v>
      </c>
    </row>
    <row r="9579" spans="1:13" x14ac:dyDescent="0.3">
      <c r="A9579" t="s">
        <v>1085</v>
      </c>
      <c r="B9579" t="s">
        <v>3689</v>
      </c>
      <c r="C9579" t="s">
        <v>3190</v>
      </c>
      <c r="D9579" t="s">
        <v>31321</v>
      </c>
      <c r="E9579" t="s">
        <v>3235</v>
      </c>
      <c r="F9579" t="s">
        <v>31447</v>
      </c>
      <c r="G9579" t="s">
        <v>5851</v>
      </c>
      <c r="H9579" t="s">
        <v>3177</v>
      </c>
      <c r="I9579" t="s">
        <v>31448</v>
      </c>
      <c r="J9579" t="s">
        <v>3187</v>
      </c>
      <c r="K9579" t="s">
        <v>31449</v>
      </c>
      <c r="L9579" t="s">
        <v>3174</v>
      </c>
      <c r="M9579" t="s">
        <v>3174</v>
      </c>
    </row>
    <row r="9580" spans="1:13" x14ac:dyDescent="0.3">
      <c r="A9580" t="s">
        <v>1085</v>
      </c>
      <c r="B9580" t="s">
        <v>3689</v>
      </c>
      <c r="C9580" t="s">
        <v>3190</v>
      </c>
      <c r="D9580" t="s">
        <v>31321</v>
      </c>
      <c r="E9580" t="s">
        <v>3235</v>
      </c>
      <c r="F9580" t="s">
        <v>31450</v>
      </c>
      <c r="G9580" t="s">
        <v>5851</v>
      </c>
      <c r="H9580" t="s">
        <v>3177</v>
      </c>
      <c r="I9580" t="s">
        <v>31451</v>
      </c>
      <c r="J9580" t="s">
        <v>3187</v>
      </c>
      <c r="K9580" t="s">
        <v>31452</v>
      </c>
      <c r="L9580" t="s">
        <v>3174</v>
      </c>
      <c r="M9580" t="s">
        <v>3174</v>
      </c>
    </row>
    <row r="9581" spans="1:13" x14ac:dyDescent="0.3">
      <c r="A9581" t="s">
        <v>1090</v>
      </c>
      <c r="B9581" t="s">
        <v>2999</v>
      </c>
      <c r="C9581" t="s">
        <v>3173</v>
      </c>
      <c r="D9581" t="s">
        <v>1822</v>
      </c>
      <c r="E9581" t="s">
        <v>3183</v>
      </c>
      <c r="F9581" t="s">
        <v>31453</v>
      </c>
      <c r="G9581" t="s">
        <v>20249</v>
      </c>
      <c r="H9581" t="s">
        <v>3177</v>
      </c>
      <c r="I9581" t="s">
        <v>31454</v>
      </c>
      <c r="J9581" t="s">
        <v>3187</v>
      </c>
      <c r="K9581" t="s">
        <v>31455</v>
      </c>
      <c r="L9581" t="s">
        <v>3174</v>
      </c>
      <c r="M9581" t="s">
        <v>3174</v>
      </c>
    </row>
    <row r="9582" spans="1:13" x14ac:dyDescent="0.3">
      <c r="A9582" t="s">
        <v>1082</v>
      </c>
      <c r="B9582" t="s">
        <v>14040</v>
      </c>
      <c r="C9582" t="s">
        <v>3190</v>
      </c>
      <c r="D9582" t="s">
        <v>1822</v>
      </c>
      <c r="E9582" t="s">
        <v>3546</v>
      </c>
      <c r="F9582" t="s">
        <v>31456</v>
      </c>
      <c r="G9582" t="s">
        <v>14215</v>
      </c>
      <c r="H9582" t="s">
        <v>3177</v>
      </c>
      <c r="I9582" t="s">
        <v>31457</v>
      </c>
      <c r="J9582" t="s">
        <v>3187</v>
      </c>
      <c r="K9582" t="s">
        <v>16002</v>
      </c>
      <c r="L9582" t="s">
        <v>3174</v>
      </c>
      <c r="M9582" t="s">
        <v>3174</v>
      </c>
    </row>
    <row r="9583" spans="1:13" x14ac:dyDescent="0.3">
      <c r="A9583" t="s">
        <v>1085</v>
      </c>
      <c r="B9583" t="s">
        <v>3700</v>
      </c>
      <c r="C9583" t="s">
        <v>3190</v>
      </c>
      <c r="D9583" t="s">
        <v>31321</v>
      </c>
      <c r="E9583" t="s">
        <v>3235</v>
      </c>
      <c r="F9583" t="s">
        <v>31458</v>
      </c>
      <c r="G9583" t="s">
        <v>31420</v>
      </c>
      <c r="H9583" t="s">
        <v>3177</v>
      </c>
      <c r="I9583" t="s">
        <v>31459</v>
      </c>
      <c r="J9583" t="s">
        <v>3187</v>
      </c>
      <c r="K9583" t="s">
        <v>31460</v>
      </c>
      <c r="L9583" t="s">
        <v>3174</v>
      </c>
      <c r="M9583" t="s">
        <v>3174</v>
      </c>
    </row>
    <row r="9584" spans="1:13" x14ac:dyDescent="0.3">
      <c r="A9584" t="s">
        <v>1090</v>
      </c>
      <c r="B9584" t="s">
        <v>17714</v>
      </c>
      <c r="C9584" t="s">
        <v>3173</v>
      </c>
      <c r="D9584" t="s">
        <v>28172</v>
      </c>
      <c r="E9584" t="s">
        <v>3235</v>
      </c>
      <c r="F9584" t="s">
        <v>31461</v>
      </c>
      <c r="G9584" t="s">
        <v>31462</v>
      </c>
      <c r="H9584" t="s">
        <v>3177</v>
      </c>
      <c r="I9584" t="s">
        <v>31463</v>
      </c>
      <c r="J9584" t="s">
        <v>3187</v>
      </c>
      <c r="K9584" t="s">
        <v>31464</v>
      </c>
      <c r="L9584" t="s">
        <v>3174</v>
      </c>
      <c r="M9584" t="s">
        <v>3174</v>
      </c>
    </row>
    <row r="9585" spans="1:13" x14ac:dyDescent="0.3">
      <c r="A9585" t="s">
        <v>1085</v>
      </c>
      <c r="B9585" t="s">
        <v>3712</v>
      </c>
      <c r="C9585" t="s">
        <v>3173</v>
      </c>
      <c r="D9585" t="s">
        <v>31321</v>
      </c>
      <c r="E9585" t="s">
        <v>3235</v>
      </c>
      <c r="F9585" t="s">
        <v>31465</v>
      </c>
      <c r="G9585" t="s">
        <v>6153</v>
      </c>
      <c r="H9585" t="s">
        <v>3177</v>
      </c>
      <c r="I9585" t="s">
        <v>31466</v>
      </c>
      <c r="J9585" t="s">
        <v>3187</v>
      </c>
      <c r="K9585" t="s">
        <v>31467</v>
      </c>
      <c r="L9585" t="s">
        <v>3174</v>
      </c>
      <c r="M9585" t="s">
        <v>3174</v>
      </c>
    </row>
    <row r="9586" spans="1:13" x14ac:dyDescent="0.3">
      <c r="A9586" t="s">
        <v>1090</v>
      </c>
      <c r="B9586" t="s">
        <v>2999</v>
      </c>
      <c r="C9586" t="s">
        <v>3173</v>
      </c>
      <c r="D9586" t="s">
        <v>1822</v>
      </c>
      <c r="E9586" t="s">
        <v>3183</v>
      </c>
      <c r="F9586" t="s">
        <v>31468</v>
      </c>
      <c r="G9586" t="s">
        <v>20249</v>
      </c>
      <c r="H9586" t="s">
        <v>3177</v>
      </c>
      <c r="I9586" t="s">
        <v>31469</v>
      </c>
      <c r="J9586" t="s">
        <v>3187</v>
      </c>
      <c r="K9586" t="s">
        <v>31470</v>
      </c>
      <c r="L9586" t="s">
        <v>3174</v>
      </c>
      <c r="M9586" t="s">
        <v>3174</v>
      </c>
    </row>
    <row r="9587" spans="1:13" x14ac:dyDescent="0.3">
      <c r="A9587" t="s">
        <v>1085</v>
      </c>
      <c r="B9587" t="s">
        <v>3729</v>
      </c>
      <c r="C9587" t="s">
        <v>3190</v>
      </c>
      <c r="D9587" t="s">
        <v>31321</v>
      </c>
      <c r="E9587" t="s">
        <v>3235</v>
      </c>
      <c r="F9587" t="s">
        <v>31471</v>
      </c>
      <c r="G9587" t="s">
        <v>31472</v>
      </c>
      <c r="H9587" t="s">
        <v>3177</v>
      </c>
      <c r="I9587" t="s">
        <v>31473</v>
      </c>
      <c r="J9587" t="s">
        <v>3187</v>
      </c>
      <c r="K9587" t="s">
        <v>31474</v>
      </c>
      <c r="L9587" t="s">
        <v>3174</v>
      </c>
      <c r="M9587" t="s">
        <v>3174</v>
      </c>
    </row>
    <row r="9588" spans="1:13" x14ac:dyDescent="0.3">
      <c r="A9588" t="s">
        <v>1082</v>
      </c>
      <c r="B9588" t="s">
        <v>14040</v>
      </c>
      <c r="C9588" t="s">
        <v>3190</v>
      </c>
      <c r="D9588" t="s">
        <v>1822</v>
      </c>
      <c r="E9588" t="s">
        <v>3546</v>
      </c>
      <c r="F9588" t="s">
        <v>31475</v>
      </c>
      <c r="G9588" t="s">
        <v>14215</v>
      </c>
      <c r="H9588" t="s">
        <v>3177</v>
      </c>
      <c r="I9588" t="s">
        <v>31476</v>
      </c>
      <c r="J9588" t="s">
        <v>3187</v>
      </c>
      <c r="K9588" t="s">
        <v>16012</v>
      </c>
      <c r="L9588" t="s">
        <v>3174</v>
      </c>
      <c r="M9588" t="s">
        <v>3174</v>
      </c>
    </row>
    <row r="9589" spans="1:13" x14ac:dyDescent="0.3">
      <c r="A9589" t="s">
        <v>1085</v>
      </c>
      <c r="B9589" t="s">
        <v>3737</v>
      </c>
      <c r="C9589" t="s">
        <v>3190</v>
      </c>
      <c r="D9589" t="s">
        <v>31321</v>
      </c>
      <c r="E9589" t="s">
        <v>3235</v>
      </c>
      <c r="F9589" t="s">
        <v>31477</v>
      </c>
      <c r="G9589" t="s">
        <v>5897</v>
      </c>
      <c r="H9589" t="s">
        <v>3177</v>
      </c>
      <c r="I9589" t="s">
        <v>31478</v>
      </c>
      <c r="J9589" t="s">
        <v>3187</v>
      </c>
      <c r="K9589" t="s">
        <v>31479</v>
      </c>
      <c r="L9589" t="s">
        <v>3174</v>
      </c>
      <c r="M9589" t="s">
        <v>3174</v>
      </c>
    </row>
    <row r="9590" spans="1:13" x14ac:dyDescent="0.3">
      <c r="A9590" t="s">
        <v>1090</v>
      </c>
      <c r="B9590" t="s">
        <v>6277</v>
      </c>
      <c r="C9590" t="s">
        <v>3173</v>
      </c>
      <c r="D9590" t="s">
        <v>28172</v>
      </c>
      <c r="E9590" t="s">
        <v>3235</v>
      </c>
      <c r="F9590" t="s">
        <v>31480</v>
      </c>
      <c r="G9590" t="s">
        <v>28897</v>
      </c>
      <c r="H9590" t="s">
        <v>3177</v>
      </c>
      <c r="I9590" t="s">
        <v>31481</v>
      </c>
      <c r="J9590" t="s">
        <v>3187</v>
      </c>
      <c r="K9590" t="s">
        <v>31482</v>
      </c>
      <c r="L9590" t="s">
        <v>3174</v>
      </c>
      <c r="M9590" t="s">
        <v>3174</v>
      </c>
    </row>
    <row r="9591" spans="1:13" x14ac:dyDescent="0.3">
      <c r="A9591" t="s">
        <v>1085</v>
      </c>
      <c r="B9591" t="s">
        <v>3737</v>
      </c>
      <c r="C9591" t="s">
        <v>3190</v>
      </c>
      <c r="D9591" t="s">
        <v>31321</v>
      </c>
      <c r="E9591" t="s">
        <v>3235</v>
      </c>
      <c r="F9591" t="s">
        <v>31483</v>
      </c>
      <c r="G9591" t="s">
        <v>5897</v>
      </c>
      <c r="H9591" t="s">
        <v>3177</v>
      </c>
      <c r="I9591" t="s">
        <v>31484</v>
      </c>
      <c r="J9591" t="s">
        <v>3187</v>
      </c>
      <c r="K9591" t="s">
        <v>31485</v>
      </c>
      <c r="L9591" t="s">
        <v>3174</v>
      </c>
      <c r="M9591" t="s">
        <v>3174</v>
      </c>
    </row>
    <row r="9592" spans="1:13" x14ac:dyDescent="0.3">
      <c r="A9592" t="s">
        <v>1090</v>
      </c>
      <c r="B9592" t="s">
        <v>2999</v>
      </c>
      <c r="C9592" t="s">
        <v>3173</v>
      </c>
      <c r="D9592" t="s">
        <v>1822</v>
      </c>
      <c r="E9592" t="s">
        <v>3183</v>
      </c>
      <c r="F9592" t="s">
        <v>31486</v>
      </c>
      <c r="G9592" t="s">
        <v>20249</v>
      </c>
      <c r="H9592" t="s">
        <v>3177</v>
      </c>
      <c r="I9592" t="s">
        <v>31487</v>
      </c>
      <c r="J9592" t="s">
        <v>3187</v>
      </c>
      <c r="K9592" t="s">
        <v>31488</v>
      </c>
      <c r="L9592" t="s">
        <v>3174</v>
      </c>
      <c r="M9592" t="s">
        <v>3174</v>
      </c>
    </row>
    <row r="9593" spans="1:13" x14ac:dyDescent="0.3">
      <c r="A9593" t="s">
        <v>1085</v>
      </c>
      <c r="B9593" t="s">
        <v>3737</v>
      </c>
      <c r="C9593" t="s">
        <v>3190</v>
      </c>
      <c r="D9593" t="s">
        <v>31321</v>
      </c>
      <c r="E9593" t="s">
        <v>3235</v>
      </c>
      <c r="F9593" t="s">
        <v>31489</v>
      </c>
      <c r="G9593" t="s">
        <v>5897</v>
      </c>
      <c r="H9593" t="s">
        <v>3177</v>
      </c>
      <c r="I9593" t="s">
        <v>31490</v>
      </c>
      <c r="J9593" t="s">
        <v>3187</v>
      </c>
      <c r="K9593" t="s">
        <v>31491</v>
      </c>
      <c r="L9593" t="s">
        <v>3174</v>
      </c>
      <c r="M9593" t="s">
        <v>3174</v>
      </c>
    </row>
    <row r="9594" spans="1:13" x14ac:dyDescent="0.3">
      <c r="A9594" t="s">
        <v>1082</v>
      </c>
      <c r="B9594" t="s">
        <v>14040</v>
      </c>
      <c r="C9594" t="s">
        <v>3190</v>
      </c>
      <c r="D9594" t="s">
        <v>1822</v>
      </c>
      <c r="E9594" t="s">
        <v>3546</v>
      </c>
      <c r="F9594" t="s">
        <v>31492</v>
      </c>
      <c r="G9594" t="s">
        <v>14215</v>
      </c>
      <c r="H9594" t="s">
        <v>3177</v>
      </c>
      <c r="I9594" t="s">
        <v>31493</v>
      </c>
      <c r="J9594" t="s">
        <v>3187</v>
      </c>
      <c r="K9594" t="s">
        <v>16015</v>
      </c>
      <c r="L9594" t="s">
        <v>3174</v>
      </c>
      <c r="M9594" t="s">
        <v>3174</v>
      </c>
    </row>
    <row r="9595" spans="1:13" x14ac:dyDescent="0.3">
      <c r="A9595" t="s">
        <v>1090</v>
      </c>
      <c r="B9595" t="s">
        <v>3234</v>
      </c>
      <c r="C9595" t="s">
        <v>3173</v>
      </c>
      <c r="D9595" t="s">
        <v>28172</v>
      </c>
      <c r="E9595" t="s">
        <v>3235</v>
      </c>
      <c r="F9595" t="s">
        <v>31494</v>
      </c>
      <c r="G9595" t="s">
        <v>7898</v>
      </c>
      <c r="H9595" t="s">
        <v>3177</v>
      </c>
      <c r="I9595" t="s">
        <v>31495</v>
      </c>
      <c r="J9595" t="s">
        <v>3187</v>
      </c>
      <c r="K9595" t="s">
        <v>31496</v>
      </c>
      <c r="L9595" t="s">
        <v>3174</v>
      </c>
      <c r="M9595" t="s">
        <v>3174</v>
      </c>
    </row>
    <row r="9596" spans="1:13" x14ac:dyDescent="0.3">
      <c r="A9596" t="s">
        <v>1085</v>
      </c>
      <c r="B9596" t="s">
        <v>3007</v>
      </c>
      <c r="C9596" t="s">
        <v>3190</v>
      </c>
      <c r="D9596" t="s">
        <v>31321</v>
      </c>
      <c r="E9596" t="s">
        <v>3235</v>
      </c>
      <c r="F9596" t="s">
        <v>31497</v>
      </c>
      <c r="G9596" t="s">
        <v>9110</v>
      </c>
      <c r="H9596" t="s">
        <v>3177</v>
      </c>
      <c r="I9596" t="s">
        <v>31498</v>
      </c>
      <c r="J9596" t="s">
        <v>3187</v>
      </c>
      <c r="K9596" t="s">
        <v>31499</v>
      </c>
      <c r="L9596" t="s">
        <v>3174</v>
      </c>
      <c r="M9596" t="s">
        <v>3174</v>
      </c>
    </row>
    <row r="9597" spans="1:13" x14ac:dyDescent="0.3">
      <c r="A9597" t="s">
        <v>1090</v>
      </c>
      <c r="B9597" t="s">
        <v>2999</v>
      </c>
      <c r="C9597" t="s">
        <v>3173</v>
      </c>
      <c r="D9597" t="s">
        <v>1822</v>
      </c>
      <c r="E9597" t="s">
        <v>3183</v>
      </c>
      <c r="F9597" t="s">
        <v>31500</v>
      </c>
      <c r="G9597" t="s">
        <v>20249</v>
      </c>
      <c r="H9597" t="s">
        <v>3177</v>
      </c>
      <c r="I9597" t="s">
        <v>31501</v>
      </c>
      <c r="J9597" t="s">
        <v>3187</v>
      </c>
      <c r="K9597" t="s">
        <v>31502</v>
      </c>
      <c r="L9597" t="s">
        <v>3174</v>
      </c>
      <c r="M9597" t="s">
        <v>3174</v>
      </c>
    </row>
    <row r="9598" spans="1:13" x14ac:dyDescent="0.3">
      <c r="A9598" t="s">
        <v>1085</v>
      </c>
      <c r="B9598" t="s">
        <v>3007</v>
      </c>
      <c r="C9598" t="s">
        <v>3190</v>
      </c>
      <c r="D9598" t="s">
        <v>31321</v>
      </c>
      <c r="E9598" t="s">
        <v>3235</v>
      </c>
      <c r="F9598" t="s">
        <v>31503</v>
      </c>
      <c r="G9598" t="s">
        <v>9110</v>
      </c>
      <c r="H9598" t="s">
        <v>3177</v>
      </c>
      <c r="I9598" t="s">
        <v>31504</v>
      </c>
      <c r="J9598" t="s">
        <v>3187</v>
      </c>
      <c r="K9598" t="s">
        <v>31499</v>
      </c>
      <c r="L9598" t="s">
        <v>3174</v>
      </c>
      <c r="M9598" t="s">
        <v>3174</v>
      </c>
    </row>
    <row r="9599" spans="1:13" x14ac:dyDescent="0.3">
      <c r="A9599" t="s">
        <v>1082</v>
      </c>
      <c r="B9599" t="s">
        <v>14644</v>
      </c>
      <c r="C9599" t="s">
        <v>4045</v>
      </c>
      <c r="D9599" t="s">
        <v>1822</v>
      </c>
      <c r="E9599" t="s">
        <v>3235</v>
      </c>
      <c r="F9599" t="s">
        <v>23943</v>
      </c>
      <c r="G9599" t="s">
        <v>14646</v>
      </c>
      <c r="H9599" t="s">
        <v>3177</v>
      </c>
      <c r="I9599" t="s">
        <v>31505</v>
      </c>
      <c r="J9599" t="s">
        <v>3187</v>
      </c>
      <c r="K9599" t="s">
        <v>13814</v>
      </c>
      <c r="L9599" t="s">
        <v>3174</v>
      </c>
      <c r="M9599" t="s">
        <v>3174</v>
      </c>
    </row>
    <row r="9600" spans="1:13" x14ac:dyDescent="0.3">
      <c r="A9600" t="s">
        <v>1085</v>
      </c>
      <c r="B9600" t="s">
        <v>3007</v>
      </c>
      <c r="C9600" t="s">
        <v>3190</v>
      </c>
      <c r="D9600" t="s">
        <v>31321</v>
      </c>
      <c r="E9600" t="s">
        <v>3235</v>
      </c>
      <c r="F9600" t="s">
        <v>31506</v>
      </c>
      <c r="G9600" t="s">
        <v>9110</v>
      </c>
      <c r="H9600" t="s">
        <v>3177</v>
      </c>
      <c r="I9600" t="s">
        <v>31507</v>
      </c>
      <c r="J9600" t="s">
        <v>3187</v>
      </c>
      <c r="K9600" t="s">
        <v>31508</v>
      </c>
      <c r="L9600" t="s">
        <v>3174</v>
      </c>
      <c r="M9600" t="s">
        <v>3174</v>
      </c>
    </row>
    <row r="9601" spans="1:13" x14ac:dyDescent="0.3">
      <c r="A9601" t="s">
        <v>1090</v>
      </c>
      <c r="B9601" t="s">
        <v>2975</v>
      </c>
      <c r="C9601" t="s">
        <v>3173</v>
      </c>
      <c r="D9601" t="s">
        <v>28172</v>
      </c>
      <c r="E9601" t="s">
        <v>3235</v>
      </c>
      <c r="F9601" t="s">
        <v>31509</v>
      </c>
      <c r="G9601" t="s">
        <v>22095</v>
      </c>
      <c r="H9601" t="s">
        <v>3177</v>
      </c>
      <c r="I9601" t="s">
        <v>31510</v>
      </c>
      <c r="J9601" t="s">
        <v>3187</v>
      </c>
      <c r="K9601" t="s">
        <v>31511</v>
      </c>
      <c r="L9601" t="s">
        <v>3174</v>
      </c>
      <c r="M9601" t="s">
        <v>3174</v>
      </c>
    </row>
    <row r="9602" spans="1:13" x14ac:dyDescent="0.3">
      <c r="A9602" t="s">
        <v>1085</v>
      </c>
      <c r="B9602" t="s">
        <v>3007</v>
      </c>
      <c r="C9602" t="s">
        <v>3190</v>
      </c>
      <c r="D9602" t="s">
        <v>31321</v>
      </c>
      <c r="E9602" t="s">
        <v>3235</v>
      </c>
      <c r="F9602" t="s">
        <v>31512</v>
      </c>
      <c r="G9602" t="s">
        <v>9110</v>
      </c>
      <c r="H9602" t="s">
        <v>3177</v>
      </c>
      <c r="I9602" t="s">
        <v>31513</v>
      </c>
      <c r="J9602" t="s">
        <v>3187</v>
      </c>
      <c r="K9602" t="s">
        <v>31514</v>
      </c>
      <c r="L9602" t="s">
        <v>3174</v>
      </c>
      <c r="M9602" t="s">
        <v>3174</v>
      </c>
    </row>
    <row r="9603" spans="1:13" x14ac:dyDescent="0.3">
      <c r="A9603" t="s">
        <v>1090</v>
      </c>
      <c r="B9603" t="s">
        <v>2999</v>
      </c>
      <c r="C9603" t="s">
        <v>3173</v>
      </c>
      <c r="D9603" t="s">
        <v>1822</v>
      </c>
      <c r="E9603" t="s">
        <v>3183</v>
      </c>
      <c r="F9603" t="s">
        <v>31515</v>
      </c>
      <c r="G9603" t="s">
        <v>20249</v>
      </c>
      <c r="H9603" t="s">
        <v>3177</v>
      </c>
      <c r="I9603" t="s">
        <v>31516</v>
      </c>
      <c r="J9603" t="s">
        <v>3187</v>
      </c>
      <c r="K9603" t="s">
        <v>31517</v>
      </c>
      <c r="L9603" t="s">
        <v>3174</v>
      </c>
      <c r="M9603" t="s">
        <v>3174</v>
      </c>
    </row>
    <row r="9604" spans="1:13" x14ac:dyDescent="0.3">
      <c r="A9604" t="s">
        <v>1085</v>
      </c>
      <c r="B9604" t="s">
        <v>3007</v>
      </c>
      <c r="C9604" t="s">
        <v>3190</v>
      </c>
      <c r="D9604" t="s">
        <v>31321</v>
      </c>
      <c r="E9604" t="s">
        <v>3235</v>
      </c>
      <c r="F9604" t="s">
        <v>31518</v>
      </c>
      <c r="G9604" t="s">
        <v>9110</v>
      </c>
      <c r="H9604" t="s">
        <v>3177</v>
      </c>
      <c r="I9604" t="s">
        <v>31519</v>
      </c>
      <c r="J9604" t="s">
        <v>3187</v>
      </c>
      <c r="K9604" t="s">
        <v>31499</v>
      </c>
      <c r="L9604" t="s">
        <v>3174</v>
      </c>
      <c r="M9604" t="s">
        <v>3174</v>
      </c>
    </row>
    <row r="9605" spans="1:13" x14ac:dyDescent="0.3">
      <c r="A9605" t="s">
        <v>1085</v>
      </c>
      <c r="B9605" t="s">
        <v>5880</v>
      </c>
      <c r="C9605" t="s">
        <v>3190</v>
      </c>
      <c r="D9605" t="s">
        <v>31321</v>
      </c>
      <c r="E9605" t="s">
        <v>3235</v>
      </c>
      <c r="F9605" t="s">
        <v>31520</v>
      </c>
      <c r="G9605" t="s">
        <v>9097</v>
      </c>
      <c r="H9605" t="s">
        <v>3177</v>
      </c>
      <c r="I9605" t="s">
        <v>31521</v>
      </c>
      <c r="J9605" t="s">
        <v>3187</v>
      </c>
      <c r="K9605" t="s">
        <v>31522</v>
      </c>
      <c r="L9605" t="s">
        <v>3174</v>
      </c>
      <c r="M9605" t="s">
        <v>3174</v>
      </c>
    </row>
    <row r="9606" spans="1:13" x14ac:dyDescent="0.3">
      <c r="A9606" t="s">
        <v>1090</v>
      </c>
      <c r="B9606" t="s">
        <v>2975</v>
      </c>
      <c r="C9606" t="s">
        <v>3173</v>
      </c>
      <c r="D9606" t="s">
        <v>28172</v>
      </c>
      <c r="E9606" t="s">
        <v>3235</v>
      </c>
      <c r="F9606" t="s">
        <v>31523</v>
      </c>
      <c r="G9606" t="s">
        <v>22099</v>
      </c>
      <c r="H9606" t="s">
        <v>3177</v>
      </c>
      <c r="I9606" t="s">
        <v>31524</v>
      </c>
      <c r="J9606" t="s">
        <v>3187</v>
      </c>
      <c r="K9606" t="s">
        <v>31525</v>
      </c>
      <c r="L9606" t="s">
        <v>3174</v>
      </c>
      <c r="M9606" t="s">
        <v>3174</v>
      </c>
    </row>
    <row r="9607" spans="1:13" x14ac:dyDescent="0.3">
      <c r="A9607" t="s">
        <v>1090</v>
      </c>
      <c r="B9607" t="s">
        <v>2999</v>
      </c>
      <c r="C9607" t="s">
        <v>3173</v>
      </c>
      <c r="D9607" t="s">
        <v>1822</v>
      </c>
      <c r="E9607" t="s">
        <v>3183</v>
      </c>
      <c r="F9607" t="s">
        <v>31526</v>
      </c>
      <c r="G9607" t="s">
        <v>20249</v>
      </c>
      <c r="H9607" t="s">
        <v>3177</v>
      </c>
      <c r="I9607" t="s">
        <v>31527</v>
      </c>
      <c r="J9607" t="s">
        <v>3187</v>
      </c>
      <c r="K9607" t="s">
        <v>31528</v>
      </c>
      <c r="L9607" t="s">
        <v>3174</v>
      </c>
      <c r="M9607" t="s">
        <v>3174</v>
      </c>
    </row>
    <row r="9608" spans="1:13" x14ac:dyDescent="0.3">
      <c r="A9608" t="s">
        <v>1085</v>
      </c>
      <c r="B9608" t="s">
        <v>5347</v>
      </c>
      <c r="C9608" t="s">
        <v>3190</v>
      </c>
      <c r="D9608" t="s">
        <v>31321</v>
      </c>
      <c r="E9608" t="s">
        <v>3235</v>
      </c>
      <c r="F9608" t="s">
        <v>31529</v>
      </c>
      <c r="G9608" t="s">
        <v>31438</v>
      </c>
      <c r="H9608" t="s">
        <v>3177</v>
      </c>
      <c r="I9608" t="s">
        <v>31530</v>
      </c>
      <c r="J9608" t="s">
        <v>3187</v>
      </c>
      <c r="K9608" t="s">
        <v>31531</v>
      </c>
      <c r="L9608" t="s">
        <v>3174</v>
      </c>
      <c r="M9608" t="s">
        <v>3174</v>
      </c>
    </row>
    <row r="9609" spans="1:13" x14ac:dyDescent="0.3">
      <c r="A9609" t="s">
        <v>1085</v>
      </c>
      <c r="B9609" t="s">
        <v>5347</v>
      </c>
      <c r="C9609" t="s">
        <v>3190</v>
      </c>
      <c r="D9609" t="s">
        <v>31321</v>
      </c>
      <c r="E9609" t="s">
        <v>3235</v>
      </c>
      <c r="F9609" t="s">
        <v>31532</v>
      </c>
      <c r="G9609" t="s">
        <v>31438</v>
      </c>
      <c r="H9609" t="s">
        <v>3177</v>
      </c>
      <c r="I9609" t="s">
        <v>31533</v>
      </c>
      <c r="J9609" t="s">
        <v>3187</v>
      </c>
      <c r="K9609" t="s">
        <v>31534</v>
      </c>
      <c r="L9609" t="s">
        <v>3174</v>
      </c>
      <c r="M9609" t="s">
        <v>3174</v>
      </c>
    </row>
    <row r="9610" spans="1:13" x14ac:dyDescent="0.3">
      <c r="A9610" t="s">
        <v>1090</v>
      </c>
      <c r="B9610" t="s">
        <v>17744</v>
      </c>
      <c r="C9610" t="s">
        <v>3173</v>
      </c>
      <c r="D9610" t="s">
        <v>28172</v>
      </c>
      <c r="E9610" t="s">
        <v>3235</v>
      </c>
      <c r="F9610" t="s">
        <v>31535</v>
      </c>
      <c r="G9610" t="s">
        <v>22095</v>
      </c>
      <c r="H9610" t="s">
        <v>3177</v>
      </c>
      <c r="I9610" t="s">
        <v>31536</v>
      </c>
      <c r="J9610" t="s">
        <v>3187</v>
      </c>
      <c r="K9610" t="s">
        <v>31537</v>
      </c>
      <c r="L9610" t="s">
        <v>3174</v>
      </c>
      <c r="M9610" t="s">
        <v>3174</v>
      </c>
    </row>
    <row r="9611" spans="1:13" x14ac:dyDescent="0.3">
      <c r="A9611" t="s">
        <v>1090</v>
      </c>
      <c r="B9611" t="s">
        <v>2999</v>
      </c>
      <c r="C9611" t="s">
        <v>3173</v>
      </c>
      <c r="D9611" t="s">
        <v>1822</v>
      </c>
      <c r="E9611" t="s">
        <v>3183</v>
      </c>
      <c r="F9611" t="s">
        <v>31538</v>
      </c>
      <c r="G9611" t="s">
        <v>20249</v>
      </c>
      <c r="H9611" t="s">
        <v>3177</v>
      </c>
      <c r="I9611" t="s">
        <v>31539</v>
      </c>
      <c r="J9611" t="s">
        <v>3187</v>
      </c>
      <c r="K9611" t="s">
        <v>31540</v>
      </c>
      <c r="L9611" t="s">
        <v>3174</v>
      </c>
      <c r="M9611" t="s">
        <v>3174</v>
      </c>
    </row>
    <row r="9612" spans="1:13" x14ac:dyDescent="0.3">
      <c r="A9612" t="s">
        <v>1085</v>
      </c>
      <c r="B9612" t="s">
        <v>5347</v>
      </c>
      <c r="C9612" t="s">
        <v>3190</v>
      </c>
      <c r="D9612" t="s">
        <v>31321</v>
      </c>
      <c r="E9612" t="s">
        <v>3235</v>
      </c>
      <c r="F9612" t="s">
        <v>31541</v>
      </c>
      <c r="G9612" t="s">
        <v>31438</v>
      </c>
      <c r="H9612" t="s">
        <v>3177</v>
      </c>
      <c r="I9612" t="s">
        <v>31542</v>
      </c>
      <c r="J9612" t="s">
        <v>3187</v>
      </c>
      <c r="K9612" t="s">
        <v>31534</v>
      </c>
      <c r="L9612" t="s">
        <v>3174</v>
      </c>
      <c r="M9612" t="s">
        <v>3174</v>
      </c>
    </row>
    <row r="9613" spans="1:13" x14ac:dyDescent="0.3">
      <c r="A9613" t="s">
        <v>1085</v>
      </c>
      <c r="B9613" t="s">
        <v>3289</v>
      </c>
      <c r="C9613" t="s">
        <v>3190</v>
      </c>
      <c r="D9613" t="s">
        <v>31321</v>
      </c>
      <c r="E9613" t="s">
        <v>3235</v>
      </c>
      <c r="F9613" t="s">
        <v>31543</v>
      </c>
      <c r="G9613" t="s">
        <v>5365</v>
      </c>
      <c r="H9613" t="s">
        <v>3177</v>
      </c>
      <c r="I9613" t="s">
        <v>31544</v>
      </c>
      <c r="J9613" t="s">
        <v>3187</v>
      </c>
      <c r="K9613" t="s">
        <v>31545</v>
      </c>
      <c r="L9613" t="s">
        <v>3174</v>
      </c>
      <c r="M9613" t="s">
        <v>3174</v>
      </c>
    </row>
    <row r="9614" spans="1:13" x14ac:dyDescent="0.3">
      <c r="A9614" t="s">
        <v>1085</v>
      </c>
      <c r="B9614" t="s">
        <v>3289</v>
      </c>
      <c r="C9614" t="s">
        <v>3190</v>
      </c>
      <c r="D9614" t="s">
        <v>31321</v>
      </c>
      <c r="E9614" t="s">
        <v>3235</v>
      </c>
      <c r="F9614" t="s">
        <v>31546</v>
      </c>
      <c r="G9614" t="s">
        <v>5365</v>
      </c>
      <c r="H9614" t="s">
        <v>3177</v>
      </c>
      <c r="I9614" t="s">
        <v>31547</v>
      </c>
      <c r="J9614" t="s">
        <v>3187</v>
      </c>
      <c r="K9614" t="s">
        <v>31548</v>
      </c>
      <c r="L9614" t="s">
        <v>3174</v>
      </c>
      <c r="M9614" t="s">
        <v>3174</v>
      </c>
    </row>
    <row r="9615" spans="1:13" x14ac:dyDescent="0.3">
      <c r="A9615" t="s">
        <v>1090</v>
      </c>
      <c r="B9615" t="s">
        <v>2999</v>
      </c>
      <c r="C9615" t="s">
        <v>3173</v>
      </c>
      <c r="D9615" t="s">
        <v>1822</v>
      </c>
      <c r="E9615" t="s">
        <v>3183</v>
      </c>
      <c r="F9615" t="s">
        <v>31549</v>
      </c>
      <c r="G9615" t="s">
        <v>20249</v>
      </c>
      <c r="H9615" t="s">
        <v>3177</v>
      </c>
      <c r="I9615" t="s">
        <v>31550</v>
      </c>
      <c r="J9615" t="s">
        <v>3187</v>
      </c>
      <c r="K9615" t="s">
        <v>31551</v>
      </c>
      <c r="L9615" t="s">
        <v>3174</v>
      </c>
      <c r="M9615" t="s">
        <v>3174</v>
      </c>
    </row>
    <row r="9616" spans="1:13" x14ac:dyDescent="0.3">
      <c r="A9616" t="s">
        <v>1090</v>
      </c>
      <c r="B9616" t="s">
        <v>17744</v>
      </c>
      <c r="C9616" t="s">
        <v>3173</v>
      </c>
      <c r="D9616" t="s">
        <v>28172</v>
      </c>
      <c r="E9616" t="s">
        <v>3235</v>
      </c>
      <c r="F9616" t="s">
        <v>31552</v>
      </c>
      <c r="G9616" t="s">
        <v>22099</v>
      </c>
      <c r="H9616" t="s">
        <v>3177</v>
      </c>
      <c r="I9616" t="s">
        <v>31553</v>
      </c>
      <c r="J9616" t="s">
        <v>3187</v>
      </c>
      <c r="K9616" t="s">
        <v>31554</v>
      </c>
      <c r="L9616" t="s">
        <v>3174</v>
      </c>
      <c r="M9616" t="s">
        <v>3174</v>
      </c>
    </row>
    <row r="9617" spans="1:13" x14ac:dyDescent="0.3">
      <c r="A9617" t="s">
        <v>1085</v>
      </c>
      <c r="B9617" t="s">
        <v>3289</v>
      </c>
      <c r="C9617" t="s">
        <v>3190</v>
      </c>
      <c r="D9617" t="s">
        <v>31321</v>
      </c>
      <c r="E9617" t="s">
        <v>3235</v>
      </c>
      <c r="F9617" t="s">
        <v>31555</v>
      </c>
      <c r="G9617" t="s">
        <v>5365</v>
      </c>
      <c r="H9617" t="s">
        <v>3177</v>
      </c>
      <c r="I9617" t="s">
        <v>31556</v>
      </c>
      <c r="J9617" t="s">
        <v>3187</v>
      </c>
      <c r="K9617" t="s">
        <v>31557</v>
      </c>
      <c r="L9617" t="s">
        <v>3174</v>
      </c>
      <c r="M9617" t="s">
        <v>3174</v>
      </c>
    </row>
    <row r="9618" spans="1:13" x14ac:dyDescent="0.3">
      <c r="A9618" t="s">
        <v>1085</v>
      </c>
      <c r="B9618" t="s">
        <v>3289</v>
      </c>
      <c r="C9618" t="s">
        <v>3190</v>
      </c>
      <c r="D9618" t="s">
        <v>31321</v>
      </c>
      <c r="E9618" t="s">
        <v>3235</v>
      </c>
      <c r="F9618" t="s">
        <v>31558</v>
      </c>
      <c r="G9618" t="s">
        <v>5365</v>
      </c>
      <c r="H9618" t="s">
        <v>3177</v>
      </c>
      <c r="I9618" t="s">
        <v>31559</v>
      </c>
      <c r="J9618" t="s">
        <v>3187</v>
      </c>
      <c r="K9618" t="s">
        <v>31545</v>
      </c>
      <c r="L9618" t="s">
        <v>3174</v>
      </c>
      <c r="M9618" t="s">
        <v>3174</v>
      </c>
    </row>
    <row r="9619" spans="1:13" x14ac:dyDescent="0.3">
      <c r="A9619" t="s">
        <v>1090</v>
      </c>
      <c r="B9619" t="s">
        <v>2999</v>
      </c>
      <c r="C9619" t="s">
        <v>3173</v>
      </c>
      <c r="D9619" t="s">
        <v>1822</v>
      </c>
      <c r="E9619" t="s">
        <v>3183</v>
      </c>
      <c r="F9619" t="s">
        <v>31560</v>
      </c>
      <c r="G9619" t="s">
        <v>20249</v>
      </c>
      <c r="H9619" t="s">
        <v>3177</v>
      </c>
      <c r="I9619" t="s">
        <v>31561</v>
      </c>
      <c r="J9619" t="s">
        <v>3187</v>
      </c>
      <c r="K9619" t="s">
        <v>31562</v>
      </c>
      <c r="L9619" t="s">
        <v>3174</v>
      </c>
      <c r="M9619" t="s">
        <v>3174</v>
      </c>
    </row>
    <row r="9620" spans="1:13" x14ac:dyDescent="0.3">
      <c r="A9620" t="s">
        <v>1085</v>
      </c>
      <c r="B9620" t="s">
        <v>3289</v>
      </c>
      <c r="C9620" t="s">
        <v>3190</v>
      </c>
      <c r="D9620" t="s">
        <v>31321</v>
      </c>
      <c r="E9620" t="s">
        <v>3235</v>
      </c>
      <c r="F9620" t="s">
        <v>31563</v>
      </c>
      <c r="G9620" t="s">
        <v>5365</v>
      </c>
      <c r="H9620" t="s">
        <v>3177</v>
      </c>
      <c r="I9620" t="s">
        <v>31564</v>
      </c>
      <c r="J9620" t="s">
        <v>3187</v>
      </c>
      <c r="K9620" t="s">
        <v>31545</v>
      </c>
      <c r="L9620" t="s">
        <v>3174</v>
      </c>
      <c r="M9620" t="s">
        <v>3174</v>
      </c>
    </row>
    <row r="9621" spans="1:13" x14ac:dyDescent="0.3">
      <c r="A9621" t="s">
        <v>1085</v>
      </c>
      <c r="B9621" t="s">
        <v>5766</v>
      </c>
      <c r="C9621" t="s">
        <v>3190</v>
      </c>
      <c r="D9621" t="s">
        <v>31321</v>
      </c>
      <c r="E9621" t="s">
        <v>3235</v>
      </c>
      <c r="F9621" t="s">
        <v>31565</v>
      </c>
      <c r="G9621" t="s">
        <v>20402</v>
      </c>
      <c r="H9621" t="s">
        <v>3177</v>
      </c>
      <c r="I9621" t="s">
        <v>31566</v>
      </c>
      <c r="J9621" t="s">
        <v>3187</v>
      </c>
      <c r="K9621" t="s">
        <v>31567</v>
      </c>
      <c r="L9621" t="s">
        <v>3174</v>
      </c>
      <c r="M9621" t="s">
        <v>3174</v>
      </c>
    </row>
    <row r="9622" spans="1:13" x14ac:dyDescent="0.3">
      <c r="A9622" t="s">
        <v>1085</v>
      </c>
      <c r="B9622" t="s">
        <v>3816</v>
      </c>
      <c r="C9622" t="s">
        <v>3190</v>
      </c>
      <c r="D9622" t="s">
        <v>31321</v>
      </c>
      <c r="E9622" t="s">
        <v>3235</v>
      </c>
      <c r="F9622" t="s">
        <v>31568</v>
      </c>
      <c r="G9622" t="s">
        <v>31569</v>
      </c>
      <c r="H9622" t="s">
        <v>3177</v>
      </c>
      <c r="I9622" t="s">
        <v>31570</v>
      </c>
      <c r="J9622" t="s">
        <v>3187</v>
      </c>
      <c r="K9622" t="s">
        <v>31571</v>
      </c>
      <c r="L9622" t="s">
        <v>3174</v>
      </c>
      <c r="M9622" t="s">
        <v>3174</v>
      </c>
    </row>
    <row r="9623" spans="1:13" x14ac:dyDescent="0.3">
      <c r="A9623" t="s">
        <v>1090</v>
      </c>
      <c r="B9623" t="s">
        <v>2999</v>
      </c>
      <c r="C9623" t="s">
        <v>3173</v>
      </c>
      <c r="D9623" t="s">
        <v>1822</v>
      </c>
      <c r="E9623" t="s">
        <v>3183</v>
      </c>
      <c r="F9623" t="s">
        <v>31572</v>
      </c>
      <c r="G9623" t="s">
        <v>20249</v>
      </c>
      <c r="H9623" t="s">
        <v>3177</v>
      </c>
      <c r="I9623" t="s">
        <v>31573</v>
      </c>
      <c r="J9623" t="s">
        <v>3187</v>
      </c>
      <c r="K9623" t="s">
        <v>31574</v>
      </c>
      <c r="L9623" t="s">
        <v>3174</v>
      </c>
      <c r="M9623" t="s">
        <v>3174</v>
      </c>
    </row>
    <row r="9624" spans="1:13" x14ac:dyDescent="0.3">
      <c r="A9624" t="s">
        <v>1090</v>
      </c>
      <c r="B9624" t="s">
        <v>2999</v>
      </c>
      <c r="C9624" t="s">
        <v>3173</v>
      </c>
      <c r="D9624" t="s">
        <v>1822</v>
      </c>
      <c r="E9624" t="s">
        <v>3183</v>
      </c>
      <c r="F9624" t="s">
        <v>31575</v>
      </c>
      <c r="G9624" t="s">
        <v>20249</v>
      </c>
      <c r="H9624" t="s">
        <v>3177</v>
      </c>
      <c r="I9624" t="s">
        <v>31576</v>
      </c>
      <c r="J9624" t="s">
        <v>3187</v>
      </c>
      <c r="K9624" t="s">
        <v>31577</v>
      </c>
      <c r="L9624" t="s">
        <v>3174</v>
      </c>
      <c r="M9624" t="s">
        <v>3174</v>
      </c>
    </row>
    <row r="9625" spans="1:13" x14ac:dyDescent="0.3">
      <c r="A9625" t="s">
        <v>1090</v>
      </c>
      <c r="B9625" t="s">
        <v>4335</v>
      </c>
      <c r="C9625" t="s">
        <v>3173</v>
      </c>
      <c r="D9625" t="s">
        <v>28172</v>
      </c>
      <c r="E9625" t="s">
        <v>3235</v>
      </c>
      <c r="F9625" t="s">
        <v>31578</v>
      </c>
      <c r="G9625" t="s">
        <v>18133</v>
      </c>
      <c r="H9625" t="s">
        <v>3177</v>
      </c>
      <c r="I9625" t="s">
        <v>31579</v>
      </c>
      <c r="J9625" t="s">
        <v>3187</v>
      </c>
      <c r="K9625" t="s">
        <v>31580</v>
      </c>
      <c r="L9625" t="s">
        <v>3174</v>
      </c>
      <c r="M9625" t="s">
        <v>3174</v>
      </c>
    </row>
    <row r="9626" spans="1:13" x14ac:dyDescent="0.3">
      <c r="A9626" t="s">
        <v>1090</v>
      </c>
      <c r="B9626" t="s">
        <v>2999</v>
      </c>
      <c r="C9626" t="s">
        <v>3173</v>
      </c>
      <c r="D9626" t="s">
        <v>1822</v>
      </c>
      <c r="E9626" t="s">
        <v>3183</v>
      </c>
      <c r="F9626" t="s">
        <v>31581</v>
      </c>
      <c r="G9626" t="s">
        <v>20249</v>
      </c>
      <c r="H9626" t="s">
        <v>3177</v>
      </c>
      <c r="I9626" t="s">
        <v>31582</v>
      </c>
      <c r="J9626" t="s">
        <v>3187</v>
      </c>
      <c r="K9626" t="s">
        <v>31583</v>
      </c>
      <c r="L9626" t="s">
        <v>3174</v>
      </c>
      <c r="M9626" t="s">
        <v>3174</v>
      </c>
    </row>
    <row r="9627" spans="1:13" x14ac:dyDescent="0.3">
      <c r="A9627" t="s">
        <v>1090</v>
      </c>
      <c r="B9627" t="s">
        <v>4335</v>
      </c>
      <c r="C9627" t="s">
        <v>3173</v>
      </c>
      <c r="D9627" t="s">
        <v>28172</v>
      </c>
      <c r="E9627" t="s">
        <v>3235</v>
      </c>
      <c r="F9627" t="s">
        <v>31584</v>
      </c>
      <c r="G9627" t="s">
        <v>15746</v>
      </c>
      <c r="H9627" t="s">
        <v>3177</v>
      </c>
      <c r="I9627" t="s">
        <v>31585</v>
      </c>
      <c r="J9627" t="s">
        <v>3187</v>
      </c>
      <c r="K9627" t="s">
        <v>31586</v>
      </c>
      <c r="L9627" t="s">
        <v>3174</v>
      </c>
      <c r="M9627" t="s">
        <v>3174</v>
      </c>
    </row>
    <row r="9628" spans="1:13" x14ac:dyDescent="0.3">
      <c r="A9628" t="s">
        <v>1090</v>
      </c>
      <c r="B9628" t="s">
        <v>2999</v>
      </c>
      <c r="C9628" t="s">
        <v>3173</v>
      </c>
      <c r="D9628" t="s">
        <v>1822</v>
      </c>
      <c r="E9628" t="s">
        <v>3183</v>
      </c>
      <c r="F9628" t="s">
        <v>31587</v>
      </c>
      <c r="G9628" t="s">
        <v>20249</v>
      </c>
      <c r="H9628" t="s">
        <v>3177</v>
      </c>
      <c r="I9628" t="s">
        <v>31588</v>
      </c>
      <c r="J9628" t="s">
        <v>3187</v>
      </c>
      <c r="K9628" t="s">
        <v>31589</v>
      </c>
      <c r="L9628" t="s">
        <v>3174</v>
      </c>
      <c r="M9628" t="s">
        <v>3174</v>
      </c>
    </row>
    <row r="9629" spans="1:13" x14ac:dyDescent="0.3">
      <c r="A9629" t="s">
        <v>1090</v>
      </c>
      <c r="B9629" t="s">
        <v>4335</v>
      </c>
      <c r="C9629" t="s">
        <v>3173</v>
      </c>
      <c r="D9629" t="s">
        <v>28172</v>
      </c>
      <c r="E9629" t="s">
        <v>3235</v>
      </c>
      <c r="F9629" t="s">
        <v>31590</v>
      </c>
      <c r="G9629" t="s">
        <v>4245</v>
      </c>
      <c r="H9629" t="s">
        <v>3177</v>
      </c>
      <c r="I9629" t="s">
        <v>31591</v>
      </c>
      <c r="J9629" t="s">
        <v>3187</v>
      </c>
      <c r="K9629" t="s">
        <v>31592</v>
      </c>
      <c r="L9629" t="s">
        <v>3174</v>
      </c>
      <c r="M9629" t="s">
        <v>3174</v>
      </c>
    </row>
    <row r="9630" spans="1:13" x14ac:dyDescent="0.3">
      <c r="A9630" t="s">
        <v>1082</v>
      </c>
      <c r="B9630" t="s">
        <v>7755</v>
      </c>
      <c r="C9630" t="s">
        <v>4045</v>
      </c>
      <c r="D9630" t="s">
        <v>1822</v>
      </c>
      <c r="E9630" t="s">
        <v>3183</v>
      </c>
      <c r="F9630" t="s">
        <v>31593</v>
      </c>
      <c r="G9630" t="s">
        <v>13789</v>
      </c>
      <c r="H9630" t="s">
        <v>3177</v>
      </c>
      <c r="I9630" t="s">
        <v>31594</v>
      </c>
      <c r="J9630" t="s">
        <v>3179</v>
      </c>
      <c r="K9630" t="s">
        <v>31595</v>
      </c>
      <c r="L9630" t="s">
        <v>3174</v>
      </c>
      <c r="M9630" t="s">
        <v>3174</v>
      </c>
    </row>
    <row r="9631" spans="1:13" x14ac:dyDescent="0.3">
      <c r="A9631" t="s">
        <v>1085</v>
      </c>
      <c r="B9631" t="s">
        <v>3816</v>
      </c>
      <c r="C9631" t="s">
        <v>3190</v>
      </c>
      <c r="D9631" t="s">
        <v>31321</v>
      </c>
      <c r="E9631" t="s">
        <v>3235</v>
      </c>
      <c r="F9631" t="s">
        <v>31596</v>
      </c>
      <c r="G9631" t="s">
        <v>31569</v>
      </c>
      <c r="H9631" t="s">
        <v>3177</v>
      </c>
      <c r="I9631" t="s">
        <v>31597</v>
      </c>
      <c r="J9631" t="s">
        <v>3187</v>
      </c>
      <c r="K9631" t="s">
        <v>31598</v>
      </c>
      <c r="L9631" t="s">
        <v>3174</v>
      </c>
      <c r="M9631" t="s">
        <v>3174</v>
      </c>
    </row>
    <row r="9632" spans="1:13" x14ac:dyDescent="0.3">
      <c r="A9632" t="s">
        <v>1090</v>
      </c>
      <c r="B9632" t="s">
        <v>2999</v>
      </c>
      <c r="C9632" t="s">
        <v>3173</v>
      </c>
      <c r="D9632" t="s">
        <v>1822</v>
      </c>
      <c r="E9632" t="s">
        <v>3183</v>
      </c>
      <c r="F9632" t="s">
        <v>31599</v>
      </c>
      <c r="G9632" t="s">
        <v>20249</v>
      </c>
      <c r="H9632" t="s">
        <v>3177</v>
      </c>
      <c r="I9632" t="s">
        <v>31600</v>
      </c>
      <c r="J9632" t="s">
        <v>3187</v>
      </c>
      <c r="K9632" t="s">
        <v>31601</v>
      </c>
      <c r="L9632" t="s">
        <v>3174</v>
      </c>
      <c r="M9632" t="s">
        <v>3174</v>
      </c>
    </row>
    <row r="9633" spans="1:13" x14ac:dyDescent="0.3">
      <c r="A9633" t="s">
        <v>1090</v>
      </c>
      <c r="B9633" t="s">
        <v>17744</v>
      </c>
      <c r="C9633" t="s">
        <v>3173</v>
      </c>
      <c r="D9633" t="s">
        <v>28172</v>
      </c>
      <c r="E9633" t="s">
        <v>3235</v>
      </c>
      <c r="F9633" t="s">
        <v>31602</v>
      </c>
      <c r="G9633" t="s">
        <v>22058</v>
      </c>
      <c r="H9633" t="s">
        <v>3177</v>
      </c>
      <c r="I9633" t="s">
        <v>31603</v>
      </c>
      <c r="J9633" t="s">
        <v>3187</v>
      </c>
      <c r="K9633" t="s">
        <v>31604</v>
      </c>
      <c r="L9633" t="s">
        <v>3174</v>
      </c>
      <c r="M9633" t="s">
        <v>3174</v>
      </c>
    </row>
    <row r="9634" spans="1:13" x14ac:dyDescent="0.3">
      <c r="A9634" t="s">
        <v>1085</v>
      </c>
      <c r="B9634" t="s">
        <v>3786</v>
      </c>
      <c r="C9634" t="s">
        <v>3190</v>
      </c>
      <c r="D9634" t="s">
        <v>31321</v>
      </c>
      <c r="E9634" t="s">
        <v>3235</v>
      </c>
      <c r="F9634" t="s">
        <v>31605</v>
      </c>
      <c r="G9634" t="s">
        <v>31606</v>
      </c>
      <c r="H9634" t="s">
        <v>3177</v>
      </c>
      <c r="I9634" t="s">
        <v>31607</v>
      </c>
      <c r="J9634" t="s">
        <v>3187</v>
      </c>
      <c r="K9634" t="s">
        <v>31608</v>
      </c>
      <c r="L9634" t="s">
        <v>3174</v>
      </c>
      <c r="M9634" t="s">
        <v>3174</v>
      </c>
    </row>
    <row r="9635" spans="1:13" x14ac:dyDescent="0.3">
      <c r="A9635" t="s">
        <v>1082</v>
      </c>
      <c r="B9635" t="s">
        <v>7381</v>
      </c>
      <c r="C9635" t="s">
        <v>4045</v>
      </c>
      <c r="D9635" t="s">
        <v>1822</v>
      </c>
      <c r="E9635" t="s">
        <v>7639</v>
      </c>
      <c r="F9635" t="s">
        <v>31609</v>
      </c>
      <c r="G9635" t="s">
        <v>23855</v>
      </c>
      <c r="H9635" t="s">
        <v>3177</v>
      </c>
      <c r="I9635" t="s">
        <v>31610</v>
      </c>
      <c r="J9635" t="s">
        <v>3187</v>
      </c>
      <c r="K9635" t="s">
        <v>14120</v>
      </c>
      <c r="L9635" t="s">
        <v>3174</v>
      </c>
      <c r="M9635" t="s">
        <v>3174</v>
      </c>
    </row>
    <row r="9636" spans="1:13" x14ac:dyDescent="0.3">
      <c r="A9636" t="s">
        <v>1085</v>
      </c>
      <c r="B9636" t="s">
        <v>3816</v>
      </c>
      <c r="C9636" t="s">
        <v>3190</v>
      </c>
      <c r="D9636" t="s">
        <v>31321</v>
      </c>
      <c r="E9636" t="s">
        <v>3235</v>
      </c>
      <c r="F9636" t="s">
        <v>31611</v>
      </c>
      <c r="G9636" t="s">
        <v>8584</v>
      </c>
      <c r="H9636" t="s">
        <v>3177</v>
      </c>
      <c r="I9636" t="s">
        <v>31612</v>
      </c>
      <c r="J9636" t="s">
        <v>3187</v>
      </c>
      <c r="K9636" t="s">
        <v>31613</v>
      </c>
      <c r="L9636" t="s">
        <v>3174</v>
      </c>
      <c r="M9636" t="s">
        <v>3174</v>
      </c>
    </row>
    <row r="9637" spans="1:13" x14ac:dyDescent="0.3">
      <c r="A9637" t="s">
        <v>1090</v>
      </c>
      <c r="B9637" t="s">
        <v>2999</v>
      </c>
      <c r="C9637" t="s">
        <v>3173</v>
      </c>
      <c r="D9637" t="s">
        <v>1822</v>
      </c>
      <c r="E9637" t="s">
        <v>3183</v>
      </c>
      <c r="F9637" t="s">
        <v>31614</v>
      </c>
      <c r="G9637" t="s">
        <v>20249</v>
      </c>
      <c r="H9637" t="s">
        <v>3177</v>
      </c>
      <c r="I9637" t="s">
        <v>31615</v>
      </c>
      <c r="J9637" t="s">
        <v>3187</v>
      </c>
      <c r="K9637" t="s">
        <v>31616</v>
      </c>
      <c r="L9637" t="s">
        <v>3174</v>
      </c>
      <c r="M9637" t="s">
        <v>3174</v>
      </c>
    </row>
    <row r="9638" spans="1:13" x14ac:dyDescent="0.3">
      <c r="A9638" t="s">
        <v>1099</v>
      </c>
      <c r="B9638" t="s">
        <v>2972</v>
      </c>
      <c r="C9638" t="s">
        <v>3190</v>
      </c>
      <c r="D9638" t="s">
        <v>7922</v>
      </c>
      <c r="E9638" t="s">
        <v>3546</v>
      </c>
      <c r="F9638" t="s">
        <v>31617</v>
      </c>
      <c r="G9638" t="s">
        <v>25465</v>
      </c>
      <c r="H9638" t="s">
        <v>3177</v>
      </c>
      <c r="I9638" t="s">
        <v>31618</v>
      </c>
      <c r="J9638" t="s">
        <v>3179</v>
      </c>
      <c r="K9638" t="s">
        <v>31619</v>
      </c>
      <c r="L9638" t="s">
        <v>3174</v>
      </c>
      <c r="M9638" t="s">
        <v>3174</v>
      </c>
    </row>
    <row r="9639" spans="1:13" x14ac:dyDescent="0.3">
      <c r="A9639" t="s">
        <v>1085</v>
      </c>
      <c r="B9639" t="s">
        <v>3816</v>
      </c>
      <c r="C9639" t="s">
        <v>3190</v>
      </c>
      <c r="D9639" t="s">
        <v>31321</v>
      </c>
      <c r="E9639" t="s">
        <v>3235</v>
      </c>
      <c r="F9639" t="s">
        <v>31620</v>
      </c>
      <c r="G9639" t="s">
        <v>8584</v>
      </c>
      <c r="H9639" t="s">
        <v>3177</v>
      </c>
      <c r="I9639" t="s">
        <v>31621</v>
      </c>
      <c r="J9639" t="s">
        <v>3187</v>
      </c>
      <c r="K9639" t="s">
        <v>31622</v>
      </c>
      <c r="L9639" t="s">
        <v>3174</v>
      </c>
      <c r="M9639" t="s">
        <v>3174</v>
      </c>
    </row>
    <row r="9640" spans="1:13" x14ac:dyDescent="0.3">
      <c r="A9640" t="s">
        <v>1090</v>
      </c>
      <c r="B9640" t="s">
        <v>8574</v>
      </c>
      <c r="C9640" t="s">
        <v>3173</v>
      </c>
      <c r="D9640" t="s">
        <v>28172</v>
      </c>
      <c r="E9640" t="s">
        <v>3235</v>
      </c>
      <c r="F9640" t="s">
        <v>31623</v>
      </c>
      <c r="G9640" t="s">
        <v>29835</v>
      </c>
      <c r="H9640" t="s">
        <v>3177</v>
      </c>
      <c r="I9640" t="s">
        <v>31624</v>
      </c>
      <c r="J9640" t="s">
        <v>3187</v>
      </c>
      <c r="K9640" t="s">
        <v>31625</v>
      </c>
      <c r="L9640" t="s">
        <v>3174</v>
      </c>
      <c r="M9640" t="s">
        <v>3174</v>
      </c>
    </row>
    <row r="9641" spans="1:13" x14ac:dyDescent="0.3">
      <c r="A9641" t="s">
        <v>1085</v>
      </c>
      <c r="B9641" t="s">
        <v>3689</v>
      </c>
      <c r="C9641" t="s">
        <v>3190</v>
      </c>
      <c r="D9641" t="s">
        <v>31321</v>
      </c>
      <c r="E9641" t="s">
        <v>3235</v>
      </c>
      <c r="F9641" t="s">
        <v>31626</v>
      </c>
      <c r="G9641" t="s">
        <v>26852</v>
      </c>
      <c r="H9641" t="s">
        <v>3177</v>
      </c>
      <c r="I9641" t="s">
        <v>31627</v>
      </c>
      <c r="J9641" t="s">
        <v>3187</v>
      </c>
      <c r="K9641" t="s">
        <v>31628</v>
      </c>
      <c r="L9641" t="s">
        <v>3174</v>
      </c>
      <c r="M9641" t="s">
        <v>3174</v>
      </c>
    </row>
    <row r="9642" spans="1:13" x14ac:dyDescent="0.3">
      <c r="A9642" t="s">
        <v>1082</v>
      </c>
      <c r="B9642" t="s">
        <v>16031</v>
      </c>
      <c r="C9642" t="s">
        <v>4045</v>
      </c>
      <c r="D9642" t="s">
        <v>1822</v>
      </c>
      <c r="E9642" t="s">
        <v>3235</v>
      </c>
      <c r="F9642" t="s">
        <v>31629</v>
      </c>
      <c r="G9642" t="s">
        <v>16033</v>
      </c>
      <c r="H9642" t="s">
        <v>3177</v>
      </c>
      <c r="I9642" t="s">
        <v>31630</v>
      </c>
      <c r="J9642" t="s">
        <v>3187</v>
      </c>
      <c r="K9642" t="s">
        <v>13814</v>
      </c>
      <c r="L9642" t="s">
        <v>3174</v>
      </c>
      <c r="M9642" t="s">
        <v>3174</v>
      </c>
    </row>
    <row r="9643" spans="1:13" x14ac:dyDescent="0.3">
      <c r="A9643" t="s">
        <v>1085</v>
      </c>
      <c r="B9643" t="s">
        <v>3007</v>
      </c>
      <c r="C9643" t="s">
        <v>3190</v>
      </c>
      <c r="D9643" t="s">
        <v>31321</v>
      </c>
      <c r="E9643" t="s">
        <v>3235</v>
      </c>
      <c r="F9643" t="s">
        <v>31631</v>
      </c>
      <c r="G9643" t="s">
        <v>20414</v>
      </c>
      <c r="H9643" t="s">
        <v>3177</v>
      </c>
      <c r="I9643" t="s">
        <v>31632</v>
      </c>
      <c r="J9643" t="s">
        <v>3187</v>
      </c>
      <c r="K9643" t="s">
        <v>31633</v>
      </c>
      <c r="L9643" t="s">
        <v>3174</v>
      </c>
      <c r="M9643" t="s">
        <v>3174</v>
      </c>
    </row>
    <row r="9644" spans="1:13" x14ac:dyDescent="0.3">
      <c r="A9644" t="s">
        <v>1090</v>
      </c>
      <c r="B9644" t="s">
        <v>2999</v>
      </c>
      <c r="C9644" t="s">
        <v>3173</v>
      </c>
      <c r="D9644" t="s">
        <v>1822</v>
      </c>
      <c r="E9644" t="s">
        <v>3183</v>
      </c>
      <c r="F9644" t="s">
        <v>31634</v>
      </c>
      <c r="G9644" t="s">
        <v>20249</v>
      </c>
      <c r="H9644" t="s">
        <v>3177</v>
      </c>
      <c r="I9644" t="s">
        <v>31635</v>
      </c>
      <c r="J9644" t="s">
        <v>3187</v>
      </c>
      <c r="K9644" t="s">
        <v>31636</v>
      </c>
      <c r="L9644" t="s">
        <v>3174</v>
      </c>
      <c r="M9644" t="s">
        <v>3174</v>
      </c>
    </row>
    <row r="9645" spans="1:13" x14ac:dyDescent="0.3">
      <c r="A9645" t="s">
        <v>1090</v>
      </c>
      <c r="B9645" t="s">
        <v>8793</v>
      </c>
      <c r="C9645" t="s">
        <v>3173</v>
      </c>
      <c r="D9645" t="s">
        <v>28172</v>
      </c>
      <c r="E9645" t="s">
        <v>3235</v>
      </c>
      <c r="F9645" t="s">
        <v>31637</v>
      </c>
      <c r="G9645" t="s">
        <v>28486</v>
      </c>
      <c r="H9645" t="s">
        <v>3177</v>
      </c>
      <c r="I9645" t="s">
        <v>31638</v>
      </c>
      <c r="J9645" t="s">
        <v>3187</v>
      </c>
      <c r="K9645" t="s">
        <v>31639</v>
      </c>
      <c r="L9645" t="s">
        <v>3174</v>
      </c>
      <c r="M9645" t="s">
        <v>3174</v>
      </c>
    </row>
    <row r="9646" spans="1:13" x14ac:dyDescent="0.3">
      <c r="A9646" t="s">
        <v>1085</v>
      </c>
      <c r="B9646" t="s">
        <v>3816</v>
      </c>
      <c r="C9646" t="s">
        <v>3190</v>
      </c>
      <c r="D9646" t="s">
        <v>31321</v>
      </c>
      <c r="E9646" t="s">
        <v>3235</v>
      </c>
      <c r="F9646" t="s">
        <v>31640</v>
      </c>
      <c r="G9646" t="s">
        <v>31641</v>
      </c>
      <c r="H9646" t="s">
        <v>3177</v>
      </c>
      <c r="I9646" t="s">
        <v>31642</v>
      </c>
      <c r="J9646" t="s">
        <v>3187</v>
      </c>
      <c r="K9646" t="s">
        <v>31643</v>
      </c>
      <c r="L9646" t="s">
        <v>3174</v>
      </c>
      <c r="M9646" t="s">
        <v>3174</v>
      </c>
    </row>
    <row r="9647" spans="1:13" x14ac:dyDescent="0.3">
      <c r="A9647" t="s">
        <v>1099</v>
      </c>
      <c r="B9647" t="s">
        <v>2972</v>
      </c>
      <c r="C9647" t="s">
        <v>3190</v>
      </c>
      <c r="D9647" t="s">
        <v>7922</v>
      </c>
      <c r="E9647" t="s">
        <v>3546</v>
      </c>
      <c r="F9647" t="s">
        <v>31644</v>
      </c>
      <c r="G9647" t="s">
        <v>25465</v>
      </c>
      <c r="H9647" t="s">
        <v>3177</v>
      </c>
      <c r="I9647" t="s">
        <v>31645</v>
      </c>
      <c r="J9647" t="s">
        <v>3179</v>
      </c>
      <c r="K9647" t="s">
        <v>31646</v>
      </c>
      <c r="L9647" t="s">
        <v>3174</v>
      </c>
      <c r="M9647" t="s">
        <v>3174</v>
      </c>
    </row>
    <row r="9648" spans="1:13" x14ac:dyDescent="0.3">
      <c r="A9648" t="s">
        <v>1082</v>
      </c>
      <c r="B9648" t="s">
        <v>16031</v>
      </c>
      <c r="C9648" t="s">
        <v>4045</v>
      </c>
      <c r="D9648" t="s">
        <v>1822</v>
      </c>
      <c r="E9648" t="s">
        <v>3235</v>
      </c>
      <c r="F9648" t="s">
        <v>31647</v>
      </c>
      <c r="G9648" t="s">
        <v>16033</v>
      </c>
      <c r="H9648" t="s">
        <v>3177</v>
      </c>
      <c r="I9648" t="s">
        <v>31648</v>
      </c>
      <c r="J9648" t="s">
        <v>3187</v>
      </c>
      <c r="K9648" t="s">
        <v>13802</v>
      </c>
      <c r="L9648" t="s">
        <v>3174</v>
      </c>
      <c r="M9648" t="s">
        <v>3174</v>
      </c>
    </row>
    <row r="9649" spans="1:13" x14ac:dyDescent="0.3">
      <c r="A9649" t="s">
        <v>1085</v>
      </c>
      <c r="B9649" t="s">
        <v>3770</v>
      </c>
      <c r="C9649" t="s">
        <v>3190</v>
      </c>
      <c r="D9649" t="s">
        <v>31321</v>
      </c>
      <c r="E9649" t="s">
        <v>3235</v>
      </c>
      <c r="F9649" t="s">
        <v>31649</v>
      </c>
      <c r="G9649" t="s">
        <v>8939</v>
      </c>
      <c r="H9649" t="s">
        <v>3177</v>
      </c>
      <c r="I9649" t="s">
        <v>31650</v>
      </c>
      <c r="J9649" t="s">
        <v>3187</v>
      </c>
      <c r="K9649" t="s">
        <v>31651</v>
      </c>
      <c r="L9649" t="s">
        <v>3174</v>
      </c>
      <c r="M9649" t="s">
        <v>3174</v>
      </c>
    </row>
    <row r="9650" spans="1:13" x14ac:dyDescent="0.3">
      <c r="A9650" t="s">
        <v>1090</v>
      </c>
      <c r="B9650" t="s">
        <v>2999</v>
      </c>
      <c r="C9650" t="s">
        <v>3173</v>
      </c>
      <c r="D9650" t="s">
        <v>1822</v>
      </c>
      <c r="E9650" t="s">
        <v>3183</v>
      </c>
      <c r="F9650" t="s">
        <v>31652</v>
      </c>
      <c r="G9650" t="s">
        <v>20249</v>
      </c>
      <c r="H9650" t="s">
        <v>3177</v>
      </c>
      <c r="I9650" t="s">
        <v>31653</v>
      </c>
      <c r="J9650" t="s">
        <v>3187</v>
      </c>
      <c r="K9650" t="s">
        <v>31654</v>
      </c>
      <c r="L9650" t="s">
        <v>3174</v>
      </c>
      <c r="M9650" t="s">
        <v>3174</v>
      </c>
    </row>
    <row r="9651" spans="1:13" x14ac:dyDescent="0.3">
      <c r="A9651" t="s">
        <v>1099</v>
      </c>
      <c r="B9651" t="s">
        <v>7447</v>
      </c>
      <c r="C9651" t="s">
        <v>3190</v>
      </c>
      <c r="D9651" t="s">
        <v>1822</v>
      </c>
      <c r="E9651" t="s">
        <v>3459</v>
      </c>
      <c r="F9651" t="s">
        <v>31655</v>
      </c>
      <c r="G9651" t="s">
        <v>31656</v>
      </c>
      <c r="H9651" t="s">
        <v>3177</v>
      </c>
      <c r="I9651" t="s">
        <v>31657</v>
      </c>
      <c r="J9651" t="s">
        <v>3179</v>
      </c>
      <c r="K9651" t="s">
        <v>31658</v>
      </c>
      <c r="L9651" t="s">
        <v>3174</v>
      </c>
      <c r="M9651" t="s">
        <v>3174</v>
      </c>
    </row>
    <row r="9652" spans="1:13" x14ac:dyDescent="0.3">
      <c r="A9652" t="s">
        <v>1090</v>
      </c>
      <c r="B9652" t="s">
        <v>15025</v>
      </c>
      <c r="C9652" t="s">
        <v>3173</v>
      </c>
      <c r="D9652" t="s">
        <v>28172</v>
      </c>
      <c r="E9652" t="s">
        <v>3235</v>
      </c>
      <c r="F9652" t="s">
        <v>31659</v>
      </c>
      <c r="G9652" t="s">
        <v>15027</v>
      </c>
      <c r="H9652" t="s">
        <v>3177</v>
      </c>
      <c r="I9652" t="s">
        <v>31660</v>
      </c>
      <c r="J9652" t="s">
        <v>3187</v>
      </c>
      <c r="K9652" t="s">
        <v>31661</v>
      </c>
      <c r="L9652" t="s">
        <v>3174</v>
      </c>
      <c r="M9652" t="s">
        <v>3174</v>
      </c>
    </row>
    <row r="9653" spans="1:13" x14ac:dyDescent="0.3">
      <c r="A9653" t="s">
        <v>1085</v>
      </c>
      <c r="B9653" t="s">
        <v>3770</v>
      </c>
      <c r="C9653" t="s">
        <v>3190</v>
      </c>
      <c r="D9653" t="s">
        <v>31321</v>
      </c>
      <c r="E9653" t="s">
        <v>3235</v>
      </c>
      <c r="F9653" t="s">
        <v>31662</v>
      </c>
      <c r="G9653" t="s">
        <v>8939</v>
      </c>
      <c r="H9653" t="s">
        <v>3177</v>
      </c>
      <c r="I9653" t="s">
        <v>31663</v>
      </c>
      <c r="J9653" t="s">
        <v>3187</v>
      </c>
      <c r="K9653" t="s">
        <v>31664</v>
      </c>
      <c r="L9653" t="s">
        <v>3174</v>
      </c>
      <c r="M9653" t="s">
        <v>3174</v>
      </c>
    </row>
    <row r="9654" spans="1:13" x14ac:dyDescent="0.3">
      <c r="A9654" t="s">
        <v>1082</v>
      </c>
      <c r="B9654" t="s">
        <v>16031</v>
      </c>
      <c r="C9654" t="s">
        <v>4045</v>
      </c>
      <c r="D9654" t="s">
        <v>1822</v>
      </c>
      <c r="E9654" t="s">
        <v>3235</v>
      </c>
      <c r="F9654" t="s">
        <v>31665</v>
      </c>
      <c r="G9654" t="s">
        <v>16033</v>
      </c>
      <c r="H9654" t="s">
        <v>3177</v>
      </c>
      <c r="I9654" t="s">
        <v>31666</v>
      </c>
      <c r="J9654" t="s">
        <v>3187</v>
      </c>
      <c r="K9654" t="s">
        <v>13805</v>
      </c>
      <c r="L9654" t="s">
        <v>3174</v>
      </c>
      <c r="M9654" t="s">
        <v>3174</v>
      </c>
    </row>
    <row r="9655" spans="1:13" x14ac:dyDescent="0.3">
      <c r="A9655" t="s">
        <v>1085</v>
      </c>
      <c r="B9655" t="s">
        <v>3159</v>
      </c>
      <c r="C9655" t="s">
        <v>3190</v>
      </c>
      <c r="D9655" t="s">
        <v>31321</v>
      </c>
      <c r="E9655" t="s">
        <v>3235</v>
      </c>
      <c r="F9655" t="s">
        <v>31667</v>
      </c>
      <c r="G9655" t="s">
        <v>31668</v>
      </c>
      <c r="H9655" t="s">
        <v>3177</v>
      </c>
      <c r="I9655" t="s">
        <v>31669</v>
      </c>
      <c r="J9655" t="s">
        <v>3187</v>
      </c>
      <c r="K9655" t="s">
        <v>31670</v>
      </c>
      <c r="L9655" t="s">
        <v>3174</v>
      </c>
      <c r="M9655" t="s">
        <v>3174</v>
      </c>
    </row>
    <row r="9656" spans="1:13" x14ac:dyDescent="0.3">
      <c r="A9656" t="s">
        <v>1090</v>
      </c>
      <c r="B9656" t="s">
        <v>2999</v>
      </c>
      <c r="C9656" t="s">
        <v>3173</v>
      </c>
      <c r="D9656" t="s">
        <v>1822</v>
      </c>
      <c r="E9656" t="s">
        <v>3183</v>
      </c>
      <c r="F9656" t="s">
        <v>31671</v>
      </c>
      <c r="G9656" t="s">
        <v>20249</v>
      </c>
      <c r="H9656" t="s">
        <v>3177</v>
      </c>
      <c r="I9656" t="s">
        <v>31672</v>
      </c>
      <c r="J9656" t="s">
        <v>3187</v>
      </c>
      <c r="K9656" t="s">
        <v>31673</v>
      </c>
      <c r="L9656" t="s">
        <v>3174</v>
      </c>
      <c r="M9656" t="s">
        <v>3174</v>
      </c>
    </row>
    <row r="9657" spans="1:13" x14ac:dyDescent="0.3">
      <c r="A9657" t="s">
        <v>1085</v>
      </c>
      <c r="B9657" t="s">
        <v>3042</v>
      </c>
      <c r="C9657" t="s">
        <v>3190</v>
      </c>
      <c r="D9657" t="s">
        <v>31321</v>
      </c>
      <c r="E9657" t="s">
        <v>3235</v>
      </c>
      <c r="F9657" t="s">
        <v>31674</v>
      </c>
      <c r="G9657" t="s">
        <v>31675</v>
      </c>
      <c r="H9657" t="s">
        <v>3177</v>
      </c>
      <c r="I9657" t="s">
        <v>31676</v>
      </c>
      <c r="J9657" t="s">
        <v>3187</v>
      </c>
      <c r="K9657" t="s">
        <v>31677</v>
      </c>
      <c r="L9657" t="s">
        <v>3174</v>
      </c>
      <c r="M9657" t="s">
        <v>3174</v>
      </c>
    </row>
    <row r="9658" spans="1:13" x14ac:dyDescent="0.3">
      <c r="A9658" t="s">
        <v>1082</v>
      </c>
      <c r="B9658" t="s">
        <v>7755</v>
      </c>
      <c r="C9658" t="s">
        <v>4045</v>
      </c>
      <c r="D9658" t="s">
        <v>2050</v>
      </c>
      <c r="E9658" t="s">
        <v>3183</v>
      </c>
      <c r="F9658" t="s">
        <v>31678</v>
      </c>
      <c r="G9658" t="s">
        <v>13789</v>
      </c>
      <c r="H9658" t="s">
        <v>3177</v>
      </c>
      <c r="I9658" t="s">
        <v>31679</v>
      </c>
      <c r="J9658" t="s">
        <v>3179</v>
      </c>
      <c r="K9658" t="s">
        <v>31680</v>
      </c>
      <c r="L9658" t="s">
        <v>3174</v>
      </c>
      <c r="M9658" t="s">
        <v>3174</v>
      </c>
    </row>
    <row r="9659" spans="1:13" x14ac:dyDescent="0.3">
      <c r="A9659" t="s">
        <v>1090</v>
      </c>
      <c r="B9659" t="s">
        <v>15025</v>
      </c>
      <c r="C9659" t="s">
        <v>3173</v>
      </c>
      <c r="D9659" t="s">
        <v>28172</v>
      </c>
      <c r="E9659" t="s">
        <v>3235</v>
      </c>
      <c r="F9659" t="s">
        <v>31681</v>
      </c>
      <c r="G9659" t="s">
        <v>29325</v>
      </c>
      <c r="H9659" t="s">
        <v>3177</v>
      </c>
      <c r="I9659" t="s">
        <v>31682</v>
      </c>
      <c r="J9659" t="s">
        <v>3187</v>
      </c>
      <c r="K9659" t="s">
        <v>31683</v>
      </c>
      <c r="L9659" t="s">
        <v>3174</v>
      </c>
      <c r="M9659" t="s">
        <v>3174</v>
      </c>
    </row>
    <row r="9660" spans="1:13" x14ac:dyDescent="0.3">
      <c r="A9660" t="s">
        <v>1090</v>
      </c>
      <c r="B9660" t="s">
        <v>2999</v>
      </c>
      <c r="C9660" t="s">
        <v>3173</v>
      </c>
      <c r="D9660" t="s">
        <v>1822</v>
      </c>
      <c r="E9660" t="s">
        <v>3183</v>
      </c>
      <c r="F9660" t="s">
        <v>31684</v>
      </c>
      <c r="G9660" t="s">
        <v>20249</v>
      </c>
      <c r="H9660" t="s">
        <v>3177</v>
      </c>
      <c r="I9660" t="s">
        <v>31685</v>
      </c>
      <c r="J9660" t="s">
        <v>3187</v>
      </c>
      <c r="K9660" t="s">
        <v>31686</v>
      </c>
      <c r="L9660" t="s">
        <v>3174</v>
      </c>
      <c r="M9660" t="s">
        <v>3174</v>
      </c>
    </row>
    <row r="9661" spans="1:13" x14ac:dyDescent="0.3">
      <c r="A9661" t="s">
        <v>1099</v>
      </c>
      <c r="B9661" t="s">
        <v>2972</v>
      </c>
      <c r="C9661" t="s">
        <v>3190</v>
      </c>
      <c r="D9661" t="s">
        <v>7922</v>
      </c>
      <c r="E9661" t="s">
        <v>3546</v>
      </c>
      <c r="F9661" t="s">
        <v>31687</v>
      </c>
      <c r="G9661" t="s">
        <v>25465</v>
      </c>
      <c r="H9661" t="s">
        <v>3177</v>
      </c>
      <c r="I9661" t="s">
        <v>31688</v>
      </c>
      <c r="J9661" t="s">
        <v>3179</v>
      </c>
      <c r="K9661" t="s">
        <v>31689</v>
      </c>
      <c r="L9661" t="s">
        <v>3174</v>
      </c>
      <c r="M9661" t="s">
        <v>3174</v>
      </c>
    </row>
    <row r="9662" spans="1:13" x14ac:dyDescent="0.3">
      <c r="A9662" t="s">
        <v>1090</v>
      </c>
      <c r="B9662" t="s">
        <v>15025</v>
      </c>
      <c r="C9662" t="s">
        <v>3173</v>
      </c>
      <c r="D9662" t="s">
        <v>28172</v>
      </c>
      <c r="E9662" t="s">
        <v>3235</v>
      </c>
      <c r="F9662" t="s">
        <v>31690</v>
      </c>
      <c r="G9662" t="s">
        <v>29332</v>
      </c>
      <c r="H9662" t="s">
        <v>3177</v>
      </c>
      <c r="I9662" t="s">
        <v>31691</v>
      </c>
      <c r="J9662" t="s">
        <v>3187</v>
      </c>
      <c r="K9662" t="s">
        <v>31692</v>
      </c>
      <c r="L9662" t="s">
        <v>3174</v>
      </c>
      <c r="M9662" t="s">
        <v>3174</v>
      </c>
    </row>
    <row r="9663" spans="1:13" x14ac:dyDescent="0.3">
      <c r="A9663" t="s">
        <v>1082</v>
      </c>
      <c r="B9663" t="s">
        <v>31693</v>
      </c>
      <c r="C9663" t="s">
        <v>4045</v>
      </c>
      <c r="D9663" t="s">
        <v>1822</v>
      </c>
      <c r="E9663" t="s">
        <v>7639</v>
      </c>
      <c r="F9663" t="s">
        <v>31694</v>
      </c>
      <c r="G9663" t="s">
        <v>31695</v>
      </c>
      <c r="H9663" t="s">
        <v>3177</v>
      </c>
      <c r="I9663" t="s">
        <v>31696</v>
      </c>
      <c r="J9663" t="s">
        <v>3187</v>
      </c>
      <c r="K9663" t="s">
        <v>16002</v>
      </c>
      <c r="L9663" t="s">
        <v>3174</v>
      </c>
      <c r="M9663" t="s">
        <v>3174</v>
      </c>
    </row>
    <row r="9664" spans="1:13" x14ac:dyDescent="0.3">
      <c r="A9664" t="s">
        <v>1099</v>
      </c>
      <c r="B9664" t="s">
        <v>7447</v>
      </c>
      <c r="C9664" t="s">
        <v>3190</v>
      </c>
      <c r="D9664" t="s">
        <v>1822</v>
      </c>
      <c r="E9664" t="s">
        <v>3459</v>
      </c>
      <c r="F9664" t="s">
        <v>31697</v>
      </c>
      <c r="G9664" t="s">
        <v>31656</v>
      </c>
      <c r="H9664" t="s">
        <v>3177</v>
      </c>
      <c r="I9664" t="s">
        <v>31698</v>
      </c>
      <c r="J9664" t="s">
        <v>3179</v>
      </c>
      <c r="K9664" t="s">
        <v>31699</v>
      </c>
      <c r="L9664" t="s">
        <v>3174</v>
      </c>
      <c r="M9664" t="s">
        <v>3174</v>
      </c>
    </row>
    <row r="9665" spans="1:13" x14ac:dyDescent="0.3">
      <c r="A9665" t="s">
        <v>1090</v>
      </c>
      <c r="B9665" t="s">
        <v>2999</v>
      </c>
      <c r="C9665" t="s">
        <v>3173</v>
      </c>
      <c r="D9665" t="s">
        <v>1822</v>
      </c>
      <c r="E9665" t="s">
        <v>3183</v>
      </c>
      <c r="F9665" t="s">
        <v>31700</v>
      </c>
      <c r="G9665" t="s">
        <v>20249</v>
      </c>
      <c r="H9665" t="s">
        <v>3177</v>
      </c>
      <c r="I9665" t="s">
        <v>31701</v>
      </c>
      <c r="J9665" t="s">
        <v>3187</v>
      </c>
      <c r="K9665" t="s">
        <v>31702</v>
      </c>
      <c r="L9665" t="s">
        <v>3174</v>
      </c>
      <c r="M9665" t="s">
        <v>3174</v>
      </c>
    </row>
    <row r="9666" spans="1:13" x14ac:dyDescent="0.3">
      <c r="A9666" t="s">
        <v>1082</v>
      </c>
      <c r="B9666" t="s">
        <v>7755</v>
      </c>
      <c r="C9666" t="s">
        <v>4045</v>
      </c>
      <c r="D9666" t="s">
        <v>2050</v>
      </c>
      <c r="E9666" t="s">
        <v>3183</v>
      </c>
      <c r="F9666" t="s">
        <v>31703</v>
      </c>
      <c r="G9666" t="s">
        <v>13789</v>
      </c>
      <c r="H9666" t="s">
        <v>3177</v>
      </c>
      <c r="I9666" t="s">
        <v>31704</v>
      </c>
      <c r="J9666" t="s">
        <v>3179</v>
      </c>
      <c r="K9666" t="s">
        <v>31705</v>
      </c>
      <c r="L9666" t="s">
        <v>3174</v>
      </c>
      <c r="M9666" t="s">
        <v>3174</v>
      </c>
    </row>
    <row r="9667" spans="1:13" x14ac:dyDescent="0.3">
      <c r="A9667" t="s">
        <v>1090</v>
      </c>
      <c r="B9667" t="s">
        <v>3038</v>
      </c>
      <c r="C9667" t="s">
        <v>3173</v>
      </c>
      <c r="D9667" t="s">
        <v>28172</v>
      </c>
      <c r="E9667" t="s">
        <v>3235</v>
      </c>
      <c r="F9667" t="s">
        <v>31706</v>
      </c>
      <c r="G9667" t="s">
        <v>29332</v>
      </c>
      <c r="H9667" t="s">
        <v>3177</v>
      </c>
      <c r="I9667" t="s">
        <v>31707</v>
      </c>
      <c r="J9667" t="s">
        <v>3187</v>
      </c>
      <c r="K9667" t="s">
        <v>31708</v>
      </c>
      <c r="L9667" t="s">
        <v>3174</v>
      </c>
      <c r="M9667" t="s">
        <v>3174</v>
      </c>
    </row>
    <row r="9668" spans="1:13" x14ac:dyDescent="0.3">
      <c r="A9668" t="s">
        <v>1082</v>
      </c>
      <c r="B9668" t="s">
        <v>31693</v>
      </c>
      <c r="C9668" t="s">
        <v>4045</v>
      </c>
      <c r="D9668" t="s">
        <v>1822</v>
      </c>
      <c r="E9668" t="s">
        <v>7639</v>
      </c>
      <c r="F9668" t="s">
        <v>31709</v>
      </c>
      <c r="G9668" t="s">
        <v>31695</v>
      </c>
      <c r="H9668" t="s">
        <v>3177</v>
      </c>
      <c r="I9668" t="s">
        <v>31710</v>
      </c>
      <c r="J9668" t="s">
        <v>3187</v>
      </c>
      <c r="K9668" t="s">
        <v>16015</v>
      </c>
      <c r="L9668" t="s">
        <v>3174</v>
      </c>
      <c r="M9668" t="s">
        <v>3174</v>
      </c>
    </row>
    <row r="9669" spans="1:13" x14ac:dyDescent="0.3">
      <c r="A9669" t="s">
        <v>1090</v>
      </c>
      <c r="B9669" t="s">
        <v>2999</v>
      </c>
      <c r="C9669" t="s">
        <v>3173</v>
      </c>
      <c r="D9669" t="s">
        <v>1822</v>
      </c>
      <c r="E9669" t="s">
        <v>3183</v>
      </c>
      <c r="F9669" t="s">
        <v>31711</v>
      </c>
      <c r="G9669" t="s">
        <v>20249</v>
      </c>
      <c r="H9669" t="s">
        <v>3177</v>
      </c>
      <c r="I9669" t="s">
        <v>31712</v>
      </c>
      <c r="J9669" t="s">
        <v>3187</v>
      </c>
      <c r="K9669" t="s">
        <v>31713</v>
      </c>
      <c r="L9669" t="s">
        <v>3174</v>
      </c>
      <c r="M9669" t="s">
        <v>3174</v>
      </c>
    </row>
    <row r="9670" spans="1:13" x14ac:dyDescent="0.3">
      <c r="A9670" t="s">
        <v>1082</v>
      </c>
      <c r="B9670" t="s">
        <v>13965</v>
      </c>
      <c r="C9670" t="s">
        <v>4045</v>
      </c>
      <c r="D9670" t="s">
        <v>1822</v>
      </c>
      <c r="E9670" t="s">
        <v>3235</v>
      </c>
      <c r="F9670" t="s">
        <v>31714</v>
      </c>
      <c r="G9670" t="s">
        <v>13967</v>
      </c>
      <c r="H9670" t="s">
        <v>3177</v>
      </c>
      <c r="I9670" t="s">
        <v>31715</v>
      </c>
      <c r="J9670" t="s">
        <v>3187</v>
      </c>
      <c r="K9670" t="s">
        <v>31716</v>
      </c>
      <c r="L9670" t="s">
        <v>3174</v>
      </c>
      <c r="M9670" t="s">
        <v>3174</v>
      </c>
    </row>
    <row r="9671" spans="1:13" x14ac:dyDescent="0.3">
      <c r="A9671" t="s">
        <v>1090</v>
      </c>
      <c r="B9671" t="s">
        <v>31717</v>
      </c>
      <c r="C9671" t="s">
        <v>3173</v>
      </c>
      <c r="D9671" t="s">
        <v>28172</v>
      </c>
      <c r="E9671" t="s">
        <v>3235</v>
      </c>
      <c r="F9671" t="s">
        <v>31718</v>
      </c>
      <c r="G9671" t="s">
        <v>16064</v>
      </c>
      <c r="H9671" t="s">
        <v>3177</v>
      </c>
      <c r="I9671" t="s">
        <v>31719</v>
      </c>
      <c r="J9671" t="s">
        <v>3187</v>
      </c>
      <c r="K9671" t="s">
        <v>31720</v>
      </c>
      <c r="L9671" t="s">
        <v>3174</v>
      </c>
      <c r="M9671" t="s">
        <v>3174</v>
      </c>
    </row>
    <row r="9672" spans="1:13" x14ac:dyDescent="0.3">
      <c r="A9672" t="s">
        <v>1090</v>
      </c>
      <c r="B9672" t="s">
        <v>2999</v>
      </c>
      <c r="C9672" t="s">
        <v>3173</v>
      </c>
      <c r="D9672" t="s">
        <v>1822</v>
      </c>
      <c r="E9672" t="s">
        <v>3183</v>
      </c>
      <c r="F9672" t="s">
        <v>31721</v>
      </c>
      <c r="G9672" t="s">
        <v>20249</v>
      </c>
      <c r="H9672" t="s">
        <v>3177</v>
      </c>
      <c r="I9672" t="s">
        <v>31722</v>
      </c>
      <c r="J9672" t="s">
        <v>3187</v>
      </c>
      <c r="K9672" t="s">
        <v>31723</v>
      </c>
      <c r="L9672" t="s">
        <v>3174</v>
      </c>
      <c r="M9672" t="s">
        <v>3174</v>
      </c>
    </row>
    <row r="9673" spans="1:13" x14ac:dyDescent="0.3">
      <c r="A9673" t="s">
        <v>1082</v>
      </c>
      <c r="B9673" t="s">
        <v>23025</v>
      </c>
      <c r="C9673" t="s">
        <v>4045</v>
      </c>
      <c r="D9673" t="s">
        <v>1822</v>
      </c>
      <c r="E9673" t="s">
        <v>7639</v>
      </c>
      <c r="F9673" t="s">
        <v>31724</v>
      </c>
      <c r="G9673" t="s">
        <v>23511</v>
      </c>
      <c r="H9673" t="s">
        <v>3177</v>
      </c>
      <c r="I9673" t="s">
        <v>31725</v>
      </c>
      <c r="J9673" t="s">
        <v>3187</v>
      </c>
      <c r="K9673" t="s">
        <v>31726</v>
      </c>
      <c r="L9673" t="s">
        <v>3174</v>
      </c>
      <c r="M9673" t="s">
        <v>3174</v>
      </c>
    </row>
    <row r="9674" spans="1:13" x14ac:dyDescent="0.3">
      <c r="A9674" t="s">
        <v>1090</v>
      </c>
      <c r="B9674" t="s">
        <v>2999</v>
      </c>
      <c r="C9674" t="s">
        <v>3173</v>
      </c>
      <c r="D9674" t="s">
        <v>28172</v>
      </c>
      <c r="E9674" t="s">
        <v>3546</v>
      </c>
      <c r="F9674" t="s">
        <v>31727</v>
      </c>
      <c r="G9674" t="s">
        <v>30909</v>
      </c>
      <c r="H9674" t="s">
        <v>3177</v>
      </c>
      <c r="I9674" t="s">
        <v>31728</v>
      </c>
      <c r="J9674" t="s">
        <v>3187</v>
      </c>
      <c r="K9674" t="s">
        <v>31729</v>
      </c>
      <c r="L9674" t="s">
        <v>3174</v>
      </c>
      <c r="M9674" t="s">
        <v>3174</v>
      </c>
    </row>
    <row r="9675" spans="1:13" x14ac:dyDescent="0.3">
      <c r="A9675" t="s">
        <v>1090</v>
      </c>
      <c r="B9675" t="s">
        <v>2999</v>
      </c>
      <c r="C9675" t="s">
        <v>3173</v>
      </c>
      <c r="D9675" t="s">
        <v>1822</v>
      </c>
      <c r="E9675" t="s">
        <v>3183</v>
      </c>
      <c r="F9675" t="s">
        <v>31730</v>
      </c>
      <c r="G9675" t="s">
        <v>20249</v>
      </c>
      <c r="H9675" t="s">
        <v>3177</v>
      </c>
      <c r="I9675" t="s">
        <v>31731</v>
      </c>
      <c r="J9675" t="s">
        <v>3187</v>
      </c>
      <c r="K9675" t="s">
        <v>31732</v>
      </c>
      <c r="L9675" t="s">
        <v>3174</v>
      </c>
      <c r="M9675" t="s">
        <v>3174</v>
      </c>
    </row>
    <row r="9676" spans="1:13" x14ac:dyDescent="0.3">
      <c r="A9676" t="s">
        <v>1099</v>
      </c>
      <c r="B9676" t="s">
        <v>7447</v>
      </c>
      <c r="C9676" t="s">
        <v>3190</v>
      </c>
      <c r="D9676" t="s">
        <v>1822</v>
      </c>
      <c r="E9676" t="s">
        <v>3459</v>
      </c>
      <c r="F9676" t="s">
        <v>31733</v>
      </c>
      <c r="G9676" t="s">
        <v>31656</v>
      </c>
      <c r="H9676" t="s">
        <v>3177</v>
      </c>
      <c r="I9676" t="s">
        <v>31734</v>
      </c>
      <c r="J9676" t="s">
        <v>3179</v>
      </c>
      <c r="K9676" t="s">
        <v>31735</v>
      </c>
      <c r="L9676" t="s">
        <v>3174</v>
      </c>
      <c r="M9676" t="s">
        <v>3174</v>
      </c>
    </row>
    <row r="9677" spans="1:13" x14ac:dyDescent="0.3">
      <c r="A9677" t="s">
        <v>1082</v>
      </c>
      <c r="B9677" t="s">
        <v>23025</v>
      </c>
      <c r="C9677" t="s">
        <v>4045</v>
      </c>
      <c r="D9677" t="s">
        <v>1822</v>
      </c>
      <c r="E9677" t="s">
        <v>7639</v>
      </c>
      <c r="F9677" t="s">
        <v>31736</v>
      </c>
      <c r="G9677" t="s">
        <v>23511</v>
      </c>
      <c r="H9677" t="s">
        <v>3177</v>
      </c>
      <c r="I9677" t="s">
        <v>31737</v>
      </c>
      <c r="J9677" t="s">
        <v>3187</v>
      </c>
      <c r="K9677" t="s">
        <v>16002</v>
      </c>
      <c r="L9677" t="s">
        <v>3174</v>
      </c>
      <c r="M9677" t="s">
        <v>3174</v>
      </c>
    </row>
    <row r="9678" spans="1:13" x14ac:dyDescent="0.3">
      <c r="A9678" t="s">
        <v>1090</v>
      </c>
      <c r="B9678" t="s">
        <v>3831</v>
      </c>
      <c r="C9678" t="s">
        <v>3173</v>
      </c>
      <c r="D9678" t="s">
        <v>28172</v>
      </c>
      <c r="E9678" t="s">
        <v>3235</v>
      </c>
      <c r="F9678" t="s">
        <v>31738</v>
      </c>
      <c r="G9678" t="s">
        <v>16256</v>
      </c>
      <c r="H9678" t="s">
        <v>3177</v>
      </c>
      <c r="I9678" t="s">
        <v>31739</v>
      </c>
      <c r="J9678" t="s">
        <v>3187</v>
      </c>
      <c r="K9678" t="s">
        <v>31740</v>
      </c>
      <c r="L9678" t="s">
        <v>3174</v>
      </c>
      <c r="M9678" t="s">
        <v>3174</v>
      </c>
    </row>
    <row r="9679" spans="1:13" x14ac:dyDescent="0.3">
      <c r="A9679" t="s">
        <v>1090</v>
      </c>
      <c r="B9679" t="s">
        <v>2999</v>
      </c>
      <c r="C9679" t="s">
        <v>3173</v>
      </c>
      <c r="D9679" t="s">
        <v>1822</v>
      </c>
      <c r="E9679" t="s">
        <v>3183</v>
      </c>
      <c r="F9679" t="s">
        <v>31741</v>
      </c>
      <c r="G9679" t="s">
        <v>20249</v>
      </c>
      <c r="H9679" t="s">
        <v>3177</v>
      </c>
      <c r="I9679" t="s">
        <v>31742</v>
      </c>
      <c r="J9679" t="s">
        <v>3187</v>
      </c>
      <c r="K9679" t="s">
        <v>31743</v>
      </c>
      <c r="L9679" t="s">
        <v>3174</v>
      </c>
      <c r="M9679" t="s">
        <v>3174</v>
      </c>
    </row>
    <row r="9680" spans="1:13" x14ac:dyDescent="0.3">
      <c r="A9680" t="s">
        <v>1082</v>
      </c>
      <c r="B9680" t="s">
        <v>9381</v>
      </c>
      <c r="C9680" t="s">
        <v>4045</v>
      </c>
      <c r="D9680" t="s">
        <v>1822</v>
      </c>
      <c r="E9680" t="s">
        <v>3235</v>
      </c>
      <c r="F9680" t="s">
        <v>31744</v>
      </c>
      <c r="G9680" t="s">
        <v>14991</v>
      </c>
      <c r="H9680" t="s">
        <v>3177</v>
      </c>
      <c r="I9680" t="s">
        <v>31745</v>
      </c>
      <c r="J9680" t="s">
        <v>3187</v>
      </c>
      <c r="K9680" t="s">
        <v>16015</v>
      </c>
      <c r="L9680" t="s">
        <v>3174</v>
      </c>
      <c r="M9680" t="s">
        <v>3174</v>
      </c>
    </row>
    <row r="9681" spans="1:13" x14ac:dyDescent="0.3">
      <c r="A9681" t="s">
        <v>1082</v>
      </c>
      <c r="B9681" t="s">
        <v>23025</v>
      </c>
      <c r="C9681" t="s">
        <v>4045</v>
      </c>
      <c r="D9681" t="s">
        <v>1822</v>
      </c>
      <c r="E9681" t="s">
        <v>7639</v>
      </c>
      <c r="F9681" t="s">
        <v>31746</v>
      </c>
      <c r="G9681" t="s">
        <v>23511</v>
      </c>
      <c r="H9681" t="s">
        <v>3177</v>
      </c>
      <c r="I9681" t="s">
        <v>31747</v>
      </c>
      <c r="J9681" t="s">
        <v>3187</v>
      </c>
      <c r="K9681" t="s">
        <v>16015</v>
      </c>
      <c r="L9681" t="s">
        <v>3174</v>
      </c>
      <c r="M9681" t="s">
        <v>3174</v>
      </c>
    </row>
    <row r="9682" spans="1:13" x14ac:dyDescent="0.3">
      <c r="A9682" t="s">
        <v>1090</v>
      </c>
      <c r="B9682" t="s">
        <v>2999</v>
      </c>
      <c r="C9682" t="s">
        <v>3173</v>
      </c>
      <c r="D9682" t="s">
        <v>1822</v>
      </c>
      <c r="E9682" t="s">
        <v>3183</v>
      </c>
      <c r="F9682" t="s">
        <v>31748</v>
      </c>
      <c r="G9682" t="s">
        <v>20249</v>
      </c>
      <c r="H9682" t="s">
        <v>3177</v>
      </c>
      <c r="I9682" t="s">
        <v>31749</v>
      </c>
      <c r="J9682" t="s">
        <v>3187</v>
      </c>
      <c r="K9682" t="s">
        <v>31750</v>
      </c>
      <c r="L9682" t="s">
        <v>3174</v>
      </c>
      <c r="M9682" t="s">
        <v>3174</v>
      </c>
    </row>
    <row r="9683" spans="1:13" x14ac:dyDescent="0.3">
      <c r="A9683" t="s">
        <v>1090</v>
      </c>
      <c r="B9683" t="s">
        <v>13650</v>
      </c>
      <c r="C9683" t="s">
        <v>3173</v>
      </c>
      <c r="D9683" t="s">
        <v>28172</v>
      </c>
      <c r="E9683" t="s">
        <v>3235</v>
      </c>
      <c r="F9683" t="s">
        <v>31751</v>
      </c>
      <c r="G9683" t="s">
        <v>16269</v>
      </c>
      <c r="H9683" t="s">
        <v>3177</v>
      </c>
      <c r="I9683" t="s">
        <v>31752</v>
      </c>
      <c r="J9683" t="s">
        <v>3187</v>
      </c>
      <c r="K9683" t="s">
        <v>31753</v>
      </c>
      <c r="L9683" t="s">
        <v>3174</v>
      </c>
      <c r="M9683" t="s">
        <v>3174</v>
      </c>
    </row>
    <row r="9684" spans="1:13" x14ac:dyDescent="0.3">
      <c r="A9684" t="s">
        <v>1099</v>
      </c>
      <c r="B9684" t="s">
        <v>7447</v>
      </c>
      <c r="C9684" t="s">
        <v>3190</v>
      </c>
      <c r="D9684" t="s">
        <v>1822</v>
      </c>
      <c r="E9684" t="s">
        <v>3459</v>
      </c>
      <c r="F9684" t="s">
        <v>31754</v>
      </c>
      <c r="G9684" t="s">
        <v>31755</v>
      </c>
      <c r="H9684" t="s">
        <v>3177</v>
      </c>
      <c r="I9684" t="s">
        <v>31756</v>
      </c>
      <c r="J9684" t="s">
        <v>3179</v>
      </c>
      <c r="K9684" t="s">
        <v>31757</v>
      </c>
      <c r="L9684" t="s">
        <v>3174</v>
      </c>
      <c r="M9684" t="s">
        <v>3174</v>
      </c>
    </row>
    <row r="9685" spans="1:13" x14ac:dyDescent="0.3">
      <c r="A9685" t="s">
        <v>1090</v>
      </c>
      <c r="B9685" t="s">
        <v>2999</v>
      </c>
      <c r="C9685" t="s">
        <v>3173</v>
      </c>
      <c r="D9685" t="s">
        <v>1822</v>
      </c>
      <c r="E9685" t="s">
        <v>3183</v>
      </c>
      <c r="F9685" t="s">
        <v>31758</v>
      </c>
      <c r="G9685" t="s">
        <v>20249</v>
      </c>
      <c r="H9685" t="s">
        <v>3177</v>
      </c>
      <c r="I9685" t="s">
        <v>31759</v>
      </c>
      <c r="J9685" t="s">
        <v>3187</v>
      </c>
      <c r="K9685" t="s">
        <v>31760</v>
      </c>
      <c r="L9685" t="s">
        <v>3174</v>
      </c>
      <c r="M9685" t="s">
        <v>3174</v>
      </c>
    </row>
    <row r="9686" spans="1:13" x14ac:dyDescent="0.3">
      <c r="A9686" t="s">
        <v>1090</v>
      </c>
      <c r="B9686" t="s">
        <v>3381</v>
      </c>
      <c r="C9686" t="s">
        <v>3173</v>
      </c>
      <c r="D9686" t="s">
        <v>28172</v>
      </c>
      <c r="E9686" t="s">
        <v>3235</v>
      </c>
      <c r="F9686" t="s">
        <v>31761</v>
      </c>
      <c r="G9686" t="s">
        <v>15760</v>
      </c>
      <c r="H9686" t="s">
        <v>3177</v>
      </c>
      <c r="I9686" t="s">
        <v>31762</v>
      </c>
      <c r="J9686" t="s">
        <v>3187</v>
      </c>
      <c r="K9686" t="s">
        <v>31763</v>
      </c>
      <c r="L9686" t="s">
        <v>3174</v>
      </c>
      <c r="M9686" t="s">
        <v>3174</v>
      </c>
    </row>
    <row r="9687" spans="1:13" x14ac:dyDescent="0.3">
      <c r="A9687" t="s">
        <v>1082</v>
      </c>
      <c r="B9687" t="s">
        <v>7755</v>
      </c>
      <c r="C9687" t="s">
        <v>4045</v>
      </c>
      <c r="D9687" t="s">
        <v>1822</v>
      </c>
      <c r="E9687" t="s">
        <v>3183</v>
      </c>
      <c r="F9687" t="s">
        <v>31764</v>
      </c>
      <c r="G9687" t="s">
        <v>31127</v>
      </c>
      <c r="H9687" t="s">
        <v>3177</v>
      </c>
      <c r="I9687" t="s">
        <v>31765</v>
      </c>
      <c r="J9687" t="s">
        <v>3179</v>
      </c>
      <c r="K9687" t="s">
        <v>31766</v>
      </c>
      <c r="L9687" t="s">
        <v>3174</v>
      </c>
      <c r="M9687" t="s">
        <v>3174</v>
      </c>
    </row>
    <row r="9688" spans="1:13" x14ac:dyDescent="0.3">
      <c r="A9688" t="s">
        <v>1090</v>
      </c>
      <c r="B9688" t="s">
        <v>2999</v>
      </c>
      <c r="C9688" t="s">
        <v>3173</v>
      </c>
      <c r="D9688" t="s">
        <v>1822</v>
      </c>
      <c r="E9688" t="s">
        <v>3183</v>
      </c>
      <c r="F9688" t="s">
        <v>31767</v>
      </c>
      <c r="G9688" t="s">
        <v>20249</v>
      </c>
      <c r="H9688" t="s">
        <v>3177</v>
      </c>
      <c r="I9688" t="s">
        <v>31768</v>
      </c>
      <c r="J9688" t="s">
        <v>3187</v>
      </c>
      <c r="K9688" t="s">
        <v>31769</v>
      </c>
      <c r="L9688" t="s">
        <v>3174</v>
      </c>
      <c r="M9688" t="s">
        <v>3174</v>
      </c>
    </row>
    <row r="9689" spans="1:13" x14ac:dyDescent="0.3">
      <c r="A9689" t="s">
        <v>1090</v>
      </c>
      <c r="B9689" t="s">
        <v>4812</v>
      </c>
      <c r="C9689" t="s">
        <v>3173</v>
      </c>
      <c r="D9689" t="s">
        <v>28172</v>
      </c>
      <c r="E9689" t="s">
        <v>3235</v>
      </c>
      <c r="F9689" t="s">
        <v>31770</v>
      </c>
      <c r="G9689" t="s">
        <v>8207</v>
      </c>
      <c r="H9689" t="s">
        <v>3177</v>
      </c>
      <c r="I9689" t="s">
        <v>31771</v>
      </c>
      <c r="J9689" t="s">
        <v>3187</v>
      </c>
      <c r="K9689" t="s">
        <v>31772</v>
      </c>
      <c r="L9689" t="s">
        <v>3174</v>
      </c>
      <c r="M9689" t="s">
        <v>3174</v>
      </c>
    </row>
    <row r="9690" spans="1:13" x14ac:dyDescent="0.3">
      <c r="A9690" t="s">
        <v>1082</v>
      </c>
      <c r="B9690" t="s">
        <v>23025</v>
      </c>
      <c r="C9690" t="s">
        <v>4045</v>
      </c>
      <c r="D9690" t="s">
        <v>1822</v>
      </c>
      <c r="E9690" t="s">
        <v>7639</v>
      </c>
      <c r="F9690" t="s">
        <v>31773</v>
      </c>
      <c r="G9690" t="s">
        <v>23511</v>
      </c>
      <c r="H9690" t="s">
        <v>3177</v>
      </c>
      <c r="I9690" t="s">
        <v>31774</v>
      </c>
      <c r="J9690" t="s">
        <v>3179</v>
      </c>
      <c r="K9690" t="s">
        <v>31775</v>
      </c>
      <c r="L9690" t="s">
        <v>3174</v>
      </c>
      <c r="M9690" t="s">
        <v>3174</v>
      </c>
    </row>
    <row r="9691" spans="1:13" x14ac:dyDescent="0.3">
      <c r="A9691" t="s">
        <v>1090</v>
      </c>
      <c r="B9691" t="s">
        <v>4812</v>
      </c>
      <c r="C9691" t="s">
        <v>3173</v>
      </c>
      <c r="D9691" t="s">
        <v>28172</v>
      </c>
      <c r="E9691" t="s">
        <v>3235</v>
      </c>
      <c r="F9691" t="s">
        <v>31776</v>
      </c>
      <c r="G9691" t="s">
        <v>16276</v>
      </c>
      <c r="H9691" t="s">
        <v>3177</v>
      </c>
      <c r="I9691" t="s">
        <v>31777</v>
      </c>
      <c r="J9691" t="s">
        <v>3187</v>
      </c>
      <c r="K9691" t="s">
        <v>31778</v>
      </c>
      <c r="L9691" t="s">
        <v>3174</v>
      </c>
      <c r="M9691" t="s">
        <v>3174</v>
      </c>
    </row>
    <row r="9692" spans="1:13" x14ac:dyDescent="0.3">
      <c r="A9692" t="s">
        <v>1082</v>
      </c>
      <c r="B9692" t="s">
        <v>23025</v>
      </c>
      <c r="C9692" t="s">
        <v>4045</v>
      </c>
      <c r="D9692" t="s">
        <v>1822</v>
      </c>
      <c r="E9692" t="s">
        <v>7639</v>
      </c>
      <c r="F9692" t="s">
        <v>31779</v>
      </c>
      <c r="G9692" t="s">
        <v>23511</v>
      </c>
      <c r="H9692" t="s">
        <v>3177</v>
      </c>
      <c r="I9692" t="s">
        <v>31780</v>
      </c>
      <c r="J9692" t="s">
        <v>3179</v>
      </c>
      <c r="K9692" t="s">
        <v>31775</v>
      </c>
      <c r="L9692" t="s">
        <v>3174</v>
      </c>
      <c r="M9692" t="s">
        <v>3174</v>
      </c>
    </row>
    <row r="9693" spans="1:13" x14ac:dyDescent="0.3">
      <c r="A9693" t="s">
        <v>1090</v>
      </c>
      <c r="B9693" t="s">
        <v>4812</v>
      </c>
      <c r="C9693" t="s">
        <v>3173</v>
      </c>
      <c r="D9693" t="s">
        <v>28172</v>
      </c>
      <c r="E9693" t="s">
        <v>3235</v>
      </c>
      <c r="F9693" t="s">
        <v>31781</v>
      </c>
      <c r="G9693" t="s">
        <v>16286</v>
      </c>
      <c r="H9693" t="s">
        <v>3177</v>
      </c>
      <c r="I9693" t="s">
        <v>31782</v>
      </c>
      <c r="J9693" t="s">
        <v>3187</v>
      </c>
      <c r="K9693" t="s">
        <v>31783</v>
      </c>
      <c r="L9693" t="s">
        <v>3174</v>
      </c>
      <c r="M9693" t="s">
        <v>3174</v>
      </c>
    </row>
    <row r="9694" spans="1:13" x14ac:dyDescent="0.3">
      <c r="A9694" t="s">
        <v>1082</v>
      </c>
      <c r="B9694" t="s">
        <v>23025</v>
      </c>
      <c r="C9694" t="s">
        <v>4045</v>
      </c>
      <c r="D9694" t="s">
        <v>1822</v>
      </c>
      <c r="E9694" t="s">
        <v>7639</v>
      </c>
      <c r="F9694" t="s">
        <v>31784</v>
      </c>
      <c r="G9694" t="s">
        <v>23511</v>
      </c>
      <c r="H9694" t="s">
        <v>3177</v>
      </c>
      <c r="I9694" t="s">
        <v>31785</v>
      </c>
      <c r="J9694" t="s">
        <v>3179</v>
      </c>
      <c r="K9694" t="s">
        <v>31786</v>
      </c>
      <c r="L9694" t="s">
        <v>3174</v>
      </c>
      <c r="M9694" t="s">
        <v>3174</v>
      </c>
    </row>
    <row r="9695" spans="1:13" x14ac:dyDescent="0.3">
      <c r="A9695" t="s">
        <v>1090</v>
      </c>
      <c r="B9695" t="s">
        <v>4812</v>
      </c>
      <c r="C9695" t="s">
        <v>3173</v>
      </c>
      <c r="D9695" t="s">
        <v>28172</v>
      </c>
      <c r="E9695" t="s">
        <v>3235</v>
      </c>
      <c r="F9695" t="s">
        <v>31787</v>
      </c>
      <c r="G9695" t="s">
        <v>31000</v>
      </c>
      <c r="H9695" t="s">
        <v>3177</v>
      </c>
      <c r="I9695" t="s">
        <v>31788</v>
      </c>
      <c r="J9695" t="s">
        <v>3187</v>
      </c>
      <c r="K9695" t="s">
        <v>31789</v>
      </c>
      <c r="L9695" t="s">
        <v>3174</v>
      </c>
      <c r="M9695" t="s">
        <v>3174</v>
      </c>
    </row>
    <row r="9696" spans="1:13" x14ac:dyDescent="0.3">
      <c r="A9696" t="s">
        <v>1082</v>
      </c>
      <c r="B9696" t="s">
        <v>23025</v>
      </c>
      <c r="C9696" t="s">
        <v>4045</v>
      </c>
      <c r="D9696" t="s">
        <v>1822</v>
      </c>
      <c r="E9696" t="s">
        <v>7639</v>
      </c>
      <c r="F9696" t="s">
        <v>31790</v>
      </c>
      <c r="G9696" t="s">
        <v>23511</v>
      </c>
      <c r="H9696" t="s">
        <v>3177</v>
      </c>
      <c r="I9696" t="s">
        <v>31791</v>
      </c>
      <c r="J9696" t="s">
        <v>3179</v>
      </c>
      <c r="K9696" t="s">
        <v>31786</v>
      </c>
      <c r="L9696" t="s">
        <v>3174</v>
      </c>
      <c r="M9696" t="s">
        <v>3174</v>
      </c>
    </row>
    <row r="9697" spans="1:13" x14ac:dyDescent="0.3">
      <c r="A9697" t="s">
        <v>1090</v>
      </c>
      <c r="B9697" t="s">
        <v>3013</v>
      </c>
      <c r="C9697" t="s">
        <v>3173</v>
      </c>
      <c r="D9697" t="s">
        <v>28172</v>
      </c>
      <c r="E9697" t="s">
        <v>3235</v>
      </c>
      <c r="F9697" t="s">
        <v>31792</v>
      </c>
      <c r="G9697" t="s">
        <v>21539</v>
      </c>
      <c r="H9697" t="s">
        <v>3177</v>
      </c>
      <c r="I9697" t="s">
        <v>31793</v>
      </c>
      <c r="J9697" t="s">
        <v>3187</v>
      </c>
      <c r="K9697" t="s">
        <v>31794</v>
      </c>
      <c r="L9697" t="s">
        <v>3174</v>
      </c>
      <c r="M9697" t="s">
        <v>3174</v>
      </c>
    </row>
    <row r="9698" spans="1:13" x14ac:dyDescent="0.3">
      <c r="A9698" t="s">
        <v>1082</v>
      </c>
      <c r="B9698" t="s">
        <v>7381</v>
      </c>
      <c r="C9698" t="s">
        <v>4045</v>
      </c>
      <c r="D9698" t="s">
        <v>1822</v>
      </c>
      <c r="E9698" t="s">
        <v>7639</v>
      </c>
      <c r="F9698" t="s">
        <v>31795</v>
      </c>
      <c r="G9698" t="s">
        <v>23855</v>
      </c>
      <c r="H9698" t="s">
        <v>3177</v>
      </c>
      <c r="I9698" t="s">
        <v>31796</v>
      </c>
      <c r="J9698" t="s">
        <v>3187</v>
      </c>
      <c r="K9698" t="s">
        <v>8713</v>
      </c>
      <c r="L9698" t="s">
        <v>3174</v>
      </c>
      <c r="M9698" t="s">
        <v>3174</v>
      </c>
    </row>
    <row r="9699" spans="1:13" x14ac:dyDescent="0.3">
      <c r="A9699" t="s">
        <v>1085</v>
      </c>
      <c r="B9699" t="s">
        <v>3708</v>
      </c>
      <c r="C9699" t="s">
        <v>3190</v>
      </c>
      <c r="D9699" t="s">
        <v>28172</v>
      </c>
      <c r="E9699" t="s">
        <v>3235</v>
      </c>
      <c r="F9699" t="s">
        <v>31797</v>
      </c>
      <c r="G9699" t="s">
        <v>8612</v>
      </c>
      <c r="H9699" t="s">
        <v>3177</v>
      </c>
      <c r="I9699" t="s">
        <v>31798</v>
      </c>
      <c r="J9699" t="s">
        <v>3187</v>
      </c>
      <c r="K9699" t="s">
        <v>31799</v>
      </c>
      <c r="L9699" t="s">
        <v>3174</v>
      </c>
      <c r="M9699" t="s">
        <v>3174</v>
      </c>
    </row>
    <row r="9700" spans="1:13" x14ac:dyDescent="0.3">
      <c r="A9700" t="s">
        <v>1082</v>
      </c>
      <c r="B9700" t="s">
        <v>23025</v>
      </c>
      <c r="C9700" t="s">
        <v>4045</v>
      </c>
      <c r="D9700" t="s">
        <v>1822</v>
      </c>
      <c r="E9700" t="s">
        <v>7639</v>
      </c>
      <c r="F9700" t="s">
        <v>31800</v>
      </c>
      <c r="G9700" t="s">
        <v>23511</v>
      </c>
      <c r="H9700" t="s">
        <v>3177</v>
      </c>
      <c r="I9700" t="s">
        <v>31801</v>
      </c>
      <c r="J9700" t="s">
        <v>3179</v>
      </c>
      <c r="K9700" t="s">
        <v>31802</v>
      </c>
      <c r="L9700" t="s">
        <v>3174</v>
      </c>
      <c r="M9700" t="s">
        <v>3174</v>
      </c>
    </row>
    <row r="9701" spans="1:13" x14ac:dyDescent="0.3">
      <c r="A9701" t="s">
        <v>1085</v>
      </c>
      <c r="B9701" t="s">
        <v>3289</v>
      </c>
      <c r="C9701" t="s">
        <v>3190</v>
      </c>
      <c r="D9701" t="s">
        <v>28172</v>
      </c>
      <c r="E9701" t="s">
        <v>3235</v>
      </c>
      <c r="F9701" t="s">
        <v>31803</v>
      </c>
      <c r="G9701" t="s">
        <v>26842</v>
      </c>
      <c r="H9701" t="s">
        <v>3177</v>
      </c>
      <c r="I9701" t="s">
        <v>31804</v>
      </c>
      <c r="J9701" t="s">
        <v>3187</v>
      </c>
      <c r="K9701" t="s">
        <v>31805</v>
      </c>
      <c r="L9701" t="s">
        <v>3174</v>
      </c>
      <c r="M9701" t="s">
        <v>3174</v>
      </c>
    </row>
    <row r="9702" spans="1:13" x14ac:dyDescent="0.3">
      <c r="A9702" t="s">
        <v>1090</v>
      </c>
      <c r="B9702" t="s">
        <v>3013</v>
      </c>
      <c r="C9702" t="s">
        <v>3173</v>
      </c>
      <c r="D9702" t="s">
        <v>28172</v>
      </c>
      <c r="E9702" t="s">
        <v>3235</v>
      </c>
      <c r="F9702" t="s">
        <v>31806</v>
      </c>
      <c r="G9702" t="s">
        <v>20891</v>
      </c>
      <c r="H9702" t="s">
        <v>3177</v>
      </c>
      <c r="I9702" t="s">
        <v>31807</v>
      </c>
      <c r="J9702" t="s">
        <v>3187</v>
      </c>
      <c r="K9702" t="s">
        <v>31808</v>
      </c>
      <c r="L9702" t="s">
        <v>3174</v>
      </c>
      <c r="M9702" t="s">
        <v>3174</v>
      </c>
    </row>
    <row r="9703" spans="1:13" x14ac:dyDescent="0.3">
      <c r="A9703" t="s">
        <v>1085</v>
      </c>
      <c r="B9703" t="s">
        <v>6113</v>
      </c>
      <c r="C9703" t="s">
        <v>3173</v>
      </c>
      <c r="D9703" t="s">
        <v>1822</v>
      </c>
      <c r="E9703" t="s">
        <v>3235</v>
      </c>
      <c r="F9703" t="s">
        <v>31809</v>
      </c>
      <c r="G9703" t="s">
        <v>31810</v>
      </c>
      <c r="H9703" t="s">
        <v>3177</v>
      </c>
      <c r="I9703" t="s">
        <v>31811</v>
      </c>
      <c r="J9703" t="s">
        <v>3187</v>
      </c>
      <c r="K9703" t="s">
        <v>31812</v>
      </c>
      <c r="L9703" t="s">
        <v>3174</v>
      </c>
      <c r="M9703" t="s">
        <v>3174</v>
      </c>
    </row>
    <row r="9704" spans="1:13" x14ac:dyDescent="0.3">
      <c r="A9704" t="s">
        <v>1099</v>
      </c>
      <c r="B9704" t="s">
        <v>7447</v>
      </c>
      <c r="C9704" t="s">
        <v>3190</v>
      </c>
      <c r="D9704" t="s">
        <v>1822</v>
      </c>
      <c r="E9704" t="s">
        <v>3546</v>
      </c>
      <c r="F9704" t="s">
        <v>31813</v>
      </c>
      <c r="G9704" t="s">
        <v>31656</v>
      </c>
      <c r="H9704" t="s">
        <v>3177</v>
      </c>
      <c r="I9704" t="s">
        <v>31814</v>
      </c>
      <c r="J9704" t="s">
        <v>3179</v>
      </c>
      <c r="K9704" t="s">
        <v>31815</v>
      </c>
      <c r="L9704" t="s">
        <v>3174</v>
      </c>
      <c r="M9704" t="s">
        <v>3174</v>
      </c>
    </row>
    <row r="9705" spans="1:13" x14ac:dyDescent="0.3">
      <c r="A9705" t="s">
        <v>1085</v>
      </c>
      <c r="B9705" t="s">
        <v>3007</v>
      </c>
      <c r="C9705" t="s">
        <v>3190</v>
      </c>
      <c r="D9705" t="s">
        <v>28172</v>
      </c>
      <c r="E9705" t="s">
        <v>3235</v>
      </c>
      <c r="F9705" t="s">
        <v>31816</v>
      </c>
      <c r="G9705" t="s">
        <v>9110</v>
      </c>
      <c r="H9705" t="s">
        <v>3177</v>
      </c>
      <c r="I9705" t="s">
        <v>31817</v>
      </c>
      <c r="J9705" t="s">
        <v>3187</v>
      </c>
      <c r="K9705" t="s">
        <v>31818</v>
      </c>
      <c r="L9705" t="s">
        <v>3174</v>
      </c>
      <c r="M9705" t="s">
        <v>3174</v>
      </c>
    </row>
    <row r="9706" spans="1:13" x14ac:dyDescent="0.3">
      <c r="A9706" t="s">
        <v>1085</v>
      </c>
      <c r="B9706" t="s">
        <v>3007</v>
      </c>
      <c r="C9706" t="s">
        <v>3190</v>
      </c>
      <c r="D9706" t="s">
        <v>28172</v>
      </c>
      <c r="E9706" t="s">
        <v>3235</v>
      </c>
      <c r="F9706" t="s">
        <v>31819</v>
      </c>
      <c r="G9706" t="s">
        <v>9110</v>
      </c>
      <c r="H9706" t="s">
        <v>3177</v>
      </c>
      <c r="I9706" t="s">
        <v>31820</v>
      </c>
      <c r="J9706" t="s">
        <v>3187</v>
      </c>
      <c r="K9706" t="s">
        <v>31821</v>
      </c>
      <c r="L9706" t="s">
        <v>3174</v>
      </c>
      <c r="M9706" t="s">
        <v>3174</v>
      </c>
    </row>
    <row r="9707" spans="1:13" x14ac:dyDescent="0.3">
      <c r="A9707" t="s">
        <v>1085</v>
      </c>
      <c r="B9707" t="s">
        <v>5347</v>
      </c>
      <c r="C9707" t="s">
        <v>3190</v>
      </c>
      <c r="D9707" t="s">
        <v>28172</v>
      </c>
      <c r="E9707" t="s">
        <v>3235</v>
      </c>
      <c r="F9707" t="s">
        <v>31822</v>
      </c>
      <c r="G9707" t="s">
        <v>31438</v>
      </c>
      <c r="H9707" t="s">
        <v>3177</v>
      </c>
      <c r="I9707" t="s">
        <v>31823</v>
      </c>
      <c r="J9707" t="s">
        <v>3187</v>
      </c>
      <c r="K9707" t="s">
        <v>31824</v>
      </c>
      <c r="L9707" t="s">
        <v>3174</v>
      </c>
      <c r="M9707" t="s">
        <v>3174</v>
      </c>
    </row>
    <row r="9708" spans="1:13" x14ac:dyDescent="0.3">
      <c r="A9708" t="s">
        <v>1085</v>
      </c>
      <c r="B9708" t="s">
        <v>5347</v>
      </c>
      <c r="C9708" t="s">
        <v>3190</v>
      </c>
      <c r="D9708" t="s">
        <v>28172</v>
      </c>
      <c r="E9708" t="s">
        <v>3235</v>
      </c>
      <c r="F9708" t="s">
        <v>31825</v>
      </c>
      <c r="G9708" t="s">
        <v>31438</v>
      </c>
      <c r="H9708" t="s">
        <v>3177</v>
      </c>
      <c r="I9708" t="s">
        <v>31826</v>
      </c>
      <c r="J9708" t="s">
        <v>3187</v>
      </c>
      <c r="K9708" t="s">
        <v>31827</v>
      </c>
      <c r="L9708" t="s">
        <v>3174</v>
      </c>
      <c r="M9708" t="s">
        <v>3174</v>
      </c>
    </row>
    <row r="9709" spans="1:13" x14ac:dyDescent="0.3">
      <c r="A9709" t="s">
        <v>1085</v>
      </c>
      <c r="B9709" t="s">
        <v>5347</v>
      </c>
      <c r="C9709" t="s">
        <v>3190</v>
      </c>
      <c r="D9709" t="s">
        <v>28172</v>
      </c>
      <c r="E9709" t="s">
        <v>3235</v>
      </c>
      <c r="F9709" t="s">
        <v>31828</v>
      </c>
      <c r="G9709" t="s">
        <v>31438</v>
      </c>
      <c r="H9709" t="s">
        <v>3177</v>
      </c>
      <c r="I9709" t="s">
        <v>31829</v>
      </c>
      <c r="J9709" t="s">
        <v>3187</v>
      </c>
      <c r="K9709" t="s">
        <v>31830</v>
      </c>
      <c r="L9709" t="s">
        <v>3174</v>
      </c>
      <c r="M9709" t="s">
        <v>3174</v>
      </c>
    </row>
    <row r="9710" spans="1:13" x14ac:dyDescent="0.3">
      <c r="A9710" t="s">
        <v>1085</v>
      </c>
      <c r="B9710" t="s">
        <v>5347</v>
      </c>
      <c r="C9710" t="s">
        <v>3190</v>
      </c>
      <c r="D9710" t="s">
        <v>28172</v>
      </c>
      <c r="E9710" t="s">
        <v>3235</v>
      </c>
      <c r="F9710" t="s">
        <v>31831</v>
      </c>
      <c r="G9710" t="s">
        <v>31438</v>
      </c>
      <c r="H9710" t="s">
        <v>3177</v>
      </c>
      <c r="I9710" t="s">
        <v>31832</v>
      </c>
      <c r="J9710" t="s">
        <v>3187</v>
      </c>
      <c r="K9710" t="s">
        <v>31833</v>
      </c>
      <c r="L9710" t="s">
        <v>3174</v>
      </c>
      <c r="M9710" t="s">
        <v>3174</v>
      </c>
    </row>
    <row r="9711" spans="1:13" x14ac:dyDescent="0.3">
      <c r="A9711" t="s">
        <v>1085</v>
      </c>
      <c r="B9711" t="s">
        <v>3289</v>
      </c>
      <c r="C9711" t="s">
        <v>3190</v>
      </c>
      <c r="D9711" t="s">
        <v>28172</v>
      </c>
      <c r="E9711" t="s">
        <v>3235</v>
      </c>
      <c r="F9711" t="s">
        <v>31834</v>
      </c>
      <c r="G9711" t="s">
        <v>5365</v>
      </c>
      <c r="H9711" t="s">
        <v>3177</v>
      </c>
      <c r="I9711" t="s">
        <v>31835</v>
      </c>
      <c r="J9711" t="s">
        <v>3187</v>
      </c>
      <c r="K9711" t="s">
        <v>31836</v>
      </c>
      <c r="L9711" t="s">
        <v>3174</v>
      </c>
      <c r="M9711" t="s">
        <v>3174</v>
      </c>
    </row>
    <row r="9712" spans="1:13" x14ac:dyDescent="0.3">
      <c r="A9712" t="s">
        <v>1085</v>
      </c>
      <c r="B9712" t="s">
        <v>5766</v>
      </c>
      <c r="C9712" t="s">
        <v>3190</v>
      </c>
      <c r="D9712" t="s">
        <v>28172</v>
      </c>
      <c r="E9712" t="s">
        <v>3235</v>
      </c>
      <c r="F9712" t="s">
        <v>31837</v>
      </c>
      <c r="G9712" t="s">
        <v>20402</v>
      </c>
      <c r="H9712" t="s">
        <v>3177</v>
      </c>
      <c r="I9712" t="s">
        <v>31838</v>
      </c>
      <c r="J9712" t="s">
        <v>3187</v>
      </c>
      <c r="K9712" t="s">
        <v>31839</v>
      </c>
      <c r="L9712" t="s">
        <v>3174</v>
      </c>
      <c r="M9712" t="s">
        <v>3174</v>
      </c>
    </row>
    <row r="9713" spans="1:13" x14ac:dyDescent="0.3">
      <c r="A9713" t="s">
        <v>1085</v>
      </c>
      <c r="B9713" t="s">
        <v>5766</v>
      </c>
      <c r="C9713" t="s">
        <v>3190</v>
      </c>
      <c r="D9713" t="s">
        <v>28172</v>
      </c>
      <c r="E9713" t="s">
        <v>3235</v>
      </c>
      <c r="F9713" t="s">
        <v>31840</v>
      </c>
      <c r="G9713" t="s">
        <v>20402</v>
      </c>
      <c r="H9713" t="s">
        <v>3177</v>
      </c>
      <c r="I9713" t="s">
        <v>31841</v>
      </c>
      <c r="J9713" t="s">
        <v>3187</v>
      </c>
      <c r="K9713" t="s">
        <v>31842</v>
      </c>
      <c r="L9713" t="s">
        <v>3174</v>
      </c>
      <c r="M9713" t="s">
        <v>3174</v>
      </c>
    </row>
    <row r="9714" spans="1:13" x14ac:dyDescent="0.3">
      <c r="A9714" t="s">
        <v>1085</v>
      </c>
      <c r="B9714" t="s">
        <v>5766</v>
      </c>
      <c r="C9714" t="s">
        <v>3190</v>
      </c>
      <c r="D9714" t="s">
        <v>28172</v>
      </c>
      <c r="E9714" t="s">
        <v>3235</v>
      </c>
      <c r="F9714" t="s">
        <v>31843</v>
      </c>
      <c r="G9714" t="s">
        <v>20402</v>
      </c>
      <c r="H9714" t="s">
        <v>3177</v>
      </c>
      <c r="I9714" t="s">
        <v>31844</v>
      </c>
      <c r="J9714" t="s">
        <v>3187</v>
      </c>
      <c r="K9714" t="s">
        <v>31827</v>
      </c>
      <c r="L9714" t="s">
        <v>3174</v>
      </c>
      <c r="M9714" t="s">
        <v>3174</v>
      </c>
    </row>
    <row r="9715" spans="1:13" x14ac:dyDescent="0.3">
      <c r="A9715" t="s">
        <v>1085</v>
      </c>
      <c r="B9715" t="s">
        <v>5766</v>
      </c>
      <c r="C9715" t="s">
        <v>3190</v>
      </c>
      <c r="D9715" t="s">
        <v>28172</v>
      </c>
      <c r="E9715" t="s">
        <v>3235</v>
      </c>
      <c r="F9715" t="s">
        <v>31845</v>
      </c>
      <c r="G9715" t="s">
        <v>20402</v>
      </c>
      <c r="H9715" t="s">
        <v>3177</v>
      </c>
      <c r="I9715" t="s">
        <v>31846</v>
      </c>
      <c r="J9715" t="s">
        <v>3187</v>
      </c>
      <c r="K9715" t="s">
        <v>31847</v>
      </c>
      <c r="L9715" t="s">
        <v>3174</v>
      </c>
      <c r="M9715" t="s">
        <v>3174</v>
      </c>
    </row>
    <row r="9716" spans="1:13" x14ac:dyDescent="0.3">
      <c r="A9716" t="s">
        <v>1085</v>
      </c>
      <c r="B9716" t="s">
        <v>5766</v>
      </c>
      <c r="C9716" t="s">
        <v>3190</v>
      </c>
      <c r="D9716" t="s">
        <v>28172</v>
      </c>
      <c r="E9716" t="s">
        <v>3235</v>
      </c>
      <c r="F9716" t="s">
        <v>31848</v>
      </c>
      <c r="G9716" t="s">
        <v>20402</v>
      </c>
      <c r="H9716" t="s">
        <v>3177</v>
      </c>
      <c r="I9716" t="s">
        <v>31849</v>
      </c>
      <c r="J9716" t="s">
        <v>3187</v>
      </c>
      <c r="K9716" t="s">
        <v>31850</v>
      </c>
      <c r="L9716" t="s">
        <v>3174</v>
      </c>
      <c r="M9716" t="s">
        <v>3174</v>
      </c>
    </row>
    <row r="9717" spans="1:13" x14ac:dyDescent="0.3">
      <c r="A9717" t="s">
        <v>1085</v>
      </c>
      <c r="B9717" t="s">
        <v>5766</v>
      </c>
      <c r="C9717" t="s">
        <v>3190</v>
      </c>
      <c r="D9717" t="s">
        <v>28172</v>
      </c>
      <c r="E9717" t="s">
        <v>3235</v>
      </c>
      <c r="F9717" t="s">
        <v>31851</v>
      </c>
      <c r="G9717" t="s">
        <v>20402</v>
      </c>
      <c r="H9717" t="s">
        <v>3177</v>
      </c>
      <c r="I9717" t="s">
        <v>31852</v>
      </c>
      <c r="J9717" t="s">
        <v>3187</v>
      </c>
      <c r="K9717" t="s">
        <v>31833</v>
      </c>
      <c r="L9717" t="s">
        <v>3174</v>
      </c>
      <c r="M9717" t="s">
        <v>3174</v>
      </c>
    </row>
    <row r="9718" spans="1:13" x14ac:dyDescent="0.3">
      <c r="A9718" t="s">
        <v>1085</v>
      </c>
      <c r="B9718" t="s">
        <v>5766</v>
      </c>
      <c r="C9718" t="s">
        <v>3190</v>
      </c>
      <c r="D9718" t="s">
        <v>28172</v>
      </c>
      <c r="E9718" t="s">
        <v>3235</v>
      </c>
      <c r="F9718" t="s">
        <v>31853</v>
      </c>
      <c r="G9718" t="s">
        <v>20402</v>
      </c>
      <c r="H9718" t="s">
        <v>3177</v>
      </c>
      <c r="I9718" t="s">
        <v>31854</v>
      </c>
      <c r="J9718" t="s">
        <v>3187</v>
      </c>
      <c r="K9718" t="s">
        <v>31824</v>
      </c>
      <c r="L9718" t="s">
        <v>3174</v>
      </c>
      <c r="M9718" t="s">
        <v>3174</v>
      </c>
    </row>
    <row r="9719" spans="1:13" x14ac:dyDescent="0.3">
      <c r="A9719" t="s">
        <v>1099</v>
      </c>
      <c r="B9719" t="s">
        <v>5128</v>
      </c>
      <c r="C9719" t="s">
        <v>3190</v>
      </c>
      <c r="D9719" t="s">
        <v>1822</v>
      </c>
      <c r="E9719" t="s">
        <v>3183</v>
      </c>
      <c r="F9719" t="s">
        <v>31855</v>
      </c>
      <c r="G9719" t="s">
        <v>31856</v>
      </c>
      <c r="H9719" t="s">
        <v>3177</v>
      </c>
      <c r="I9719" t="s">
        <v>31857</v>
      </c>
      <c r="J9719" t="s">
        <v>3187</v>
      </c>
      <c r="K9719" t="s">
        <v>31856</v>
      </c>
      <c r="L9719" t="s">
        <v>3174</v>
      </c>
      <c r="M9719" t="s">
        <v>3174</v>
      </c>
    </row>
    <row r="9720" spans="1:13" x14ac:dyDescent="0.3">
      <c r="A9720" t="s">
        <v>1085</v>
      </c>
      <c r="B9720" t="s">
        <v>5524</v>
      </c>
      <c r="C9720" t="s">
        <v>3190</v>
      </c>
      <c r="D9720" t="s">
        <v>28172</v>
      </c>
      <c r="E9720" t="s">
        <v>3235</v>
      </c>
      <c r="F9720" t="s">
        <v>31858</v>
      </c>
      <c r="G9720" t="s">
        <v>9626</v>
      </c>
      <c r="H9720" t="s">
        <v>3177</v>
      </c>
      <c r="I9720" t="s">
        <v>31859</v>
      </c>
      <c r="J9720" t="s">
        <v>3187</v>
      </c>
      <c r="K9720" t="s">
        <v>31860</v>
      </c>
      <c r="L9720" t="s">
        <v>3174</v>
      </c>
      <c r="M9720" t="s">
        <v>3174</v>
      </c>
    </row>
    <row r="9721" spans="1:13" x14ac:dyDescent="0.3">
      <c r="A9721" t="s">
        <v>1085</v>
      </c>
      <c r="B9721" t="s">
        <v>5524</v>
      </c>
      <c r="C9721" t="s">
        <v>3190</v>
      </c>
      <c r="D9721" t="s">
        <v>28172</v>
      </c>
      <c r="E9721" t="s">
        <v>3235</v>
      </c>
      <c r="F9721" t="s">
        <v>31861</v>
      </c>
      <c r="G9721" t="s">
        <v>9626</v>
      </c>
      <c r="H9721" t="s">
        <v>3177</v>
      </c>
      <c r="I9721" t="s">
        <v>31862</v>
      </c>
      <c r="J9721" t="s">
        <v>3187</v>
      </c>
      <c r="K9721" t="s">
        <v>31863</v>
      </c>
      <c r="L9721" t="s">
        <v>3174</v>
      </c>
      <c r="M9721" t="s">
        <v>3174</v>
      </c>
    </row>
    <row r="9722" spans="1:13" x14ac:dyDescent="0.3">
      <c r="A9722" t="s">
        <v>1099</v>
      </c>
      <c r="B9722" t="s">
        <v>5128</v>
      </c>
      <c r="C9722" t="s">
        <v>3190</v>
      </c>
      <c r="D9722" t="s">
        <v>1822</v>
      </c>
      <c r="E9722" t="s">
        <v>3183</v>
      </c>
      <c r="F9722" t="s">
        <v>31864</v>
      </c>
      <c r="G9722" t="s">
        <v>31865</v>
      </c>
      <c r="H9722" t="s">
        <v>3177</v>
      </c>
      <c r="I9722" t="s">
        <v>31866</v>
      </c>
      <c r="J9722" t="s">
        <v>3187</v>
      </c>
      <c r="K9722" t="s">
        <v>31865</v>
      </c>
      <c r="L9722" t="s">
        <v>3174</v>
      </c>
      <c r="M9722" t="s">
        <v>3174</v>
      </c>
    </row>
    <row r="9723" spans="1:13" x14ac:dyDescent="0.3">
      <c r="A9723" t="s">
        <v>1085</v>
      </c>
      <c r="B9723" t="s">
        <v>5524</v>
      </c>
      <c r="C9723" t="s">
        <v>3190</v>
      </c>
      <c r="D9723" t="s">
        <v>28172</v>
      </c>
      <c r="E9723" t="s">
        <v>3235</v>
      </c>
      <c r="F9723" t="s">
        <v>31867</v>
      </c>
      <c r="G9723" t="s">
        <v>9626</v>
      </c>
      <c r="H9723" t="s">
        <v>3177</v>
      </c>
      <c r="I9723" t="s">
        <v>31868</v>
      </c>
      <c r="J9723" t="s">
        <v>3187</v>
      </c>
      <c r="K9723" t="s">
        <v>31869</v>
      </c>
      <c r="L9723" t="s">
        <v>3174</v>
      </c>
      <c r="M9723" t="s">
        <v>3174</v>
      </c>
    </row>
    <row r="9724" spans="1:13" x14ac:dyDescent="0.3">
      <c r="A9724" t="s">
        <v>1099</v>
      </c>
      <c r="B9724" t="s">
        <v>5128</v>
      </c>
      <c r="C9724" t="s">
        <v>3190</v>
      </c>
      <c r="D9724" t="s">
        <v>1822</v>
      </c>
      <c r="E9724" t="s">
        <v>3183</v>
      </c>
      <c r="F9724" t="s">
        <v>31870</v>
      </c>
      <c r="G9724" t="s">
        <v>31871</v>
      </c>
      <c r="H9724" t="s">
        <v>3177</v>
      </c>
      <c r="I9724" t="s">
        <v>31872</v>
      </c>
      <c r="J9724" t="s">
        <v>3187</v>
      </c>
      <c r="K9724" t="s">
        <v>31871</v>
      </c>
      <c r="L9724" t="s">
        <v>3174</v>
      </c>
      <c r="M9724" t="s">
        <v>3174</v>
      </c>
    </row>
    <row r="9725" spans="1:13" x14ac:dyDescent="0.3">
      <c r="A9725" t="s">
        <v>1085</v>
      </c>
      <c r="B9725" t="s">
        <v>5148</v>
      </c>
      <c r="C9725" t="s">
        <v>3173</v>
      </c>
      <c r="D9725" t="s">
        <v>1822</v>
      </c>
      <c r="E9725" t="s">
        <v>3235</v>
      </c>
      <c r="F9725" t="s">
        <v>31873</v>
      </c>
      <c r="G9725" t="s">
        <v>6651</v>
      </c>
      <c r="H9725" t="s">
        <v>3177</v>
      </c>
      <c r="I9725" t="s">
        <v>31874</v>
      </c>
      <c r="J9725" t="s">
        <v>3187</v>
      </c>
      <c r="K9725" t="s">
        <v>31875</v>
      </c>
      <c r="L9725" t="s">
        <v>3174</v>
      </c>
      <c r="M9725" t="s">
        <v>3174</v>
      </c>
    </row>
    <row r="9726" spans="1:13" x14ac:dyDescent="0.3">
      <c r="A9726" t="s">
        <v>1099</v>
      </c>
      <c r="B9726" t="s">
        <v>31876</v>
      </c>
      <c r="C9726" t="s">
        <v>3190</v>
      </c>
      <c r="D9726" t="s">
        <v>1822</v>
      </c>
      <c r="E9726" t="s">
        <v>3183</v>
      </c>
      <c r="F9726" t="s">
        <v>31877</v>
      </c>
      <c r="G9726" t="s">
        <v>31878</v>
      </c>
      <c r="H9726" t="s">
        <v>3177</v>
      </c>
      <c r="I9726" t="s">
        <v>31879</v>
      </c>
      <c r="J9726" t="s">
        <v>3187</v>
      </c>
      <c r="K9726" t="s">
        <v>31878</v>
      </c>
      <c r="L9726" t="s">
        <v>3174</v>
      </c>
      <c r="M9726" t="s">
        <v>3174</v>
      </c>
    </row>
    <row r="9727" spans="1:13" x14ac:dyDescent="0.3">
      <c r="A9727" t="s">
        <v>1099</v>
      </c>
      <c r="B9727" t="s">
        <v>5128</v>
      </c>
      <c r="C9727" t="s">
        <v>3190</v>
      </c>
      <c r="D9727" t="s">
        <v>1822</v>
      </c>
      <c r="E9727" t="s">
        <v>3183</v>
      </c>
      <c r="F9727" t="s">
        <v>31880</v>
      </c>
      <c r="G9727" t="s">
        <v>31881</v>
      </c>
      <c r="H9727" t="s">
        <v>3177</v>
      </c>
      <c r="I9727" t="s">
        <v>31882</v>
      </c>
      <c r="J9727" t="s">
        <v>3187</v>
      </c>
      <c r="K9727" t="s">
        <v>31881</v>
      </c>
      <c r="L9727" t="s">
        <v>3174</v>
      </c>
      <c r="M9727" t="s">
        <v>3174</v>
      </c>
    </row>
    <row r="9728" spans="1:13" x14ac:dyDescent="0.3">
      <c r="A9728" t="s">
        <v>1085</v>
      </c>
      <c r="B9728" t="s">
        <v>3023</v>
      </c>
      <c r="C9728" t="s">
        <v>3173</v>
      </c>
      <c r="D9728" t="s">
        <v>1822</v>
      </c>
      <c r="E9728" t="s">
        <v>3235</v>
      </c>
      <c r="F9728" t="s">
        <v>31883</v>
      </c>
      <c r="G9728" t="s">
        <v>4280</v>
      </c>
      <c r="H9728" t="s">
        <v>3177</v>
      </c>
      <c r="I9728" t="s">
        <v>31884</v>
      </c>
      <c r="J9728" t="s">
        <v>3187</v>
      </c>
      <c r="K9728" t="s">
        <v>31885</v>
      </c>
      <c r="L9728" t="s">
        <v>3174</v>
      </c>
      <c r="M9728" t="s">
        <v>3174</v>
      </c>
    </row>
    <row r="9729" spans="1:13" x14ac:dyDescent="0.3">
      <c r="A9729" t="s">
        <v>1082</v>
      </c>
      <c r="B9729" t="s">
        <v>9381</v>
      </c>
      <c r="C9729" t="s">
        <v>4045</v>
      </c>
      <c r="D9729" t="s">
        <v>1822</v>
      </c>
      <c r="E9729" t="s">
        <v>3320</v>
      </c>
      <c r="F9729" t="s">
        <v>31886</v>
      </c>
      <c r="G9729" t="s">
        <v>31887</v>
      </c>
      <c r="H9729" t="s">
        <v>3177</v>
      </c>
      <c r="I9729" t="s">
        <v>31888</v>
      </c>
      <c r="J9729" t="s">
        <v>3187</v>
      </c>
      <c r="K9729" t="s">
        <v>26179</v>
      </c>
      <c r="L9729" t="s">
        <v>3174</v>
      </c>
      <c r="M9729" t="s">
        <v>3174</v>
      </c>
    </row>
    <row r="9730" spans="1:13" x14ac:dyDescent="0.3">
      <c r="A9730" t="s">
        <v>1099</v>
      </c>
      <c r="B9730" t="s">
        <v>5128</v>
      </c>
      <c r="C9730" t="s">
        <v>3190</v>
      </c>
      <c r="D9730" t="s">
        <v>1822</v>
      </c>
      <c r="E9730" t="s">
        <v>3183</v>
      </c>
      <c r="F9730" t="s">
        <v>31889</v>
      </c>
      <c r="G9730" t="s">
        <v>31890</v>
      </c>
      <c r="H9730" t="s">
        <v>3177</v>
      </c>
      <c r="I9730" t="s">
        <v>31891</v>
      </c>
      <c r="J9730" t="s">
        <v>3187</v>
      </c>
      <c r="K9730" t="s">
        <v>31890</v>
      </c>
      <c r="L9730" t="s">
        <v>3174</v>
      </c>
      <c r="M9730" t="s">
        <v>3174</v>
      </c>
    </row>
    <row r="9731" spans="1:13" x14ac:dyDescent="0.3">
      <c r="A9731" t="s">
        <v>1085</v>
      </c>
      <c r="B9731" t="s">
        <v>3816</v>
      </c>
      <c r="C9731" t="s">
        <v>3190</v>
      </c>
      <c r="D9731" t="s">
        <v>1822</v>
      </c>
      <c r="E9731" t="s">
        <v>3235</v>
      </c>
      <c r="F9731" t="s">
        <v>31892</v>
      </c>
      <c r="G9731" t="s">
        <v>27011</v>
      </c>
      <c r="H9731" t="s">
        <v>3177</v>
      </c>
      <c r="I9731" t="s">
        <v>31893</v>
      </c>
      <c r="J9731" t="s">
        <v>3187</v>
      </c>
      <c r="K9731" t="s">
        <v>31894</v>
      </c>
      <c r="L9731" t="s">
        <v>3174</v>
      </c>
      <c r="M9731" t="s">
        <v>3174</v>
      </c>
    </row>
    <row r="9732" spans="1:13" x14ac:dyDescent="0.3">
      <c r="A9732" t="s">
        <v>1099</v>
      </c>
      <c r="B9732" t="s">
        <v>5128</v>
      </c>
      <c r="C9732" t="s">
        <v>3190</v>
      </c>
      <c r="D9732" t="s">
        <v>1822</v>
      </c>
      <c r="E9732" t="s">
        <v>3183</v>
      </c>
      <c r="F9732" t="s">
        <v>31895</v>
      </c>
      <c r="G9732" t="s">
        <v>31896</v>
      </c>
      <c r="H9732" t="s">
        <v>3177</v>
      </c>
      <c r="I9732" t="s">
        <v>31897</v>
      </c>
      <c r="J9732" t="s">
        <v>3187</v>
      </c>
      <c r="K9732" t="s">
        <v>31896</v>
      </c>
      <c r="L9732" t="s">
        <v>3174</v>
      </c>
      <c r="M9732" t="s">
        <v>3174</v>
      </c>
    </row>
    <row r="9733" spans="1:13" x14ac:dyDescent="0.3">
      <c r="A9733" t="s">
        <v>1085</v>
      </c>
      <c r="B9733" t="s">
        <v>3023</v>
      </c>
      <c r="C9733" t="s">
        <v>3173</v>
      </c>
      <c r="D9733" t="s">
        <v>1822</v>
      </c>
      <c r="E9733" t="s">
        <v>3235</v>
      </c>
      <c r="F9733" t="s">
        <v>31898</v>
      </c>
      <c r="G9733" t="s">
        <v>9541</v>
      </c>
      <c r="H9733" t="s">
        <v>3177</v>
      </c>
      <c r="I9733" t="s">
        <v>31899</v>
      </c>
      <c r="J9733" t="s">
        <v>3187</v>
      </c>
      <c r="K9733" t="s">
        <v>31900</v>
      </c>
      <c r="L9733" t="s">
        <v>3174</v>
      </c>
      <c r="M9733" t="s">
        <v>3174</v>
      </c>
    </row>
    <row r="9734" spans="1:13" x14ac:dyDescent="0.3">
      <c r="A9734" t="s">
        <v>1099</v>
      </c>
      <c r="B9734" t="s">
        <v>31876</v>
      </c>
      <c r="C9734" t="s">
        <v>3190</v>
      </c>
      <c r="D9734" t="s">
        <v>1822</v>
      </c>
      <c r="E9734" t="s">
        <v>3183</v>
      </c>
      <c r="F9734" t="s">
        <v>31901</v>
      </c>
      <c r="G9734" t="s">
        <v>31902</v>
      </c>
      <c r="H9734" t="s">
        <v>3177</v>
      </c>
      <c r="I9734" t="s">
        <v>31903</v>
      </c>
      <c r="J9734" t="s">
        <v>3187</v>
      </c>
      <c r="K9734" t="s">
        <v>31902</v>
      </c>
      <c r="L9734" t="s">
        <v>3174</v>
      </c>
      <c r="M9734" t="s">
        <v>3174</v>
      </c>
    </row>
    <row r="9735" spans="1:13" x14ac:dyDescent="0.3">
      <c r="A9735" t="s">
        <v>1085</v>
      </c>
      <c r="B9735" t="s">
        <v>3023</v>
      </c>
      <c r="C9735" t="s">
        <v>3173</v>
      </c>
      <c r="D9735" t="s">
        <v>1822</v>
      </c>
      <c r="E9735" t="s">
        <v>3235</v>
      </c>
      <c r="F9735" t="s">
        <v>31904</v>
      </c>
      <c r="G9735" t="s">
        <v>9541</v>
      </c>
      <c r="H9735" t="s">
        <v>3177</v>
      </c>
      <c r="I9735" t="s">
        <v>31905</v>
      </c>
      <c r="J9735" t="s">
        <v>3187</v>
      </c>
      <c r="K9735" t="s">
        <v>31900</v>
      </c>
      <c r="L9735" t="s">
        <v>3174</v>
      </c>
      <c r="M9735" t="s">
        <v>3174</v>
      </c>
    </row>
    <row r="9736" spans="1:13" x14ac:dyDescent="0.3">
      <c r="A9736" t="s">
        <v>1082</v>
      </c>
      <c r="B9736" t="s">
        <v>9381</v>
      </c>
      <c r="C9736" t="s">
        <v>4045</v>
      </c>
      <c r="D9736" t="s">
        <v>1822</v>
      </c>
      <c r="E9736" t="s">
        <v>3320</v>
      </c>
      <c r="F9736" t="s">
        <v>31906</v>
      </c>
      <c r="G9736" t="s">
        <v>31887</v>
      </c>
      <c r="H9736" t="s">
        <v>3177</v>
      </c>
      <c r="I9736" t="s">
        <v>31907</v>
      </c>
      <c r="J9736" t="s">
        <v>3187</v>
      </c>
      <c r="K9736" t="s">
        <v>26173</v>
      </c>
      <c r="L9736" t="s">
        <v>3174</v>
      </c>
      <c r="M9736" t="s">
        <v>3174</v>
      </c>
    </row>
    <row r="9737" spans="1:13" x14ac:dyDescent="0.3">
      <c r="A9737" t="s">
        <v>1099</v>
      </c>
      <c r="B9737" t="s">
        <v>31876</v>
      </c>
      <c r="C9737" t="s">
        <v>3190</v>
      </c>
      <c r="D9737" t="s">
        <v>1822</v>
      </c>
      <c r="E9737" t="s">
        <v>3183</v>
      </c>
      <c r="F9737" t="s">
        <v>31908</v>
      </c>
      <c r="G9737" t="s">
        <v>31909</v>
      </c>
      <c r="H9737" t="s">
        <v>3177</v>
      </c>
      <c r="I9737" t="s">
        <v>31910</v>
      </c>
      <c r="J9737" t="s">
        <v>3187</v>
      </c>
      <c r="K9737" t="s">
        <v>31909</v>
      </c>
      <c r="L9737" t="s">
        <v>3174</v>
      </c>
      <c r="M9737" t="s">
        <v>3174</v>
      </c>
    </row>
    <row r="9738" spans="1:13" x14ac:dyDescent="0.3">
      <c r="A9738" t="s">
        <v>1085</v>
      </c>
      <c r="B9738" t="s">
        <v>3023</v>
      </c>
      <c r="C9738" t="s">
        <v>3173</v>
      </c>
      <c r="D9738" t="s">
        <v>1822</v>
      </c>
      <c r="E9738" t="s">
        <v>3235</v>
      </c>
      <c r="F9738" t="s">
        <v>31911</v>
      </c>
      <c r="G9738" t="s">
        <v>9541</v>
      </c>
      <c r="H9738" t="s">
        <v>3177</v>
      </c>
      <c r="I9738" t="s">
        <v>31912</v>
      </c>
      <c r="J9738" t="s">
        <v>3187</v>
      </c>
      <c r="K9738" t="s">
        <v>31900</v>
      </c>
      <c r="L9738" t="s">
        <v>3174</v>
      </c>
      <c r="M9738" t="s">
        <v>3174</v>
      </c>
    </row>
    <row r="9739" spans="1:13" x14ac:dyDescent="0.3">
      <c r="A9739" t="s">
        <v>1099</v>
      </c>
      <c r="B9739" t="s">
        <v>1099</v>
      </c>
      <c r="C9739" t="s">
        <v>3190</v>
      </c>
      <c r="D9739" t="s">
        <v>1822</v>
      </c>
      <c r="E9739" t="s">
        <v>3183</v>
      </c>
      <c r="F9739" t="s">
        <v>31913</v>
      </c>
      <c r="G9739" t="s">
        <v>31914</v>
      </c>
      <c r="H9739" t="s">
        <v>3177</v>
      </c>
      <c r="I9739" t="s">
        <v>31915</v>
      </c>
      <c r="J9739" t="s">
        <v>3187</v>
      </c>
      <c r="K9739" t="s">
        <v>31914</v>
      </c>
      <c r="L9739" t="s">
        <v>3174</v>
      </c>
      <c r="M9739" t="s">
        <v>3174</v>
      </c>
    </row>
    <row r="9740" spans="1:13" x14ac:dyDescent="0.3">
      <c r="A9740" t="s">
        <v>1085</v>
      </c>
      <c r="B9740" t="s">
        <v>3023</v>
      </c>
      <c r="C9740" t="s">
        <v>3173</v>
      </c>
      <c r="D9740" t="s">
        <v>1822</v>
      </c>
      <c r="E9740" t="s">
        <v>3235</v>
      </c>
      <c r="F9740" t="s">
        <v>31916</v>
      </c>
      <c r="G9740" t="s">
        <v>9541</v>
      </c>
      <c r="H9740" t="s">
        <v>3177</v>
      </c>
      <c r="I9740" t="s">
        <v>31917</v>
      </c>
      <c r="J9740" t="s">
        <v>3187</v>
      </c>
      <c r="K9740" t="s">
        <v>31900</v>
      </c>
      <c r="L9740" t="s">
        <v>3174</v>
      </c>
      <c r="M9740" t="s">
        <v>3174</v>
      </c>
    </row>
    <row r="9741" spans="1:13" x14ac:dyDescent="0.3">
      <c r="A9741" t="s">
        <v>1099</v>
      </c>
      <c r="B9741" t="s">
        <v>31876</v>
      </c>
      <c r="C9741" t="s">
        <v>3190</v>
      </c>
      <c r="D9741" t="s">
        <v>1822</v>
      </c>
      <c r="E9741" t="s">
        <v>3183</v>
      </c>
      <c r="F9741" t="s">
        <v>31918</v>
      </c>
      <c r="G9741" t="s">
        <v>31919</v>
      </c>
      <c r="H9741" t="s">
        <v>3177</v>
      </c>
      <c r="I9741" t="s">
        <v>31920</v>
      </c>
      <c r="J9741" t="s">
        <v>3187</v>
      </c>
      <c r="K9741" t="s">
        <v>31919</v>
      </c>
      <c r="L9741" t="s">
        <v>3174</v>
      </c>
      <c r="M9741" t="s">
        <v>3174</v>
      </c>
    </row>
    <row r="9742" spans="1:13" x14ac:dyDescent="0.3">
      <c r="A9742" t="s">
        <v>1082</v>
      </c>
      <c r="B9742" t="s">
        <v>9381</v>
      </c>
      <c r="C9742" t="s">
        <v>4045</v>
      </c>
      <c r="D9742" t="s">
        <v>1822</v>
      </c>
      <c r="E9742" t="s">
        <v>3320</v>
      </c>
      <c r="F9742" t="s">
        <v>31921</v>
      </c>
      <c r="G9742" t="s">
        <v>31887</v>
      </c>
      <c r="H9742" t="s">
        <v>3177</v>
      </c>
      <c r="I9742" t="s">
        <v>31922</v>
      </c>
      <c r="J9742" t="s">
        <v>3187</v>
      </c>
      <c r="K9742" t="s">
        <v>26176</v>
      </c>
      <c r="L9742" t="s">
        <v>3174</v>
      </c>
      <c r="M9742" t="s">
        <v>3174</v>
      </c>
    </row>
    <row r="9743" spans="1:13" x14ac:dyDescent="0.3">
      <c r="A9743" t="s">
        <v>1099</v>
      </c>
      <c r="B9743" t="s">
        <v>1099</v>
      </c>
      <c r="C9743" t="s">
        <v>3190</v>
      </c>
      <c r="D9743" t="s">
        <v>1822</v>
      </c>
      <c r="E9743" t="s">
        <v>3183</v>
      </c>
      <c r="F9743" t="s">
        <v>31923</v>
      </c>
      <c r="G9743" t="s">
        <v>31924</v>
      </c>
      <c r="H9743" t="s">
        <v>3177</v>
      </c>
      <c r="I9743" t="s">
        <v>31925</v>
      </c>
      <c r="J9743" t="s">
        <v>3187</v>
      </c>
      <c r="K9743" t="s">
        <v>31924</v>
      </c>
      <c r="L9743" t="s">
        <v>3174</v>
      </c>
      <c r="M9743" t="s">
        <v>3174</v>
      </c>
    </row>
    <row r="9744" spans="1:13" x14ac:dyDescent="0.3">
      <c r="A9744" t="s">
        <v>1099</v>
      </c>
      <c r="B9744" t="s">
        <v>31876</v>
      </c>
      <c r="C9744" t="s">
        <v>3190</v>
      </c>
      <c r="D9744" t="s">
        <v>1822</v>
      </c>
      <c r="E9744" t="s">
        <v>3183</v>
      </c>
      <c r="F9744" t="s">
        <v>31926</v>
      </c>
      <c r="G9744" t="s">
        <v>31927</v>
      </c>
      <c r="H9744" t="s">
        <v>3177</v>
      </c>
      <c r="I9744" t="s">
        <v>31928</v>
      </c>
      <c r="J9744" t="s">
        <v>3187</v>
      </c>
      <c r="K9744" t="s">
        <v>31927</v>
      </c>
      <c r="L9744" t="s">
        <v>3174</v>
      </c>
      <c r="M9744" t="s">
        <v>3174</v>
      </c>
    </row>
    <row r="9745" spans="1:13" x14ac:dyDescent="0.3">
      <c r="A9745" t="s">
        <v>1085</v>
      </c>
      <c r="B9745" t="s">
        <v>3023</v>
      </c>
      <c r="C9745" t="s">
        <v>3173</v>
      </c>
      <c r="D9745" t="s">
        <v>1822</v>
      </c>
      <c r="E9745" t="s">
        <v>3235</v>
      </c>
      <c r="F9745" t="s">
        <v>31929</v>
      </c>
      <c r="G9745" t="s">
        <v>9541</v>
      </c>
      <c r="H9745" t="s">
        <v>3177</v>
      </c>
      <c r="I9745" t="s">
        <v>31930</v>
      </c>
      <c r="J9745" t="s">
        <v>3187</v>
      </c>
      <c r="K9745" t="s">
        <v>31900</v>
      </c>
      <c r="L9745" t="s">
        <v>3174</v>
      </c>
      <c r="M9745" t="s">
        <v>3174</v>
      </c>
    </row>
    <row r="9746" spans="1:13" x14ac:dyDescent="0.3">
      <c r="A9746" t="s">
        <v>1085</v>
      </c>
      <c r="B9746" t="s">
        <v>3023</v>
      </c>
      <c r="C9746" t="s">
        <v>3173</v>
      </c>
      <c r="D9746" t="s">
        <v>1822</v>
      </c>
      <c r="E9746" t="s">
        <v>3235</v>
      </c>
      <c r="F9746" t="s">
        <v>31931</v>
      </c>
      <c r="G9746" t="s">
        <v>5503</v>
      </c>
      <c r="H9746" t="s">
        <v>3177</v>
      </c>
      <c r="I9746" t="s">
        <v>31932</v>
      </c>
      <c r="J9746" t="s">
        <v>3187</v>
      </c>
      <c r="K9746" t="s">
        <v>31933</v>
      </c>
      <c r="L9746" t="s">
        <v>3174</v>
      </c>
      <c r="M9746" t="s">
        <v>3174</v>
      </c>
    </row>
    <row r="9747" spans="1:13" x14ac:dyDescent="0.3">
      <c r="A9747" t="s">
        <v>1099</v>
      </c>
      <c r="B9747" t="s">
        <v>31876</v>
      </c>
      <c r="C9747" t="s">
        <v>3190</v>
      </c>
      <c r="D9747" t="s">
        <v>1822</v>
      </c>
      <c r="E9747" t="s">
        <v>3183</v>
      </c>
      <c r="F9747" t="s">
        <v>31934</v>
      </c>
      <c r="G9747" t="s">
        <v>31935</v>
      </c>
      <c r="H9747" t="s">
        <v>3177</v>
      </c>
      <c r="I9747" t="s">
        <v>31936</v>
      </c>
      <c r="J9747" t="s">
        <v>3187</v>
      </c>
      <c r="K9747" t="s">
        <v>31935</v>
      </c>
      <c r="L9747" t="s">
        <v>3174</v>
      </c>
      <c r="M9747" t="s">
        <v>3174</v>
      </c>
    </row>
    <row r="9748" spans="1:13" x14ac:dyDescent="0.3">
      <c r="A9748" t="s">
        <v>1082</v>
      </c>
      <c r="B9748" t="s">
        <v>9381</v>
      </c>
      <c r="C9748" t="s">
        <v>4045</v>
      </c>
      <c r="D9748" t="s">
        <v>1822</v>
      </c>
      <c r="E9748" t="s">
        <v>3320</v>
      </c>
      <c r="F9748" t="s">
        <v>31937</v>
      </c>
      <c r="G9748" t="s">
        <v>31887</v>
      </c>
      <c r="H9748" t="s">
        <v>3177</v>
      </c>
      <c r="I9748" t="s">
        <v>31938</v>
      </c>
      <c r="J9748" t="s">
        <v>3187</v>
      </c>
      <c r="K9748" t="s">
        <v>14509</v>
      </c>
      <c r="L9748" t="s">
        <v>3174</v>
      </c>
      <c r="M9748" t="s">
        <v>3174</v>
      </c>
    </row>
    <row r="9749" spans="1:13" x14ac:dyDescent="0.3">
      <c r="A9749" t="s">
        <v>1099</v>
      </c>
      <c r="B9749" t="s">
        <v>1099</v>
      </c>
      <c r="C9749" t="s">
        <v>3190</v>
      </c>
      <c r="D9749" t="s">
        <v>1822</v>
      </c>
      <c r="E9749" t="s">
        <v>3183</v>
      </c>
      <c r="F9749" t="s">
        <v>31939</v>
      </c>
      <c r="G9749" t="s">
        <v>31940</v>
      </c>
      <c r="H9749" t="s">
        <v>3177</v>
      </c>
      <c r="I9749" t="s">
        <v>31941</v>
      </c>
      <c r="J9749" t="s">
        <v>3187</v>
      </c>
      <c r="K9749" t="s">
        <v>31940</v>
      </c>
      <c r="L9749" t="s">
        <v>3174</v>
      </c>
      <c r="M9749" t="s">
        <v>3174</v>
      </c>
    </row>
    <row r="9750" spans="1:13" x14ac:dyDescent="0.3">
      <c r="A9750" t="s">
        <v>1085</v>
      </c>
      <c r="B9750" t="s">
        <v>3023</v>
      </c>
      <c r="C9750" t="s">
        <v>3173</v>
      </c>
      <c r="D9750" t="s">
        <v>1822</v>
      </c>
      <c r="E9750" t="s">
        <v>3235</v>
      </c>
      <c r="F9750" t="s">
        <v>31942</v>
      </c>
      <c r="G9750" t="s">
        <v>5503</v>
      </c>
      <c r="H9750" t="s">
        <v>3177</v>
      </c>
      <c r="I9750" t="s">
        <v>31943</v>
      </c>
      <c r="J9750" t="s">
        <v>3187</v>
      </c>
      <c r="K9750" t="s">
        <v>31933</v>
      </c>
      <c r="L9750" t="s">
        <v>3174</v>
      </c>
      <c r="M9750" t="s">
        <v>3174</v>
      </c>
    </row>
    <row r="9751" spans="1:13" x14ac:dyDescent="0.3">
      <c r="A9751" t="s">
        <v>1099</v>
      </c>
      <c r="B9751" t="s">
        <v>31876</v>
      </c>
      <c r="C9751" t="s">
        <v>3190</v>
      </c>
      <c r="D9751" t="s">
        <v>1822</v>
      </c>
      <c r="E9751" t="s">
        <v>3183</v>
      </c>
      <c r="F9751" t="s">
        <v>31944</v>
      </c>
      <c r="G9751" t="s">
        <v>31945</v>
      </c>
      <c r="H9751" t="s">
        <v>3177</v>
      </c>
      <c r="I9751" t="s">
        <v>31946</v>
      </c>
      <c r="J9751" t="s">
        <v>3187</v>
      </c>
      <c r="K9751" t="s">
        <v>31945</v>
      </c>
      <c r="L9751" t="s">
        <v>3174</v>
      </c>
      <c r="M9751" t="s">
        <v>3174</v>
      </c>
    </row>
    <row r="9752" spans="1:13" x14ac:dyDescent="0.3">
      <c r="A9752" t="s">
        <v>1085</v>
      </c>
      <c r="B9752" t="s">
        <v>3023</v>
      </c>
      <c r="C9752" t="s">
        <v>3173</v>
      </c>
      <c r="D9752" t="s">
        <v>1822</v>
      </c>
      <c r="E9752" t="s">
        <v>3235</v>
      </c>
      <c r="F9752" t="s">
        <v>31947</v>
      </c>
      <c r="G9752" t="s">
        <v>5503</v>
      </c>
      <c r="H9752" t="s">
        <v>3177</v>
      </c>
      <c r="I9752" t="s">
        <v>31948</v>
      </c>
      <c r="J9752" t="s">
        <v>3187</v>
      </c>
      <c r="K9752" t="s">
        <v>31933</v>
      </c>
      <c r="L9752" t="s">
        <v>3174</v>
      </c>
      <c r="M9752" t="s">
        <v>3174</v>
      </c>
    </row>
    <row r="9753" spans="1:13" x14ac:dyDescent="0.3">
      <c r="A9753" t="s">
        <v>1099</v>
      </c>
      <c r="B9753" t="s">
        <v>31876</v>
      </c>
      <c r="C9753" t="s">
        <v>3190</v>
      </c>
      <c r="D9753" t="s">
        <v>1822</v>
      </c>
      <c r="E9753" t="s">
        <v>3183</v>
      </c>
      <c r="F9753" t="s">
        <v>31949</v>
      </c>
      <c r="G9753" t="s">
        <v>31950</v>
      </c>
      <c r="H9753" t="s">
        <v>3177</v>
      </c>
      <c r="I9753" t="s">
        <v>31951</v>
      </c>
      <c r="J9753" t="s">
        <v>3187</v>
      </c>
      <c r="K9753" t="s">
        <v>31950</v>
      </c>
      <c r="L9753" t="s">
        <v>3174</v>
      </c>
      <c r="M9753" t="s">
        <v>3174</v>
      </c>
    </row>
    <row r="9754" spans="1:13" x14ac:dyDescent="0.3">
      <c r="A9754" t="s">
        <v>1099</v>
      </c>
      <c r="B9754" t="s">
        <v>1099</v>
      </c>
      <c r="C9754" t="s">
        <v>3190</v>
      </c>
      <c r="D9754" t="s">
        <v>1822</v>
      </c>
      <c r="E9754" t="s">
        <v>3183</v>
      </c>
      <c r="F9754" t="s">
        <v>31952</v>
      </c>
      <c r="G9754" t="s">
        <v>31953</v>
      </c>
      <c r="H9754" t="s">
        <v>3177</v>
      </c>
      <c r="I9754" t="s">
        <v>31954</v>
      </c>
      <c r="J9754" t="s">
        <v>3187</v>
      </c>
      <c r="K9754" t="s">
        <v>31953</v>
      </c>
      <c r="L9754" t="s">
        <v>3174</v>
      </c>
      <c r="M9754" t="s">
        <v>3174</v>
      </c>
    </row>
    <row r="9755" spans="1:13" x14ac:dyDescent="0.3">
      <c r="A9755" t="s">
        <v>1085</v>
      </c>
      <c r="B9755" t="s">
        <v>3023</v>
      </c>
      <c r="C9755" t="s">
        <v>3173</v>
      </c>
      <c r="D9755" t="s">
        <v>1822</v>
      </c>
      <c r="E9755" t="s">
        <v>3235</v>
      </c>
      <c r="F9755" t="s">
        <v>31955</v>
      </c>
      <c r="G9755" t="s">
        <v>5503</v>
      </c>
      <c r="H9755" t="s">
        <v>3177</v>
      </c>
      <c r="I9755" t="s">
        <v>31956</v>
      </c>
      <c r="J9755" t="s">
        <v>3187</v>
      </c>
      <c r="K9755" t="s">
        <v>31933</v>
      </c>
      <c r="L9755" t="s">
        <v>3174</v>
      </c>
      <c r="M9755" t="s">
        <v>3174</v>
      </c>
    </row>
    <row r="9756" spans="1:13" x14ac:dyDescent="0.3">
      <c r="A9756" t="s">
        <v>1099</v>
      </c>
      <c r="B9756" t="s">
        <v>31876</v>
      </c>
      <c r="C9756" t="s">
        <v>3190</v>
      </c>
      <c r="D9756" t="s">
        <v>1822</v>
      </c>
      <c r="E9756" t="s">
        <v>3183</v>
      </c>
      <c r="F9756" t="s">
        <v>31957</v>
      </c>
      <c r="G9756" t="s">
        <v>31958</v>
      </c>
      <c r="H9756" t="s">
        <v>3177</v>
      </c>
      <c r="I9756" t="s">
        <v>31959</v>
      </c>
      <c r="J9756" t="s">
        <v>3187</v>
      </c>
      <c r="K9756" t="s">
        <v>31958</v>
      </c>
      <c r="L9756" t="s">
        <v>3174</v>
      </c>
      <c r="M9756" t="s">
        <v>3174</v>
      </c>
    </row>
    <row r="9757" spans="1:13" x14ac:dyDescent="0.3">
      <c r="A9757" t="s">
        <v>1099</v>
      </c>
      <c r="B9757" t="s">
        <v>1099</v>
      </c>
      <c r="C9757" t="s">
        <v>3190</v>
      </c>
      <c r="D9757" t="s">
        <v>1822</v>
      </c>
      <c r="E9757" t="s">
        <v>3183</v>
      </c>
      <c r="F9757" t="s">
        <v>31960</v>
      </c>
      <c r="G9757" t="s">
        <v>31961</v>
      </c>
      <c r="H9757" t="s">
        <v>3177</v>
      </c>
      <c r="I9757" t="s">
        <v>31962</v>
      </c>
      <c r="J9757" t="s">
        <v>3187</v>
      </c>
      <c r="K9757" t="s">
        <v>31961</v>
      </c>
      <c r="L9757" t="s">
        <v>3174</v>
      </c>
      <c r="M9757" t="s">
        <v>3174</v>
      </c>
    </row>
    <row r="9758" spans="1:13" x14ac:dyDescent="0.3">
      <c r="A9758" t="s">
        <v>1085</v>
      </c>
      <c r="B9758" t="s">
        <v>3023</v>
      </c>
      <c r="C9758" t="s">
        <v>3173</v>
      </c>
      <c r="D9758" t="s">
        <v>1822</v>
      </c>
      <c r="E9758" t="s">
        <v>3235</v>
      </c>
      <c r="F9758" t="s">
        <v>31963</v>
      </c>
      <c r="G9758" t="s">
        <v>5503</v>
      </c>
      <c r="H9758" t="s">
        <v>3177</v>
      </c>
      <c r="I9758" t="s">
        <v>31964</v>
      </c>
      <c r="J9758" t="s">
        <v>3187</v>
      </c>
      <c r="K9758" t="s">
        <v>31933</v>
      </c>
      <c r="L9758" t="s">
        <v>3174</v>
      </c>
      <c r="M9758" t="s">
        <v>3174</v>
      </c>
    </row>
    <row r="9759" spans="1:13" x14ac:dyDescent="0.3">
      <c r="A9759" t="s">
        <v>1099</v>
      </c>
      <c r="B9759" t="s">
        <v>1099</v>
      </c>
      <c r="C9759" t="s">
        <v>3190</v>
      </c>
      <c r="D9759" t="s">
        <v>1822</v>
      </c>
      <c r="E9759" t="s">
        <v>3183</v>
      </c>
      <c r="F9759" t="s">
        <v>31965</v>
      </c>
      <c r="G9759" t="s">
        <v>31966</v>
      </c>
      <c r="H9759" t="s">
        <v>3177</v>
      </c>
      <c r="I9759" t="s">
        <v>31967</v>
      </c>
      <c r="J9759" t="s">
        <v>3187</v>
      </c>
      <c r="K9759" t="s">
        <v>31966</v>
      </c>
      <c r="L9759" t="s">
        <v>3174</v>
      </c>
      <c r="M9759" t="s">
        <v>3174</v>
      </c>
    </row>
    <row r="9760" spans="1:13" x14ac:dyDescent="0.3">
      <c r="A9760" t="s">
        <v>1099</v>
      </c>
      <c r="B9760" t="s">
        <v>31876</v>
      </c>
      <c r="C9760" t="s">
        <v>3190</v>
      </c>
      <c r="D9760" t="s">
        <v>1822</v>
      </c>
      <c r="E9760" t="s">
        <v>3183</v>
      </c>
      <c r="F9760" t="s">
        <v>31968</v>
      </c>
      <c r="G9760" t="s">
        <v>31969</v>
      </c>
      <c r="H9760" t="s">
        <v>3177</v>
      </c>
      <c r="I9760" t="s">
        <v>31970</v>
      </c>
      <c r="J9760" t="s">
        <v>3187</v>
      </c>
      <c r="K9760" t="s">
        <v>31969</v>
      </c>
      <c r="L9760" t="s">
        <v>3174</v>
      </c>
      <c r="M9760" t="s">
        <v>3174</v>
      </c>
    </row>
    <row r="9761" spans="1:13" x14ac:dyDescent="0.3">
      <c r="A9761" t="s">
        <v>1082</v>
      </c>
      <c r="B9761" t="s">
        <v>7755</v>
      </c>
      <c r="C9761" t="s">
        <v>4045</v>
      </c>
      <c r="D9761" t="s">
        <v>1822</v>
      </c>
      <c r="E9761" t="s">
        <v>3183</v>
      </c>
      <c r="F9761" t="s">
        <v>31971</v>
      </c>
      <c r="G9761" t="s">
        <v>13789</v>
      </c>
      <c r="H9761" t="s">
        <v>3177</v>
      </c>
      <c r="I9761" t="s">
        <v>31972</v>
      </c>
      <c r="J9761" t="s">
        <v>3179</v>
      </c>
      <c r="K9761" t="s">
        <v>31973</v>
      </c>
      <c r="L9761" t="s">
        <v>3174</v>
      </c>
      <c r="M9761" t="s">
        <v>3174</v>
      </c>
    </row>
    <row r="9762" spans="1:13" x14ac:dyDescent="0.3">
      <c r="A9762" t="s">
        <v>1085</v>
      </c>
      <c r="B9762" t="s">
        <v>3289</v>
      </c>
      <c r="C9762" t="s">
        <v>3190</v>
      </c>
      <c r="D9762" t="s">
        <v>28172</v>
      </c>
      <c r="E9762" t="s">
        <v>3235</v>
      </c>
      <c r="F9762" t="s">
        <v>31834</v>
      </c>
      <c r="G9762" t="s">
        <v>27094</v>
      </c>
      <c r="H9762" t="s">
        <v>3177</v>
      </c>
      <c r="I9762" t="s">
        <v>31974</v>
      </c>
      <c r="J9762" t="s">
        <v>3187</v>
      </c>
      <c r="K9762" t="s">
        <v>31833</v>
      </c>
      <c r="L9762" t="s">
        <v>3174</v>
      </c>
      <c r="M9762" t="s">
        <v>3174</v>
      </c>
    </row>
    <row r="9763" spans="1:13" x14ac:dyDescent="0.3">
      <c r="A9763" t="s">
        <v>1099</v>
      </c>
      <c r="B9763" t="s">
        <v>1099</v>
      </c>
      <c r="C9763" t="s">
        <v>3190</v>
      </c>
      <c r="D9763" t="s">
        <v>1822</v>
      </c>
      <c r="E9763" t="s">
        <v>3183</v>
      </c>
      <c r="F9763" t="s">
        <v>31975</v>
      </c>
      <c r="G9763" t="s">
        <v>31976</v>
      </c>
      <c r="H9763" t="s">
        <v>3177</v>
      </c>
      <c r="I9763" t="s">
        <v>31977</v>
      </c>
      <c r="J9763" t="s">
        <v>3187</v>
      </c>
      <c r="K9763" t="s">
        <v>31976</v>
      </c>
      <c r="L9763" t="s">
        <v>3174</v>
      </c>
      <c r="M9763" t="s">
        <v>3174</v>
      </c>
    </row>
    <row r="9764" spans="1:13" x14ac:dyDescent="0.3">
      <c r="A9764" t="s">
        <v>1085</v>
      </c>
      <c r="B9764" t="s">
        <v>3289</v>
      </c>
      <c r="C9764" t="s">
        <v>3190</v>
      </c>
      <c r="D9764" t="s">
        <v>28172</v>
      </c>
      <c r="E9764" t="s">
        <v>3235</v>
      </c>
      <c r="F9764" t="s">
        <v>31834</v>
      </c>
      <c r="G9764" t="s">
        <v>27085</v>
      </c>
      <c r="H9764" t="s">
        <v>3177</v>
      </c>
      <c r="I9764" t="s">
        <v>31978</v>
      </c>
      <c r="J9764" t="s">
        <v>3187</v>
      </c>
      <c r="K9764" t="s">
        <v>31979</v>
      </c>
      <c r="L9764" t="s">
        <v>3174</v>
      </c>
      <c r="M9764" t="s">
        <v>3174</v>
      </c>
    </row>
    <row r="9765" spans="1:13" x14ac:dyDescent="0.3">
      <c r="A9765" t="s">
        <v>1099</v>
      </c>
      <c r="B9765" t="s">
        <v>1099</v>
      </c>
      <c r="C9765" t="s">
        <v>3190</v>
      </c>
      <c r="D9765" t="s">
        <v>1822</v>
      </c>
      <c r="E9765" t="s">
        <v>3183</v>
      </c>
      <c r="F9765" t="s">
        <v>31980</v>
      </c>
      <c r="G9765" t="s">
        <v>31981</v>
      </c>
      <c r="H9765" t="s">
        <v>3177</v>
      </c>
      <c r="I9765" t="s">
        <v>31982</v>
      </c>
      <c r="J9765" t="s">
        <v>3187</v>
      </c>
      <c r="K9765" t="s">
        <v>31981</v>
      </c>
      <c r="L9765" t="s">
        <v>3174</v>
      </c>
      <c r="M9765" t="s">
        <v>3174</v>
      </c>
    </row>
    <row r="9766" spans="1:13" x14ac:dyDescent="0.3">
      <c r="A9766" t="s">
        <v>1085</v>
      </c>
      <c r="B9766" t="s">
        <v>3289</v>
      </c>
      <c r="C9766" t="s">
        <v>3190</v>
      </c>
      <c r="D9766" t="s">
        <v>28172</v>
      </c>
      <c r="E9766" t="s">
        <v>3235</v>
      </c>
      <c r="F9766" t="s">
        <v>31983</v>
      </c>
      <c r="G9766" t="s">
        <v>31984</v>
      </c>
      <c r="H9766" t="s">
        <v>3177</v>
      </c>
      <c r="I9766" t="s">
        <v>31985</v>
      </c>
      <c r="J9766" t="s">
        <v>3187</v>
      </c>
      <c r="K9766" t="s">
        <v>31986</v>
      </c>
      <c r="L9766" t="s">
        <v>3174</v>
      </c>
      <c r="M9766" t="s">
        <v>3174</v>
      </c>
    </row>
    <row r="9767" spans="1:13" x14ac:dyDescent="0.3">
      <c r="A9767" t="s">
        <v>1099</v>
      </c>
      <c r="B9767" t="s">
        <v>1099</v>
      </c>
      <c r="C9767" t="s">
        <v>3190</v>
      </c>
      <c r="D9767" t="s">
        <v>1822</v>
      </c>
      <c r="E9767" t="s">
        <v>3183</v>
      </c>
      <c r="F9767" t="s">
        <v>31987</v>
      </c>
      <c r="G9767" t="s">
        <v>31914</v>
      </c>
      <c r="H9767" t="s">
        <v>3177</v>
      </c>
      <c r="I9767" t="s">
        <v>31988</v>
      </c>
      <c r="J9767" t="s">
        <v>3187</v>
      </c>
      <c r="K9767" t="s">
        <v>31914</v>
      </c>
      <c r="L9767" t="s">
        <v>3174</v>
      </c>
      <c r="M9767" t="s">
        <v>3174</v>
      </c>
    </row>
    <row r="9768" spans="1:13" x14ac:dyDescent="0.3">
      <c r="A9768" t="s">
        <v>1085</v>
      </c>
      <c r="B9768" t="s">
        <v>3766</v>
      </c>
      <c r="C9768" t="s">
        <v>3173</v>
      </c>
      <c r="D9768" t="s">
        <v>1822</v>
      </c>
      <c r="E9768" t="s">
        <v>3459</v>
      </c>
      <c r="F9768" t="s">
        <v>31989</v>
      </c>
      <c r="G9768" t="s">
        <v>4001</v>
      </c>
      <c r="H9768" t="s">
        <v>3177</v>
      </c>
      <c r="I9768" t="s">
        <v>31990</v>
      </c>
      <c r="J9768" t="s">
        <v>3187</v>
      </c>
      <c r="K9768" t="s">
        <v>31991</v>
      </c>
      <c r="L9768" t="s">
        <v>3174</v>
      </c>
      <c r="M9768" t="s">
        <v>3174</v>
      </c>
    </row>
    <row r="9769" spans="1:13" x14ac:dyDescent="0.3">
      <c r="A9769" t="s">
        <v>1099</v>
      </c>
      <c r="B9769" t="s">
        <v>1099</v>
      </c>
      <c r="C9769" t="s">
        <v>3190</v>
      </c>
      <c r="D9769" t="s">
        <v>1822</v>
      </c>
      <c r="E9769" t="s">
        <v>3183</v>
      </c>
      <c r="F9769" t="s">
        <v>31992</v>
      </c>
      <c r="G9769" t="s">
        <v>31924</v>
      </c>
      <c r="H9769" t="s">
        <v>3177</v>
      </c>
      <c r="I9769" t="s">
        <v>31993</v>
      </c>
      <c r="J9769" t="s">
        <v>3187</v>
      </c>
      <c r="K9769" t="s">
        <v>31924</v>
      </c>
      <c r="L9769" t="s">
        <v>3174</v>
      </c>
      <c r="M9769" t="s">
        <v>3174</v>
      </c>
    </row>
    <row r="9770" spans="1:13" x14ac:dyDescent="0.3">
      <c r="A9770" t="s">
        <v>1085</v>
      </c>
      <c r="B9770" t="s">
        <v>3766</v>
      </c>
      <c r="C9770" t="s">
        <v>3173</v>
      </c>
      <c r="D9770" t="s">
        <v>1822</v>
      </c>
      <c r="E9770" t="s">
        <v>3459</v>
      </c>
      <c r="F9770" t="s">
        <v>31994</v>
      </c>
      <c r="G9770" t="s">
        <v>4001</v>
      </c>
      <c r="H9770" t="s">
        <v>3177</v>
      </c>
      <c r="I9770" t="s">
        <v>31995</v>
      </c>
      <c r="J9770" t="s">
        <v>3187</v>
      </c>
      <c r="K9770" t="s">
        <v>31996</v>
      </c>
      <c r="L9770" t="s">
        <v>3174</v>
      </c>
      <c r="M9770" t="s">
        <v>3174</v>
      </c>
    </row>
    <row r="9771" spans="1:13" x14ac:dyDescent="0.3">
      <c r="A9771" t="s">
        <v>1085</v>
      </c>
      <c r="B9771" t="s">
        <v>3766</v>
      </c>
      <c r="C9771" t="s">
        <v>3173</v>
      </c>
      <c r="D9771" t="s">
        <v>1822</v>
      </c>
      <c r="E9771" t="s">
        <v>3459</v>
      </c>
      <c r="F9771" t="s">
        <v>31997</v>
      </c>
      <c r="G9771" t="s">
        <v>4001</v>
      </c>
      <c r="H9771" t="s">
        <v>3177</v>
      </c>
      <c r="I9771" t="s">
        <v>31998</v>
      </c>
      <c r="J9771" t="s">
        <v>3187</v>
      </c>
      <c r="K9771" t="s">
        <v>31996</v>
      </c>
      <c r="L9771" t="s">
        <v>3174</v>
      </c>
      <c r="M9771" t="s">
        <v>3174</v>
      </c>
    </row>
    <row r="9772" spans="1:13" x14ac:dyDescent="0.3">
      <c r="A9772" t="s">
        <v>1085</v>
      </c>
      <c r="B9772" t="s">
        <v>5148</v>
      </c>
      <c r="C9772" t="s">
        <v>3173</v>
      </c>
      <c r="D9772" t="s">
        <v>1822</v>
      </c>
      <c r="E9772" t="s">
        <v>3235</v>
      </c>
      <c r="F9772" t="s">
        <v>31999</v>
      </c>
      <c r="G9772" t="s">
        <v>32000</v>
      </c>
      <c r="H9772" t="s">
        <v>3177</v>
      </c>
      <c r="I9772" t="s">
        <v>32001</v>
      </c>
      <c r="J9772" t="s">
        <v>3187</v>
      </c>
      <c r="K9772" t="s">
        <v>32002</v>
      </c>
      <c r="L9772" t="s">
        <v>3174</v>
      </c>
      <c r="M9772" t="s">
        <v>3174</v>
      </c>
    </row>
    <row r="9773" spans="1:13" x14ac:dyDescent="0.3">
      <c r="A9773" t="s">
        <v>1085</v>
      </c>
      <c r="B9773" t="s">
        <v>2997</v>
      </c>
      <c r="C9773" t="s">
        <v>3173</v>
      </c>
      <c r="D9773" t="s">
        <v>1822</v>
      </c>
      <c r="E9773" t="s">
        <v>3459</v>
      </c>
      <c r="F9773" t="s">
        <v>32003</v>
      </c>
      <c r="G9773" t="s">
        <v>3904</v>
      </c>
      <c r="H9773" t="s">
        <v>3177</v>
      </c>
      <c r="I9773" t="s">
        <v>32004</v>
      </c>
      <c r="J9773" t="s">
        <v>3187</v>
      </c>
      <c r="K9773" t="s">
        <v>32005</v>
      </c>
      <c r="L9773" t="s">
        <v>3174</v>
      </c>
      <c r="M9773" t="s">
        <v>3174</v>
      </c>
    </row>
    <row r="9774" spans="1:13" x14ac:dyDescent="0.3">
      <c r="A9774" t="s">
        <v>1085</v>
      </c>
      <c r="B9774" t="s">
        <v>3689</v>
      </c>
      <c r="C9774" t="s">
        <v>3190</v>
      </c>
      <c r="D9774" t="s">
        <v>31321</v>
      </c>
      <c r="E9774" t="s">
        <v>3235</v>
      </c>
      <c r="F9774" t="s">
        <v>32006</v>
      </c>
      <c r="G9774" t="s">
        <v>9814</v>
      </c>
      <c r="H9774" t="s">
        <v>3177</v>
      </c>
      <c r="I9774" t="s">
        <v>32007</v>
      </c>
      <c r="J9774" t="s">
        <v>3187</v>
      </c>
      <c r="K9774" t="s">
        <v>32008</v>
      </c>
      <c r="L9774" t="s">
        <v>3174</v>
      </c>
      <c r="M9774" t="s">
        <v>3174</v>
      </c>
    </row>
    <row r="9775" spans="1:13" x14ac:dyDescent="0.3">
      <c r="A9775" t="s">
        <v>1090</v>
      </c>
      <c r="B9775" t="s">
        <v>8561</v>
      </c>
      <c r="C9775" t="s">
        <v>3173</v>
      </c>
      <c r="D9775" t="s">
        <v>1822</v>
      </c>
      <c r="E9775" t="s">
        <v>3459</v>
      </c>
      <c r="F9775" t="s">
        <v>32009</v>
      </c>
      <c r="G9775" t="s">
        <v>8563</v>
      </c>
      <c r="H9775" t="s">
        <v>3177</v>
      </c>
      <c r="I9775" t="s">
        <v>32010</v>
      </c>
      <c r="J9775" t="s">
        <v>3179</v>
      </c>
      <c r="K9775" t="s">
        <v>32011</v>
      </c>
      <c r="L9775" t="s">
        <v>3174</v>
      </c>
      <c r="M9775" t="s">
        <v>3174</v>
      </c>
    </row>
    <row r="9776" spans="1:13" x14ac:dyDescent="0.3">
      <c r="A9776" t="s">
        <v>1085</v>
      </c>
      <c r="B9776" t="s">
        <v>32012</v>
      </c>
      <c r="C9776" t="s">
        <v>3173</v>
      </c>
      <c r="D9776" t="s">
        <v>7537</v>
      </c>
      <c r="E9776" t="s">
        <v>3235</v>
      </c>
      <c r="F9776" t="s">
        <v>32013</v>
      </c>
      <c r="G9776" t="s">
        <v>6645</v>
      </c>
      <c r="H9776" t="s">
        <v>3177</v>
      </c>
      <c r="I9776" t="s">
        <v>32014</v>
      </c>
      <c r="J9776" t="s">
        <v>3187</v>
      </c>
      <c r="K9776" t="s">
        <v>32015</v>
      </c>
      <c r="L9776" t="s">
        <v>3174</v>
      </c>
      <c r="M9776" t="s">
        <v>3174</v>
      </c>
    </row>
    <row r="9777" spans="1:13" x14ac:dyDescent="0.3">
      <c r="A9777" t="s">
        <v>1085</v>
      </c>
      <c r="B9777" t="s">
        <v>32016</v>
      </c>
      <c r="C9777" t="s">
        <v>3173</v>
      </c>
      <c r="D9777" t="s">
        <v>7537</v>
      </c>
      <c r="E9777" t="s">
        <v>3235</v>
      </c>
      <c r="F9777" t="s">
        <v>32017</v>
      </c>
      <c r="G9777" t="s">
        <v>4289</v>
      </c>
      <c r="H9777" t="s">
        <v>3177</v>
      </c>
      <c r="I9777" t="s">
        <v>32018</v>
      </c>
      <c r="J9777" t="s">
        <v>3187</v>
      </c>
      <c r="K9777" t="s">
        <v>32019</v>
      </c>
      <c r="L9777" t="s">
        <v>3174</v>
      </c>
      <c r="M9777" t="s">
        <v>3174</v>
      </c>
    </row>
    <row r="9778" spans="1:13" x14ac:dyDescent="0.3">
      <c r="A9778" t="s">
        <v>1085</v>
      </c>
      <c r="B9778" t="s">
        <v>5524</v>
      </c>
      <c r="C9778" t="s">
        <v>3190</v>
      </c>
      <c r="D9778" t="s">
        <v>28172</v>
      </c>
      <c r="E9778" t="s">
        <v>3235</v>
      </c>
      <c r="F9778" t="s">
        <v>32020</v>
      </c>
      <c r="G9778" t="s">
        <v>9626</v>
      </c>
      <c r="H9778" t="s">
        <v>3177</v>
      </c>
      <c r="I9778" t="s">
        <v>32021</v>
      </c>
      <c r="J9778" t="s">
        <v>3187</v>
      </c>
      <c r="K9778" t="s">
        <v>32022</v>
      </c>
      <c r="L9778" t="s">
        <v>3174</v>
      </c>
      <c r="M9778" t="s">
        <v>3174</v>
      </c>
    </row>
    <row r="9779" spans="1:13" x14ac:dyDescent="0.3">
      <c r="A9779" t="s">
        <v>1090</v>
      </c>
      <c r="B9779" t="s">
        <v>8574</v>
      </c>
      <c r="C9779" t="s">
        <v>3173</v>
      </c>
      <c r="D9779" t="s">
        <v>1822</v>
      </c>
      <c r="E9779" t="s">
        <v>3235</v>
      </c>
      <c r="F9779" t="s">
        <v>32023</v>
      </c>
      <c r="G9779" t="s">
        <v>8576</v>
      </c>
      <c r="H9779" t="s">
        <v>3177</v>
      </c>
      <c r="I9779" t="s">
        <v>32024</v>
      </c>
      <c r="J9779" t="s">
        <v>3187</v>
      </c>
      <c r="K9779" t="s">
        <v>32025</v>
      </c>
      <c r="L9779" t="s">
        <v>3174</v>
      </c>
      <c r="M9779" t="s">
        <v>3174</v>
      </c>
    </row>
    <row r="9780" spans="1:13" x14ac:dyDescent="0.3">
      <c r="A9780" t="s">
        <v>1099</v>
      </c>
      <c r="B9780" t="s">
        <v>31876</v>
      </c>
      <c r="C9780" t="s">
        <v>3190</v>
      </c>
      <c r="D9780" t="s">
        <v>1822</v>
      </c>
      <c r="E9780" t="s">
        <v>3183</v>
      </c>
      <c r="F9780" t="s">
        <v>32026</v>
      </c>
      <c r="G9780" t="s">
        <v>32027</v>
      </c>
      <c r="H9780" t="s">
        <v>3177</v>
      </c>
      <c r="I9780" t="s">
        <v>32028</v>
      </c>
      <c r="J9780" t="s">
        <v>3187</v>
      </c>
      <c r="K9780" t="s">
        <v>32027</v>
      </c>
      <c r="L9780" t="s">
        <v>3174</v>
      </c>
      <c r="M9780" t="s">
        <v>3174</v>
      </c>
    </row>
    <row r="9781" spans="1:13" x14ac:dyDescent="0.3">
      <c r="A9781" t="s">
        <v>1082</v>
      </c>
      <c r="B9781" t="s">
        <v>7417</v>
      </c>
      <c r="C9781" t="s">
        <v>4045</v>
      </c>
      <c r="D9781" t="s">
        <v>1822</v>
      </c>
      <c r="E9781" t="s">
        <v>7639</v>
      </c>
      <c r="F9781" t="s">
        <v>32029</v>
      </c>
      <c r="G9781" t="s">
        <v>26194</v>
      </c>
      <c r="H9781" t="s">
        <v>3177</v>
      </c>
      <c r="I9781" t="s">
        <v>32030</v>
      </c>
      <c r="J9781" t="s">
        <v>3187</v>
      </c>
      <c r="K9781" t="s">
        <v>32031</v>
      </c>
      <c r="L9781" t="s">
        <v>3174</v>
      </c>
      <c r="M9781" t="s">
        <v>3174</v>
      </c>
    </row>
    <row r="9782" spans="1:13" x14ac:dyDescent="0.3">
      <c r="A9782" t="s">
        <v>1085</v>
      </c>
      <c r="B9782" t="s">
        <v>5524</v>
      </c>
      <c r="C9782" t="s">
        <v>3190</v>
      </c>
      <c r="D9782" t="s">
        <v>28172</v>
      </c>
      <c r="E9782" t="s">
        <v>3235</v>
      </c>
      <c r="F9782" t="s">
        <v>32032</v>
      </c>
      <c r="G9782" t="s">
        <v>9626</v>
      </c>
      <c r="H9782" t="s">
        <v>3177</v>
      </c>
      <c r="I9782" t="s">
        <v>32033</v>
      </c>
      <c r="J9782" t="s">
        <v>3187</v>
      </c>
      <c r="K9782" t="s">
        <v>32034</v>
      </c>
      <c r="L9782" t="s">
        <v>3174</v>
      </c>
      <c r="M9782" t="s">
        <v>3174</v>
      </c>
    </row>
    <row r="9783" spans="1:13" x14ac:dyDescent="0.3">
      <c r="A9783" t="s">
        <v>1099</v>
      </c>
      <c r="B9783" t="s">
        <v>31876</v>
      </c>
      <c r="C9783" t="s">
        <v>3190</v>
      </c>
      <c r="D9783" t="s">
        <v>1822</v>
      </c>
      <c r="E9783" t="s">
        <v>3183</v>
      </c>
      <c r="F9783" t="s">
        <v>32035</v>
      </c>
      <c r="G9783" t="s">
        <v>32036</v>
      </c>
      <c r="H9783" t="s">
        <v>3177</v>
      </c>
      <c r="I9783" t="s">
        <v>32037</v>
      </c>
      <c r="J9783" t="s">
        <v>3187</v>
      </c>
      <c r="K9783" t="s">
        <v>32036</v>
      </c>
      <c r="L9783" t="s">
        <v>3174</v>
      </c>
      <c r="M9783" t="s">
        <v>3174</v>
      </c>
    </row>
    <row r="9784" spans="1:13" x14ac:dyDescent="0.3">
      <c r="A9784" t="s">
        <v>1090</v>
      </c>
      <c r="B9784" t="s">
        <v>8130</v>
      </c>
      <c r="C9784" t="s">
        <v>3173</v>
      </c>
      <c r="D9784" t="s">
        <v>7537</v>
      </c>
      <c r="E9784" t="s">
        <v>3235</v>
      </c>
      <c r="F9784" t="s">
        <v>32038</v>
      </c>
      <c r="G9784" t="s">
        <v>28743</v>
      </c>
      <c r="H9784" t="s">
        <v>3177</v>
      </c>
      <c r="I9784" t="s">
        <v>32039</v>
      </c>
      <c r="J9784" t="s">
        <v>3187</v>
      </c>
      <c r="K9784" t="s">
        <v>32040</v>
      </c>
      <c r="L9784" t="s">
        <v>3174</v>
      </c>
      <c r="M9784" t="s">
        <v>3174</v>
      </c>
    </row>
    <row r="9785" spans="1:13" x14ac:dyDescent="0.3">
      <c r="A9785" t="s">
        <v>1085</v>
      </c>
      <c r="B9785" t="s">
        <v>5169</v>
      </c>
      <c r="C9785" t="s">
        <v>3173</v>
      </c>
      <c r="D9785" t="s">
        <v>1822</v>
      </c>
      <c r="E9785" t="s">
        <v>3235</v>
      </c>
      <c r="F9785" t="s">
        <v>32041</v>
      </c>
      <c r="G9785" t="s">
        <v>5174</v>
      </c>
      <c r="H9785" t="s">
        <v>3177</v>
      </c>
      <c r="I9785" t="s">
        <v>32042</v>
      </c>
      <c r="J9785" t="s">
        <v>3187</v>
      </c>
      <c r="K9785" t="s">
        <v>32043</v>
      </c>
      <c r="L9785" t="s">
        <v>3174</v>
      </c>
      <c r="M9785" t="s">
        <v>3174</v>
      </c>
    </row>
    <row r="9786" spans="1:13" x14ac:dyDescent="0.3">
      <c r="A9786" t="s">
        <v>1090</v>
      </c>
      <c r="B9786" t="s">
        <v>8574</v>
      </c>
      <c r="C9786" t="s">
        <v>3173</v>
      </c>
      <c r="D9786" t="s">
        <v>1822</v>
      </c>
      <c r="E9786" t="s">
        <v>3235</v>
      </c>
      <c r="F9786" t="s">
        <v>32044</v>
      </c>
      <c r="G9786" t="s">
        <v>8576</v>
      </c>
      <c r="H9786" t="s">
        <v>3177</v>
      </c>
      <c r="I9786" t="s">
        <v>32045</v>
      </c>
      <c r="J9786" t="s">
        <v>3187</v>
      </c>
      <c r="K9786" t="s">
        <v>32046</v>
      </c>
      <c r="L9786" t="s">
        <v>3174</v>
      </c>
      <c r="M9786" t="s">
        <v>3174</v>
      </c>
    </row>
    <row r="9787" spans="1:13" x14ac:dyDescent="0.3">
      <c r="A9787" t="s">
        <v>1085</v>
      </c>
      <c r="B9787" t="s">
        <v>5169</v>
      </c>
      <c r="C9787" t="s">
        <v>3173</v>
      </c>
      <c r="D9787" t="s">
        <v>1822</v>
      </c>
      <c r="E9787" t="s">
        <v>3235</v>
      </c>
      <c r="F9787" t="s">
        <v>32047</v>
      </c>
      <c r="G9787" t="s">
        <v>5174</v>
      </c>
      <c r="H9787" t="s">
        <v>3177</v>
      </c>
      <c r="I9787" t="s">
        <v>32048</v>
      </c>
      <c r="J9787" t="s">
        <v>3187</v>
      </c>
      <c r="K9787" t="s">
        <v>32043</v>
      </c>
      <c r="L9787" t="s">
        <v>3174</v>
      </c>
      <c r="M9787" t="s">
        <v>3174</v>
      </c>
    </row>
    <row r="9788" spans="1:13" x14ac:dyDescent="0.3">
      <c r="A9788" t="s">
        <v>1082</v>
      </c>
      <c r="B9788" t="s">
        <v>2979</v>
      </c>
      <c r="C9788" t="s">
        <v>4045</v>
      </c>
      <c r="D9788" t="s">
        <v>1822</v>
      </c>
      <c r="E9788" t="s">
        <v>3235</v>
      </c>
      <c r="F9788" t="s">
        <v>32049</v>
      </c>
      <c r="G9788" t="s">
        <v>7403</v>
      </c>
      <c r="H9788" t="s">
        <v>3177</v>
      </c>
      <c r="I9788" t="s">
        <v>32050</v>
      </c>
      <c r="J9788" t="s">
        <v>3179</v>
      </c>
      <c r="K9788" t="s">
        <v>14131</v>
      </c>
      <c r="L9788" t="s">
        <v>3174</v>
      </c>
      <c r="M9788" t="s">
        <v>3174</v>
      </c>
    </row>
    <row r="9789" spans="1:13" x14ac:dyDescent="0.3">
      <c r="A9789" t="s">
        <v>1085</v>
      </c>
      <c r="B9789" t="s">
        <v>5169</v>
      </c>
      <c r="C9789" t="s">
        <v>3173</v>
      </c>
      <c r="D9789" t="s">
        <v>1822</v>
      </c>
      <c r="E9789" t="s">
        <v>3235</v>
      </c>
      <c r="F9789" t="s">
        <v>32051</v>
      </c>
      <c r="G9789" t="s">
        <v>5174</v>
      </c>
      <c r="H9789" t="s">
        <v>3177</v>
      </c>
      <c r="I9789" t="s">
        <v>32052</v>
      </c>
      <c r="J9789" t="s">
        <v>3187</v>
      </c>
      <c r="K9789" t="s">
        <v>32043</v>
      </c>
      <c r="L9789" t="s">
        <v>3174</v>
      </c>
      <c r="M9789" t="s">
        <v>3174</v>
      </c>
    </row>
    <row r="9790" spans="1:13" x14ac:dyDescent="0.3">
      <c r="A9790" t="s">
        <v>1085</v>
      </c>
      <c r="B9790" t="s">
        <v>5144</v>
      </c>
      <c r="C9790" t="s">
        <v>3173</v>
      </c>
      <c r="D9790" t="s">
        <v>1822</v>
      </c>
      <c r="E9790" t="s">
        <v>3235</v>
      </c>
      <c r="F9790" t="s">
        <v>32053</v>
      </c>
      <c r="G9790" t="s">
        <v>32054</v>
      </c>
      <c r="H9790" t="s">
        <v>3177</v>
      </c>
      <c r="I9790" t="s">
        <v>32055</v>
      </c>
      <c r="J9790" t="s">
        <v>3187</v>
      </c>
      <c r="K9790" t="s">
        <v>32056</v>
      </c>
      <c r="L9790" t="s">
        <v>3174</v>
      </c>
      <c r="M9790" t="s">
        <v>3174</v>
      </c>
    </row>
    <row r="9791" spans="1:13" x14ac:dyDescent="0.3">
      <c r="A9791" t="s">
        <v>1090</v>
      </c>
      <c r="B9791" t="s">
        <v>15025</v>
      </c>
      <c r="C9791" t="s">
        <v>3173</v>
      </c>
      <c r="D9791" t="s">
        <v>1822</v>
      </c>
      <c r="E9791" t="s">
        <v>3320</v>
      </c>
      <c r="F9791" t="s">
        <v>32057</v>
      </c>
      <c r="G9791" t="s">
        <v>32058</v>
      </c>
      <c r="H9791" t="s">
        <v>3177</v>
      </c>
      <c r="I9791" t="s">
        <v>32059</v>
      </c>
      <c r="J9791" t="s">
        <v>3187</v>
      </c>
      <c r="K9791" t="s">
        <v>32060</v>
      </c>
      <c r="L9791" t="s">
        <v>3174</v>
      </c>
      <c r="M9791" t="s">
        <v>3174</v>
      </c>
    </row>
    <row r="9792" spans="1:13" x14ac:dyDescent="0.3">
      <c r="A9792" t="s">
        <v>1082</v>
      </c>
      <c r="B9792" t="s">
        <v>7755</v>
      </c>
      <c r="C9792" t="s">
        <v>4045</v>
      </c>
      <c r="D9792" t="s">
        <v>1822</v>
      </c>
      <c r="E9792" t="s">
        <v>7639</v>
      </c>
      <c r="F9792" t="s">
        <v>32061</v>
      </c>
      <c r="G9792" t="s">
        <v>32062</v>
      </c>
      <c r="H9792" t="s">
        <v>3177</v>
      </c>
      <c r="I9792" t="s">
        <v>32063</v>
      </c>
      <c r="J9792" t="s">
        <v>3187</v>
      </c>
      <c r="K9792" t="s">
        <v>32031</v>
      </c>
      <c r="L9792" t="s">
        <v>3174</v>
      </c>
      <c r="M9792" t="s">
        <v>3174</v>
      </c>
    </row>
    <row r="9793" spans="1:13" x14ac:dyDescent="0.3">
      <c r="A9793" t="s">
        <v>1085</v>
      </c>
      <c r="B9793" t="s">
        <v>32064</v>
      </c>
      <c r="C9793" t="s">
        <v>3173</v>
      </c>
      <c r="D9793" t="s">
        <v>7537</v>
      </c>
      <c r="E9793" t="s">
        <v>3459</v>
      </c>
      <c r="F9793" t="s">
        <v>32065</v>
      </c>
      <c r="G9793" t="s">
        <v>10105</v>
      </c>
      <c r="H9793" t="s">
        <v>3177</v>
      </c>
      <c r="I9793" t="s">
        <v>32066</v>
      </c>
      <c r="J9793" t="s">
        <v>3187</v>
      </c>
      <c r="K9793" t="s">
        <v>32067</v>
      </c>
      <c r="L9793" t="s">
        <v>3174</v>
      </c>
      <c r="M9793" t="s">
        <v>3174</v>
      </c>
    </row>
    <row r="9794" spans="1:13" x14ac:dyDescent="0.3">
      <c r="A9794" t="s">
        <v>1090</v>
      </c>
      <c r="B9794" t="s">
        <v>6503</v>
      </c>
      <c r="C9794" t="s">
        <v>3173</v>
      </c>
      <c r="D9794" t="s">
        <v>1822</v>
      </c>
      <c r="E9794" t="s">
        <v>3183</v>
      </c>
      <c r="F9794" t="s">
        <v>32068</v>
      </c>
      <c r="G9794" t="s">
        <v>32069</v>
      </c>
      <c r="H9794" t="s">
        <v>3177</v>
      </c>
      <c r="I9794" t="s">
        <v>32070</v>
      </c>
      <c r="J9794" t="s">
        <v>3187</v>
      </c>
      <c r="K9794" t="s">
        <v>32071</v>
      </c>
      <c r="L9794" t="s">
        <v>3174</v>
      </c>
      <c r="M9794" t="s">
        <v>3174</v>
      </c>
    </row>
    <row r="9795" spans="1:13" x14ac:dyDescent="0.3">
      <c r="A9795" t="s">
        <v>1090</v>
      </c>
      <c r="B9795" t="s">
        <v>21720</v>
      </c>
      <c r="C9795" t="s">
        <v>3173</v>
      </c>
      <c r="D9795" t="s">
        <v>7537</v>
      </c>
      <c r="E9795" t="s">
        <v>3235</v>
      </c>
      <c r="F9795" t="s">
        <v>32072</v>
      </c>
      <c r="G9795" t="s">
        <v>21726</v>
      </c>
      <c r="H9795" t="s">
        <v>3177</v>
      </c>
      <c r="I9795" t="s">
        <v>32073</v>
      </c>
      <c r="J9795" t="s">
        <v>3187</v>
      </c>
      <c r="K9795" t="s">
        <v>32074</v>
      </c>
      <c r="L9795" t="s">
        <v>3174</v>
      </c>
      <c r="M9795" t="s">
        <v>3174</v>
      </c>
    </row>
    <row r="9796" spans="1:13" x14ac:dyDescent="0.3">
      <c r="A9796" t="s">
        <v>1085</v>
      </c>
      <c r="B9796" t="s">
        <v>32064</v>
      </c>
      <c r="C9796" t="s">
        <v>3173</v>
      </c>
      <c r="D9796" t="s">
        <v>7537</v>
      </c>
      <c r="E9796" t="s">
        <v>3459</v>
      </c>
      <c r="F9796" t="s">
        <v>32075</v>
      </c>
      <c r="G9796" t="s">
        <v>10108</v>
      </c>
      <c r="H9796" t="s">
        <v>3177</v>
      </c>
      <c r="I9796" t="s">
        <v>32076</v>
      </c>
      <c r="J9796" t="s">
        <v>3187</v>
      </c>
      <c r="K9796" t="s">
        <v>32077</v>
      </c>
      <c r="L9796" t="s">
        <v>3174</v>
      </c>
      <c r="M9796" t="s">
        <v>3174</v>
      </c>
    </row>
    <row r="9797" spans="1:13" x14ac:dyDescent="0.3">
      <c r="A9797" t="s">
        <v>1082</v>
      </c>
      <c r="B9797" t="s">
        <v>7638</v>
      </c>
      <c r="C9797" t="s">
        <v>4045</v>
      </c>
      <c r="D9797" t="s">
        <v>1822</v>
      </c>
      <c r="E9797" t="s">
        <v>7639</v>
      </c>
      <c r="F9797" t="s">
        <v>32078</v>
      </c>
      <c r="G9797" t="s">
        <v>7720</v>
      </c>
      <c r="H9797" t="s">
        <v>3177</v>
      </c>
      <c r="I9797" t="s">
        <v>32079</v>
      </c>
      <c r="J9797" t="s">
        <v>3187</v>
      </c>
      <c r="K9797" t="s">
        <v>32031</v>
      </c>
      <c r="L9797" t="s">
        <v>3174</v>
      </c>
      <c r="M9797" t="s">
        <v>3174</v>
      </c>
    </row>
    <row r="9798" spans="1:13" x14ac:dyDescent="0.3">
      <c r="A9798" t="s">
        <v>1099</v>
      </c>
      <c r="B9798" t="s">
        <v>31876</v>
      </c>
      <c r="C9798" t="s">
        <v>3190</v>
      </c>
      <c r="D9798" t="s">
        <v>1822</v>
      </c>
      <c r="E9798" t="s">
        <v>3183</v>
      </c>
      <c r="F9798" t="s">
        <v>32080</v>
      </c>
      <c r="G9798" t="s">
        <v>32081</v>
      </c>
      <c r="H9798" t="s">
        <v>3177</v>
      </c>
      <c r="I9798" t="s">
        <v>32082</v>
      </c>
      <c r="J9798" t="s">
        <v>3187</v>
      </c>
      <c r="K9798" t="s">
        <v>32081</v>
      </c>
      <c r="L9798" t="s">
        <v>3174</v>
      </c>
      <c r="M9798" t="s">
        <v>3174</v>
      </c>
    </row>
    <row r="9799" spans="1:13" x14ac:dyDescent="0.3">
      <c r="A9799" t="s">
        <v>1085</v>
      </c>
      <c r="B9799" t="s">
        <v>32083</v>
      </c>
      <c r="C9799" t="s">
        <v>3173</v>
      </c>
      <c r="D9799" t="s">
        <v>7537</v>
      </c>
      <c r="E9799" t="s">
        <v>3459</v>
      </c>
      <c r="F9799" t="s">
        <v>32084</v>
      </c>
      <c r="G9799" t="s">
        <v>32085</v>
      </c>
      <c r="H9799" t="s">
        <v>3177</v>
      </c>
      <c r="I9799" t="s">
        <v>32086</v>
      </c>
      <c r="J9799" t="s">
        <v>3187</v>
      </c>
      <c r="K9799" t="s">
        <v>32087</v>
      </c>
      <c r="L9799" t="s">
        <v>3174</v>
      </c>
      <c r="M9799" t="s">
        <v>3174</v>
      </c>
    </row>
    <row r="9800" spans="1:13" x14ac:dyDescent="0.3">
      <c r="A9800" t="s">
        <v>1099</v>
      </c>
      <c r="B9800" t="s">
        <v>31876</v>
      </c>
      <c r="C9800" t="s">
        <v>3190</v>
      </c>
      <c r="D9800" t="s">
        <v>1822</v>
      </c>
      <c r="E9800" t="s">
        <v>3183</v>
      </c>
      <c r="F9800" t="s">
        <v>32088</v>
      </c>
      <c r="G9800" t="s">
        <v>32089</v>
      </c>
      <c r="H9800" t="s">
        <v>3177</v>
      </c>
      <c r="I9800" t="s">
        <v>32090</v>
      </c>
      <c r="J9800" t="s">
        <v>3187</v>
      </c>
      <c r="K9800" t="s">
        <v>32089</v>
      </c>
      <c r="L9800" t="s">
        <v>3174</v>
      </c>
      <c r="M9800" t="s">
        <v>3174</v>
      </c>
    </row>
    <row r="9801" spans="1:13" x14ac:dyDescent="0.3">
      <c r="A9801" t="s">
        <v>1090</v>
      </c>
      <c r="B9801" t="s">
        <v>6503</v>
      </c>
      <c r="C9801" t="s">
        <v>3173</v>
      </c>
      <c r="D9801" t="s">
        <v>1822</v>
      </c>
      <c r="E9801" t="s">
        <v>3183</v>
      </c>
      <c r="F9801" t="s">
        <v>32091</v>
      </c>
      <c r="G9801" t="s">
        <v>32092</v>
      </c>
      <c r="H9801" t="s">
        <v>3177</v>
      </c>
      <c r="I9801" t="s">
        <v>32093</v>
      </c>
      <c r="J9801" t="s">
        <v>3187</v>
      </c>
      <c r="K9801" t="s">
        <v>32094</v>
      </c>
      <c r="L9801" t="s">
        <v>3174</v>
      </c>
      <c r="M9801" t="s">
        <v>3174</v>
      </c>
    </row>
    <row r="9802" spans="1:13" x14ac:dyDescent="0.3">
      <c r="A9802" t="s">
        <v>1085</v>
      </c>
      <c r="B9802" t="s">
        <v>32095</v>
      </c>
      <c r="C9802" t="s">
        <v>3173</v>
      </c>
      <c r="D9802" t="s">
        <v>7537</v>
      </c>
      <c r="E9802" t="s">
        <v>3459</v>
      </c>
      <c r="F9802" t="s">
        <v>32096</v>
      </c>
      <c r="G9802" t="s">
        <v>10102</v>
      </c>
      <c r="H9802" t="s">
        <v>3177</v>
      </c>
      <c r="I9802" t="s">
        <v>32097</v>
      </c>
      <c r="J9802" t="s">
        <v>3187</v>
      </c>
      <c r="K9802" t="s">
        <v>32098</v>
      </c>
      <c r="L9802" t="s">
        <v>3174</v>
      </c>
      <c r="M9802" t="s">
        <v>3174</v>
      </c>
    </row>
    <row r="9803" spans="1:13" x14ac:dyDescent="0.3">
      <c r="A9803" t="s">
        <v>1090</v>
      </c>
      <c r="B9803" t="s">
        <v>21445</v>
      </c>
      <c r="C9803" t="s">
        <v>3173</v>
      </c>
      <c r="D9803" t="s">
        <v>7537</v>
      </c>
      <c r="E9803" t="s">
        <v>3235</v>
      </c>
      <c r="F9803" t="s">
        <v>32099</v>
      </c>
      <c r="G9803" t="s">
        <v>29357</v>
      </c>
      <c r="H9803" t="s">
        <v>3177</v>
      </c>
      <c r="I9803" t="s">
        <v>32100</v>
      </c>
      <c r="J9803" t="s">
        <v>3187</v>
      </c>
      <c r="K9803" t="s">
        <v>32101</v>
      </c>
      <c r="L9803" t="s">
        <v>3174</v>
      </c>
      <c r="M9803" t="s">
        <v>3174</v>
      </c>
    </row>
    <row r="9804" spans="1:13" x14ac:dyDescent="0.3">
      <c r="A9804" t="s">
        <v>1082</v>
      </c>
      <c r="B9804" t="s">
        <v>7638</v>
      </c>
      <c r="C9804" t="s">
        <v>4045</v>
      </c>
      <c r="D9804" t="s">
        <v>1822</v>
      </c>
      <c r="E9804" t="s">
        <v>7639</v>
      </c>
      <c r="F9804" t="s">
        <v>32102</v>
      </c>
      <c r="G9804" t="s">
        <v>32103</v>
      </c>
      <c r="H9804" t="s">
        <v>3177</v>
      </c>
      <c r="I9804" t="s">
        <v>32104</v>
      </c>
      <c r="J9804" t="s">
        <v>3187</v>
      </c>
      <c r="K9804" t="s">
        <v>32105</v>
      </c>
      <c r="L9804" t="s">
        <v>3174</v>
      </c>
      <c r="M9804" t="s">
        <v>3174</v>
      </c>
    </row>
    <row r="9805" spans="1:13" x14ac:dyDescent="0.3">
      <c r="A9805" t="s">
        <v>1085</v>
      </c>
      <c r="B9805" t="s">
        <v>32106</v>
      </c>
      <c r="C9805" t="s">
        <v>3173</v>
      </c>
      <c r="D9805" t="s">
        <v>1822</v>
      </c>
      <c r="E9805" t="s">
        <v>3459</v>
      </c>
      <c r="F9805" t="s">
        <v>32107</v>
      </c>
      <c r="G9805" t="s">
        <v>3902</v>
      </c>
      <c r="H9805" t="s">
        <v>3177</v>
      </c>
      <c r="I9805" t="s">
        <v>32108</v>
      </c>
      <c r="J9805" t="s">
        <v>3187</v>
      </c>
      <c r="K9805" t="s">
        <v>10155</v>
      </c>
      <c r="L9805" t="s">
        <v>3174</v>
      </c>
      <c r="M9805" t="s">
        <v>3174</v>
      </c>
    </row>
    <row r="9806" spans="1:13" x14ac:dyDescent="0.3">
      <c r="A9806" t="s">
        <v>1090</v>
      </c>
      <c r="B9806" t="s">
        <v>8561</v>
      </c>
      <c r="C9806" t="s">
        <v>3173</v>
      </c>
      <c r="D9806" t="s">
        <v>1822</v>
      </c>
      <c r="E9806" t="s">
        <v>3459</v>
      </c>
      <c r="F9806" t="s">
        <v>32109</v>
      </c>
      <c r="G9806" t="s">
        <v>8563</v>
      </c>
      <c r="H9806" t="s">
        <v>3177</v>
      </c>
      <c r="I9806" t="s">
        <v>32110</v>
      </c>
      <c r="J9806" t="s">
        <v>3179</v>
      </c>
      <c r="K9806" t="s">
        <v>32111</v>
      </c>
      <c r="L9806" t="s">
        <v>3174</v>
      </c>
      <c r="M9806" t="s">
        <v>3174</v>
      </c>
    </row>
    <row r="9807" spans="1:13" x14ac:dyDescent="0.3">
      <c r="A9807" t="s">
        <v>1085</v>
      </c>
      <c r="B9807" t="s">
        <v>32112</v>
      </c>
      <c r="C9807" t="s">
        <v>3173</v>
      </c>
      <c r="D9807" t="s">
        <v>1822</v>
      </c>
      <c r="E9807" t="s">
        <v>3459</v>
      </c>
      <c r="F9807" t="s">
        <v>32113</v>
      </c>
      <c r="G9807" t="s">
        <v>6228</v>
      </c>
      <c r="H9807" t="s">
        <v>3177</v>
      </c>
      <c r="I9807" t="s">
        <v>32114</v>
      </c>
      <c r="J9807" t="s">
        <v>3187</v>
      </c>
      <c r="K9807" t="s">
        <v>32115</v>
      </c>
      <c r="L9807" t="s">
        <v>3174</v>
      </c>
      <c r="M9807" t="s">
        <v>3174</v>
      </c>
    </row>
    <row r="9808" spans="1:13" x14ac:dyDescent="0.3">
      <c r="A9808" t="s">
        <v>1099</v>
      </c>
      <c r="B9808" t="s">
        <v>31876</v>
      </c>
      <c r="C9808" t="s">
        <v>3190</v>
      </c>
      <c r="D9808" t="s">
        <v>1822</v>
      </c>
      <c r="E9808" t="s">
        <v>3183</v>
      </c>
      <c r="F9808" t="s">
        <v>32116</v>
      </c>
      <c r="G9808" t="s">
        <v>32117</v>
      </c>
      <c r="H9808" t="s">
        <v>3177</v>
      </c>
      <c r="I9808" t="s">
        <v>32118</v>
      </c>
      <c r="J9808" t="s">
        <v>3187</v>
      </c>
      <c r="K9808" t="s">
        <v>32117</v>
      </c>
      <c r="L9808" t="s">
        <v>3174</v>
      </c>
      <c r="M9808" t="s">
        <v>3174</v>
      </c>
    </row>
    <row r="9809" spans="1:13" x14ac:dyDescent="0.3">
      <c r="A9809" t="s">
        <v>1099</v>
      </c>
      <c r="B9809" t="s">
        <v>31876</v>
      </c>
      <c r="C9809" t="s">
        <v>3190</v>
      </c>
      <c r="D9809" t="s">
        <v>1822</v>
      </c>
      <c r="E9809" t="s">
        <v>3183</v>
      </c>
      <c r="F9809" t="s">
        <v>32119</v>
      </c>
      <c r="G9809" t="s">
        <v>32120</v>
      </c>
      <c r="H9809" t="s">
        <v>3177</v>
      </c>
      <c r="I9809" t="s">
        <v>32121</v>
      </c>
      <c r="J9809" t="s">
        <v>3187</v>
      </c>
      <c r="K9809" t="s">
        <v>32120</v>
      </c>
      <c r="L9809" t="s">
        <v>3174</v>
      </c>
      <c r="M9809" t="s">
        <v>3174</v>
      </c>
    </row>
    <row r="9810" spans="1:13" x14ac:dyDescent="0.3">
      <c r="A9810" t="s">
        <v>1090</v>
      </c>
      <c r="B9810" t="s">
        <v>13567</v>
      </c>
      <c r="C9810" t="s">
        <v>3173</v>
      </c>
      <c r="D9810" t="s">
        <v>1822</v>
      </c>
      <c r="E9810" t="s">
        <v>3235</v>
      </c>
      <c r="F9810" t="s">
        <v>32122</v>
      </c>
      <c r="G9810" t="s">
        <v>29240</v>
      </c>
      <c r="H9810" t="s">
        <v>3177</v>
      </c>
      <c r="I9810" t="s">
        <v>32123</v>
      </c>
      <c r="J9810" t="s">
        <v>3187</v>
      </c>
      <c r="K9810" t="s">
        <v>32124</v>
      </c>
      <c r="L9810" t="s">
        <v>3174</v>
      </c>
      <c r="M9810" t="s">
        <v>3174</v>
      </c>
    </row>
    <row r="9811" spans="1:13" x14ac:dyDescent="0.3">
      <c r="A9811" t="s">
        <v>1099</v>
      </c>
      <c r="B9811" t="s">
        <v>31876</v>
      </c>
      <c r="C9811" t="s">
        <v>3190</v>
      </c>
      <c r="D9811" t="s">
        <v>1822</v>
      </c>
      <c r="E9811" t="s">
        <v>3183</v>
      </c>
      <c r="F9811" t="s">
        <v>32125</v>
      </c>
      <c r="G9811" t="s">
        <v>32126</v>
      </c>
      <c r="H9811" t="s">
        <v>3177</v>
      </c>
      <c r="I9811" t="s">
        <v>32127</v>
      </c>
      <c r="J9811" t="s">
        <v>3187</v>
      </c>
      <c r="K9811" t="s">
        <v>32126</v>
      </c>
      <c r="L9811" t="s">
        <v>3174</v>
      </c>
      <c r="M9811" t="s">
        <v>3174</v>
      </c>
    </row>
    <row r="9812" spans="1:13" x14ac:dyDescent="0.3">
      <c r="A9812" t="s">
        <v>1099</v>
      </c>
      <c r="B9812" t="s">
        <v>31876</v>
      </c>
      <c r="C9812" t="s">
        <v>3190</v>
      </c>
      <c r="D9812" t="s">
        <v>1822</v>
      </c>
      <c r="E9812" t="s">
        <v>3183</v>
      </c>
      <c r="F9812" t="s">
        <v>32128</v>
      </c>
      <c r="G9812" t="s">
        <v>32129</v>
      </c>
      <c r="H9812" t="s">
        <v>3177</v>
      </c>
      <c r="I9812" t="s">
        <v>32130</v>
      </c>
      <c r="J9812" t="s">
        <v>3187</v>
      </c>
      <c r="K9812" t="s">
        <v>32129</v>
      </c>
      <c r="L9812" t="s">
        <v>3174</v>
      </c>
      <c r="M9812" t="s">
        <v>3174</v>
      </c>
    </row>
    <row r="9813" spans="1:13" x14ac:dyDescent="0.3">
      <c r="A9813" t="s">
        <v>1090</v>
      </c>
      <c r="B9813" t="s">
        <v>17744</v>
      </c>
      <c r="C9813" t="s">
        <v>3173</v>
      </c>
      <c r="D9813" t="s">
        <v>1822</v>
      </c>
      <c r="E9813" t="s">
        <v>3235</v>
      </c>
      <c r="F9813" t="s">
        <v>32131</v>
      </c>
      <c r="G9813" t="s">
        <v>22095</v>
      </c>
      <c r="H9813" t="s">
        <v>3177</v>
      </c>
      <c r="I9813" t="s">
        <v>32132</v>
      </c>
      <c r="J9813" t="s">
        <v>3187</v>
      </c>
      <c r="K9813" t="s">
        <v>32133</v>
      </c>
      <c r="L9813" t="s">
        <v>3174</v>
      </c>
      <c r="M9813" t="s">
        <v>3174</v>
      </c>
    </row>
    <row r="9814" spans="1:13" x14ac:dyDescent="0.3">
      <c r="A9814" t="s">
        <v>1099</v>
      </c>
      <c r="B9814" t="s">
        <v>31876</v>
      </c>
      <c r="C9814" t="s">
        <v>3190</v>
      </c>
      <c r="D9814" t="s">
        <v>1822</v>
      </c>
      <c r="E9814" t="s">
        <v>3183</v>
      </c>
      <c r="F9814" t="s">
        <v>32134</v>
      </c>
      <c r="G9814" t="s">
        <v>32135</v>
      </c>
      <c r="H9814" t="s">
        <v>3177</v>
      </c>
      <c r="I9814" t="s">
        <v>32136</v>
      </c>
      <c r="J9814" t="s">
        <v>3187</v>
      </c>
      <c r="K9814" t="s">
        <v>32135</v>
      </c>
      <c r="L9814" t="s">
        <v>3174</v>
      </c>
      <c r="M9814" t="s">
        <v>3174</v>
      </c>
    </row>
    <row r="9815" spans="1:13" x14ac:dyDescent="0.3">
      <c r="A9815" t="s">
        <v>1090</v>
      </c>
      <c r="B9815" t="s">
        <v>17744</v>
      </c>
      <c r="C9815" t="s">
        <v>3173</v>
      </c>
      <c r="D9815" t="s">
        <v>1822</v>
      </c>
      <c r="E9815" t="s">
        <v>3235</v>
      </c>
      <c r="F9815" t="s">
        <v>32137</v>
      </c>
      <c r="G9815" t="s">
        <v>22099</v>
      </c>
      <c r="H9815" t="s">
        <v>3177</v>
      </c>
      <c r="I9815" t="s">
        <v>32138</v>
      </c>
      <c r="J9815" t="s">
        <v>3187</v>
      </c>
      <c r="K9815" t="s">
        <v>32139</v>
      </c>
      <c r="L9815" t="s">
        <v>3174</v>
      </c>
      <c r="M9815" t="s">
        <v>3174</v>
      </c>
    </row>
    <row r="9816" spans="1:13" x14ac:dyDescent="0.3">
      <c r="A9816" t="s">
        <v>1099</v>
      </c>
      <c r="B9816" t="s">
        <v>31876</v>
      </c>
      <c r="C9816" t="s">
        <v>3190</v>
      </c>
      <c r="D9816" t="s">
        <v>1822</v>
      </c>
      <c r="E9816" t="s">
        <v>3183</v>
      </c>
      <c r="F9816" t="s">
        <v>32140</v>
      </c>
      <c r="G9816" t="s">
        <v>32141</v>
      </c>
      <c r="H9816" t="s">
        <v>3177</v>
      </c>
      <c r="I9816" t="s">
        <v>32142</v>
      </c>
      <c r="J9816" t="s">
        <v>3187</v>
      </c>
      <c r="K9816" t="s">
        <v>32141</v>
      </c>
      <c r="L9816" t="s">
        <v>3174</v>
      </c>
      <c r="M9816" t="s">
        <v>3174</v>
      </c>
    </row>
    <row r="9817" spans="1:13" x14ac:dyDescent="0.3">
      <c r="A9817" t="s">
        <v>1090</v>
      </c>
      <c r="B9817" t="s">
        <v>3319</v>
      </c>
      <c r="C9817" t="s">
        <v>3173</v>
      </c>
      <c r="D9817" t="s">
        <v>1822</v>
      </c>
      <c r="E9817" t="s">
        <v>3235</v>
      </c>
      <c r="F9817" t="s">
        <v>32143</v>
      </c>
      <c r="G9817" t="s">
        <v>27129</v>
      </c>
      <c r="H9817" t="s">
        <v>3177</v>
      </c>
      <c r="I9817" t="s">
        <v>32144</v>
      </c>
      <c r="J9817" t="s">
        <v>3187</v>
      </c>
      <c r="K9817" t="s">
        <v>32145</v>
      </c>
      <c r="L9817" t="s">
        <v>3174</v>
      </c>
      <c r="M9817" t="s">
        <v>3174</v>
      </c>
    </row>
    <row r="9818" spans="1:13" x14ac:dyDescent="0.3">
      <c r="A9818" t="s">
        <v>1099</v>
      </c>
      <c r="B9818" t="s">
        <v>31876</v>
      </c>
      <c r="C9818" t="s">
        <v>3190</v>
      </c>
      <c r="D9818" t="s">
        <v>1822</v>
      </c>
      <c r="E9818" t="s">
        <v>3183</v>
      </c>
      <c r="F9818" t="s">
        <v>32146</v>
      </c>
      <c r="G9818" t="s">
        <v>32027</v>
      </c>
      <c r="H9818" t="s">
        <v>3177</v>
      </c>
      <c r="I9818" t="s">
        <v>32147</v>
      </c>
      <c r="J9818" t="s">
        <v>3187</v>
      </c>
      <c r="K9818" t="s">
        <v>3174</v>
      </c>
      <c r="L9818" t="s">
        <v>3174</v>
      </c>
      <c r="M9818" t="s">
        <v>3174</v>
      </c>
    </row>
    <row r="9819" spans="1:13" x14ac:dyDescent="0.3">
      <c r="A9819" t="s">
        <v>1099</v>
      </c>
      <c r="B9819" t="s">
        <v>31876</v>
      </c>
      <c r="C9819" t="s">
        <v>3190</v>
      </c>
      <c r="D9819" t="s">
        <v>1822</v>
      </c>
      <c r="E9819" t="s">
        <v>3183</v>
      </c>
      <c r="F9819" t="s">
        <v>32148</v>
      </c>
      <c r="G9819" t="s">
        <v>32149</v>
      </c>
      <c r="H9819" t="s">
        <v>3177</v>
      </c>
      <c r="I9819" t="s">
        <v>32150</v>
      </c>
      <c r="J9819" t="s">
        <v>3187</v>
      </c>
      <c r="K9819" t="s">
        <v>32149</v>
      </c>
      <c r="L9819" t="s">
        <v>3174</v>
      </c>
      <c r="M9819" t="s">
        <v>3174</v>
      </c>
    </row>
    <row r="9820" spans="1:13" x14ac:dyDescent="0.3">
      <c r="A9820" t="s">
        <v>1090</v>
      </c>
      <c r="B9820" t="s">
        <v>3319</v>
      </c>
      <c r="C9820" t="s">
        <v>3173</v>
      </c>
      <c r="D9820" t="s">
        <v>1822</v>
      </c>
      <c r="E9820" t="s">
        <v>3235</v>
      </c>
      <c r="F9820" t="s">
        <v>32151</v>
      </c>
      <c r="G9820" t="s">
        <v>27150</v>
      </c>
      <c r="H9820" t="s">
        <v>3177</v>
      </c>
      <c r="I9820" t="s">
        <v>32152</v>
      </c>
      <c r="J9820" t="s">
        <v>3187</v>
      </c>
      <c r="K9820" t="s">
        <v>32153</v>
      </c>
      <c r="L9820" t="s">
        <v>3174</v>
      </c>
      <c r="M9820" t="s">
        <v>3174</v>
      </c>
    </row>
    <row r="9821" spans="1:13" x14ac:dyDescent="0.3">
      <c r="A9821" t="s">
        <v>1090</v>
      </c>
      <c r="B9821" t="s">
        <v>3319</v>
      </c>
      <c r="C9821" t="s">
        <v>3173</v>
      </c>
      <c r="D9821" t="s">
        <v>1822</v>
      </c>
      <c r="E9821" t="s">
        <v>3235</v>
      </c>
      <c r="F9821" t="s">
        <v>32154</v>
      </c>
      <c r="G9821" t="s">
        <v>32155</v>
      </c>
      <c r="H9821" t="s">
        <v>3177</v>
      </c>
      <c r="I9821" t="s">
        <v>32156</v>
      </c>
      <c r="J9821" t="s">
        <v>3187</v>
      </c>
      <c r="K9821" t="s">
        <v>32157</v>
      </c>
      <c r="L9821" t="s">
        <v>3174</v>
      </c>
      <c r="M9821" t="s">
        <v>3174</v>
      </c>
    </row>
    <row r="9822" spans="1:13" x14ac:dyDescent="0.3">
      <c r="A9822" t="s">
        <v>1090</v>
      </c>
      <c r="B9822" t="s">
        <v>8556</v>
      </c>
      <c r="C9822" t="s">
        <v>3173</v>
      </c>
      <c r="D9822" t="s">
        <v>1822</v>
      </c>
      <c r="E9822" t="s">
        <v>3459</v>
      </c>
      <c r="F9822" t="s">
        <v>32158</v>
      </c>
      <c r="G9822" t="s">
        <v>8558</v>
      </c>
      <c r="H9822" t="s">
        <v>3177</v>
      </c>
      <c r="I9822" t="s">
        <v>32159</v>
      </c>
      <c r="J9822" t="s">
        <v>3187</v>
      </c>
      <c r="K9822" t="s">
        <v>32160</v>
      </c>
      <c r="L9822" t="s">
        <v>3174</v>
      </c>
      <c r="M9822" t="s">
        <v>3174</v>
      </c>
    </row>
    <row r="9823" spans="1:13" x14ac:dyDescent="0.3">
      <c r="A9823" t="s">
        <v>1090</v>
      </c>
      <c r="B9823" t="s">
        <v>3319</v>
      </c>
      <c r="C9823" t="s">
        <v>3173</v>
      </c>
      <c r="D9823" t="s">
        <v>1822</v>
      </c>
      <c r="E9823" t="s">
        <v>3235</v>
      </c>
      <c r="F9823" t="s">
        <v>32161</v>
      </c>
      <c r="G9823" t="s">
        <v>32162</v>
      </c>
      <c r="H9823" t="s">
        <v>3177</v>
      </c>
      <c r="I9823" t="s">
        <v>32163</v>
      </c>
      <c r="J9823" t="s">
        <v>3187</v>
      </c>
      <c r="K9823" t="s">
        <v>32164</v>
      </c>
      <c r="L9823" t="s">
        <v>3174</v>
      </c>
      <c r="M9823" t="s">
        <v>3174</v>
      </c>
    </row>
    <row r="9824" spans="1:13" x14ac:dyDescent="0.3">
      <c r="A9824" t="s">
        <v>1090</v>
      </c>
      <c r="B9824" t="s">
        <v>8556</v>
      </c>
      <c r="C9824" t="s">
        <v>3173</v>
      </c>
      <c r="D9824" t="s">
        <v>1822</v>
      </c>
      <c r="E9824" t="s">
        <v>3459</v>
      </c>
      <c r="F9824" t="s">
        <v>32165</v>
      </c>
      <c r="G9824" t="s">
        <v>8558</v>
      </c>
      <c r="H9824" t="s">
        <v>3177</v>
      </c>
      <c r="I9824" t="s">
        <v>32166</v>
      </c>
      <c r="J9824" t="s">
        <v>3187</v>
      </c>
      <c r="K9824" t="s">
        <v>32167</v>
      </c>
      <c r="L9824" t="s">
        <v>3174</v>
      </c>
      <c r="M9824" t="s">
        <v>3174</v>
      </c>
    </row>
    <row r="9825" spans="1:13" x14ac:dyDescent="0.3">
      <c r="A9825" t="s">
        <v>1090</v>
      </c>
      <c r="B9825" t="s">
        <v>4812</v>
      </c>
      <c r="C9825" t="s">
        <v>3173</v>
      </c>
      <c r="D9825" t="s">
        <v>1822</v>
      </c>
      <c r="E9825" t="s">
        <v>3459</v>
      </c>
      <c r="F9825" t="s">
        <v>32168</v>
      </c>
      <c r="G9825" t="s">
        <v>16899</v>
      </c>
      <c r="H9825" t="s">
        <v>3177</v>
      </c>
      <c r="I9825" t="s">
        <v>32169</v>
      </c>
      <c r="J9825" t="s">
        <v>3187</v>
      </c>
      <c r="K9825" t="s">
        <v>32170</v>
      </c>
      <c r="L9825" t="s">
        <v>3174</v>
      </c>
      <c r="M9825" t="s">
        <v>3174</v>
      </c>
    </row>
    <row r="9826" spans="1:13" x14ac:dyDescent="0.3">
      <c r="A9826" t="s">
        <v>1090</v>
      </c>
      <c r="B9826" t="s">
        <v>4812</v>
      </c>
      <c r="C9826" t="s">
        <v>3173</v>
      </c>
      <c r="D9826" t="s">
        <v>1822</v>
      </c>
      <c r="E9826" t="s">
        <v>3459</v>
      </c>
      <c r="F9826" t="s">
        <v>32171</v>
      </c>
      <c r="G9826" t="s">
        <v>16899</v>
      </c>
      <c r="H9826" t="s">
        <v>3177</v>
      </c>
      <c r="I9826" t="s">
        <v>32172</v>
      </c>
      <c r="J9826" t="s">
        <v>3187</v>
      </c>
      <c r="K9826" t="s">
        <v>32173</v>
      </c>
      <c r="L9826" t="s">
        <v>3174</v>
      </c>
      <c r="M9826" t="s">
        <v>3174</v>
      </c>
    </row>
    <row r="9827" spans="1:13" x14ac:dyDescent="0.3">
      <c r="A9827" t="s">
        <v>1090</v>
      </c>
      <c r="B9827" t="s">
        <v>4335</v>
      </c>
      <c r="C9827" t="s">
        <v>3173</v>
      </c>
      <c r="D9827" t="s">
        <v>1822</v>
      </c>
      <c r="E9827" t="s">
        <v>3320</v>
      </c>
      <c r="F9827" t="s">
        <v>32174</v>
      </c>
      <c r="G9827" t="s">
        <v>32175</v>
      </c>
      <c r="H9827" t="s">
        <v>3177</v>
      </c>
      <c r="I9827" t="s">
        <v>32176</v>
      </c>
      <c r="J9827" t="s">
        <v>3187</v>
      </c>
      <c r="K9827" t="s">
        <v>32177</v>
      </c>
      <c r="L9827" t="s">
        <v>3174</v>
      </c>
      <c r="M9827" t="s">
        <v>3174</v>
      </c>
    </row>
    <row r="9828" spans="1:13" x14ac:dyDescent="0.3">
      <c r="A9828" t="s">
        <v>1090</v>
      </c>
      <c r="B9828" t="s">
        <v>13300</v>
      </c>
      <c r="C9828" t="s">
        <v>3173</v>
      </c>
      <c r="D9828" t="s">
        <v>1822</v>
      </c>
      <c r="E9828" t="s">
        <v>3459</v>
      </c>
      <c r="F9828" t="s">
        <v>32178</v>
      </c>
      <c r="G9828" t="s">
        <v>15451</v>
      </c>
      <c r="H9828" t="s">
        <v>3177</v>
      </c>
      <c r="I9828" t="s">
        <v>32179</v>
      </c>
      <c r="J9828" t="s">
        <v>3187</v>
      </c>
      <c r="K9828" t="s">
        <v>32180</v>
      </c>
      <c r="L9828" t="s">
        <v>3174</v>
      </c>
      <c r="M9828" t="s">
        <v>3174</v>
      </c>
    </row>
    <row r="9829" spans="1:13" x14ac:dyDescent="0.3">
      <c r="A9829" t="s">
        <v>1090</v>
      </c>
      <c r="B9829" t="s">
        <v>4335</v>
      </c>
      <c r="C9829" t="s">
        <v>3173</v>
      </c>
      <c r="D9829" t="s">
        <v>1822</v>
      </c>
      <c r="E9829" t="s">
        <v>3320</v>
      </c>
      <c r="F9829" t="s">
        <v>32181</v>
      </c>
      <c r="G9829" t="s">
        <v>20678</v>
      </c>
      <c r="H9829" t="s">
        <v>3177</v>
      </c>
      <c r="I9829" t="s">
        <v>32182</v>
      </c>
      <c r="J9829" t="s">
        <v>3187</v>
      </c>
      <c r="K9829" t="s">
        <v>32183</v>
      </c>
      <c r="L9829" t="s">
        <v>3174</v>
      </c>
      <c r="M9829" t="s">
        <v>3174</v>
      </c>
    </row>
    <row r="9830" spans="1:13" x14ac:dyDescent="0.3">
      <c r="A9830" t="s">
        <v>1090</v>
      </c>
      <c r="B9830" t="s">
        <v>4335</v>
      </c>
      <c r="C9830" t="s">
        <v>3173</v>
      </c>
      <c r="D9830" t="s">
        <v>1822</v>
      </c>
      <c r="E9830" t="s">
        <v>3320</v>
      </c>
      <c r="F9830" t="s">
        <v>32184</v>
      </c>
      <c r="G9830" t="s">
        <v>32185</v>
      </c>
      <c r="H9830" t="s">
        <v>3177</v>
      </c>
      <c r="I9830" t="s">
        <v>32186</v>
      </c>
      <c r="J9830" t="s">
        <v>3187</v>
      </c>
      <c r="K9830" t="s">
        <v>32187</v>
      </c>
      <c r="L9830" t="s">
        <v>3174</v>
      </c>
      <c r="M9830" t="s">
        <v>3174</v>
      </c>
    </row>
    <row r="9831" spans="1:13" x14ac:dyDescent="0.3">
      <c r="A9831" t="s">
        <v>1090</v>
      </c>
      <c r="B9831" t="s">
        <v>4335</v>
      </c>
      <c r="C9831" t="s">
        <v>3173</v>
      </c>
      <c r="D9831" t="s">
        <v>1822</v>
      </c>
      <c r="E9831" t="s">
        <v>3235</v>
      </c>
      <c r="F9831" t="s">
        <v>32188</v>
      </c>
      <c r="G9831" t="s">
        <v>19983</v>
      </c>
      <c r="H9831" t="s">
        <v>3177</v>
      </c>
      <c r="I9831" t="s">
        <v>32189</v>
      </c>
      <c r="J9831" t="s">
        <v>3187</v>
      </c>
      <c r="K9831" t="s">
        <v>32190</v>
      </c>
      <c r="L9831" t="s">
        <v>3174</v>
      </c>
      <c r="M9831" t="s">
        <v>3174</v>
      </c>
    </row>
    <row r="9832" spans="1:13" x14ac:dyDescent="0.3">
      <c r="A9832" t="s">
        <v>1090</v>
      </c>
      <c r="B9832" t="s">
        <v>17744</v>
      </c>
      <c r="C9832" t="s">
        <v>3173</v>
      </c>
      <c r="D9832" t="s">
        <v>1822</v>
      </c>
      <c r="E9832" t="s">
        <v>3235</v>
      </c>
      <c r="F9832" t="s">
        <v>32191</v>
      </c>
      <c r="G9832" t="s">
        <v>22058</v>
      </c>
      <c r="H9832" t="s">
        <v>3177</v>
      </c>
      <c r="I9832" t="s">
        <v>32192</v>
      </c>
      <c r="J9832" t="s">
        <v>3187</v>
      </c>
      <c r="K9832" t="s">
        <v>32193</v>
      </c>
      <c r="L9832" t="s">
        <v>3174</v>
      </c>
      <c r="M9832" t="s">
        <v>3174</v>
      </c>
    </row>
    <row r="9833" spans="1:13" x14ac:dyDescent="0.3">
      <c r="A9833" t="s">
        <v>1090</v>
      </c>
      <c r="B9833" t="s">
        <v>8574</v>
      </c>
      <c r="C9833" t="s">
        <v>3173</v>
      </c>
      <c r="D9833" t="s">
        <v>1822</v>
      </c>
      <c r="E9833" t="s">
        <v>3320</v>
      </c>
      <c r="F9833" t="s">
        <v>32194</v>
      </c>
      <c r="G9833" t="s">
        <v>32195</v>
      </c>
      <c r="H9833" t="s">
        <v>3177</v>
      </c>
      <c r="I9833" t="s">
        <v>32196</v>
      </c>
      <c r="J9833" t="s">
        <v>3187</v>
      </c>
      <c r="K9833" t="s">
        <v>32197</v>
      </c>
      <c r="L9833" t="s">
        <v>3174</v>
      </c>
      <c r="M9833" t="s">
        <v>3174</v>
      </c>
    </row>
    <row r="9834" spans="1:13" x14ac:dyDescent="0.3">
      <c r="A9834" t="s">
        <v>1090</v>
      </c>
      <c r="B9834" t="s">
        <v>13646</v>
      </c>
      <c r="C9834" t="s">
        <v>3173</v>
      </c>
      <c r="D9834" t="s">
        <v>1822</v>
      </c>
      <c r="E9834" t="s">
        <v>3459</v>
      </c>
      <c r="F9834" t="s">
        <v>32198</v>
      </c>
      <c r="G9834" t="s">
        <v>13672</v>
      </c>
      <c r="H9834" t="s">
        <v>3177</v>
      </c>
      <c r="I9834" t="s">
        <v>32199</v>
      </c>
      <c r="J9834" t="s">
        <v>3187</v>
      </c>
      <c r="K9834" t="s">
        <v>32200</v>
      </c>
      <c r="L9834" t="s">
        <v>3174</v>
      </c>
      <c r="M9834" t="s">
        <v>3174</v>
      </c>
    </row>
    <row r="9835" spans="1:13" x14ac:dyDescent="0.3">
      <c r="A9835" t="s">
        <v>1090</v>
      </c>
      <c r="B9835" t="s">
        <v>8574</v>
      </c>
      <c r="C9835" t="s">
        <v>3173</v>
      </c>
      <c r="D9835" t="s">
        <v>1822</v>
      </c>
      <c r="E9835" t="s">
        <v>3320</v>
      </c>
      <c r="F9835" t="s">
        <v>32201</v>
      </c>
      <c r="G9835" t="s">
        <v>32202</v>
      </c>
      <c r="H9835" t="s">
        <v>3177</v>
      </c>
      <c r="I9835" t="s">
        <v>32203</v>
      </c>
      <c r="J9835" t="s">
        <v>3187</v>
      </c>
      <c r="K9835" t="s">
        <v>32204</v>
      </c>
      <c r="L9835" t="s">
        <v>3174</v>
      </c>
      <c r="M9835" t="s">
        <v>3174</v>
      </c>
    </row>
    <row r="9836" spans="1:13" x14ac:dyDescent="0.3">
      <c r="A9836" t="s">
        <v>1082</v>
      </c>
      <c r="B9836" t="s">
        <v>13605</v>
      </c>
      <c r="C9836" t="s">
        <v>4045</v>
      </c>
      <c r="D9836" t="s">
        <v>1822</v>
      </c>
      <c r="E9836" t="s">
        <v>3183</v>
      </c>
      <c r="F9836" t="s">
        <v>32205</v>
      </c>
      <c r="G9836" t="s">
        <v>25910</v>
      </c>
      <c r="H9836" t="s">
        <v>3177</v>
      </c>
      <c r="I9836" t="s">
        <v>32206</v>
      </c>
      <c r="J9836" t="s">
        <v>3187</v>
      </c>
      <c r="K9836" t="s">
        <v>32207</v>
      </c>
      <c r="L9836" t="s">
        <v>3174</v>
      </c>
      <c r="M9836" t="s">
        <v>3174</v>
      </c>
    </row>
    <row r="9837" spans="1:13" x14ac:dyDescent="0.3">
      <c r="A9837" t="s">
        <v>1090</v>
      </c>
      <c r="B9837" t="s">
        <v>4812</v>
      </c>
      <c r="C9837" t="s">
        <v>3173</v>
      </c>
      <c r="D9837" t="s">
        <v>1822</v>
      </c>
      <c r="E9837" t="s">
        <v>3459</v>
      </c>
      <c r="F9837" t="s">
        <v>32208</v>
      </c>
      <c r="G9837" t="s">
        <v>16899</v>
      </c>
      <c r="H9837" t="s">
        <v>3177</v>
      </c>
      <c r="I9837" t="s">
        <v>32209</v>
      </c>
      <c r="J9837" t="s">
        <v>3187</v>
      </c>
      <c r="K9837" t="s">
        <v>32210</v>
      </c>
      <c r="L9837" t="s">
        <v>3174</v>
      </c>
      <c r="M9837" t="s">
        <v>3174</v>
      </c>
    </row>
    <row r="9838" spans="1:13" x14ac:dyDescent="0.3">
      <c r="A9838" t="s">
        <v>1090</v>
      </c>
      <c r="B9838" t="s">
        <v>8574</v>
      </c>
      <c r="C9838" t="s">
        <v>3173</v>
      </c>
      <c r="D9838" t="s">
        <v>1822</v>
      </c>
      <c r="E9838" t="s">
        <v>3320</v>
      </c>
      <c r="F9838" t="s">
        <v>32211</v>
      </c>
      <c r="G9838" t="s">
        <v>32212</v>
      </c>
      <c r="H9838" t="s">
        <v>3177</v>
      </c>
      <c r="I9838" t="s">
        <v>32213</v>
      </c>
      <c r="J9838" t="s">
        <v>3187</v>
      </c>
      <c r="K9838" t="s">
        <v>32214</v>
      </c>
      <c r="L9838" t="s">
        <v>3174</v>
      </c>
      <c r="M9838" t="s">
        <v>3174</v>
      </c>
    </row>
    <row r="9839" spans="1:13" x14ac:dyDescent="0.3">
      <c r="A9839" t="s">
        <v>1082</v>
      </c>
      <c r="B9839" t="s">
        <v>7381</v>
      </c>
      <c r="C9839" t="s">
        <v>4045</v>
      </c>
      <c r="D9839" t="s">
        <v>1822</v>
      </c>
      <c r="E9839" t="s">
        <v>7639</v>
      </c>
      <c r="F9839" t="s">
        <v>32215</v>
      </c>
      <c r="G9839" t="s">
        <v>23855</v>
      </c>
      <c r="H9839" t="s">
        <v>3177</v>
      </c>
      <c r="I9839" t="s">
        <v>32216</v>
      </c>
      <c r="J9839" t="s">
        <v>3187</v>
      </c>
      <c r="K9839" t="s">
        <v>8743</v>
      </c>
      <c r="L9839" t="s">
        <v>3174</v>
      </c>
      <c r="M9839" t="s">
        <v>3174</v>
      </c>
    </row>
    <row r="9840" spans="1:13" x14ac:dyDescent="0.3">
      <c r="A9840" t="s">
        <v>1090</v>
      </c>
      <c r="B9840" t="s">
        <v>6503</v>
      </c>
      <c r="C9840" t="s">
        <v>3173</v>
      </c>
      <c r="D9840" t="s">
        <v>1822</v>
      </c>
      <c r="E9840" t="s">
        <v>3459</v>
      </c>
      <c r="F9840" t="s">
        <v>32217</v>
      </c>
      <c r="G9840" t="s">
        <v>13681</v>
      </c>
      <c r="H9840" t="s">
        <v>3177</v>
      </c>
      <c r="I9840" t="s">
        <v>32218</v>
      </c>
      <c r="J9840" t="s">
        <v>3187</v>
      </c>
      <c r="K9840" t="s">
        <v>32219</v>
      </c>
      <c r="L9840" t="s">
        <v>3174</v>
      </c>
      <c r="M9840" t="s">
        <v>3174</v>
      </c>
    </row>
    <row r="9841" spans="1:13" x14ac:dyDescent="0.3">
      <c r="A9841" t="s">
        <v>1090</v>
      </c>
      <c r="B9841" t="s">
        <v>8574</v>
      </c>
      <c r="C9841" t="s">
        <v>3173</v>
      </c>
      <c r="D9841" t="s">
        <v>1822</v>
      </c>
      <c r="E9841" t="s">
        <v>3235</v>
      </c>
      <c r="F9841" t="s">
        <v>32220</v>
      </c>
      <c r="G9841" t="s">
        <v>28486</v>
      </c>
      <c r="H9841" t="s">
        <v>3177</v>
      </c>
      <c r="I9841" t="s">
        <v>32221</v>
      </c>
      <c r="J9841" t="s">
        <v>3187</v>
      </c>
      <c r="K9841" t="s">
        <v>32222</v>
      </c>
      <c r="L9841" t="s">
        <v>3174</v>
      </c>
      <c r="M9841" t="s">
        <v>3174</v>
      </c>
    </row>
    <row r="9842" spans="1:13" x14ac:dyDescent="0.3">
      <c r="A9842" t="s">
        <v>1090</v>
      </c>
      <c r="B9842" t="s">
        <v>6503</v>
      </c>
      <c r="C9842" t="s">
        <v>3173</v>
      </c>
      <c r="D9842" t="s">
        <v>1822</v>
      </c>
      <c r="E9842" t="s">
        <v>3459</v>
      </c>
      <c r="F9842" t="s">
        <v>32223</v>
      </c>
      <c r="G9842" t="s">
        <v>13681</v>
      </c>
      <c r="H9842" t="s">
        <v>3177</v>
      </c>
      <c r="I9842" t="s">
        <v>32224</v>
      </c>
      <c r="J9842" t="s">
        <v>3187</v>
      </c>
      <c r="K9842" t="s">
        <v>32225</v>
      </c>
      <c r="L9842" t="s">
        <v>3174</v>
      </c>
      <c r="M9842" t="s">
        <v>3174</v>
      </c>
    </row>
    <row r="9843" spans="1:13" x14ac:dyDescent="0.3">
      <c r="A9843" t="s">
        <v>1082</v>
      </c>
      <c r="B9843" t="s">
        <v>7381</v>
      </c>
      <c r="C9843" t="s">
        <v>4045</v>
      </c>
      <c r="D9843" t="s">
        <v>1822</v>
      </c>
      <c r="E9843" t="s">
        <v>3235</v>
      </c>
      <c r="F9843" t="s">
        <v>32226</v>
      </c>
      <c r="G9843" t="s">
        <v>23855</v>
      </c>
      <c r="H9843" t="s">
        <v>3177</v>
      </c>
      <c r="I9843" t="s">
        <v>32227</v>
      </c>
      <c r="J9843" t="s">
        <v>3187</v>
      </c>
      <c r="K9843" t="s">
        <v>14131</v>
      </c>
      <c r="L9843" t="s">
        <v>3174</v>
      </c>
      <c r="M9843" t="s">
        <v>3174</v>
      </c>
    </row>
    <row r="9844" spans="1:13" x14ac:dyDescent="0.3">
      <c r="A9844" t="s">
        <v>1090</v>
      </c>
      <c r="B9844" t="s">
        <v>8793</v>
      </c>
      <c r="C9844" t="s">
        <v>3173</v>
      </c>
      <c r="D9844" t="s">
        <v>1822</v>
      </c>
      <c r="E9844" t="s">
        <v>3235</v>
      </c>
      <c r="F9844" t="s">
        <v>32228</v>
      </c>
      <c r="G9844" t="s">
        <v>28486</v>
      </c>
      <c r="H9844" t="s">
        <v>3177</v>
      </c>
      <c r="I9844" t="s">
        <v>32229</v>
      </c>
      <c r="J9844" t="s">
        <v>3187</v>
      </c>
      <c r="K9844" t="s">
        <v>32230</v>
      </c>
      <c r="L9844" t="s">
        <v>3174</v>
      </c>
      <c r="M9844" t="s">
        <v>3174</v>
      </c>
    </row>
    <row r="9845" spans="1:13" x14ac:dyDescent="0.3">
      <c r="A9845" t="s">
        <v>1090</v>
      </c>
      <c r="B9845" t="s">
        <v>9015</v>
      </c>
      <c r="C9845" t="s">
        <v>3173</v>
      </c>
      <c r="D9845" t="s">
        <v>1822</v>
      </c>
      <c r="E9845" t="s">
        <v>3459</v>
      </c>
      <c r="F9845" t="s">
        <v>32231</v>
      </c>
      <c r="G9845" t="s">
        <v>30521</v>
      </c>
      <c r="H9845" t="s">
        <v>3177</v>
      </c>
      <c r="I9845" t="s">
        <v>32232</v>
      </c>
      <c r="J9845" t="s">
        <v>3187</v>
      </c>
      <c r="K9845" t="s">
        <v>32233</v>
      </c>
      <c r="L9845" t="s">
        <v>3174</v>
      </c>
      <c r="M9845" t="s">
        <v>3174</v>
      </c>
    </row>
    <row r="9846" spans="1:13" x14ac:dyDescent="0.3">
      <c r="A9846" t="s">
        <v>1082</v>
      </c>
      <c r="B9846" t="s">
        <v>7381</v>
      </c>
      <c r="C9846" t="s">
        <v>4045</v>
      </c>
      <c r="D9846" t="s">
        <v>1822</v>
      </c>
      <c r="E9846" t="s">
        <v>3235</v>
      </c>
      <c r="F9846" t="s">
        <v>32234</v>
      </c>
      <c r="G9846" t="s">
        <v>23855</v>
      </c>
      <c r="H9846" t="s">
        <v>3177</v>
      </c>
      <c r="I9846" t="s">
        <v>32235</v>
      </c>
      <c r="J9846" t="s">
        <v>3187</v>
      </c>
      <c r="K9846" t="s">
        <v>32236</v>
      </c>
      <c r="L9846" t="s">
        <v>3174</v>
      </c>
      <c r="M9846" t="s">
        <v>3174</v>
      </c>
    </row>
    <row r="9847" spans="1:13" x14ac:dyDescent="0.3">
      <c r="A9847" t="s">
        <v>1090</v>
      </c>
      <c r="B9847" t="s">
        <v>2999</v>
      </c>
      <c r="C9847" t="s">
        <v>3173</v>
      </c>
      <c r="D9847" t="s">
        <v>1822</v>
      </c>
      <c r="E9847" t="s">
        <v>3235</v>
      </c>
      <c r="F9847" t="s">
        <v>32237</v>
      </c>
      <c r="G9847" t="s">
        <v>16064</v>
      </c>
      <c r="H9847" t="s">
        <v>3177</v>
      </c>
      <c r="I9847" t="s">
        <v>32238</v>
      </c>
      <c r="J9847" t="s">
        <v>3187</v>
      </c>
      <c r="K9847" t="s">
        <v>32239</v>
      </c>
      <c r="L9847" t="s">
        <v>3174</v>
      </c>
      <c r="M9847" t="s">
        <v>3174</v>
      </c>
    </row>
    <row r="9848" spans="1:13" x14ac:dyDescent="0.3">
      <c r="A9848" t="s">
        <v>1090</v>
      </c>
      <c r="B9848" t="s">
        <v>9015</v>
      </c>
      <c r="C9848" t="s">
        <v>3173</v>
      </c>
      <c r="D9848" t="s">
        <v>1822</v>
      </c>
      <c r="E9848" t="s">
        <v>3459</v>
      </c>
      <c r="F9848" t="s">
        <v>32240</v>
      </c>
      <c r="G9848" t="s">
        <v>30521</v>
      </c>
      <c r="H9848" t="s">
        <v>3177</v>
      </c>
      <c r="I9848" t="s">
        <v>32241</v>
      </c>
      <c r="J9848" t="s">
        <v>3187</v>
      </c>
      <c r="K9848" t="s">
        <v>32242</v>
      </c>
      <c r="L9848" t="s">
        <v>3174</v>
      </c>
      <c r="M9848" t="s">
        <v>3174</v>
      </c>
    </row>
    <row r="9849" spans="1:13" x14ac:dyDescent="0.3">
      <c r="A9849" t="s">
        <v>1082</v>
      </c>
      <c r="B9849" t="s">
        <v>7381</v>
      </c>
      <c r="C9849" t="s">
        <v>4045</v>
      </c>
      <c r="D9849" t="s">
        <v>1822</v>
      </c>
      <c r="E9849" t="s">
        <v>7639</v>
      </c>
      <c r="F9849" t="s">
        <v>32243</v>
      </c>
      <c r="G9849" t="s">
        <v>23855</v>
      </c>
      <c r="H9849" t="s">
        <v>3177</v>
      </c>
      <c r="I9849" t="s">
        <v>32244</v>
      </c>
      <c r="J9849" t="s">
        <v>3187</v>
      </c>
      <c r="K9849" t="s">
        <v>8259</v>
      </c>
      <c r="L9849" t="s">
        <v>3174</v>
      </c>
      <c r="M9849" t="s">
        <v>3174</v>
      </c>
    </row>
    <row r="9850" spans="1:13" x14ac:dyDescent="0.3">
      <c r="A9850" t="s">
        <v>1090</v>
      </c>
      <c r="B9850" t="s">
        <v>31717</v>
      </c>
      <c r="C9850" t="s">
        <v>3173</v>
      </c>
      <c r="D9850" t="s">
        <v>1822</v>
      </c>
      <c r="E9850" t="s">
        <v>3235</v>
      </c>
      <c r="F9850" t="s">
        <v>32245</v>
      </c>
      <c r="G9850" t="s">
        <v>16064</v>
      </c>
      <c r="H9850" t="s">
        <v>3177</v>
      </c>
      <c r="I9850" t="s">
        <v>32246</v>
      </c>
      <c r="J9850" t="s">
        <v>3187</v>
      </c>
      <c r="K9850" t="s">
        <v>32247</v>
      </c>
      <c r="L9850" t="s">
        <v>3174</v>
      </c>
      <c r="M9850" t="s">
        <v>3174</v>
      </c>
    </row>
    <row r="9851" spans="1:13" x14ac:dyDescent="0.3">
      <c r="A9851" t="s">
        <v>1090</v>
      </c>
      <c r="B9851" t="s">
        <v>9015</v>
      </c>
      <c r="C9851" t="s">
        <v>3173</v>
      </c>
      <c r="D9851" t="s">
        <v>1822</v>
      </c>
      <c r="E9851" t="s">
        <v>3459</v>
      </c>
      <c r="F9851" t="s">
        <v>32248</v>
      </c>
      <c r="G9851" t="s">
        <v>30521</v>
      </c>
      <c r="H9851" t="s">
        <v>3177</v>
      </c>
      <c r="I9851" t="s">
        <v>32249</v>
      </c>
      <c r="J9851" t="s">
        <v>3187</v>
      </c>
      <c r="K9851" t="s">
        <v>32250</v>
      </c>
      <c r="L9851" t="s">
        <v>3174</v>
      </c>
      <c r="M9851" t="s">
        <v>3174</v>
      </c>
    </row>
    <row r="9852" spans="1:13" x14ac:dyDescent="0.3">
      <c r="A9852" t="s">
        <v>1082</v>
      </c>
      <c r="B9852" t="s">
        <v>7381</v>
      </c>
      <c r="C9852" t="s">
        <v>4045</v>
      </c>
      <c r="D9852" t="s">
        <v>1822</v>
      </c>
      <c r="E9852" t="s">
        <v>7639</v>
      </c>
      <c r="F9852" t="s">
        <v>32251</v>
      </c>
      <c r="G9852" t="s">
        <v>23855</v>
      </c>
      <c r="H9852" t="s">
        <v>3177</v>
      </c>
      <c r="I9852" t="s">
        <v>32252</v>
      </c>
      <c r="J9852" t="s">
        <v>3187</v>
      </c>
      <c r="K9852" t="s">
        <v>8508</v>
      </c>
      <c r="L9852" t="s">
        <v>3174</v>
      </c>
      <c r="M9852" t="s">
        <v>3174</v>
      </c>
    </row>
    <row r="9853" spans="1:13" x14ac:dyDescent="0.3">
      <c r="A9853" t="s">
        <v>1090</v>
      </c>
      <c r="B9853" t="s">
        <v>9015</v>
      </c>
      <c r="C9853" t="s">
        <v>3173</v>
      </c>
      <c r="D9853" t="s">
        <v>1822</v>
      </c>
      <c r="E9853" t="s">
        <v>3459</v>
      </c>
      <c r="F9853" t="s">
        <v>32253</v>
      </c>
      <c r="G9853" t="s">
        <v>30521</v>
      </c>
      <c r="H9853" t="s">
        <v>3177</v>
      </c>
      <c r="I9853" t="s">
        <v>32254</v>
      </c>
      <c r="J9853" t="s">
        <v>3187</v>
      </c>
      <c r="K9853" t="s">
        <v>32255</v>
      </c>
      <c r="L9853" t="s">
        <v>3174</v>
      </c>
      <c r="M9853" t="s">
        <v>3174</v>
      </c>
    </row>
    <row r="9854" spans="1:13" x14ac:dyDescent="0.3">
      <c r="A9854" t="s">
        <v>1082</v>
      </c>
      <c r="B9854" t="s">
        <v>7381</v>
      </c>
      <c r="C9854" t="s">
        <v>4045</v>
      </c>
      <c r="D9854" t="s">
        <v>1822</v>
      </c>
      <c r="E9854" t="s">
        <v>7639</v>
      </c>
      <c r="F9854" t="s">
        <v>32256</v>
      </c>
      <c r="G9854" t="s">
        <v>23855</v>
      </c>
      <c r="H9854" t="s">
        <v>3177</v>
      </c>
      <c r="I9854" t="s">
        <v>32257</v>
      </c>
      <c r="J9854" t="s">
        <v>3187</v>
      </c>
      <c r="K9854" t="s">
        <v>8262</v>
      </c>
      <c r="L9854" t="s">
        <v>3174</v>
      </c>
      <c r="M9854" t="s">
        <v>3174</v>
      </c>
    </row>
    <row r="9855" spans="1:13" x14ac:dyDescent="0.3">
      <c r="A9855" t="s">
        <v>1090</v>
      </c>
      <c r="B9855" t="s">
        <v>19781</v>
      </c>
      <c r="C9855" t="s">
        <v>3173</v>
      </c>
      <c r="D9855" t="s">
        <v>1822</v>
      </c>
      <c r="E9855" t="s">
        <v>3235</v>
      </c>
      <c r="F9855" t="s">
        <v>32258</v>
      </c>
      <c r="G9855" t="s">
        <v>29357</v>
      </c>
      <c r="H9855" t="s">
        <v>3177</v>
      </c>
      <c r="I9855" t="s">
        <v>32259</v>
      </c>
      <c r="J9855" t="s">
        <v>3187</v>
      </c>
      <c r="K9855" t="s">
        <v>32260</v>
      </c>
      <c r="L9855" t="s">
        <v>3174</v>
      </c>
      <c r="M9855" t="s">
        <v>3174</v>
      </c>
    </row>
    <row r="9856" spans="1:13" x14ac:dyDescent="0.3">
      <c r="A9856" t="s">
        <v>1090</v>
      </c>
      <c r="B9856" t="s">
        <v>4243</v>
      </c>
      <c r="C9856" t="s">
        <v>3173</v>
      </c>
      <c r="D9856" t="s">
        <v>1822</v>
      </c>
      <c r="E9856" t="s">
        <v>3459</v>
      </c>
      <c r="F9856" t="s">
        <v>32261</v>
      </c>
      <c r="G9856" t="s">
        <v>7399</v>
      </c>
      <c r="H9856" t="s">
        <v>3177</v>
      </c>
      <c r="I9856" t="s">
        <v>32262</v>
      </c>
      <c r="J9856" t="s">
        <v>3187</v>
      </c>
      <c r="K9856" t="s">
        <v>32263</v>
      </c>
      <c r="L9856" t="s">
        <v>3174</v>
      </c>
      <c r="M9856" t="s">
        <v>3174</v>
      </c>
    </row>
    <row r="9857" spans="1:13" x14ac:dyDescent="0.3">
      <c r="A9857" t="s">
        <v>1082</v>
      </c>
      <c r="B9857" t="s">
        <v>7381</v>
      </c>
      <c r="C9857" t="s">
        <v>4045</v>
      </c>
      <c r="D9857" t="s">
        <v>1822</v>
      </c>
      <c r="E9857" t="s">
        <v>7639</v>
      </c>
      <c r="F9857" t="s">
        <v>32264</v>
      </c>
      <c r="G9857" t="s">
        <v>23855</v>
      </c>
      <c r="H9857" t="s">
        <v>3177</v>
      </c>
      <c r="I9857" t="s">
        <v>32265</v>
      </c>
      <c r="J9857" t="s">
        <v>3187</v>
      </c>
      <c r="K9857" t="s">
        <v>8515</v>
      </c>
      <c r="L9857" t="s">
        <v>3174</v>
      </c>
      <c r="M9857" t="s">
        <v>3174</v>
      </c>
    </row>
    <row r="9858" spans="1:13" x14ac:dyDescent="0.3">
      <c r="A9858" t="s">
        <v>1090</v>
      </c>
      <c r="B9858" t="s">
        <v>4243</v>
      </c>
      <c r="C9858" t="s">
        <v>3173</v>
      </c>
      <c r="D9858" t="s">
        <v>1822</v>
      </c>
      <c r="E9858" t="s">
        <v>3235</v>
      </c>
      <c r="F9858" t="s">
        <v>32266</v>
      </c>
      <c r="G9858" t="s">
        <v>15723</v>
      </c>
      <c r="H9858" t="s">
        <v>3177</v>
      </c>
      <c r="I9858" t="s">
        <v>32267</v>
      </c>
      <c r="J9858" t="s">
        <v>3187</v>
      </c>
      <c r="K9858" t="s">
        <v>32268</v>
      </c>
      <c r="L9858" t="s">
        <v>3174</v>
      </c>
      <c r="M9858" t="s">
        <v>3174</v>
      </c>
    </row>
    <row r="9859" spans="1:13" x14ac:dyDescent="0.3">
      <c r="A9859" t="s">
        <v>1090</v>
      </c>
      <c r="B9859" t="s">
        <v>4243</v>
      </c>
      <c r="C9859" t="s">
        <v>3173</v>
      </c>
      <c r="D9859" t="s">
        <v>1822</v>
      </c>
      <c r="E9859" t="s">
        <v>3459</v>
      </c>
      <c r="F9859" t="s">
        <v>32269</v>
      </c>
      <c r="G9859" t="s">
        <v>7399</v>
      </c>
      <c r="H9859" t="s">
        <v>3177</v>
      </c>
      <c r="I9859" t="s">
        <v>32270</v>
      </c>
      <c r="J9859" t="s">
        <v>3187</v>
      </c>
      <c r="K9859" t="s">
        <v>32271</v>
      </c>
      <c r="L9859" t="s">
        <v>3174</v>
      </c>
      <c r="M9859" t="s">
        <v>3174</v>
      </c>
    </row>
    <row r="9860" spans="1:13" x14ac:dyDescent="0.3">
      <c r="A9860" t="s">
        <v>1082</v>
      </c>
      <c r="B9860" t="s">
        <v>7381</v>
      </c>
      <c r="C9860" t="s">
        <v>4045</v>
      </c>
      <c r="D9860" t="s">
        <v>1822</v>
      </c>
      <c r="E9860" t="s">
        <v>7639</v>
      </c>
      <c r="F9860" t="s">
        <v>32272</v>
      </c>
      <c r="G9860" t="s">
        <v>23855</v>
      </c>
      <c r="H9860" t="s">
        <v>3177</v>
      </c>
      <c r="I9860" t="s">
        <v>32273</v>
      </c>
      <c r="J9860" t="s">
        <v>3187</v>
      </c>
      <c r="K9860" t="s">
        <v>20491</v>
      </c>
      <c r="L9860" t="s">
        <v>3174</v>
      </c>
      <c r="M9860" t="s">
        <v>3174</v>
      </c>
    </row>
    <row r="9861" spans="1:13" x14ac:dyDescent="0.3">
      <c r="A9861" t="s">
        <v>1090</v>
      </c>
      <c r="B9861" t="s">
        <v>13284</v>
      </c>
      <c r="C9861" t="s">
        <v>3173</v>
      </c>
      <c r="D9861" t="s">
        <v>1822</v>
      </c>
      <c r="E9861" t="s">
        <v>3459</v>
      </c>
      <c r="F9861" t="s">
        <v>32274</v>
      </c>
      <c r="G9861" t="s">
        <v>15295</v>
      </c>
      <c r="H9861" t="s">
        <v>3177</v>
      </c>
      <c r="I9861" t="s">
        <v>32275</v>
      </c>
      <c r="J9861" t="s">
        <v>3187</v>
      </c>
      <c r="K9861" t="s">
        <v>32276</v>
      </c>
      <c r="L9861" t="s">
        <v>3174</v>
      </c>
      <c r="M9861" t="s">
        <v>3174</v>
      </c>
    </row>
    <row r="9862" spans="1:13" x14ac:dyDescent="0.3">
      <c r="A9862" t="s">
        <v>1090</v>
      </c>
      <c r="B9862" t="s">
        <v>4243</v>
      </c>
      <c r="C9862" t="s">
        <v>3173</v>
      </c>
      <c r="D9862" t="s">
        <v>1822</v>
      </c>
      <c r="E9862" t="s">
        <v>3235</v>
      </c>
      <c r="F9862" t="s">
        <v>32277</v>
      </c>
      <c r="G9862" t="s">
        <v>32278</v>
      </c>
      <c r="H9862" t="s">
        <v>3177</v>
      </c>
      <c r="I9862" t="s">
        <v>32279</v>
      </c>
      <c r="J9862" t="s">
        <v>3187</v>
      </c>
      <c r="K9862" t="s">
        <v>32280</v>
      </c>
      <c r="L9862" t="s">
        <v>3174</v>
      </c>
      <c r="M9862" t="s">
        <v>3174</v>
      </c>
    </row>
    <row r="9863" spans="1:13" x14ac:dyDescent="0.3">
      <c r="A9863" t="s">
        <v>1082</v>
      </c>
      <c r="B9863" t="s">
        <v>7381</v>
      </c>
      <c r="C9863" t="s">
        <v>4045</v>
      </c>
      <c r="D9863" t="s">
        <v>1822</v>
      </c>
      <c r="E9863" t="s">
        <v>3235</v>
      </c>
      <c r="F9863" t="s">
        <v>32281</v>
      </c>
      <c r="G9863" t="s">
        <v>32282</v>
      </c>
      <c r="H9863" t="s">
        <v>3177</v>
      </c>
      <c r="I9863" t="s">
        <v>32283</v>
      </c>
      <c r="J9863" t="s">
        <v>3187</v>
      </c>
      <c r="K9863" t="s">
        <v>32284</v>
      </c>
      <c r="L9863" t="s">
        <v>3174</v>
      </c>
      <c r="M9863" t="s">
        <v>3174</v>
      </c>
    </row>
    <row r="9864" spans="1:13" x14ac:dyDescent="0.3">
      <c r="A9864" t="s">
        <v>1090</v>
      </c>
      <c r="B9864" t="s">
        <v>13284</v>
      </c>
      <c r="C9864" t="s">
        <v>3173</v>
      </c>
      <c r="D9864" t="s">
        <v>1822</v>
      </c>
      <c r="E9864" t="s">
        <v>3459</v>
      </c>
      <c r="F9864" t="s">
        <v>32285</v>
      </c>
      <c r="G9864" t="s">
        <v>15295</v>
      </c>
      <c r="H9864" t="s">
        <v>3177</v>
      </c>
      <c r="I9864" t="s">
        <v>32286</v>
      </c>
      <c r="J9864" t="s">
        <v>3187</v>
      </c>
      <c r="K9864" t="s">
        <v>32287</v>
      </c>
      <c r="L9864" t="s">
        <v>3174</v>
      </c>
      <c r="M9864" t="s">
        <v>3174</v>
      </c>
    </row>
    <row r="9865" spans="1:13" x14ac:dyDescent="0.3">
      <c r="A9865" t="s">
        <v>1090</v>
      </c>
      <c r="B9865" t="s">
        <v>4243</v>
      </c>
      <c r="C9865" t="s">
        <v>3173</v>
      </c>
      <c r="D9865" t="s">
        <v>1822</v>
      </c>
      <c r="E9865" t="s">
        <v>3235</v>
      </c>
      <c r="F9865" t="s">
        <v>32288</v>
      </c>
      <c r="G9865" t="s">
        <v>19620</v>
      </c>
      <c r="H9865" t="s">
        <v>3177</v>
      </c>
      <c r="I9865" t="s">
        <v>32289</v>
      </c>
      <c r="J9865" t="s">
        <v>3187</v>
      </c>
      <c r="K9865" t="s">
        <v>32290</v>
      </c>
      <c r="L9865" t="s">
        <v>3174</v>
      </c>
      <c r="M9865" t="s">
        <v>3174</v>
      </c>
    </row>
    <row r="9866" spans="1:13" x14ac:dyDescent="0.3">
      <c r="A9866" t="s">
        <v>1082</v>
      </c>
      <c r="B9866" t="s">
        <v>7381</v>
      </c>
      <c r="C9866" t="s">
        <v>4045</v>
      </c>
      <c r="D9866" t="s">
        <v>1822</v>
      </c>
      <c r="E9866" t="s">
        <v>7639</v>
      </c>
      <c r="F9866" t="s">
        <v>32291</v>
      </c>
      <c r="G9866" t="s">
        <v>26194</v>
      </c>
      <c r="H9866" t="s">
        <v>3177</v>
      </c>
      <c r="I9866" t="s">
        <v>32292</v>
      </c>
      <c r="J9866" t="s">
        <v>3187</v>
      </c>
      <c r="K9866" t="s">
        <v>32293</v>
      </c>
      <c r="L9866" t="s">
        <v>3174</v>
      </c>
      <c r="M9866" t="s">
        <v>3174</v>
      </c>
    </row>
    <row r="9867" spans="1:13" x14ac:dyDescent="0.3">
      <c r="A9867" t="s">
        <v>1090</v>
      </c>
      <c r="B9867" t="s">
        <v>13300</v>
      </c>
      <c r="C9867" t="s">
        <v>3173</v>
      </c>
      <c r="D9867" t="s">
        <v>1822</v>
      </c>
      <c r="E9867" t="s">
        <v>3459</v>
      </c>
      <c r="F9867" t="s">
        <v>32294</v>
      </c>
      <c r="G9867" t="s">
        <v>15451</v>
      </c>
      <c r="H9867" t="s">
        <v>3177</v>
      </c>
      <c r="I9867" t="s">
        <v>32295</v>
      </c>
      <c r="J9867" t="s">
        <v>3187</v>
      </c>
      <c r="K9867" t="s">
        <v>32296</v>
      </c>
      <c r="L9867" t="s">
        <v>3174</v>
      </c>
      <c r="M9867" t="s">
        <v>3174</v>
      </c>
    </row>
    <row r="9868" spans="1:13" x14ac:dyDescent="0.3">
      <c r="A9868" t="s">
        <v>1090</v>
      </c>
      <c r="B9868" t="s">
        <v>4243</v>
      </c>
      <c r="C9868" t="s">
        <v>3173</v>
      </c>
      <c r="D9868" t="s">
        <v>1822</v>
      </c>
      <c r="E9868" t="s">
        <v>3459</v>
      </c>
      <c r="F9868" t="s">
        <v>32297</v>
      </c>
      <c r="G9868" t="s">
        <v>20169</v>
      </c>
      <c r="H9868" t="s">
        <v>3177</v>
      </c>
      <c r="I9868" t="s">
        <v>32298</v>
      </c>
      <c r="J9868" t="s">
        <v>3187</v>
      </c>
      <c r="K9868" t="s">
        <v>32299</v>
      </c>
      <c r="L9868" t="s">
        <v>3174</v>
      </c>
      <c r="M9868" t="s">
        <v>3174</v>
      </c>
    </row>
    <row r="9869" spans="1:13" x14ac:dyDescent="0.3">
      <c r="A9869" t="s">
        <v>1082</v>
      </c>
      <c r="B9869" t="s">
        <v>7381</v>
      </c>
      <c r="C9869" t="s">
        <v>4045</v>
      </c>
      <c r="D9869" t="s">
        <v>1822</v>
      </c>
      <c r="E9869" t="s">
        <v>7639</v>
      </c>
      <c r="F9869" t="s">
        <v>32300</v>
      </c>
      <c r="G9869" t="s">
        <v>32062</v>
      </c>
      <c r="H9869" t="s">
        <v>3177</v>
      </c>
      <c r="I9869" t="s">
        <v>32301</v>
      </c>
      <c r="J9869" t="s">
        <v>3187</v>
      </c>
      <c r="K9869" t="s">
        <v>32302</v>
      </c>
      <c r="L9869" t="s">
        <v>3174</v>
      </c>
      <c r="M9869" t="s">
        <v>3174</v>
      </c>
    </row>
    <row r="9870" spans="1:13" x14ac:dyDescent="0.3">
      <c r="A9870" t="s">
        <v>1090</v>
      </c>
      <c r="B9870" t="s">
        <v>13300</v>
      </c>
      <c r="C9870" t="s">
        <v>3173</v>
      </c>
      <c r="D9870" t="s">
        <v>1822</v>
      </c>
      <c r="E9870" t="s">
        <v>3459</v>
      </c>
      <c r="F9870" t="s">
        <v>32303</v>
      </c>
      <c r="G9870" t="s">
        <v>15451</v>
      </c>
      <c r="H9870" t="s">
        <v>3177</v>
      </c>
      <c r="I9870" t="s">
        <v>32304</v>
      </c>
      <c r="J9870" t="s">
        <v>3187</v>
      </c>
      <c r="K9870" t="s">
        <v>32305</v>
      </c>
      <c r="L9870" t="s">
        <v>3174</v>
      </c>
      <c r="M9870" t="s">
        <v>3174</v>
      </c>
    </row>
    <row r="9871" spans="1:13" x14ac:dyDescent="0.3">
      <c r="A9871" t="s">
        <v>1090</v>
      </c>
      <c r="B9871" t="s">
        <v>4243</v>
      </c>
      <c r="C9871" t="s">
        <v>3173</v>
      </c>
      <c r="D9871" t="s">
        <v>1822</v>
      </c>
      <c r="E9871" t="s">
        <v>3459</v>
      </c>
      <c r="F9871" t="s">
        <v>32306</v>
      </c>
      <c r="G9871" t="s">
        <v>7399</v>
      </c>
      <c r="H9871" t="s">
        <v>3177</v>
      </c>
      <c r="I9871" t="s">
        <v>32307</v>
      </c>
      <c r="J9871" t="s">
        <v>3187</v>
      </c>
      <c r="K9871" t="s">
        <v>32308</v>
      </c>
      <c r="L9871" t="s">
        <v>3174</v>
      </c>
      <c r="M9871" t="s">
        <v>3174</v>
      </c>
    </row>
    <row r="9872" spans="1:13" x14ac:dyDescent="0.3">
      <c r="A9872" t="s">
        <v>1082</v>
      </c>
      <c r="B9872" t="s">
        <v>7381</v>
      </c>
      <c r="C9872" t="s">
        <v>4045</v>
      </c>
      <c r="D9872" t="s">
        <v>1822</v>
      </c>
      <c r="E9872" t="s">
        <v>7639</v>
      </c>
      <c r="F9872" t="s">
        <v>32309</v>
      </c>
      <c r="G9872" t="s">
        <v>32310</v>
      </c>
      <c r="H9872" t="s">
        <v>3177</v>
      </c>
      <c r="I9872" t="s">
        <v>32311</v>
      </c>
      <c r="J9872" t="s">
        <v>3187</v>
      </c>
      <c r="K9872" t="s">
        <v>32312</v>
      </c>
      <c r="L9872" t="s">
        <v>3174</v>
      </c>
      <c r="M9872" t="s">
        <v>3174</v>
      </c>
    </row>
    <row r="9873" spans="1:13" x14ac:dyDescent="0.3">
      <c r="A9873" t="s">
        <v>1090</v>
      </c>
      <c r="B9873" t="s">
        <v>4243</v>
      </c>
      <c r="C9873" t="s">
        <v>3173</v>
      </c>
      <c r="D9873" t="s">
        <v>1822</v>
      </c>
      <c r="E9873" t="s">
        <v>3459</v>
      </c>
      <c r="F9873" t="s">
        <v>32313</v>
      </c>
      <c r="G9873" t="s">
        <v>7399</v>
      </c>
      <c r="H9873" t="s">
        <v>3177</v>
      </c>
      <c r="I9873" t="s">
        <v>32314</v>
      </c>
      <c r="J9873" t="s">
        <v>3187</v>
      </c>
      <c r="K9873" t="s">
        <v>32315</v>
      </c>
      <c r="L9873" t="s">
        <v>3174</v>
      </c>
      <c r="M9873" t="s">
        <v>3174</v>
      </c>
    </row>
    <row r="9874" spans="1:13" x14ac:dyDescent="0.3">
      <c r="A9874" t="s">
        <v>1082</v>
      </c>
      <c r="B9874" t="s">
        <v>7381</v>
      </c>
      <c r="C9874" t="s">
        <v>4045</v>
      </c>
      <c r="D9874" t="s">
        <v>1822</v>
      </c>
      <c r="E9874" t="s">
        <v>7639</v>
      </c>
      <c r="F9874" t="s">
        <v>32316</v>
      </c>
      <c r="G9874" t="s">
        <v>7720</v>
      </c>
      <c r="H9874" t="s">
        <v>3177</v>
      </c>
      <c r="I9874" t="s">
        <v>32317</v>
      </c>
      <c r="J9874" t="s">
        <v>3187</v>
      </c>
      <c r="K9874" t="s">
        <v>32318</v>
      </c>
      <c r="L9874" t="s">
        <v>3174</v>
      </c>
      <c r="M9874" t="s">
        <v>3174</v>
      </c>
    </row>
    <row r="9875" spans="1:13" x14ac:dyDescent="0.3">
      <c r="A9875" t="s">
        <v>1090</v>
      </c>
      <c r="B9875" t="s">
        <v>4243</v>
      </c>
      <c r="C9875" t="s">
        <v>3173</v>
      </c>
      <c r="D9875" t="s">
        <v>1822</v>
      </c>
      <c r="E9875" t="s">
        <v>3459</v>
      </c>
      <c r="F9875" t="s">
        <v>32319</v>
      </c>
      <c r="G9875" t="s">
        <v>7399</v>
      </c>
      <c r="H9875" t="s">
        <v>3177</v>
      </c>
      <c r="I9875" t="s">
        <v>32320</v>
      </c>
      <c r="J9875" t="s">
        <v>3187</v>
      </c>
      <c r="K9875" t="s">
        <v>32321</v>
      </c>
      <c r="L9875" t="s">
        <v>3174</v>
      </c>
      <c r="M9875" t="s">
        <v>3174</v>
      </c>
    </row>
    <row r="9876" spans="1:13" x14ac:dyDescent="0.3">
      <c r="A9876" t="s">
        <v>1082</v>
      </c>
      <c r="B9876" t="s">
        <v>7381</v>
      </c>
      <c r="C9876" t="s">
        <v>4045</v>
      </c>
      <c r="D9876" t="s">
        <v>1822</v>
      </c>
      <c r="E9876" t="s">
        <v>7639</v>
      </c>
      <c r="F9876" t="s">
        <v>32322</v>
      </c>
      <c r="G9876" t="s">
        <v>32103</v>
      </c>
      <c r="H9876" t="s">
        <v>3177</v>
      </c>
      <c r="I9876" t="s">
        <v>32323</v>
      </c>
      <c r="J9876" t="s">
        <v>3187</v>
      </c>
      <c r="K9876" t="s">
        <v>32324</v>
      </c>
      <c r="L9876" t="s">
        <v>3174</v>
      </c>
      <c r="M9876" t="s">
        <v>3174</v>
      </c>
    </row>
    <row r="9877" spans="1:13" x14ac:dyDescent="0.3">
      <c r="A9877" t="s">
        <v>1090</v>
      </c>
      <c r="B9877" t="s">
        <v>4243</v>
      </c>
      <c r="C9877" t="s">
        <v>3173</v>
      </c>
      <c r="D9877" t="s">
        <v>1822</v>
      </c>
      <c r="E9877" t="s">
        <v>3459</v>
      </c>
      <c r="F9877" t="s">
        <v>32325</v>
      </c>
      <c r="G9877" t="s">
        <v>7399</v>
      </c>
      <c r="H9877" t="s">
        <v>3177</v>
      </c>
      <c r="I9877" t="s">
        <v>32326</v>
      </c>
      <c r="J9877" t="s">
        <v>3187</v>
      </c>
      <c r="K9877" t="s">
        <v>32327</v>
      </c>
      <c r="L9877" t="s">
        <v>3174</v>
      </c>
      <c r="M9877" t="s">
        <v>3174</v>
      </c>
    </row>
    <row r="9878" spans="1:13" x14ac:dyDescent="0.3">
      <c r="A9878" t="s">
        <v>1082</v>
      </c>
      <c r="B9878" t="s">
        <v>7381</v>
      </c>
      <c r="C9878" t="s">
        <v>4045</v>
      </c>
      <c r="D9878" t="s">
        <v>1822</v>
      </c>
      <c r="E9878" t="s">
        <v>7639</v>
      </c>
      <c r="F9878" t="s">
        <v>32328</v>
      </c>
      <c r="G9878" t="s">
        <v>32329</v>
      </c>
      <c r="H9878" t="s">
        <v>3177</v>
      </c>
      <c r="I9878" t="s">
        <v>32330</v>
      </c>
      <c r="J9878" t="s">
        <v>3187</v>
      </c>
      <c r="K9878" t="s">
        <v>21188</v>
      </c>
      <c r="L9878" t="s">
        <v>3174</v>
      </c>
      <c r="M9878" t="s">
        <v>3174</v>
      </c>
    </row>
    <row r="9879" spans="1:13" x14ac:dyDescent="0.3">
      <c r="A9879" t="s">
        <v>1090</v>
      </c>
      <c r="B9879" t="s">
        <v>4243</v>
      </c>
      <c r="C9879" t="s">
        <v>3173</v>
      </c>
      <c r="D9879" t="s">
        <v>1822</v>
      </c>
      <c r="E9879" t="s">
        <v>3459</v>
      </c>
      <c r="F9879" t="s">
        <v>32331</v>
      </c>
      <c r="G9879" t="s">
        <v>7399</v>
      </c>
      <c r="H9879" t="s">
        <v>3177</v>
      </c>
      <c r="I9879" t="s">
        <v>32332</v>
      </c>
      <c r="J9879" t="s">
        <v>3187</v>
      </c>
      <c r="K9879" t="s">
        <v>32333</v>
      </c>
      <c r="L9879" t="s">
        <v>3174</v>
      </c>
      <c r="M9879" t="s">
        <v>3174</v>
      </c>
    </row>
    <row r="9880" spans="1:13" x14ac:dyDescent="0.3">
      <c r="A9880" t="s">
        <v>1082</v>
      </c>
      <c r="B9880" t="s">
        <v>7381</v>
      </c>
      <c r="C9880" t="s">
        <v>4045</v>
      </c>
      <c r="D9880" t="s">
        <v>1822</v>
      </c>
      <c r="E9880" t="s">
        <v>7639</v>
      </c>
      <c r="F9880" t="s">
        <v>32334</v>
      </c>
      <c r="G9880" t="s">
        <v>32335</v>
      </c>
      <c r="H9880" t="s">
        <v>3177</v>
      </c>
      <c r="I9880" t="s">
        <v>32336</v>
      </c>
      <c r="J9880" t="s">
        <v>3187</v>
      </c>
      <c r="K9880" t="s">
        <v>21194</v>
      </c>
      <c r="L9880" t="s">
        <v>3174</v>
      </c>
      <c r="M9880" t="s">
        <v>3174</v>
      </c>
    </row>
    <row r="9881" spans="1:13" x14ac:dyDescent="0.3">
      <c r="A9881" t="s">
        <v>1090</v>
      </c>
      <c r="B9881" t="s">
        <v>13284</v>
      </c>
      <c r="C9881" t="s">
        <v>3173</v>
      </c>
      <c r="D9881" t="s">
        <v>28172</v>
      </c>
      <c r="E9881" t="s">
        <v>3459</v>
      </c>
      <c r="F9881" t="s">
        <v>32337</v>
      </c>
      <c r="G9881" t="s">
        <v>32338</v>
      </c>
      <c r="H9881" t="s">
        <v>3177</v>
      </c>
      <c r="I9881" t="s">
        <v>32339</v>
      </c>
      <c r="J9881" t="s">
        <v>3187</v>
      </c>
      <c r="K9881" t="s">
        <v>32340</v>
      </c>
      <c r="L9881" t="s">
        <v>3174</v>
      </c>
      <c r="M9881" t="s">
        <v>3174</v>
      </c>
    </row>
    <row r="9882" spans="1:13" x14ac:dyDescent="0.3">
      <c r="A9882" t="s">
        <v>1090</v>
      </c>
      <c r="B9882" t="s">
        <v>4812</v>
      </c>
      <c r="C9882" t="s">
        <v>3173</v>
      </c>
      <c r="D9882" t="s">
        <v>1822</v>
      </c>
      <c r="E9882" t="s">
        <v>3459</v>
      </c>
      <c r="F9882" t="s">
        <v>32341</v>
      </c>
      <c r="G9882" t="s">
        <v>16899</v>
      </c>
      <c r="H9882" t="s">
        <v>3177</v>
      </c>
      <c r="I9882" t="s">
        <v>32342</v>
      </c>
      <c r="J9882" t="s">
        <v>3187</v>
      </c>
      <c r="K9882" t="s">
        <v>32343</v>
      </c>
      <c r="L9882" t="s">
        <v>3174</v>
      </c>
      <c r="M9882" t="s">
        <v>3174</v>
      </c>
    </row>
    <row r="9883" spans="1:13" x14ac:dyDescent="0.3">
      <c r="A9883" t="s">
        <v>1082</v>
      </c>
      <c r="B9883" t="s">
        <v>7381</v>
      </c>
      <c r="C9883" t="s">
        <v>4045</v>
      </c>
      <c r="D9883" t="s">
        <v>1822</v>
      </c>
      <c r="E9883" t="s">
        <v>7639</v>
      </c>
      <c r="F9883" t="s">
        <v>32344</v>
      </c>
      <c r="G9883" t="s">
        <v>32345</v>
      </c>
      <c r="H9883" t="s">
        <v>3177</v>
      </c>
      <c r="I9883" t="s">
        <v>32346</v>
      </c>
      <c r="J9883" t="s">
        <v>3187</v>
      </c>
      <c r="K9883" t="s">
        <v>32347</v>
      </c>
      <c r="L9883" t="s">
        <v>3174</v>
      </c>
      <c r="M9883" t="s">
        <v>3174</v>
      </c>
    </row>
    <row r="9884" spans="1:13" x14ac:dyDescent="0.3">
      <c r="A9884" t="s">
        <v>1090</v>
      </c>
      <c r="B9884" t="s">
        <v>19558</v>
      </c>
      <c r="C9884" t="s">
        <v>3173</v>
      </c>
      <c r="D9884" t="s">
        <v>28172</v>
      </c>
      <c r="E9884" t="s">
        <v>3235</v>
      </c>
      <c r="F9884" t="s">
        <v>32348</v>
      </c>
      <c r="G9884" t="s">
        <v>19560</v>
      </c>
      <c r="H9884" t="s">
        <v>3177</v>
      </c>
      <c r="I9884" t="s">
        <v>32349</v>
      </c>
      <c r="J9884" t="s">
        <v>3187</v>
      </c>
      <c r="K9884" t="s">
        <v>32350</v>
      </c>
      <c r="L9884" t="s">
        <v>3174</v>
      </c>
      <c r="M9884" t="s">
        <v>3174</v>
      </c>
    </row>
    <row r="9885" spans="1:13" x14ac:dyDescent="0.3">
      <c r="A9885" t="s">
        <v>1090</v>
      </c>
      <c r="B9885" t="s">
        <v>4812</v>
      </c>
      <c r="C9885" t="s">
        <v>3173</v>
      </c>
      <c r="D9885" t="s">
        <v>1822</v>
      </c>
      <c r="E9885" t="s">
        <v>3459</v>
      </c>
      <c r="F9885" t="s">
        <v>32351</v>
      </c>
      <c r="G9885" t="s">
        <v>16899</v>
      </c>
      <c r="H9885" t="s">
        <v>3177</v>
      </c>
      <c r="I9885" t="s">
        <v>32352</v>
      </c>
      <c r="J9885" t="s">
        <v>3187</v>
      </c>
      <c r="K9885" t="s">
        <v>32353</v>
      </c>
      <c r="L9885" t="s">
        <v>3174</v>
      </c>
      <c r="M9885" t="s">
        <v>3174</v>
      </c>
    </row>
    <row r="9886" spans="1:13" x14ac:dyDescent="0.3">
      <c r="A9886" t="s">
        <v>1082</v>
      </c>
      <c r="B9886" t="s">
        <v>7381</v>
      </c>
      <c r="C9886" t="s">
        <v>4045</v>
      </c>
      <c r="D9886" t="s">
        <v>1822</v>
      </c>
      <c r="E9886" t="s">
        <v>7639</v>
      </c>
      <c r="F9886" t="s">
        <v>32354</v>
      </c>
      <c r="G9886" t="s">
        <v>32355</v>
      </c>
      <c r="H9886" t="s">
        <v>3177</v>
      </c>
      <c r="I9886" t="s">
        <v>32356</v>
      </c>
      <c r="J9886" t="s">
        <v>3187</v>
      </c>
      <c r="K9886" t="s">
        <v>28554</v>
      </c>
      <c r="L9886" t="s">
        <v>3174</v>
      </c>
      <c r="M9886" t="s">
        <v>3174</v>
      </c>
    </row>
    <row r="9887" spans="1:13" x14ac:dyDescent="0.3">
      <c r="A9887" t="s">
        <v>1090</v>
      </c>
      <c r="B9887" t="s">
        <v>19558</v>
      </c>
      <c r="C9887" t="s">
        <v>3173</v>
      </c>
      <c r="D9887" t="s">
        <v>28172</v>
      </c>
      <c r="E9887" t="s">
        <v>3235</v>
      </c>
      <c r="F9887" t="s">
        <v>32357</v>
      </c>
      <c r="G9887" t="s">
        <v>32358</v>
      </c>
      <c r="H9887" t="s">
        <v>3177</v>
      </c>
      <c r="I9887" t="s">
        <v>32359</v>
      </c>
      <c r="J9887" t="s">
        <v>3187</v>
      </c>
      <c r="K9887" t="s">
        <v>32360</v>
      </c>
      <c r="L9887" t="s">
        <v>3174</v>
      </c>
      <c r="M9887" t="s">
        <v>3174</v>
      </c>
    </row>
    <row r="9888" spans="1:13" x14ac:dyDescent="0.3">
      <c r="A9888" t="s">
        <v>1090</v>
      </c>
      <c r="B9888" t="s">
        <v>4812</v>
      </c>
      <c r="C9888" t="s">
        <v>3173</v>
      </c>
      <c r="D9888" t="s">
        <v>1822</v>
      </c>
      <c r="E9888" t="s">
        <v>3459</v>
      </c>
      <c r="F9888" t="s">
        <v>32361</v>
      </c>
      <c r="G9888" t="s">
        <v>16899</v>
      </c>
      <c r="H9888" t="s">
        <v>3177</v>
      </c>
      <c r="I9888" t="s">
        <v>32362</v>
      </c>
      <c r="J9888" t="s">
        <v>3187</v>
      </c>
      <c r="K9888" t="s">
        <v>32363</v>
      </c>
      <c r="L9888" t="s">
        <v>3174</v>
      </c>
      <c r="M9888" t="s">
        <v>3174</v>
      </c>
    </row>
    <row r="9889" spans="1:13" x14ac:dyDescent="0.3">
      <c r="A9889" t="s">
        <v>1082</v>
      </c>
      <c r="B9889" t="s">
        <v>7381</v>
      </c>
      <c r="C9889" t="s">
        <v>4045</v>
      </c>
      <c r="D9889" t="s">
        <v>1822</v>
      </c>
      <c r="E9889" t="s">
        <v>7639</v>
      </c>
      <c r="F9889" t="s">
        <v>32364</v>
      </c>
      <c r="G9889" t="s">
        <v>7383</v>
      </c>
      <c r="H9889" t="s">
        <v>3177</v>
      </c>
      <c r="I9889" t="s">
        <v>32365</v>
      </c>
      <c r="J9889" t="s">
        <v>3187</v>
      </c>
      <c r="K9889" t="s">
        <v>28560</v>
      </c>
      <c r="L9889" t="s">
        <v>3174</v>
      </c>
      <c r="M9889" t="s">
        <v>3174</v>
      </c>
    </row>
    <row r="9890" spans="1:13" x14ac:dyDescent="0.3">
      <c r="A9890" t="s">
        <v>1090</v>
      </c>
      <c r="B9890" t="s">
        <v>16911</v>
      </c>
      <c r="C9890" t="s">
        <v>3173</v>
      </c>
      <c r="D9890" t="s">
        <v>28172</v>
      </c>
      <c r="E9890" t="s">
        <v>3235</v>
      </c>
      <c r="F9890" t="s">
        <v>32366</v>
      </c>
      <c r="G9890" t="s">
        <v>19861</v>
      </c>
      <c r="H9890" t="s">
        <v>3177</v>
      </c>
      <c r="I9890" t="s">
        <v>32367</v>
      </c>
      <c r="J9890" t="s">
        <v>3187</v>
      </c>
      <c r="K9890" t="s">
        <v>32368</v>
      </c>
      <c r="L9890" t="s">
        <v>3174</v>
      </c>
      <c r="M9890" t="s">
        <v>3174</v>
      </c>
    </row>
    <row r="9891" spans="1:13" x14ac:dyDescent="0.3">
      <c r="A9891" t="s">
        <v>1090</v>
      </c>
      <c r="B9891" t="s">
        <v>4812</v>
      </c>
      <c r="C9891" t="s">
        <v>3173</v>
      </c>
      <c r="D9891" t="s">
        <v>1822</v>
      </c>
      <c r="E9891" t="s">
        <v>3459</v>
      </c>
      <c r="F9891" t="s">
        <v>32369</v>
      </c>
      <c r="G9891" t="s">
        <v>16899</v>
      </c>
      <c r="H9891" t="s">
        <v>3177</v>
      </c>
      <c r="I9891" t="s">
        <v>32370</v>
      </c>
      <c r="J9891" t="s">
        <v>3187</v>
      </c>
      <c r="K9891" t="s">
        <v>32371</v>
      </c>
      <c r="L9891" t="s">
        <v>3174</v>
      </c>
      <c r="M9891" t="s">
        <v>3174</v>
      </c>
    </row>
    <row r="9892" spans="1:13" x14ac:dyDescent="0.3">
      <c r="A9892" t="s">
        <v>1082</v>
      </c>
      <c r="B9892" t="s">
        <v>7381</v>
      </c>
      <c r="C9892" t="s">
        <v>4045</v>
      </c>
      <c r="D9892" t="s">
        <v>1822</v>
      </c>
      <c r="E9892" t="s">
        <v>7639</v>
      </c>
      <c r="F9892" t="s">
        <v>32372</v>
      </c>
      <c r="G9892" t="s">
        <v>7387</v>
      </c>
      <c r="H9892" t="s">
        <v>3177</v>
      </c>
      <c r="I9892" t="s">
        <v>32373</v>
      </c>
      <c r="J9892" t="s">
        <v>3187</v>
      </c>
      <c r="K9892" t="s">
        <v>28564</v>
      </c>
      <c r="L9892" t="s">
        <v>3174</v>
      </c>
      <c r="M9892" t="s">
        <v>3174</v>
      </c>
    </row>
    <row r="9893" spans="1:13" x14ac:dyDescent="0.3">
      <c r="A9893" t="s">
        <v>1090</v>
      </c>
      <c r="B9893" t="s">
        <v>16911</v>
      </c>
      <c r="C9893" t="s">
        <v>3173</v>
      </c>
      <c r="D9893" t="s">
        <v>28172</v>
      </c>
      <c r="E9893" t="s">
        <v>3235</v>
      </c>
      <c r="F9893" t="s">
        <v>32374</v>
      </c>
      <c r="G9893" t="s">
        <v>19995</v>
      </c>
      <c r="H9893" t="s">
        <v>3177</v>
      </c>
      <c r="I9893" t="s">
        <v>32375</v>
      </c>
      <c r="J9893" t="s">
        <v>3187</v>
      </c>
      <c r="K9893" t="s">
        <v>32376</v>
      </c>
      <c r="L9893" t="s">
        <v>3174</v>
      </c>
      <c r="M9893" t="s">
        <v>3174</v>
      </c>
    </row>
    <row r="9894" spans="1:13" x14ac:dyDescent="0.3">
      <c r="A9894" t="s">
        <v>1090</v>
      </c>
      <c r="B9894" t="s">
        <v>13665</v>
      </c>
      <c r="C9894" t="s">
        <v>3173</v>
      </c>
      <c r="D9894" t="s">
        <v>1822</v>
      </c>
      <c r="E9894" t="s">
        <v>3459</v>
      </c>
      <c r="F9894" t="s">
        <v>32377</v>
      </c>
      <c r="G9894" t="s">
        <v>13667</v>
      </c>
      <c r="H9894" t="s">
        <v>3177</v>
      </c>
      <c r="I9894" t="s">
        <v>32378</v>
      </c>
      <c r="J9894" t="s">
        <v>3187</v>
      </c>
      <c r="K9894" t="s">
        <v>32379</v>
      </c>
      <c r="L9894" t="s">
        <v>3174</v>
      </c>
      <c r="M9894" t="s">
        <v>3174</v>
      </c>
    </row>
    <row r="9895" spans="1:13" x14ac:dyDescent="0.3">
      <c r="A9895" t="s">
        <v>1082</v>
      </c>
      <c r="B9895" t="s">
        <v>7381</v>
      </c>
      <c r="C9895" t="s">
        <v>4045</v>
      </c>
      <c r="D9895" t="s">
        <v>1822</v>
      </c>
      <c r="E9895" t="s">
        <v>7639</v>
      </c>
      <c r="F9895" t="s">
        <v>32380</v>
      </c>
      <c r="G9895" t="s">
        <v>7391</v>
      </c>
      <c r="H9895" t="s">
        <v>3177</v>
      </c>
      <c r="I9895" t="s">
        <v>32381</v>
      </c>
      <c r="J9895" t="s">
        <v>3187</v>
      </c>
      <c r="K9895" t="s">
        <v>32382</v>
      </c>
      <c r="L9895" t="s">
        <v>3174</v>
      </c>
      <c r="M9895" t="s">
        <v>3174</v>
      </c>
    </row>
    <row r="9896" spans="1:13" x14ac:dyDescent="0.3">
      <c r="A9896" t="s">
        <v>1090</v>
      </c>
      <c r="B9896" t="s">
        <v>6503</v>
      </c>
      <c r="C9896" t="s">
        <v>3173</v>
      </c>
      <c r="D9896" t="s">
        <v>28172</v>
      </c>
      <c r="E9896" t="s">
        <v>32383</v>
      </c>
      <c r="F9896" t="s">
        <v>32384</v>
      </c>
      <c r="G9896" t="s">
        <v>19188</v>
      </c>
      <c r="H9896" t="s">
        <v>3177</v>
      </c>
      <c r="I9896" t="s">
        <v>32385</v>
      </c>
      <c r="J9896" t="s">
        <v>3187</v>
      </c>
      <c r="K9896" t="s">
        <v>32386</v>
      </c>
      <c r="L9896" t="s">
        <v>3174</v>
      </c>
      <c r="M9896" t="s">
        <v>3174</v>
      </c>
    </row>
    <row r="9897" spans="1:13" x14ac:dyDescent="0.3">
      <c r="A9897" t="s">
        <v>1090</v>
      </c>
      <c r="B9897" t="s">
        <v>13665</v>
      </c>
      <c r="C9897" t="s">
        <v>3173</v>
      </c>
      <c r="D9897" t="s">
        <v>1822</v>
      </c>
      <c r="E9897" t="s">
        <v>3459</v>
      </c>
      <c r="F9897" t="s">
        <v>32387</v>
      </c>
      <c r="G9897" t="s">
        <v>13667</v>
      </c>
      <c r="H9897" t="s">
        <v>3177</v>
      </c>
      <c r="I9897" t="s">
        <v>32388</v>
      </c>
      <c r="J9897" t="s">
        <v>3187</v>
      </c>
      <c r="K9897" t="s">
        <v>32389</v>
      </c>
      <c r="L9897" t="s">
        <v>3174</v>
      </c>
      <c r="M9897" t="s">
        <v>3174</v>
      </c>
    </row>
    <row r="9898" spans="1:13" x14ac:dyDescent="0.3">
      <c r="A9898" t="s">
        <v>1082</v>
      </c>
      <c r="B9898" t="s">
        <v>7381</v>
      </c>
      <c r="C9898" t="s">
        <v>4045</v>
      </c>
      <c r="D9898" t="s">
        <v>1822</v>
      </c>
      <c r="E9898" t="s">
        <v>3235</v>
      </c>
      <c r="F9898" t="s">
        <v>32390</v>
      </c>
      <c r="G9898" t="s">
        <v>32282</v>
      </c>
      <c r="H9898" t="s">
        <v>3177</v>
      </c>
      <c r="I9898" t="s">
        <v>32391</v>
      </c>
      <c r="J9898" t="s">
        <v>3187</v>
      </c>
      <c r="K9898" t="s">
        <v>32392</v>
      </c>
      <c r="L9898" t="s">
        <v>3174</v>
      </c>
      <c r="M9898" t="s">
        <v>3174</v>
      </c>
    </row>
    <row r="9899" spans="1:13" x14ac:dyDescent="0.3">
      <c r="A9899" t="s">
        <v>1090</v>
      </c>
      <c r="B9899" t="s">
        <v>6503</v>
      </c>
      <c r="C9899" t="s">
        <v>3173</v>
      </c>
      <c r="D9899" t="s">
        <v>28172</v>
      </c>
      <c r="E9899" t="s">
        <v>32383</v>
      </c>
      <c r="F9899" t="s">
        <v>32393</v>
      </c>
      <c r="G9899" t="s">
        <v>32394</v>
      </c>
      <c r="H9899" t="s">
        <v>3177</v>
      </c>
      <c r="I9899" t="s">
        <v>32395</v>
      </c>
      <c r="J9899" t="s">
        <v>3187</v>
      </c>
      <c r="K9899" t="s">
        <v>32396</v>
      </c>
      <c r="L9899" t="s">
        <v>3174</v>
      </c>
      <c r="M9899" t="s">
        <v>3174</v>
      </c>
    </row>
    <row r="9900" spans="1:13" x14ac:dyDescent="0.3">
      <c r="A9900" t="s">
        <v>1090</v>
      </c>
      <c r="B9900" t="s">
        <v>13665</v>
      </c>
      <c r="C9900" t="s">
        <v>3173</v>
      </c>
      <c r="D9900" t="s">
        <v>1822</v>
      </c>
      <c r="E9900" t="s">
        <v>3459</v>
      </c>
      <c r="F9900" t="s">
        <v>32397</v>
      </c>
      <c r="G9900" t="s">
        <v>13667</v>
      </c>
      <c r="H9900" t="s">
        <v>3177</v>
      </c>
      <c r="I9900" t="s">
        <v>32398</v>
      </c>
      <c r="J9900" t="s">
        <v>3187</v>
      </c>
      <c r="K9900" t="s">
        <v>32399</v>
      </c>
      <c r="L9900" t="s">
        <v>3174</v>
      </c>
      <c r="M9900" t="s">
        <v>3174</v>
      </c>
    </row>
    <row r="9901" spans="1:13" x14ac:dyDescent="0.3">
      <c r="A9901" t="s">
        <v>1082</v>
      </c>
      <c r="B9901" t="s">
        <v>7381</v>
      </c>
      <c r="C9901" t="s">
        <v>4045</v>
      </c>
      <c r="D9901" t="s">
        <v>1822</v>
      </c>
      <c r="E9901" t="s">
        <v>7639</v>
      </c>
      <c r="F9901" t="s">
        <v>32400</v>
      </c>
      <c r="G9901" t="s">
        <v>26194</v>
      </c>
      <c r="H9901" t="s">
        <v>3177</v>
      </c>
      <c r="I9901" t="s">
        <v>32401</v>
      </c>
      <c r="J9901" t="s">
        <v>3187</v>
      </c>
      <c r="K9901" t="s">
        <v>20475</v>
      </c>
      <c r="L9901" t="s">
        <v>3174</v>
      </c>
      <c r="M9901" t="s">
        <v>3174</v>
      </c>
    </row>
    <row r="9902" spans="1:13" x14ac:dyDescent="0.3">
      <c r="A9902" t="s">
        <v>1090</v>
      </c>
      <c r="B9902" t="s">
        <v>17718</v>
      </c>
      <c r="C9902" t="s">
        <v>3173</v>
      </c>
      <c r="D9902" t="s">
        <v>28172</v>
      </c>
      <c r="E9902" t="s">
        <v>3235</v>
      </c>
      <c r="F9902" t="s">
        <v>32402</v>
      </c>
      <c r="G9902" t="s">
        <v>32403</v>
      </c>
      <c r="H9902" t="s">
        <v>3177</v>
      </c>
      <c r="I9902" t="s">
        <v>32404</v>
      </c>
      <c r="J9902" t="s">
        <v>3187</v>
      </c>
      <c r="K9902" t="s">
        <v>32405</v>
      </c>
      <c r="L9902" t="s">
        <v>3174</v>
      </c>
      <c r="M9902" t="s">
        <v>3174</v>
      </c>
    </row>
    <row r="9903" spans="1:13" x14ac:dyDescent="0.3">
      <c r="A9903" t="s">
        <v>1090</v>
      </c>
      <c r="B9903" t="s">
        <v>13665</v>
      </c>
      <c r="C9903" t="s">
        <v>3173</v>
      </c>
      <c r="D9903" t="s">
        <v>1822</v>
      </c>
      <c r="E9903" t="s">
        <v>3459</v>
      </c>
      <c r="F9903" t="s">
        <v>32406</v>
      </c>
      <c r="G9903" t="s">
        <v>13667</v>
      </c>
      <c r="H9903" t="s">
        <v>3177</v>
      </c>
      <c r="I9903" t="s">
        <v>32407</v>
      </c>
      <c r="J9903" t="s">
        <v>3187</v>
      </c>
      <c r="K9903" t="s">
        <v>32408</v>
      </c>
      <c r="L9903" t="s">
        <v>3174</v>
      </c>
      <c r="M9903" t="s">
        <v>3174</v>
      </c>
    </row>
    <row r="9904" spans="1:13" x14ac:dyDescent="0.3">
      <c r="A9904" t="s">
        <v>1082</v>
      </c>
      <c r="B9904" t="s">
        <v>7381</v>
      </c>
      <c r="C9904" t="s">
        <v>4045</v>
      </c>
      <c r="D9904" t="s">
        <v>1822</v>
      </c>
      <c r="E9904" t="s">
        <v>7639</v>
      </c>
      <c r="F9904" t="s">
        <v>32409</v>
      </c>
      <c r="G9904" t="s">
        <v>32062</v>
      </c>
      <c r="H9904" t="s">
        <v>3177</v>
      </c>
      <c r="I9904" t="s">
        <v>32410</v>
      </c>
      <c r="J9904" t="s">
        <v>3187</v>
      </c>
      <c r="K9904" t="s">
        <v>28584</v>
      </c>
      <c r="L9904" t="s">
        <v>3174</v>
      </c>
      <c r="M9904" t="s">
        <v>3174</v>
      </c>
    </row>
    <row r="9905" spans="1:13" x14ac:dyDescent="0.3">
      <c r="A9905" t="s">
        <v>1090</v>
      </c>
      <c r="B9905" t="s">
        <v>13596</v>
      </c>
      <c r="C9905" t="s">
        <v>3173</v>
      </c>
      <c r="D9905" t="s">
        <v>28172</v>
      </c>
      <c r="E9905" t="s">
        <v>3235</v>
      </c>
      <c r="F9905" t="s">
        <v>32411</v>
      </c>
      <c r="G9905" t="s">
        <v>32412</v>
      </c>
      <c r="H9905" t="s">
        <v>3177</v>
      </c>
      <c r="I9905" t="s">
        <v>32413</v>
      </c>
      <c r="J9905" t="s">
        <v>3187</v>
      </c>
      <c r="K9905" t="s">
        <v>32414</v>
      </c>
      <c r="L9905" t="s">
        <v>3174</v>
      </c>
      <c r="M9905" t="s">
        <v>3174</v>
      </c>
    </row>
    <row r="9906" spans="1:13" x14ac:dyDescent="0.3">
      <c r="A9906" t="s">
        <v>1090</v>
      </c>
      <c r="B9906" t="s">
        <v>13646</v>
      </c>
      <c r="C9906" t="s">
        <v>3173</v>
      </c>
      <c r="D9906" t="s">
        <v>1822</v>
      </c>
      <c r="E9906" t="s">
        <v>3459</v>
      </c>
      <c r="F9906" t="s">
        <v>32415</v>
      </c>
      <c r="G9906" t="s">
        <v>13672</v>
      </c>
      <c r="H9906" t="s">
        <v>3177</v>
      </c>
      <c r="I9906" t="s">
        <v>32416</v>
      </c>
      <c r="J9906" t="s">
        <v>3187</v>
      </c>
      <c r="K9906" t="s">
        <v>32417</v>
      </c>
      <c r="L9906" t="s">
        <v>3174</v>
      </c>
      <c r="M9906" t="s">
        <v>3174</v>
      </c>
    </row>
    <row r="9907" spans="1:13" x14ac:dyDescent="0.3">
      <c r="A9907" t="s">
        <v>1082</v>
      </c>
      <c r="B9907" t="s">
        <v>7381</v>
      </c>
      <c r="C9907" t="s">
        <v>4045</v>
      </c>
      <c r="D9907" t="s">
        <v>1822</v>
      </c>
      <c r="E9907" t="s">
        <v>7639</v>
      </c>
      <c r="F9907" t="s">
        <v>32418</v>
      </c>
      <c r="G9907" t="s">
        <v>32310</v>
      </c>
      <c r="H9907" t="s">
        <v>3177</v>
      </c>
      <c r="I9907" t="s">
        <v>32419</v>
      </c>
      <c r="J9907" t="s">
        <v>3187</v>
      </c>
      <c r="K9907" t="s">
        <v>32420</v>
      </c>
      <c r="L9907" t="s">
        <v>3174</v>
      </c>
      <c r="M9907" t="s">
        <v>3174</v>
      </c>
    </row>
    <row r="9908" spans="1:13" x14ac:dyDescent="0.3">
      <c r="A9908" t="s">
        <v>1090</v>
      </c>
      <c r="B9908" t="s">
        <v>13596</v>
      </c>
      <c r="C9908" t="s">
        <v>3173</v>
      </c>
      <c r="D9908" t="s">
        <v>28172</v>
      </c>
      <c r="E9908" t="s">
        <v>3235</v>
      </c>
      <c r="F9908" t="s">
        <v>32421</v>
      </c>
      <c r="G9908" t="s">
        <v>19679</v>
      </c>
      <c r="H9908" t="s">
        <v>3177</v>
      </c>
      <c r="I9908" t="s">
        <v>32422</v>
      </c>
      <c r="J9908" t="s">
        <v>3187</v>
      </c>
      <c r="K9908" t="s">
        <v>32423</v>
      </c>
      <c r="L9908" t="s">
        <v>3174</v>
      </c>
      <c r="M9908" t="s">
        <v>3174</v>
      </c>
    </row>
    <row r="9909" spans="1:13" x14ac:dyDescent="0.3">
      <c r="A9909" t="s">
        <v>1090</v>
      </c>
      <c r="B9909" t="s">
        <v>13646</v>
      </c>
      <c r="C9909" t="s">
        <v>3173</v>
      </c>
      <c r="D9909" t="s">
        <v>1822</v>
      </c>
      <c r="E9909" t="s">
        <v>3459</v>
      </c>
      <c r="F9909" t="s">
        <v>32424</v>
      </c>
      <c r="G9909" t="s">
        <v>13672</v>
      </c>
      <c r="H9909" t="s">
        <v>3177</v>
      </c>
      <c r="I9909" t="s">
        <v>32425</v>
      </c>
      <c r="J9909" t="s">
        <v>3187</v>
      </c>
      <c r="K9909" t="s">
        <v>32426</v>
      </c>
      <c r="L9909" t="s">
        <v>3174</v>
      </c>
      <c r="M9909" t="s">
        <v>3174</v>
      </c>
    </row>
    <row r="9910" spans="1:13" x14ac:dyDescent="0.3">
      <c r="A9910" t="s">
        <v>1082</v>
      </c>
      <c r="B9910" t="s">
        <v>7381</v>
      </c>
      <c r="C9910" t="s">
        <v>4045</v>
      </c>
      <c r="D9910" t="s">
        <v>1822</v>
      </c>
      <c r="E9910" t="s">
        <v>7639</v>
      </c>
      <c r="F9910" t="s">
        <v>32427</v>
      </c>
      <c r="G9910" t="s">
        <v>7720</v>
      </c>
      <c r="H9910" t="s">
        <v>3177</v>
      </c>
      <c r="I9910" t="s">
        <v>32428</v>
      </c>
      <c r="J9910" t="s">
        <v>3187</v>
      </c>
      <c r="K9910" t="s">
        <v>8547</v>
      </c>
      <c r="L9910" t="s">
        <v>3174</v>
      </c>
      <c r="M9910" t="s">
        <v>3174</v>
      </c>
    </row>
    <row r="9911" spans="1:13" x14ac:dyDescent="0.3">
      <c r="A9911" t="s">
        <v>1090</v>
      </c>
      <c r="B9911" t="s">
        <v>8561</v>
      </c>
      <c r="C9911" t="s">
        <v>3173</v>
      </c>
      <c r="D9911" t="s">
        <v>28172</v>
      </c>
      <c r="E9911" t="s">
        <v>3459</v>
      </c>
      <c r="F9911" t="s">
        <v>32429</v>
      </c>
      <c r="G9911" t="s">
        <v>19732</v>
      </c>
      <c r="H9911" t="s">
        <v>3177</v>
      </c>
      <c r="I9911" t="s">
        <v>32430</v>
      </c>
      <c r="J9911" t="s">
        <v>3187</v>
      </c>
      <c r="K9911" t="s">
        <v>32431</v>
      </c>
      <c r="L9911" t="s">
        <v>3174</v>
      </c>
      <c r="M9911" t="s">
        <v>3174</v>
      </c>
    </row>
    <row r="9912" spans="1:13" x14ac:dyDescent="0.3">
      <c r="A9912" t="s">
        <v>1090</v>
      </c>
      <c r="B9912" t="s">
        <v>13284</v>
      </c>
      <c r="C9912" t="s">
        <v>3173</v>
      </c>
      <c r="D9912" t="s">
        <v>1822</v>
      </c>
      <c r="E9912" t="s">
        <v>3459</v>
      </c>
      <c r="F9912" t="s">
        <v>32432</v>
      </c>
      <c r="G9912" t="s">
        <v>15295</v>
      </c>
      <c r="H9912" t="s">
        <v>3177</v>
      </c>
      <c r="I9912" t="s">
        <v>32433</v>
      </c>
      <c r="J9912" t="s">
        <v>3187</v>
      </c>
      <c r="K9912" t="s">
        <v>32434</v>
      </c>
      <c r="L9912" t="s">
        <v>3174</v>
      </c>
      <c r="M9912" t="s">
        <v>3174</v>
      </c>
    </row>
    <row r="9913" spans="1:13" x14ac:dyDescent="0.3">
      <c r="A9913" t="s">
        <v>1082</v>
      </c>
      <c r="B9913" t="s">
        <v>7381</v>
      </c>
      <c r="C9913" t="s">
        <v>4045</v>
      </c>
      <c r="D9913" t="s">
        <v>1822</v>
      </c>
      <c r="E9913" t="s">
        <v>7639</v>
      </c>
      <c r="F9913" t="s">
        <v>32435</v>
      </c>
      <c r="G9913" t="s">
        <v>32103</v>
      </c>
      <c r="H9913" t="s">
        <v>3177</v>
      </c>
      <c r="I9913" t="s">
        <v>32436</v>
      </c>
      <c r="J9913" t="s">
        <v>3187</v>
      </c>
      <c r="K9913" t="s">
        <v>32437</v>
      </c>
      <c r="L9913" t="s">
        <v>3174</v>
      </c>
      <c r="M9913" t="s">
        <v>3174</v>
      </c>
    </row>
    <row r="9914" spans="1:13" x14ac:dyDescent="0.3">
      <c r="A9914" t="s">
        <v>1090</v>
      </c>
      <c r="B9914" t="s">
        <v>13665</v>
      </c>
      <c r="C9914" t="s">
        <v>3173</v>
      </c>
      <c r="D9914" t="s">
        <v>28172</v>
      </c>
      <c r="E9914" t="s">
        <v>3459</v>
      </c>
      <c r="F9914" t="s">
        <v>32438</v>
      </c>
      <c r="G9914" t="s">
        <v>15611</v>
      </c>
      <c r="H9914" t="s">
        <v>3177</v>
      </c>
      <c r="I9914" t="s">
        <v>32439</v>
      </c>
      <c r="J9914" t="s">
        <v>3187</v>
      </c>
      <c r="K9914" t="s">
        <v>32440</v>
      </c>
      <c r="L9914" t="s">
        <v>3174</v>
      </c>
      <c r="M9914" t="s">
        <v>3174</v>
      </c>
    </row>
    <row r="9915" spans="1:13" x14ac:dyDescent="0.3">
      <c r="A9915" t="s">
        <v>1090</v>
      </c>
      <c r="B9915" t="s">
        <v>13284</v>
      </c>
      <c r="C9915" t="s">
        <v>3173</v>
      </c>
      <c r="D9915" t="s">
        <v>1822</v>
      </c>
      <c r="E9915" t="s">
        <v>3459</v>
      </c>
      <c r="F9915" t="s">
        <v>32441</v>
      </c>
      <c r="G9915" t="s">
        <v>15295</v>
      </c>
      <c r="H9915" t="s">
        <v>3177</v>
      </c>
      <c r="I9915" t="s">
        <v>32442</v>
      </c>
      <c r="J9915" t="s">
        <v>3187</v>
      </c>
      <c r="K9915" t="s">
        <v>32443</v>
      </c>
      <c r="L9915" t="s">
        <v>3174</v>
      </c>
      <c r="M9915" t="s">
        <v>3174</v>
      </c>
    </row>
    <row r="9916" spans="1:13" x14ac:dyDescent="0.3">
      <c r="A9916" t="s">
        <v>1082</v>
      </c>
      <c r="B9916" t="s">
        <v>7381</v>
      </c>
      <c r="C9916" t="s">
        <v>4045</v>
      </c>
      <c r="D9916" t="s">
        <v>1822</v>
      </c>
      <c r="E9916" t="s">
        <v>3235</v>
      </c>
      <c r="F9916" t="s">
        <v>32444</v>
      </c>
      <c r="G9916" t="s">
        <v>23855</v>
      </c>
      <c r="H9916" t="s">
        <v>3177</v>
      </c>
      <c r="I9916" t="s">
        <v>32445</v>
      </c>
      <c r="J9916" t="s">
        <v>3187</v>
      </c>
      <c r="K9916" t="s">
        <v>32446</v>
      </c>
      <c r="L9916" t="s">
        <v>3174</v>
      </c>
      <c r="M9916" t="s">
        <v>3174</v>
      </c>
    </row>
    <row r="9917" spans="1:13" x14ac:dyDescent="0.3">
      <c r="A9917" t="s">
        <v>1090</v>
      </c>
      <c r="B9917" t="s">
        <v>13665</v>
      </c>
      <c r="C9917" t="s">
        <v>3173</v>
      </c>
      <c r="D9917" t="s">
        <v>28172</v>
      </c>
      <c r="E9917" t="s">
        <v>3459</v>
      </c>
      <c r="F9917" t="s">
        <v>32447</v>
      </c>
      <c r="G9917" t="s">
        <v>28118</v>
      </c>
      <c r="H9917" t="s">
        <v>3177</v>
      </c>
      <c r="I9917" t="s">
        <v>32448</v>
      </c>
      <c r="J9917" t="s">
        <v>3187</v>
      </c>
      <c r="K9917" t="s">
        <v>32449</v>
      </c>
      <c r="L9917" t="s">
        <v>3174</v>
      </c>
      <c r="M9917" t="s">
        <v>3174</v>
      </c>
    </row>
    <row r="9918" spans="1:13" x14ac:dyDescent="0.3">
      <c r="A9918" t="s">
        <v>1090</v>
      </c>
      <c r="B9918" t="s">
        <v>20215</v>
      </c>
      <c r="C9918" t="s">
        <v>3173</v>
      </c>
      <c r="D9918" t="s">
        <v>1822</v>
      </c>
      <c r="E9918" t="s">
        <v>3459</v>
      </c>
      <c r="F9918" t="s">
        <v>32450</v>
      </c>
      <c r="G9918" t="s">
        <v>26984</v>
      </c>
      <c r="H9918" t="s">
        <v>3177</v>
      </c>
      <c r="I9918" t="s">
        <v>32451</v>
      </c>
      <c r="J9918" t="s">
        <v>3187</v>
      </c>
      <c r="K9918" t="s">
        <v>32452</v>
      </c>
      <c r="L9918" t="s">
        <v>3174</v>
      </c>
      <c r="M9918" t="s">
        <v>3174</v>
      </c>
    </row>
    <row r="9919" spans="1:13" x14ac:dyDescent="0.3">
      <c r="A9919" t="s">
        <v>1082</v>
      </c>
      <c r="B9919" t="s">
        <v>7381</v>
      </c>
      <c r="C9919" t="s">
        <v>4045</v>
      </c>
      <c r="D9919" t="s">
        <v>1822</v>
      </c>
      <c r="E9919" t="s">
        <v>7639</v>
      </c>
      <c r="F9919" t="s">
        <v>32453</v>
      </c>
      <c r="G9919" t="s">
        <v>23855</v>
      </c>
      <c r="H9919" t="s">
        <v>3177</v>
      </c>
      <c r="I9919" t="s">
        <v>32454</v>
      </c>
      <c r="J9919" t="s">
        <v>3187</v>
      </c>
      <c r="K9919" t="s">
        <v>8295</v>
      </c>
      <c r="L9919" t="s">
        <v>3174</v>
      </c>
      <c r="M9919" t="s">
        <v>3174</v>
      </c>
    </row>
    <row r="9920" spans="1:13" x14ac:dyDescent="0.3">
      <c r="A9920" t="s">
        <v>1090</v>
      </c>
      <c r="B9920" t="s">
        <v>17879</v>
      </c>
      <c r="C9920" t="s">
        <v>3173</v>
      </c>
      <c r="D9920" t="s">
        <v>28172</v>
      </c>
      <c r="E9920" t="s">
        <v>3235</v>
      </c>
      <c r="F9920" t="s">
        <v>32455</v>
      </c>
      <c r="G9920" t="s">
        <v>32456</v>
      </c>
      <c r="H9920" t="s">
        <v>3177</v>
      </c>
      <c r="I9920" t="s">
        <v>32457</v>
      </c>
      <c r="J9920" t="s">
        <v>3187</v>
      </c>
      <c r="K9920" t="s">
        <v>32458</v>
      </c>
      <c r="L9920" t="s">
        <v>3174</v>
      </c>
      <c r="M9920" t="s">
        <v>3174</v>
      </c>
    </row>
    <row r="9921" spans="1:13" x14ac:dyDescent="0.3">
      <c r="A9921" t="s">
        <v>1090</v>
      </c>
      <c r="B9921" t="s">
        <v>20215</v>
      </c>
      <c r="C9921" t="s">
        <v>3173</v>
      </c>
      <c r="D9921" t="s">
        <v>1822</v>
      </c>
      <c r="E9921" t="s">
        <v>3459</v>
      </c>
      <c r="F9921" t="s">
        <v>32459</v>
      </c>
      <c r="G9921" t="s">
        <v>26984</v>
      </c>
      <c r="H9921" t="s">
        <v>3177</v>
      </c>
      <c r="I9921" t="s">
        <v>32460</v>
      </c>
      <c r="J9921" t="s">
        <v>3187</v>
      </c>
      <c r="K9921" t="s">
        <v>32461</v>
      </c>
      <c r="L9921" t="s">
        <v>3174</v>
      </c>
      <c r="M9921" t="s">
        <v>3174</v>
      </c>
    </row>
    <row r="9922" spans="1:13" x14ac:dyDescent="0.3">
      <c r="A9922" t="s">
        <v>1082</v>
      </c>
      <c r="B9922" t="s">
        <v>7381</v>
      </c>
      <c r="C9922" t="s">
        <v>4045</v>
      </c>
      <c r="D9922" t="s">
        <v>1822</v>
      </c>
      <c r="E9922" t="s">
        <v>7639</v>
      </c>
      <c r="F9922" t="s">
        <v>32462</v>
      </c>
      <c r="G9922" t="s">
        <v>23855</v>
      </c>
      <c r="H9922" t="s">
        <v>3177</v>
      </c>
      <c r="I9922" t="s">
        <v>32463</v>
      </c>
      <c r="J9922" t="s">
        <v>3187</v>
      </c>
      <c r="K9922" t="s">
        <v>8304</v>
      </c>
      <c r="L9922" t="s">
        <v>3174</v>
      </c>
      <c r="M9922" t="s">
        <v>3174</v>
      </c>
    </row>
    <row r="9923" spans="1:13" x14ac:dyDescent="0.3">
      <c r="A9923" t="s">
        <v>1090</v>
      </c>
      <c r="B9923" t="s">
        <v>4804</v>
      </c>
      <c r="C9923" t="s">
        <v>3173</v>
      </c>
      <c r="D9923" t="s">
        <v>28172</v>
      </c>
      <c r="E9923" t="s">
        <v>3459</v>
      </c>
      <c r="F9923" t="s">
        <v>32464</v>
      </c>
      <c r="G9923" t="s">
        <v>19377</v>
      </c>
      <c r="H9923" t="s">
        <v>3177</v>
      </c>
      <c r="I9923" t="s">
        <v>32465</v>
      </c>
      <c r="J9923" t="s">
        <v>3187</v>
      </c>
      <c r="K9923" t="s">
        <v>32466</v>
      </c>
      <c r="L9923" t="s">
        <v>3174</v>
      </c>
      <c r="M9923" t="s">
        <v>3174</v>
      </c>
    </row>
    <row r="9924" spans="1:13" x14ac:dyDescent="0.3">
      <c r="A9924" t="s">
        <v>1090</v>
      </c>
      <c r="B9924" t="s">
        <v>13406</v>
      </c>
      <c r="C9924" t="s">
        <v>3173</v>
      </c>
      <c r="D9924" t="s">
        <v>1822</v>
      </c>
      <c r="E9924" t="s">
        <v>3235</v>
      </c>
      <c r="F9924" t="s">
        <v>32467</v>
      </c>
      <c r="G9924" t="s">
        <v>26498</v>
      </c>
      <c r="H9924" t="s">
        <v>3177</v>
      </c>
      <c r="I9924" t="s">
        <v>32468</v>
      </c>
      <c r="J9924" t="s">
        <v>3187</v>
      </c>
      <c r="K9924" t="s">
        <v>32469</v>
      </c>
      <c r="L9924" t="s">
        <v>3174</v>
      </c>
      <c r="M9924" t="s">
        <v>3174</v>
      </c>
    </row>
    <row r="9925" spans="1:13" x14ac:dyDescent="0.3">
      <c r="A9925" t="s">
        <v>1082</v>
      </c>
      <c r="B9925" t="s">
        <v>7381</v>
      </c>
      <c r="C9925" t="s">
        <v>4045</v>
      </c>
      <c r="D9925" t="s">
        <v>1822</v>
      </c>
      <c r="E9925" t="s">
        <v>7639</v>
      </c>
      <c r="F9925" t="s">
        <v>32470</v>
      </c>
      <c r="G9925" t="s">
        <v>23855</v>
      </c>
      <c r="H9925" t="s">
        <v>3177</v>
      </c>
      <c r="I9925" t="s">
        <v>32471</v>
      </c>
      <c r="J9925" t="s">
        <v>3187</v>
      </c>
      <c r="K9925" t="s">
        <v>8307</v>
      </c>
      <c r="L9925" t="s">
        <v>3174</v>
      </c>
      <c r="M9925" t="s">
        <v>3174</v>
      </c>
    </row>
    <row r="9926" spans="1:13" x14ac:dyDescent="0.3">
      <c r="A9926" t="s">
        <v>1090</v>
      </c>
      <c r="B9926" t="s">
        <v>19300</v>
      </c>
      <c r="C9926" t="s">
        <v>3173</v>
      </c>
      <c r="D9926" t="s">
        <v>28172</v>
      </c>
      <c r="E9926" t="s">
        <v>3235</v>
      </c>
      <c r="F9926" t="s">
        <v>32472</v>
      </c>
      <c r="G9926" t="s">
        <v>32473</v>
      </c>
      <c r="H9926" t="s">
        <v>3177</v>
      </c>
      <c r="I9926" t="s">
        <v>32474</v>
      </c>
      <c r="J9926" t="s">
        <v>3187</v>
      </c>
      <c r="K9926" t="s">
        <v>32475</v>
      </c>
      <c r="L9926" t="s">
        <v>3174</v>
      </c>
      <c r="M9926" t="s">
        <v>3174</v>
      </c>
    </row>
    <row r="9927" spans="1:13" x14ac:dyDescent="0.3">
      <c r="A9927" t="s">
        <v>1090</v>
      </c>
      <c r="B9927" t="s">
        <v>8665</v>
      </c>
      <c r="C9927" t="s">
        <v>3173</v>
      </c>
      <c r="D9927" t="s">
        <v>1822</v>
      </c>
      <c r="E9927" t="s">
        <v>3235</v>
      </c>
      <c r="F9927" t="s">
        <v>32476</v>
      </c>
      <c r="G9927" t="s">
        <v>8667</v>
      </c>
      <c r="H9927" t="s">
        <v>3177</v>
      </c>
      <c r="I9927" t="s">
        <v>32477</v>
      </c>
      <c r="J9927" t="s">
        <v>3187</v>
      </c>
      <c r="K9927" t="s">
        <v>32478</v>
      </c>
      <c r="L9927" t="s">
        <v>3174</v>
      </c>
      <c r="M9927" t="s">
        <v>3174</v>
      </c>
    </row>
    <row r="9928" spans="1:13" x14ac:dyDescent="0.3">
      <c r="A9928" t="s">
        <v>1082</v>
      </c>
      <c r="B9928" t="s">
        <v>7381</v>
      </c>
      <c r="C9928" t="s">
        <v>4045</v>
      </c>
      <c r="D9928" t="s">
        <v>1822</v>
      </c>
      <c r="E9928" t="s">
        <v>7639</v>
      </c>
      <c r="F9928" t="s">
        <v>32479</v>
      </c>
      <c r="G9928" t="s">
        <v>23855</v>
      </c>
      <c r="H9928" t="s">
        <v>3177</v>
      </c>
      <c r="I9928" t="s">
        <v>32480</v>
      </c>
      <c r="J9928" t="s">
        <v>3187</v>
      </c>
      <c r="K9928" t="s">
        <v>8552</v>
      </c>
      <c r="L9928" t="s">
        <v>3174</v>
      </c>
      <c r="M9928" t="s">
        <v>3174</v>
      </c>
    </row>
    <row r="9929" spans="1:13" x14ac:dyDescent="0.3">
      <c r="A9929" t="s">
        <v>1090</v>
      </c>
      <c r="B9929" t="s">
        <v>4812</v>
      </c>
      <c r="C9929" t="s">
        <v>3173</v>
      </c>
      <c r="D9929" t="s">
        <v>28172</v>
      </c>
      <c r="E9929" t="s">
        <v>3459</v>
      </c>
      <c r="F9929" t="s">
        <v>32481</v>
      </c>
      <c r="G9929" t="s">
        <v>19541</v>
      </c>
      <c r="H9929" t="s">
        <v>3177</v>
      </c>
      <c r="I9929" t="s">
        <v>32482</v>
      </c>
      <c r="J9929" t="s">
        <v>3187</v>
      </c>
      <c r="K9929" t="s">
        <v>32483</v>
      </c>
      <c r="L9929" t="s">
        <v>3174</v>
      </c>
      <c r="M9929" t="s">
        <v>3174</v>
      </c>
    </row>
    <row r="9930" spans="1:13" x14ac:dyDescent="0.3">
      <c r="A9930" t="s">
        <v>1090</v>
      </c>
      <c r="B9930" t="s">
        <v>9127</v>
      </c>
      <c r="C9930" t="s">
        <v>3173</v>
      </c>
      <c r="D9930" t="s">
        <v>1822</v>
      </c>
      <c r="E9930" t="s">
        <v>3235</v>
      </c>
      <c r="F9930" t="s">
        <v>32484</v>
      </c>
      <c r="G9930" t="s">
        <v>17723</v>
      </c>
      <c r="H9930" t="s">
        <v>3177</v>
      </c>
      <c r="I9930" t="s">
        <v>32485</v>
      </c>
      <c r="J9930" t="s">
        <v>3187</v>
      </c>
      <c r="K9930" t="s">
        <v>32486</v>
      </c>
      <c r="L9930" t="s">
        <v>3174</v>
      </c>
      <c r="M9930" t="s">
        <v>3174</v>
      </c>
    </row>
    <row r="9931" spans="1:13" x14ac:dyDescent="0.3">
      <c r="A9931" t="s">
        <v>1082</v>
      </c>
      <c r="B9931" t="s">
        <v>7381</v>
      </c>
      <c r="C9931" t="s">
        <v>4045</v>
      </c>
      <c r="D9931" t="s">
        <v>1822</v>
      </c>
      <c r="E9931" t="s">
        <v>7639</v>
      </c>
      <c r="F9931" t="s">
        <v>32487</v>
      </c>
      <c r="G9931" t="s">
        <v>23855</v>
      </c>
      <c r="H9931" t="s">
        <v>3177</v>
      </c>
      <c r="I9931" t="s">
        <v>32488</v>
      </c>
      <c r="J9931" t="s">
        <v>3187</v>
      </c>
      <c r="K9931" t="s">
        <v>20494</v>
      </c>
      <c r="L9931" t="s">
        <v>3174</v>
      </c>
      <c r="M9931" t="s">
        <v>3174</v>
      </c>
    </row>
    <row r="9932" spans="1:13" x14ac:dyDescent="0.3">
      <c r="A9932" t="s">
        <v>1090</v>
      </c>
      <c r="B9932" t="s">
        <v>17879</v>
      </c>
      <c r="C9932" t="s">
        <v>3173</v>
      </c>
      <c r="D9932" t="s">
        <v>28172</v>
      </c>
      <c r="E9932" t="s">
        <v>3235</v>
      </c>
      <c r="F9932" t="s">
        <v>32489</v>
      </c>
      <c r="G9932" t="s">
        <v>32490</v>
      </c>
      <c r="H9932" t="s">
        <v>3177</v>
      </c>
      <c r="I9932" t="s">
        <v>32491</v>
      </c>
      <c r="J9932" t="s">
        <v>3187</v>
      </c>
      <c r="K9932" t="s">
        <v>32492</v>
      </c>
      <c r="L9932" t="s">
        <v>3174</v>
      </c>
      <c r="M9932" t="s">
        <v>3174</v>
      </c>
    </row>
    <row r="9933" spans="1:13" x14ac:dyDescent="0.3">
      <c r="A9933" t="s">
        <v>1090</v>
      </c>
      <c r="B9933" t="s">
        <v>3234</v>
      </c>
      <c r="C9933" t="s">
        <v>3173</v>
      </c>
      <c r="D9933" t="s">
        <v>1822</v>
      </c>
      <c r="E9933" t="s">
        <v>3235</v>
      </c>
      <c r="F9933" t="s">
        <v>32493</v>
      </c>
      <c r="G9933" t="s">
        <v>6773</v>
      </c>
      <c r="H9933" t="s">
        <v>3177</v>
      </c>
      <c r="I9933" t="s">
        <v>32494</v>
      </c>
      <c r="J9933" t="s">
        <v>3187</v>
      </c>
      <c r="K9933" t="s">
        <v>32495</v>
      </c>
      <c r="L9933" t="s">
        <v>3174</v>
      </c>
      <c r="M9933" t="s">
        <v>3174</v>
      </c>
    </row>
    <row r="9934" spans="1:13" x14ac:dyDescent="0.3">
      <c r="A9934" t="s">
        <v>1082</v>
      </c>
      <c r="B9934" t="s">
        <v>7381</v>
      </c>
      <c r="C9934" t="s">
        <v>4045</v>
      </c>
      <c r="D9934" t="s">
        <v>1822</v>
      </c>
      <c r="E9934" t="s">
        <v>7639</v>
      </c>
      <c r="F9934" t="s">
        <v>32496</v>
      </c>
      <c r="G9934" t="s">
        <v>32329</v>
      </c>
      <c r="H9934" t="s">
        <v>3177</v>
      </c>
      <c r="I9934" t="s">
        <v>32497</v>
      </c>
      <c r="J9934" t="s">
        <v>3187</v>
      </c>
      <c r="K9934" t="s">
        <v>21191</v>
      </c>
      <c r="L9934" t="s">
        <v>3174</v>
      </c>
      <c r="M9934" t="s">
        <v>3174</v>
      </c>
    </row>
    <row r="9935" spans="1:13" x14ac:dyDescent="0.3">
      <c r="A9935" t="s">
        <v>1090</v>
      </c>
      <c r="B9935" t="s">
        <v>4812</v>
      </c>
      <c r="C9935" t="s">
        <v>3173</v>
      </c>
      <c r="D9935" t="s">
        <v>28172</v>
      </c>
      <c r="E9935" t="s">
        <v>3235</v>
      </c>
      <c r="F9935" t="s">
        <v>32498</v>
      </c>
      <c r="G9935" t="s">
        <v>31007</v>
      </c>
      <c r="H9935" t="s">
        <v>3177</v>
      </c>
      <c r="I9935" t="s">
        <v>32499</v>
      </c>
      <c r="J9935" t="s">
        <v>3187</v>
      </c>
      <c r="K9935" t="s">
        <v>32500</v>
      </c>
      <c r="L9935" t="s">
        <v>3174</v>
      </c>
      <c r="M9935" t="s">
        <v>3174</v>
      </c>
    </row>
    <row r="9936" spans="1:13" x14ac:dyDescent="0.3">
      <c r="A9936" t="s">
        <v>1082</v>
      </c>
      <c r="B9936" t="s">
        <v>7381</v>
      </c>
      <c r="C9936" t="s">
        <v>4045</v>
      </c>
      <c r="D9936" t="s">
        <v>1822</v>
      </c>
      <c r="E9936" t="s">
        <v>7639</v>
      </c>
      <c r="F9936" t="s">
        <v>32501</v>
      </c>
      <c r="G9936" t="s">
        <v>32335</v>
      </c>
      <c r="H9936" t="s">
        <v>3177</v>
      </c>
      <c r="I9936" t="s">
        <v>32502</v>
      </c>
      <c r="J9936" t="s">
        <v>3187</v>
      </c>
      <c r="K9936" t="s">
        <v>21197</v>
      </c>
      <c r="L9936" t="s">
        <v>3174</v>
      </c>
      <c r="M9936" t="s">
        <v>3174</v>
      </c>
    </row>
    <row r="9937" spans="1:13" x14ac:dyDescent="0.3">
      <c r="A9937" t="s">
        <v>1090</v>
      </c>
      <c r="B9937" t="s">
        <v>3234</v>
      </c>
      <c r="C9937" t="s">
        <v>3173</v>
      </c>
      <c r="D9937" t="s">
        <v>1822</v>
      </c>
      <c r="E9937" t="s">
        <v>3235</v>
      </c>
      <c r="F9937" t="s">
        <v>32503</v>
      </c>
      <c r="G9937" t="s">
        <v>6773</v>
      </c>
      <c r="H9937" t="s">
        <v>3177</v>
      </c>
      <c r="I9937" t="s">
        <v>32504</v>
      </c>
      <c r="J9937" t="s">
        <v>3187</v>
      </c>
      <c r="K9937" t="s">
        <v>32505</v>
      </c>
      <c r="L9937" t="s">
        <v>3174</v>
      </c>
      <c r="M9937" t="s">
        <v>3174</v>
      </c>
    </row>
    <row r="9938" spans="1:13" x14ac:dyDescent="0.3">
      <c r="A9938" t="s">
        <v>1090</v>
      </c>
      <c r="B9938" t="s">
        <v>6503</v>
      </c>
      <c r="C9938" t="s">
        <v>3173</v>
      </c>
      <c r="D9938" t="s">
        <v>28172</v>
      </c>
      <c r="E9938" t="s">
        <v>3459</v>
      </c>
      <c r="F9938" t="s">
        <v>32506</v>
      </c>
      <c r="G9938" t="s">
        <v>29746</v>
      </c>
      <c r="H9938" t="s">
        <v>3177</v>
      </c>
      <c r="I9938" t="s">
        <v>32507</v>
      </c>
      <c r="J9938" t="s">
        <v>3187</v>
      </c>
      <c r="K9938" t="s">
        <v>32508</v>
      </c>
      <c r="L9938" t="s">
        <v>3174</v>
      </c>
      <c r="M9938" t="s">
        <v>3174</v>
      </c>
    </row>
    <row r="9939" spans="1:13" x14ac:dyDescent="0.3">
      <c r="A9939" t="s">
        <v>1090</v>
      </c>
      <c r="B9939" t="s">
        <v>19300</v>
      </c>
      <c r="C9939" t="s">
        <v>3173</v>
      </c>
      <c r="D9939" t="s">
        <v>1822</v>
      </c>
      <c r="E9939" t="s">
        <v>3235</v>
      </c>
      <c r="F9939" t="s">
        <v>32509</v>
      </c>
      <c r="G9939" t="s">
        <v>19511</v>
      </c>
      <c r="H9939" t="s">
        <v>3177</v>
      </c>
      <c r="I9939" t="s">
        <v>32510</v>
      </c>
      <c r="J9939" t="s">
        <v>3187</v>
      </c>
      <c r="K9939" t="s">
        <v>32511</v>
      </c>
      <c r="L9939" t="s">
        <v>3174</v>
      </c>
      <c r="M9939" t="s">
        <v>3174</v>
      </c>
    </row>
    <row r="9940" spans="1:13" x14ac:dyDescent="0.3">
      <c r="A9940" t="s">
        <v>1082</v>
      </c>
      <c r="B9940" t="s">
        <v>7381</v>
      </c>
      <c r="C9940" t="s">
        <v>4045</v>
      </c>
      <c r="D9940" t="s">
        <v>1822</v>
      </c>
      <c r="E9940" t="s">
        <v>7639</v>
      </c>
      <c r="F9940" t="s">
        <v>32512</v>
      </c>
      <c r="G9940" t="s">
        <v>32345</v>
      </c>
      <c r="H9940" t="s">
        <v>3177</v>
      </c>
      <c r="I9940" t="s">
        <v>32513</v>
      </c>
      <c r="J9940" t="s">
        <v>3187</v>
      </c>
      <c r="K9940" t="s">
        <v>32514</v>
      </c>
      <c r="L9940" t="s">
        <v>3174</v>
      </c>
      <c r="M9940" t="s">
        <v>3174</v>
      </c>
    </row>
    <row r="9941" spans="1:13" x14ac:dyDescent="0.3">
      <c r="A9941" t="s">
        <v>1090</v>
      </c>
      <c r="B9941" t="s">
        <v>8890</v>
      </c>
      <c r="C9941" t="s">
        <v>3173</v>
      </c>
      <c r="D9941" t="s">
        <v>28172</v>
      </c>
      <c r="E9941" t="s">
        <v>3235</v>
      </c>
      <c r="F9941" t="s">
        <v>32515</v>
      </c>
      <c r="G9941" t="s">
        <v>8892</v>
      </c>
      <c r="H9941" t="s">
        <v>3177</v>
      </c>
      <c r="I9941" t="s">
        <v>32516</v>
      </c>
      <c r="J9941" t="s">
        <v>3187</v>
      </c>
      <c r="K9941" t="s">
        <v>32517</v>
      </c>
      <c r="L9941" t="s">
        <v>3174</v>
      </c>
      <c r="M9941" t="s">
        <v>3174</v>
      </c>
    </row>
    <row r="9942" spans="1:13" x14ac:dyDescent="0.3">
      <c r="A9942" t="s">
        <v>1082</v>
      </c>
      <c r="B9942" t="s">
        <v>7381</v>
      </c>
      <c r="C9942" t="s">
        <v>4045</v>
      </c>
      <c r="D9942" t="s">
        <v>1822</v>
      </c>
      <c r="E9942" t="s">
        <v>7639</v>
      </c>
      <c r="F9942" t="s">
        <v>32518</v>
      </c>
      <c r="G9942" t="s">
        <v>32519</v>
      </c>
      <c r="H9942" t="s">
        <v>3177</v>
      </c>
      <c r="I9942" t="s">
        <v>32520</v>
      </c>
      <c r="J9942" t="s">
        <v>3187</v>
      </c>
      <c r="K9942" t="s">
        <v>28625</v>
      </c>
      <c r="L9942" t="s">
        <v>3174</v>
      </c>
      <c r="M9942" t="s">
        <v>3174</v>
      </c>
    </row>
    <row r="9943" spans="1:13" x14ac:dyDescent="0.3">
      <c r="A9943" t="s">
        <v>1090</v>
      </c>
      <c r="B9943" t="s">
        <v>19300</v>
      </c>
      <c r="C9943" t="s">
        <v>3173</v>
      </c>
      <c r="D9943" t="s">
        <v>1822</v>
      </c>
      <c r="E9943" t="s">
        <v>3235</v>
      </c>
      <c r="F9943" t="s">
        <v>32521</v>
      </c>
      <c r="G9943" t="s">
        <v>19511</v>
      </c>
      <c r="H9943" t="s">
        <v>3177</v>
      </c>
      <c r="I9943" t="s">
        <v>32522</v>
      </c>
      <c r="J9943" t="s">
        <v>3187</v>
      </c>
      <c r="K9943" t="s">
        <v>32523</v>
      </c>
      <c r="L9943" t="s">
        <v>3174</v>
      </c>
      <c r="M9943" t="s">
        <v>3174</v>
      </c>
    </row>
    <row r="9944" spans="1:13" x14ac:dyDescent="0.3">
      <c r="A9944" t="s">
        <v>1090</v>
      </c>
      <c r="B9944" t="s">
        <v>13646</v>
      </c>
      <c r="C9944" t="s">
        <v>3173</v>
      </c>
      <c r="D9944" t="s">
        <v>28172</v>
      </c>
      <c r="E9944" t="s">
        <v>3459</v>
      </c>
      <c r="F9944" t="s">
        <v>32524</v>
      </c>
      <c r="G9944" t="s">
        <v>13672</v>
      </c>
      <c r="H9944" t="s">
        <v>3177</v>
      </c>
      <c r="I9944" t="s">
        <v>32525</v>
      </c>
      <c r="J9944" t="s">
        <v>3187</v>
      </c>
      <c r="K9944" t="s">
        <v>32526</v>
      </c>
      <c r="L9944" t="s">
        <v>3174</v>
      </c>
      <c r="M9944" t="s">
        <v>3174</v>
      </c>
    </row>
    <row r="9945" spans="1:13" x14ac:dyDescent="0.3">
      <c r="A9945" t="s">
        <v>1082</v>
      </c>
      <c r="B9945" t="s">
        <v>7381</v>
      </c>
      <c r="C9945" t="s">
        <v>4045</v>
      </c>
      <c r="D9945" t="s">
        <v>1822</v>
      </c>
      <c r="E9945" t="s">
        <v>7639</v>
      </c>
      <c r="F9945" t="s">
        <v>32527</v>
      </c>
      <c r="G9945" t="s">
        <v>32528</v>
      </c>
      <c r="H9945" t="s">
        <v>3177</v>
      </c>
      <c r="I9945" t="s">
        <v>32529</v>
      </c>
      <c r="J9945" t="s">
        <v>3187</v>
      </c>
      <c r="K9945" t="s">
        <v>32530</v>
      </c>
      <c r="L9945" t="s">
        <v>3174</v>
      </c>
      <c r="M9945" t="s">
        <v>3174</v>
      </c>
    </row>
    <row r="9946" spans="1:13" x14ac:dyDescent="0.3">
      <c r="A9946" t="s">
        <v>1090</v>
      </c>
      <c r="B9946" t="s">
        <v>13646</v>
      </c>
      <c r="C9946" t="s">
        <v>3173</v>
      </c>
      <c r="D9946" t="s">
        <v>28172</v>
      </c>
      <c r="E9946" t="s">
        <v>3459</v>
      </c>
      <c r="F9946" t="s">
        <v>32531</v>
      </c>
      <c r="G9946" t="s">
        <v>13672</v>
      </c>
      <c r="H9946" t="s">
        <v>3177</v>
      </c>
      <c r="I9946" t="s">
        <v>32532</v>
      </c>
      <c r="J9946" t="s">
        <v>3187</v>
      </c>
      <c r="K9946" t="s">
        <v>32533</v>
      </c>
      <c r="L9946" t="s">
        <v>3174</v>
      </c>
      <c r="M9946" t="s">
        <v>3174</v>
      </c>
    </row>
    <row r="9947" spans="1:13" x14ac:dyDescent="0.3">
      <c r="A9947" t="s">
        <v>1082</v>
      </c>
      <c r="B9947" t="s">
        <v>7381</v>
      </c>
      <c r="C9947" t="s">
        <v>4045</v>
      </c>
      <c r="D9947" t="s">
        <v>1822</v>
      </c>
      <c r="E9947" t="s">
        <v>7639</v>
      </c>
      <c r="F9947" t="s">
        <v>32534</v>
      </c>
      <c r="G9947" t="s">
        <v>32355</v>
      </c>
      <c r="H9947" t="s">
        <v>3177</v>
      </c>
      <c r="I9947" t="s">
        <v>32535</v>
      </c>
      <c r="J9947" t="s">
        <v>3187</v>
      </c>
      <c r="K9947" t="s">
        <v>28491</v>
      </c>
      <c r="L9947" t="s">
        <v>3174</v>
      </c>
      <c r="M9947" t="s">
        <v>3174</v>
      </c>
    </row>
    <row r="9948" spans="1:13" x14ac:dyDescent="0.3">
      <c r="A9948" t="s">
        <v>1090</v>
      </c>
      <c r="B9948" t="s">
        <v>8121</v>
      </c>
      <c r="C9948" t="s">
        <v>3173</v>
      </c>
      <c r="D9948" t="s">
        <v>28172</v>
      </c>
      <c r="E9948" t="s">
        <v>3459</v>
      </c>
      <c r="F9948" t="s">
        <v>32536</v>
      </c>
      <c r="G9948" t="s">
        <v>20221</v>
      </c>
      <c r="H9948" t="s">
        <v>3177</v>
      </c>
      <c r="I9948" t="s">
        <v>32537</v>
      </c>
      <c r="J9948" t="s">
        <v>3187</v>
      </c>
      <c r="K9948" t="s">
        <v>32538</v>
      </c>
      <c r="L9948" t="s">
        <v>3174</v>
      </c>
      <c r="M9948" t="s">
        <v>3174</v>
      </c>
    </row>
    <row r="9949" spans="1:13" x14ac:dyDescent="0.3">
      <c r="A9949" t="s">
        <v>1082</v>
      </c>
      <c r="B9949" t="s">
        <v>7381</v>
      </c>
      <c r="C9949" t="s">
        <v>4045</v>
      </c>
      <c r="D9949" t="s">
        <v>1822</v>
      </c>
      <c r="E9949" t="s">
        <v>7639</v>
      </c>
      <c r="F9949" t="s">
        <v>32539</v>
      </c>
      <c r="G9949" t="s">
        <v>7383</v>
      </c>
      <c r="H9949" t="s">
        <v>3177</v>
      </c>
      <c r="I9949" t="s">
        <v>32540</v>
      </c>
      <c r="J9949" t="s">
        <v>3187</v>
      </c>
      <c r="K9949" t="s">
        <v>28498</v>
      </c>
      <c r="L9949" t="s">
        <v>3174</v>
      </c>
      <c r="M9949" t="s">
        <v>3174</v>
      </c>
    </row>
    <row r="9950" spans="1:13" x14ac:dyDescent="0.3">
      <c r="A9950" t="s">
        <v>1090</v>
      </c>
      <c r="B9950" t="s">
        <v>8121</v>
      </c>
      <c r="C9950" t="s">
        <v>3173</v>
      </c>
      <c r="D9950" t="s">
        <v>28172</v>
      </c>
      <c r="E9950" t="s">
        <v>3459</v>
      </c>
      <c r="F9950" t="s">
        <v>32541</v>
      </c>
      <c r="G9950" t="s">
        <v>20221</v>
      </c>
      <c r="H9950" t="s">
        <v>3177</v>
      </c>
      <c r="I9950" t="s">
        <v>32542</v>
      </c>
      <c r="J9950" t="s">
        <v>3187</v>
      </c>
      <c r="K9950" t="s">
        <v>32543</v>
      </c>
      <c r="L9950" t="s">
        <v>3174</v>
      </c>
      <c r="M9950" t="s">
        <v>3174</v>
      </c>
    </row>
    <row r="9951" spans="1:13" x14ac:dyDescent="0.3">
      <c r="A9951" t="s">
        <v>1082</v>
      </c>
      <c r="B9951" t="s">
        <v>7381</v>
      </c>
      <c r="C9951" t="s">
        <v>4045</v>
      </c>
      <c r="D9951" t="s">
        <v>1822</v>
      </c>
      <c r="E9951" t="s">
        <v>7639</v>
      </c>
      <c r="F9951" t="s">
        <v>32544</v>
      </c>
      <c r="G9951" t="s">
        <v>7387</v>
      </c>
      <c r="H9951" t="s">
        <v>3177</v>
      </c>
      <c r="I9951" t="s">
        <v>32545</v>
      </c>
      <c r="J9951" t="s">
        <v>3187</v>
      </c>
      <c r="K9951" t="s">
        <v>28504</v>
      </c>
      <c r="L9951" t="s">
        <v>3174</v>
      </c>
      <c r="M9951" t="s">
        <v>3174</v>
      </c>
    </row>
    <row r="9952" spans="1:13" x14ac:dyDescent="0.3">
      <c r="A9952" t="s">
        <v>1090</v>
      </c>
      <c r="B9952" t="s">
        <v>8121</v>
      </c>
      <c r="C9952" t="s">
        <v>3173</v>
      </c>
      <c r="D9952" t="s">
        <v>28172</v>
      </c>
      <c r="E9952" t="s">
        <v>3459</v>
      </c>
      <c r="F9952" t="s">
        <v>32546</v>
      </c>
      <c r="G9952" t="s">
        <v>20221</v>
      </c>
      <c r="H9952" t="s">
        <v>3177</v>
      </c>
      <c r="I9952" t="s">
        <v>32547</v>
      </c>
      <c r="J9952" t="s">
        <v>3187</v>
      </c>
      <c r="K9952" t="s">
        <v>32548</v>
      </c>
      <c r="L9952" t="s">
        <v>3174</v>
      </c>
      <c r="M9952" t="s">
        <v>3174</v>
      </c>
    </row>
    <row r="9953" spans="1:13" x14ac:dyDescent="0.3">
      <c r="A9953" t="s">
        <v>1082</v>
      </c>
      <c r="B9953" t="s">
        <v>7381</v>
      </c>
      <c r="C9953" t="s">
        <v>4045</v>
      </c>
      <c r="D9953" t="s">
        <v>1822</v>
      </c>
      <c r="E9953" t="s">
        <v>7639</v>
      </c>
      <c r="F9953" t="s">
        <v>32549</v>
      </c>
      <c r="G9953" t="s">
        <v>7391</v>
      </c>
      <c r="H9953" t="s">
        <v>3177</v>
      </c>
      <c r="I9953" t="s">
        <v>32550</v>
      </c>
      <c r="J9953" t="s">
        <v>3187</v>
      </c>
      <c r="K9953" t="s">
        <v>32551</v>
      </c>
      <c r="L9953" t="s">
        <v>3174</v>
      </c>
      <c r="M9953" t="s">
        <v>3174</v>
      </c>
    </row>
    <row r="9954" spans="1:13" x14ac:dyDescent="0.3">
      <c r="A9954" t="s">
        <v>1082</v>
      </c>
      <c r="B9954" t="s">
        <v>7381</v>
      </c>
      <c r="C9954" t="s">
        <v>4045</v>
      </c>
      <c r="D9954" t="s">
        <v>1822</v>
      </c>
      <c r="E9954" t="s">
        <v>7639</v>
      </c>
      <c r="F9954" t="s">
        <v>32552</v>
      </c>
      <c r="G9954" t="s">
        <v>32553</v>
      </c>
      <c r="H9954" t="s">
        <v>3177</v>
      </c>
      <c r="I9954" t="s">
        <v>32554</v>
      </c>
      <c r="J9954" t="s">
        <v>3187</v>
      </c>
      <c r="K9954" t="s">
        <v>28644</v>
      </c>
      <c r="L9954" t="s">
        <v>3174</v>
      </c>
      <c r="M9954" t="s">
        <v>3174</v>
      </c>
    </row>
    <row r="9955" spans="1:13" x14ac:dyDescent="0.3">
      <c r="A9955" t="s">
        <v>1090</v>
      </c>
      <c r="B9955" t="s">
        <v>8890</v>
      </c>
      <c r="C9955" t="s">
        <v>3173</v>
      </c>
      <c r="D9955" t="s">
        <v>28172</v>
      </c>
      <c r="E9955" t="s">
        <v>3235</v>
      </c>
      <c r="F9955" t="s">
        <v>32555</v>
      </c>
      <c r="G9955" t="s">
        <v>8892</v>
      </c>
      <c r="H9955" t="s">
        <v>3177</v>
      </c>
      <c r="I9955" t="s">
        <v>32556</v>
      </c>
      <c r="J9955" t="s">
        <v>3187</v>
      </c>
      <c r="K9955" t="s">
        <v>32557</v>
      </c>
      <c r="L9955" t="s">
        <v>3174</v>
      </c>
      <c r="M9955" t="s">
        <v>3174</v>
      </c>
    </row>
    <row r="9956" spans="1:13" x14ac:dyDescent="0.3">
      <c r="A9956" t="s">
        <v>1082</v>
      </c>
      <c r="B9956" t="s">
        <v>7381</v>
      </c>
      <c r="C9956" t="s">
        <v>4045</v>
      </c>
      <c r="D9956" t="s">
        <v>1822</v>
      </c>
      <c r="E9956" t="s">
        <v>7639</v>
      </c>
      <c r="F9956" t="s">
        <v>32558</v>
      </c>
      <c r="G9956" t="s">
        <v>23855</v>
      </c>
      <c r="H9956" t="s">
        <v>3177</v>
      </c>
      <c r="I9956" t="s">
        <v>32559</v>
      </c>
      <c r="J9956" t="s">
        <v>3187</v>
      </c>
      <c r="K9956" t="s">
        <v>28656</v>
      </c>
      <c r="L9956" t="s">
        <v>3174</v>
      </c>
      <c r="M9956" t="s">
        <v>3174</v>
      </c>
    </row>
    <row r="9957" spans="1:13" x14ac:dyDescent="0.3">
      <c r="A9957" t="s">
        <v>1090</v>
      </c>
      <c r="B9957" t="s">
        <v>3038</v>
      </c>
      <c r="C9957" t="s">
        <v>3173</v>
      </c>
      <c r="D9957" t="s">
        <v>28172</v>
      </c>
      <c r="E9957" t="s">
        <v>3235</v>
      </c>
      <c r="F9957" t="s">
        <v>32560</v>
      </c>
      <c r="G9957" t="s">
        <v>15027</v>
      </c>
      <c r="H9957" t="s">
        <v>3177</v>
      </c>
      <c r="I9957" t="s">
        <v>32561</v>
      </c>
      <c r="J9957" t="s">
        <v>3187</v>
      </c>
      <c r="K9957" t="s">
        <v>32562</v>
      </c>
      <c r="L9957" t="s">
        <v>3174</v>
      </c>
      <c r="M9957" t="s">
        <v>3174</v>
      </c>
    </row>
    <row r="9958" spans="1:13" x14ac:dyDescent="0.3">
      <c r="A9958" t="s">
        <v>1090</v>
      </c>
      <c r="B9958" t="s">
        <v>19633</v>
      </c>
      <c r="C9958" t="s">
        <v>3173</v>
      </c>
      <c r="D9958" t="s">
        <v>28172</v>
      </c>
      <c r="E9958" t="s">
        <v>3235</v>
      </c>
      <c r="F9958" t="s">
        <v>32563</v>
      </c>
      <c r="G9958" t="s">
        <v>30888</v>
      </c>
      <c r="H9958" t="s">
        <v>3177</v>
      </c>
      <c r="I9958" t="s">
        <v>32564</v>
      </c>
      <c r="J9958" t="s">
        <v>3187</v>
      </c>
      <c r="K9958" t="s">
        <v>32565</v>
      </c>
      <c r="L9958" t="s">
        <v>3174</v>
      </c>
      <c r="M9958" t="s">
        <v>3174</v>
      </c>
    </row>
    <row r="9959" spans="1:13" x14ac:dyDescent="0.3">
      <c r="A9959" t="s">
        <v>1090</v>
      </c>
      <c r="B9959" t="s">
        <v>4243</v>
      </c>
      <c r="C9959" t="s">
        <v>3173</v>
      </c>
      <c r="D9959" t="s">
        <v>28172</v>
      </c>
      <c r="E9959" t="s">
        <v>3235</v>
      </c>
      <c r="F9959" t="s">
        <v>32566</v>
      </c>
      <c r="G9959" t="s">
        <v>32278</v>
      </c>
      <c r="H9959" t="s">
        <v>3177</v>
      </c>
      <c r="I9959" t="s">
        <v>32567</v>
      </c>
      <c r="J9959" t="s">
        <v>3187</v>
      </c>
      <c r="K9959" t="s">
        <v>32568</v>
      </c>
      <c r="L9959" t="s">
        <v>3174</v>
      </c>
      <c r="M9959" t="s">
        <v>3174</v>
      </c>
    </row>
    <row r="9960" spans="1:13" x14ac:dyDescent="0.3">
      <c r="A9960" t="s">
        <v>1090</v>
      </c>
      <c r="B9960" t="s">
        <v>4812</v>
      </c>
      <c r="C9960" t="s">
        <v>3173</v>
      </c>
      <c r="D9960" t="s">
        <v>28172</v>
      </c>
      <c r="E9960" t="s">
        <v>3235</v>
      </c>
      <c r="F9960" t="s">
        <v>32569</v>
      </c>
      <c r="G9960" t="s">
        <v>21539</v>
      </c>
      <c r="H9960" t="s">
        <v>3177</v>
      </c>
      <c r="I9960" t="s">
        <v>32570</v>
      </c>
      <c r="J9960" t="s">
        <v>3187</v>
      </c>
      <c r="K9960" t="s">
        <v>32571</v>
      </c>
      <c r="L9960" t="s">
        <v>3174</v>
      </c>
      <c r="M9960" t="s">
        <v>3174</v>
      </c>
    </row>
    <row r="9961" spans="1:13" x14ac:dyDescent="0.3">
      <c r="A9961" t="s">
        <v>1090</v>
      </c>
      <c r="B9961" t="s">
        <v>22628</v>
      </c>
      <c r="C9961" t="s">
        <v>3173</v>
      </c>
      <c r="D9961" t="s">
        <v>28172</v>
      </c>
      <c r="E9961" t="s">
        <v>3235</v>
      </c>
      <c r="F9961" t="s">
        <v>32572</v>
      </c>
      <c r="G9961" t="s">
        <v>27140</v>
      </c>
      <c r="H9961" t="s">
        <v>3177</v>
      </c>
      <c r="I9961" t="s">
        <v>32573</v>
      </c>
      <c r="J9961" t="s">
        <v>3187</v>
      </c>
      <c r="K9961" t="s">
        <v>32574</v>
      </c>
      <c r="L9961" t="s">
        <v>3174</v>
      </c>
      <c r="M9961" t="s">
        <v>3174</v>
      </c>
    </row>
    <row r="9962" spans="1:13" x14ac:dyDescent="0.3">
      <c r="A9962" t="s">
        <v>1090</v>
      </c>
      <c r="B9962" t="s">
        <v>8574</v>
      </c>
      <c r="C9962" t="s">
        <v>3173</v>
      </c>
      <c r="D9962" t="s">
        <v>28172</v>
      </c>
      <c r="E9962" t="s">
        <v>3235</v>
      </c>
      <c r="F9962" t="s">
        <v>32575</v>
      </c>
      <c r="G9962" t="s">
        <v>28486</v>
      </c>
      <c r="H9962" t="s">
        <v>3177</v>
      </c>
      <c r="I9962" t="s">
        <v>32576</v>
      </c>
      <c r="J9962" t="s">
        <v>3187</v>
      </c>
      <c r="K9962" t="s">
        <v>32577</v>
      </c>
      <c r="L9962" t="s">
        <v>3174</v>
      </c>
      <c r="M9962" t="s">
        <v>3174</v>
      </c>
    </row>
    <row r="9963" spans="1:13" x14ac:dyDescent="0.3">
      <c r="A9963" t="s">
        <v>1090</v>
      </c>
      <c r="B9963" t="s">
        <v>8574</v>
      </c>
      <c r="C9963" t="s">
        <v>3173</v>
      </c>
      <c r="D9963" t="s">
        <v>28172</v>
      </c>
      <c r="E9963" t="s">
        <v>3235</v>
      </c>
      <c r="F9963" t="s">
        <v>32578</v>
      </c>
      <c r="G9963" t="s">
        <v>20907</v>
      </c>
      <c r="H9963" t="s">
        <v>3177</v>
      </c>
      <c r="I9963" t="s">
        <v>32579</v>
      </c>
      <c r="J9963" t="s">
        <v>3187</v>
      </c>
      <c r="K9963" t="s">
        <v>32580</v>
      </c>
      <c r="L9963" t="s">
        <v>3174</v>
      </c>
      <c r="M9963" t="s">
        <v>3174</v>
      </c>
    </row>
    <row r="9964" spans="1:13" x14ac:dyDescent="0.3">
      <c r="A9964" t="s">
        <v>1090</v>
      </c>
      <c r="B9964" t="s">
        <v>4812</v>
      </c>
      <c r="C9964" t="s">
        <v>3173</v>
      </c>
      <c r="D9964" t="s">
        <v>28172</v>
      </c>
      <c r="E9964" t="s">
        <v>3235</v>
      </c>
      <c r="F9964" t="s">
        <v>32581</v>
      </c>
      <c r="G9964" t="s">
        <v>20797</v>
      </c>
      <c r="H9964" t="s">
        <v>3177</v>
      </c>
      <c r="I9964" t="s">
        <v>32582</v>
      </c>
      <c r="J9964" t="s">
        <v>3187</v>
      </c>
      <c r="K9964" t="s">
        <v>32583</v>
      </c>
      <c r="L9964" t="s">
        <v>3174</v>
      </c>
      <c r="M9964" t="s">
        <v>3174</v>
      </c>
    </row>
    <row r="9965" spans="1:13" x14ac:dyDescent="0.3">
      <c r="A9965" t="s">
        <v>1090</v>
      </c>
      <c r="B9965" t="s">
        <v>4812</v>
      </c>
      <c r="C9965" t="s">
        <v>3173</v>
      </c>
      <c r="D9965" t="s">
        <v>28172</v>
      </c>
      <c r="E9965" t="s">
        <v>3235</v>
      </c>
      <c r="F9965" t="s">
        <v>32584</v>
      </c>
      <c r="G9965" t="s">
        <v>20907</v>
      </c>
      <c r="H9965" t="s">
        <v>3177</v>
      </c>
      <c r="I9965" t="s">
        <v>32585</v>
      </c>
      <c r="J9965" t="s">
        <v>3187</v>
      </c>
      <c r="K9965" t="s">
        <v>32586</v>
      </c>
      <c r="L9965" t="s">
        <v>3174</v>
      </c>
      <c r="M9965" t="s">
        <v>3174</v>
      </c>
    </row>
    <row r="9966" spans="1:13" x14ac:dyDescent="0.3">
      <c r="A9966" t="s">
        <v>1090</v>
      </c>
      <c r="B9966" t="s">
        <v>3013</v>
      </c>
      <c r="C9966" t="s">
        <v>3173</v>
      </c>
      <c r="D9966" t="s">
        <v>28172</v>
      </c>
      <c r="E9966" t="s">
        <v>3235</v>
      </c>
      <c r="F9966" t="s">
        <v>32587</v>
      </c>
      <c r="G9966" t="s">
        <v>20875</v>
      </c>
      <c r="H9966" t="s">
        <v>3177</v>
      </c>
      <c r="I9966" t="s">
        <v>32588</v>
      </c>
      <c r="J9966" t="s">
        <v>3187</v>
      </c>
      <c r="K9966" t="s">
        <v>32589</v>
      </c>
      <c r="L9966" t="s">
        <v>3174</v>
      </c>
      <c r="M9966" t="s">
        <v>3174</v>
      </c>
    </row>
    <row r="9967" spans="1:13" x14ac:dyDescent="0.3">
      <c r="A9967" t="s">
        <v>1090</v>
      </c>
      <c r="B9967" t="s">
        <v>3029</v>
      </c>
      <c r="C9967" t="s">
        <v>3173</v>
      </c>
      <c r="D9967" t="s">
        <v>7922</v>
      </c>
      <c r="E9967" t="s">
        <v>3320</v>
      </c>
      <c r="F9967" t="s">
        <v>32590</v>
      </c>
      <c r="G9967" t="s">
        <v>32591</v>
      </c>
      <c r="H9967" t="s">
        <v>3177</v>
      </c>
      <c r="I9967" t="s">
        <v>32592</v>
      </c>
      <c r="J9967" t="s">
        <v>3187</v>
      </c>
      <c r="K9967" t="s">
        <v>32593</v>
      </c>
      <c r="L9967" t="s">
        <v>3174</v>
      </c>
      <c r="M9967" t="s">
        <v>3174</v>
      </c>
    </row>
    <row r="9968" spans="1:13" x14ac:dyDescent="0.3">
      <c r="A9968" t="s">
        <v>1090</v>
      </c>
      <c r="B9968" t="s">
        <v>3029</v>
      </c>
      <c r="C9968" t="s">
        <v>3173</v>
      </c>
      <c r="D9968" t="s">
        <v>7922</v>
      </c>
      <c r="E9968" t="s">
        <v>3320</v>
      </c>
      <c r="F9968" t="s">
        <v>32594</v>
      </c>
      <c r="G9968" t="s">
        <v>32591</v>
      </c>
      <c r="H9968" t="s">
        <v>3177</v>
      </c>
      <c r="I9968" t="s">
        <v>32595</v>
      </c>
      <c r="J9968" t="s">
        <v>3187</v>
      </c>
      <c r="K9968" t="s">
        <v>32596</v>
      </c>
      <c r="L9968" t="s">
        <v>3174</v>
      </c>
      <c r="M9968" t="s">
        <v>3174</v>
      </c>
    </row>
    <row r="9969" spans="1:13" x14ac:dyDescent="0.3">
      <c r="A9969" t="s">
        <v>1090</v>
      </c>
      <c r="B9969" t="s">
        <v>3029</v>
      </c>
      <c r="C9969" t="s">
        <v>3173</v>
      </c>
      <c r="D9969" t="s">
        <v>7922</v>
      </c>
      <c r="E9969" t="s">
        <v>3320</v>
      </c>
      <c r="F9969" t="s">
        <v>32597</v>
      </c>
      <c r="G9969" t="s">
        <v>32591</v>
      </c>
      <c r="H9969" t="s">
        <v>3177</v>
      </c>
      <c r="I9969" t="s">
        <v>32598</v>
      </c>
      <c r="J9969" t="s">
        <v>3187</v>
      </c>
      <c r="K9969" t="s">
        <v>32599</v>
      </c>
      <c r="L9969" t="s">
        <v>3174</v>
      </c>
      <c r="M9969" t="s">
        <v>3174</v>
      </c>
    </row>
    <row r="9970" spans="1:13" x14ac:dyDescent="0.3">
      <c r="A9970" t="s">
        <v>1090</v>
      </c>
      <c r="B9970" t="s">
        <v>2999</v>
      </c>
      <c r="C9970" t="s">
        <v>3173</v>
      </c>
      <c r="D9970" t="s">
        <v>1761</v>
      </c>
      <c r="E9970" t="s">
        <v>3183</v>
      </c>
      <c r="F9970" t="s">
        <v>32600</v>
      </c>
      <c r="G9970" t="s">
        <v>20249</v>
      </c>
      <c r="H9970" t="s">
        <v>3177</v>
      </c>
      <c r="I9970" t="s">
        <v>32601</v>
      </c>
      <c r="J9970" t="s">
        <v>3187</v>
      </c>
      <c r="K9970" t="s">
        <v>32602</v>
      </c>
      <c r="L9970" t="s">
        <v>3174</v>
      </c>
      <c r="M9970" t="s">
        <v>3174</v>
      </c>
    </row>
    <row r="9971" spans="1:13" x14ac:dyDescent="0.3">
      <c r="A9971" t="s">
        <v>1082</v>
      </c>
      <c r="B9971" t="s">
        <v>18194</v>
      </c>
      <c r="C9971" t="s">
        <v>4045</v>
      </c>
      <c r="D9971" t="s">
        <v>1822</v>
      </c>
      <c r="E9971" t="s">
        <v>3235</v>
      </c>
      <c r="F9971" t="s">
        <v>32603</v>
      </c>
      <c r="G9971" t="s">
        <v>13967</v>
      </c>
      <c r="H9971" t="s">
        <v>3177</v>
      </c>
      <c r="I9971" t="s">
        <v>32604</v>
      </c>
      <c r="J9971" t="s">
        <v>3187</v>
      </c>
      <c r="K9971" t="s">
        <v>13802</v>
      </c>
      <c r="L9971" t="s">
        <v>3174</v>
      </c>
      <c r="M9971" t="s">
        <v>3174</v>
      </c>
    </row>
    <row r="9972" spans="1:13" x14ac:dyDescent="0.3">
      <c r="A9972" t="s">
        <v>1090</v>
      </c>
      <c r="B9972" t="s">
        <v>2999</v>
      </c>
      <c r="C9972" t="s">
        <v>3173</v>
      </c>
      <c r="D9972" t="s">
        <v>1761</v>
      </c>
      <c r="E9972" t="s">
        <v>3183</v>
      </c>
      <c r="F9972" t="s">
        <v>32605</v>
      </c>
      <c r="G9972" t="s">
        <v>20249</v>
      </c>
      <c r="H9972" t="s">
        <v>3177</v>
      </c>
      <c r="I9972" t="s">
        <v>32606</v>
      </c>
      <c r="J9972" t="s">
        <v>3187</v>
      </c>
      <c r="K9972" t="s">
        <v>32607</v>
      </c>
      <c r="L9972" t="s">
        <v>3174</v>
      </c>
      <c r="M9972" t="s">
        <v>3174</v>
      </c>
    </row>
    <row r="9973" spans="1:13" x14ac:dyDescent="0.3">
      <c r="A9973" t="s">
        <v>1082</v>
      </c>
      <c r="B9973" t="s">
        <v>18194</v>
      </c>
      <c r="C9973" t="s">
        <v>4045</v>
      </c>
      <c r="D9973" t="s">
        <v>1822</v>
      </c>
      <c r="E9973" t="s">
        <v>3235</v>
      </c>
      <c r="F9973" t="s">
        <v>32608</v>
      </c>
      <c r="G9973" t="s">
        <v>13967</v>
      </c>
      <c r="H9973" t="s">
        <v>3177</v>
      </c>
      <c r="I9973" t="s">
        <v>32609</v>
      </c>
      <c r="J9973" t="s">
        <v>3187</v>
      </c>
      <c r="K9973" t="s">
        <v>13805</v>
      </c>
      <c r="L9973" t="s">
        <v>3174</v>
      </c>
      <c r="M9973" t="s">
        <v>3174</v>
      </c>
    </row>
    <row r="9974" spans="1:13" x14ac:dyDescent="0.3">
      <c r="A9974" t="s">
        <v>1090</v>
      </c>
      <c r="B9974" t="s">
        <v>2956</v>
      </c>
      <c r="C9974" t="s">
        <v>3173</v>
      </c>
      <c r="D9974" t="s">
        <v>1755</v>
      </c>
      <c r="E9974" t="s">
        <v>3183</v>
      </c>
      <c r="F9974" t="s">
        <v>32610</v>
      </c>
      <c r="G9974" t="s">
        <v>30132</v>
      </c>
      <c r="H9974" t="s">
        <v>3177</v>
      </c>
      <c r="I9974" t="s">
        <v>32611</v>
      </c>
      <c r="J9974" t="s">
        <v>3187</v>
      </c>
      <c r="K9974" t="s">
        <v>32612</v>
      </c>
      <c r="L9974" t="s">
        <v>3174</v>
      </c>
      <c r="M9974" t="s">
        <v>3174</v>
      </c>
    </row>
    <row r="9975" spans="1:13" x14ac:dyDescent="0.3">
      <c r="A9975" t="s">
        <v>1082</v>
      </c>
      <c r="B9975" t="s">
        <v>32613</v>
      </c>
      <c r="C9975" t="s">
        <v>4045</v>
      </c>
      <c r="D9975" t="s">
        <v>1822</v>
      </c>
      <c r="E9975" t="s">
        <v>3235</v>
      </c>
      <c r="F9975" t="s">
        <v>32614</v>
      </c>
      <c r="G9975" t="s">
        <v>32615</v>
      </c>
      <c r="H9975" t="s">
        <v>3177</v>
      </c>
      <c r="I9975" t="s">
        <v>32616</v>
      </c>
      <c r="J9975" t="s">
        <v>3187</v>
      </c>
      <c r="K9975" t="s">
        <v>16002</v>
      </c>
      <c r="L9975" t="s">
        <v>3174</v>
      </c>
      <c r="M9975" t="s">
        <v>3174</v>
      </c>
    </row>
    <row r="9976" spans="1:13" x14ac:dyDescent="0.3">
      <c r="A9976" t="s">
        <v>1082</v>
      </c>
      <c r="B9976" t="s">
        <v>13399</v>
      </c>
      <c r="C9976" t="s">
        <v>4045</v>
      </c>
      <c r="D9976" t="s">
        <v>1822</v>
      </c>
      <c r="E9976" t="s">
        <v>7639</v>
      </c>
      <c r="F9976" t="s">
        <v>32617</v>
      </c>
      <c r="G9976" t="s">
        <v>14517</v>
      </c>
      <c r="H9976" t="s">
        <v>3177</v>
      </c>
      <c r="I9976" t="s">
        <v>32618</v>
      </c>
      <c r="J9976" t="s">
        <v>3187</v>
      </c>
      <c r="K9976" t="s">
        <v>24037</v>
      </c>
      <c r="L9976" t="s">
        <v>3174</v>
      </c>
      <c r="M9976" t="s">
        <v>3174</v>
      </c>
    </row>
    <row r="9977" spans="1:13" x14ac:dyDescent="0.3">
      <c r="A9977" t="s">
        <v>1090</v>
      </c>
      <c r="B9977" t="s">
        <v>2956</v>
      </c>
      <c r="C9977" t="s">
        <v>3173</v>
      </c>
      <c r="D9977" t="s">
        <v>1755</v>
      </c>
      <c r="E9977" t="s">
        <v>3183</v>
      </c>
      <c r="F9977" t="s">
        <v>32619</v>
      </c>
      <c r="G9977" t="s">
        <v>30132</v>
      </c>
      <c r="H9977" t="s">
        <v>3177</v>
      </c>
      <c r="I9977" t="s">
        <v>32620</v>
      </c>
      <c r="J9977" t="s">
        <v>3187</v>
      </c>
      <c r="K9977" t="s">
        <v>32621</v>
      </c>
      <c r="L9977" t="s">
        <v>3174</v>
      </c>
      <c r="M9977" t="s">
        <v>3174</v>
      </c>
    </row>
    <row r="9978" spans="1:13" x14ac:dyDescent="0.3">
      <c r="A9978" t="s">
        <v>1082</v>
      </c>
      <c r="B9978" t="s">
        <v>14040</v>
      </c>
      <c r="C9978" t="s">
        <v>3190</v>
      </c>
      <c r="D9978" t="s">
        <v>1822</v>
      </c>
      <c r="E9978" t="s">
        <v>3546</v>
      </c>
      <c r="F9978" t="s">
        <v>32622</v>
      </c>
      <c r="G9978" t="s">
        <v>14215</v>
      </c>
      <c r="H9978" t="s">
        <v>3177</v>
      </c>
      <c r="I9978" t="s">
        <v>32623</v>
      </c>
      <c r="J9978" t="s">
        <v>3187</v>
      </c>
      <c r="K9978" t="s">
        <v>16005</v>
      </c>
      <c r="L9978" t="s">
        <v>3174</v>
      </c>
      <c r="M9978" t="s">
        <v>3174</v>
      </c>
    </row>
    <row r="9979" spans="1:13" x14ac:dyDescent="0.3">
      <c r="A9979" t="s">
        <v>1082</v>
      </c>
      <c r="B9979" t="s">
        <v>14644</v>
      </c>
      <c r="C9979" t="s">
        <v>4045</v>
      </c>
      <c r="D9979" t="s">
        <v>1822</v>
      </c>
      <c r="E9979" t="s">
        <v>3235</v>
      </c>
      <c r="F9979" t="s">
        <v>32624</v>
      </c>
      <c r="G9979" t="s">
        <v>14646</v>
      </c>
      <c r="H9979" t="s">
        <v>3177</v>
      </c>
      <c r="I9979" t="s">
        <v>32625</v>
      </c>
      <c r="J9979" t="s">
        <v>3187</v>
      </c>
      <c r="K9979" t="s">
        <v>13802</v>
      </c>
      <c r="L9979" t="s">
        <v>3174</v>
      </c>
      <c r="M9979" t="s">
        <v>3174</v>
      </c>
    </row>
    <row r="9980" spans="1:13" x14ac:dyDescent="0.3">
      <c r="A9980" t="s">
        <v>1082</v>
      </c>
      <c r="B9980" t="s">
        <v>14644</v>
      </c>
      <c r="C9980" t="s">
        <v>4045</v>
      </c>
      <c r="D9980" t="s">
        <v>1822</v>
      </c>
      <c r="E9980" t="s">
        <v>3235</v>
      </c>
      <c r="F9980" t="s">
        <v>32626</v>
      </c>
      <c r="G9980" t="s">
        <v>14646</v>
      </c>
      <c r="H9980" t="s">
        <v>3177</v>
      </c>
      <c r="I9980" t="s">
        <v>32627</v>
      </c>
      <c r="J9980" t="s">
        <v>3187</v>
      </c>
      <c r="K9980" t="s">
        <v>13805</v>
      </c>
      <c r="L9980" t="s">
        <v>3174</v>
      </c>
      <c r="M9980" t="s">
        <v>3174</v>
      </c>
    </row>
    <row r="9981" spans="1:13" x14ac:dyDescent="0.3">
      <c r="A9981" t="s">
        <v>1090</v>
      </c>
      <c r="B9981" t="s">
        <v>4155</v>
      </c>
      <c r="C9981" t="s">
        <v>3173</v>
      </c>
      <c r="D9981" t="s">
        <v>1822</v>
      </c>
      <c r="E9981" t="s">
        <v>3183</v>
      </c>
      <c r="F9981" t="s">
        <v>32628</v>
      </c>
      <c r="G9981" t="s">
        <v>32629</v>
      </c>
      <c r="H9981" t="s">
        <v>3177</v>
      </c>
      <c r="I9981" t="s">
        <v>32630</v>
      </c>
      <c r="J9981" t="s">
        <v>3187</v>
      </c>
      <c r="K9981" t="s">
        <v>32631</v>
      </c>
      <c r="L9981" t="s">
        <v>3174</v>
      </c>
      <c r="M9981" t="s">
        <v>3174</v>
      </c>
    </row>
    <row r="9982" spans="1:13" x14ac:dyDescent="0.3">
      <c r="A9982" t="s">
        <v>1082</v>
      </c>
      <c r="B9982" t="s">
        <v>3009</v>
      </c>
      <c r="C9982" t="s">
        <v>4045</v>
      </c>
      <c r="D9982" t="s">
        <v>1822</v>
      </c>
      <c r="E9982" t="s">
        <v>3235</v>
      </c>
      <c r="F9982" t="s">
        <v>32632</v>
      </c>
      <c r="G9982" t="s">
        <v>14929</v>
      </c>
      <c r="H9982" t="s">
        <v>3177</v>
      </c>
      <c r="I9982" t="s">
        <v>32633</v>
      </c>
      <c r="J9982" t="s">
        <v>3179</v>
      </c>
      <c r="K9982" t="s">
        <v>14131</v>
      </c>
      <c r="L9982" t="s">
        <v>3174</v>
      </c>
      <c r="M9982" t="s">
        <v>3174</v>
      </c>
    </row>
    <row r="9983" spans="1:13" x14ac:dyDescent="0.3">
      <c r="A9983" t="s">
        <v>1090</v>
      </c>
      <c r="B9983" t="s">
        <v>4155</v>
      </c>
      <c r="C9983" t="s">
        <v>3173</v>
      </c>
      <c r="D9983" t="s">
        <v>1822</v>
      </c>
      <c r="E9983" t="s">
        <v>3183</v>
      </c>
      <c r="F9983" t="s">
        <v>32634</v>
      </c>
      <c r="G9983" t="s">
        <v>32629</v>
      </c>
      <c r="H9983" t="s">
        <v>3177</v>
      </c>
      <c r="I9983" t="s">
        <v>32635</v>
      </c>
      <c r="J9983" t="s">
        <v>3187</v>
      </c>
      <c r="K9983" t="s">
        <v>32636</v>
      </c>
      <c r="L9983" t="s">
        <v>3174</v>
      </c>
      <c r="M9983" t="s">
        <v>3174</v>
      </c>
    </row>
    <row r="9984" spans="1:13" x14ac:dyDescent="0.3">
      <c r="A9984" t="s">
        <v>1082</v>
      </c>
      <c r="B9984" t="s">
        <v>14638</v>
      </c>
      <c r="C9984" t="s">
        <v>3190</v>
      </c>
      <c r="D9984" t="s">
        <v>1822</v>
      </c>
      <c r="E9984" t="s">
        <v>3235</v>
      </c>
      <c r="F9984" t="s">
        <v>32637</v>
      </c>
      <c r="G9984" t="s">
        <v>26171</v>
      </c>
      <c r="H9984" t="s">
        <v>3177</v>
      </c>
      <c r="I9984" t="s">
        <v>32638</v>
      </c>
      <c r="J9984" t="s">
        <v>3187</v>
      </c>
      <c r="K9984" t="s">
        <v>32639</v>
      </c>
      <c r="L9984" t="s">
        <v>3174</v>
      </c>
      <c r="M9984" t="s">
        <v>3174</v>
      </c>
    </row>
    <row r="9985" spans="1:13" x14ac:dyDescent="0.3">
      <c r="A9985" t="s">
        <v>1090</v>
      </c>
      <c r="B9985" t="s">
        <v>4155</v>
      </c>
      <c r="C9985" t="s">
        <v>3173</v>
      </c>
      <c r="D9985" t="s">
        <v>1822</v>
      </c>
      <c r="E9985" t="s">
        <v>3183</v>
      </c>
      <c r="F9985" t="s">
        <v>32640</v>
      </c>
      <c r="G9985" t="s">
        <v>32629</v>
      </c>
      <c r="H9985" t="s">
        <v>3177</v>
      </c>
      <c r="I9985" t="s">
        <v>32641</v>
      </c>
      <c r="J9985" t="s">
        <v>3187</v>
      </c>
      <c r="K9985" t="s">
        <v>32642</v>
      </c>
      <c r="L9985" t="s">
        <v>3174</v>
      </c>
      <c r="M9985" t="s">
        <v>3174</v>
      </c>
    </row>
    <row r="9986" spans="1:13" x14ac:dyDescent="0.3">
      <c r="A9986" t="s">
        <v>1082</v>
      </c>
      <c r="B9986" t="s">
        <v>2984</v>
      </c>
      <c r="C9986" t="s">
        <v>3190</v>
      </c>
      <c r="D9986" t="s">
        <v>1822</v>
      </c>
      <c r="E9986" t="s">
        <v>3235</v>
      </c>
      <c r="F9986" t="s">
        <v>32643</v>
      </c>
      <c r="G9986" t="s">
        <v>26171</v>
      </c>
      <c r="H9986" t="s">
        <v>3177</v>
      </c>
      <c r="I9986" t="s">
        <v>32644</v>
      </c>
      <c r="J9986" t="s">
        <v>3187</v>
      </c>
      <c r="K9986" t="s">
        <v>32639</v>
      </c>
      <c r="L9986" t="s">
        <v>3174</v>
      </c>
      <c r="M9986" t="s">
        <v>3174</v>
      </c>
    </row>
    <row r="9987" spans="1:13" x14ac:dyDescent="0.3">
      <c r="A9987" t="s">
        <v>1090</v>
      </c>
      <c r="B9987" t="s">
        <v>4155</v>
      </c>
      <c r="C9987" t="s">
        <v>3173</v>
      </c>
      <c r="D9987" t="s">
        <v>1822</v>
      </c>
      <c r="E9987" t="s">
        <v>3183</v>
      </c>
      <c r="F9987" t="s">
        <v>32645</v>
      </c>
      <c r="G9987" t="s">
        <v>32629</v>
      </c>
      <c r="H9987" t="s">
        <v>3177</v>
      </c>
      <c r="I9987" t="s">
        <v>32646</v>
      </c>
      <c r="J9987" t="s">
        <v>3187</v>
      </c>
      <c r="K9987" t="s">
        <v>32647</v>
      </c>
      <c r="L9987" t="s">
        <v>3174</v>
      </c>
      <c r="M9987" t="s">
        <v>3174</v>
      </c>
    </row>
    <row r="9988" spans="1:13" x14ac:dyDescent="0.3">
      <c r="A9988" t="s">
        <v>1082</v>
      </c>
      <c r="B9988" t="s">
        <v>2950</v>
      </c>
      <c r="C9988" t="s">
        <v>4045</v>
      </c>
      <c r="D9988" t="s">
        <v>1822</v>
      </c>
      <c r="E9988" t="s">
        <v>7639</v>
      </c>
      <c r="F9988" t="s">
        <v>32648</v>
      </c>
      <c r="G9988" t="s">
        <v>13844</v>
      </c>
      <c r="H9988" t="s">
        <v>3177</v>
      </c>
      <c r="I9988" t="s">
        <v>32649</v>
      </c>
      <c r="J9988" t="s">
        <v>3187</v>
      </c>
      <c r="K9988" t="s">
        <v>32639</v>
      </c>
      <c r="L9988" t="s">
        <v>3174</v>
      </c>
      <c r="M9988" t="s">
        <v>3174</v>
      </c>
    </row>
    <row r="9989" spans="1:13" x14ac:dyDescent="0.3">
      <c r="A9989" t="s">
        <v>1090</v>
      </c>
      <c r="B9989" t="s">
        <v>4155</v>
      </c>
      <c r="C9989" t="s">
        <v>3173</v>
      </c>
      <c r="D9989" t="s">
        <v>1822</v>
      </c>
      <c r="E9989" t="s">
        <v>3183</v>
      </c>
      <c r="F9989" t="s">
        <v>32650</v>
      </c>
      <c r="G9989" t="s">
        <v>32629</v>
      </c>
      <c r="H9989" t="s">
        <v>3177</v>
      </c>
      <c r="I9989" t="s">
        <v>32651</v>
      </c>
      <c r="J9989" t="s">
        <v>3187</v>
      </c>
      <c r="K9989" t="s">
        <v>32652</v>
      </c>
      <c r="L9989" t="s">
        <v>3174</v>
      </c>
      <c r="M9989" t="s">
        <v>3174</v>
      </c>
    </row>
    <row r="9990" spans="1:13" x14ac:dyDescent="0.3">
      <c r="A9990" t="s">
        <v>1082</v>
      </c>
      <c r="B9990" t="s">
        <v>32653</v>
      </c>
      <c r="C9990" t="s">
        <v>4045</v>
      </c>
      <c r="D9990" t="s">
        <v>1822</v>
      </c>
      <c r="E9990" t="s">
        <v>7639</v>
      </c>
      <c r="F9990" t="s">
        <v>32654</v>
      </c>
      <c r="G9990" t="s">
        <v>13844</v>
      </c>
      <c r="H9990" t="s">
        <v>3177</v>
      </c>
      <c r="I9990" t="s">
        <v>32655</v>
      </c>
      <c r="J9990" t="s">
        <v>3187</v>
      </c>
      <c r="K9990" t="s">
        <v>32639</v>
      </c>
      <c r="L9990" t="s">
        <v>3174</v>
      </c>
      <c r="M9990" t="s">
        <v>3174</v>
      </c>
    </row>
    <row r="9991" spans="1:13" x14ac:dyDescent="0.3">
      <c r="A9991" t="s">
        <v>1090</v>
      </c>
      <c r="B9991" t="s">
        <v>4155</v>
      </c>
      <c r="C9991" t="s">
        <v>3173</v>
      </c>
      <c r="D9991" t="s">
        <v>1822</v>
      </c>
      <c r="E9991" t="s">
        <v>3183</v>
      </c>
      <c r="F9991" t="s">
        <v>32656</v>
      </c>
      <c r="G9991" t="s">
        <v>32629</v>
      </c>
      <c r="H9991" t="s">
        <v>3177</v>
      </c>
      <c r="I9991" t="s">
        <v>32657</v>
      </c>
      <c r="J9991" t="s">
        <v>3187</v>
      </c>
      <c r="K9991" t="s">
        <v>32658</v>
      </c>
      <c r="L9991" t="s">
        <v>3174</v>
      </c>
      <c r="M9991" t="s">
        <v>3174</v>
      </c>
    </row>
    <row r="9992" spans="1:13" x14ac:dyDescent="0.3">
      <c r="A9992" t="s">
        <v>1082</v>
      </c>
      <c r="B9992" t="s">
        <v>24142</v>
      </c>
      <c r="C9992" t="s">
        <v>4045</v>
      </c>
      <c r="D9992" t="s">
        <v>1822</v>
      </c>
      <c r="E9992" t="s">
        <v>7639</v>
      </c>
      <c r="F9992" t="s">
        <v>32659</v>
      </c>
      <c r="G9992" t="s">
        <v>32660</v>
      </c>
      <c r="H9992" t="s">
        <v>3177</v>
      </c>
      <c r="I9992" t="s">
        <v>32661</v>
      </c>
      <c r="J9992" t="s">
        <v>3187</v>
      </c>
      <c r="K9992" t="s">
        <v>32639</v>
      </c>
      <c r="L9992" t="s">
        <v>3174</v>
      </c>
      <c r="M9992" t="s">
        <v>3174</v>
      </c>
    </row>
    <row r="9993" spans="1:13" x14ac:dyDescent="0.3">
      <c r="A9993" t="s">
        <v>1090</v>
      </c>
      <c r="B9993" t="s">
        <v>4155</v>
      </c>
      <c r="C9993" t="s">
        <v>3173</v>
      </c>
      <c r="D9993" t="s">
        <v>1822</v>
      </c>
      <c r="E9993" t="s">
        <v>3183</v>
      </c>
      <c r="F9993" t="s">
        <v>32662</v>
      </c>
      <c r="G9993" t="s">
        <v>32629</v>
      </c>
      <c r="H9993" t="s">
        <v>3177</v>
      </c>
      <c r="I9993" t="s">
        <v>32663</v>
      </c>
      <c r="J9993" t="s">
        <v>3187</v>
      </c>
      <c r="K9993" t="s">
        <v>32664</v>
      </c>
      <c r="L9993" t="s">
        <v>3174</v>
      </c>
      <c r="M9993" t="s">
        <v>3174</v>
      </c>
    </row>
    <row r="9994" spans="1:13" x14ac:dyDescent="0.3">
      <c r="A9994" t="s">
        <v>1082</v>
      </c>
      <c r="B9994" t="s">
        <v>32665</v>
      </c>
      <c r="C9994" t="s">
        <v>4045</v>
      </c>
      <c r="D9994" t="s">
        <v>1822</v>
      </c>
      <c r="E9994" t="s">
        <v>7639</v>
      </c>
      <c r="F9994" t="s">
        <v>32666</v>
      </c>
      <c r="G9994" t="s">
        <v>32660</v>
      </c>
      <c r="H9994" t="s">
        <v>3177</v>
      </c>
      <c r="I9994" t="s">
        <v>32667</v>
      </c>
      <c r="J9994" t="s">
        <v>3187</v>
      </c>
      <c r="K9994" t="s">
        <v>32639</v>
      </c>
      <c r="L9994" t="s">
        <v>3174</v>
      </c>
      <c r="M9994" t="s">
        <v>3174</v>
      </c>
    </row>
    <row r="9995" spans="1:13" x14ac:dyDescent="0.3">
      <c r="A9995" t="s">
        <v>1090</v>
      </c>
      <c r="B9995" t="s">
        <v>4155</v>
      </c>
      <c r="C9995" t="s">
        <v>3173</v>
      </c>
      <c r="D9995" t="s">
        <v>1822</v>
      </c>
      <c r="E9995" t="s">
        <v>3183</v>
      </c>
      <c r="F9995" t="s">
        <v>32668</v>
      </c>
      <c r="G9995" t="s">
        <v>32629</v>
      </c>
      <c r="H9995" t="s">
        <v>3177</v>
      </c>
      <c r="I9995" t="s">
        <v>32669</v>
      </c>
      <c r="J9995" t="s">
        <v>3187</v>
      </c>
      <c r="K9995" t="s">
        <v>32670</v>
      </c>
      <c r="L9995" t="s">
        <v>3174</v>
      </c>
      <c r="M9995" t="s">
        <v>3174</v>
      </c>
    </row>
    <row r="9996" spans="1:13" x14ac:dyDescent="0.3">
      <c r="A9996" t="s">
        <v>1082</v>
      </c>
      <c r="B9996" t="s">
        <v>31192</v>
      </c>
      <c r="C9996" t="s">
        <v>4045</v>
      </c>
      <c r="D9996" t="s">
        <v>1822</v>
      </c>
      <c r="E9996" t="s">
        <v>7639</v>
      </c>
      <c r="F9996" t="s">
        <v>32671</v>
      </c>
      <c r="G9996" t="s">
        <v>7711</v>
      </c>
      <c r="H9996" t="s">
        <v>3177</v>
      </c>
      <c r="I9996" t="s">
        <v>32672</v>
      </c>
      <c r="J9996" t="s">
        <v>3187</v>
      </c>
      <c r="K9996" t="s">
        <v>32639</v>
      </c>
      <c r="L9996" t="s">
        <v>3174</v>
      </c>
      <c r="M9996" t="s">
        <v>3174</v>
      </c>
    </row>
    <row r="9997" spans="1:13" x14ac:dyDescent="0.3">
      <c r="A9997" t="s">
        <v>1090</v>
      </c>
      <c r="B9997" t="s">
        <v>4155</v>
      </c>
      <c r="C9997" t="s">
        <v>3173</v>
      </c>
      <c r="D9997" t="s">
        <v>1822</v>
      </c>
      <c r="E9997" t="s">
        <v>3183</v>
      </c>
      <c r="F9997" t="s">
        <v>32673</v>
      </c>
      <c r="G9997" t="s">
        <v>32629</v>
      </c>
      <c r="H9997" t="s">
        <v>3177</v>
      </c>
      <c r="I9997" t="s">
        <v>32674</v>
      </c>
      <c r="J9997" t="s">
        <v>3187</v>
      </c>
      <c r="K9997" t="s">
        <v>32675</v>
      </c>
      <c r="L9997" t="s">
        <v>3174</v>
      </c>
      <c r="M9997" t="s">
        <v>3174</v>
      </c>
    </row>
    <row r="9998" spans="1:13" x14ac:dyDescent="0.3">
      <c r="A9998" t="s">
        <v>1082</v>
      </c>
      <c r="B9998" t="s">
        <v>7638</v>
      </c>
      <c r="C9998" t="s">
        <v>4045</v>
      </c>
      <c r="D9998" t="s">
        <v>1822</v>
      </c>
      <c r="E9998" t="s">
        <v>7639</v>
      </c>
      <c r="F9998" t="s">
        <v>32676</v>
      </c>
      <c r="G9998" t="s">
        <v>7711</v>
      </c>
      <c r="H9998" t="s">
        <v>3177</v>
      </c>
      <c r="I9998" t="s">
        <v>32677</v>
      </c>
      <c r="J9998" t="s">
        <v>3187</v>
      </c>
      <c r="K9998" t="s">
        <v>32639</v>
      </c>
      <c r="L9998" t="s">
        <v>3174</v>
      </c>
      <c r="M9998" t="s">
        <v>3174</v>
      </c>
    </row>
    <row r="9999" spans="1:13" x14ac:dyDescent="0.3">
      <c r="A9999" t="s">
        <v>1090</v>
      </c>
      <c r="B9999" t="s">
        <v>4155</v>
      </c>
      <c r="C9999" t="s">
        <v>3173</v>
      </c>
      <c r="D9999" t="s">
        <v>1822</v>
      </c>
      <c r="E9999" t="s">
        <v>3183</v>
      </c>
      <c r="F9999" t="s">
        <v>32678</v>
      </c>
      <c r="G9999" t="s">
        <v>32629</v>
      </c>
      <c r="H9999" t="s">
        <v>3177</v>
      </c>
      <c r="I9999" t="s">
        <v>32679</v>
      </c>
      <c r="J9999" t="s">
        <v>3187</v>
      </c>
      <c r="K9999" t="s">
        <v>32680</v>
      </c>
      <c r="L9999" t="s">
        <v>3174</v>
      </c>
      <c r="M9999" t="s">
        <v>3174</v>
      </c>
    </row>
    <row r="10000" spans="1:13" x14ac:dyDescent="0.3">
      <c r="A10000" t="s">
        <v>1082</v>
      </c>
      <c r="B10000" t="s">
        <v>13965</v>
      </c>
      <c r="C10000" t="s">
        <v>4045</v>
      </c>
      <c r="D10000" t="s">
        <v>1822</v>
      </c>
      <c r="E10000" t="s">
        <v>3235</v>
      </c>
      <c r="F10000" t="s">
        <v>32681</v>
      </c>
      <c r="G10000" t="s">
        <v>13967</v>
      </c>
      <c r="H10000" t="s">
        <v>3177</v>
      </c>
      <c r="I10000" t="s">
        <v>32682</v>
      </c>
      <c r="J10000" t="s">
        <v>3187</v>
      </c>
      <c r="K10000" t="s">
        <v>32639</v>
      </c>
      <c r="L10000" t="s">
        <v>3174</v>
      </c>
      <c r="M10000" t="s">
        <v>3174</v>
      </c>
    </row>
    <row r="10001" spans="1:13" x14ac:dyDescent="0.3">
      <c r="A10001" t="s">
        <v>1090</v>
      </c>
      <c r="B10001" t="s">
        <v>4155</v>
      </c>
      <c r="C10001" t="s">
        <v>3173</v>
      </c>
      <c r="D10001" t="s">
        <v>1822</v>
      </c>
      <c r="E10001" t="s">
        <v>3183</v>
      </c>
      <c r="F10001" t="s">
        <v>32683</v>
      </c>
      <c r="G10001" t="s">
        <v>32629</v>
      </c>
      <c r="H10001" t="s">
        <v>3177</v>
      </c>
      <c r="I10001" t="s">
        <v>32684</v>
      </c>
      <c r="J10001" t="s">
        <v>3187</v>
      </c>
      <c r="K10001" t="s">
        <v>32685</v>
      </c>
      <c r="L10001" t="s">
        <v>3174</v>
      </c>
      <c r="M10001" t="s">
        <v>3174</v>
      </c>
    </row>
    <row r="10002" spans="1:13" x14ac:dyDescent="0.3">
      <c r="A10002" t="s">
        <v>1082</v>
      </c>
      <c r="B10002" t="s">
        <v>18194</v>
      </c>
      <c r="C10002" t="s">
        <v>4045</v>
      </c>
      <c r="D10002" t="s">
        <v>1822</v>
      </c>
      <c r="E10002" t="s">
        <v>3235</v>
      </c>
      <c r="F10002" t="s">
        <v>32686</v>
      </c>
      <c r="G10002" t="s">
        <v>13967</v>
      </c>
      <c r="H10002" t="s">
        <v>3177</v>
      </c>
      <c r="I10002" t="s">
        <v>32687</v>
      </c>
      <c r="J10002" t="s">
        <v>3187</v>
      </c>
      <c r="K10002" t="s">
        <v>32639</v>
      </c>
      <c r="L10002" t="s">
        <v>3174</v>
      </c>
      <c r="M10002" t="s">
        <v>3174</v>
      </c>
    </row>
    <row r="10003" spans="1:13" x14ac:dyDescent="0.3">
      <c r="A10003" t="s">
        <v>1090</v>
      </c>
      <c r="B10003" t="s">
        <v>4155</v>
      </c>
      <c r="C10003" t="s">
        <v>3173</v>
      </c>
      <c r="D10003" t="s">
        <v>1822</v>
      </c>
      <c r="E10003" t="s">
        <v>3183</v>
      </c>
      <c r="F10003" t="s">
        <v>32688</v>
      </c>
      <c r="G10003" t="s">
        <v>32629</v>
      </c>
      <c r="H10003" t="s">
        <v>3177</v>
      </c>
      <c r="I10003" t="s">
        <v>32689</v>
      </c>
      <c r="J10003" t="s">
        <v>3187</v>
      </c>
      <c r="K10003" t="s">
        <v>32690</v>
      </c>
      <c r="L10003" t="s">
        <v>3174</v>
      </c>
      <c r="M10003" t="s">
        <v>3174</v>
      </c>
    </row>
    <row r="10004" spans="1:13" x14ac:dyDescent="0.3">
      <c r="A10004" t="s">
        <v>1082</v>
      </c>
      <c r="B10004" t="s">
        <v>8377</v>
      </c>
      <c r="C10004" t="s">
        <v>4045</v>
      </c>
      <c r="D10004" t="s">
        <v>1822</v>
      </c>
      <c r="E10004" t="s">
        <v>7639</v>
      </c>
      <c r="F10004" t="s">
        <v>32691</v>
      </c>
      <c r="G10004" t="s">
        <v>8379</v>
      </c>
      <c r="H10004" t="s">
        <v>3177</v>
      </c>
      <c r="I10004" t="s">
        <v>32692</v>
      </c>
      <c r="J10004" t="s">
        <v>3187</v>
      </c>
      <c r="K10004" t="s">
        <v>32639</v>
      </c>
      <c r="L10004" t="s">
        <v>3174</v>
      </c>
      <c r="M10004" t="s">
        <v>3174</v>
      </c>
    </row>
    <row r="10005" spans="1:13" x14ac:dyDescent="0.3">
      <c r="A10005" t="s">
        <v>1082</v>
      </c>
      <c r="B10005" t="s">
        <v>32653</v>
      </c>
      <c r="C10005" t="s">
        <v>4045</v>
      </c>
      <c r="D10005" t="s">
        <v>1822</v>
      </c>
      <c r="E10005" t="s">
        <v>7639</v>
      </c>
      <c r="F10005" t="s">
        <v>32693</v>
      </c>
      <c r="G10005" t="s">
        <v>8379</v>
      </c>
      <c r="H10005" t="s">
        <v>3177</v>
      </c>
      <c r="I10005" t="s">
        <v>32694</v>
      </c>
      <c r="J10005" t="s">
        <v>3187</v>
      </c>
      <c r="K10005" t="s">
        <v>32639</v>
      </c>
      <c r="L10005" t="s">
        <v>3174</v>
      </c>
      <c r="M10005" t="s">
        <v>3174</v>
      </c>
    </row>
    <row r="10006" spans="1:13" x14ac:dyDescent="0.3">
      <c r="A10006" t="s">
        <v>1090</v>
      </c>
      <c r="B10006" t="s">
        <v>4335</v>
      </c>
      <c r="C10006" t="s">
        <v>3173</v>
      </c>
      <c r="D10006" t="s">
        <v>1759</v>
      </c>
      <c r="E10006" t="s">
        <v>3183</v>
      </c>
      <c r="F10006" t="s">
        <v>32695</v>
      </c>
      <c r="G10006" t="s">
        <v>20654</v>
      </c>
      <c r="H10006" t="s">
        <v>3177</v>
      </c>
      <c r="I10006" t="s">
        <v>32696</v>
      </c>
      <c r="J10006" t="s">
        <v>3187</v>
      </c>
      <c r="K10006" t="s">
        <v>32697</v>
      </c>
      <c r="L10006" t="s">
        <v>3174</v>
      </c>
      <c r="M10006" t="s">
        <v>3174</v>
      </c>
    </row>
    <row r="10007" spans="1:13" x14ac:dyDescent="0.3">
      <c r="A10007" t="s">
        <v>1090</v>
      </c>
      <c r="B10007" t="s">
        <v>4335</v>
      </c>
      <c r="C10007" t="s">
        <v>3173</v>
      </c>
      <c r="D10007" t="s">
        <v>1759</v>
      </c>
      <c r="E10007" t="s">
        <v>3183</v>
      </c>
      <c r="F10007" t="s">
        <v>32698</v>
      </c>
      <c r="G10007" t="s">
        <v>20661</v>
      </c>
      <c r="H10007" t="s">
        <v>3177</v>
      </c>
      <c r="I10007" t="s">
        <v>32699</v>
      </c>
      <c r="J10007" t="s">
        <v>3187</v>
      </c>
      <c r="K10007" t="s">
        <v>32700</v>
      </c>
      <c r="L10007" t="s">
        <v>3174</v>
      </c>
      <c r="M10007" t="s">
        <v>3174</v>
      </c>
    </row>
    <row r="10008" spans="1:13" x14ac:dyDescent="0.3">
      <c r="A10008" t="s">
        <v>1082</v>
      </c>
      <c r="B10008" t="s">
        <v>32701</v>
      </c>
      <c r="C10008" t="s">
        <v>4045</v>
      </c>
      <c r="D10008" t="s">
        <v>1822</v>
      </c>
      <c r="E10008" t="s">
        <v>3235</v>
      </c>
      <c r="F10008" t="s">
        <v>32702</v>
      </c>
      <c r="G10008" t="s">
        <v>32282</v>
      </c>
      <c r="H10008" t="s">
        <v>3177</v>
      </c>
      <c r="I10008" t="s">
        <v>32703</v>
      </c>
      <c r="J10008" t="s">
        <v>3187</v>
      </c>
      <c r="K10008" t="s">
        <v>32031</v>
      </c>
      <c r="L10008" t="s">
        <v>3174</v>
      </c>
      <c r="M10008" t="s">
        <v>3174</v>
      </c>
    </row>
    <row r="10009" spans="1:13" x14ac:dyDescent="0.3">
      <c r="A10009" t="s">
        <v>1090</v>
      </c>
      <c r="B10009" t="s">
        <v>9127</v>
      </c>
      <c r="C10009" t="s">
        <v>3173</v>
      </c>
      <c r="D10009" t="s">
        <v>1822</v>
      </c>
      <c r="E10009" t="s">
        <v>3235</v>
      </c>
      <c r="F10009" t="s">
        <v>32704</v>
      </c>
      <c r="G10009" t="s">
        <v>17723</v>
      </c>
      <c r="H10009" t="s">
        <v>3177</v>
      </c>
      <c r="I10009" t="s">
        <v>32705</v>
      </c>
      <c r="J10009" t="s">
        <v>3179</v>
      </c>
      <c r="K10009" t="s">
        <v>32706</v>
      </c>
      <c r="L10009" t="s">
        <v>3174</v>
      </c>
      <c r="M10009" t="s">
        <v>3174</v>
      </c>
    </row>
    <row r="10010" spans="1:13" x14ac:dyDescent="0.3">
      <c r="A10010" t="s">
        <v>1090</v>
      </c>
      <c r="B10010" t="s">
        <v>3002</v>
      </c>
      <c r="C10010" t="s">
        <v>3173</v>
      </c>
      <c r="D10010" t="s">
        <v>1822</v>
      </c>
      <c r="E10010" t="s">
        <v>3235</v>
      </c>
      <c r="F10010" t="s">
        <v>32707</v>
      </c>
      <c r="G10010" t="s">
        <v>19266</v>
      </c>
      <c r="H10010" t="s">
        <v>3177</v>
      </c>
      <c r="I10010" t="s">
        <v>32708</v>
      </c>
      <c r="J10010" t="s">
        <v>3187</v>
      </c>
      <c r="K10010" t="s">
        <v>32709</v>
      </c>
      <c r="L10010" t="s">
        <v>3174</v>
      </c>
      <c r="M10010" t="s">
        <v>3174</v>
      </c>
    </row>
    <row r="10011" spans="1:13" x14ac:dyDescent="0.3">
      <c r="A10011" t="s">
        <v>1090</v>
      </c>
      <c r="B10011" t="s">
        <v>6281</v>
      </c>
      <c r="C10011" t="s">
        <v>3173</v>
      </c>
      <c r="D10011" t="s">
        <v>1822</v>
      </c>
      <c r="E10011" t="s">
        <v>3235</v>
      </c>
      <c r="F10011" t="s">
        <v>32710</v>
      </c>
      <c r="G10011" t="s">
        <v>8830</v>
      </c>
      <c r="H10011" t="s">
        <v>3177</v>
      </c>
      <c r="I10011" t="s">
        <v>32711</v>
      </c>
      <c r="J10011" t="s">
        <v>3187</v>
      </c>
      <c r="K10011" t="s">
        <v>32712</v>
      </c>
      <c r="L10011" t="s">
        <v>3174</v>
      </c>
      <c r="M10011" t="s">
        <v>3174</v>
      </c>
    </row>
    <row r="10012" spans="1:13" x14ac:dyDescent="0.3">
      <c r="A10012" t="s">
        <v>1090</v>
      </c>
      <c r="B10012" t="s">
        <v>2999</v>
      </c>
      <c r="C10012" t="s">
        <v>3173</v>
      </c>
      <c r="D10012" t="s">
        <v>1822</v>
      </c>
      <c r="E10012" t="s">
        <v>3235</v>
      </c>
      <c r="F10012" t="s">
        <v>32713</v>
      </c>
      <c r="G10012" t="s">
        <v>15795</v>
      </c>
      <c r="H10012" t="s">
        <v>3177</v>
      </c>
      <c r="I10012" t="s">
        <v>32714</v>
      </c>
      <c r="J10012" t="s">
        <v>3187</v>
      </c>
      <c r="K10012" t="s">
        <v>32715</v>
      </c>
      <c r="L10012" t="s">
        <v>3174</v>
      </c>
      <c r="M10012" t="s">
        <v>3174</v>
      </c>
    </row>
    <row r="10013" spans="1:13" x14ac:dyDescent="0.3">
      <c r="A10013" t="s">
        <v>1090</v>
      </c>
      <c r="B10013" t="s">
        <v>436</v>
      </c>
      <c r="C10013" t="s">
        <v>3173</v>
      </c>
      <c r="D10013" t="s">
        <v>1822</v>
      </c>
      <c r="E10013" t="s">
        <v>3235</v>
      </c>
      <c r="F10013" t="s">
        <v>32716</v>
      </c>
      <c r="G10013" t="s">
        <v>8605</v>
      </c>
      <c r="H10013" t="s">
        <v>3177</v>
      </c>
      <c r="I10013" t="s">
        <v>32717</v>
      </c>
      <c r="J10013" t="s">
        <v>3187</v>
      </c>
      <c r="K10013" t="s">
        <v>32718</v>
      </c>
      <c r="L10013" t="s">
        <v>3174</v>
      </c>
      <c r="M10013" t="s">
        <v>3174</v>
      </c>
    </row>
    <row r="10014" spans="1:13" x14ac:dyDescent="0.3">
      <c r="A10014" t="s">
        <v>1090</v>
      </c>
      <c r="B10014" t="s">
        <v>6360</v>
      </c>
      <c r="C10014" t="s">
        <v>3173</v>
      </c>
      <c r="D10014" t="s">
        <v>1822</v>
      </c>
      <c r="E10014" t="s">
        <v>3235</v>
      </c>
      <c r="F10014" t="s">
        <v>32719</v>
      </c>
      <c r="G10014" t="s">
        <v>17885</v>
      </c>
      <c r="H10014" t="s">
        <v>3177</v>
      </c>
      <c r="I10014" t="s">
        <v>32720</v>
      </c>
      <c r="J10014" t="s">
        <v>3187</v>
      </c>
      <c r="K10014" t="s">
        <v>32721</v>
      </c>
      <c r="L10014" t="s">
        <v>3174</v>
      </c>
      <c r="M10014" t="s">
        <v>3174</v>
      </c>
    </row>
    <row r="10015" spans="1:13" x14ac:dyDescent="0.3">
      <c r="A10015" t="s">
        <v>1090</v>
      </c>
      <c r="B10015" t="s">
        <v>4155</v>
      </c>
      <c r="C10015" t="s">
        <v>3173</v>
      </c>
      <c r="D10015" t="s">
        <v>1822</v>
      </c>
      <c r="E10015" t="s">
        <v>3183</v>
      </c>
      <c r="F10015" t="s">
        <v>32722</v>
      </c>
      <c r="G10015" t="s">
        <v>32629</v>
      </c>
      <c r="H10015" t="s">
        <v>3177</v>
      </c>
      <c r="I10015" t="s">
        <v>32723</v>
      </c>
      <c r="J10015" t="s">
        <v>3187</v>
      </c>
      <c r="K10015" t="s">
        <v>32724</v>
      </c>
      <c r="L10015" t="s">
        <v>3174</v>
      </c>
      <c r="M10015" t="s">
        <v>3174</v>
      </c>
    </row>
    <row r="10016" spans="1:13" x14ac:dyDescent="0.3">
      <c r="A10016" t="s">
        <v>1090</v>
      </c>
      <c r="B10016" t="s">
        <v>13406</v>
      </c>
      <c r="C10016" t="s">
        <v>3173</v>
      </c>
      <c r="D10016" t="s">
        <v>1822</v>
      </c>
      <c r="E10016" t="s">
        <v>3235</v>
      </c>
      <c r="F10016" t="s">
        <v>32725</v>
      </c>
      <c r="G10016" t="s">
        <v>26498</v>
      </c>
      <c r="H10016" t="s">
        <v>3177</v>
      </c>
      <c r="I10016" t="s">
        <v>32726</v>
      </c>
      <c r="J10016" t="s">
        <v>3187</v>
      </c>
      <c r="K10016" t="s">
        <v>32727</v>
      </c>
      <c r="L10016" t="s">
        <v>3174</v>
      </c>
      <c r="M10016" t="s">
        <v>3174</v>
      </c>
    </row>
    <row r="10017" spans="1:13" x14ac:dyDescent="0.3">
      <c r="A10017" t="s">
        <v>1090</v>
      </c>
      <c r="B10017" t="s">
        <v>4155</v>
      </c>
      <c r="C10017" t="s">
        <v>3173</v>
      </c>
      <c r="D10017" t="s">
        <v>1822</v>
      </c>
      <c r="E10017" t="s">
        <v>3183</v>
      </c>
      <c r="F10017" t="s">
        <v>32728</v>
      </c>
      <c r="G10017" t="s">
        <v>32629</v>
      </c>
      <c r="H10017" t="s">
        <v>3177</v>
      </c>
      <c r="I10017" t="s">
        <v>32729</v>
      </c>
      <c r="J10017" t="s">
        <v>3187</v>
      </c>
      <c r="K10017" t="s">
        <v>32730</v>
      </c>
      <c r="L10017" t="s">
        <v>3174</v>
      </c>
      <c r="M10017" t="s">
        <v>3174</v>
      </c>
    </row>
    <row r="10018" spans="1:13" x14ac:dyDescent="0.3">
      <c r="A10018" t="s">
        <v>1090</v>
      </c>
      <c r="B10018" t="s">
        <v>2960</v>
      </c>
      <c r="C10018" t="s">
        <v>3173</v>
      </c>
      <c r="D10018" t="s">
        <v>1822</v>
      </c>
      <c r="E10018" t="s">
        <v>3235</v>
      </c>
      <c r="F10018" t="s">
        <v>32731</v>
      </c>
      <c r="G10018" t="s">
        <v>22650</v>
      </c>
      <c r="H10018" t="s">
        <v>3177</v>
      </c>
      <c r="I10018" t="s">
        <v>32732</v>
      </c>
      <c r="J10018" t="s">
        <v>3187</v>
      </c>
      <c r="K10018" t="s">
        <v>32733</v>
      </c>
      <c r="L10018" t="s">
        <v>3174</v>
      </c>
      <c r="M10018" t="s">
        <v>3174</v>
      </c>
    </row>
    <row r="10019" spans="1:13" x14ac:dyDescent="0.3">
      <c r="A10019" t="s">
        <v>1090</v>
      </c>
      <c r="B10019" t="s">
        <v>4155</v>
      </c>
      <c r="C10019" t="s">
        <v>3173</v>
      </c>
      <c r="D10019" t="s">
        <v>1822</v>
      </c>
      <c r="E10019" t="s">
        <v>3183</v>
      </c>
      <c r="F10019" t="s">
        <v>32734</v>
      </c>
      <c r="G10019" t="s">
        <v>32629</v>
      </c>
      <c r="H10019" t="s">
        <v>3177</v>
      </c>
      <c r="I10019" t="s">
        <v>32735</v>
      </c>
      <c r="J10019" t="s">
        <v>3187</v>
      </c>
      <c r="K10019" t="s">
        <v>32736</v>
      </c>
      <c r="L10019" t="s">
        <v>3174</v>
      </c>
      <c r="M10019" t="s">
        <v>3174</v>
      </c>
    </row>
    <row r="10020" spans="1:13" x14ac:dyDescent="0.3">
      <c r="A10020" t="s">
        <v>1090</v>
      </c>
      <c r="B10020" t="s">
        <v>2987</v>
      </c>
      <c r="C10020" t="s">
        <v>3173</v>
      </c>
      <c r="D10020" t="s">
        <v>1822</v>
      </c>
      <c r="E10020" t="s">
        <v>3235</v>
      </c>
      <c r="F10020" t="s">
        <v>32737</v>
      </c>
      <c r="G10020" t="s">
        <v>22801</v>
      </c>
      <c r="H10020" t="s">
        <v>3177</v>
      </c>
      <c r="I10020" t="s">
        <v>32738</v>
      </c>
      <c r="J10020" t="s">
        <v>3187</v>
      </c>
      <c r="K10020" t="s">
        <v>32739</v>
      </c>
      <c r="L10020" t="s">
        <v>3174</v>
      </c>
      <c r="M10020" t="s">
        <v>3174</v>
      </c>
    </row>
    <row r="10021" spans="1:13" x14ac:dyDescent="0.3">
      <c r="A10021" t="s">
        <v>1090</v>
      </c>
      <c r="B10021" t="s">
        <v>4155</v>
      </c>
      <c r="C10021" t="s">
        <v>3173</v>
      </c>
      <c r="D10021" t="s">
        <v>1822</v>
      </c>
      <c r="E10021" t="s">
        <v>3183</v>
      </c>
      <c r="F10021" t="s">
        <v>32740</v>
      </c>
      <c r="G10021" t="s">
        <v>32629</v>
      </c>
      <c r="H10021" t="s">
        <v>3177</v>
      </c>
      <c r="I10021" t="s">
        <v>32741</v>
      </c>
      <c r="J10021" t="s">
        <v>3187</v>
      </c>
      <c r="K10021" t="s">
        <v>32742</v>
      </c>
      <c r="L10021" t="s">
        <v>3174</v>
      </c>
      <c r="M10021" t="s">
        <v>3174</v>
      </c>
    </row>
    <row r="10022" spans="1:13" x14ac:dyDescent="0.3">
      <c r="A10022" t="s">
        <v>1090</v>
      </c>
      <c r="B10022" t="s">
        <v>13563</v>
      </c>
      <c r="C10022" t="s">
        <v>3173</v>
      </c>
      <c r="D10022" t="s">
        <v>1822</v>
      </c>
      <c r="E10022" t="s">
        <v>3459</v>
      </c>
      <c r="F10022" t="s">
        <v>32743</v>
      </c>
      <c r="G10022" t="s">
        <v>22742</v>
      </c>
      <c r="H10022" t="s">
        <v>3177</v>
      </c>
      <c r="I10022" t="s">
        <v>32744</v>
      </c>
      <c r="J10022" t="s">
        <v>3187</v>
      </c>
      <c r="K10022" t="s">
        <v>32745</v>
      </c>
      <c r="L10022" t="s">
        <v>3174</v>
      </c>
      <c r="M10022" t="s">
        <v>3174</v>
      </c>
    </row>
    <row r="10023" spans="1:13" x14ac:dyDescent="0.3">
      <c r="A10023" t="s">
        <v>1090</v>
      </c>
      <c r="B10023" t="s">
        <v>4155</v>
      </c>
      <c r="C10023" t="s">
        <v>3173</v>
      </c>
      <c r="D10023" t="s">
        <v>1822</v>
      </c>
      <c r="E10023" t="s">
        <v>3183</v>
      </c>
      <c r="F10023" t="s">
        <v>32746</v>
      </c>
      <c r="G10023" t="s">
        <v>32629</v>
      </c>
      <c r="H10023" t="s">
        <v>3177</v>
      </c>
      <c r="I10023" t="s">
        <v>32747</v>
      </c>
      <c r="J10023" t="s">
        <v>3187</v>
      </c>
      <c r="K10023" t="s">
        <v>32748</v>
      </c>
      <c r="L10023" t="s">
        <v>3174</v>
      </c>
      <c r="M10023" t="s">
        <v>3174</v>
      </c>
    </row>
    <row r="10024" spans="1:13" x14ac:dyDescent="0.3">
      <c r="A10024" t="s">
        <v>1090</v>
      </c>
      <c r="B10024" t="s">
        <v>13563</v>
      </c>
      <c r="C10024" t="s">
        <v>3173</v>
      </c>
      <c r="D10024" t="s">
        <v>1822</v>
      </c>
      <c r="E10024" t="s">
        <v>3459</v>
      </c>
      <c r="F10024" t="s">
        <v>32749</v>
      </c>
      <c r="G10024" t="s">
        <v>32750</v>
      </c>
      <c r="H10024" t="s">
        <v>3177</v>
      </c>
      <c r="I10024" t="s">
        <v>32751</v>
      </c>
      <c r="J10024" t="s">
        <v>3187</v>
      </c>
      <c r="K10024" t="s">
        <v>32752</v>
      </c>
      <c r="L10024" t="s">
        <v>3174</v>
      </c>
      <c r="M10024" t="s">
        <v>3174</v>
      </c>
    </row>
    <row r="10025" spans="1:13" x14ac:dyDescent="0.3">
      <c r="A10025" t="s">
        <v>1090</v>
      </c>
      <c r="B10025" t="s">
        <v>4155</v>
      </c>
      <c r="C10025" t="s">
        <v>3173</v>
      </c>
      <c r="D10025" t="s">
        <v>1822</v>
      </c>
      <c r="E10025" t="s">
        <v>3183</v>
      </c>
      <c r="F10025" t="s">
        <v>32753</v>
      </c>
      <c r="G10025" t="s">
        <v>32629</v>
      </c>
      <c r="H10025" t="s">
        <v>3177</v>
      </c>
      <c r="I10025" t="s">
        <v>32754</v>
      </c>
      <c r="J10025" t="s">
        <v>3187</v>
      </c>
      <c r="K10025" t="s">
        <v>32755</v>
      </c>
      <c r="L10025" t="s">
        <v>3174</v>
      </c>
      <c r="M10025" t="s">
        <v>3174</v>
      </c>
    </row>
    <row r="10026" spans="1:13" x14ac:dyDescent="0.3">
      <c r="A10026" t="s">
        <v>1090</v>
      </c>
      <c r="B10026" t="s">
        <v>8561</v>
      </c>
      <c r="C10026" t="s">
        <v>3173</v>
      </c>
      <c r="D10026" t="s">
        <v>1822</v>
      </c>
      <c r="E10026" t="s">
        <v>3459</v>
      </c>
      <c r="F10026" t="s">
        <v>32756</v>
      </c>
      <c r="G10026" t="s">
        <v>16298</v>
      </c>
      <c r="H10026" t="s">
        <v>3177</v>
      </c>
      <c r="I10026" t="s">
        <v>32757</v>
      </c>
      <c r="J10026" t="s">
        <v>3187</v>
      </c>
      <c r="K10026" t="s">
        <v>32758</v>
      </c>
      <c r="L10026" t="s">
        <v>3174</v>
      </c>
      <c r="M10026" t="s">
        <v>3174</v>
      </c>
    </row>
    <row r="10027" spans="1:13" x14ac:dyDescent="0.3">
      <c r="A10027" t="s">
        <v>1090</v>
      </c>
      <c r="B10027" t="s">
        <v>4155</v>
      </c>
      <c r="C10027" t="s">
        <v>3173</v>
      </c>
      <c r="D10027" t="s">
        <v>1822</v>
      </c>
      <c r="E10027" t="s">
        <v>3183</v>
      </c>
      <c r="F10027" t="s">
        <v>32759</v>
      </c>
      <c r="G10027" t="s">
        <v>32629</v>
      </c>
      <c r="H10027" t="s">
        <v>3177</v>
      </c>
      <c r="I10027" t="s">
        <v>32760</v>
      </c>
      <c r="J10027" t="s">
        <v>3187</v>
      </c>
      <c r="K10027" t="s">
        <v>32761</v>
      </c>
      <c r="L10027" t="s">
        <v>3174</v>
      </c>
      <c r="M10027" t="s">
        <v>3174</v>
      </c>
    </row>
    <row r="10028" spans="1:13" x14ac:dyDescent="0.3">
      <c r="A10028" t="s">
        <v>1090</v>
      </c>
      <c r="B10028" t="s">
        <v>8561</v>
      </c>
      <c r="C10028" t="s">
        <v>3173</v>
      </c>
      <c r="D10028" t="s">
        <v>1822</v>
      </c>
      <c r="E10028" t="s">
        <v>3459</v>
      </c>
      <c r="F10028" t="s">
        <v>32762</v>
      </c>
      <c r="G10028" t="s">
        <v>8563</v>
      </c>
      <c r="H10028" t="s">
        <v>3177</v>
      </c>
      <c r="I10028" t="s">
        <v>32763</v>
      </c>
      <c r="J10028" t="s">
        <v>3187</v>
      </c>
      <c r="K10028" t="s">
        <v>32764</v>
      </c>
      <c r="L10028" t="s">
        <v>3174</v>
      </c>
      <c r="M10028" t="s">
        <v>3174</v>
      </c>
    </row>
    <row r="10029" spans="1:13" x14ac:dyDescent="0.3">
      <c r="A10029" t="s">
        <v>1090</v>
      </c>
      <c r="B10029" t="s">
        <v>4155</v>
      </c>
      <c r="C10029" t="s">
        <v>3173</v>
      </c>
      <c r="D10029" t="s">
        <v>1822</v>
      </c>
      <c r="E10029" t="s">
        <v>3183</v>
      </c>
      <c r="F10029" t="s">
        <v>32765</v>
      </c>
      <c r="G10029" t="s">
        <v>32629</v>
      </c>
      <c r="H10029" t="s">
        <v>3177</v>
      </c>
      <c r="I10029" t="s">
        <v>32766</v>
      </c>
      <c r="J10029" t="s">
        <v>3187</v>
      </c>
      <c r="K10029" t="s">
        <v>32767</v>
      </c>
      <c r="L10029" t="s">
        <v>3174</v>
      </c>
      <c r="M10029" t="s">
        <v>3174</v>
      </c>
    </row>
    <row r="10030" spans="1:13" x14ac:dyDescent="0.3">
      <c r="A10030" t="s">
        <v>1090</v>
      </c>
      <c r="B10030" t="s">
        <v>13526</v>
      </c>
      <c r="C10030" t="s">
        <v>3173</v>
      </c>
      <c r="D10030" t="s">
        <v>1822</v>
      </c>
      <c r="E10030" t="s">
        <v>3459</v>
      </c>
      <c r="F10030" t="s">
        <v>32768</v>
      </c>
      <c r="G10030" t="s">
        <v>17766</v>
      </c>
      <c r="H10030" t="s">
        <v>3177</v>
      </c>
      <c r="I10030" t="s">
        <v>32769</v>
      </c>
      <c r="J10030" t="s">
        <v>3187</v>
      </c>
      <c r="K10030" t="s">
        <v>32770</v>
      </c>
      <c r="L10030" t="s">
        <v>3174</v>
      </c>
      <c r="M10030" t="s">
        <v>3174</v>
      </c>
    </row>
    <row r="10031" spans="1:13" x14ac:dyDescent="0.3">
      <c r="A10031" t="s">
        <v>1090</v>
      </c>
      <c r="B10031" t="s">
        <v>13526</v>
      </c>
      <c r="C10031" t="s">
        <v>3173</v>
      </c>
      <c r="D10031" t="s">
        <v>1822</v>
      </c>
      <c r="E10031" t="s">
        <v>3459</v>
      </c>
      <c r="F10031" t="s">
        <v>32771</v>
      </c>
      <c r="G10031" t="s">
        <v>13528</v>
      </c>
      <c r="H10031" t="s">
        <v>3177</v>
      </c>
      <c r="I10031" t="s">
        <v>32772</v>
      </c>
      <c r="J10031" t="s">
        <v>3187</v>
      </c>
      <c r="K10031" t="s">
        <v>32773</v>
      </c>
      <c r="L10031" t="s">
        <v>3174</v>
      </c>
      <c r="M10031" t="s">
        <v>3174</v>
      </c>
    </row>
    <row r="10032" spans="1:13" x14ac:dyDescent="0.3">
      <c r="A10032" t="s">
        <v>1090</v>
      </c>
      <c r="B10032" t="s">
        <v>4155</v>
      </c>
      <c r="C10032" t="s">
        <v>3173</v>
      </c>
      <c r="D10032" t="s">
        <v>1822</v>
      </c>
      <c r="E10032" t="s">
        <v>3183</v>
      </c>
      <c r="F10032" t="s">
        <v>32774</v>
      </c>
      <c r="G10032" t="s">
        <v>32629</v>
      </c>
      <c r="H10032" t="s">
        <v>3177</v>
      </c>
      <c r="I10032" t="s">
        <v>32775</v>
      </c>
      <c r="J10032" t="s">
        <v>3187</v>
      </c>
      <c r="K10032" t="s">
        <v>32776</v>
      </c>
      <c r="L10032" t="s">
        <v>3174</v>
      </c>
      <c r="M10032" t="s">
        <v>3174</v>
      </c>
    </row>
    <row r="10033" spans="1:13" x14ac:dyDescent="0.3">
      <c r="A10033" t="s">
        <v>1090</v>
      </c>
      <c r="B10033" t="s">
        <v>8569</v>
      </c>
      <c r="C10033" t="s">
        <v>3173</v>
      </c>
      <c r="D10033" t="s">
        <v>1822</v>
      </c>
      <c r="E10033" t="s">
        <v>3459</v>
      </c>
      <c r="F10033" t="s">
        <v>32777</v>
      </c>
      <c r="G10033" t="s">
        <v>13517</v>
      </c>
      <c r="H10033" t="s">
        <v>3177</v>
      </c>
      <c r="I10033" t="s">
        <v>32778</v>
      </c>
      <c r="J10033" t="s">
        <v>3187</v>
      </c>
      <c r="K10033" t="s">
        <v>32779</v>
      </c>
      <c r="L10033" t="s">
        <v>3174</v>
      </c>
      <c r="M10033" t="s">
        <v>3174</v>
      </c>
    </row>
    <row r="10034" spans="1:13" x14ac:dyDescent="0.3">
      <c r="A10034" t="s">
        <v>1090</v>
      </c>
      <c r="B10034" t="s">
        <v>4155</v>
      </c>
      <c r="C10034" t="s">
        <v>3173</v>
      </c>
      <c r="D10034" t="s">
        <v>1822</v>
      </c>
      <c r="E10034" t="s">
        <v>3183</v>
      </c>
      <c r="F10034" t="s">
        <v>32780</v>
      </c>
      <c r="G10034" t="s">
        <v>32629</v>
      </c>
      <c r="H10034" t="s">
        <v>3177</v>
      </c>
      <c r="I10034" t="s">
        <v>32781</v>
      </c>
      <c r="J10034" t="s">
        <v>3187</v>
      </c>
      <c r="K10034" t="s">
        <v>32782</v>
      </c>
      <c r="L10034" t="s">
        <v>3174</v>
      </c>
      <c r="M10034" t="s">
        <v>3174</v>
      </c>
    </row>
    <row r="10035" spans="1:13" x14ac:dyDescent="0.3">
      <c r="A10035" t="s">
        <v>1090</v>
      </c>
      <c r="B10035" t="s">
        <v>8569</v>
      </c>
      <c r="C10035" t="s">
        <v>3173</v>
      </c>
      <c r="D10035" t="s">
        <v>1822</v>
      </c>
      <c r="E10035" t="s">
        <v>3235</v>
      </c>
      <c r="F10035" t="s">
        <v>32783</v>
      </c>
      <c r="G10035" t="s">
        <v>13354</v>
      </c>
      <c r="H10035" t="s">
        <v>3177</v>
      </c>
      <c r="I10035" t="s">
        <v>32784</v>
      </c>
      <c r="J10035" t="s">
        <v>3187</v>
      </c>
      <c r="K10035" t="s">
        <v>32785</v>
      </c>
      <c r="L10035" t="s">
        <v>3174</v>
      </c>
      <c r="M10035" t="s">
        <v>3174</v>
      </c>
    </row>
    <row r="10036" spans="1:13" x14ac:dyDescent="0.3">
      <c r="A10036" t="s">
        <v>1090</v>
      </c>
      <c r="B10036" t="s">
        <v>8569</v>
      </c>
      <c r="C10036" t="s">
        <v>3173</v>
      </c>
      <c r="D10036" t="s">
        <v>1822</v>
      </c>
      <c r="E10036" t="s">
        <v>3459</v>
      </c>
      <c r="F10036" t="s">
        <v>32786</v>
      </c>
      <c r="G10036" t="s">
        <v>13544</v>
      </c>
      <c r="H10036" t="s">
        <v>3177</v>
      </c>
      <c r="I10036" t="s">
        <v>32787</v>
      </c>
      <c r="J10036" t="s">
        <v>3187</v>
      </c>
      <c r="K10036" t="s">
        <v>32788</v>
      </c>
      <c r="L10036" t="s">
        <v>3174</v>
      </c>
      <c r="M10036" t="s">
        <v>3174</v>
      </c>
    </row>
    <row r="10037" spans="1:13" x14ac:dyDescent="0.3">
      <c r="A10037" t="s">
        <v>1090</v>
      </c>
      <c r="B10037" t="s">
        <v>8569</v>
      </c>
      <c r="C10037" t="s">
        <v>3173</v>
      </c>
      <c r="D10037" t="s">
        <v>1822</v>
      </c>
      <c r="E10037" t="s">
        <v>3459</v>
      </c>
      <c r="F10037" t="s">
        <v>32789</v>
      </c>
      <c r="G10037" t="s">
        <v>13486</v>
      </c>
      <c r="H10037" t="s">
        <v>3177</v>
      </c>
      <c r="I10037" t="s">
        <v>32790</v>
      </c>
      <c r="J10037" t="s">
        <v>3187</v>
      </c>
      <c r="K10037" t="s">
        <v>32791</v>
      </c>
      <c r="L10037" t="s">
        <v>3174</v>
      </c>
      <c r="M10037" t="s">
        <v>3174</v>
      </c>
    </row>
    <row r="10038" spans="1:13" x14ac:dyDescent="0.3">
      <c r="A10038" t="s">
        <v>1090</v>
      </c>
      <c r="B10038" t="s">
        <v>13665</v>
      </c>
      <c r="C10038" t="s">
        <v>3173</v>
      </c>
      <c r="D10038" t="s">
        <v>1822</v>
      </c>
      <c r="E10038" t="s">
        <v>3459</v>
      </c>
      <c r="F10038" t="s">
        <v>32792</v>
      </c>
      <c r="G10038" t="s">
        <v>13667</v>
      </c>
      <c r="H10038" t="s">
        <v>3177</v>
      </c>
      <c r="I10038" t="s">
        <v>32793</v>
      </c>
      <c r="J10038" t="s">
        <v>3187</v>
      </c>
      <c r="K10038" t="s">
        <v>32794</v>
      </c>
      <c r="L10038" t="s">
        <v>3174</v>
      </c>
      <c r="M10038" t="s">
        <v>3174</v>
      </c>
    </row>
    <row r="10039" spans="1:13" x14ac:dyDescent="0.3">
      <c r="A10039" t="s">
        <v>1090</v>
      </c>
      <c r="B10039" t="s">
        <v>4243</v>
      </c>
      <c r="C10039" t="s">
        <v>3173</v>
      </c>
      <c r="D10039" t="s">
        <v>1822</v>
      </c>
      <c r="E10039" t="s">
        <v>3459</v>
      </c>
      <c r="F10039" t="s">
        <v>32795</v>
      </c>
      <c r="G10039" t="s">
        <v>7399</v>
      </c>
      <c r="H10039" t="s">
        <v>3177</v>
      </c>
      <c r="I10039" t="s">
        <v>32796</v>
      </c>
      <c r="J10039" t="s">
        <v>3187</v>
      </c>
      <c r="K10039" t="s">
        <v>32797</v>
      </c>
      <c r="L10039" t="s">
        <v>3174</v>
      </c>
      <c r="M10039" t="s">
        <v>3174</v>
      </c>
    </row>
    <row r="10040" spans="1:13" x14ac:dyDescent="0.3">
      <c r="A10040" t="s">
        <v>1090</v>
      </c>
      <c r="B10040" t="s">
        <v>13300</v>
      </c>
      <c r="C10040" t="s">
        <v>3173</v>
      </c>
      <c r="D10040" t="s">
        <v>1822</v>
      </c>
      <c r="E10040" t="s">
        <v>3459</v>
      </c>
      <c r="F10040" t="s">
        <v>32798</v>
      </c>
      <c r="G10040" t="s">
        <v>15451</v>
      </c>
      <c r="H10040" t="s">
        <v>3177</v>
      </c>
      <c r="I10040" t="s">
        <v>32799</v>
      </c>
      <c r="J10040" t="s">
        <v>3187</v>
      </c>
      <c r="K10040" t="s">
        <v>32800</v>
      </c>
      <c r="L10040" t="s">
        <v>3174</v>
      </c>
      <c r="M10040" t="s">
        <v>3174</v>
      </c>
    </row>
    <row r="10041" spans="1:13" x14ac:dyDescent="0.3">
      <c r="A10041" t="s">
        <v>1090</v>
      </c>
      <c r="B10041" t="s">
        <v>4243</v>
      </c>
      <c r="C10041" t="s">
        <v>3173</v>
      </c>
      <c r="D10041" t="s">
        <v>1822</v>
      </c>
      <c r="E10041" t="s">
        <v>3459</v>
      </c>
      <c r="F10041" t="s">
        <v>32801</v>
      </c>
      <c r="G10041" t="s">
        <v>7399</v>
      </c>
      <c r="H10041" t="s">
        <v>3177</v>
      </c>
      <c r="I10041" t="s">
        <v>32802</v>
      </c>
      <c r="J10041" t="s">
        <v>3187</v>
      </c>
      <c r="K10041" t="s">
        <v>32803</v>
      </c>
      <c r="L10041" t="s">
        <v>3174</v>
      </c>
      <c r="M10041" t="s">
        <v>3174</v>
      </c>
    </row>
    <row r="10042" spans="1:13" x14ac:dyDescent="0.3">
      <c r="A10042" t="s">
        <v>1090</v>
      </c>
      <c r="B10042" t="s">
        <v>4243</v>
      </c>
      <c r="C10042" t="s">
        <v>3173</v>
      </c>
      <c r="D10042" t="s">
        <v>1822</v>
      </c>
      <c r="E10042" t="s">
        <v>3459</v>
      </c>
      <c r="F10042" t="s">
        <v>32804</v>
      </c>
      <c r="G10042" t="s">
        <v>7399</v>
      </c>
      <c r="H10042" t="s">
        <v>3177</v>
      </c>
      <c r="I10042" t="s">
        <v>32805</v>
      </c>
      <c r="J10042" t="s">
        <v>3187</v>
      </c>
      <c r="K10042" t="s">
        <v>32806</v>
      </c>
      <c r="L10042" t="s">
        <v>3174</v>
      </c>
      <c r="M10042" t="s">
        <v>3174</v>
      </c>
    </row>
    <row r="10043" spans="1:13" x14ac:dyDescent="0.3">
      <c r="A10043" t="s">
        <v>1090</v>
      </c>
      <c r="B10043" t="s">
        <v>13646</v>
      </c>
      <c r="C10043" t="s">
        <v>3173</v>
      </c>
      <c r="D10043" t="s">
        <v>1822</v>
      </c>
      <c r="E10043" t="s">
        <v>3459</v>
      </c>
      <c r="F10043" t="s">
        <v>32807</v>
      </c>
      <c r="G10043" t="s">
        <v>13672</v>
      </c>
      <c r="H10043" t="s">
        <v>3177</v>
      </c>
      <c r="I10043" t="s">
        <v>32808</v>
      </c>
      <c r="J10043" t="s">
        <v>3187</v>
      </c>
      <c r="K10043" t="s">
        <v>32809</v>
      </c>
      <c r="L10043" t="s">
        <v>3174</v>
      </c>
      <c r="M10043" t="s">
        <v>3174</v>
      </c>
    </row>
    <row r="10044" spans="1:13" x14ac:dyDescent="0.3">
      <c r="A10044" t="s">
        <v>1090</v>
      </c>
      <c r="B10044" t="s">
        <v>4804</v>
      </c>
      <c r="C10044" t="s">
        <v>3173</v>
      </c>
      <c r="D10044" t="s">
        <v>7914</v>
      </c>
      <c r="E10044" t="s">
        <v>3459</v>
      </c>
      <c r="F10044" t="s">
        <v>32810</v>
      </c>
      <c r="G10044" t="s">
        <v>18052</v>
      </c>
      <c r="H10044" t="s">
        <v>3177</v>
      </c>
      <c r="I10044" t="s">
        <v>32811</v>
      </c>
      <c r="J10044" t="s">
        <v>3187</v>
      </c>
      <c r="K10044" t="s">
        <v>32812</v>
      </c>
      <c r="L10044" t="s">
        <v>3174</v>
      </c>
      <c r="M10044" t="s">
        <v>3174</v>
      </c>
    </row>
    <row r="10045" spans="1:13" x14ac:dyDescent="0.3">
      <c r="A10045" t="s">
        <v>1090</v>
      </c>
      <c r="B10045" t="s">
        <v>4804</v>
      </c>
      <c r="C10045" t="s">
        <v>3173</v>
      </c>
      <c r="D10045" t="s">
        <v>7914</v>
      </c>
      <c r="E10045" t="s">
        <v>3459</v>
      </c>
      <c r="F10045" t="s">
        <v>32813</v>
      </c>
      <c r="G10045" t="s">
        <v>18052</v>
      </c>
      <c r="H10045" t="s">
        <v>3177</v>
      </c>
      <c r="I10045" t="s">
        <v>32814</v>
      </c>
      <c r="J10045" t="s">
        <v>3187</v>
      </c>
      <c r="K10045" t="s">
        <v>32815</v>
      </c>
      <c r="L10045" t="s">
        <v>3174</v>
      </c>
      <c r="M10045" t="s">
        <v>3174</v>
      </c>
    </row>
    <row r="10046" spans="1:13" x14ac:dyDescent="0.3">
      <c r="A10046" t="s">
        <v>1090</v>
      </c>
      <c r="B10046" t="s">
        <v>8121</v>
      </c>
      <c r="C10046" t="s">
        <v>3173</v>
      </c>
      <c r="D10046" t="s">
        <v>7914</v>
      </c>
      <c r="E10046" t="s">
        <v>3459</v>
      </c>
      <c r="F10046" t="s">
        <v>32816</v>
      </c>
      <c r="G10046" t="s">
        <v>20221</v>
      </c>
      <c r="H10046" t="s">
        <v>3177</v>
      </c>
      <c r="I10046" t="s">
        <v>32817</v>
      </c>
      <c r="J10046" t="s">
        <v>3187</v>
      </c>
      <c r="K10046" t="s">
        <v>32818</v>
      </c>
      <c r="L10046" t="s">
        <v>3174</v>
      </c>
      <c r="M10046" t="s">
        <v>3174</v>
      </c>
    </row>
    <row r="10047" spans="1:13" x14ac:dyDescent="0.3">
      <c r="A10047" t="s">
        <v>1090</v>
      </c>
      <c r="B10047" t="s">
        <v>8121</v>
      </c>
      <c r="C10047" t="s">
        <v>3173</v>
      </c>
      <c r="D10047" t="s">
        <v>7914</v>
      </c>
      <c r="E10047" t="s">
        <v>3459</v>
      </c>
      <c r="F10047" t="s">
        <v>32819</v>
      </c>
      <c r="G10047" t="s">
        <v>20221</v>
      </c>
      <c r="H10047" t="s">
        <v>3177</v>
      </c>
      <c r="I10047" t="s">
        <v>32820</v>
      </c>
      <c r="J10047" t="s">
        <v>3187</v>
      </c>
      <c r="K10047" t="s">
        <v>32821</v>
      </c>
      <c r="L10047" t="s">
        <v>3174</v>
      </c>
      <c r="M10047" t="s">
        <v>3174</v>
      </c>
    </row>
    <row r="10048" spans="1:13" x14ac:dyDescent="0.3">
      <c r="A10048" t="s">
        <v>1090</v>
      </c>
      <c r="B10048" t="s">
        <v>8121</v>
      </c>
      <c r="C10048" t="s">
        <v>3173</v>
      </c>
      <c r="D10048" t="s">
        <v>7914</v>
      </c>
      <c r="E10048" t="s">
        <v>3459</v>
      </c>
      <c r="F10048" t="s">
        <v>32822</v>
      </c>
      <c r="G10048" t="s">
        <v>20221</v>
      </c>
      <c r="H10048" t="s">
        <v>3177</v>
      </c>
      <c r="I10048" t="s">
        <v>32823</v>
      </c>
      <c r="J10048" t="s">
        <v>3187</v>
      </c>
      <c r="K10048" t="s">
        <v>32824</v>
      </c>
      <c r="L10048" t="s">
        <v>3174</v>
      </c>
      <c r="M10048" t="s">
        <v>3174</v>
      </c>
    </row>
    <row r="10049" spans="1:13" x14ac:dyDescent="0.3">
      <c r="A10049" t="s">
        <v>1090</v>
      </c>
      <c r="B10049" t="s">
        <v>8121</v>
      </c>
      <c r="C10049" t="s">
        <v>3173</v>
      </c>
      <c r="D10049" t="s">
        <v>7914</v>
      </c>
      <c r="E10049" t="s">
        <v>3459</v>
      </c>
      <c r="F10049" t="s">
        <v>32825</v>
      </c>
      <c r="G10049" t="s">
        <v>20221</v>
      </c>
      <c r="H10049" t="s">
        <v>3177</v>
      </c>
      <c r="I10049" t="s">
        <v>32826</v>
      </c>
      <c r="J10049" t="s">
        <v>3187</v>
      </c>
      <c r="K10049" t="s">
        <v>32827</v>
      </c>
      <c r="L10049" t="s">
        <v>3174</v>
      </c>
      <c r="M10049" t="s">
        <v>3174</v>
      </c>
    </row>
    <row r="10050" spans="1:13" x14ac:dyDescent="0.3">
      <c r="A10050" t="s">
        <v>1090</v>
      </c>
      <c r="B10050" t="s">
        <v>8121</v>
      </c>
      <c r="C10050" t="s">
        <v>3173</v>
      </c>
      <c r="D10050" t="s">
        <v>7914</v>
      </c>
      <c r="E10050" t="s">
        <v>3459</v>
      </c>
      <c r="F10050" t="s">
        <v>32828</v>
      </c>
      <c r="G10050" t="s">
        <v>20221</v>
      </c>
      <c r="H10050" t="s">
        <v>3177</v>
      </c>
      <c r="I10050" t="s">
        <v>32829</v>
      </c>
      <c r="J10050" t="s">
        <v>3187</v>
      </c>
      <c r="K10050" t="s">
        <v>32830</v>
      </c>
      <c r="L10050" t="s">
        <v>3174</v>
      </c>
      <c r="M10050" t="s">
        <v>3174</v>
      </c>
    </row>
    <row r="10051" spans="1:13" x14ac:dyDescent="0.3">
      <c r="A10051" t="s">
        <v>1090</v>
      </c>
      <c r="B10051" t="s">
        <v>8121</v>
      </c>
      <c r="C10051" t="s">
        <v>3173</v>
      </c>
      <c r="D10051" t="s">
        <v>7914</v>
      </c>
      <c r="E10051" t="s">
        <v>3459</v>
      </c>
      <c r="F10051" t="s">
        <v>32831</v>
      </c>
      <c r="G10051" t="s">
        <v>20221</v>
      </c>
      <c r="H10051" t="s">
        <v>3177</v>
      </c>
      <c r="I10051" t="s">
        <v>32832</v>
      </c>
      <c r="J10051" t="s">
        <v>3187</v>
      </c>
      <c r="K10051" t="s">
        <v>32833</v>
      </c>
      <c r="L10051" t="s">
        <v>3174</v>
      </c>
      <c r="M10051" t="s">
        <v>3174</v>
      </c>
    </row>
    <row r="10052" spans="1:13" x14ac:dyDescent="0.3">
      <c r="A10052" t="s">
        <v>1090</v>
      </c>
      <c r="B10052" t="s">
        <v>2999</v>
      </c>
      <c r="C10052" t="s">
        <v>3173</v>
      </c>
      <c r="D10052" t="s">
        <v>7914</v>
      </c>
      <c r="E10052" t="s">
        <v>3235</v>
      </c>
      <c r="F10052" t="s">
        <v>32834</v>
      </c>
      <c r="G10052" t="s">
        <v>32835</v>
      </c>
      <c r="H10052" t="s">
        <v>3177</v>
      </c>
      <c r="I10052" t="s">
        <v>32836</v>
      </c>
      <c r="J10052" t="s">
        <v>3187</v>
      </c>
      <c r="K10052" t="s">
        <v>32837</v>
      </c>
      <c r="L10052" t="s">
        <v>3174</v>
      </c>
      <c r="M10052" t="s">
        <v>3174</v>
      </c>
    </row>
    <row r="10053" spans="1:13" x14ac:dyDescent="0.3">
      <c r="A10053" t="s">
        <v>1085</v>
      </c>
      <c r="B10053" t="s">
        <v>3754</v>
      </c>
      <c r="C10053" t="s">
        <v>3173</v>
      </c>
      <c r="D10053" t="s">
        <v>1755</v>
      </c>
      <c r="E10053" t="s">
        <v>3320</v>
      </c>
      <c r="F10053" t="s">
        <v>32838</v>
      </c>
      <c r="G10053" t="s">
        <v>8928</v>
      </c>
      <c r="H10053" t="s">
        <v>3177</v>
      </c>
      <c r="I10053" t="s">
        <v>32839</v>
      </c>
      <c r="J10053" t="s">
        <v>3187</v>
      </c>
      <c r="K10053" t="s">
        <v>32840</v>
      </c>
      <c r="L10053" t="s">
        <v>3174</v>
      </c>
      <c r="M10053" t="s">
        <v>3174</v>
      </c>
    </row>
    <row r="10054" spans="1:13" x14ac:dyDescent="0.3">
      <c r="A10054" t="s">
        <v>1085</v>
      </c>
      <c r="B10054" t="s">
        <v>3754</v>
      </c>
      <c r="C10054" t="s">
        <v>3173</v>
      </c>
      <c r="D10054" t="s">
        <v>1755</v>
      </c>
      <c r="E10054" t="s">
        <v>3320</v>
      </c>
      <c r="F10054" t="s">
        <v>32841</v>
      </c>
      <c r="G10054" t="s">
        <v>6573</v>
      </c>
      <c r="H10054" t="s">
        <v>3177</v>
      </c>
      <c r="I10054" t="s">
        <v>32842</v>
      </c>
      <c r="J10054" t="s">
        <v>3187</v>
      </c>
      <c r="K10054" t="s">
        <v>32843</v>
      </c>
      <c r="L10054" t="s">
        <v>3174</v>
      </c>
      <c r="M10054" t="s">
        <v>3174</v>
      </c>
    </row>
    <row r="10055" spans="1:13" x14ac:dyDescent="0.3">
      <c r="A10055" t="s">
        <v>1085</v>
      </c>
      <c r="B10055" t="s">
        <v>3754</v>
      </c>
      <c r="C10055" t="s">
        <v>3173</v>
      </c>
      <c r="D10055" t="s">
        <v>1755</v>
      </c>
      <c r="E10055" t="s">
        <v>3320</v>
      </c>
      <c r="F10055" t="s">
        <v>32844</v>
      </c>
      <c r="G10055" t="s">
        <v>5322</v>
      </c>
      <c r="H10055" t="s">
        <v>3177</v>
      </c>
      <c r="I10055" t="s">
        <v>32845</v>
      </c>
      <c r="J10055" t="s">
        <v>3187</v>
      </c>
      <c r="K10055" t="s">
        <v>32846</v>
      </c>
      <c r="L10055" t="s">
        <v>3174</v>
      </c>
      <c r="M10055" t="s">
        <v>3174</v>
      </c>
    </row>
    <row r="10056" spans="1:13" x14ac:dyDescent="0.3">
      <c r="A10056" t="s">
        <v>1085</v>
      </c>
      <c r="B10056" t="s">
        <v>3023</v>
      </c>
      <c r="C10056" t="s">
        <v>3173</v>
      </c>
      <c r="D10056" t="s">
        <v>1822</v>
      </c>
      <c r="E10056" t="s">
        <v>3235</v>
      </c>
      <c r="F10056" t="s">
        <v>32847</v>
      </c>
      <c r="G10056" t="s">
        <v>5503</v>
      </c>
      <c r="H10056" t="s">
        <v>3177</v>
      </c>
      <c r="I10056" t="s">
        <v>32848</v>
      </c>
      <c r="J10056" t="s">
        <v>3187</v>
      </c>
      <c r="K10056" t="s">
        <v>31933</v>
      </c>
      <c r="L10056" t="s">
        <v>3174</v>
      </c>
      <c r="M10056" t="s">
        <v>3174</v>
      </c>
    </row>
    <row r="10057" spans="1:13" x14ac:dyDescent="0.3">
      <c r="A10057" t="s">
        <v>1099</v>
      </c>
      <c r="B10057" t="s">
        <v>32849</v>
      </c>
      <c r="C10057" t="s">
        <v>3190</v>
      </c>
      <c r="D10057" t="s">
        <v>1822</v>
      </c>
      <c r="E10057" t="s">
        <v>3546</v>
      </c>
      <c r="F10057" t="s">
        <v>32850</v>
      </c>
      <c r="G10057" t="s">
        <v>32851</v>
      </c>
      <c r="H10057" t="s">
        <v>3177</v>
      </c>
      <c r="I10057" t="s">
        <v>32852</v>
      </c>
      <c r="J10057" t="s">
        <v>3187</v>
      </c>
      <c r="K10057" t="s">
        <v>32851</v>
      </c>
      <c r="L10057" t="s">
        <v>3174</v>
      </c>
      <c r="M10057" t="s">
        <v>3174</v>
      </c>
    </row>
    <row r="10058" spans="1:13" x14ac:dyDescent="0.3">
      <c r="A10058" t="s">
        <v>1085</v>
      </c>
      <c r="B10058" t="s">
        <v>5144</v>
      </c>
      <c r="C10058" t="s">
        <v>3173</v>
      </c>
      <c r="D10058" t="s">
        <v>1822</v>
      </c>
      <c r="E10058" t="s">
        <v>3235</v>
      </c>
      <c r="F10058" t="s">
        <v>32853</v>
      </c>
      <c r="G10058" t="s">
        <v>32054</v>
      </c>
      <c r="H10058" t="s">
        <v>3177</v>
      </c>
      <c r="I10058" t="s">
        <v>32854</v>
      </c>
      <c r="J10058" t="s">
        <v>3187</v>
      </c>
      <c r="K10058" t="s">
        <v>32056</v>
      </c>
      <c r="L10058" t="s">
        <v>3174</v>
      </c>
      <c r="M10058" t="s">
        <v>3174</v>
      </c>
    </row>
    <row r="10059" spans="1:13" x14ac:dyDescent="0.3">
      <c r="A10059" t="s">
        <v>1085</v>
      </c>
      <c r="B10059" t="s">
        <v>5144</v>
      </c>
      <c r="C10059" t="s">
        <v>3173</v>
      </c>
      <c r="D10059" t="s">
        <v>1822</v>
      </c>
      <c r="E10059" t="s">
        <v>3235</v>
      </c>
      <c r="F10059" t="s">
        <v>32855</v>
      </c>
      <c r="G10059" t="s">
        <v>32054</v>
      </c>
      <c r="H10059" t="s">
        <v>3177</v>
      </c>
      <c r="I10059" t="s">
        <v>32856</v>
      </c>
      <c r="J10059" t="s">
        <v>3187</v>
      </c>
      <c r="K10059" t="s">
        <v>32056</v>
      </c>
      <c r="L10059" t="s">
        <v>3174</v>
      </c>
      <c r="M10059" t="s">
        <v>3174</v>
      </c>
    </row>
    <row r="10060" spans="1:13" x14ac:dyDescent="0.3">
      <c r="A10060" t="s">
        <v>1082</v>
      </c>
      <c r="B10060" t="s">
        <v>7417</v>
      </c>
      <c r="C10060" t="s">
        <v>4045</v>
      </c>
      <c r="D10060" t="s">
        <v>1822</v>
      </c>
      <c r="E10060" t="s">
        <v>7639</v>
      </c>
      <c r="F10060" t="s">
        <v>32857</v>
      </c>
      <c r="G10060" t="s">
        <v>7419</v>
      </c>
      <c r="H10060" t="s">
        <v>3177</v>
      </c>
      <c r="I10060" t="s">
        <v>32858</v>
      </c>
      <c r="J10060" t="s">
        <v>3187</v>
      </c>
      <c r="K10060" t="s">
        <v>32859</v>
      </c>
      <c r="L10060" t="s">
        <v>3174</v>
      </c>
      <c r="M10060" t="s">
        <v>3174</v>
      </c>
    </row>
    <row r="10061" spans="1:13" x14ac:dyDescent="0.3">
      <c r="A10061" t="s">
        <v>1099</v>
      </c>
      <c r="B10061" t="s">
        <v>32849</v>
      </c>
      <c r="C10061" t="s">
        <v>3190</v>
      </c>
      <c r="D10061" t="s">
        <v>1822</v>
      </c>
      <c r="E10061" t="s">
        <v>3546</v>
      </c>
      <c r="F10061" t="s">
        <v>32860</v>
      </c>
      <c r="G10061" t="s">
        <v>32861</v>
      </c>
      <c r="H10061" t="s">
        <v>3177</v>
      </c>
      <c r="I10061" t="s">
        <v>32862</v>
      </c>
      <c r="J10061" t="s">
        <v>3187</v>
      </c>
      <c r="K10061" t="s">
        <v>32861</v>
      </c>
      <c r="L10061" t="s">
        <v>3174</v>
      </c>
      <c r="M10061" t="s">
        <v>3174</v>
      </c>
    </row>
    <row r="10062" spans="1:13" x14ac:dyDescent="0.3">
      <c r="A10062" t="s">
        <v>1090</v>
      </c>
      <c r="B10062" t="s">
        <v>2987</v>
      </c>
      <c r="C10062" t="s">
        <v>3173</v>
      </c>
      <c r="D10062" t="s">
        <v>1784</v>
      </c>
      <c r="E10062" t="s">
        <v>3235</v>
      </c>
      <c r="F10062" t="s">
        <v>32863</v>
      </c>
      <c r="G10062" t="s">
        <v>32864</v>
      </c>
      <c r="H10062" t="s">
        <v>3177</v>
      </c>
      <c r="I10062" t="s">
        <v>32865</v>
      </c>
      <c r="J10062" t="s">
        <v>3179</v>
      </c>
      <c r="K10062" t="s">
        <v>3174</v>
      </c>
      <c r="L10062" t="s">
        <v>3174</v>
      </c>
      <c r="M10062" t="s">
        <v>3174</v>
      </c>
    </row>
    <row r="10063" spans="1:13" x14ac:dyDescent="0.3">
      <c r="A10063" t="s">
        <v>1085</v>
      </c>
      <c r="B10063" t="s">
        <v>3754</v>
      </c>
      <c r="C10063" t="s">
        <v>3173</v>
      </c>
      <c r="D10063" t="s">
        <v>1759</v>
      </c>
      <c r="E10063" t="s">
        <v>3235</v>
      </c>
      <c r="F10063" t="s">
        <v>32866</v>
      </c>
      <c r="G10063" t="s">
        <v>4767</v>
      </c>
      <c r="H10063" t="s">
        <v>3177</v>
      </c>
      <c r="I10063" t="s">
        <v>32867</v>
      </c>
      <c r="J10063" t="s">
        <v>3187</v>
      </c>
      <c r="K10063" t="s">
        <v>32868</v>
      </c>
      <c r="L10063" t="s">
        <v>3174</v>
      </c>
      <c r="M10063" t="s">
        <v>3174</v>
      </c>
    </row>
    <row r="10064" spans="1:13" x14ac:dyDescent="0.3">
      <c r="A10064" t="s">
        <v>1085</v>
      </c>
      <c r="B10064" t="s">
        <v>3754</v>
      </c>
      <c r="C10064" t="s">
        <v>3173</v>
      </c>
      <c r="D10064" t="s">
        <v>1759</v>
      </c>
      <c r="E10064" t="s">
        <v>3235</v>
      </c>
      <c r="F10064" t="s">
        <v>32869</v>
      </c>
      <c r="G10064" t="s">
        <v>6573</v>
      </c>
      <c r="H10064" t="s">
        <v>3177</v>
      </c>
      <c r="I10064" t="s">
        <v>32870</v>
      </c>
      <c r="J10064" t="s">
        <v>3187</v>
      </c>
      <c r="K10064" t="s">
        <v>32868</v>
      </c>
      <c r="L10064" t="s">
        <v>3174</v>
      </c>
      <c r="M10064" t="s">
        <v>3174</v>
      </c>
    </row>
    <row r="10065" spans="1:13" x14ac:dyDescent="0.3">
      <c r="A10065" t="s">
        <v>1085</v>
      </c>
      <c r="B10065" t="s">
        <v>3754</v>
      </c>
      <c r="C10065" t="s">
        <v>3173</v>
      </c>
      <c r="D10065" t="s">
        <v>1759</v>
      </c>
      <c r="E10065" t="s">
        <v>3459</v>
      </c>
      <c r="F10065" t="s">
        <v>32871</v>
      </c>
      <c r="G10065" t="s">
        <v>3907</v>
      </c>
      <c r="H10065" t="s">
        <v>3177</v>
      </c>
      <c r="I10065" t="s">
        <v>32872</v>
      </c>
      <c r="J10065" t="s">
        <v>3187</v>
      </c>
      <c r="K10065" t="s">
        <v>32873</v>
      </c>
      <c r="L10065" t="s">
        <v>3174</v>
      </c>
      <c r="M10065" t="s">
        <v>3174</v>
      </c>
    </row>
    <row r="10066" spans="1:13" x14ac:dyDescent="0.3">
      <c r="A10066" t="s">
        <v>1085</v>
      </c>
      <c r="B10066" t="s">
        <v>3754</v>
      </c>
      <c r="C10066" t="s">
        <v>3173</v>
      </c>
      <c r="D10066" t="s">
        <v>1759</v>
      </c>
      <c r="E10066" t="s">
        <v>3459</v>
      </c>
      <c r="F10066" t="s">
        <v>32874</v>
      </c>
      <c r="G10066" t="s">
        <v>3907</v>
      </c>
      <c r="H10066" t="s">
        <v>3177</v>
      </c>
      <c r="I10066" t="s">
        <v>32875</v>
      </c>
      <c r="J10066" t="s">
        <v>3187</v>
      </c>
      <c r="K10066" t="s">
        <v>32873</v>
      </c>
      <c r="L10066" t="s">
        <v>3174</v>
      </c>
      <c r="M10066" t="s">
        <v>3174</v>
      </c>
    </row>
    <row r="10067" spans="1:13" x14ac:dyDescent="0.3">
      <c r="A10067" t="s">
        <v>1082</v>
      </c>
      <c r="B10067" t="s">
        <v>2950</v>
      </c>
      <c r="C10067" t="s">
        <v>4045</v>
      </c>
      <c r="D10067" t="s">
        <v>1822</v>
      </c>
      <c r="E10067" t="s">
        <v>3183</v>
      </c>
      <c r="F10067" t="s">
        <v>32876</v>
      </c>
      <c r="G10067" t="s">
        <v>13851</v>
      </c>
      <c r="H10067" t="s">
        <v>3177</v>
      </c>
      <c r="I10067" t="s">
        <v>32877</v>
      </c>
      <c r="J10067" t="s">
        <v>3179</v>
      </c>
      <c r="K10067" t="s">
        <v>8683</v>
      </c>
      <c r="L10067" t="s">
        <v>3174</v>
      </c>
      <c r="M10067" t="s">
        <v>3174</v>
      </c>
    </row>
    <row r="10068" spans="1:13" x14ac:dyDescent="0.3">
      <c r="A10068" t="s">
        <v>1099</v>
      </c>
      <c r="B10068" t="s">
        <v>3050</v>
      </c>
      <c r="C10068" t="s">
        <v>3190</v>
      </c>
      <c r="D10068" t="s">
        <v>1759</v>
      </c>
      <c r="E10068" t="s">
        <v>3298</v>
      </c>
      <c r="F10068" t="s">
        <v>32878</v>
      </c>
      <c r="G10068" t="s">
        <v>32879</v>
      </c>
      <c r="H10068" t="s">
        <v>3177</v>
      </c>
      <c r="I10068" t="s">
        <v>32880</v>
      </c>
      <c r="J10068" t="s">
        <v>3179</v>
      </c>
      <c r="K10068" t="s">
        <v>32881</v>
      </c>
      <c r="L10068" t="s">
        <v>3174</v>
      </c>
      <c r="M10068" t="s">
        <v>3174</v>
      </c>
    </row>
    <row r="10069" spans="1:13" x14ac:dyDescent="0.3">
      <c r="A10069" t="s">
        <v>1090</v>
      </c>
      <c r="B10069" t="s">
        <v>2987</v>
      </c>
      <c r="C10069" t="s">
        <v>3173</v>
      </c>
      <c r="D10069" t="s">
        <v>1784</v>
      </c>
      <c r="E10069" t="s">
        <v>3546</v>
      </c>
      <c r="F10069" t="s">
        <v>32882</v>
      </c>
      <c r="G10069" t="s">
        <v>32864</v>
      </c>
      <c r="H10069" t="s">
        <v>3177</v>
      </c>
      <c r="I10069" t="s">
        <v>32883</v>
      </c>
      <c r="J10069" t="s">
        <v>3179</v>
      </c>
      <c r="K10069" t="s">
        <v>3174</v>
      </c>
      <c r="L10069" t="s">
        <v>3174</v>
      </c>
      <c r="M10069" t="s">
        <v>3174</v>
      </c>
    </row>
    <row r="10070" spans="1:13" x14ac:dyDescent="0.3">
      <c r="A10070" t="s">
        <v>1082</v>
      </c>
      <c r="B10070" t="s">
        <v>2950</v>
      </c>
      <c r="C10070" t="s">
        <v>4045</v>
      </c>
      <c r="D10070" t="s">
        <v>1822</v>
      </c>
      <c r="E10070" t="s">
        <v>3183</v>
      </c>
      <c r="F10070" t="s">
        <v>32884</v>
      </c>
      <c r="G10070" t="s">
        <v>13851</v>
      </c>
      <c r="H10070" t="s">
        <v>3177</v>
      </c>
      <c r="I10070" t="s">
        <v>32885</v>
      </c>
      <c r="J10070" t="s">
        <v>3179</v>
      </c>
      <c r="K10070" t="s">
        <v>8686</v>
      </c>
      <c r="L10070" t="s">
        <v>3174</v>
      </c>
      <c r="M10070" t="s">
        <v>3174</v>
      </c>
    </row>
    <row r="10071" spans="1:13" x14ac:dyDescent="0.3">
      <c r="A10071" t="s">
        <v>1082</v>
      </c>
      <c r="B10071" t="s">
        <v>7417</v>
      </c>
      <c r="C10071" t="s">
        <v>4045</v>
      </c>
      <c r="D10071" t="s">
        <v>1822</v>
      </c>
      <c r="E10071" t="s">
        <v>7639</v>
      </c>
      <c r="F10071" t="s">
        <v>32886</v>
      </c>
      <c r="G10071" t="s">
        <v>7419</v>
      </c>
      <c r="H10071" t="s">
        <v>3177</v>
      </c>
      <c r="I10071" t="s">
        <v>32887</v>
      </c>
      <c r="J10071" t="s">
        <v>3187</v>
      </c>
      <c r="K10071" t="s">
        <v>32888</v>
      </c>
      <c r="L10071" t="s">
        <v>3174</v>
      </c>
      <c r="M10071" t="s">
        <v>3174</v>
      </c>
    </row>
    <row r="10072" spans="1:13" x14ac:dyDescent="0.3">
      <c r="A10072" t="s">
        <v>1099</v>
      </c>
      <c r="B10072" t="s">
        <v>32849</v>
      </c>
      <c r="C10072" t="s">
        <v>3190</v>
      </c>
      <c r="D10072" t="s">
        <v>1822</v>
      </c>
      <c r="E10072" t="s">
        <v>3546</v>
      </c>
      <c r="F10072" t="s">
        <v>32889</v>
      </c>
      <c r="G10072" t="s">
        <v>32890</v>
      </c>
      <c r="H10072" t="s">
        <v>3177</v>
      </c>
      <c r="I10072" t="s">
        <v>32891</v>
      </c>
      <c r="J10072" t="s">
        <v>3187</v>
      </c>
      <c r="K10072" t="s">
        <v>32890</v>
      </c>
      <c r="L10072" t="s">
        <v>3174</v>
      </c>
      <c r="M10072" t="s">
        <v>3174</v>
      </c>
    </row>
    <row r="10073" spans="1:13" x14ac:dyDescent="0.3">
      <c r="A10073" t="s">
        <v>1082</v>
      </c>
      <c r="B10073" t="s">
        <v>2950</v>
      </c>
      <c r="C10073" t="s">
        <v>4045</v>
      </c>
      <c r="D10073" t="s">
        <v>1822</v>
      </c>
      <c r="E10073" t="s">
        <v>3183</v>
      </c>
      <c r="F10073" t="s">
        <v>32892</v>
      </c>
      <c r="G10073" t="s">
        <v>13851</v>
      </c>
      <c r="H10073" t="s">
        <v>3177</v>
      </c>
      <c r="I10073" t="s">
        <v>32893</v>
      </c>
      <c r="J10073" t="s">
        <v>3179</v>
      </c>
      <c r="K10073" t="s">
        <v>32894</v>
      </c>
      <c r="L10073" t="s">
        <v>3174</v>
      </c>
      <c r="M10073" t="s">
        <v>3174</v>
      </c>
    </row>
    <row r="10074" spans="1:13" x14ac:dyDescent="0.3">
      <c r="A10074" t="s">
        <v>1099</v>
      </c>
      <c r="B10074" t="s">
        <v>3050</v>
      </c>
      <c r="C10074" t="s">
        <v>3190</v>
      </c>
      <c r="D10074" t="s">
        <v>1903</v>
      </c>
      <c r="E10074" t="s">
        <v>3546</v>
      </c>
      <c r="F10074" t="s">
        <v>32895</v>
      </c>
      <c r="G10074" t="s">
        <v>32879</v>
      </c>
      <c r="H10074" t="s">
        <v>3177</v>
      </c>
      <c r="I10074" t="s">
        <v>32896</v>
      </c>
      <c r="J10074" t="s">
        <v>3179</v>
      </c>
      <c r="K10074" t="s">
        <v>32897</v>
      </c>
      <c r="L10074" t="s">
        <v>3174</v>
      </c>
      <c r="M10074" t="s">
        <v>3174</v>
      </c>
    </row>
    <row r="10075" spans="1:13" x14ac:dyDescent="0.3">
      <c r="A10075" t="s">
        <v>1082</v>
      </c>
      <c r="B10075" t="s">
        <v>13965</v>
      </c>
      <c r="C10075" t="s">
        <v>4045</v>
      </c>
      <c r="D10075" t="s">
        <v>1822</v>
      </c>
      <c r="E10075" t="s">
        <v>3235</v>
      </c>
      <c r="F10075" t="s">
        <v>32898</v>
      </c>
      <c r="G10075" t="s">
        <v>13967</v>
      </c>
      <c r="H10075" t="s">
        <v>3177</v>
      </c>
      <c r="I10075" t="s">
        <v>32899</v>
      </c>
      <c r="J10075" t="s">
        <v>3187</v>
      </c>
      <c r="K10075" t="s">
        <v>32900</v>
      </c>
      <c r="L10075" t="s">
        <v>3174</v>
      </c>
      <c r="M10075" t="s">
        <v>3174</v>
      </c>
    </row>
    <row r="10076" spans="1:13" x14ac:dyDescent="0.3">
      <c r="A10076" t="s">
        <v>1082</v>
      </c>
      <c r="B10076" t="s">
        <v>2950</v>
      </c>
      <c r="C10076" t="s">
        <v>4045</v>
      </c>
      <c r="D10076" t="s">
        <v>1822</v>
      </c>
      <c r="E10076" t="s">
        <v>3183</v>
      </c>
      <c r="F10076" t="s">
        <v>32901</v>
      </c>
      <c r="G10076" t="s">
        <v>13851</v>
      </c>
      <c r="H10076" t="s">
        <v>3177</v>
      </c>
      <c r="I10076" t="s">
        <v>32902</v>
      </c>
      <c r="J10076" t="s">
        <v>3179</v>
      </c>
      <c r="K10076" t="s">
        <v>32903</v>
      </c>
      <c r="L10076" t="s">
        <v>3174</v>
      </c>
      <c r="M10076" t="s">
        <v>3174</v>
      </c>
    </row>
    <row r="10077" spans="1:13" x14ac:dyDescent="0.3">
      <c r="A10077" t="s">
        <v>1099</v>
      </c>
      <c r="B10077" t="s">
        <v>32849</v>
      </c>
      <c r="C10077" t="s">
        <v>3190</v>
      </c>
      <c r="D10077" t="s">
        <v>1822</v>
      </c>
      <c r="E10077" t="s">
        <v>3546</v>
      </c>
      <c r="F10077" t="s">
        <v>32904</v>
      </c>
      <c r="G10077" t="s">
        <v>32905</v>
      </c>
      <c r="H10077" t="s">
        <v>3177</v>
      </c>
      <c r="I10077" t="s">
        <v>32906</v>
      </c>
      <c r="J10077" t="s">
        <v>3187</v>
      </c>
      <c r="K10077" t="s">
        <v>32907</v>
      </c>
      <c r="L10077" t="s">
        <v>3174</v>
      </c>
      <c r="M10077" t="s">
        <v>3174</v>
      </c>
    </row>
    <row r="10078" spans="1:13" x14ac:dyDescent="0.3">
      <c r="A10078" t="s">
        <v>1082</v>
      </c>
      <c r="B10078" t="s">
        <v>32908</v>
      </c>
      <c r="C10078" t="s">
        <v>4045</v>
      </c>
      <c r="D10078" t="s">
        <v>1822</v>
      </c>
      <c r="E10078" t="s">
        <v>3235</v>
      </c>
      <c r="F10078" t="s">
        <v>32909</v>
      </c>
      <c r="G10078" t="s">
        <v>32910</v>
      </c>
      <c r="H10078" t="s">
        <v>3177</v>
      </c>
      <c r="I10078" t="s">
        <v>32911</v>
      </c>
      <c r="J10078" t="s">
        <v>3187</v>
      </c>
      <c r="K10078" t="s">
        <v>16971</v>
      </c>
      <c r="L10078" t="s">
        <v>3174</v>
      </c>
      <c r="M10078" t="s">
        <v>3174</v>
      </c>
    </row>
    <row r="10079" spans="1:13" x14ac:dyDescent="0.3">
      <c r="A10079" t="s">
        <v>1090</v>
      </c>
      <c r="B10079" t="s">
        <v>3831</v>
      </c>
      <c r="C10079" t="s">
        <v>3173</v>
      </c>
      <c r="D10079" t="s">
        <v>28172</v>
      </c>
      <c r="E10079" t="s">
        <v>3235</v>
      </c>
      <c r="F10079" t="s">
        <v>32912</v>
      </c>
      <c r="G10079" t="s">
        <v>32913</v>
      </c>
      <c r="H10079" t="s">
        <v>3177</v>
      </c>
      <c r="I10079" t="s">
        <v>32914</v>
      </c>
      <c r="J10079" t="s">
        <v>3187</v>
      </c>
      <c r="K10079" t="s">
        <v>32915</v>
      </c>
      <c r="L10079" t="s">
        <v>3174</v>
      </c>
      <c r="M10079" t="s">
        <v>3174</v>
      </c>
    </row>
    <row r="10080" spans="1:13" x14ac:dyDescent="0.3">
      <c r="A10080" t="s">
        <v>1082</v>
      </c>
      <c r="B10080" t="s">
        <v>32916</v>
      </c>
      <c r="C10080" t="s">
        <v>4045</v>
      </c>
      <c r="D10080" t="s">
        <v>1822</v>
      </c>
      <c r="E10080" t="s">
        <v>3235</v>
      </c>
      <c r="F10080" t="s">
        <v>32917</v>
      </c>
      <c r="G10080" t="s">
        <v>32918</v>
      </c>
      <c r="H10080" t="s">
        <v>3177</v>
      </c>
      <c r="I10080" t="s">
        <v>32919</v>
      </c>
      <c r="J10080" t="s">
        <v>3187</v>
      </c>
      <c r="K10080" t="s">
        <v>16971</v>
      </c>
      <c r="L10080" t="s">
        <v>3174</v>
      </c>
      <c r="M10080" t="s">
        <v>3174</v>
      </c>
    </row>
    <row r="10081" spans="1:13" x14ac:dyDescent="0.3">
      <c r="A10081" t="s">
        <v>1099</v>
      </c>
      <c r="B10081" t="s">
        <v>3050</v>
      </c>
      <c r="C10081" t="s">
        <v>3190</v>
      </c>
      <c r="D10081" t="s">
        <v>1903</v>
      </c>
      <c r="E10081" t="s">
        <v>3546</v>
      </c>
      <c r="F10081" t="s">
        <v>32920</v>
      </c>
      <c r="G10081" t="s">
        <v>32879</v>
      </c>
      <c r="H10081" t="s">
        <v>3177</v>
      </c>
      <c r="I10081" t="s">
        <v>32921</v>
      </c>
      <c r="J10081" t="s">
        <v>3179</v>
      </c>
      <c r="K10081" t="s">
        <v>32922</v>
      </c>
      <c r="L10081" t="s">
        <v>3174</v>
      </c>
      <c r="M10081" t="s">
        <v>3174</v>
      </c>
    </row>
    <row r="10082" spans="1:13" x14ac:dyDescent="0.3">
      <c r="A10082" t="s">
        <v>1090</v>
      </c>
      <c r="B10082" t="s">
        <v>436</v>
      </c>
      <c r="C10082" t="s">
        <v>3173</v>
      </c>
      <c r="D10082" t="s">
        <v>28172</v>
      </c>
      <c r="E10082" t="s">
        <v>3235</v>
      </c>
      <c r="F10082" t="s">
        <v>32923</v>
      </c>
      <c r="G10082" t="s">
        <v>30978</v>
      </c>
      <c r="H10082" t="s">
        <v>3177</v>
      </c>
      <c r="I10082" t="s">
        <v>32924</v>
      </c>
      <c r="J10082" t="s">
        <v>3187</v>
      </c>
      <c r="K10082" t="s">
        <v>32925</v>
      </c>
      <c r="L10082" t="s">
        <v>3174</v>
      </c>
      <c r="M10082" t="s">
        <v>3174</v>
      </c>
    </row>
    <row r="10083" spans="1:13" x14ac:dyDescent="0.3">
      <c r="A10083" t="s">
        <v>1082</v>
      </c>
      <c r="B10083" t="s">
        <v>32916</v>
      </c>
      <c r="C10083" t="s">
        <v>4045</v>
      </c>
      <c r="D10083" t="s">
        <v>1822</v>
      </c>
      <c r="E10083" t="s">
        <v>3235</v>
      </c>
      <c r="F10083" t="s">
        <v>32926</v>
      </c>
      <c r="G10083" t="s">
        <v>32918</v>
      </c>
      <c r="H10083" t="s">
        <v>3177</v>
      </c>
      <c r="I10083" t="s">
        <v>32927</v>
      </c>
      <c r="J10083" t="s">
        <v>3187</v>
      </c>
      <c r="K10083" t="s">
        <v>16971</v>
      </c>
      <c r="L10083" t="s">
        <v>3174</v>
      </c>
      <c r="M10083" t="s">
        <v>3174</v>
      </c>
    </row>
    <row r="10084" spans="1:13" x14ac:dyDescent="0.3">
      <c r="A10084" t="s">
        <v>1085</v>
      </c>
      <c r="B10084" t="s">
        <v>5148</v>
      </c>
      <c r="C10084" t="s">
        <v>3173</v>
      </c>
      <c r="D10084" t="s">
        <v>1759</v>
      </c>
      <c r="E10084" t="s">
        <v>3235</v>
      </c>
      <c r="F10084" t="s">
        <v>32928</v>
      </c>
      <c r="G10084" t="s">
        <v>32929</v>
      </c>
      <c r="H10084" t="s">
        <v>3177</v>
      </c>
      <c r="I10084" t="s">
        <v>32930</v>
      </c>
      <c r="J10084" t="s">
        <v>3187</v>
      </c>
      <c r="K10084" t="s">
        <v>32931</v>
      </c>
      <c r="L10084" t="s">
        <v>3174</v>
      </c>
      <c r="M10084" t="s">
        <v>3174</v>
      </c>
    </row>
    <row r="10085" spans="1:13" x14ac:dyDescent="0.3">
      <c r="A10085" t="s">
        <v>1090</v>
      </c>
      <c r="B10085" t="s">
        <v>436</v>
      </c>
      <c r="C10085" t="s">
        <v>3173</v>
      </c>
      <c r="D10085" t="s">
        <v>28172</v>
      </c>
      <c r="E10085" t="s">
        <v>3235</v>
      </c>
      <c r="F10085" t="s">
        <v>32932</v>
      </c>
      <c r="G10085" t="s">
        <v>30978</v>
      </c>
      <c r="H10085" t="s">
        <v>3177</v>
      </c>
      <c r="I10085" t="s">
        <v>32933</v>
      </c>
      <c r="J10085" t="s">
        <v>3187</v>
      </c>
      <c r="K10085" t="s">
        <v>32934</v>
      </c>
      <c r="L10085" t="s">
        <v>3174</v>
      </c>
      <c r="M10085" t="s">
        <v>3174</v>
      </c>
    </row>
    <row r="10086" spans="1:13" x14ac:dyDescent="0.3">
      <c r="A10086" t="s">
        <v>1082</v>
      </c>
      <c r="B10086" t="s">
        <v>32935</v>
      </c>
      <c r="C10086" t="s">
        <v>4045</v>
      </c>
      <c r="D10086" t="s">
        <v>1822</v>
      </c>
      <c r="E10086" t="s">
        <v>3235</v>
      </c>
      <c r="F10086" t="s">
        <v>32936</v>
      </c>
      <c r="G10086" t="s">
        <v>20417</v>
      </c>
      <c r="H10086" t="s">
        <v>3177</v>
      </c>
      <c r="I10086" t="s">
        <v>32937</v>
      </c>
      <c r="J10086" t="s">
        <v>3187</v>
      </c>
      <c r="K10086" t="s">
        <v>16971</v>
      </c>
      <c r="L10086" t="s">
        <v>3174</v>
      </c>
      <c r="M10086" t="s">
        <v>3174</v>
      </c>
    </row>
    <row r="10087" spans="1:13" x14ac:dyDescent="0.3">
      <c r="A10087" t="s">
        <v>1085</v>
      </c>
      <c r="B10087" t="s">
        <v>3754</v>
      </c>
      <c r="C10087" t="s">
        <v>3173</v>
      </c>
      <c r="D10087" t="s">
        <v>1755</v>
      </c>
      <c r="E10087" t="s">
        <v>3183</v>
      </c>
      <c r="F10087" t="s">
        <v>32938</v>
      </c>
      <c r="G10087" t="s">
        <v>32939</v>
      </c>
      <c r="H10087" t="s">
        <v>3177</v>
      </c>
      <c r="I10087" t="s">
        <v>32940</v>
      </c>
      <c r="J10087" t="s">
        <v>3187</v>
      </c>
      <c r="K10087" t="s">
        <v>32941</v>
      </c>
      <c r="L10087" t="s">
        <v>3174</v>
      </c>
      <c r="M10087" t="s">
        <v>3174</v>
      </c>
    </row>
    <row r="10088" spans="1:13" x14ac:dyDescent="0.3">
      <c r="A10088" t="s">
        <v>1085</v>
      </c>
      <c r="B10088" t="s">
        <v>3754</v>
      </c>
      <c r="C10088" t="s">
        <v>3173</v>
      </c>
      <c r="D10088" t="s">
        <v>1755</v>
      </c>
      <c r="E10088" t="s">
        <v>3183</v>
      </c>
      <c r="F10088" t="s">
        <v>32942</v>
      </c>
      <c r="G10088" t="s">
        <v>32939</v>
      </c>
      <c r="H10088" t="s">
        <v>3177</v>
      </c>
      <c r="I10088" t="s">
        <v>32943</v>
      </c>
      <c r="J10088" t="s">
        <v>3187</v>
      </c>
      <c r="K10088" t="s">
        <v>32944</v>
      </c>
      <c r="L10088" t="s">
        <v>3174</v>
      </c>
      <c r="M10088" t="s">
        <v>3174</v>
      </c>
    </row>
    <row r="10089" spans="1:13" x14ac:dyDescent="0.3">
      <c r="A10089" t="s">
        <v>1082</v>
      </c>
      <c r="B10089" t="s">
        <v>2950</v>
      </c>
      <c r="C10089" t="s">
        <v>4045</v>
      </c>
      <c r="D10089" t="s">
        <v>1822</v>
      </c>
      <c r="E10089" t="s">
        <v>3183</v>
      </c>
      <c r="F10089" t="s">
        <v>32945</v>
      </c>
      <c r="G10089" t="s">
        <v>13851</v>
      </c>
      <c r="H10089" t="s">
        <v>3177</v>
      </c>
      <c r="I10089" t="s">
        <v>32946</v>
      </c>
      <c r="J10089" t="s">
        <v>3179</v>
      </c>
      <c r="K10089" t="s">
        <v>32947</v>
      </c>
      <c r="L10089" t="s">
        <v>3174</v>
      </c>
      <c r="M10089" t="s">
        <v>3174</v>
      </c>
    </row>
    <row r="10090" spans="1:13" x14ac:dyDescent="0.3">
      <c r="A10090" t="s">
        <v>1099</v>
      </c>
      <c r="B10090" t="s">
        <v>32849</v>
      </c>
      <c r="C10090" t="s">
        <v>3190</v>
      </c>
      <c r="D10090" t="s">
        <v>1822</v>
      </c>
      <c r="E10090" t="s">
        <v>3546</v>
      </c>
      <c r="F10090" t="s">
        <v>32948</v>
      </c>
      <c r="G10090" t="s">
        <v>32905</v>
      </c>
      <c r="H10090" t="s">
        <v>3177</v>
      </c>
      <c r="I10090" t="s">
        <v>32949</v>
      </c>
      <c r="J10090" t="s">
        <v>3187</v>
      </c>
      <c r="K10090" t="s">
        <v>32950</v>
      </c>
      <c r="L10090" t="s">
        <v>3174</v>
      </c>
      <c r="M10090" t="s">
        <v>3174</v>
      </c>
    </row>
    <row r="10091" spans="1:13" x14ac:dyDescent="0.3">
      <c r="A10091" t="s">
        <v>1085</v>
      </c>
      <c r="B10091" t="s">
        <v>3754</v>
      </c>
      <c r="C10091" t="s">
        <v>3173</v>
      </c>
      <c r="D10091" t="s">
        <v>1759</v>
      </c>
      <c r="E10091" t="s">
        <v>3235</v>
      </c>
      <c r="F10091" t="s">
        <v>32951</v>
      </c>
      <c r="G10091" t="s">
        <v>32952</v>
      </c>
      <c r="H10091" t="s">
        <v>3177</v>
      </c>
      <c r="I10091" t="s">
        <v>32953</v>
      </c>
      <c r="J10091" t="s">
        <v>3187</v>
      </c>
      <c r="K10091" t="s">
        <v>32868</v>
      </c>
      <c r="L10091" t="s">
        <v>3174</v>
      </c>
      <c r="M10091" t="s">
        <v>3174</v>
      </c>
    </row>
    <row r="10092" spans="1:13" x14ac:dyDescent="0.3">
      <c r="A10092" t="s">
        <v>1090</v>
      </c>
      <c r="B10092" t="s">
        <v>16728</v>
      </c>
      <c r="C10092" t="s">
        <v>3173</v>
      </c>
      <c r="D10092" t="s">
        <v>28172</v>
      </c>
      <c r="E10092" t="s">
        <v>32954</v>
      </c>
      <c r="F10092" t="s">
        <v>32955</v>
      </c>
      <c r="G10092" t="s">
        <v>32956</v>
      </c>
      <c r="H10092" t="s">
        <v>3177</v>
      </c>
      <c r="I10092" t="s">
        <v>32957</v>
      </c>
      <c r="J10092" t="s">
        <v>3187</v>
      </c>
      <c r="K10092" t="s">
        <v>32958</v>
      </c>
      <c r="L10092" t="s">
        <v>3174</v>
      </c>
      <c r="M10092" t="s">
        <v>3174</v>
      </c>
    </row>
    <row r="10093" spans="1:13" x14ac:dyDescent="0.3">
      <c r="A10093" t="s">
        <v>1085</v>
      </c>
      <c r="B10093" t="s">
        <v>3754</v>
      </c>
      <c r="C10093" t="s">
        <v>3173</v>
      </c>
      <c r="D10093" t="s">
        <v>1759</v>
      </c>
      <c r="E10093" t="s">
        <v>3459</v>
      </c>
      <c r="F10093" t="s">
        <v>32959</v>
      </c>
      <c r="G10093" t="s">
        <v>3907</v>
      </c>
      <c r="H10093" t="s">
        <v>3177</v>
      </c>
      <c r="I10093" t="s">
        <v>32960</v>
      </c>
      <c r="J10093" t="s">
        <v>3187</v>
      </c>
      <c r="K10093" t="s">
        <v>32873</v>
      </c>
      <c r="L10093" t="s">
        <v>3174</v>
      </c>
      <c r="M10093" t="s">
        <v>3174</v>
      </c>
    </row>
    <row r="10094" spans="1:13" x14ac:dyDescent="0.3">
      <c r="A10094" t="s">
        <v>1082</v>
      </c>
      <c r="B10094" t="s">
        <v>2950</v>
      </c>
      <c r="C10094" t="s">
        <v>4045</v>
      </c>
      <c r="D10094" t="s">
        <v>1822</v>
      </c>
      <c r="E10094" t="s">
        <v>3183</v>
      </c>
      <c r="F10094" t="s">
        <v>32961</v>
      </c>
      <c r="G10094" t="s">
        <v>13851</v>
      </c>
      <c r="H10094" t="s">
        <v>3177</v>
      </c>
      <c r="I10094" t="s">
        <v>32962</v>
      </c>
      <c r="J10094" t="s">
        <v>3179</v>
      </c>
      <c r="K10094" t="s">
        <v>32963</v>
      </c>
      <c r="L10094" t="s">
        <v>3174</v>
      </c>
      <c r="M10094" t="s">
        <v>3174</v>
      </c>
    </row>
    <row r="10095" spans="1:13" x14ac:dyDescent="0.3">
      <c r="A10095" t="s">
        <v>1085</v>
      </c>
      <c r="B10095" t="s">
        <v>3754</v>
      </c>
      <c r="C10095" t="s">
        <v>3173</v>
      </c>
      <c r="D10095" t="s">
        <v>1755</v>
      </c>
      <c r="E10095" t="s">
        <v>3183</v>
      </c>
      <c r="F10095" t="s">
        <v>32964</v>
      </c>
      <c r="G10095" t="s">
        <v>6573</v>
      </c>
      <c r="H10095" t="s">
        <v>3177</v>
      </c>
      <c r="I10095" t="s">
        <v>32965</v>
      </c>
      <c r="J10095" t="s">
        <v>3187</v>
      </c>
      <c r="K10095" t="s">
        <v>32966</v>
      </c>
      <c r="L10095" t="s">
        <v>3174</v>
      </c>
      <c r="M10095" t="s">
        <v>3174</v>
      </c>
    </row>
    <row r="10096" spans="1:13" x14ac:dyDescent="0.3">
      <c r="A10096" t="s">
        <v>1090</v>
      </c>
      <c r="B10096" t="s">
        <v>19300</v>
      </c>
      <c r="C10096" t="s">
        <v>3173</v>
      </c>
      <c r="D10096" t="s">
        <v>28172</v>
      </c>
      <c r="E10096" t="s">
        <v>32954</v>
      </c>
      <c r="F10096" t="s">
        <v>32967</v>
      </c>
      <c r="G10096" t="s">
        <v>32968</v>
      </c>
      <c r="H10096" t="s">
        <v>3177</v>
      </c>
      <c r="I10096" t="s">
        <v>32969</v>
      </c>
      <c r="J10096" t="s">
        <v>3187</v>
      </c>
      <c r="K10096" t="s">
        <v>32970</v>
      </c>
      <c r="L10096" t="s">
        <v>3174</v>
      </c>
      <c r="M10096" t="s">
        <v>3174</v>
      </c>
    </row>
    <row r="10097" spans="1:13" x14ac:dyDescent="0.3">
      <c r="A10097" t="s">
        <v>1090</v>
      </c>
      <c r="B10097" t="s">
        <v>22475</v>
      </c>
      <c r="C10097" t="s">
        <v>3173</v>
      </c>
      <c r="D10097" t="s">
        <v>1822</v>
      </c>
      <c r="E10097" t="s">
        <v>3183</v>
      </c>
      <c r="F10097" t="s">
        <v>32971</v>
      </c>
      <c r="G10097" t="s">
        <v>32972</v>
      </c>
      <c r="H10097" t="s">
        <v>3177</v>
      </c>
      <c r="I10097" t="s">
        <v>32973</v>
      </c>
      <c r="J10097" t="s">
        <v>3187</v>
      </c>
      <c r="K10097" t="s">
        <v>3174</v>
      </c>
      <c r="L10097" t="s">
        <v>3174</v>
      </c>
      <c r="M10097" t="s">
        <v>3174</v>
      </c>
    </row>
    <row r="10098" spans="1:13" x14ac:dyDescent="0.3">
      <c r="A10098" t="s">
        <v>1085</v>
      </c>
      <c r="B10098" t="s">
        <v>3754</v>
      </c>
      <c r="C10098" t="s">
        <v>3173</v>
      </c>
      <c r="D10098" t="s">
        <v>1755</v>
      </c>
      <c r="E10098" t="s">
        <v>3183</v>
      </c>
      <c r="F10098" t="s">
        <v>32974</v>
      </c>
      <c r="G10098" t="s">
        <v>6573</v>
      </c>
      <c r="H10098" t="s">
        <v>3177</v>
      </c>
      <c r="I10098" t="s">
        <v>32975</v>
      </c>
      <c r="J10098" t="s">
        <v>3187</v>
      </c>
      <c r="K10098" t="s">
        <v>32976</v>
      </c>
      <c r="L10098" t="s">
        <v>3174</v>
      </c>
      <c r="M10098" t="s">
        <v>3174</v>
      </c>
    </row>
    <row r="10099" spans="1:13" x14ac:dyDescent="0.3">
      <c r="A10099" t="s">
        <v>1099</v>
      </c>
      <c r="B10099" t="s">
        <v>17355</v>
      </c>
      <c r="C10099" t="s">
        <v>3190</v>
      </c>
      <c r="D10099" t="s">
        <v>1822</v>
      </c>
      <c r="E10099" t="s">
        <v>3298</v>
      </c>
      <c r="F10099" t="s">
        <v>32977</v>
      </c>
      <c r="G10099" t="s">
        <v>32978</v>
      </c>
      <c r="H10099" t="s">
        <v>3177</v>
      </c>
      <c r="I10099" t="s">
        <v>32979</v>
      </c>
      <c r="J10099" t="s">
        <v>3187</v>
      </c>
      <c r="K10099" t="s">
        <v>23881</v>
      </c>
      <c r="L10099" t="s">
        <v>3174</v>
      </c>
      <c r="M10099" t="s">
        <v>3174</v>
      </c>
    </row>
    <row r="10100" spans="1:13" x14ac:dyDescent="0.3">
      <c r="A10100" t="s">
        <v>1085</v>
      </c>
      <c r="B10100" t="s">
        <v>3754</v>
      </c>
      <c r="C10100" t="s">
        <v>3173</v>
      </c>
      <c r="D10100" t="s">
        <v>1755</v>
      </c>
      <c r="E10100" t="s">
        <v>3183</v>
      </c>
      <c r="F10100" t="s">
        <v>32980</v>
      </c>
      <c r="G10100" t="s">
        <v>6573</v>
      </c>
      <c r="H10100" t="s">
        <v>3177</v>
      </c>
      <c r="I10100" t="s">
        <v>32981</v>
      </c>
      <c r="J10100" t="s">
        <v>3187</v>
      </c>
      <c r="K10100" t="s">
        <v>32982</v>
      </c>
      <c r="L10100" t="s">
        <v>3174</v>
      </c>
      <c r="M10100" t="s">
        <v>3174</v>
      </c>
    </row>
    <row r="10101" spans="1:13" x14ac:dyDescent="0.3">
      <c r="A10101" t="s">
        <v>1090</v>
      </c>
      <c r="B10101" t="s">
        <v>19300</v>
      </c>
      <c r="C10101" t="s">
        <v>3173</v>
      </c>
      <c r="D10101" t="s">
        <v>28172</v>
      </c>
      <c r="E10101" t="s">
        <v>32954</v>
      </c>
      <c r="F10101" t="s">
        <v>32983</v>
      </c>
      <c r="G10101" t="s">
        <v>32984</v>
      </c>
      <c r="H10101" t="s">
        <v>3177</v>
      </c>
      <c r="I10101" t="s">
        <v>32985</v>
      </c>
      <c r="J10101" t="s">
        <v>3187</v>
      </c>
      <c r="K10101" t="s">
        <v>32986</v>
      </c>
      <c r="L10101" t="s">
        <v>3174</v>
      </c>
      <c r="M10101" t="s">
        <v>3174</v>
      </c>
    </row>
    <row r="10102" spans="1:13" x14ac:dyDescent="0.3">
      <c r="A10102" t="s">
        <v>1085</v>
      </c>
      <c r="B10102" t="s">
        <v>3754</v>
      </c>
      <c r="C10102" t="s">
        <v>3173</v>
      </c>
      <c r="D10102" t="s">
        <v>1755</v>
      </c>
      <c r="E10102" t="s">
        <v>3183</v>
      </c>
      <c r="F10102" t="s">
        <v>32987</v>
      </c>
      <c r="G10102" t="s">
        <v>6573</v>
      </c>
      <c r="H10102" t="s">
        <v>3177</v>
      </c>
      <c r="I10102" t="s">
        <v>32988</v>
      </c>
      <c r="J10102" t="s">
        <v>3187</v>
      </c>
      <c r="K10102" t="s">
        <v>32989</v>
      </c>
      <c r="L10102" t="s">
        <v>3174</v>
      </c>
      <c r="M10102" t="s">
        <v>3174</v>
      </c>
    </row>
    <row r="10103" spans="1:13" x14ac:dyDescent="0.3">
      <c r="A10103" t="s">
        <v>1082</v>
      </c>
      <c r="B10103" t="s">
        <v>2950</v>
      </c>
      <c r="C10103" t="s">
        <v>4045</v>
      </c>
      <c r="D10103" t="s">
        <v>1822</v>
      </c>
      <c r="E10103" t="s">
        <v>3183</v>
      </c>
      <c r="F10103" t="s">
        <v>32990</v>
      </c>
      <c r="G10103" t="s">
        <v>13851</v>
      </c>
      <c r="H10103" t="s">
        <v>3177</v>
      </c>
      <c r="I10103" t="s">
        <v>32991</v>
      </c>
      <c r="J10103" t="s">
        <v>3179</v>
      </c>
      <c r="K10103" t="s">
        <v>32992</v>
      </c>
      <c r="L10103" t="s">
        <v>3174</v>
      </c>
      <c r="M10103" t="s">
        <v>3174</v>
      </c>
    </row>
    <row r="10104" spans="1:13" x14ac:dyDescent="0.3">
      <c r="A10104" t="s">
        <v>1099</v>
      </c>
      <c r="B10104" t="s">
        <v>17355</v>
      </c>
      <c r="C10104" t="s">
        <v>3190</v>
      </c>
      <c r="D10104" t="s">
        <v>1822</v>
      </c>
      <c r="E10104" t="s">
        <v>3298</v>
      </c>
      <c r="F10104" t="s">
        <v>32993</v>
      </c>
      <c r="G10104" t="s">
        <v>32978</v>
      </c>
      <c r="H10104" t="s">
        <v>3177</v>
      </c>
      <c r="I10104" t="s">
        <v>32994</v>
      </c>
      <c r="J10104" t="s">
        <v>3187</v>
      </c>
      <c r="K10104" t="s">
        <v>23881</v>
      </c>
      <c r="L10104" t="s">
        <v>3174</v>
      </c>
      <c r="M10104" t="s">
        <v>3174</v>
      </c>
    </row>
    <row r="10105" spans="1:13" x14ac:dyDescent="0.3">
      <c r="A10105" t="s">
        <v>1090</v>
      </c>
      <c r="B10105" t="s">
        <v>13646</v>
      </c>
      <c r="C10105" t="s">
        <v>3173</v>
      </c>
      <c r="D10105" t="s">
        <v>28172</v>
      </c>
      <c r="E10105" t="s">
        <v>3459</v>
      </c>
      <c r="F10105" t="s">
        <v>32995</v>
      </c>
      <c r="G10105" t="s">
        <v>32996</v>
      </c>
      <c r="H10105" t="s">
        <v>3177</v>
      </c>
      <c r="I10105" t="s">
        <v>32997</v>
      </c>
      <c r="J10105" t="s">
        <v>3187</v>
      </c>
      <c r="K10105" t="s">
        <v>32998</v>
      </c>
      <c r="L10105" t="s">
        <v>3174</v>
      </c>
      <c r="M10105" t="s">
        <v>3174</v>
      </c>
    </row>
    <row r="10106" spans="1:13" x14ac:dyDescent="0.3">
      <c r="A10106" t="s">
        <v>1082</v>
      </c>
      <c r="B10106" t="s">
        <v>32935</v>
      </c>
      <c r="C10106" t="s">
        <v>4045</v>
      </c>
      <c r="D10106" t="s">
        <v>1822</v>
      </c>
      <c r="E10106" t="s">
        <v>3235</v>
      </c>
      <c r="F10106" t="s">
        <v>32999</v>
      </c>
      <c r="G10106" t="s">
        <v>20417</v>
      </c>
      <c r="H10106" t="s">
        <v>3177</v>
      </c>
      <c r="I10106" t="s">
        <v>33000</v>
      </c>
      <c r="J10106" t="s">
        <v>3187</v>
      </c>
      <c r="K10106" t="s">
        <v>16971</v>
      </c>
      <c r="L10106" t="s">
        <v>3174</v>
      </c>
      <c r="M10106" t="s">
        <v>3174</v>
      </c>
    </row>
    <row r="10107" spans="1:13" x14ac:dyDescent="0.3">
      <c r="A10107" t="s">
        <v>1090</v>
      </c>
      <c r="B10107" t="s">
        <v>4812</v>
      </c>
      <c r="C10107" t="s">
        <v>3173</v>
      </c>
      <c r="D10107" t="s">
        <v>1761</v>
      </c>
      <c r="E10107" t="s">
        <v>3320</v>
      </c>
      <c r="F10107" t="s">
        <v>33001</v>
      </c>
      <c r="G10107" t="s">
        <v>16899</v>
      </c>
      <c r="H10107" t="s">
        <v>3177</v>
      </c>
      <c r="I10107" t="s">
        <v>33002</v>
      </c>
      <c r="J10107" t="s">
        <v>3187</v>
      </c>
      <c r="K10107" t="s">
        <v>26688</v>
      </c>
      <c r="L10107" t="s">
        <v>3174</v>
      </c>
      <c r="M10107" t="s">
        <v>3174</v>
      </c>
    </row>
    <row r="10108" spans="1:13" x14ac:dyDescent="0.3">
      <c r="A10108" t="s">
        <v>1082</v>
      </c>
      <c r="B10108" t="s">
        <v>2950</v>
      </c>
      <c r="C10108" t="s">
        <v>4045</v>
      </c>
      <c r="D10108" t="s">
        <v>1822</v>
      </c>
      <c r="E10108" t="s">
        <v>3183</v>
      </c>
      <c r="F10108" t="s">
        <v>33003</v>
      </c>
      <c r="G10108" t="s">
        <v>13851</v>
      </c>
      <c r="H10108" t="s">
        <v>3177</v>
      </c>
      <c r="I10108" t="s">
        <v>33004</v>
      </c>
      <c r="J10108" t="s">
        <v>3179</v>
      </c>
      <c r="K10108" t="s">
        <v>33005</v>
      </c>
      <c r="L10108" t="s">
        <v>3174</v>
      </c>
      <c r="M10108" t="s">
        <v>3174</v>
      </c>
    </row>
    <row r="10109" spans="1:13" x14ac:dyDescent="0.3">
      <c r="A10109" t="s">
        <v>1090</v>
      </c>
      <c r="B10109" t="s">
        <v>13646</v>
      </c>
      <c r="C10109" t="s">
        <v>3173</v>
      </c>
      <c r="D10109" t="s">
        <v>28172</v>
      </c>
      <c r="E10109" t="s">
        <v>3459</v>
      </c>
      <c r="F10109" t="s">
        <v>33006</v>
      </c>
      <c r="G10109" t="s">
        <v>33007</v>
      </c>
      <c r="H10109" t="s">
        <v>3177</v>
      </c>
      <c r="I10109" t="s">
        <v>33008</v>
      </c>
      <c r="J10109" t="s">
        <v>3187</v>
      </c>
      <c r="K10109" t="s">
        <v>33009</v>
      </c>
      <c r="L10109" t="s">
        <v>3174</v>
      </c>
      <c r="M10109" t="s">
        <v>3174</v>
      </c>
    </row>
    <row r="10110" spans="1:13" x14ac:dyDescent="0.3">
      <c r="A10110" t="s">
        <v>1090</v>
      </c>
      <c r="B10110" t="s">
        <v>4812</v>
      </c>
      <c r="C10110" t="s">
        <v>3173</v>
      </c>
      <c r="D10110" t="s">
        <v>1761</v>
      </c>
      <c r="E10110" t="s">
        <v>3320</v>
      </c>
      <c r="F10110" t="s">
        <v>33010</v>
      </c>
      <c r="G10110" t="s">
        <v>16899</v>
      </c>
      <c r="H10110" t="s">
        <v>3177</v>
      </c>
      <c r="I10110" t="s">
        <v>33011</v>
      </c>
      <c r="J10110" t="s">
        <v>3187</v>
      </c>
      <c r="K10110" t="s">
        <v>26525</v>
      </c>
      <c r="L10110" t="s">
        <v>3174</v>
      </c>
      <c r="M10110" t="s">
        <v>3174</v>
      </c>
    </row>
    <row r="10111" spans="1:13" x14ac:dyDescent="0.3">
      <c r="A10111" t="s">
        <v>1090</v>
      </c>
      <c r="B10111" t="s">
        <v>22475</v>
      </c>
      <c r="C10111" t="s">
        <v>3173</v>
      </c>
      <c r="D10111" t="s">
        <v>1822</v>
      </c>
      <c r="E10111" t="s">
        <v>3183</v>
      </c>
      <c r="F10111" t="s">
        <v>33012</v>
      </c>
      <c r="G10111" t="s">
        <v>33013</v>
      </c>
      <c r="H10111" t="s">
        <v>3177</v>
      </c>
      <c r="I10111" t="s">
        <v>33014</v>
      </c>
      <c r="J10111" t="s">
        <v>3187</v>
      </c>
      <c r="K10111" t="s">
        <v>3174</v>
      </c>
      <c r="L10111" t="s">
        <v>3174</v>
      </c>
      <c r="M10111" t="s">
        <v>3174</v>
      </c>
    </row>
    <row r="10112" spans="1:13" x14ac:dyDescent="0.3">
      <c r="A10112" t="s">
        <v>1082</v>
      </c>
      <c r="B10112" t="s">
        <v>2950</v>
      </c>
      <c r="C10112" t="s">
        <v>4045</v>
      </c>
      <c r="D10112" t="s">
        <v>1822</v>
      </c>
      <c r="E10112" t="s">
        <v>3183</v>
      </c>
      <c r="F10112" t="s">
        <v>33015</v>
      </c>
      <c r="G10112" t="s">
        <v>13851</v>
      </c>
      <c r="H10112" t="s">
        <v>3177</v>
      </c>
      <c r="I10112" t="s">
        <v>33016</v>
      </c>
      <c r="J10112" t="s">
        <v>3179</v>
      </c>
      <c r="K10112" t="s">
        <v>32903</v>
      </c>
      <c r="L10112" t="s">
        <v>3174</v>
      </c>
      <c r="M10112" t="s">
        <v>3174</v>
      </c>
    </row>
    <row r="10113" spans="1:13" x14ac:dyDescent="0.3">
      <c r="A10113" t="s">
        <v>1090</v>
      </c>
      <c r="B10113" t="s">
        <v>22475</v>
      </c>
      <c r="C10113" t="s">
        <v>3173</v>
      </c>
      <c r="D10113" t="s">
        <v>1822</v>
      </c>
      <c r="E10113" t="s">
        <v>3183</v>
      </c>
      <c r="F10113" t="s">
        <v>33017</v>
      </c>
      <c r="G10113" t="s">
        <v>33018</v>
      </c>
      <c r="H10113" t="s">
        <v>3177</v>
      </c>
      <c r="I10113" t="s">
        <v>33019</v>
      </c>
      <c r="J10113" t="s">
        <v>3187</v>
      </c>
      <c r="K10113" t="s">
        <v>3174</v>
      </c>
      <c r="L10113" t="s">
        <v>3174</v>
      </c>
      <c r="M10113" t="s">
        <v>3174</v>
      </c>
    </row>
    <row r="10114" spans="1:13" x14ac:dyDescent="0.3">
      <c r="A10114" t="s">
        <v>1090</v>
      </c>
      <c r="B10114" t="s">
        <v>4812</v>
      </c>
      <c r="C10114" t="s">
        <v>3173</v>
      </c>
      <c r="D10114" t="s">
        <v>1761</v>
      </c>
      <c r="E10114" t="s">
        <v>3320</v>
      </c>
      <c r="F10114" t="s">
        <v>33020</v>
      </c>
      <c r="G10114" t="s">
        <v>16899</v>
      </c>
      <c r="H10114" t="s">
        <v>3177</v>
      </c>
      <c r="I10114" t="s">
        <v>33021</v>
      </c>
      <c r="J10114" t="s">
        <v>3187</v>
      </c>
      <c r="K10114" t="s">
        <v>26695</v>
      </c>
      <c r="L10114" t="s">
        <v>3174</v>
      </c>
      <c r="M10114" t="s">
        <v>3174</v>
      </c>
    </row>
    <row r="10115" spans="1:13" x14ac:dyDescent="0.3">
      <c r="A10115" t="s">
        <v>1090</v>
      </c>
      <c r="B10115" t="s">
        <v>22475</v>
      </c>
      <c r="C10115" t="s">
        <v>3173</v>
      </c>
      <c r="D10115" t="s">
        <v>1822</v>
      </c>
      <c r="E10115" t="s">
        <v>3183</v>
      </c>
      <c r="F10115" t="s">
        <v>33022</v>
      </c>
      <c r="G10115" t="s">
        <v>33023</v>
      </c>
      <c r="H10115" t="s">
        <v>3177</v>
      </c>
      <c r="I10115" t="s">
        <v>33024</v>
      </c>
      <c r="J10115" t="s">
        <v>3187</v>
      </c>
      <c r="K10115" t="s">
        <v>3174</v>
      </c>
      <c r="L10115" t="s">
        <v>3174</v>
      </c>
      <c r="M10115" t="s">
        <v>3174</v>
      </c>
    </row>
    <row r="10116" spans="1:13" x14ac:dyDescent="0.3">
      <c r="A10116" t="s">
        <v>1082</v>
      </c>
      <c r="B10116" t="s">
        <v>2950</v>
      </c>
      <c r="C10116" t="s">
        <v>4045</v>
      </c>
      <c r="D10116" t="s">
        <v>1822</v>
      </c>
      <c r="E10116" t="s">
        <v>3183</v>
      </c>
      <c r="F10116" t="s">
        <v>33025</v>
      </c>
      <c r="G10116" t="s">
        <v>13851</v>
      </c>
      <c r="H10116" t="s">
        <v>3177</v>
      </c>
      <c r="I10116" t="s">
        <v>33026</v>
      </c>
      <c r="J10116" t="s">
        <v>3179</v>
      </c>
      <c r="K10116" t="s">
        <v>32992</v>
      </c>
      <c r="L10116" t="s">
        <v>3174</v>
      </c>
      <c r="M10116" t="s">
        <v>3174</v>
      </c>
    </row>
    <row r="10117" spans="1:13" x14ac:dyDescent="0.3">
      <c r="A10117" t="s">
        <v>1090</v>
      </c>
      <c r="B10117" t="s">
        <v>4812</v>
      </c>
      <c r="C10117" t="s">
        <v>3173</v>
      </c>
      <c r="D10117" t="s">
        <v>1761</v>
      </c>
      <c r="E10117" t="s">
        <v>3320</v>
      </c>
      <c r="F10117" t="s">
        <v>33027</v>
      </c>
      <c r="G10117" t="s">
        <v>16899</v>
      </c>
      <c r="H10117" t="s">
        <v>3177</v>
      </c>
      <c r="I10117" t="s">
        <v>33028</v>
      </c>
      <c r="J10117" t="s">
        <v>3187</v>
      </c>
      <c r="K10117" t="s">
        <v>26698</v>
      </c>
      <c r="L10117" t="s">
        <v>3174</v>
      </c>
      <c r="M10117" t="s">
        <v>3174</v>
      </c>
    </row>
    <row r="10118" spans="1:13" x14ac:dyDescent="0.3">
      <c r="A10118" t="s">
        <v>1099</v>
      </c>
      <c r="B10118" t="s">
        <v>3050</v>
      </c>
      <c r="C10118" t="s">
        <v>3190</v>
      </c>
      <c r="D10118" t="s">
        <v>1903</v>
      </c>
      <c r="E10118" t="s">
        <v>3546</v>
      </c>
      <c r="F10118" t="s">
        <v>33029</v>
      </c>
      <c r="G10118" t="s">
        <v>32879</v>
      </c>
      <c r="H10118" t="s">
        <v>3177</v>
      </c>
      <c r="I10118" t="s">
        <v>33030</v>
      </c>
      <c r="J10118" t="s">
        <v>3179</v>
      </c>
      <c r="K10118" t="s">
        <v>33031</v>
      </c>
      <c r="L10118" t="s">
        <v>3174</v>
      </c>
      <c r="M10118" t="s">
        <v>3174</v>
      </c>
    </row>
    <row r="10119" spans="1:13" x14ac:dyDescent="0.3">
      <c r="A10119" t="s">
        <v>1099</v>
      </c>
      <c r="B10119" t="s">
        <v>17355</v>
      </c>
      <c r="C10119" t="s">
        <v>3190</v>
      </c>
      <c r="D10119" t="s">
        <v>1822</v>
      </c>
      <c r="E10119" t="s">
        <v>3298</v>
      </c>
      <c r="F10119" t="s">
        <v>33032</v>
      </c>
      <c r="G10119" t="s">
        <v>13698</v>
      </c>
      <c r="H10119" t="s">
        <v>3177</v>
      </c>
      <c r="I10119" t="s">
        <v>33033</v>
      </c>
      <c r="J10119" t="s">
        <v>3187</v>
      </c>
      <c r="K10119" t="s">
        <v>23881</v>
      </c>
      <c r="L10119" t="s">
        <v>3174</v>
      </c>
      <c r="M10119" t="s">
        <v>3174</v>
      </c>
    </row>
    <row r="10120" spans="1:13" x14ac:dyDescent="0.3">
      <c r="A10120" t="s">
        <v>1090</v>
      </c>
      <c r="B10120" t="s">
        <v>4812</v>
      </c>
      <c r="C10120" t="s">
        <v>3173</v>
      </c>
      <c r="D10120" t="s">
        <v>1761</v>
      </c>
      <c r="E10120" t="s">
        <v>3320</v>
      </c>
      <c r="F10120" t="s">
        <v>33034</v>
      </c>
      <c r="G10120" t="s">
        <v>30779</v>
      </c>
      <c r="H10120" t="s">
        <v>3177</v>
      </c>
      <c r="I10120" t="s">
        <v>33035</v>
      </c>
      <c r="J10120" t="s">
        <v>3187</v>
      </c>
      <c r="K10120" t="s">
        <v>27300</v>
      </c>
      <c r="L10120" t="s">
        <v>3174</v>
      </c>
      <c r="M10120" t="s">
        <v>3174</v>
      </c>
    </row>
    <row r="10121" spans="1:13" x14ac:dyDescent="0.3">
      <c r="A10121" t="s">
        <v>1082</v>
      </c>
      <c r="B10121" t="s">
        <v>32935</v>
      </c>
      <c r="C10121" t="s">
        <v>4045</v>
      </c>
      <c r="D10121" t="s">
        <v>1822</v>
      </c>
      <c r="E10121" t="s">
        <v>3235</v>
      </c>
      <c r="F10121" t="s">
        <v>33036</v>
      </c>
      <c r="G10121" t="s">
        <v>20417</v>
      </c>
      <c r="H10121" t="s">
        <v>3177</v>
      </c>
      <c r="I10121" t="s">
        <v>33037</v>
      </c>
      <c r="J10121" t="s">
        <v>3187</v>
      </c>
      <c r="K10121" t="s">
        <v>16971</v>
      </c>
      <c r="L10121" t="s">
        <v>3174</v>
      </c>
      <c r="M10121" t="s">
        <v>3174</v>
      </c>
    </row>
    <row r="10122" spans="1:13" x14ac:dyDescent="0.3">
      <c r="A10122" t="s">
        <v>1090</v>
      </c>
      <c r="B10122" t="s">
        <v>4812</v>
      </c>
      <c r="C10122" t="s">
        <v>3173</v>
      </c>
      <c r="D10122" t="s">
        <v>1761</v>
      </c>
      <c r="E10122" t="s">
        <v>3320</v>
      </c>
      <c r="F10122" t="s">
        <v>33038</v>
      </c>
      <c r="G10122" t="s">
        <v>30779</v>
      </c>
      <c r="H10122" t="s">
        <v>3177</v>
      </c>
      <c r="I10122" t="s">
        <v>33039</v>
      </c>
      <c r="J10122" t="s">
        <v>3187</v>
      </c>
      <c r="K10122" t="s">
        <v>27303</v>
      </c>
      <c r="L10122" t="s">
        <v>3174</v>
      </c>
      <c r="M10122" t="s">
        <v>3174</v>
      </c>
    </row>
    <row r="10123" spans="1:13" x14ac:dyDescent="0.3">
      <c r="A10123" t="s">
        <v>1099</v>
      </c>
      <c r="B10123" t="s">
        <v>1099</v>
      </c>
      <c r="C10123" t="s">
        <v>3190</v>
      </c>
      <c r="D10123" t="s">
        <v>1822</v>
      </c>
      <c r="E10123" t="s">
        <v>3298</v>
      </c>
      <c r="F10123" t="s">
        <v>33032</v>
      </c>
      <c r="G10123" t="s">
        <v>13698</v>
      </c>
      <c r="H10123" t="s">
        <v>3177</v>
      </c>
      <c r="I10123" t="s">
        <v>33040</v>
      </c>
      <c r="J10123" t="s">
        <v>3187</v>
      </c>
      <c r="K10123" t="s">
        <v>23881</v>
      </c>
      <c r="L10123" t="s">
        <v>3174</v>
      </c>
      <c r="M10123" t="s">
        <v>3174</v>
      </c>
    </row>
    <row r="10124" spans="1:13" x14ac:dyDescent="0.3">
      <c r="A10124" t="s">
        <v>1099</v>
      </c>
      <c r="B10124" t="s">
        <v>1099</v>
      </c>
      <c r="C10124" t="s">
        <v>3190</v>
      </c>
      <c r="D10124" t="s">
        <v>1822</v>
      </c>
      <c r="E10124" t="s">
        <v>3298</v>
      </c>
      <c r="F10124" t="s">
        <v>33041</v>
      </c>
      <c r="G10124" t="s">
        <v>13698</v>
      </c>
      <c r="H10124" t="s">
        <v>3177</v>
      </c>
      <c r="I10124" t="s">
        <v>33042</v>
      </c>
      <c r="J10124" t="s">
        <v>3187</v>
      </c>
      <c r="K10124" t="s">
        <v>23881</v>
      </c>
      <c r="L10124" t="s">
        <v>3174</v>
      </c>
      <c r="M10124" t="s">
        <v>3174</v>
      </c>
    </row>
    <row r="10125" spans="1:13" x14ac:dyDescent="0.3">
      <c r="A10125" t="s">
        <v>1099</v>
      </c>
      <c r="B10125" t="s">
        <v>3050</v>
      </c>
      <c r="C10125" t="s">
        <v>3190</v>
      </c>
      <c r="D10125" t="s">
        <v>1903</v>
      </c>
      <c r="E10125" t="s">
        <v>3298</v>
      </c>
      <c r="F10125" t="s">
        <v>33043</v>
      </c>
      <c r="G10125" t="s">
        <v>32879</v>
      </c>
      <c r="H10125" t="s">
        <v>3177</v>
      </c>
      <c r="I10125" t="s">
        <v>33044</v>
      </c>
      <c r="J10125" t="s">
        <v>3179</v>
      </c>
      <c r="K10125" t="s">
        <v>33045</v>
      </c>
      <c r="L10125" t="s">
        <v>3174</v>
      </c>
      <c r="M10125" t="s">
        <v>3174</v>
      </c>
    </row>
    <row r="10126" spans="1:13" x14ac:dyDescent="0.3">
      <c r="A10126" t="s">
        <v>1090</v>
      </c>
      <c r="B10126" t="s">
        <v>30604</v>
      </c>
      <c r="C10126" t="s">
        <v>3173</v>
      </c>
      <c r="D10126" t="s">
        <v>1822</v>
      </c>
      <c r="E10126" t="s">
        <v>3183</v>
      </c>
      <c r="F10126" t="s">
        <v>33046</v>
      </c>
      <c r="G10126" t="s">
        <v>33047</v>
      </c>
      <c r="H10126" t="s">
        <v>3177</v>
      </c>
      <c r="I10126" t="s">
        <v>33048</v>
      </c>
      <c r="J10126" t="s">
        <v>3187</v>
      </c>
      <c r="K10126" t="s">
        <v>3174</v>
      </c>
      <c r="L10126" t="s">
        <v>3174</v>
      </c>
      <c r="M10126" t="s">
        <v>3174</v>
      </c>
    </row>
    <row r="10127" spans="1:13" x14ac:dyDescent="0.3">
      <c r="A10127" t="s">
        <v>1090</v>
      </c>
      <c r="B10127" t="s">
        <v>30604</v>
      </c>
      <c r="C10127" t="s">
        <v>3173</v>
      </c>
      <c r="D10127" t="s">
        <v>1822</v>
      </c>
      <c r="E10127" t="s">
        <v>3183</v>
      </c>
      <c r="F10127" t="s">
        <v>33049</v>
      </c>
      <c r="G10127" t="s">
        <v>33050</v>
      </c>
      <c r="H10127" t="s">
        <v>3177</v>
      </c>
      <c r="I10127" t="s">
        <v>33051</v>
      </c>
      <c r="J10127" t="s">
        <v>3187</v>
      </c>
      <c r="K10127" t="s">
        <v>3174</v>
      </c>
      <c r="L10127" t="s">
        <v>3174</v>
      </c>
      <c r="M10127" t="s">
        <v>3174</v>
      </c>
    </row>
    <row r="10128" spans="1:13" x14ac:dyDescent="0.3">
      <c r="A10128" t="s">
        <v>1099</v>
      </c>
      <c r="B10128" t="s">
        <v>32849</v>
      </c>
      <c r="C10128" t="s">
        <v>3190</v>
      </c>
      <c r="D10128" t="s">
        <v>1822</v>
      </c>
      <c r="E10128" t="s">
        <v>3546</v>
      </c>
      <c r="F10128" t="s">
        <v>33052</v>
      </c>
      <c r="G10128" t="s">
        <v>32851</v>
      </c>
      <c r="H10128" t="s">
        <v>3177</v>
      </c>
      <c r="I10128" t="s">
        <v>33053</v>
      </c>
      <c r="J10128" t="s">
        <v>3187</v>
      </c>
      <c r="K10128" t="s">
        <v>33054</v>
      </c>
      <c r="L10128" t="s">
        <v>3174</v>
      </c>
      <c r="M10128" t="s">
        <v>3174</v>
      </c>
    </row>
    <row r="10129" spans="1:13" x14ac:dyDescent="0.3">
      <c r="A10129" t="s">
        <v>1082</v>
      </c>
      <c r="B10129" t="s">
        <v>2950</v>
      </c>
      <c r="C10129" t="s">
        <v>4045</v>
      </c>
      <c r="D10129" t="s">
        <v>1822</v>
      </c>
      <c r="E10129" t="s">
        <v>3183</v>
      </c>
      <c r="F10129" t="s">
        <v>33055</v>
      </c>
      <c r="G10129" t="s">
        <v>13851</v>
      </c>
      <c r="H10129" t="s">
        <v>3177</v>
      </c>
      <c r="I10129" t="s">
        <v>33056</v>
      </c>
      <c r="J10129" t="s">
        <v>3179</v>
      </c>
      <c r="K10129" t="s">
        <v>32947</v>
      </c>
      <c r="L10129" t="s">
        <v>3174</v>
      </c>
      <c r="M10129" t="s">
        <v>3174</v>
      </c>
    </row>
    <row r="10130" spans="1:13" x14ac:dyDescent="0.3">
      <c r="A10130" t="s">
        <v>1099</v>
      </c>
      <c r="B10130" t="s">
        <v>17355</v>
      </c>
      <c r="C10130" t="s">
        <v>3190</v>
      </c>
      <c r="D10130" t="s">
        <v>1822</v>
      </c>
      <c r="E10130" t="s">
        <v>3298</v>
      </c>
      <c r="F10130" t="s">
        <v>33057</v>
      </c>
      <c r="G10130" t="s">
        <v>17360</v>
      </c>
      <c r="H10130" t="s">
        <v>3177</v>
      </c>
      <c r="I10130" t="s">
        <v>33058</v>
      </c>
      <c r="J10130" t="s">
        <v>3187</v>
      </c>
      <c r="K10130" t="s">
        <v>23881</v>
      </c>
      <c r="L10130" t="s">
        <v>3174</v>
      </c>
      <c r="M10130" t="s">
        <v>3174</v>
      </c>
    </row>
    <row r="10131" spans="1:13" x14ac:dyDescent="0.3">
      <c r="A10131" t="s">
        <v>1099</v>
      </c>
      <c r="B10131" t="s">
        <v>3050</v>
      </c>
      <c r="C10131" t="s">
        <v>3190</v>
      </c>
      <c r="D10131" t="s">
        <v>1903</v>
      </c>
      <c r="E10131" t="s">
        <v>3298</v>
      </c>
      <c r="F10131" t="s">
        <v>33059</v>
      </c>
      <c r="G10131" t="s">
        <v>32879</v>
      </c>
      <c r="H10131" t="s">
        <v>3177</v>
      </c>
      <c r="I10131" t="s">
        <v>33060</v>
      </c>
      <c r="J10131" t="s">
        <v>3179</v>
      </c>
      <c r="K10131" t="s">
        <v>33061</v>
      </c>
      <c r="L10131" t="s">
        <v>3174</v>
      </c>
      <c r="M10131" t="s">
        <v>3174</v>
      </c>
    </row>
    <row r="10132" spans="1:13" x14ac:dyDescent="0.3">
      <c r="A10132" t="s">
        <v>1099</v>
      </c>
      <c r="B10132" t="s">
        <v>17355</v>
      </c>
      <c r="C10132" t="s">
        <v>3190</v>
      </c>
      <c r="D10132" t="s">
        <v>1822</v>
      </c>
      <c r="E10132" t="s">
        <v>3298</v>
      </c>
      <c r="F10132" t="s">
        <v>33062</v>
      </c>
      <c r="G10132" t="s">
        <v>17364</v>
      </c>
      <c r="H10132" t="s">
        <v>3177</v>
      </c>
      <c r="I10132" t="s">
        <v>33063</v>
      </c>
      <c r="J10132" t="s">
        <v>3187</v>
      </c>
      <c r="K10132" t="s">
        <v>23881</v>
      </c>
      <c r="L10132" t="s">
        <v>3174</v>
      </c>
      <c r="M10132" t="s">
        <v>3174</v>
      </c>
    </row>
    <row r="10133" spans="1:13" x14ac:dyDescent="0.3">
      <c r="A10133" t="s">
        <v>1099</v>
      </c>
      <c r="B10133" t="s">
        <v>32849</v>
      </c>
      <c r="C10133" t="s">
        <v>3190</v>
      </c>
      <c r="D10133" t="s">
        <v>1822</v>
      </c>
      <c r="E10133" t="s">
        <v>3546</v>
      </c>
      <c r="F10133" t="s">
        <v>33064</v>
      </c>
      <c r="G10133" t="s">
        <v>32861</v>
      </c>
      <c r="H10133" t="s">
        <v>3177</v>
      </c>
      <c r="I10133" t="s">
        <v>33065</v>
      </c>
      <c r="J10133" t="s">
        <v>3187</v>
      </c>
      <c r="K10133" t="s">
        <v>33066</v>
      </c>
      <c r="L10133" t="s">
        <v>3174</v>
      </c>
      <c r="M10133" t="s">
        <v>3174</v>
      </c>
    </row>
    <row r="10134" spans="1:13" x14ac:dyDescent="0.3">
      <c r="A10134" t="s">
        <v>1099</v>
      </c>
      <c r="B10134" t="s">
        <v>3050</v>
      </c>
      <c r="C10134" t="s">
        <v>3190</v>
      </c>
      <c r="D10134" t="s">
        <v>1903</v>
      </c>
      <c r="E10134" t="s">
        <v>3298</v>
      </c>
      <c r="F10134" t="s">
        <v>33067</v>
      </c>
      <c r="G10134" t="s">
        <v>32879</v>
      </c>
      <c r="H10134" t="s">
        <v>3177</v>
      </c>
      <c r="I10134" t="s">
        <v>33068</v>
      </c>
      <c r="J10134" t="s">
        <v>3179</v>
      </c>
      <c r="K10134" t="s">
        <v>33069</v>
      </c>
      <c r="L10134" t="s">
        <v>3174</v>
      </c>
      <c r="M10134" t="s">
        <v>3174</v>
      </c>
    </row>
    <row r="10135" spans="1:13" x14ac:dyDescent="0.3">
      <c r="A10135" t="s">
        <v>1099</v>
      </c>
      <c r="B10135" t="s">
        <v>32849</v>
      </c>
      <c r="C10135" t="s">
        <v>3190</v>
      </c>
      <c r="D10135" t="s">
        <v>1822</v>
      </c>
      <c r="E10135" t="s">
        <v>3546</v>
      </c>
      <c r="F10135" t="s">
        <v>33070</v>
      </c>
      <c r="G10135" t="s">
        <v>32890</v>
      </c>
      <c r="H10135" t="s">
        <v>3177</v>
      </c>
      <c r="I10135" t="s">
        <v>33071</v>
      </c>
      <c r="J10135" t="s">
        <v>3187</v>
      </c>
      <c r="K10135" t="s">
        <v>33072</v>
      </c>
      <c r="L10135" t="s">
        <v>3174</v>
      </c>
      <c r="M10135" t="s">
        <v>3174</v>
      </c>
    </row>
    <row r="10136" spans="1:13" x14ac:dyDescent="0.3">
      <c r="A10136" t="s">
        <v>1082</v>
      </c>
      <c r="B10136" t="s">
        <v>33073</v>
      </c>
      <c r="C10136" t="s">
        <v>4045</v>
      </c>
      <c r="D10136" t="s">
        <v>1822</v>
      </c>
      <c r="E10136" t="s">
        <v>3235</v>
      </c>
      <c r="F10136" t="s">
        <v>33074</v>
      </c>
      <c r="G10136" t="s">
        <v>33075</v>
      </c>
      <c r="H10136" t="s">
        <v>3177</v>
      </c>
      <c r="I10136" t="s">
        <v>33076</v>
      </c>
      <c r="J10136" t="s">
        <v>3187</v>
      </c>
      <c r="K10136" t="s">
        <v>16002</v>
      </c>
      <c r="L10136" t="s">
        <v>3174</v>
      </c>
      <c r="M10136" t="s">
        <v>3174</v>
      </c>
    </row>
    <row r="10137" spans="1:13" x14ac:dyDescent="0.3">
      <c r="A10137" t="s">
        <v>1099</v>
      </c>
      <c r="B10137" t="s">
        <v>3050</v>
      </c>
      <c r="C10137" t="s">
        <v>3190</v>
      </c>
      <c r="D10137" t="s">
        <v>1903</v>
      </c>
      <c r="E10137" t="s">
        <v>3298</v>
      </c>
      <c r="F10137" t="s">
        <v>33077</v>
      </c>
      <c r="G10137" t="s">
        <v>32879</v>
      </c>
      <c r="H10137" t="s">
        <v>3177</v>
      </c>
      <c r="I10137" t="s">
        <v>33078</v>
      </c>
      <c r="J10137" t="s">
        <v>3179</v>
      </c>
      <c r="K10137" t="s">
        <v>33079</v>
      </c>
      <c r="L10137" t="s">
        <v>3174</v>
      </c>
      <c r="M10137" t="s">
        <v>3174</v>
      </c>
    </row>
    <row r="10138" spans="1:13" x14ac:dyDescent="0.3">
      <c r="A10138" t="s">
        <v>1099</v>
      </c>
      <c r="B10138" t="s">
        <v>17355</v>
      </c>
      <c r="C10138" t="s">
        <v>3190</v>
      </c>
      <c r="D10138" t="s">
        <v>1822</v>
      </c>
      <c r="E10138" t="s">
        <v>3298</v>
      </c>
      <c r="F10138" t="s">
        <v>33080</v>
      </c>
      <c r="G10138" t="s">
        <v>17371</v>
      </c>
      <c r="H10138" t="s">
        <v>3177</v>
      </c>
      <c r="I10138" t="s">
        <v>33081</v>
      </c>
      <c r="J10138" t="s">
        <v>3187</v>
      </c>
      <c r="K10138" t="s">
        <v>23881</v>
      </c>
      <c r="L10138" t="s">
        <v>3174</v>
      </c>
      <c r="M10138" t="s">
        <v>3174</v>
      </c>
    </row>
    <row r="10139" spans="1:13" x14ac:dyDescent="0.3">
      <c r="A10139" t="s">
        <v>1090</v>
      </c>
      <c r="B10139" t="s">
        <v>4812</v>
      </c>
      <c r="C10139" t="s">
        <v>3173</v>
      </c>
      <c r="D10139" t="s">
        <v>1761</v>
      </c>
      <c r="E10139" t="s">
        <v>3320</v>
      </c>
      <c r="F10139" t="s">
        <v>33082</v>
      </c>
      <c r="G10139" t="s">
        <v>29457</v>
      </c>
      <c r="H10139" t="s">
        <v>3177</v>
      </c>
      <c r="I10139" t="s">
        <v>33083</v>
      </c>
      <c r="J10139" t="s">
        <v>3187</v>
      </c>
      <c r="K10139" t="s">
        <v>26837</v>
      </c>
      <c r="L10139" t="s">
        <v>3174</v>
      </c>
      <c r="M10139" t="s">
        <v>3174</v>
      </c>
    </row>
    <row r="10140" spans="1:13" x14ac:dyDescent="0.3">
      <c r="A10140" t="s">
        <v>1099</v>
      </c>
      <c r="B10140" t="s">
        <v>17355</v>
      </c>
      <c r="C10140" t="s">
        <v>3190</v>
      </c>
      <c r="D10140" t="s">
        <v>1822</v>
      </c>
      <c r="E10140" t="s">
        <v>3298</v>
      </c>
      <c r="F10140" t="s">
        <v>33084</v>
      </c>
      <c r="G10140" t="s">
        <v>17371</v>
      </c>
      <c r="H10140" t="s">
        <v>3177</v>
      </c>
      <c r="I10140" t="s">
        <v>33085</v>
      </c>
      <c r="J10140" t="s">
        <v>3187</v>
      </c>
      <c r="K10140" t="s">
        <v>23881</v>
      </c>
      <c r="L10140" t="s">
        <v>3174</v>
      </c>
      <c r="M10140" t="s">
        <v>3174</v>
      </c>
    </row>
    <row r="10141" spans="1:13" x14ac:dyDescent="0.3">
      <c r="A10141" t="s">
        <v>1082</v>
      </c>
      <c r="B10141" t="s">
        <v>24022</v>
      </c>
      <c r="C10141" t="s">
        <v>4045</v>
      </c>
      <c r="D10141" t="s">
        <v>1822</v>
      </c>
      <c r="E10141" t="s">
        <v>3235</v>
      </c>
      <c r="F10141" t="s">
        <v>33086</v>
      </c>
      <c r="G10141" t="s">
        <v>33087</v>
      </c>
      <c r="H10141" t="s">
        <v>3177</v>
      </c>
      <c r="I10141" t="s">
        <v>33088</v>
      </c>
      <c r="J10141" t="s">
        <v>3187</v>
      </c>
      <c r="K10141" t="s">
        <v>16015</v>
      </c>
      <c r="L10141" t="s">
        <v>3174</v>
      </c>
      <c r="M10141" t="s">
        <v>3174</v>
      </c>
    </row>
    <row r="10142" spans="1:13" x14ac:dyDescent="0.3">
      <c r="A10142" t="s">
        <v>1090</v>
      </c>
      <c r="B10142" t="s">
        <v>4812</v>
      </c>
      <c r="C10142" t="s">
        <v>3173</v>
      </c>
      <c r="D10142" t="s">
        <v>1761</v>
      </c>
      <c r="E10142" t="s">
        <v>3320</v>
      </c>
      <c r="F10142" t="s">
        <v>33089</v>
      </c>
      <c r="G10142" t="s">
        <v>29457</v>
      </c>
      <c r="H10142" t="s">
        <v>3177</v>
      </c>
      <c r="I10142" t="s">
        <v>33090</v>
      </c>
      <c r="J10142" t="s">
        <v>3187</v>
      </c>
      <c r="K10142" t="s">
        <v>26840</v>
      </c>
      <c r="L10142" t="s">
        <v>3174</v>
      </c>
      <c r="M10142" t="s">
        <v>3174</v>
      </c>
    </row>
    <row r="10143" spans="1:13" x14ac:dyDescent="0.3">
      <c r="A10143" t="s">
        <v>1099</v>
      </c>
      <c r="B10143" t="s">
        <v>17355</v>
      </c>
      <c r="C10143" t="s">
        <v>3190</v>
      </c>
      <c r="D10143" t="s">
        <v>1822</v>
      </c>
      <c r="E10143" t="s">
        <v>3298</v>
      </c>
      <c r="F10143" t="s">
        <v>33091</v>
      </c>
      <c r="G10143" t="s">
        <v>17371</v>
      </c>
      <c r="H10143" t="s">
        <v>3177</v>
      </c>
      <c r="I10143" t="s">
        <v>33092</v>
      </c>
      <c r="J10143" t="s">
        <v>3187</v>
      </c>
      <c r="K10143" t="s">
        <v>23881</v>
      </c>
      <c r="L10143" t="s">
        <v>3174</v>
      </c>
      <c r="M10143" t="s">
        <v>3174</v>
      </c>
    </row>
    <row r="10144" spans="1:13" x14ac:dyDescent="0.3">
      <c r="A10144" t="s">
        <v>1090</v>
      </c>
      <c r="B10144" t="s">
        <v>4804</v>
      </c>
      <c r="C10144" t="s">
        <v>3173</v>
      </c>
      <c r="D10144" t="s">
        <v>1761</v>
      </c>
      <c r="E10144" t="s">
        <v>3235</v>
      </c>
      <c r="F10144" t="s">
        <v>33093</v>
      </c>
      <c r="G10144" t="s">
        <v>18063</v>
      </c>
      <c r="H10144" t="s">
        <v>3177</v>
      </c>
      <c r="I10144" t="s">
        <v>33094</v>
      </c>
      <c r="J10144" t="s">
        <v>3187</v>
      </c>
      <c r="K10144" t="s">
        <v>26621</v>
      </c>
      <c r="L10144" t="s">
        <v>3174</v>
      </c>
      <c r="M10144" t="s">
        <v>3174</v>
      </c>
    </row>
    <row r="10145" spans="1:13" x14ac:dyDescent="0.3">
      <c r="A10145" t="s">
        <v>1090</v>
      </c>
      <c r="B10145" t="s">
        <v>4804</v>
      </c>
      <c r="C10145" t="s">
        <v>3173</v>
      </c>
      <c r="D10145" t="s">
        <v>1761</v>
      </c>
      <c r="E10145" t="s">
        <v>3235</v>
      </c>
      <c r="F10145" t="s">
        <v>33095</v>
      </c>
      <c r="G10145" t="s">
        <v>18063</v>
      </c>
      <c r="H10145" t="s">
        <v>3177</v>
      </c>
      <c r="I10145" t="s">
        <v>33096</v>
      </c>
      <c r="J10145" t="s">
        <v>3187</v>
      </c>
      <c r="K10145" t="s">
        <v>26624</v>
      </c>
      <c r="L10145" t="s">
        <v>3174</v>
      </c>
      <c r="M10145" t="s">
        <v>3174</v>
      </c>
    </row>
    <row r="10146" spans="1:13" x14ac:dyDescent="0.3">
      <c r="A10146" t="s">
        <v>1099</v>
      </c>
      <c r="B10146" t="s">
        <v>17355</v>
      </c>
      <c r="C10146" t="s">
        <v>3190</v>
      </c>
      <c r="D10146" t="s">
        <v>1822</v>
      </c>
      <c r="E10146" t="s">
        <v>3298</v>
      </c>
      <c r="F10146" t="s">
        <v>33097</v>
      </c>
      <c r="G10146" t="s">
        <v>32978</v>
      </c>
      <c r="H10146" t="s">
        <v>3177</v>
      </c>
      <c r="I10146" t="s">
        <v>33098</v>
      </c>
      <c r="J10146" t="s">
        <v>3187</v>
      </c>
      <c r="K10146" t="s">
        <v>33099</v>
      </c>
      <c r="L10146" t="s">
        <v>3174</v>
      </c>
      <c r="M10146" t="s">
        <v>3174</v>
      </c>
    </row>
    <row r="10147" spans="1:13" x14ac:dyDescent="0.3">
      <c r="A10147" t="s">
        <v>1090</v>
      </c>
      <c r="B10147" t="s">
        <v>4804</v>
      </c>
      <c r="C10147" t="s">
        <v>3173</v>
      </c>
      <c r="D10147" t="s">
        <v>1761</v>
      </c>
      <c r="E10147" t="s">
        <v>3235</v>
      </c>
      <c r="F10147" t="s">
        <v>33100</v>
      </c>
      <c r="G10147" t="s">
        <v>18063</v>
      </c>
      <c r="H10147" t="s">
        <v>3177</v>
      </c>
      <c r="I10147" t="s">
        <v>33101</v>
      </c>
      <c r="J10147" t="s">
        <v>3187</v>
      </c>
      <c r="K10147" t="s">
        <v>26627</v>
      </c>
      <c r="L10147" t="s">
        <v>3174</v>
      </c>
      <c r="M10147" t="s">
        <v>3174</v>
      </c>
    </row>
    <row r="10148" spans="1:13" x14ac:dyDescent="0.3">
      <c r="A10148" t="s">
        <v>1090</v>
      </c>
      <c r="B10148" t="s">
        <v>4804</v>
      </c>
      <c r="C10148" t="s">
        <v>3173</v>
      </c>
      <c r="D10148" t="s">
        <v>1761</v>
      </c>
      <c r="E10148" t="s">
        <v>3235</v>
      </c>
      <c r="F10148" t="s">
        <v>33102</v>
      </c>
      <c r="G10148" t="s">
        <v>18063</v>
      </c>
      <c r="H10148" t="s">
        <v>3177</v>
      </c>
      <c r="I10148" t="s">
        <v>33103</v>
      </c>
      <c r="J10148" t="s">
        <v>3187</v>
      </c>
      <c r="K10148" t="s">
        <v>26630</v>
      </c>
      <c r="L10148" t="s">
        <v>3174</v>
      </c>
      <c r="M10148" t="s">
        <v>3174</v>
      </c>
    </row>
    <row r="10149" spans="1:13" x14ac:dyDescent="0.3">
      <c r="A10149" t="s">
        <v>1090</v>
      </c>
      <c r="B10149" t="s">
        <v>13650</v>
      </c>
      <c r="C10149" t="s">
        <v>3173</v>
      </c>
      <c r="D10149" t="s">
        <v>1822</v>
      </c>
      <c r="E10149" t="s">
        <v>3235</v>
      </c>
      <c r="F10149" t="s">
        <v>33104</v>
      </c>
      <c r="G10149" t="s">
        <v>21722</v>
      </c>
      <c r="H10149" t="s">
        <v>3177</v>
      </c>
      <c r="I10149" t="s">
        <v>33105</v>
      </c>
      <c r="J10149" t="s">
        <v>3179</v>
      </c>
      <c r="K10149" t="s">
        <v>33106</v>
      </c>
      <c r="L10149" t="s">
        <v>3174</v>
      </c>
      <c r="M10149" t="s">
        <v>3174</v>
      </c>
    </row>
    <row r="10150" spans="1:13" x14ac:dyDescent="0.3">
      <c r="A10150" t="s">
        <v>1090</v>
      </c>
      <c r="B10150" t="s">
        <v>13650</v>
      </c>
      <c r="C10150" t="s">
        <v>3173</v>
      </c>
      <c r="D10150" t="s">
        <v>1822</v>
      </c>
      <c r="E10150" t="s">
        <v>3235</v>
      </c>
      <c r="F10150" t="s">
        <v>33107</v>
      </c>
      <c r="G10150" t="s">
        <v>21722</v>
      </c>
      <c r="H10150" t="s">
        <v>3177</v>
      </c>
      <c r="I10150" t="s">
        <v>33108</v>
      </c>
      <c r="J10150" t="s">
        <v>3179</v>
      </c>
      <c r="K10150" t="s">
        <v>33109</v>
      </c>
      <c r="L10150" t="s">
        <v>3174</v>
      </c>
      <c r="M10150" t="s">
        <v>3174</v>
      </c>
    </row>
    <row r="10151" spans="1:13" x14ac:dyDescent="0.3">
      <c r="A10151" t="s">
        <v>1090</v>
      </c>
      <c r="B10151" t="s">
        <v>33110</v>
      </c>
      <c r="C10151" t="s">
        <v>3173</v>
      </c>
      <c r="D10151" t="s">
        <v>1822</v>
      </c>
      <c r="E10151" t="s">
        <v>3235</v>
      </c>
      <c r="F10151" t="s">
        <v>33111</v>
      </c>
      <c r="G10151" t="s">
        <v>8229</v>
      </c>
      <c r="H10151" t="s">
        <v>3177</v>
      </c>
      <c r="I10151" t="s">
        <v>33112</v>
      </c>
      <c r="J10151" t="s">
        <v>3179</v>
      </c>
      <c r="K10151" t="s">
        <v>33113</v>
      </c>
      <c r="L10151" t="s">
        <v>3174</v>
      </c>
      <c r="M10151" t="s">
        <v>3174</v>
      </c>
    </row>
    <row r="10152" spans="1:13" x14ac:dyDescent="0.3">
      <c r="A10152" t="s">
        <v>1090</v>
      </c>
      <c r="B10152" t="s">
        <v>4812</v>
      </c>
      <c r="C10152" t="s">
        <v>3173</v>
      </c>
      <c r="D10152" t="s">
        <v>1755</v>
      </c>
      <c r="E10152" t="s">
        <v>3320</v>
      </c>
      <c r="F10152" t="s">
        <v>33114</v>
      </c>
      <c r="G10152" t="s">
        <v>30779</v>
      </c>
      <c r="H10152" t="s">
        <v>3177</v>
      </c>
      <c r="I10152" t="s">
        <v>33115</v>
      </c>
      <c r="J10152" t="s">
        <v>3187</v>
      </c>
      <c r="K10152" t="s">
        <v>33116</v>
      </c>
      <c r="L10152" t="s">
        <v>3174</v>
      </c>
      <c r="M10152" t="s">
        <v>3174</v>
      </c>
    </row>
    <row r="10153" spans="1:13" x14ac:dyDescent="0.3">
      <c r="A10153" t="s">
        <v>1090</v>
      </c>
      <c r="B10153" t="s">
        <v>33110</v>
      </c>
      <c r="C10153" t="s">
        <v>3173</v>
      </c>
      <c r="D10153" t="s">
        <v>1822</v>
      </c>
      <c r="E10153" t="s">
        <v>3235</v>
      </c>
      <c r="F10153" t="s">
        <v>33117</v>
      </c>
      <c r="G10153" t="s">
        <v>8229</v>
      </c>
      <c r="H10153" t="s">
        <v>3177</v>
      </c>
      <c r="I10153" t="s">
        <v>33118</v>
      </c>
      <c r="J10153" t="s">
        <v>3179</v>
      </c>
      <c r="K10153" t="s">
        <v>33119</v>
      </c>
      <c r="L10153" t="s">
        <v>3174</v>
      </c>
      <c r="M10153" t="s">
        <v>3174</v>
      </c>
    </row>
    <row r="10154" spans="1:13" x14ac:dyDescent="0.3">
      <c r="A10154" t="s">
        <v>1090</v>
      </c>
      <c r="B10154" t="s">
        <v>4812</v>
      </c>
      <c r="C10154" t="s">
        <v>3173</v>
      </c>
      <c r="D10154" t="s">
        <v>1755</v>
      </c>
      <c r="E10154" t="s">
        <v>3320</v>
      </c>
      <c r="F10154" t="s">
        <v>33120</v>
      </c>
      <c r="G10154" t="s">
        <v>16899</v>
      </c>
      <c r="H10154" t="s">
        <v>3177</v>
      </c>
      <c r="I10154" t="s">
        <v>33121</v>
      </c>
      <c r="J10154" t="s">
        <v>3187</v>
      </c>
      <c r="K10154" t="s">
        <v>33122</v>
      </c>
      <c r="L10154" t="s">
        <v>3174</v>
      </c>
      <c r="M10154" t="s">
        <v>3174</v>
      </c>
    </row>
    <row r="10155" spans="1:13" x14ac:dyDescent="0.3">
      <c r="A10155" t="s">
        <v>1090</v>
      </c>
      <c r="B10155" t="s">
        <v>8561</v>
      </c>
      <c r="C10155" t="s">
        <v>3173</v>
      </c>
      <c r="D10155" t="s">
        <v>1822</v>
      </c>
      <c r="E10155" t="s">
        <v>3459</v>
      </c>
      <c r="F10155" t="s">
        <v>33123</v>
      </c>
      <c r="G10155" t="s">
        <v>16298</v>
      </c>
      <c r="H10155" t="s">
        <v>3177</v>
      </c>
      <c r="I10155" t="s">
        <v>33124</v>
      </c>
      <c r="J10155" t="s">
        <v>3179</v>
      </c>
      <c r="K10155" t="s">
        <v>33125</v>
      </c>
      <c r="L10155" t="s">
        <v>3174</v>
      </c>
      <c r="M10155" t="s">
        <v>3174</v>
      </c>
    </row>
    <row r="10156" spans="1:13" x14ac:dyDescent="0.3">
      <c r="A10156" t="s">
        <v>1090</v>
      </c>
      <c r="B10156" t="s">
        <v>8561</v>
      </c>
      <c r="C10156" t="s">
        <v>3173</v>
      </c>
      <c r="D10156" t="s">
        <v>1822</v>
      </c>
      <c r="E10156" t="s">
        <v>3459</v>
      </c>
      <c r="F10156" t="s">
        <v>33126</v>
      </c>
      <c r="G10156" t="s">
        <v>16298</v>
      </c>
      <c r="H10156" t="s">
        <v>3177</v>
      </c>
      <c r="I10156" t="s">
        <v>33127</v>
      </c>
      <c r="J10156" t="s">
        <v>3179</v>
      </c>
      <c r="K10156" t="s">
        <v>33128</v>
      </c>
      <c r="L10156" t="s">
        <v>3174</v>
      </c>
      <c r="M10156" t="s">
        <v>3174</v>
      </c>
    </row>
    <row r="10157" spans="1:13" x14ac:dyDescent="0.3">
      <c r="A10157" t="s">
        <v>1090</v>
      </c>
      <c r="B10157" t="s">
        <v>4812</v>
      </c>
      <c r="C10157" t="s">
        <v>3173</v>
      </c>
      <c r="D10157" t="s">
        <v>1755</v>
      </c>
      <c r="E10157" t="s">
        <v>3320</v>
      </c>
      <c r="F10157" t="s">
        <v>33129</v>
      </c>
      <c r="G10157" t="s">
        <v>16899</v>
      </c>
      <c r="H10157" t="s">
        <v>3177</v>
      </c>
      <c r="I10157" t="s">
        <v>33130</v>
      </c>
      <c r="J10157" t="s">
        <v>3187</v>
      </c>
      <c r="K10157" t="s">
        <v>33131</v>
      </c>
      <c r="L10157" t="s">
        <v>3174</v>
      </c>
      <c r="M10157" t="s">
        <v>3174</v>
      </c>
    </row>
    <row r="10158" spans="1:13" x14ac:dyDescent="0.3">
      <c r="A10158" t="s">
        <v>1090</v>
      </c>
      <c r="B10158" t="s">
        <v>19300</v>
      </c>
      <c r="C10158" t="s">
        <v>3173</v>
      </c>
      <c r="D10158" t="s">
        <v>1822</v>
      </c>
      <c r="E10158" t="s">
        <v>3235</v>
      </c>
      <c r="F10158" t="s">
        <v>33132</v>
      </c>
      <c r="G10158" t="s">
        <v>21722</v>
      </c>
      <c r="H10158" t="s">
        <v>3177</v>
      </c>
      <c r="I10158" t="s">
        <v>33133</v>
      </c>
      <c r="J10158" t="s">
        <v>3179</v>
      </c>
      <c r="K10158" t="s">
        <v>33134</v>
      </c>
      <c r="L10158" t="s">
        <v>3174</v>
      </c>
      <c r="M10158" t="s">
        <v>3174</v>
      </c>
    </row>
    <row r="10159" spans="1:13" x14ac:dyDescent="0.3">
      <c r="A10159" t="s">
        <v>1090</v>
      </c>
      <c r="B10159" t="s">
        <v>19300</v>
      </c>
      <c r="C10159" t="s">
        <v>3173</v>
      </c>
      <c r="D10159" t="s">
        <v>1822</v>
      </c>
      <c r="E10159" t="s">
        <v>3235</v>
      </c>
      <c r="F10159" t="s">
        <v>33135</v>
      </c>
      <c r="G10159" t="s">
        <v>21722</v>
      </c>
      <c r="H10159" t="s">
        <v>3177</v>
      </c>
      <c r="I10159" t="s">
        <v>33136</v>
      </c>
      <c r="J10159" t="s">
        <v>3179</v>
      </c>
      <c r="K10159" t="s">
        <v>33137</v>
      </c>
      <c r="L10159" t="s">
        <v>3174</v>
      </c>
      <c r="M10159" t="s">
        <v>3174</v>
      </c>
    </row>
    <row r="10160" spans="1:13" x14ac:dyDescent="0.3">
      <c r="A10160" t="s">
        <v>1090</v>
      </c>
      <c r="B10160" t="s">
        <v>19300</v>
      </c>
      <c r="C10160" t="s">
        <v>3173</v>
      </c>
      <c r="D10160" t="s">
        <v>1822</v>
      </c>
      <c r="E10160" t="s">
        <v>3235</v>
      </c>
      <c r="F10160" t="s">
        <v>33138</v>
      </c>
      <c r="G10160" t="s">
        <v>8229</v>
      </c>
      <c r="H10160" t="s">
        <v>3177</v>
      </c>
      <c r="I10160" t="s">
        <v>33139</v>
      </c>
      <c r="J10160" t="s">
        <v>3179</v>
      </c>
      <c r="K10160" t="s">
        <v>33140</v>
      </c>
      <c r="L10160" t="s">
        <v>3174</v>
      </c>
      <c r="M10160" t="s">
        <v>3174</v>
      </c>
    </row>
    <row r="10161" spans="1:13" x14ac:dyDescent="0.3">
      <c r="A10161" t="s">
        <v>1090</v>
      </c>
      <c r="B10161" t="s">
        <v>19300</v>
      </c>
      <c r="C10161" t="s">
        <v>3173</v>
      </c>
      <c r="D10161" t="s">
        <v>1822</v>
      </c>
      <c r="E10161" t="s">
        <v>3235</v>
      </c>
      <c r="F10161" t="s">
        <v>33141</v>
      </c>
      <c r="G10161" t="s">
        <v>8229</v>
      </c>
      <c r="H10161" t="s">
        <v>3177</v>
      </c>
      <c r="I10161" t="s">
        <v>33142</v>
      </c>
      <c r="J10161" t="s">
        <v>3179</v>
      </c>
      <c r="K10161" t="s">
        <v>33143</v>
      </c>
      <c r="L10161" t="s">
        <v>3174</v>
      </c>
      <c r="M10161" t="s">
        <v>3174</v>
      </c>
    </row>
    <row r="10162" spans="1:13" x14ac:dyDescent="0.3">
      <c r="A10162" t="s">
        <v>1090</v>
      </c>
      <c r="B10162" t="s">
        <v>8556</v>
      </c>
      <c r="C10162" t="s">
        <v>3173</v>
      </c>
      <c r="D10162" t="s">
        <v>1822</v>
      </c>
      <c r="E10162" t="s">
        <v>3459</v>
      </c>
      <c r="F10162" t="s">
        <v>33144</v>
      </c>
      <c r="G10162" t="s">
        <v>8558</v>
      </c>
      <c r="H10162" t="s">
        <v>3177</v>
      </c>
      <c r="I10162" t="s">
        <v>33145</v>
      </c>
      <c r="J10162" t="s">
        <v>3187</v>
      </c>
      <c r="K10162" t="s">
        <v>33146</v>
      </c>
      <c r="L10162" t="s">
        <v>3174</v>
      </c>
      <c r="M10162" t="s">
        <v>3174</v>
      </c>
    </row>
    <row r="10163" spans="1:13" x14ac:dyDescent="0.3">
      <c r="A10163" t="s">
        <v>1090</v>
      </c>
      <c r="B10163" t="s">
        <v>13563</v>
      </c>
      <c r="C10163" t="s">
        <v>3173</v>
      </c>
      <c r="D10163" t="s">
        <v>1822</v>
      </c>
      <c r="E10163" t="s">
        <v>3459</v>
      </c>
      <c r="F10163" t="s">
        <v>33147</v>
      </c>
      <c r="G10163" t="s">
        <v>16298</v>
      </c>
      <c r="H10163" t="s">
        <v>3177</v>
      </c>
      <c r="I10163" t="s">
        <v>33148</v>
      </c>
      <c r="J10163" t="s">
        <v>3179</v>
      </c>
      <c r="K10163" t="s">
        <v>33149</v>
      </c>
      <c r="L10163" t="s">
        <v>3174</v>
      </c>
      <c r="M10163" t="s">
        <v>3174</v>
      </c>
    </row>
    <row r="10164" spans="1:13" x14ac:dyDescent="0.3">
      <c r="A10164" t="s">
        <v>1090</v>
      </c>
      <c r="B10164" t="s">
        <v>8556</v>
      </c>
      <c r="C10164" t="s">
        <v>3173</v>
      </c>
      <c r="D10164" t="s">
        <v>1822</v>
      </c>
      <c r="E10164" t="s">
        <v>3459</v>
      </c>
      <c r="F10164" t="s">
        <v>33150</v>
      </c>
      <c r="G10164" t="s">
        <v>8558</v>
      </c>
      <c r="H10164" t="s">
        <v>3177</v>
      </c>
      <c r="I10164" t="s">
        <v>33151</v>
      </c>
      <c r="J10164" t="s">
        <v>3187</v>
      </c>
      <c r="K10164" t="s">
        <v>33152</v>
      </c>
      <c r="L10164" t="s">
        <v>3174</v>
      </c>
      <c r="M10164" t="s">
        <v>3174</v>
      </c>
    </row>
    <row r="10165" spans="1:13" x14ac:dyDescent="0.3">
      <c r="A10165" t="s">
        <v>1090</v>
      </c>
      <c r="B10165" t="s">
        <v>13563</v>
      </c>
      <c r="C10165" t="s">
        <v>3173</v>
      </c>
      <c r="D10165" t="s">
        <v>1822</v>
      </c>
      <c r="E10165" t="s">
        <v>3459</v>
      </c>
      <c r="F10165" t="s">
        <v>33153</v>
      </c>
      <c r="G10165" t="s">
        <v>16298</v>
      </c>
      <c r="H10165" t="s">
        <v>3177</v>
      </c>
      <c r="I10165" t="s">
        <v>33154</v>
      </c>
      <c r="J10165" t="s">
        <v>3179</v>
      </c>
      <c r="K10165" t="s">
        <v>33155</v>
      </c>
      <c r="L10165" t="s">
        <v>3174</v>
      </c>
      <c r="M10165" t="s">
        <v>3174</v>
      </c>
    </row>
    <row r="10166" spans="1:13" x14ac:dyDescent="0.3">
      <c r="A10166" t="s">
        <v>1090</v>
      </c>
      <c r="B10166" t="s">
        <v>20215</v>
      </c>
      <c r="C10166" t="s">
        <v>3173</v>
      </c>
      <c r="D10166" t="s">
        <v>1822</v>
      </c>
      <c r="E10166" t="s">
        <v>3459</v>
      </c>
      <c r="F10166" t="s">
        <v>33156</v>
      </c>
      <c r="G10166" t="s">
        <v>26984</v>
      </c>
      <c r="H10166" t="s">
        <v>3177</v>
      </c>
      <c r="I10166" t="s">
        <v>33157</v>
      </c>
      <c r="J10166" t="s">
        <v>3187</v>
      </c>
      <c r="K10166" t="s">
        <v>33158</v>
      </c>
      <c r="L10166" t="s">
        <v>3174</v>
      </c>
      <c r="M10166" t="s">
        <v>3174</v>
      </c>
    </row>
    <row r="10167" spans="1:13" x14ac:dyDescent="0.3">
      <c r="A10167" t="s">
        <v>1082</v>
      </c>
      <c r="B10167" t="s">
        <v>33159</v>
      </c>
      <c r="C10167" t="s">
        <v>4045</v>
      </c>
      <c r="D10167" t="s">
        <v>1822</v>
      </c>
      <c r="E10167" t="s">
        <v>3235</v>
      </c>
      <c r="F10167" t="s">
        <v>33160</v>
      </c>
      <c r="G10167" t="s">
        <v>33161</v>
      </c>
      <c r="H10167" t="s">
        <v>3177</v>
      </c>
      <c r="I10167" t="s">
        <v>33162</v>
      </c>
      <c r="J10167" t="s">
        <v>3187</v>
      </c>
      <c r="K10167" t="s">
        <v>23014</v>
      </c>
      <c r="L10167" t="s">
        <v>3174</v>
      </c>
      <c r="M10167" t="s">
        <v>3174</v>
      </c>
    </row>
    <row r="10168" spans="1:13" x14ac:dyDescent="0.3">
      <c r="A10168" t="s">
        <v>1082</v>
      </c>
      <c r="B10168" t="s">
        <v>33163</v>
      </c>
      <c r="C10168" t="s">
        <v>3190</v>
      </c>
      <c r="D10168" t="s">
        <v>1822</v>
      </c>
      <c r="E10168" t="s">
        <v>3235</v>
      </c>
      <c r="F10168" t="s">
        <v>33164</v>
      </c>
      <c r="G10168" t="s">
        <v>33165</v>
      </c>
      <c r="H10168" t="s">
        <v>3177</v>
      </c>
      <c r="I10168" t="s">
        <v>33166</v>
      </c>
      <c r="J10168" t="s">
        <v>3187</v>
      </c>
      <c r="K10168" t="s">
        <v>23014</v>
      </c>
      <c r="L10168" t="s">
        <v>3174</v>
      </c>
      <c r="M10168" t="s">
        <v>3174</v>
      </c>
    </row>
    <row r="10169" spans="1:13" x14ac:dyDescent="0.3">
      <c r="A10169" t="s">
        <v>1090</v>
      </c>
      <c r="B10169" t="s">
        <v>22752</v>
      </c>
      <c r="C10169" t="s">
        <v>3173</v>
      </c>
      <c r="D10169" t="s">
        <v>1822</v>
      </c>
      <c r="E10169" t="s">
        <v>3235</v>
      </c>
      <c r="F10169" t="s">
        <v>33167</v>
      </c>
      <c r="G10169" t="s">
        <v>22754</v>
      </c>
      <c r="H10169" t="s">
        <v>3177</v>
      </c>
      <c r="I10169" t="s">
        <v>33168</v>
      </c>
      <c r="J10169" t="s">
        <v>3187</v>
      </c>
      <c r="K10169" t="s">
        <v>33169</v>
      </c>
      <c r="L10169" t="s">
        <v>3174</v>
      </c>
      <c r="M10169" t="s">
        <v>3174</v>
      </c>
    </row>
    <row r="10170" spans="1:13" x14ac:dyDescent="0.3">
      <c r="A10170" t="s">
        <v>1082</v>
      </c>
      <c r="B10170" t="s">
        <v>33170</v>
      </c>
      <c r="C10170" t="s">
        <v>3190</v>
      </c>
      <c r="D10170" t="s">
        <v>1822</v>
      </c>
      <c r="E10170" t="s">
        <v>3235</v>
      </c>
      <c r="F10170" t="s">
        <v>33171</v>
      </c>
      <c r="G10170" t="s">
        <v>33172</v>
      </c>
      <c r="H10170" t="s">
        <v>3177</v>
      </c>
      <c r="I10170" t="s">
        <v>33173</v>
      </c>
      <c r="J10170" t="s">
        <v>3187</v>
      </c>
      <c r="K10170" t="s">
        <v>23014</v>
      </c>
      <c r="L10170" t="s">
        <v>3174</v>
      </c>
      <c r="M10170" t="s">
        <v>3174</v>
      </c>
    </row>
    <row r="10171" spans="1:13" x14ac:dyDescent="0.3">
      <c r="A10171" t="s">
        <v>1090</v>
      </c>
      <c r="B10171" t="s">
        <v>22752</v>
      </c>
      <c r="C10171" t="s">
        <v>3173</v>
      </c>
      <c r="D10171" t="s">
        <v>1822</v>
      </c>
      <c r="E10171" t="s">
        <v>3235</v>
      </c>
      <c r="F10171" t="s">
        <v>33174</v>
      </c>
      <c r="G10171" t="s">
        <v>22754</v>
      </c>
      <c r="H10171" t="s">
        <v>3177</v>
      </c>
      <c r="I10171" t="s">
        <v>33175</v>
      </c>
      <c r="J10171" t="s">
        <v>3187</v>
      </c>
      <c r="K10171" t="s">
        <v>33176</v>
      </c>
      <c r="L10171" t="s">
        <v>3174</v>
      </c>
      <c r="M10171" t="s">
        <v>3174</v>
      </c>
    </row>
    <row r="10172" spans="1:13" x14ac:dyDescent="0.3">
      <c r="A10172" t="s">
        <v>1082</v>
      </c>
      <c r="B10172" t="s">
        <v>33177</v>
      </c>
      <c r="C10172" t="s">
        <v>4045</v>
      </c>
      <c r="D10172" t="s">
        <v>1822</v>
      </c>
      <c r="E10172" t="s">
        <v>7639</v>
      </c>
      <c r="F10172" t="s">
        <v>33178</v>
      </c>
      <c r="G10172" t="s">
        <v>32660</v>
      </c>
      <c r="H10172" t="s">
        <v>3177</v>
      </c>
      <c r="I10172" t="s">
        <v>33179</v>
      </c>
      <c r="J10172" t="s">
        <v>3187</v>
      </c>
      <c r="K10172" t="s">
        <v>23014</v>
      </c>
      <c r="L10172" t="s">
        <v>3174</v>
      </c>
      <c r="M10172" t="s">
        <v>3174</v>
      </c>
    </row>
    <row r="10173" spans="1:13" x14ac:dyDescent="0.3">
      <c r="A10173" t="s">
        <v>1082</v>
      </c>
      <c r="B10173" t="s">
        <v>33180</v>
      </c>
      <c r="C10173" t="s">
        <v>4045</v>
      </c>
      <c r="D10173" t="s">
        <v>1822</v>
      </c>
      <c r="E10173" t="s">
        <v>7639</v>
      </c>
      <c r="F10173" t="s">
        <v>33181</v>
      </c>
      <c r="G10173" t="s">
        <v>33182</v>
      </c>
      <c r="H10173" t="s">
        <v>3177</v>
      </c>
      <c r="I10173" t="s">
        <v>33183</v>
      </c>
      <c r="J10173" t="s">
        <v>3187</v>
      </c>
      <c r="K10173" t="s">
        <v>23014</v>
      </c>
      <c r="L10173" t="s">
        <v>3174</v>
      </c>
      <c r="M10173" t="s">
        <v>3174</v>
      </c>
    </row>
    <row r="10174" spans="1:13" x14ac:dyDescent="0.3">
      <c r="A10174" t="s">
        <v>1099</v>
      </c>
      <c r="B10174" t="s">
        <v>32849</v>
      </c>
      <c r="C10174" t="s">
        <v>3190</v>
      </c>
      <c r="D10174" t="s">
        <v>1822</v>
      </c>
      <c r="E10174" t="s">
        <v>3546</v>
      </c>
      <c r="F10174" t="s">
        <v>33184</v>
      </c>
      <c r="G10174" t="s">
        <v>32905</v>
      </c>
      <c r="H10174" t="s">
        <v>3177</v>
      </c>
      <c r="I10174" t="s">
        <v>33185</v>
      </c>
      <c r="J10174" t="s">
        <v>3187</v>
      </c>
      <c r="K10174" t="s">
        <v>33186</v>
      </c>
      <c r="L10174" t="s">
        <v>3174</v>
      </c>
      <c r="M10174" t="s">
        <v>3174</v>
      </c>
    </row>
    <row r="10175" spans="1:13" x14ac:dyDescent="0.3">
      <c r="A10175" t="s">
        <v>1082</v>
      </c>
      <c r="B10175" t="s">
        <v>33187</v>
      </c>
      <c r="C10175" t="s">
        <v>4045</v>
      </c>
      <c r="D10175" t="s">
        <v>1822</v>
      </c>
      <c r="E10175" t="s">
        <v>7639</v>
      </c>
      <c r="F10175" t="s">
        <v>33188</v>
      </c>
      <c r="G10175" t="s">
        <v>33189</v>
      </c>
      <c r="H10175" t="s">
        <v>3177</v>
      </c>
      <c r="I10175" t="s">
        <v>33190</v>
      </c>
      <c r="J10175" t="s">
        <v>3187</v>
      </c>
      <c r="K10175" t="s">
        <v>23014</v>
      </c>
      <c r="L10175" t="s">
        <v>3174</v>
      </c>
      <c r="M10175" t="s">
        <v>3174</v>
      </c>
    </row>
    <row r="10176" spans="1:13" x14ac:dyDescent="0.3">
      <c r="A10176" t="s">
        <v>1099</v>
      </c>
      <c r="B10176" t="s">
        <v>32849</v>
      </c>
      <c r="C10176" t="s">
        <v>3190</v>
      </c>
      <c r="D10176" t="s">
        <v>1822</v>
      </c>
      <c r="E10176" t="s">
        <v>3546</v>
      </c>
      <c r="F10176" t="s">
        <v>33191</v>
      </c>
      <c r="G10176" t="s">
        <v>32905</v>
      </c>
      <c r="H10176" t="s">
        <v>3177</v>
      </c>
      <c r="I10176" t="s">
        <v>33192</v>
      </c>
      <c r="J10176" t="s">
        <v>3187</v>
      </c>
      <c r="K10176" t="s">
        <v>33193</v>
      </c>
      <c r="L10176" t="s">
        <v>3174</v>
      </c>
      <c r="M10176" t="s">
        <v>3174</v>
      </c>
    </row>
    <row r="10177" spans="1:13" x14ac:dyDescent="0.3">
      <c r="A10177" t="s">
        <v>1099</v>
      </c>
      <c r="B10177" t="s">
        <v>32849</v>
      </c>
      <c r="C10177" t="s">
        <v>3190</v>
      </c>
      <c r="D10177" t="s">
        <v>1822</v>
      </c>
      <c r="E10177" t="s">
        <v>3546</v>
      </c>
      <c r="F10177" t="s">
        <v>33194</v>
      </c>
      <c r="G10177" t="s">
        <v>32905</v>
      </c>
      <c r="H10177" t="s">
        <v>3177</v>
      </c>
      <c r="I10177" t="s">
        <v>33195</v>
      </c>
      <c r="J10177" t="s">
        <v>3187</v>
      </c>
      <c r="K10177" t="s">
        <v>33196</v>
      </c>
      <c r="L10177" t="s">
        <v>3174</v>
      </c>
      <c r="M10177" t="s">
        <v>3174</v>
      </c>
    </row>
    <row r="10178" spans="1:13" x14ac:dyDescent="0.3">
      <c r="A10178" t="s">
        <v>1099</v>
      </c>
      <c r="B10178" t="s">
        <v>32849</v>
      </c>
      <c r="C10178" t="s">
        <v>3190</v>
      </c>
      <c r="D10178" t="s">
        <v>1822</v>
      </c>
      <c r="E10178" t="s">
        <v>3546</v>
      </c>
      <c r="F10178" t="s">
        <v>33197</v>
      </c>
      <c r="G10178" t="s">
        <v>32905</v>
      </c>
      <c r="H10178" t="s">
        <v>3177</v>
      </c>
      <c r="I10178" t="s">
        <v>33198</v>
      </c>
      <c r="J10178" t="s">
        <v>3187</v>
      </c>
      <c r="K10178" t="s">
        <v>33199</v>
      </c>
      <c r="L10178" t="s">
        <v>3174</v>
      </c>
      <c r="M10178" t="s">
        <v>3174</v>
      </c>
    </row>
    <row r="10179" spans="1:13" x14ac:dyDescent="0.3">
      <c r="A10179" t="s">
        <v>1085</v>
      </c>
      <c r="B10179" t="s">
        <v>2997</v>
      </c>
      <c r="C10179" t="s">
        <v>3173</v>
      </c>
      <c r="D10179" t="s">
        <v>1755</v>
      </c>
      <c r="E10179" t="s">
        <v>3235</v>
      </c>
      <c r="F10179" t="s">
        <v>33200</v>
      </c>
      <c r="G10179" t="s">
        <v>4110</v>
      </c>
      <c r="H10179" t="s">
        <v>3177</v>
      </c>
      <c r="I10179" t="s">
        <v>33201</v>
      </c>
      <c r="J10179" t="s">
        <v>3187</v>
      </c>
      <c r="K10179" t="s">
        <v>33202</v>
      </c>
      <c r="L10179" t="s">
        <v>3174</v>
      </c>
      <c r="M10179" t="s">
        <v>3174</v>
      </c>
    </row>
    <row r="10180" spans="1:13" x14ac:dyDescent="0.3">
      <c r="A10180" t="s">
        <v>1085</v>
      </c>
      <c r="B10180" t="s">
        <v>3508</v>
      </c>
      <c r="C10180" t="s">
        <v>3173</v>
      </c>
      <c r="D10180" t="s">
        <v>1755</v>
      </c>
      <c r="E10180" t="s">
        <v>3235</v>
      </c>
      <c r="F10180" t="s">
        <v>33203</v>
      </c>
      <c r="G10180" t="s">
        <v>3520</v>
      </c>
      <c r="H10180" t="s">
        <v>3177</v>
      </c>
      <c r="I10180" t="s">
        <v>33204</v>
      </c>
      <c r="J10180" t="s">
        <v>3187</v>
      </c>
      <c r="K10180" t="s">
        <v>33205</v>
      </c>
      <c r="L10180" t="s">
        <v>3174</v>
      </c>
      <c r="M10180" t="s">
        <v>3174</v>
      </c>
    </row>
    <row r="10181" spans="1:13" x14ac:dyDescent="0.3">
      <c r="A10181" t="s">
        <v>1085</v>
      </c>
      <c r="B10181" t="s">
        <v>3508</v>
      </c>
      <c r="C10181" t="s">
        <v>3173</v>
      </c>
      <c r="D10181" t="s">
        <v>1755</v>
      </c>
      <c r="E10181" t="s">
        <v>3235</v>
      </c>
      <c r="F10181" t="s">
        <v>33206</v>
      </c>
      <c r="G10181" t="s">
        <v>33207</v>
      </c>
      <c r="H10181" t="s">
        <v>3177</v>
      </c>
      <c r="I10181" t="s">
        <v>33208</v>
      </c>
      <c r="J10181" t="s">
        <v>3187</v>
      </c>
      <c r="K10181" t="s">
        <v>33209</v>
      </c>
      <c r="L10181" t="s">
        <v>3174</v>
      </c>
      <c r="M10181" t="s">
        <v>3174</v>
      </c>
    </row>
    <row r="10182" spans="1:13" x14ac:dyDescent="0.3">
      <c r="A10182" t="s">
        <v>1085</v>
      </c>
      <c r="B10182" t="s">
        <v>3508</v>
      </c>
      <c r="C10182" t="s">
        <v>3173</v>
      </c>
      <c r="D10182" t="s">
        <v>1755</v>
      </c>
      <c r="E10182" t="s">
        <v>3235</v>
      </c>
      <c r="F10182" t="s">
        <v>33210</v>
      </c>
      <c r="G10182" t="s">
        <v>3510</v>
      </c>
      <c r="H10182" t="s">
        <v>3177</v>
      </c>
      <c r="I10182" t="s">
        <v>33211</v>
      </c>
      <c r="J10182" t="s">
        <v>3187</v>
      </c>
      <c r="K10182" t="s">
        <v>33212</v>
      </c>
      <c r="L10182" t="s">
        <v>3174</v>
      </c>
      <c r="M10182" t="s">
        <v>3174</v>
      </c>
    </row>
    <row r="10183" spans="1:13" x14ac:dyDescent="0.3">
      <c r="A10183" t="s">
        <v>1085</v>
      </c>
      <c r="B10183" t="s">
        <v>3023</v>
      </c>
      <c r="C10183" t="s">
        <v>3173</v>
      </c>
      <c r="D10183" t="s">
        <v>1755</v>
      </c>
      <c r="E10183" t="s">
        <v>3235</v>
      </c>
      <c r="F10183" t="s">
        <v>33213</v>
      </c>
      <c r="G10183" t="s">
        <v>24689</v>
      </c>
      <c r="H10183" t="s">
        <v>3177</v>
      </c>
      <c r="I10183" t="s">
        <v>33214</v>
      </c>
      <c r="J10183" t="s">
        <v>3187</v>
      </c>
      <c r="K10183" t="s">
        <v>33215</v>
      </c>
      <c r="L10183" t="s">
        <v>3174</v>
      </c>
      <c r="M10183" t="s">
        <v>3174</v>
      </c>
    </row>
    <row r="10184" spans="1:13" x14ac:dyDescent="0.3">
      <c r="A10184" t="s">
        <v>1085</v>
      </c>
      <c r="B10184" t="s">
        <v>3023</v>
      </c>
      <c r="C10184" t="s">
        <v>3173</v>
      </c>
      <c r="D10184" t="s">
        <v>1755</v>
      </c>
      <c r="E10184" t="s">
        <v>3235</v>
      </c>
      <c r="F10184" t="s">
        <v>33216</v>
      </c>
      <c r="G10184" t="s">
        <v>5217</v>
      </c>
      <c r="H10184" t="s">
        <v>3177</v>
      </c>
      <c r="I10184" t="s">
        <v>33217</v>
      </c>
      <c r="J10184" t="s">
        <v>3187</v>
      </c>
      <c r="K10184" t="s">
        <v>33218</v>
      </c>
      <c r="L10184" t="s">
        <v>3174</v>
      </c>
      <c r="M10184" t="s">
        <v>3174</v>
      </c>
    </row>
    <row r="10185" spans="1:13" x14ac:dyDescent="0.3">
      <c r="A10185" t="s">
        <v>1085</v>
      </c>
      <c r="B10185" t="s">
        <v>3023</v>
      </c>
      <c r="C10185" t="s">
        <v>3173</v>
      </c>
      <c r="D10185" t="s">
        <v>1755</v>
      </c>
      <c r="E10185" t="s">
        <v>3235</v>
      </c>
      <c r="F10185" t="s">
        <v>33219</v>
      </c>
      <c r="G10185" t="s">
        <v>9541</v>
      </c>
      <c r="H10185" t="s">
        <v>3177</v>
      </c>
      <c r="I10185" t="s">
        <v>33220</v>
      </c>
      <c r="J10185" t="s">
        <v>3187</v>
      </c>
      <c r="K10185" t="s">
        <v>33221</v>
      </c>
      <c r="L10185" t="s">
        <v>3174</v>
      </c>
      <c r="M10185" t="s">
        <v>3174</v>
      </c>
    </row>
    <row r="10186" spans="1:13" x14ac:dyDescent="0.3">
      <c r="A10186" t="s">
        <v>1085</v>
      </c>
      <c r="B10186" t="s">
        <v>3023</v>
      </c>
      <c r="C10186" t="s">
        <v>3173</v>
      </c>
      <c r="D10186" t="s">
        <v>1755</v>
      </c>
      <c r="E10186" t="s">
        <v>3235</v>
      </c>
      <c r="F10186" t="s">
        <v>33222</v>
      </c>
      <c r="G10186" t="s">
        <v>5503</v>
      </c>
      <c r="H10186" t="s">
        <v>3177</v>
      </c>
      <c r="I10186" t="s">
        <v>33223</v>
      </c>
      <c r="J10186" t="s">
        <v>3187</v>
      </c>
      <c r="K10186" t="s">
        <v>33224</v>
      </c>
      <c r="L10186" t="s">
        <v>3174</v>
      </c>
      <c r="M10186" t="s">
        <v>3174</v>
      </c>
    </row>
    <row r="10187" spans="1:13" x14ac:dyDescent="0.3">
      <c r="A10187" t="s">
        <v>1085</v>
      </c>
      <c r="B10187" t="s">
        <v>3023</v>
      </c>
      <c r="C10187" t="s">
        <v>3173</v>
      </c>
      <c r="D10187" t="s">
        <v>1755</v>
      </c>
      <c r="E10187" t="s">
        <v>3235</v>
      </c>
      <c r="F10187" t="s">
        <v>33225</v>
      </c>
      <c r="G10187" t="s">
        <v>4280</v>
      </c>
      <c r="H10187" t="s">
        <v>3177</v>
      </c>
      <c r="I10187" t="s">
        <v>33226</v>
      </c>
      <c r="J10187" t="s">
        <v>3187</v>
      </c>
      <c r="K10187" t="s">
        <v>33227</v>
      </c>
      <c r="L10187" t="s">
        <v>3174</v>
      </c>
      <c r="M10187" t="s">
        <v>3174</v>
      </c>
    </row>
    <row r="10188" spans="1:13" x14ac:dyDescent="0.3">
      <c r="A10188" t="s">
        <v>1085</v>
      </c>
      <c r="B10188" t="s">
        <v>3023</v>
      </c>
      <c r="C10188" t="s">
        <v>3173</v>
      </c>
      <c r="D10188" t="s">
        <v>1755</v>
      </c>
      <c r="E10188" t="s">
        <v>3546</v>
      </c>
      <c r="F10188" t="s">
        <v>33228</v>
      </c>
      <c r="G10188" t="s">
        <v>8928</v>
      </c>
      <c r="H10188" t="s">
        <v>3177</v>
      </c>
      <c r="I10188" t="s">
        <v>33229</v>
      </c>
      <c r="J10188" t="s">
        <v>3187</v>
      </c>
      <c r="K10188" t="s">
        <v>33230</v>
      </c>
      <c r="L10188" t="s">
        <v>3174</v>
      </c>
      <c r="M10188" t="s">
        <v>3174</v>
      </c>
    </row>
    <row r="10189" spans="1:13" x14ac:dyDescent="0.3">
      <c r="A10189" t="s">
        <v>1085</v>
      </c>
      <c r="B10189" t="s">
        <v>3023</v>
      </c>
      <c r="C10189" t="s">
        <v>3173</v>
      </c>
      <c r="D10189" t="s">
        <v>1755</v>
      </c>
      <c r="E10189" t="s">
        <v>3546</v>
      </c>
      <c r="F10189" t="s">
        <v>33231</v>
      </c>
      <c r="G10189" t="s">
        <v>8928</v>
      </c>
      <c r="H10189" t="s">
        <v>3177</v>
      </c>
      <c r="I10189" t="s">
        <v>33232</v>
      </c>
      <c r="J10189" t="s">
        <v>3187</v>
      </c>
      <c r="K10189" t="s">
        <v>33233</v>
      </c>
      <c r="L10189" t="s">
        <v>3174</v>
      </c>
      <c r="M10189" t="s">
        <v>3174</v>
      </c>
    </row>
    <row r="10190" spans="1:13" x14ac:dyDescent="0.3">
      <c r="A10190" t="s">
        <v>1085</v>
      </c>
      <c r="B10190" t="s">
        <v>2997</v>
      </c>
      <c r="C10190" t="s">
        <v>3173</v>
      </c>
      <c r="D10190" t="s">
        <v>1759</v>
      </c>
      <c r="E10190" t="s">
        <v>3235</v>
      </c>
      <c r="F10190" t="s">
        <v>33234</v>
      </c>
      <c r="G10190" t="s">
        <v>5217</v>
      </c>
      <c r="H10190" t="s">
        <v>3177</v>
      </c>
      <c r="I10190" t="s">
        <v>33235</v>
      </c>
      <c r="J10190" t="s">
        <v>3187</v>
      </c>
      <c r="K10190" t="s">
        <v>33236</v>
      </c>
      <c r="L10190" t="s">
        <v>3174</v>
      </c>
      <c r="M10190" t="s">
        <v>3174</v>
      </c>
    </row>
    <row r="10191" spans="1:13" x14ac:dyDescent="0.3">
      <c r="A10191" t="s">
        <v>1085</v>
      </c>
      <c r="B10191" t="s">
        <v>3023</v>
      </c>
      <c r="C10191" t="s">
        <v>3173</v>
      </c>
      <c r="D10191" t="s">
        <v>1755</v>
      </c>
      <c r="E10191" t="s">
        <v>3546</v>
      </c>
      <c r="F10191" t="s">
        <v>33237</v>
      </c>
      <c r="G10191" t="s">
        <v>4280</v>
      </c>
      <c r="H10191" t="s">
        <v>3177</v>
      </c>
      <c r="I10191" t="s">
        <v>33238</v>
      </c>
      <c r="J10191" t="s">
        <v>3187</v>
      </c>
      <c r="K10191" t="s">
        <v>33239</v>
      </c>
      <c r="L10191" t="s">
        <v>3174</v>
      </c>
      <c r="M10191" t="s">
        <v>3174</v>
      </c>
    </row>
    <row r="10192" spans="1:13" x14ac:dyDescent="0.3">
      <c r="A10192" t="s">
        <v>1085</v>
      </c>
      <c r="B10192" t="s">
        <v>5148</v>
      </c>
      <c r="C10192" t="s">
        <v>3173</v>
      </c>
      <c r="D10192" t="s">
        <v>1759</v>
      </c>
      <c r="E10192" t="s">
        <v>3235</v>
      </c>
      <c r="F10192" t="s">
        <v>33240</v>
      </c>
      <c r="G10192" t="s">
        <v>32929</v>
      </c>
      <c r="H10192" t="s">
        <v>3177</v>
      </c>
      <c r="I10192" t="s">
        <v>33241</v>
      </c>
      <c r="J10192" t="s">
        <v>3187</v>
      </c>
      <c r="K10192" t="s">
        <v>32931</v>
      </c>
      <c r="L10192" t="s">
        <v>3174</v>
      </c>
      <c r="M10192" t="s">
        <v>3174</v>
      </c>
    </row>
    <row r="10193" spans="1:13" x14ac:dyDescent="0.3">
      <c r="A10193" t="s">
        <v>1085</v>
      </c>
      <c r="B10193" t="s">
        <v>5148</v>
      </c>
      <c r="C10193" t="s">
        <v>3173</v>
      </c>
      <c r="D10193" t="s">
        <v>1759</v>
      </c>
      <c r="E10193" t="s">
        <v>3235</v>
      </c>
      <c r="F10193" t="s">
        <v>33242</v>
      </c>
      <c r="G10193" t="s">
        <v>33243</v>
      </c>
      <c r="H10193" t="s">
        <v>3177</v>
      </c>
      <c r="I10193" t="s">
        <v>33244</v>
      </c>
      <c r="J10193" t="s">
        <v>3187</v>
      </c>
      <c r="K10193" t="s">
        <v>32931</v>
      </c>
      <c r="L10193" t="s">
        <v>3174</v>
      </c>
      <c r="M10193" t="s">
        <v>3174</v>
      </c>
    </row>
    <row r="10194" spans="1:13" x14ac:dyDescent="0.3">
      <c r="A10194" t="s">
        <v>1082</v>
      </c>
      <c r="B10194" t="s">
        <v>7841</v>
      </c>
      <c r="C10194" t="s">
        <v>4045</v>
      </c>
      <c r="D10194" t="s">
        <v>1822</v>
      </c>
      <c r="E10194" t="s">
        <v>3183</v>
      </c>
      <c r="F10194" t="s">
        <v>33245</v>
      </c>
      <c r="G10194" t="s">
        <v>33246</v>
      </c>
      <c r="H10194" t="s">
        <v>3177</v>
      </c>
      <c r="I10194" t="s">
        <v>33247</v>
      </c>
      <c r="J10194" t="s">
        <v>3179</v>
      </c>
      <c r="K10194" t="s">
        <v>33248</v>
      </c>
      <c r="L10194" t="s">
        <v>3174</v>
      </c>
      <c r="M10194" t="s">
        <v>3174</v>
      </c>
    </row>
    <row r="10195" spans="1:13" x14ac:dyDescent="0.3">
      <c r="A10195" t="s">
        <v>1085</v>
      </c>
      <c r="B10195" t="s">
        <v>5148</v>
      </c>
      <c r="C10195" t="s">
        <v>3173</v>
      </c>
      <c r="D10195" t="s">
        <v>1759</v>
      </c>
      <c r="E10195" t="s">
        <v>3235</v>
      </c>
      <c r="F10195" t="s">
        <v>33249</v>
      </c>
      <c r="G10195" t="s">
        <v>33243</v>
      </c>
      <c r="H10195" t="s">
        <v>3177</v>
      </c>
      <c r="I10195" t="s">
        <v>33250</v>
      </c>
      <c r="J10195" t="s">
        <v>3187</v>
      </c>
      <c r="K10195" t="s">
        <v>32931</v>
      </c>
      <c r="L10195" t="s">
        <v>3174</v>
      </c>
      <c r="M10195" t="s">
        <v>3174</v>
      </c>
    </row>
    <row r="10196" spans="1:13" x14ac:dyDescent="0.3">
      <c r="A10196" t="s">
        <v>1085</v>
      </c>
      <c r="B10196" t="s">
        <v>3655</v>
      </c>
      <c r="C10196" t="s">
        <v>3173</v>
      </c>
      <c r="D10196" t="s">
        <v>1759</v>
      </c>
      <c r="E10196" t="s">
        <v>3235</v>
      </c>
      <c r="F10196" t="s">
        <v>33251</v>
      </c>
      <c r="G10196" t="s">
        <v>21332</v>
      </c>
      <c r="H10196" t="s">
        <v>3177</v>
      </c>
      <c r="I10196" t="s">
        <v>33252</v>
      </c>
      <c r="J10196" t="s">
        <v>3187</v>
      </c>
      <c r="K10196" t="s">
        <v>33253</v>
      </c>
      <c r="L10196" t="s">
        <v>3174</v>
      </c>
      <c r="M10196" t="s">
        <v>3174</v>
      </c>
    </row>
    <row r="10197" spans="1:13" x14ac:dyDescent="0.3">
      <c r="A10197" t="s">
        <v>1085</v>
      </c>
      <c r="B10197" t="s">
        <v>3655</v>
      </c>
      <c r="C10197" t="s">
        <v>3173</v>
      </c>
      <c r="D10197" t="s">
        <v>1759</v>
      </c>
      <c r="E10197" t="s">
        <v>3235</v>
      </c>
      <c r="F10197" t="s">
        <v>33254</v>
      </c>
      <c r="G10197" t="s">
        <v>21332</v>
      </c>
      <c r="H10197" t="s">
        <v>3177</v>
      </c>
      <c r="I10197" t="s">
        <v>33255</v>
      </c>
      <c r="J10197" t="s">
        <v>3187</v>
      </c>
      <c r="K10197" t="s">
        <v>33253</v>
      </c>
      <c r="L10197" t="s">
        <v>3174</v>
      </c>
      <c r="M10197" t="s">
        <v>3174</v>
      </c>
    </row>
    <row r="10198" spans="1:13" x14ac:dyDescent="0.3">
      <c r="A10198" t="s">
        <v>1082</v>
      </c>
      <c r="B10198" t="s">
        <v>7841</v>
      </c>
      <c r="C10198" t="s">
        <v>4045</v>
      </c>
      <c r="D10198" t="s">
        <v>1822</v>
      </c>
      <c r="E10198" t="s">
        <v>3183</v>
      </c>
      <c r="F10198" t="s">
        <v>33256</v>
      </c>
      <c r="G10198" t="s">
        <v>33246</v>
      </c>
      <c r="H10198" t="s">
        <v>3177</v>
      </c>
      <c r="I10198" t="s">
        <v>33257</v>
      </c>
      <c r="J10198" t="s">
        <v>3179</v>
      </c>
      <c r="K10198" t="s">
        <v>33258</v>
      </c>
      <c r="L10198" t="s">
        <v>3174</v>
      </c>
      <c r="M10198" t="s">
        <v>3174</v>
      </c>
    </row>
    <row r="10199" spans="1:13" x14ac:dyDescent="0.3">
      <c r="A10199" t="s">
        <v>1085</v>
      </c>
      <c r="B10199" t="s">
        <v>3655</v>
      </c>
      <c r="C10199" t="s">
        <v>3173</v>
      </c>
      <c r="D10199" t="s">
        <v>1759</v>
      </c>
      <c r="E10199" t="s">
        <v>3235</v>
      </c>
      <c r="F10199" t="s">
        <v>33259</v>
      </c>
      <c r="G10199" t="s">
        <v>21332</v>
      </c>
      <c r="H10199" t="s">
        <v>3177</v>
      </c>
      <c r="I10199" t="s">
        <v>33260</v>
      </c>
      <c r="J10199" t="s">
        <v>3187</v>
      </c>
      <c r="K10199" t="s">
        <v>33253</v>
      </c>
      <c r="L10199" t="s">
        <v>3174</v>
      </c>
      <c r="M10199" t="s">
        <v>3174</v>
      </c>
    </row>
    <row r="10200" spans="1:13" x14ac:dyDescent="0.3">
      <c r="A10200" t="s">
        <v>1085</v>
      </c>
      <c r="B10200" t="s">
        <v>2997</v>
      </c>
      <c r="C10200" t="s">
        <v>3173</v>
      </c>
      <c r="D10200" t="s">
        <v>1759</v>
      </c>
      <c r="E10200" t="s">
        <v>3235</v>
      </c>
      <c r="F10200" t="s">
        <v>33261</v>
      </c>
      <c r="G10200" t="s">
        <v>4040</v>
      </c>
      <c r="H10200" t="s">
        <v>3177</v>
      </c>
      <c r="I10200" t="s">
        <v>33262</v>
      </c>
      <c r="J10200" t="s">
        <v>3187</v>
      </c>
      <c r="K10200" t="s">
        <v>33236</v>
      </c>
      <c r="L10200" t="s">
        <v>3174</v>
      </c>
      <c r="M10200" t="s">
        <v>3174</v>
      </c>
    </row>
    <row r="10201" spans="1:13" x14ac:dyDescent="0.3">
      <c r="A10201" t="s">
        <v>1085</v>
      </c>
      <c r="B10201" t="s">
        <v>2997</v>
      </c>
      <c r="C10201" t="s">
        <v>3173</v>
      </c>
      <c r="D10201" t="s">
        <v>1759</v>
      </c>
      <c r="E10201" t="s">
        <v>3235</v>
      </c>
      <c r="F10201" t="s">
        <v>33263</v>
      </c>
      <c r="G10201" t="s">
        <v>4040</v>
      </c>
      <c r="H10201" t="s">
        <v>3177</v>
      </c>
      <c r="I10201" t="s">
        <v>33264</v>
      </c>
      <c r="J10201" t="s">
        <v>3187</v>
      </c>
      <c r="K10201" t="s">
        <v>33236</v>
      </c>
      <c r="L10201" t="s">
        <v>3174</v>
      </c>
      <c r="M10201" t="s">
        <v>3174</v>
      </c>
    </row>
    <row r="10202" spans="1:13" x14ac:dyDescent="0.3">
      <c r="A10202" t="s">
        <v>1085</v>
      </c>
      <c r="B10202" t="s">
        <v>2997</v>
      </c>
      <c r="C10202" t="s">
        <v>3173</v>
      </c>
      <c r="D10202" t="s">
        <v>1759</v>
      </c>
      <c r="E10202" t="s">
        <v>3235</v>
      </c>
      <c r="F10202" t="s">
        <v>33265</v>
      </c>
      <c r="G10202" t="s">
        <v>4110</v>
      </c>
      <c r="H10202" t="s">
        <v>3177</v>
      </c>
      <c r="I10202" t="s">
        <v>33266</v>
      </c>
      <c r="J10202" t="s">
        <v>3187</v>
      </c>
      <c r="K10202" t="s">
        <v>33236</v>
      </c>
      <c r="L10202" t="s">
        <v>3174</v>
      </c>
      <c r="M10202" t="s">
        <v>3174</v>
      </c>
    </row>
    <row r="10203" spans="1:13" x14ac:dyDescent="0.3">
      <c r="A10203" t="s">
        <v>1085</v>
      </c>
      <c r="B10203" t="s">
        <v>2997</v>
      </c>
      <c r="C10203" t="s">
        <v>3173</v>
      </c>
      <c r="D10203" t="s">
        <v>1759</v>
      </c>
      <c r="E10203" t="s">
        <v>3235</v>
      </c>
      <c r="F10203" t="s">
        <v>33267</v>
      </c>
      <c r="G10203" t="s">
        <v>4110</v>
      </c>
      <c r="H10203" t="s">
        <v>3177</v>
      </c>
      <c r="I10203" t="s">
        <v>33268</v>
      </c>
      <c r="J10203" t="s">
        <v>3187</v>
      </c>
      <c r="K10203" t="s">
        <v>33236</v>
      </c>
      <c r="L10203" t="s">
        <v>3174</v>
      </c>
      <c r="M10203" t="s">
        <v>3174</v>
      </c>
    </row>
    <row r="10204" spans="1:13" x14ac:dyDescent="0.3">
      <c r="A10204" t="s">
        <v>1082</v>
      </c>
      <c r="B10204" t="s">
        <v>7841</v>
      </c>
      <c r="C10204" t="s">
        <v>4045</v>
      </c>
      <c r="D10204" t="s">
        <v>1822</v>
      </c>
      <c r="E10204" t="s">
        <v>3183</v>
      </c>
      <c r="F10204" t="s">
        <v>33269</v>
      </c>
      <c r="G10204" t="s">
        <v>33246</v>
      </c>
      <c r="H10204" t="s">
        <v>3177</v>
      </c>
      <c r="I10204" t="s">
        <v>33270</v>
      </c>
      <c r="J10204" t="s">
        <v>3179</v>
      </c>
      <c r="K10204" t="s">
        <v>33271</v>
      </c>
      <c r="L10204" t="s">
        <v>3174</v>
      </c>
      <c r="M10204" t="s">
        <v>3174</v>
      </c>
    </row>
    <row r="10205" spans="1:13" x14ac:dyDescent="0.3">
      <c r="A10205" t="s">
        <v>1085</v>
      </c>
      <c r="B10205" t="s">
        <v>3655</v>
      </c>
      <c r="C10205" t="s">
        <v>3173</v>
      </c>
      <c r="D10205" t="s">
        <v>1759</v>
      </c>
      <c r="E10205" t="s">
        <v>3235</v>
      </c>
      <c r="F10205" t="s">
        <v>33272</v>
      </c>
      <c r="G10205" t="s">
        <v>3947</v>
      </c>
      <c r="H10205" t="s">
        <v>3177</v>
      </c>
      <c r="I10205" t="s">
        <v>33273</v>
      </c>
      <c r="J10205" t="s">
        <v>3187</v>
      </c>
      <c r="K10205" t="s">
        <v>33253</v>
      </c>
      <c r="L10205" t="s">
        <v>3174</v>
      </c>
      <c r="M10205" t="s">
        <v>3174</v>
      </c>
    </row>
    <row r="10206" spans="1:13" x14ac:dyDescent="0.3">
      <c r="A10206" t="s">
        <v>1085</v>
      </c>
      <c r="B10206" t="s">
        <v>3655</v>
      </c>
      <c r="C10206" t="s">
        <v>3173</v>
      </c>
      <c r="D10206" t="s">
        <v>1759</v>
      </c>
      <c r="E10206" t="s">
        <v>3235</v>
      </c>
      <c r="F10206" t="s">
        <v>33274</v>
      </c>
      <c r="G10206" t="s">
        <v>3947</v>
      </c>
      <c r="H10206" t="s">
        <v>3177</v>
      </c>
      <c r="I10206" t="s">
        <v>33275</v>
      </c>
      <c r="J10206" t="s">
        <v>3187</v>
      </c>
      <c r="K10206" t="s">
        <v>33253</v>
      </c>
      <c r="L10206" t="s">
        <v>3174</v>
      </c>
      <c r="M10206" t="s">
        <v>3174</v>
      </c>
    </row>
    <row r="10207" spans="1:13" x14ac:dyDescent="0.3">
      <c r="A10207" t="s">
        <v>1085</v>
      </c>
      <c r="B10207" t="s">
        <v>3655</v>
      </c>
      <c r="C10207" t="s">
        <v>3173</v>
      </c>
      <c r="D10207" t="s">
        <v>1759</v>
      </c>
      <c r="E10207" t="s">
        <v>3235</v>
      </c>
      <c r="F10207" t="s">
        <v>33276</v>
      </c>
      <c r="G10207" t="s">
        <v>3947</v>
      </c>
      <c r="H10207" t="s">
        <v>3177</v>
      </c>
      <c r="I10207" t="s">
        <v>33277</v>
      </c>
      <c r="J10207" t="s">
        <v>3187</v>
      </c>
      <c r="K10207" t="s">
        <v>33253</v>
      </c>
      <c r="L10207" t="s">
        <v>3174</v>
      </c>
      <c r="M10207" t="s">
        <v>3174</v>
      </c>
    </row>
    <row r="10208" spans="1:13" x14ac:dyDescent="0.3">
      <c r="A10208" t="s">
        <v>1085</v>
      </c>
      <c r="B10208" t="s">
        <v>3655</v>
      </c>
      <c r="C10208" t="s">
        <v>3173</v>
      </c>
      <c r="D10208" t="s">
        <v>1759</v>
      </c>
      <c r="E10208" t="s">
        <v>3459</v>
      </c>
      <c r="F10208" t="s">
        <v>33278</v>
      </c>
      <c r="G10208" t="s">
        <v>3920</v>
      </c>
      <c r="H10208" t="s">
        <v>3177</v>
      </c>
      <c r="I10208" t="s">
        <v>33279</v>
      </c>
      <c r="J10208" t="s">
        <v>3187</v>
      </c>
      <c r="K10208" t="s">
        <v>33280</v>
      </c>
      <c r="L10208" t="s">
        <v>3174</v>
      </c>
      <c r="M10208" t="s">
        <v>3174</v>
      </c>
    </row>
    <row r="10209" spans="1:13" x14ac:dyDescent="0.3">
      <c r="A10209" t="s">
        <v>1085</v>
      </c>
      <c r="B10209" t="s">
        <v>2997</v>
      </c>
      <c r="C10209" t="s">
        <v>3173</v>
      </c>
      <c r="D10209" t="s">
        <v>7922</v>
      </c>
      <c r="E10209" t="s">
        <v>3459</v>
      </c>
      <c r="F10209" t="s">
        <v>33281</v>
      </c>
      <c r="G10209" t="s">
        <v>4110</v>
      </c>
      <c r="H10209" t="s">
        <v>3177</v>
      </c>
      <c r="I10209" t="s">
        <v>33282</v>
      </c>
      <c r="J10209" t="s">
        <v>3187</v>
      </c>
      <c r="K10209" t="s">
        <v>33283</v>
      </c>
      <c r="L10209" t="s">
        <v>3174</v>
      </c>
      <c r="M10209" t="s">
        <v>3174</v>
      </c>
    </row>
    <row r="10210" spans="1:13" x14ac:dyDescent="0.3">
      <c r="A10210" t="s">
        <v>1082</v>
      </c>
      <c r="B10210" t="s">
        <v>7841</v>
      </c>
      <c r="C10210" t="s">
        <v>4045</v>
      </c>
      <c r="D10210" t="s">
        <v>1822</v>
      </c>
      <c r="E10210" t="s">
        <v>3183</v>
      </c>
      <c r="F10210" t="s">
        <v>33284</v>
      </c>
      <c r="G10210" t="s">
        <v>33246</v>
      </c>
      <c r="H10210" t="s">
        <v>3177</v>
      </c>
      <c r="I10210" t="s">
        <v>33285</v>
      </c>
      <c r="J10210" t="s">
        <v>3179</v>
      </c>
      <c r="K10210" t="s">
        <v>33248</v>
      </c>
      <c r="L10210" t="s">
        <v>3174</v>
      </c>
      <c r="M10210" t="s">
        <v>3174</v>
      </c>
    </row>
    <row r="10211" spans="1:13" x14ac:dyDescent="0.3">
      <c r="A10211" t="s">
        <v>1085</v>
      </c>
      <c r="B10211" t="s">
        <v>2997</v>
      </c>
      <c r="C10211" t="s">
        <v>3173</v>
      </c>
      <c r="D10211" t="s">
        <v>7922</v>
      </c>
      <c r="E10211" t="s">
        <v>3459</v>
      </c>
      <c r="F10211" t="s">
        <v>33286</v>
      </c>
      <c r="G10211" t="s">
        <v>4110</v>
      </c>
      <c r="H10211" t="s">
        <v>3177</v>
      </c>
      <c r="I10211" t="s">
        <v>33287</v>
      </c>
      <c r="J10211" t="s">
        <v>3187</v>
      </c>
      <c r="K10211" t="s">
        <v>33283</v>
      </c>
      <c r="L10211" t="s">
        <v>3174</v>
      </c>
      <c r="M10211" t="s">
        <v>3174</v>
      </c>
    </row>
    <row r="10212" spans="1:13" x14ac:dyDescent="0.3">
      <c r="A10212" t="s">
        <v>1085</v>
      </c>
      <c r="B10212" t="s">
        <v>3023</v>
      </c>
      <c r="C10212" t="s">
        <v>3173</v>
      </c>
      <c r="D10212" t="s">
        <v>1755</v>
      </c>
      <c r="E10212" t="s">
        <v>3320</v>
      </c>
      <c r="F10212" t="s">
        <v>33288</v>
      </c>
      <c r="G10212" t="s">
        <v>9541</v>
      </c>
      <c r="H10212" t="s">
        <v>3177</v>
      </c>
      <c r="I10212" t="s">
        <v>33289</v>
      </c>
      <c r="J10212" t="s">
        <v>3187</v>
      </c>
      <c r="K10212" t="s">
        <v>33290</v>
      </c>
      <c r="L10212" t="s">
        <v>3174</v>
      </c>
      <c r="M10212" t="s">
        <v>3174</v>
      </c>
    </row>
    <row r="10213" spans="1:13" x14ac:dyDescent="0.3">
      <c r="A10213" t="s">
        <v>1082</v>
      </c>
      <c r="B10213" t="s">
        <v>7841</v>
      </c>
      <c r="C10213" t="s">
        <v>4045</v>
      </c>
      <c r="D10213" t="s">
        <v>1822</v>
      </c>
      <c r="E10213" t="s">
        <v>3183</v>
      </c>
      <c r="F10213" t="s">
        <v>33291</v>
      </c>
      <c r="G10213" t="s">
        <v>33246</v>
      </c>
      <c r="H10213" t="s">
        <v>3177</v>
      </c>
      <c r="I10213" t="s">
        <v>33292</v>
      </c>
      <c r="J10213" t="s">
        <v>3179</v>
      </c>
      <c r="K10213" t="s">
        <v>33248</v>
      </c>
      <c r="L10213" t="s">
        <v>3174</v>
      </c>
      <c r="M10213" t="s">
        <v>3174</v>
      </c>
    </row>
    <row r="10214" spans="1:13" x14ac:dyDescent="0.3">
      <c r="A10214" t="s">
        <v>1082</v>
      </c>
      <c r="B10214" t="s">
        <v>2964</v>
      </c>
      <c r="C10214" t="s">
        <v>4045</v>
      </c>
      <c r="D10214" t="s">
        <v>1822</v>
      </c>
      <c r="E10214" t="s">
        <v>3183</v>
      </c>
      <c r="F10214" t="s">
        <v>33293</v>
      </c>
      <c r="G10214" t="s">
        <v>33294</v>
      </c>
      <c r="H10214" t="s">
        <v>3177</v>
      </c>
      <c r="I10214" t="s">
        <v>33295</v>
      </c>
      <c r="J10214" t="s">
        <v>3179</v>
      </c>
      <c r="K10214" t="s">
        <v>33296</v>
      </c>
      <c r="L10214" t="s">
        <v>3174</v>
      </c>
      <c r="M10214" t="s">
        <v>3174</v>
      </c>
    </row>
    <row r="10215" spans="1:13" x14ac:dyDescent="0.3">
      <c r="A10215" t="s">
        <v>1082</v>
      </c>
      <c r="B10215" t="s">
        <v>7841</v>
      </c>
      <c r="C10215" t="s">
        <v>4045</v>
      </c>
      <c r="D10215" t="s">
        <v>1822</v>
      </c>
      <c r="E10215" t="s">
        <v>3183</v>
      </c>
      <c r="F10215" t="s">
        <v>33297</v>
      </c>
      <c r="G10215" t="s">
        <v>33246</v>
      </c>
      <c r="H10215" t="s">
        <v>3177</v>
      </c>
      <c r="I10215" t="s">
        <v>33298</v>
      </c>
      <c r="J10215" t="s">
        <v>3179</v>
      </c>
      <c r="K10215" t="s">
        <v>33299</v>
      </c>
      <c r="L10215" t="s">
        <v>3174</v>
      </c>
      <c r="M10215" t="s">
        <v>3174</v>
      </c>
    </row>
    <row r="10216" spans="1:13" x14ac:dyDescent="0.3">
      <c r="A10216" t="s">
        <v>1085</v>
      </c>
      <c r="B10216" t="s">
        <v>2997</v>
      </c>
      <c r="C10216" t="s">
        <v>3173</v>
      </c>
      <c r="D10216" t="s">
        <v>1755</v>
      </c>
      <c r="E10216" t="s">
        <v>3235</v>
      </c>
      <c r="F10216" t="s">
        <v>33300</v>
      </c>
      <c r="G10216" t="s">
        <v>5217</v>
      </c>
      <c r="H10216" t="s">
        <v>3177</v>
      </c>
      <c r="I10216" t="s">
        <v>33301</v>
      </c>
      <c r="J10216" t="s">
        <v>3187</v>
      </c>
      <c r="K10216" t="s">
        <v>33302</v>
      </c>
      <c r="L10216" t="s">
        <v>3174</v>
      </c>
      <c r="M10216" t="s">
        <v>3174</v>
      </c>
    </row>
    <row r="10217" spans="1:13" x14ac:dyDescent="0.3">
      <c r="A10217" t="s">
        <v>1085</v>
      </c>
      <c r="B10217" t="s">
        <v>2997</v>
      </c>
      <c r="C10217" t="s">
        <v>3173</v>
      </c>
      <c r="D10217" t="s">
        <v>1755</v>
      </c>
      <c r="E10217" t="s">
        <v>3235</v>
      </c>
      <c r="F10217" t="s">
        <v>33303</v>
      </c>
      <c r="G10217" t="s">
        <v>10010</v>
      </c>
      <c r="H10217" t="s">
        <v>3177</v>
      </c>
      <c r="I10217" t="s">
        <v>33304</v>
      </c>
      <c r="J10217" t="s">
        <v>3187</v>
      </c>
      <c r="K10217" t="s">
        <v>33305</v>
      </c>
      <c r="L10217" t="s">
        <v>3174</v>
      </c>
      <c r="M10217" t="s">
        <v>3174</v>
      </c>
    </row>
    <row r="10218" spans="1:13" x14ac:dyDescent="0.3">
      <c r="A10218" t="s">
        <v>1085</v>
      </c>
      <c r="B10218" t="s">
        <v>2997</v>
      </c>
      <c r="C10218" t="s">
        <v>3173</v>
      </c>
      <c r="D10218" t="s">
        <v>1755</v>
      </c>
      <c r="E10218" t="s">
        <v>3235</v>
      </c>
      <c r="F10218" t="s">
        <v>33306</v>
      </c>
      <c r="G10218" t="s">
        <v>4040</v>
      </c>
      <c r="H10218" t="s">
        <v>3177</v>
      </c>
      <c r="I10218" t="s">
        <v>33307</v>
      </c>
      <c r="J10218" t="s">
        <v>3187</v>
      </c>
      <c r="K10218" t="s">
        <v>33308</v>
      </c>
      <c r="L10218" t="s">
        <v>3174</v>
      </c>
      <c r="M10218" t="s">
        <v>3174</v>
      </c>
    </row>
    <row r="10219" spans="1:13" x14ac:dyDescent="0.3">
      <c r="A10219" t="s">
        <v>1082</v>
      </c>
      <c r="B10219" t="s">
        <v>7841</v>
      </c>
      <c r="C10219" t="s">
        <v>4045</v>
      </c>
      <c r="D10219" t="s">
        <v>1822</v>
      </c>
      <c r="E10219" t="s">
        <v>3183</v>
      </c>
      <c r="F10219" t="s">
        <v>33309</v>
      </c>
      <c r="G10219" t="s">
        <v>33246</v>
      </c>
      <c r="H10219" t="s">
        <v>3177</v>
      </c>
      <c r="I10219" t="s">
        <v>33310</v>
      </c>
      <c r="J10219" t="s">
        <v>3179</v>
      </c>
      <c r="K10219" t="s">
        <v>33311</v>
      </c>
      <c r="L10219" t="s">
        <v>3174</v>
      </c>
      <c r="M10219" t="s">
        <v>3174</v>
      </c>
    </row>
    <row r="10220" spans="1:13" x14ac:dyDescent="0.3">
      <c r="A10220" t="s">
        <v>1085</v>
      </c>
      <c r="B10220" t="s">
        <v>2997</v>
      </c>
      <c r="C10220" t="s">
        <v>3173</v>
      </c>
      <c r="D10220" t="s">
        <v>1755</v>
      </c>
      <c r="E10220" t="s">
        <v>3320</v>
      </c>
      <c r="F10220" t="s">
        <v>33312</v>
      </c>
      <c r="G10220" t="s">
        <v>8928</v>
      </c>
      <c r="H10220" t="s">
        <v>3177</v>
      </c>
      <c r="I10220" t="s">
        <v>33313</v>
      </c>
      <c r="J10220" t="s">
        <v>3187</v>
      </c>
      <c r="K10220" t="s">
        <v>33314</v>
      </c>
      <c r="L10220" t="s">
        <v>3174</v>
      </c>
      <c r="M10220" t="s">
        <v>3174</v>
      </c>
    </row>
    <row r="10221" spans="1:13" x14ac:dyDescent="0.3">
      <c r="A10221" t="s">
        <v>1085</v>
      </c>
      <c r="B10221" t="s">
        <v>2997</v>
      </c>
      <c r="C10221" t="s">
        <v>3173</v>
      </c>
      <c r="D10221" t="s">
        <v>1755</v>
      </c>
      <c r="E10221" t="s">
        <v>3320</v>
      </c>
      <c r="F10221" t="s">
        <v>33315</v>
      </c>
      <c r="G10221" t="s">
        <v>8928</v>
      </c>
      <c r="H10221" t="s">
        <v>3177</v>
      </c>
      <c r="I10221" t="s">
        <v>33316</v>
      </c>
      <c r="J10221" t="s">
        <v>3187</v>
      </c>
      <c r="K10221" t="s">
        <v>33317</v>
      </c>
      <c r="L10221" t="s">
        <v>3174</v>
      </c>
      <c r="M10221" t="s">
        <v>3174</v>
      </c>
    </row>
    <row r="10222" spans="1:13" x14ac:dyDescent="0.3">
      <c r="A10222" t="s">
        <v>1085</v>
      </c>
      <c r="B10222" t="s">
        <v>2997</v>
      </c>
      <c r="C10222" t="s">
        <v>3173</v>
      </c>
      <c r="D10222" t="s">
        <v>1755</v>
      </c>
      <c r="E10222" t="s">
        <v>3459</v>
      </c>
      <c r="F10222" t="s">
        <v>33318</v>
      </c>
      <c r="G10222" t="s">
        <v>3982</v>
      </c>
      <c r="H10222" t="s">
        <v>3177</v>
      </c>
      <c r="I10222" t="s">
        <v>33319</v>
      </c>
      <c r="J10222" t="s">
        <v>3187</v>
      </c>
      <c r="K10222" t="s">
        <v>33320</v>
      </c>
      <c r="L10222" t="s">
        <v>3174</v>
      </c>
      <c r="M10222" t="s">
        <v>3174</v>
      </c>
    </row>
    <row r="10223" spans="1:13" x14ac:dyDescent="0.3">
      <c r="A10223" t="s">
        <v>1085</v>
      </c>
      <c r="B10223" t="s">
        <v>2997</v>
      </c>
      <c r="C10223" t="s">
        <v>3173</v>
      </c>
      <c r="D10223" t="s">
        <v>1755</v>
      </c>
      <c r="E10223" t="s">
        <v>3459</v>
      </c>
      <c r="F10223" t="s">
        <v>33321</v>
      </c>
      <c r="G10223" t="s">
        <v>24402</v>
      </c>
      <c r="H10223" t="s">
        <v>3177</v>
      </c>
      <c r="I10223" t="s">
        <v>33322</v>
      </c>
      <c r="J10223" t="s">
        <v>3187</v>
      </c>
      <c r="K10223" t="s">
        <v>33323</v>
      </c>
      <c r="L10223" t="s">
        <v>3174</v>
      </c>
      <c r="M10223" t="s">
        <v>3174</v>
      </c>
    </row>
    <row r="10224" spans="1:13" x14ac:dyDescent="0.3">
      <c r="A10224" t="s">
        <v>1082</v>
      </c>
      <c r="B10224" t="s">
        <v>7841</v>
      </c>
      <c r="C10224" t="s">
        <v>4045</v>
      </c>
      <c r="D10224" t="s">
        <v>1822</v>
      </c>
      <c r="E10224" t="s">
        <v>3183</v>
      </c>
      <c r="F10224" t="s">
        <v>33324</v>
      </c>
      <c r="G10224" t="s">
        <v>33246</v>
      </c>
      <c r="H10224" t="s">
        <v>3177</v>
      </c>
      <c r="I10224" t="s">
        <v>33325</v>
      </c>
      <c r="J10224" t="s">
        <v>3179</v>
      </c>
      <c r="K10224" t="s">
        <v>33248</v>
      </c>
      <c r="L10224" t="s">
        <v>3174</v>
      </c>
      <c r="M10224" t="s">
        <v>3174</v>
      </c>
    </row>
    <row r="10225" spans="1:13" x14ac:dyDescent="0.3">
      <c r="A10225" t="s">
        <v>1085</v>
      </c>
      <c r="B10225" t="s">
        <v>3754</v>
      </c>
      <c r="C10225" t="s">
        <v>3173</v>
      </c>
      <c r="D10225" t="s">
        <v>1755</v>
      </c>
      <c r="E10225" t="s">
        <v>3459</v>
      </c>
      <c r="F10225" t="s">
        <v>33326</v>
      </c>
      <c r="G10225" t="s">
        <v>4108</v>
      </c>
      <c r="H10225" t="s">
        <v>3177</v>
      </c>
      <c r="I10225" t="s">
        <v>33327</v>
      </c>
      <c r="J10225" t="s">
        <v>3187</v>
      </c>
      <c r="K10225" t="s">
        <v>33328</v>
      </c>
      <c r="L10225" t="s">
        <v>3174</v>
      </c>
      <c r="M10225" t="s">
        <v>3174</v>
      </c>
    </row>
    <row r="10226" spans="1:13" x14ac:dyDescent="0.3">
      <c r="A10226" t="s">
        <v>1085</v>
      </c>
      <c r="B10226" t="s">
        <v>2997</v>
      </c>
      <c r="C10226" t="s">
        <v>3173</v>
      </c>
      <c r="D10226" t="s">
        <v>1903</v>
      </c>
      <c r="E10226" t="s">
        <v>3320</v>
      </c>
      <c r="F10226" t="s">
        <v>33329</v>
      </c>
      <c r="G10226" t="s">
        <v>10010</v>
      </c>
      <c r="H10226" t="s">
        <v>3177</v>
      </c>
      <c r="I10226" t="s">
        <v>33330</v>
      </c>
      <c r="J10226" t="s">
        <v>3187</v>
      </c>
      <c r="K10226" t="s">
        <v>33331</v>
      </c>
      <c r="L10226" t="s">
        <v>3174</v>
      </c>
      <c r="M10226" t="s">
        <v>3174</v>
      </c>
    </row>
    <row r="10227" spans="1:13" x14ac:dyDescent="0.3">
      <c r="A10227" t="s">
        <v>1085</v>
      </c>
      <c r="B10227" t="s">
        <v>2997</v>
      </c>
      <c r="C10227" t="s">
        <v>3173</v>
      </c>
      <c r="D10227" t="s">
        <v>1903</v>
      </c>
      <c r="E10227" t="s">
        <v>3320</v>
      </c>
      <c r="F10227" t="s">
        <v>33332</v>
      </c>
      <c r="G10227" t="s">
        <v>4040</v>
      </c>
      <c r="H10227" t="s">
        <v>3177</v>
      </c>
      <c r="I10227" t="s">
        <v>33333</v>
      </c>
      <c r="J10227" t="s">
        <v>3187</v>
      </c>
      <c r="K10227" t="s">
        <v>33331</v>
      </c>
      <c r="L10227" t="s">
        <v>3174</v>
      </c>
      <c r="M10227" t="s">
        <v>3174</v>
      </c>
    </row>
    <row r="10228" spans="1:13" x14ac:dyDescent="0.3">
      <c r="A10228" t="s">
        <v>1085</v>
      </c>
      <c r="B10228" t="s">
        <v>2997</v>
      </c>
      <c r="C10228" t="s">
        <v>3173</v>
      </c>
      <c r="D10228" t="s">
        <v>1903</v>
      </c>
      <c r="E10228" t="s">
        <v>3320</v>
      </c>
      <c r="F10228" t="s">
        <v>33334</v>
      </c>
      <c r="G10228" t="s">
        <v>4040</v>
      </c>
      <c r="H10228" t="s">
        <v>3177</v>
      </c>
      <c r="I10228" t="s">
        <v>33335</v>
      </c>
      <c r="J10228" t="s">
        <v>3187</v>
      </c>
      <c r="K10228" t="s">
        <v>33331</v>
      </c>
      <c r="L10228" t="s">
        <v>3174</v>
      </c>
      <c r="M10228" t="s">
        <v>3174</v>
      </c>
    </row>
    <row r="10229" spans="1:13" x14ac:dyDescent="0.3">
      <c r="A10229" t="s">
        <v>1085</v>
      </c>
      <c r="B10229" t="s">
        <v>2997</v>
      </c>
      <c r="C10229" t="s">
        <v>3173</v>
      </c>
      <c r="D10229" t="s">
        <v>1903</v>
      </c>
      <c r="E10229" t="s">
        <v>3320</v>
      </c>
      <c r="F10229" t="s">
        <v>33336</v>
      </c>
      <c r="G10229" t="s">
        <v>4040</v>
      </c>
      <c r="H10229" t="s">
        <v>3177</v>
      </c>
      <c r="I10229" t="s">
        <v>33337</v>
      </c>
      <c r="J10229" t="s">
        <v>3187</v>
      </c>
      <c r="K10229" t="s">
        <v>33331</v>
      </c>
      <c r="L10229" t="s">
        <v>3174</v>
      </c>
      <c r="M10229" t="s">
        <v>3174</v>
      </c>
    </row>
    <row r="10230" spans="1:13" x14ac:dyDescent="0.3">
      <c r="A10230" t="s">
        <v>1082</v>
      </c>
      <c r="B10230" t="s">
        <v>7841</v>
      </c>
      <c r="C10230" t="s">
        <v>4045</v>
      </c>
      <c r="D10230" t="s">
        <v>1822</v>
      </c>
      <c r="E10230" t="s">
        <v>3183</v>
      </c>
      <c r="F10230" t="s">
        <v>33338</v>
      </c>
      <c r="G10230" t="s">
        <v>33246</v>
      </c>
      <c r="H10230" t="s">
        <v>3177</v>
      </c>
      <c r="I10230" t="s">
        <v>33339</v>
      </c>
      <c r="J10230" t="s">
        <v>3179</v>
      </c>
      <c r="K10230" t="s">
        <v>33258</v>
      </c>
      <c r="L10230" t="s">
        <v>3174</v>
      </c>
      <c r="M10230" t="s">
        <v>3174</v>
      </c>
    </row>
    <row r="10231" spans="1:13" x14ac:dyDescent="0.3">
      <c r="A10231" t="s">
        <v>1099</v>
      </c>
      <c r="B10231" t="s">
        <v>3004</v>
      </c>
      <c r="C10231" t="s">
        <v>4045</v>
      </c>
      <c r="D10231" t="s">
        <v>1822</v>
      </c>
      <c r="E10231" t="s">
        <v>4035</v>
      </c>
      <c r="F10231" t="s">
        <v>33340</v>
      </c>
      <c r="G10231" t="s">
        <v>10488</v>
      </c>
      <c r="H10231" t="s">
        <v>3177</v>
      </c>
      <c r="I10231" t="s">
        <v>33341</v>
      </c>
      <c r="J10231" t="s">
        <v>3187</v>
      </c>
      <c r="K10231" t="s">
        <v>25661</v>
      </c>
      <c r="L10231" t="s">
        <v>3174</v>
      </c>
      <c r="M10231" t="s">
        <v>3174</v>
      </c>
    </row>
    <row r="10232" spans="1:13" x14ac:dyDescent="0.3">
      <c r="A10232" t="s">
        <v>1085</v>
      </c>
      <c r="B10232" t="s">
        <v>2997</v>
      </c>
      <c r="C10232" t="s">
        <v>3173</v>
      </c>
      <c r="D10232" t="s">
        <v>1755</v>
      </c>
      <c r="E10232" t="s">
        <v>3459</v>
      </c>
      <c r="F10232" t="s">
        <v>33342</v>
      </c>
      <c r="G10232" t="s">
        <v>3935</v>
      </c>
      <c r="H10232" t="s">
        <v>3177</v>
      </c>
      <c r="I10232" t="s">
        <v>33343</v>
      </c>
      <c r="J10232" t="s">
        <v>3187</v>
      </c>
      <c r="K10232" t="s">
        <v>33344</v>
      </c>
      <c r="L10232" t="s">
        <v>3174</v>
      </c>
      <c r="M10232" t="s">
        <v>3174</v>
      </c>
    </row>
    <row r="10233" spans="1:13" x14ac:dyDescent="0.3">
      <c r="A10233" t="s">
        <v>1085</v>
      </c>
      <c r="B10233" t="s">
        <v>2997</v>
      </c>
      <c r="C10233" t="s">
        <v>3173</v>
      </c>
      <c r="D10233" t="s">
        <v>1903</v>
      </c>
      <c r="E10233" t="s">
        <v>3320</v>
      </c>
      <c r="F10233" t="s">
        <v>33345</v>
      </c>
      <c r="G10233" t="s">
        <v>10010</v>
      </c>
      <c r="H10233" t="s">
        <v>3177</v>
      </c>
      <c r="I10233" t="s">
        <v>33346</v>
      </c>
      <c r="J10233" t="s">
        <v>3187</v>
      </c>
      <c r="K10233" t="s">
        <v>33331</v>
      </c>
      <c r="L10233" t="s">
        <v>3174</v>
      </c>
      <c r="M10233" t="s">
        <v>3174</v>
      </c>
    </row>
    <row r="10234" spans="1:13" x14ac:dyDescent="0.3">
      <c r="A10234" t="s">
        <v>1082</v>
      </c>
      <c r="B10234" t="s">
        <v>7841</v>
      </c>
      <c r="C10234" t="s">
        <v>4045</v>
      </c>
      <c r="D10234" t="s">
        <v>1822</v>
      </c>
      <c r="E10234" t="s">
        <v>3183</v>
      </c>
      <c r="F10234" t="s">
        <v>33347</v>
      </c>
      <c r="G10234" t="s">
        <v>33246</v>
      </c>
      <c r="H10234" t="s">
        <v>3177</v>
      </c>
      <c r="I10234" t="s">
        <v>33348</v>
      </c>
      <c r="J10234" t="s">
        <v>3179</v>
      </c>
      <c r="K10234" t="s">
        <v>33349</v>
      </c>
      <c r="L10234" t="s">
        <v>3174</v>
      </c>
      <c r="M10234" t="s">
        <v>3174</v>
      </c>
    </row>
    <row r="10235" spans="1:13" x14ac:dyDescent="0.3">
      <c r="A10235" t="s">
        <v>1085</v>
      </c>
      <c r="B10235" t="s">
        <v>2997</v>
      </c>
      <c r="C10235" t="s">
        <v>3173</v>
      </c>
      <c r="D10235" t="s">
        <v>1903</v>
      </c>
      <c r="E10235" t="s">
        <v>3320</v>
      </c>
      <c r="F10235" t="s">
        <v>33350</v>
      </c>
      <c r="G10235" t="s">
        <v>10010</v>
      </c>
      <c r="H10235" t="s">
        <v>3177</v>
      </c>
      <c r="I10235" t="s">
        <v>33351</v>
      </c>
      <c r="J10235" t="s">
        <v>3187</v>
      </c>
      <c r="K10235" t="s">
        <v>33331</v>
      </c>
      <c r="L10235" t="s">
        <v>3174</v>
      </c>
      <c r="M10235" t="s">
        <v>3174</v>
      </c>
    </row>
    <row r="10236" spans="1:13" x14ac:dyDescent="0.3">
      <c r="A10236" t="s">
        <v>1082</v>
      </c>
      <c r="B10236" t="s">
        <v>7841</v>
      </c>
      <c r="C10236" t="s">
        <v>4045</v>
      </c>
      <c r="D10236" t="s">
        <v>1822</v>
      </c>
      <c r="E10236" t="s">
        <v>3183</v>
      </c>
      <c r="F10236" t="s">
        <v>33352</v>
      </c>
      <c r="G10236" t="s">
        <v>33246</v>
      </c>
      <c r="H10236" t="s">
        <v>3177</v>
      </c>
      <c r="I10236" t="s">
        <v>33353</v>
      </c>
      <c r="J10236" t="s">
        <v>3179</v>
      </c>
      <c r="K10236" t="s">
        <v>33299</v>
      </c>
      <c r="L10236" t="s">
        <v>3174</v>
      </c>
      <c r="M10236" t="s">
        <v>3174</v>
      </c>
    </row>
    <row r="10237" spans="1:13" x14ac:dyDescent="0.3">
      <c r="A10237" t="s">
        <v>1085</v>
      </c>
      <c r="B10237" t="s">
        <v>3023</v>
      </c>
      <c r="C10237" t="s">
        <v>3173</v>
      </c>
      <c r="D10237" t="s">
        <v>1903</v>
      </c>
      <c r="E10237" t="s">
        <v>3320</v>
      </c>
      <c r="F10237" t="s">
        <v>33354</v>
      </c>
      <c r="G10237" t="s">
        <v>9541</v>
      </c>
      <c r="H10237" t="s">
        <v>3177</v>
      </c>
      <c r="I10237" t="s">
        <v>33355</v>
      </c>
      <c r="J10237" t="s">
        <v>3187</v>
      </c>
      <c r="K10237" t="s">
        <v>33356</v>
      </c>
      <c r="L10237" t="s">
        <v>3174</v>
      </c>
      <c r="M10237" t="s">
        <v>3174</v>
      </c>
    </row>
    <row r="10238" spans="1:13" x14ac:dyDescent="0.3">
      <c r="A10238" t="s">
        <v>1099</v>
      </c>
      <c r="B10238" t="s">
        <v>3050</v>
      </c>
      <c r="C10238" t="s">
        <v>3190</v>
      </c>
      <c r="D10238" t="s">
        <v>1759</v>
      </c>
      <c r="E10238" t="s">
        <v>3298</v>
      </c>
      <c r="F10238" t="s">
        <v>33357</v>
      </c>
      <c r="G10238" t="s">
        <v>32879</v>
      </c>
      <c r="H10238" t="s">
        <v>3177</v>
      </c>
      <c r="I10238" t="s">
        <v>33358</v>
      </c>
      <c r="J10238" t="s">
        <v>3179</v>
      </c>
      <c r="K10238" t="s">
        <v>33359</v>
      </c>
      <c r="L10238" t="s">
        <v>3174</v>
      </c>
      <c r="M10238" t="s">
        <v>3174</v>
      </c>
    </row>
    <row r="10239" spans="1:13" x14ac:dyDescent="0.3">
      <c r="A10239" t="s">
        <v>1082</v>
      </c>
      <c r="B10239" t="s">
        <v>2964</v>
      </c>
      <c r="C10239" t="s">
        <v>4045</v>
      </c>
      <c r="D10239" t="s">
        <v>1822</v>
      </c>
      <c r="E10239" t="s">
        <v>3183</v>
      </c>
      <c r="F10239" t="s">
        <v>33360</v>
      </c>
      <c r="G10239" t="s">
        <v>33294</v>
      </c>
      <c r="H10239" t="s">
        <v>3177</v>
      </c>
      <c r="I10239" t="s">
        <v>33361</v>
      </c>
      <c r="J10239" t="s">
        <v>3179</v>
      </c>
      <c r="K10239" t="s">
        <v>33362</v>
      </c>
      <c r="L10239" t="s">
        <v>3174</v>
      </c>
      <c r="M10239" t="s">
        <v>3174</v>
      </c>
    </row>
    <row r="10240" spans="1:13" x14ac:dyDescent="0.3">
      <c r="A10240" t="s">
        <v>1099</v>
      </c>
      <c r="B10240" t="s">
        <v>3050</v>
      </c>
      <c r="C10240" t="s">
        <v>3190</v>
      </c>
      <c r="D10240" t="s">
        <v>1759</v>
      </c>
      <c r="E10240" t="s">
        <v>3298</v>
      </c>
      <c r="F10240" t="s">
        <v>33363</v>
      </c>
      <c r="G10240" t="s">
        <v>32879</v>
      </c>
      <c r="H10240" t="s">
        <v>3177</v>
      </c>
      <c r="I10240" t="s">
        <v>33364</v>
      </c>
      <c r="J10240" t="s">
        <v>3179</v>
      </c>
      <c r="K10240" t="s">
        <v>33365</v>
      </c>
      <c r="L10240" t="s">
        <v>3174</v>
      </c>
      <c r="M10240" t="s">
        <v>3174</v>
      </c>
    </row>
    <row r="10241" spans="1:13" x14ac:dyDescent="0.3">
      <c r="A10241" t="s">
        <v>1085</v>
      </c>
      <c r="B10241" t="s">
        <v>3023</v>
      </c>
      <c r="C10241" t="s">
        <v>3173</v>
      </c>
      <c r="D10241" t="s">
        <v>1903</v>
      </c>
      <c r="E10241" t="s">
        <v>3320</v>
      </c>
      <c r="F10241" t="s">
        <v>33366</v>
      </c>
      <c r="G10241" t="s">
        <v>9541</v>
      </c>
      <c r="H10241" t="s">
        <v>3177</v>
      </c>
      <c r="I10241" t="s">
        <v>33367</v>
      </c>
      <c r="J10241" t="s">
        <v>3187</v>
      </c>
      <c r="K10241" t="s">
        <v>33356</v>
      </c>
      <c r="L10241" t="s">
        <v>3174</v>
      </c>
      <c r="M10241" t="s">
        <v>3174</v>
      </c>
    </row>
    <row r="10242" spans="1:13" x14ac:dyDescent="0.3">
      <c r="A10242" t="s">
        <v>1090</v>
      </c>
      <c r="B10242" t="s">
        <v>13406</v>
      </c>
      <c r="C10242" t="s">
        <v>3173</v>
      </c>
      <c r="D10242" t="s">
        <v>1761</v>
      </c>
      <c r="E10242" t="s">
        <v>3235</v>
      </c>
      <c r="F10242" t="s">
        <v>33368</v>
      </c>
      <c r="G10242" t="s">
        <v>25686</v>
      </c>
      <c r="H10242" t="s">
        <v>3177</v>
      </c>
      <c r="I10242" t="s">
        <v>33369</v>
      </c>
      <c r="J10242" t="s">
        <v>3187</v>
      </c>
      <c r="K10242" t="s">
        <v>33370</v>
      </c>
      <c r="L10242" t="s">
        <v>3174</v>
      </c>
      <c r="M10242" t="s">
        <v>3174</v>
      </c>
    </row>
    <row r="10243" spans="1:13" x14ac:dyDescent="0.3">
      <c r="A10243" t="s">
        <v>1099</v>
      </c>
      <c r="B10243" t="s">
        <v>3050</v>
      </c>
      <c r="C10243" t="s">
        <v>3190</v>
      </c>
      <c r="D10243" t="s">
        <v>1759</v>
      </c>
      <c r="E10243" t="s">
        <v>3298</v>
      </c>
      <c r="F10243" t="s">
        <v>33371</v>
      </c>
      <c r="G10243" t="s">
        <v>32879</v>
      </c>
      <c r="H10243" t="s">
        <v>3177</v>
      </c>
      <c r="I10243" t="s">
        <v>33372</v>
      </c>
      <c r="J10243" t="s">
        <v>3179</v>
      </c>
      <c r="K10243" t="s">
        <v>33373</v>
      </c>
      <c r="L10243" t="s">
        <v>3174</v>
      </c>
      <c r="M10243" t="s">
        <v>3174</v>
      </c>
    </row>
    <row r="10244" spans="1:13" x14ac:dyDescent="0.3">
      <c r="A10244" t="s">
        <v>1085</v>
      </c>
      <c r="B10244" t="s">
        <v>3023</v>
      </c>
      <c r="C10244" t="s">
        <v>3173</v>
      </c>
      <c r="D10244" t="s">
        <v>1903</v>
      </c>
      <c r="E10244" t="s">
        <v>3320</v>
      </c>
      <c r="F10244" t="s">
        <v>33374</v>
      </c>
      <c r="G10244" t="s">
        <v>9541</v>
      </c>
      <c r="H10244" t="s">
        <v>3177</v>
      </c>
      <c r="I10244" t="s">
        <v>33375</v>
      </c>
      <c r="J10244" t="s">
        <v>3187</v>
      </c>
      <c r="K10244" t="s">
        <v>33356</v>
      </c>
      <c r="L10244" t="s">
        <v>3174</v>
      </c>
      <c r="M10244" t="s">
        <v>3174</v>
      </c>
    </row>
    <row r="10245" spans="1:13" x14ac:dyDescent="0.3">
      <c r="A10245" t="s">
        <v>1082</v>
      </c>
      <c r="B10245" t="s">
        <v>7841</v>
      </c>
      <c r="C10245" t="s">
        <v>4045</v>
      </c>
      <c r="D10245" t="s">
        <v>1822</v>
      </c>
      <c r="E10245" t="s">
        <v>3183</v>
      </c>
      <c r="F10245" t="s">
        <v>33376</v>
      </c>
      <c r="G10245" t="s">
        <v>33246</v>
      </c>
      <c r="H10245" t="s">
        <v>3177</v>
      </c>
      <c r="I10245" t="s">
        <v>33377</v>
      </c>
      <c r="J10245" t="s">
        <v>3179</v>
      </c>
      <c r="K10245" t="s">
        <v>33311</v>
      </c>
      <c r="L10245" t="s">
        <v>3174</v>
      </c>
      <c r="M10245" t="s">
        <v>3174</v>
      </c>
    </row>
    <row r="10246" spans="1:13" x14ac:dyDescent="0.3">
      <c r="A10246" t="s">
        <v>1090</v>
      </c>
      <c r="B10246" t="s">
        <v>3019</v>
      </c>
      <c r="C10246" t="s">
        <v>3173</v>
      </c>
      <c r="D10246" t="s">
        <v>1761</v>
      </c>
      <c r="E10246" t="s">
        <v>3320</v>
      </c>
      <c r="F10246" t="s">
        <v>33378</v>
      </c>
      <c r="G10246" t="s">
        <v>19822</v>
      </c>
      <c r="H10246" t="s">
        <v>3177</v>
      </c>
      <c r="I10246" t="s">
        <v>33379</v>
      </c>
      <c r="J10246" t="s">
        <v>3187</v>
      </c>
      <c r="K10246" t="s">
        <v>26695</v>
      </c>
      <c r="L10246" t="s">
        <v>3174</v>
      </c>
      <c r="M10246" t="s">
        <v>3174</v>
      </c>
    </row>
    <row r="10247" spans="1:13" x14ac:dyDescent="0.3">
      <c r="A10247" t="s">
        <v>1085</v>
      </c>
      <c r="B10247" t="s">
        <v>3023</v>
      </c>
      <c r="C10247" t="s">
        <v>3173</v>
      </c>
      <c r="D10247" t="s">
        <v>1903</v>
      </c>
      <c r="E10247" t="s">
        <v>3320</v>
      </c>
      <c r="F10247" t="s">
        <v>33380</v>
      </c>
      <c r="G10247" t="s">
        <v>5503</v>
      </c>
      <c r="H10247" t="s">
        <v>3177</v>
      </c>
      <c r="I10247" t="s">
        <v>33381</v>
      </c>
      <c r="J10247" t="s">
        <v>3187</v>
      </c>
      <c r="K10247" t="s">
        <v>33356</v>
      </c>
      <c r="L10247" t="s">
        <v>3174</v>
      </c>
      <c r="M10247" t="s">
        <v>3174</v>
      </c>
    </row>
    <row r="10248" spans="1:13" x14ac:dyDescent="0.3">
      <c r="A10248" t="s">
        <v>1090</v>
      </c>
      <c r="B10248" t="s">
        <v>3019</v>
      </c>
      <c r="C10248" t="s">
        <v>3173</v>
      </c>
      <c r="D10248" t="s">
        <v>1761</v>
      </c>
      <c r="E10248" t="s">
        <v>3235</v>
      </c>
      <c r="F10248" t="s">
        <v>33382</v>
      </c>
      <c r="G10248" t="s">
        <v>20820</v>
      </c>
      <c r="H10248" t="s">
        <v>3177</v>
      </c>
      <c r="I10248" t="s">
        <v>33383</v>
      </c>
      <c r="J10248" t="s">
        <v>3187</v>
      </c>
      <c r="K10248" t="s">
        <v>33384</v>
      </c>
      <c r="L10248" t="s">
        <v>3174</v>
      </c>
      <c r="M10248" t="s">
        <v>3174</v>
      </c>
    </row>
    <row r="10249" spans="1:13" x14ac:dyDescent="0.3">
      <c r="A10249" t="s">
        <v>1085</v>
      </c>
      <c r="B10249" t="s">
        <v>3023</v>
      </c>
      <c r="C10249" t="s">
        <v>3173</v>
      </c>
      <c r="D10249" t="s">
        <v>1903</v>
      </c>
      <c r="E10249" t="s">
        <v>3320</v>
      </c>
      <c r="F10249" t="s">
        <v>33385</v>
      </c>
      <c r="G10249" t="s">
        <v>5503</v>
      </c>
      <c r="H10249" t="s">
        <v>3177</v>
      </c>
      <c r="I10249" t="s">
        <v>33386</v>
      </c>
      <c r="J10249" t="s">
        <v>3187</v>
      </c>
      <c r="K10249" t="s">
        <v>33356</v>
      </c>
      <c r="L10249" t="s">
        <v>3174</v>
      </c>
      <c r="M10249" t="s">
        <v>3174</v>
      </c>
    </row>
    <row r="10250" spans="1:13" x14ac:dyDescent="0.3">
      <c r="A10250" t="s">
        <v>1082</v>
      </c>
      <c r="B10250" t="s">
        <v>2964</v>
      </c>
      <c r="C10250" t="s">
        <v>4045</v>
      </c>
      <c r="D10250" t="s">
        <v>1822</v>
      </c>
      <c r="E10250" t="s">
        <v>3183</v>
      </c>
      <c r="F10250" t="s">
        <v>33387</v>
      </c>
      <c r="G10250" t="s">
        <v>33294</v>
      </c>
      <c r="H10250" t="s">
        <v>3177</v>
      </c>
      <c r="I10250" t="s">
        <v>33388</v>
      </c>
      <c r="J10250" t="s">
        <v>3179</v>
      </c>
      <c r="K10250" t="s">
        <v>33389</v>
      </c>
      <c r="L10250" t="s">
        <v>3174</v>
      </c>
      <c r="M10250" t="s">
        <v>3174</v>
      </c>
    </row>
    <row r="10251" spans="1:13" x14ac:dyDescent="0.3">
      <c r="A10251" t="s">
        <v>1085</v>
      </c>
      <c r="B10251" t="s">
        <v>3023</v>
      </c>
      <c r="C10251" t="s">
        <v>3173</v>
      </c>
      <c r="D10251" t="s">
        <v>1903</v>
      </c>
      <c r="E10251" t="s">
        <v>3320</v>
      </c>
      <c r="F10251" t="s">
        <v>33390</v>
      </c>
      <c r="G10251" t="s">
        <v>5503</v>
      </c>
      <c r="H10251" t="s">
        <v>3177</v>
      </c>
      <c r="I10251" t="s">
        <v>33391</v>
      </c>
      <c r="J10251" t="s">
        <v>3187</v>
      </c>
      <c r="K10251" t="s">
        <v>33356</v>
      </c>
      <c r="L10251" t="s">
        <v>3174</v>
      </c>
      <c r="M10251" t="s">
        <v>3174</v>
      </c>
    </row>
    <row r="10252" spans="1:13" x14ac:dyDescent="0.3">
      <c r="A10252" t="s">
        <v>1082</v>
      </c>
      <c r="B10252" t="s">
        <v>7841</v>
      </c>
      <c r="C10252" t="s">
        <v>4045</v>
      </c>
      <c r="D10252" t="s">
        <v>1822</v>
      </c>
      <c r="E10252" t="s">
        <v>3183</v>
      </c>
      <c r="F10252" t="s">
        <v>33392</v>
      </c>
      <c r="G10252" t="s">
        <v>33246</v>
      </c>
      <c r="H10252" t="s">
        <v>3177</v>
      </c>
      <c r="I10252" t="s">
        <v>33393</v>
      </c>
      <c r="J10252" t="s">
        <v>3179</v>
      </c>
      <c r="K10252" t="s">
        <v>33299</v>
      </c>
      <c r="L10252" t="s">
        <v>3174</v>
      </c>
      <c r="M10252" t="s">
        <v>3174</v>
      </c>
    </row>
    <row r="10253" spans="1:13" x14ac:dyDescent="0.3">
      <c r="A10253" t="s">
        <v>1082</v>
      </c>
      <c r="B10253" t="s">
        <v>2950</v>
      </c>
      <c r="C10253" t="s">
        <v>4045</v>
      </c>
      <c r="D10253" t="s">
        <v>1822</v>
      </c>
      <c r="E10253" t="s">
        <v>3183</v>
      </c>
      <c r="F10253" t="s">
        <v>33394</v>
      </c>
      <c r="G10253" t="s">
        <v>13851</v>
      </c>
      <c r="H10253" t="s">
        <v>3177</v>
      </c>
      <c r="I10253" t="s">
        <v>33395</v>
      </c>
      <c r="J10253" t="s">
        <v>3179</v>
      </c>
      <c r="K10253" t="s">
        <v>33299</v>
      </c>
      <c r="L10253" t="s">
        <v>3174</v>
      </c>
      <c r="M10253" t="s">
        <v>3174</v>
      </c>
    </row>
    <row r="10254" spans="1:13" x14ac:dyDescent="0.3">
      <c r="A10254" t="s">
        <v>1085</v>
      </c>
      <c r="B10254" t="s">
        <v>3754</v>
      </c>
      <c r="C10254" t="s">
        <v>3173</v>
      </c>
      <c r="D10254" t="s">
        <v>1755</v>
      </c>
      <c r="E10254" t="s">
        <v>3459</v>
      </c>
      <c r="F10254" t="s">
        <v>33396</v>
      </c>
      <c r="G10254" t="s">
        <v>5191</v>
      </c>
      <c r="H10254" t="s">
        <v>3177</v>
      </c>
      <c r="I10254" t="s">
        <v>33397</v>
      </c>
      <c r="J10254" t="s">
        <v>3187</v>
      </c>
      <c r="K10254" t="s">
        <v>33398</v>
      </c>
      <c r="L10254" t="s">
        <v>3174</v>
      </c>
      <c r="M10254" t="s">
        <v>3174</v>
      </c>
    </row>
    <row r="10255" spans="1:13" x14ac:dyDescent="0.3">
      <c r="A10255" t="s">
        <v>1082</v>
      </c>
      <c r="B10255" t="s">
        <v>7841</v>
      </c>
      <c r="C10255" t="s">
        <v>4045</v>
      </c>
      <c r="D10255" t="s">
        <v>1822</v>
      </c>
      <c r="E10255" t="s">
        <v>3183</v>
      </c>
      <c r="F10255" t="s">
        <v>33399</v>
      </c>
      <c r="G10255" t="s">
        <v>33246</v>
      </c>
      <c r="H10255" t="s">
        <v>3177</v>
      </c>
      <c r="I10255" t="s">
        <v>33400</v>
      </c>
      <c r="J10255" t="s">
        <v>3179</v>
      </c>
      <c r="K10255" t="s">
        <v>33311</v>
      </c>
      <c r="L10255" t="s">
        <v>3174</v>
      </c>
      <c r="M10255" t="s">
        <v>3174</v>
      </c>
    </row>
    <row r="10256" spans="1:13" x14ac:dyDescent="0.3">
      <c r="A10256" t="s">
        <v>1082</v>
      </c>
      <c r="B10256" t="s">
        <v>2950</v>
      </c>
      <c r="C10256" t="s">
        <v>4045</v>
      </c>
      <c r="D10256" t="s">
        <v>1822</v>
      </c>
      <c r="E10256" t="s">
        <v>3183</v>
      </c>
      <c r="F10256" t="s">
        <v>33401</v>
      </c>
      <c r="G10256" t="s">
        <v>13851</v>
      </c>
      <c r="H10256" t="s">
        <v>3177</v>
      </c>
      <c r="I10256" t="s">
        <v>33402</v>
      </c>
      <c r="J10256" t="s">
        <v>3179</v>
      </c>
      <c r="K10256" t="s">
        <v>33311</v>
      </c>
      <c r="L10256" t="s">
        <v>3174</v>
      </c>
      <c r="M10256" t="s">
        <v>3174</v>
      </c>
    </row>
    <row r="10257" spans="1:13" x14ac:dyDescent="0.3">
      <c r="A10257" t="s">
        <v>1082</v>
      </c>
      <c r="B10257" t="s">
        <v>7841</v>
      </c>
      <c r="C10257" t="s">
        <v>4045</v>
      </c>
      <c r="D10257" t="s">
        <v>1822</v>
      </c>
      <c r="E10257" t="s">
        <v>3183</v>
      </c>
      <c r="F10257" t="s">
        <v>33403</v>
      </c>
      <c r="G10257" t="s">
        <v>33246</v>
      </c>
      <c r="H10257" t="s">
        <v>3177</v>
      </c>
      <c r="I10257" t="s">
        <v>33404</v>
      </c>
      <c r="J10257" t="s">
        <v>3179</v>
      </c>
      <c r="K10257" t="s">
        <v>33405</v>
      </c>
      <c r="L10257" t="s">
        <v>3174</v>
      </c>
      <c r="M10257" t="s">
        <v>3174</v>
      </c>
    </row>
    <row r="10258" spans="1:13" x14ac:dyDescent="0.3">
      <c r="A10258" t="s">
        <v>1082</v>
      </c>
      <c r="B10258" t="s">
        <v>2964</v>
      </c>
      <c r="C10258" t="s">
        <v>4045</v>
      </c>
      <c r="D10258" t="s">
        <v>1822</v>
      </c>
      <c r="E10258" t="s">
        <v>3183</v>
      </c>
      <c r="F10258" t="s">
        <v>33406</v>
      </c>
      <c r="G10258" t="s">
        <v>33294</v>
      </c>
      <c r="H10258" t="s">
        <v>3177</v>
      </c>
      <c r="I10258" t="s">
        <v>33407</v>
      </c>
      <c r="J10258" t="s">
        <v>3179</v>
      </c>
      <c r="K10258" t="s">
        <v>33408</v>
      </c>
      <c r="L10258" t="s">
        <v>3174</v>
      </c>
      <c r="M10258" t="s">
        <v>3174</v>
      </c>
    </row>
    <row r="10259" spans="1:13" x14ac:dyDescent="0.3">
      <c r="A10259" t="s">
        <v>1082</v>
      </c>
      <c r="B10259" t="s">
        <v>2950</v>
      </c>
      <c r="C10259" t="s">
        <v>4045</v>
      </c>
      <c r="D10259" t="s">
        <v>1822</v>
      </c>
      <c r="E10259" t="s">
        <v>3183</v>
      </c>
      <c r="F10259" t="s">
        <v>33409</v>
      </c>
      <c r="G10259" t="s">
        <v>13851</v>
      </c>
      <c r="H10259" t="s">
        <v>3177</v>
      </c>
      <c r="I10259" t="s">
        <v>33410</v>
      </c>
      <c r="J10259" t="s">
        <v>3179</v>
      </c>
      <c r="K10259" t="s">
        <v>33405</v>
      </c>
      <c r="L10259" t="s">
        <v>3174</v>
      </c>
      <c r="M10259" t="s">
        <v>3174</v>
      </c>
    </row>
    <row r="10260" spans="1:13" x14ac:dyDescent="0.3">
      <c r="A10260" t="s">
        <v>1082</v>
      </c>
      <c r="B10260" t="s">
        <v>2964</v>
      </c>
      <c r="C10260" t="s">
        <v>4045</v>
      </c>
      <c r="D10260" t="s">
        <v>1822</v>
      </c>
      <c r="E10260" t="s">
        <v>3183</v>
      </c>
      <c r="F10260" t="s">
        <v>33411</v>
      </c>
      <c r="G10260" t="s">
        <v>33294</v>
      </c>
      <c r="H10260" t="s">
        <v>3177</v>
      </c>
      <c r="I10260" t="s">
        <v>33412</v>
      </c>
      <c r="J10260" t="s">
        <v>3179</v>
      </c>
      <c r="K10260" t="s">
        <v>33413</v>
      </c>
      <c r="L10260" t="s">
        <v>3174</v>
      </c>
      <c r="M10260" t="s">
        <v>3174</v>
      </c>
    </row>
    <row r="10261" spans="1:13" x14ac:dyDescent="0.3">
      <c r="A10261" t="s">
        <v>1082</v>
      </c>
      <c r="B10261" t="s">
        <v>2950</v>
      </c>
      <c r="C10261" t="s">
        <v>4045</v>
      </c>
      <c r="D10261" t="s">
        <v>1822</v>
      </c>
      <c r="E10261" t="s">
        <v>3183</v>
      </c>
      <c r="F10261" t="s">
        <v>33414</v>
      </c>
      <c r="G10261" t="s">
        <v>13851</v>
      </c>
      <c r="H10261" t="s">
        <v>3177</v>
      </c>
      <c r="I10261" t="s">
        <v>33415</v>
      </c>
      <c r="J10261" t="s">
        <v>3179</v>
      </c>
      <c r="K10261" t="s">
        <v>33416</v>
      </c>
      <c r="L10261" t="s">
        <v>3174</v>
      </c>
      <c r="M10261" t="s">
        <v>3174</v>
      </c>
    </row>
    <row r="10262" spans="1:13" x14ac:dyDescent="0.3">
      <c r="A10262" t="s">
        <v>1085</v>
      </c>
      <c r="B10262" t="s">
        <v>3766</v>
      </c>
      <c r="C10262" t="s">
        <v>3173</v>
      </c>
      <c r="D10262" t="s">
        <v>7922</v>
      </c>
      <c r="E10262" t="s">
        <v>3459</v>
      </c>
      <c r="F10262" t="s">
        <v>33417</v>
      </c>
      <c r="G10262" t="s">
        <v>3977</v>
      </c>
      <c r="H10262" t="s">
        <v>3177</v>
      </c>
      <c r="I10262" t="s">
        <v>33418</v>
      </c>
      <c r="J10262" t="s">
        <v>3187</v>
      </c>
      <c r="K10262" t="s">
        <v>33419</v>
      </c>
      <c r="L10262" t="s">
        <v>3174</v>
      </c>
      <c r="M10262" t="s">
        <v>3174</v>
      </c>
    </row>
    <row r="10263" spans="1:13" x14ac:dyDescent="0.3">
      <c r="A10263" t="s">
        <v>1085</v>
      </c>
      <c r="B10263" t="s">
        <v>3766</v>
      </c>
      <c r="C10263" t="s">
        <v>3173</v>
      </c>
      <c r="D10263" t="s">
        <v>7922</v>
      </c>
      <c r="E10263" t="s">
        <v>3459</v>
      </c>
      <c r="F10263" t="s">
        <v>33420</v>
      </c>
      <c r="G10263" t="s">
        <v>3977</v>
      </c>
      <c r="H10263" t="s">
        <v>3177</v>
      </c>
      <c r="I10263" t="s">
        <v>33421</v>
      </c>
      <c r="J10263" t="s">
        <v>3187</v>
      </c>
      <c r="K10263" t="s">
        <v>33419</v>
      </c>
      <c r="L10263" t="s">
        <v>3174</v>
      </c>
      <c r="M10263" t="s">
        <v>3174</v>
      </c>
    </row>
    <row r="10264" spans="1:13" x14ac:dyDescent="0.3">
      <c r="A10264" t="s">
        <v>1099</v>
      </c>
      <c r="B10264" t="s">
        <v>3050</v>
      </c>
      <c r="C10264" t="s">
        <v>3190</v>
      </c>
      <c r="D10264" t="s">
        <v>1759</v>
      </c>
      <c r="E10264" t="s">
        <v>3298</v>
      </c>
      <c r="F10264" t="s">
        <v>33422</v>
      </c>
      <c r="G10264" t="s">
        <v>32879</v>
      </c>
      <c r="H10264" t="s">
        <v>3177</v>
      </c>
      <c r="I10264" t="s">
        <v>33423</v>
      </c>
      <c r="J10264" t="s">
        <v>3179</v>
      </c>
      <c r="K10264" t="s">
        <v>33424</v>
      </c>
      <c r="L10264" t="s">
        <v>3174</v>
      </c>
      <c r="M10264" t="s">
        <v>3174</v>
      </c>
    </row>
    <row r="10265" spans="1:13" x14ac:dyDescent="0.3">
      <c r="A10265" t="s">
        <v>1099</v>
      </c>
      <c r="B10265" t="s">
        <v>3050</v>
      </c>
      <c r="C10265" t="s">
        <v>3190</v>
      </c>
      <c r="D10265" t="s">
        <v>1759</v>
      </c>
      <c r="E10265" t="s">
        <v>3298</v>
      </c>
      <c r="F10265" t="s">
        <v>33425</v>
      </c>
      <c r="G10265" t="s">
        <v>32879</v>
      </c>
      <c r="H10265" t="s">
        <v>3177</v>
      </c>
      <c r="I10265" t="s">
        <v>33426</v>
      </c>
      <c r="J10265" t="s">
        <v>3179</v>
      </c>
      <c r="K10265" t="s">
        <v>33427</v>
      </c>
      <c r="L10265" t="s">
        <v>3174</v>
      </c>
      <c r="M10265" t="s">
        <v>3174</v>
      </c>
    </row>
    <row r="10266" spans="1:13" x14ac:dyDescent="0.3">
      <c r="A10266" t="s">
        <v>1085</v>
      </c>
      <c r="B10266" t="s">
        <v>3766</v>
      </c>
      <c r="C10266" t="s">
        <v>3173</v>
      </c>
      <c r="D10266" t="s">
        <v>7922</v>
      </c>
      <c r="E10266" t="s">
        <v>3459</v>
      </c>
      <c r="F10266" t="s">
        <v>33428</v>
      </c>
      <c r="G10266" t="s">
        <v>3977</v>
      </c>
      <c r="H10266" t="s">
        <v>3177</v>
      </c>
      <c r="I10266" t="s">
        <v>33429</v>
      </c>
      <c r="J10266" t="s">
        <v>3187</v>
      </c>
      <c r="K10266" t="s">
        <v>33419</v>
      </c>
      <c r="L10266" t="s">
        <v>3174</v>
      </c>
      <c r="M10266" t="s">
        <v>3174</v>
      </c>
    </row>
    <row r="10267" spans="1:13" x14ac:dyDescent="0.3">
      <c r="A10267" t="s">
        <v>1082</v>
      </c>
      <c r="B10267" t="s">
        <v>2950</v>
      </c>
      <c r="C10267" t="s">
        <v>4045</v>
      </c>
      <c r="D10267" t="s">
        <v>1822</v>
      </c>
      <c r="E10267" t="s">
        <v>3183</v>
      </c>
      <c r="F10267" t="s">
        <v>33430</v>
      </c>
      <c r="G10267" t="s">
        <v>13851</v>
      </c>
      <c r="H10267" t="s">
        <v>3177</v>
      </c>
      <c r="I10267" t="s">
        <v>33431</v>
      </c>
      <c r="J10267" t="s">
        <v>3179</v>
      </c>
      <c r="K10267" t="s">
        <v>33432</v>
      </c>
      <c r="L10267" t="s">
        <v>3174</v>
      </c>
      <c r="M10267" t="s">
        <v>3174</v>
      </c>
    </row>
    <row r="10268" spans="1:13" x14ac:dyDescent="0.3">
      <c r="A10268" t="s">
        <v>1085</v>
      </c>
      <c r="B10268" t="s">
        <v>33433</v>
      </c>
      <c r="C10268" t="s">
        <v>3173</v>
      </c>
      <c r="D10268" t="s">
        <v>1822</v>
      </c>
      <c r="E10268" t="s">
        <v>3235</v>
      </c>
      <c r="F10268" t="s">
        <v>33434</v>
      </c>
      <c r="G10268" t="s">
        <v>33435</v>
      </c>
      <c r="H10268" t="s">
        <v>3177</v>
      </c>
      <c r="I10268" t="s">
        <v>33436</v>
      </c>
      <c r="J10268" t="s">
        <v>3187</v>
      </c>
      <c r="K10268" t="s">
        <v>33437</v>
      </c>
      <c r="L10268" t="s">
        <v>3174</v>
      </c>
      <c r="M10268" t="s">
        <v>3174</v>
      </c>
    </row>
    <row r="10269" spans="1:13" x14ac:dyDescent="0.3">
      <c r="A10269" t="s">
        <v>1085</v>
      </c>
      <c r="B10269" t="s">
        <v>33433</v>
      </c>
      <c r="C10269" t="s">
        <v>3173</v>
      </c>
      <c r="D10269" t="s">
        <v>1822</v>
      </c>
      <c r="E10269" t="s">
        <v>3235</v>
      </c>
      <c r="F10269" t="s">
        <v>33438</v>
      </c>
      <c r="G10269" t="s">
        <v>33435</v>
      </c>
      <c r="H10269" t="s">
        <v>3177</v>
      </c>
      <c r="I10269" t="s">
        <v>33439</v>
      </c>
      <c r="J10269" t="s">
        <v>3187</v>
      </c>
      <c r="K10269" t="s">
        <v>33440</v>
      </c>
      <c r="L10269" t="s">
        <v>3174</v>
      </c>
      <c r="M10269" t="s">
        <v>3174</v>
      </c>
    </row>
    <row r="10270" spans="1:13" x14ac:dyDescent="0.3">
      <c r="A10270" t="s">
        <v>1085</v>
      </c>
      <c r="B10270" t="s">
        <v>33433</v>
      </c>
      <c r="C10270" t="s">
        <v>3173</v>
      </c>
      <c r="D10270" t="s">
        <v>1822</v>
      </c>
      <c r="E10270" t="s">
        <v>3235</v>
      </c>
      <c r="F10270" t="s">
        <v>33441</v>
      </c>
      <c r="G10270" t="s">
        <v>9843</v>
      </c>
      <c r="H10270" t="s">
        <v>3177</v>
      </c>
      <c r="I10270" t="s">
        <v>33442</v>
      </c>
      <c r="J10270" t="s">
        <v>3187</v>
      </c>
      <c r="K10270" t="s">
        <v>33443</v>
      </c>
      <c r="L10270" t="s">
        <v>3174</v>
      </c>
      <c r="M10270" t="s">
        <v>3174</v>
      </c>
    </row>
    <row r="10271" spans="1:13" x14ac:dyDescent="0.3">
      <c r="A10271" t="s">
        <v>1085</v>
      </c>
      <c r="B10271" t="s">
        <v>33433</v>
      </c>
      <c r="C10271" t="s">
        <v>3173</v>
      </c>
      <c r="D10271" t="s">
        <v>1822</v>
      </c>
      <c r="E10271" t="s">
        <v>3235</v>
      </c>
      <c r="F10271" t="s">
        <v>33444</v>
      </c>
      <c r="G10271" t="s">
        <v>9843</v>
      </c>
      <c r="H10271" t="s">
        <v>3177</v>
      </c>
      <c r="I10271" t="s">
        <v>33445</v>
      </c>
      <c r="J10271" t="s">
        <v>3187</v>
      </c>
      <c r="K10271" t="s">
        <v>33446</v>
      </c>
      <c r="L10271" t="s">
        <v>3174</v>
      </c>
      <c r="M10271" t="s">
        <v>3174</v>
      </c>
    </row>
    <row r="10272" spans="1:13" x14ac:dyDescent="0.3">
      <c r="A10272" t="s">
        <v>1085</v>
      </c>
      <c r="B10272" t="s">
        <v>33447</v>
      </c>
      <c r="C10272" t="s">
        <v>3173</v>
      </c>
      <c r="D10272" t="s">
        <v>1822</v>
      </c>
      <c r="E10272" t="s">
        <v>3235</v>
      </c>
      <c r="F10272" t="s">
        <v>33448</v>
      </c>
      <c r="G10272" t="s">
        <v>9827</v>
      </c>
      <c r="H10272" t="s">
        <v>3177</v>
      </c>
      <c r="I10272" t="s">
        <v>33449</v>
      </c>
      <c r="J10272" t="s">
        <v>3187</v>
      </c>
      <c r="K10272" t="s">
        <v>33450</v>
      </c>
      <c r="L10272" t="s">
        <v>3174</v>
      </c>
      <c r="M10272" t="s">
        <v>3174</v>
      </c>
    </row>
    <row r="10273" spans="1:13" x14ac:dyDescent="0.3">
      <c r="A10273" t="s">
        <v>1085</v>
      </c>
      <c r="B10273" t="s">
        <v>33447</v>
      </c>
      <c r="C10273" t="s">
        <v>3173</v>
      </c>
      <c r="D10273" t="s">
        <v>1822</v>
      </c>
      <c r="E10273" t="s">
        <v>3235</v>
      </c>
      <c r="F10273" t="s">
        <v>33451</v>
      </c>
      <c r="G10273" t="s">
        <v>9823</v>
      </c>
      <c r="H10273" t="s">
        <v>3177</v>
      </c>
      <c r="I10273" t="s">
        <v>33452</v>
      </c>
      <c r="J10273" t="s">
        <v>3187</v>
      </c>
      <c r="K10273" t="s">
        <v>33453</v>
      </c>
      <c r="L10273" t="s">
        <v>3174</v>
      </c>
      <c r="M10273" t="s">
        <v>3174</v>
      </c>
    </row>
    <row r="10274" spans="1:13" x14ac:dyDescent="0.3">
      <c r="A10274" t="s">
        <v>1082</v>
      </c>
      <c r="B10274" t="s">
        <v>2950</v>
      </c>
      <c r="C10274" t="s">
        <v>4045</v>
      </c>
      <c r="D10274" t="s">
        <v>1822</v>
      </c>
      <c r="E10274" t="s">
        <v>3183</v>
      </c>
      <c r="F10274" t="s">
        <v>33454</v>
      </c>
      <c r="G10274" t="s">
        <v>13851</v>
      </c>
      <c r="H10274" t="s">
        <v>3177</v>
      </c>
      <c r="I10274" t="s">
        <v>33455</v>
      </c>
      <c r="J10274" t="s">
        <v>3179</v>
      </c>
      <c r="K10274" t="s">
        <v>33456</v>
      </c>
      <c r="L10274" t="s">
        <v>3174</v>
      </c>
      <c r="M10274" t="s">
        <v>3174</v>
      </c>
    </row>
    <row r="10275" spans="1:13" x14ac:dyDescent="0.3">
      <c r="A10275" t="s">
        <v>1085</v>
      </c>
      <c r="B10275" t="s">
        <v>2981</v>
      </c>
      <c r="C10275" t="s">
        <v>3173</v>
      </c>
      <c r="D10275" t="s">
        <v>7922</v>
      </c>
      <c r="E10275" t="s">
        <v>3235</v>
      </c>
      <c r="F10275" t="s">
        <v>33457</v>
      </c>
      <c r="G10275" t="s">
        <v>4032</v>
      </c>
      <c r="H10275" t="s">
        <v>3177</v>
      </c>
      <c r="I10275" t="s">
        <v>33458</v>
      </c>
      <c r="J10275" t="s">
        <v>3187</v>
      </c>
      <c r="K10275" t="s">
        <v>33459</v>
      </c>
      <c r="L10275" t="s">
        <v>3174</v>
      </c>
      <c r="M10275" t="s">
        <v>3174</v>
      </c>
    </row>
    <row r="10276" spans="1:13" x14ac:dyDescent="0.3">
      <c r="A10276" t="s">
        <v>1085</v>
      </c>
      <c r="B10276" t="s">
        <v>2981</v>
      </c>
      <c r="C10276" t="s">
        <v>3173</v>
      </c>
      <c r="D10276" t="s">
        <v>7922</v>
      </c>
      <c r="E10276" t="s">
        <v>3235</v>
      </c>
      <c r="F10276" t="s">
        <v>33460</v>
      </c>
      <c r="G10276" t="s">
        <v>4032</v>
      </c>
      <c r="H10276" t="s">
        <v>3177</v>
      </c>
      <c r="I10276" t="s">
        <v>33461</v>
      </c>
      <c r="J10276" t="s">
        <v>3187</v>
      </c>
      <c r="K10276" t="s">
        <v>33459</v>
      </c>
      <c r="L10276" t="s">
        <v>3174</v>
      </c>
      <c r="M10276" t="s">
        <v>3174</v>
      </c>
    </row>
    <row r="10277" spans="1:13" x14ac:dyDescent="0.3">
      <c r="A10277" t="s">
        <v>1085</v>
      </c>
      <c r="B10277" t="s">
        <v>2981</v>
      </c>
      <c r="C10277" t="s">
        <v>3173</v>
      </c>
      <c r="D10277" t="s">
        <v>7922</v>
      </c>
      <c r="E10277" t="s">
        <v>3235</v>
      </c>
      <c r="F10277" t="s">
        <v>33462</v>
      </c>
      <c r="G10277" t="s">
        <v>4032</v>
      </c>
      <c r="H10277" t="s">
        <v>3177</v>
      </c>
      <c r="I10277" t="s">
        <v>33463</v>
      </c>
      <c r="J10277" t="s">
        <v>3187</v>
      </c>
      <c r="K10277" t="s">
        <v>33459</v>
      </c>
      <c r="L10277" t="s">
        <v>3174</v>
      </c>
      <c r="M10277" t="s">
        <v>3174</v>
      </c>
    </row>
    <row r="10278" spans="1:13" x14ac:dyDescent="0.3">
      <c r="A10278" t="s">
        <v>1085</v>
      </c>
      <c r="B10278" t="s">
        <v>3655</v>
      </c>
      <c r="C10278" t="s">
        <v>3173</v>
      </c>
      <c r="D10278" t="s">
        <v>7922</v>
      </c>
      <c r="E10278" t="s">
        <v>3459</v>
      </c>
      <c r="F10278" t="s">
        <v>33464</v>
      </c>
      <c r="G10278" t="s">
        <v>3920</v>
      </c>
      <c r="H10278" t="s">
        <v>3177</v>
      </c>
      <c r="I10278" t="s">
        <v>33465</v>
      </c>
      <c r="J10278" t="s">
        <v>3187</v>
      </c>
      <c r="K10278" t="s">
        <v>33466</v>
      </c>
      <c r="L10278" t="s">
        <v>3174</v>
      </c>
      <c r="M10278" t="s">
        <v>3174</v>
      </c>
    </row>
    <row r="10279" spans="1:13" x14ac:dyDescent="0.3">
      <c r="A10279" t="s">
        <v>1085</v>
      </c>
      <c r="B10279" t="s">
        <v>3655</v>
      </c>
      <c r="C10279" t="s">
        <v>3173</v>
      </c>
      <c r="D10279" t="s">
        <v>7922</v>
      </c>
      <c r="E10279" t="s">
        <v>3459</v>
      </c>
      <c r="F10279" t="s">
        <v>33467</v>
      </c>
      <c r="G10279" t="s">
        <v>3920</v>
      </c>
      <c r="H10279" t="s">
        <v>3177</v>
      </c>
      <c r="I10279" t="s">
        <v>33468</v>
      </c>
      <c r="J10279" t="s">
        <v>3187</v>
      </c>
      <c r="K10279" t="s">
        <v>33466</v>
      </c>
      <c r="L10279" t="s">
        <v>3174</v>
      </c>
      <c r="M10279" t="s">
        <v>3174</v>
      </c>
    </row>
    <row r="10280" spans="1:13" x14ac:dyDescent="0.3">
      <c r="A10280" t="s">
        <v>1085</v>
      </c>
      <c r="B10280" t="s">
        <v>3655</v>
      </c>
      <c r="C10280" t="s">
        <v>3173</v>
      </c>
      <c r="D10280" t="s">
        <v>7922</v>
      </c>
      <c r="E10280" t="s">
        <v>3459</v>
      </c>
      <c r="F10280" t="s">
        <v>33469</v>
      </c>
      <c r="G10280" t="s">
        <v>3920</v>
      </c>
      <c r="H10280" t="s">
        <v>3177</v>
      </c>
      <c r="I10280" t="s">
        <v>33470</v>
      </c>
      <c r="J10280" t="s">
        <v>3187</v>
      </c>
      <c r="K10280" t="s">
        <v>33466</v>
      </c>
      <c r="L10280" t="s">
        <v>3174</v>
      </c>
      <c r="M10280" t="s">
        <v>3174</v>
      </c>
    </row>
    <row r="10281" spans="1:13" x14ac:dyDescent="0.3">
      <c r="A10281" t="s">
        <v>1085</v>
      </c>
      <c r="B10281" t="s">
        <v>3655</v>
      </c>
      <c r="C10281" t="s">
        <v>3173</v>
      </c>
      <c r="D10281" t="s">
        <v>7922</v>
      </c>
      <c r="E10281" t="s">
        <v>3459</v>
      </c>
      <c r="F10281" t="s">
        <v>33471</v>
      </c>
      <c r="G10281" t="s">
        <v>3992</v>
      </c>
      <c r="H10281" t="s">
        <v>3177</v>
      </c>
      <c r="I10281" t="s">
        <v>33472</v>
      </c>
      <c r="J10281" t="s">
        <v>3187</v>
      </c>
      <c r="K10281" t="s">
        <v>33466</v>
      </c>
      <c r="L10281" t="s">
        <v>3174</v>
      </c>
      <c r="M10281" t="s">
        <v>3174</v>
      </c>
    </row>
    <row r="10282" spans="1:13" x14ac:dyDescent="0.3">
      <c r="A10282" t="s">
        <v>1085</v>
      </c>
      <c r="B10282" t="s">
        <v>3655</v>
      </c>
      <c r="C10282" t="s">
        <v>3173</v>
      </c>
      <c r="D10282" t="s">
        <v>7922</v>
      </c>
      <c r="E10282" t="s">
        <v>3459</v>
      </c>
      <c r="F10282" t="s">
        <v>33473</v>
      </c>
      <c r="G10282" t="s">
        <v>3992</v>
      </c>
      <c r="H10282" t="s">
        <v>3177</v>
      </c>
      <c r="I10282" t="s">
        <v>33474</v>
      </c>
      <c r="J10282" t="s">
        <v>3187</v>
      </c>
      <c r="K10282" t="s">
        <v>33466</v>
      </c>
      <c r="L10282" t="s">
        <v>3174</v>
      </c>
      <c r="M10282" t="s">
        <v>3174</v>
      </c>
    </row>
    <row r="10283" spans="1:13" x14ac:dyDescent="0.3">
      <c r="A10283" t="s">
        <v>1085</v>
      </c>
      <c r="B10283" t="s">
        <v>6575</v>
      </c>
      <c r="C10283" t="s">
        <v>3173</v>
      </c>
      <c r="D10283" t="s">
        <v>1822</v>
      </c>
      <c r="E10283" t="s">
        <v>3235</v>
      </c>
      <c r="F10283" t="s">
        <v>33475</v>
      </c>
      <c r="G10283" t="s">
        <v>33435</v>
      </c>
      <c r="H10283" t="s">
        <v>3177</v>
      </c>
      <c r="I10283" t="s">
        <v>33476</v>
      </c>
      <c r="J10283" t="s">
        <v>3187</v>
      </c>
      <c r="K10283" t="s">
        <v>33477</v>
      </c>
      <c r="L10283" t="s">
        <v>3174</v>
      </c>
      <c r="M10283" t="s">
        <v>3174</v>
      </c>
    </row>
    <row r="10284" spans="1:13" x14ac:dyDescent="0.3">
      <c r="A10284" t="s">
        <v>1085</v>
      </c>
      <c r="B10284" t="s">
        <v>6575</v>
      </c>
      <c r="C10284" t="s">
        <v>3173</v>
      </c>
      <c r="D10284" t="s">
        <v>1822</v>
      </c>
      <c r="E10284" t="s">
        <v>3235</v>
      </c>
      <c r="F10284" t="s">
        <v>33478</v>
      </c>
      <c r="G10284" t="s">
        <v>9843</v>
      </c>
      <c r="H10284" t="s">
        <v>3177</v>
      </c>
      <c r="I10284" t="s">
        <v>33479</v>
      </c>
      <c r="J10284" t="s">
        <v>3187</v>
      </c>
      <c r="K10284" t="s">
        <v>33480</v>
      </c>
      <c r="L10284" t="s">
        <v>3174</v>
      </c>
      <c r="M10284" t="s">
        <v>3174</v>
      </c>
    </row>
    <row r="10285" spans="1:13" x14ac:dyDescent="0.3">
      <c r="A10285" t="s">
        <v>1082</v>
      </c>
      <c r="B10285" t="s">
        <v>2964</v>
      </c>
      <c r="C10285" t="s">
        <v>4045</v>
      </c>
      <c r="D10285" t="s">
        <v>1822</v>
      </c>
      <c r="E10285" t="s">
        <v>3183</v>
      </c>
      <c r="F10285" t="s">
        <v>33481</v>
      </c>
      <c r="G10285" t="s">
        <v>33294</v>
      </c>
      <c r="H10285" t="s">
        <v>3177</v>
      </c>
      <c r="I10285" t="s">
        <v>33482</v>
      </c>
      <c r="J10285" t="s">
        <v>3179</v>
      </c>
      <c r="K10285" t="s">
        <v>33456</v>
      </c>
      <c r="L10285" t="s">
        <v>3174</v>
      </c>
      <c r="M10285" t="s">
        <v>3174</v>
      </c>
    </row>
    <row r="10286" spans="1:13" x14ac:dyDescent="0.3">
      <c r="A10286" t="s">
        <v>1082</v>
      </c>
      <c r="B10286" t="s">
        <v>7841</v>
      </c>
      <c r="C10286" t="s">
        <v>4045</v>
      </c>
      <c r="D10286" t="s">
        <v>1822</v>
      </c>
      <c r="E10286" t="s">
        <v>3183</v>
      </c>
      <c r="F10286" t="s">
        <v>33483</v>
      </c>
      <c r="G10286" t="s">
        <v>7849</v>
      </c>
      <c r="H10286" t="s">
        <v>3177</v>
      </c>
      <c r="I10286" t="s">
        <v>33484</v>
      </c>
      <c r="J10286" t="s">
        <v>3179</v>
      </c>
      <c r="K10286" t="s">
        <v>8683</v>
      </c>
      <c r="L10286" t="s">
        <v>3174</v>
      </c>
      <c r="M10286" t="s">
        <v>3174</v>
      </c>
    </row>
    <row r="10287" spans="1:13" x14ac:dyDescent="0.3">
      <c r="A10287" t="s">
        <v>1082</v>
      </c>
      <c r="B10287" t="s">
        <v>2964</v>
      </c>
      <c r="C10287" t="s">
        <v>4045</v>
      </c>
      <c r="D10287" t="s">
        <v>1822</v>
      </c>
      <c r="E10287" t="s">
        <v>3183</v>
      </c>
      <c r="F10287" t="s">
        <v>33485</v>
      </c>
      <c r="G10287" t="s">
        <v>33294</v>
      </c>
      <c r="H10287" t="s">
        <v>3177</v>
      </c>
      <c r="I10287" t="s">
        <v>33486</v>
      </c>
      <c r="J10287" t="s">
        <v>3179</v>
      </c>
      <c r="K10287" t="s">
        <v>33487</v>
      </c>
      <c r="L10287" t="s">
        <v>3174</v>
      </c>
      <c r="M10287" t="s">
        <v>3174</v>
      </c>
    </row>
    <row r="10288" spans="1:13" x14ac:dyDescent="0.3">
      <c r="A10288" t="s">
        <v>1085</v>
      </c>
      <c r="B10288" t="s">
        <v>3721</v>
      </c>
      <c r="C10288" t="s">
        <v>3173</v>
      </c>
      <c r="D10288" t="s">
        <v>7922</v>
      </c>
      <c r="E10288" t="s">
        <v>3459</v>
      </c>
      <c r="F10288" t="s">
        <v>33488</v>
      </c>
      <c r="G10288" t="s">
        <v>3977</v>
      </c>
      <c r="H10288" t="s">
        <v>3177</v>
      </c>
      <c r="I10288" t="s">
        <v>33489</v>
      </c>
      <c r="J10288" t="s">
        <v>3187</v>
      </c>
      <c r="K10288" t="s">
        <v>33490</v>
      </c>
      <c r="L10288" t="s">
        <v>3174</v>
      </c>
      <c r="M10288" t="s">
        <v>3174</v>
      </c>
    </row>
    <row r="10289" spans="1:13" x14ac:dyDescent="0.3">
      <c r="A10289" t="s">
        <v>1099</v>
      </c>
      <c r="B10289" t="s">
        <v>5128</v>
      </c>
      <c r="C10289" t="s">
        <v>3190</v>
      </c>
      <c r="D10289" t="s">
        <v>1784</v>
      </c>
      <c r="E10289" t="s">
        <v>3459</v>
      </c>
      <c r="F10289" t="s">
        <v>33491</v>
      </c>
      <c r="G10289" t="s">
        <v>33492</v>
      </c>
      <c r="H10289" t="s">
        <v>3177</v>
      </c>
      <c r="I10289" t="s">
        <v>33493</v>
      </c>
      <c r="J10289" t="s">
        <v>3187</v>
      </c>
      <c r="K10289" t="s">
        <v>33492</v>
      </c>
      <c r="L10289" t="s">
        <v>3174</v>
      </c>
      <c r="M10289" t="s">
        <v>3174</v>
      </c>
    </row>
    <row r="10290" spans="1:13" x14ac:dyDescent="0.3">
      <c r="A10290" t="s">
        <v>1099</v>
      </c>
      <c r="B10290" t="s">
        <v>5128</v>
      </c>
      <c r="C10290" t="s">
        <v>3190</v>
      </c>
      <c r="D10290" t="s">
        <v>1784</v>
      </c>
      <c r="E10290" t="s">
        <v>3459</v>
      </c>
      <c r="F10290" t="s">
        <v>33494</v>
      </c>
      <c r="G10290" t="s">
        <v>33495</v>
      </c>
      <c r="H10290" t="s">
        <v>3177</v>
      </c>
      <c r="I10290" t="s">
        <v>33496</v>
      </c>
      <c r="J10290" t="s">
        <v>3187</v>
      </c>
      <c r="K10290" t="s">
        <v>33495</v>
      </c>
      <c r="L10290" t="s">
        <v>3174</v>
      </c>
      <c r="M10290" t="s">
        <v>3174</v>
      </c>
    </row>
    <row r="10291" spans="1:13" x14ac:dyDescent="0.3">
      <c r="A10291" t="s">
        <v>1082</v>
      </c>
      <c r="B10291" t="s">
        <v>7841</v>
      </c>
      <c r="C10291" t="s">
        <v>4045</v>
      </c>
      <c r="D10291" t="s">
        <v>1822</v>
      </c>
      <c r="E10291" t="s">
        <v>3183</v>
      </c>
      <c r="F10291" t="s">
        <v>33497</v>
      </c>
      <c r="G10291" t="s">
        <v>7849</v>
      </c>
      <c r="H10291" t="s">
        <v>3177</v>
      </c>
      <c r="I10291" t="s">
        <v>33498</v>
      </c>
      <c r="J10291" t="s">
        <v>3179</v>
      </c>
      <c r="K10291" t="s">
        <v>8686</v>
      </c>
      <c r="L10291" t="s">
        <v>3174</v>
      </c>
      <c r="M10291" t="s">
        <v>3174</v>
      </c>
    </row>
    <row r="10292" spans="1:13" x14ac:dyDescent="0.3">
      <c r="A10292" t="s">
        <v>1085</v>
      </c>
      <c r="B10292" t="s">
        <v>3766</v>
      </c>
      <c r="C10292" t="s">
        <v>3173</v>
      </c>
      <c r="D10292" t="s">
        <v>7922</v>
      </c>
      <c r="E10292" t="s">
        <v>3459</v>
      </c>
      <c r="F10292" t="s">
        <v>33499</v>
      </c>
      <c r="G10292" t="s">
        <v>3977</v>
      </c>
      <c r="H10292" t="s">
        <v>3177</v>
      </c>
      <c r="I10292" t="s">
        <v>33500</v>
      </c>
      <c r="J10292" t="s">
        <v>3187</v>
      </c>
      <c r="K10292" t="s">
        <v>33501</v>
      </c>
      <c r="L10292" t="s">
        <v>3174</v>
      </c>
      <c r="M10292" t="s">
        <v>3174</v>
      </c>
    </row>
    <row r="10293" spans="1:13" x14ac:dyDescent="0.3">
      <c r="A10293" t="s">
        <v>1085</v>
      </c>
      <c r="B10293" t="s">
        <v>3766</v>
      </c>
      <c r="C10293" t="s">
        <v>3173</v>
      </c>
      <c r="D10293" t="s">
        <v>7922</v>
      </c>
      <c r="E10293" t="s">
        <v>3459</v>
      </c>
      <c r="F10293" t="s">
        <v>33502</v>
      </c>
      <c r="G10293" t="s">
        <v>3975</v>
      </c>
      <c r="H10293" t="s">
        <v>3177</v>
      </c>
      <c r="I10293" t="s">
        <v>33503</v>
      </c>
      <c r="J10293" t="s">
        <v>3187</v>
      </c>
      <c r="K10293" t="s">
        <v>33501</v>
      </c>
      <c r="L10293" t="s">
        <v>3174</v>
      </c>
      <c r="M10293" t="s">
        <v>3174</v>
      </c>
    </row>
    <row r="10294" spans="1:13" x14ac:dyDescent="0.3">
      <c r="A10294" t="s">
        <v>1082</v>
      </c>
      <c r="B10294" t="s">
        <v>2950</v>
      </c>
      <c r="C10294" t="s">
        <v>4045</v>
      </c>
      <c r="D10294" t="s">
        <v>1822</v>
      </c>
      <c r="E10294" t="s">
        <v>3183</v>
      </c>
      <c r="F10294" t="s">
        <v>33504</v>
      </c>
      <c r="G10294" t="s">
        <v>13851</v>
      </c>
      <c r="H10294" t="s">
        <v>3177</v>
      </c>
      <c r="I10294" t="s">
        <v>33505</v>
      </c>
      <c r="J10294" t="s">
        <v>3179</v>
      </c>
      <c r="K10294" t="s">
        <v>32963</v>
      </c>
      <c r="L10294" t="s">
        <v>3174</v>
      </c>
      <c r="M10294" t="s">
        <v>3174</v>
      </c>
    </row>
    <row r="10295" spans="1:13" x14ac:dyDescent="0.3">
      <c r="A10295" t="s">
        <v>1082</v>
      </c>
      <c r="B10295" t="s">
        <v>2964</v>
      </c>
      <c r="C10295" t="s">
        <v>4045</v>
      </c>
      <c r="D10295" t="s">
        <v>1822</v>
      </c>
      <c r="E10295" t="s">
        <v>3183</v>
      </c>
      <c r="F10295" t="s">
        <v>33506</v>
      </c>
      <c r="G10295" t="s">
        <v>33294</v>
      </c>
      <c r="H10295" t="s">
        <v>3177</v>
      </c>
      <c r="I10295" t="s">
        <v>33507</v>
      </c>
      <c r="J10295" t="s">
        <v>3179</v>
      </c>
      <c r="K10295" t="s">
        <v>33508</v>
      </c>
      <c r="L10295" t="s">
        <v>3174</v>
      </c>
      <c r="M10295" t="s">
        <v>3174</v>
      </c>
    </row>
    <row r="10296" spans="1:13" x14ac:dyDescent="0.3">
      <c r="A10296" t="s">
        <v>1099</v>
      </c>
      <c r="B10296" t="s">
        <v>5128</v>
      </c>
      <c r="C10296" t="s">
        <v>3190</v>
      </c>
      <c r="D10296" t="s">
        <v>1784</v>
      </c>
      <c r="E10296" t="s">
        <v>3459</v>
      </c>
      <c r="F10296" t="s">
        <v>33509</v>
      </c>
      <c r="G10296" t="s">
        <v>33495</v>
      </c>
      <c r="H10296" t="s">
        <v>3177</v>
      </c>
      <c r="I10296" t="s">
        <v>33510</v>
      </c>
      <c r="J10296" t="s">
        <v>3187</v>
      </c>
      <c r="K10296" t="s">
        <v>33495</v>
      </c>
      <c r="L10296" t="s">
        <v>3174</v>
      </c>
      <c r="M10296" t="s">
        <v>3174</v>
      </c>
    </row>
    <row r="10297" spans="1:13" x14ac:dyDescent="0.3">
      <c r="A10297" t="s">
        <v>1099</v>
      </c>
      <c r="B10297" t="s">
        <v>5128</v>
      </c>
      <c r="C10297" t="s">
        <v>3190</v>
      </c>
      <c r="D10297" t="s">
        <v>1784</v>
      </c>
      <c r="E10297" t="s">
        <v>3459</v>
      </c>
      <c r="F10297" t="s">
        <v>33511</v>
      </c>
      <c r="G10297" t="s">
        <v>33492</v>
      </c>
      <c r="H10297" t="s">
        <v>3177</v>
      </c>
      <c r="I10297" t="s">
        <v>33512</v>
      </c>
      <c r="J10297" t="s">
        <v>3187</v>
      </c>
      <c r="K10297" t="s">
        <v>33492</v>
      </c>
      <c r="L10297" t="s">
        <v>3174</v>
      </c>
      <c r="M10297" t="s">
        <v>3174</v>
      </c>
    </row>
    <row r="10298" spans="1:13" x14ac:dyDescent="0.3">
      <c r="A10298" t="s">
        <v>1085</v>
      </c>
      <c r="B10298" t="s">
        <v>3721</v>
      </c>
      <c r="C10298" t="s">
        <v>3173</v>
      </c>
      <c r="D10298" t="s">
        <v>7922</v>
      </c>
      <c r="E10298" t="s">
        <v>3459</v>
      </c>
      <c r="F10298" t="s">
        <v>33513</v>
      </c>
      <c r="G10298" t="s">
        <v>23065</v>
      </c>
      <c r="H10298" t="s">
        <v>3177</v>
      </c>
      <c r="I10298" t="s">
        <v>33514</v>
      </c>
      <c r="J10298" t="s">
        <v>3187</v>
      </c>
      <c r="K10298" t="s">
        <v>33490</v>
      </c>
      <c r="L10298" t="s">
        <v>3174</v>
      </c>
      <c r="M10298" t="s">
        <v>3174</v>
      </c>
    </row>
    <row r="10299" spans="1:13" x14ac:dyDescent="0.3">
      <c r="A10299" t="s">
        <v>1085</v>
      </c>
      <c r="B10299" t="s">
        <v>3766</v>
      </c>
      <c r="C10299" t="s">
        <v>3173</v>
      </c>
      <c r="D10299" t="s">
        <v>7922</v>
      </c>
      <c r="E10299" t="s">
        <v>3459</v>
      </c>
      <c r="F10299" t="s">
        <v>33515</v>
      </c>
      <c r="G10299" t="s">
        <v>9170</v>
      </c>
      <c r="H10299" t="s">
        <v>3177</v>
      </c>
      <c r="I10299" t="s">
        <v>33516</v>
      </c>
      <c r="J10299" t="s">
        <v>3187</v>
      </c>
      <c r="K10299" t="s">
        <v>33517</v>
      </c>
      <c r="L10299" t="s">
        <v>3174</v>
      </c>
      <c r="M10299" t="s">
        <v>3174</v>
      </c>
    </row>
    <row r="10300" spans="1:13" x14ac:dyDescent="0.3">
      <c r="A10300" t="s">
        <v>1099</v>
      </c>
      <c r="B10300" t="s">
        <v>5128</v>
      </c>
      <c r="C10300" t="s">
        <v>3190</v>
      </c>
      <c r="D10300" t="s">
        <v>1784</v>
      </c>
      <c r="E10300" t="s">
        <v>3459</v>
      </c>
      <c r="F10300" t="s">
        <v>33518</v>
      </c>
      <c r="G10300" t="s">
        <v>33492</v>
      </c>
      <c r="H10300" t="s">
        <v>3177</v>
      </c>
      <c r="I10300" t="s">
        <v>33519</v>
      </c>
      <c r="J10300" t="s">
        <v>3187</v>
      </c>
      <c r="K10300" t="s">
        <v>33492</v>
      </c>
      <c r="L10300" t="s">
        <v>3174</v>
      </c>
      <c r="M10300" t="s">
        <v>3174</v>
      </c>
    </row>
    <row r="10301" spans="1:13" x14ac:dyDescent="0.3">
      <c r="A10301" t="s">
        <v>1085</v>
      </c>
      <c r="B10301" t="s">
        <v>3766</v>
      </c>
      <c r="C10301" t="s">
        <v>3173</v>
      </c>
      <c r="D10301" t="s">
        <v>7922</v>
      </c>
      <c r="E10301" t="s">
        <v>3459</v>
      </c>
      <c r="F10301" t="s">
        <v>33520</v>
      </c>
      <c r="G10301" t="s">
        <v>3977</v>
      </c>
      <c r="H10301" t="s">
        <v>3177</v>
      </c>
      <c r="I10301" t="s">
        <v>33521</v>
      </c>
      <c r="J10301" t="s">
        <v>3187</v>
      </c>
      <c r="K10301" t="s">
        <v>33419</v>
      </c>
      <c r="L10301" t="s">
        <v>3174</v>
      </c>
      <c r="M10301" t="s">
        <v>3174</v>
      </c>
    </row>
    <row r="10302" spans="1:13" x14ac:dyDescent="0.3">
      <c r="A10302" t="s">
        <v>1099</v>
      </c>
      <c r="B10302" t="s">
        <v>5128</v>
      </c>
      <c r="C10302" t="s">
        <v>3190</v>
      </c>
      <c r="D10302" t="s">
        <v>1784</v>
      </c>
      <c r="E10302" t="s">
        <v>3459</v>
      </c>
      <c r="F10302" t="s">
        <v>33522</v>
      </c>
      <c r="G10302" t="s">
        <v>33495</v>
      </c>
      <c r="H10302" t="s">
        <v>3177</v>
      </c>
      <c r="I10302" t="s">
        <v>33523</v>
      </c>
      <c r="J10302" t="s">
        <v>3187</v>
      </c>
      <c r="K10302" t="s">
        <v>33495</v>
      </c>
      <c r="L10302" t="s">
        <v>3174</v>
      </c>
      <c r="M10302" t="s">
        <v>3174</v>
      </c>
    </row>
    <row r="10303" spans="1:13" x14ac:dyDescent="0.3">
      <c r="A10303" t="s">
        <v>1099</v>
      </c>
      <c r="B10303" t="s">
        <v>5128</v>
      </c>
      <c r="C10303" t="s">
        <v>3190</v>
      </c>
      <c r="D10303" t="s">
        <v>1784</v>
      </c>
      <c r="E10303" t="s">
        <v>3459</v>
      </c>
      <c r="F10303" t="s">
        <v>33524</v>
      </c>
      <c r="G10303" t="s">
        <v>33525</v>
      </c>
      <c r="H10303" t="s">
        <v>3177</v>
      </c>
      <c r="I10303" t="s">
        <v>33526</v>
      </c>
      <c r="J10303" t="s">
        <v>3187</v>
      </c>
      <c r="K10303" t="s">
        <v>33525</v>
      </c>
      <c r="L10303" t="s">
        <v>3174</v>
      </c>
      <c r="M10303" t="s">
        <v>3174</v>
      </c>
    </row>
    <row r="10304" spans="1:13" x14ac:dyDescent="0.3">
      <c r="A10304" t="s">
        <v>1085</v>
      </c>
      <c r="B10304" t="s">
        <v>3766</v>
      </c>
      <c r="C10304" t="s">
        <v>3173</v>
      </c>
      <c r="D10304" t="s">
        <v>7922</v>
      </c>
      <c r="E10304" t="s">
        <v>3459</v>
      </c>
      <c r="F10304" t="s">
        <v>33527</v>
      </c>
      <c r="G10304" t="s">
        <v>33528</v>
      </c>
      <c r="H10304" t="s">
        <v>3177</v>
      </c>
      <c r="I10304" t="s">
        <v>33529</v>
      </c>
      <c r="J10304" t="s">
        <v>3187</v>
      </c>
      <c r="K10304" t="s">
        <v>33530</v>
      </c>
      <c r="L10304" t="s">
        <v>3174</v>
      </c>
      <c r="M10304" t="s">
        <v>3174</v>
      </c>
    </row>
    <row r="10305" spans="1:13" x14ac:dyDescent="0.3">
      <c r="A10305" t="s">
        <v>1099</v>
      </c>
      <c r="B10305" t="s">
        <v>5128</v>
      </c>
      <c r="C10305" t="s">
        <v>3190</v>
      </c>
      <c r="D10305" t="s">
        <v>1784</v>
      </c>
      <c r="E10305" t="s">
        <v>3459</v>
      </c>
      <c r="F10305" t="s">
        <v>33531</v>
      </c>
      <c r="G10305" t="s">
        <v>33525</v>
      </c>
      <c r="H10305" t="s">
        <v>3177</v>
      </c>
      <c r="I10305" t="s">
        <v>33532</v>
      </c>
      <c r="J10305" t="s">
        <v>3187</v>
      </c>
      <c r="K10305" t="s">
        <v>33525</v>
      </c>
      <c r="L10305" t="s">
        <v>3174</v>
      </c>
      <c r="M10305" t="s">
        <v>3174</v>
      </c>
    </row>
    <row r="10306" spans="1:13" x14ac:dyDescent="0.3">
      <c r="A10306" t="s">
        <v>1085</v>
      </c>
      <c r="B10306" t="s">
        <v>3655</v>
      </c>
      <c r="C10306" t="s">
        <v>3173</v>
      </c>
      <c r="D10306" t="s">
        <v>7922</v>
      </c>
      <c r="E10306" t="s">
        <v>3459</v>
      </c>
      <c r="F10306" t="s">
        <v>33533</v>
      </c>
      <c r="G10306" t="s">
        <v>24510</v>
      </c>
      <c r="H10306" t="s">
        <v>3177</v>
      </c>
      <c r="I10306" t="s">
        <v>33534</v>
      </c>
      <c r="J10306" t="s">
        <v>3187</v>
      </c>
      <c r="K10306" t="s">
        <v>33535</v>
      </c>
      <c r="L10306" t="s">
        <v>3174</v>
      </c>
      <c r="M10306" t="s">
        <v>3174</v>
      </c>
    </row>
    <row r="10307" spans="1:13" x14ac:dyDescent="0.3">
      <c r="A10307" t="s">
        <v>1082</v>
      </c>
      <c r="B10307" t="s">
        <v>7841</v>
      </c>
      <c r="C10307" t="s">
        <v>4045</v>
      </c>
      <c r="D10307" t="s">
        <v>1822</v>
      </c>
      <c r="E10307" t="s">
        <v>3183</v>
      </c>
      <c r="F10307" t="s">
        <v>33536</v>
      </c>
      <c r="G10307" t="s">
        <v>7849</v>
      </c>
      <c r="H10307" t="s">
        <v>3177</v>
      </c>
      <c r="I10307" t="s">
        <v>33537</v>
      </c>
      <c r="J10307" t="s">
        <v>3179</v>
      </c>
      <c r="K10307" t="s">
        <v>11906</v>
      </c>
      <c r="L10307" t="s">
        <v>3174</v>
      </c>
      <c r="M10307" t="s">
        <v>3174</v>
      </c>
    </row>
    <row r="10308" spans="1:13" x14ac:dyDescent="0.3">
      <c r="A10308" t="s">
        <v>1099</v>
      </c>
      <c r="B10308" t="s">
        <v>5128</v>
      </c>
      <c r="C10308" t="s">
        <v>3190</v>
      </c>
      <c r="D10308" t="s">
        <v>1784</v>
      </c>
      <c r="E10308" t="s">
        <v>3459</v>
      </c>
      <c r="F10308" t="s">
        <v>33538</v>
      </c>
      <c r="G10308" t="s">
        <v>33525</v>
      </c>
      <c r="H10308" t="s">
        <v>3177</v>
      </c>
      <c r="I10308" t="s">
        <v>33539</v>
      </c>
      <c r="J10308" t="s">
        <v>3187</v>
      </c>
      <c r="K10308" t="s">
        <v>33525</v>
      </c>
      <c r="L10308" t="s">
        <v>3174</v>
      </c>
      <c r="M10308" t="s">
        <v>3174</v>
      </c>
    </row>
    <row r="10309" spans="1:13" x14ac:dyDescent="0.3">
      <c r="A10309" t="s">
        <v>1082</v>
      </c>
      <c r="B10309" t="s">
        <v>2964</v>
      </c>
      <c r="C10309" t="s">
        <v>4045</v>
      </c>
      <c r="D10309" t="s">
        <v>1822</v>
      </c>
      <c r="E10309" t="s">
        <v>3183</v>
      </c>
      <c r="F10309" t="s">
        <v>33540</v>
      </c>
      <c r="G10309" t="s">
        <v>33294</v>
      </c>
      <c r="H10309" t="s">
        <v>3177</v>
      </c>
      <c r="I10309" t="s">
        <v>33541</v>
      </c>
      <c r="J10309" t="s">
        <v>3179</v>
      </c>
      <c r="K10309" t="s">
        <v>33542</v>
      </c>
      <c r="L10309" t="s">
        <v>3174</v>
      </c>
      <c r="M10309" t="s">
        <v>3174</v>
      </c>
    </row>
    <row r="10310" spans="1:13" x14ac:dyDescent="0.3">
      <c r="A10310" t="s">
        <v>1099</v>
      </c>
      <c r="B10310" t="s">
        <v>5128</v>
      </c>
      <c r="C10310" t="s">
        <v>3190</v>
      </c>
      <c r="D10310" t="s">
        <v>1784</v>
      </c>
      <c r="E10310" t="s">
        <v>3459</v>
      </c>
      <c r="F10310" t="s">
        <v>33543</v>
      </c>
      <c r="G10310" t="s">
        <v>33544</v>
      </c>
      <c r="H10310" t="s">
        <v>3177</v>
      </c>
      <c r="I10310" t="s">
        <v>33545</v>
      </c>
      <c r="J10310" t="s">
        <v>3187</v>
      </c>
      <c r="K10310" t="s">
        <v>33544</v>
      </c>
      <c r="L10310" t="s">
        <v>3174</v>
      </c>
      <c r="M10310" t="s">
        <v>3174</v>
      </c>
    </row>
    <row r="10311" spans="1:13" x14ac:dyDescent="0.3">
      <c r="A10311" t="s">
        <v>1099</v>
      </c>
      <c r="B10311" t="s">
        <v>5128</v>
      </c>
      <c r="C10311" t="s">
        <v>3190</v>
      </c>
      <c r="D10311" t="s">
        <v>1784</v>
      </c>
      <c r="E10311" t="s">
        <v>3459</v>
      </c>
      <c r="F10311" t="s">
        <v>33546</v>
      </c>
      <c r="G10311" t="s">
        <v>33547</v>
      </c>
      <c r="H10311" t="s">
        <v>3177</v>
      </c>
      <c r="I10311" t="s">
        <v>33548</v>
      </c>
      <c r="J10311" t="s">
        <v>3187</v>
      </c>
      <c r="K10311" t="s">
        <v>33547</v>
      </c>
      <c r="L10311" t="s">
        <v>3174</v>
      </c>
      <c r="M10311" t="s">
        <v>3174</v>
      </c>
    </row>
    <row r="10312" spans="1:13" x14ac:dyDescent="0.3">
      <c r="A10312" t="s">
        <v>1099</v>
      </c>
      <c r="B10312" t="s">
        <v>5128</v>
      </c>
      <c r="C10312" t="s">
        <v>3190</v>
      </c>
      <c r="D10312" t="s">
        <v>1784</v>
      </c>
      <c r="E10312" t="s">
        <v>3459</v>
      </c>
      <c r="F10312" t="s">
        <v>33549</v>
      </c>
      <c r="G10312" t="s">
        <v>33544</v>
      </c>
      <c r="H10312" t="s">
        <v>3177</v>
      </c>
      <c r="I10312" t="s">
        <v>33550</v>
      </c>
      <c r="J10312" t="s">
        <v>3187</v>
      </c>
      <c r="K10312" t="s">
        <v>33544</v>
      </c>
      <c r="L10312" t="s">
        <v>3174</v>
      </c>
      <c r="M10312" t="s">
        <v>3174</v>
      </c>
    </row>
    <row r="10313" spans="1:13" x14ac:dyDescent="0.3">
      <c r="A10313" t="s">
        <v>1099</v>
      </c>
      <c r="B10313" t="s">
        <v>5128</v>
      </c>
      <c r="C10313" t="s">
        <v>3190</v>
      </c>
      <c r="D10313" t="s">
        <v>1784</v>
      </c>
      <c r="E10313" t="s">
        <v>3459</v>
      </c>
      <c r="F10313" t="s">
        <v>33551</v>
      </c>
      <c r="G10313" t="s">
        <v>33547</v>
      </c>
      <c r="H10313" t="s">
        <v>3177</v>
      </c>
      <c r="I10313" t="s">
        <v>33552</v>
      </c>
      <c r="J10313" t="s">
        <v>3187</v>
      </c>
      <c r="K10313" t="s">
        <v>33547</v>
      </c>
      <c r="L10313" t="s">
        <v>3174</v>
      </c>
      <c r="M10313" t="s">
        <v>3174</v>
      </c>
    </row>
    <row r="10314" spans="1:13" x14ac:dyDescent="0.3">
      <c r="A10314" t="s">
        <v>1082</v>
      </c>
      <c r="B10314" t="s">
        <v>2950</v>
      </c>
      <c r="C10314" t="s">
        <v>4045</v>
      </c>
      <c r="D10314" t="s">
        <v>1822</v>
      </c>
      <c r="E10314" t="s">
        <v>3183</v>
      </c>
      <c r="F10314" t="s">
        <v>33553</v>
      </c>
      <c r="G10314" t="s">
        <v>13851</v>
      </c>
      <c r="H10314" t="s">
        <v>3177</v>
      </c>
      <c r="I10314" t="s">
        <v>33554</v>
      </c>
      <c r="J10314" t="s">
        <v>3179</v>
      </c>
      <c r="K10314" t="s">
        <v>33362</v>
      </c>
      <c r="L10314" t="s">
        <v>3174</v>
      </c>
      <c r="M10314" t="s">
        <v>3174</v>
      </c>
    </row>
    <row r="10315" spans="1:13" x14ac:dyDescent="0.3">
      <c r="A10315" t="s">
        <v>1099</v>
      </c>
      <c r="B10315" t="s">
        <v>5128</v>
      </c>
      <c r="C10315" t="s">
        <v>3190</v>
      </c>
      <c r="D10315" t="s">
        <v>1784</v>
      </c>
      <c r="E10315" t="s">
        <v>3459</v>
      </c>
      <c r="F10315" t="s">
        <v>33555</v>
      </c>
      <c r="G10315" t="s">
        <v>33544</v>
      </c>
      <c r="H10315" t="s">
        <v>3177</v>
      </c>
      <c r="I10315" t="s">
        <v>33556</v>
      </c>
      <c r="J10315" t="s">
        <v>3187</v>
      </c>
      <c r="K10315" t="s">
        <v>33544</v>
      </c>
      <c r="L10315" t="s">
        <v>3174</v>
      </c>
      <c r="M10315" t="s">
        <v>3174</v>
      </c>
    </row>
    <row r="10316" spans="1:13" x14ac:dyDescent="0.3">
      <c r="A10316" t="s">
        <v>1099</v>
      </c>
      <c r="B10316" t="s">
        <v>5128</v>
      </c>
      <c r="C10316" t="s">
        <v>3190</v>
      </c>
      <c r="D10316" t="s">
        <v>1784</v>
      </c>
      <c r="E10316" t="s">
        <v>3459</v>
      </c>
      <c r="F10316" t="s">
        <v>33557</v>
      </c>
      <c r="G10316" t="s">
        <v>33547</v>
      </c>
      <c r="H10316" t="s">
        <v>3177</v>
      </c>
      <c r="I10316" t="s">
        <v>33558</v>
      </c>
      <c r="J10316" t="s">
        <v>3187</v>
      </c>
      <c r="K10316" t="s">
        <v>33547</v>
      </c>
      <c r="L10316" t="s">
        <v>3174</v>
      </c>
      <c r="M10316" t="s">
        <v>3174</v>
      </c>
    </row>
    <row r="10317" spans="1:13" x14ac:dyDescent="0.3">
      <c r="A10317" t="s">
        <v>1099</v>
      </c>
      <c r="B10317" t="s">
        <v>5128</v>
      </c>
      <c r="C10317" t="s">
        <v>3190</v>
      </c>
      <c r="D10317" t="s">
        <v>1784</v>
      </c>
      <c r="E10317" t="s">
        <v>3459</v>
      </c>
      <c r="F10317" t="s">
        <v>33559</v>
      </c>
      <c r="G10317" t="s">
        <v>33560</v>
      </c>
      <c r="H10317" t="s">
        <v>3177</v>
      </c>
      <c r="I10317" t="s">
        <v>33561</v>
      </c>
      <c r="J10317" t="s">
        <v>3187</v>
      </c>
      <c r="K10317" t="s">
        <v>33560</v>
      </c>
      <c r="L10317" t="s">
        <v>3174</v>
      </c>
      <c r="M10317" t="s">
        <v>3174</v>
      </c>
    </row>
    <row r="10318" spans="1:13" x14ac:dyDescent="0.3">
      <c r="A10318" t="s">
        <v>1085</v>
      </c>
      <c r="B10318" t="s">
        <v>3797</v>
      </c>
      <c r="C10318" t="s">
        <v>3173</v>
      </c>
      <c r="D10318" t="s">
        <v>1822</v>
      </c>
      <c r="E10318" t="s">
        <v>3235</v>
      </c>
      <c r="F10318" t="s">
        <v>33562</v>
      </c>
      <c r="G10318" t="s">
        <v>9831</v>
      </c>
      <c r="H10318" t="s">
        <v>3177</v>
      </c>
      <c r="I10318" t="s">
        <v>33563</v>
      </c>
      <c r="J10318" t="s">
        <v>3187</v>
      </c>
      <c r="K10318" t="s">
        <v>33564</v>
      </c>
      <c r="L10318" t="s">
        <v>3174</v>
      </c>
      <c r="M10318" t="s">
        <v>3174</v>
      </c>
    </row>
    <row r="10319" spans="1:13" x14ac:dyDescent="0.3">
      <c r="A10319" t="s">
        <v>1082</v>
      </c>
      <c r="B10319" t="s">
        <v>7841</v>
      </c>
      <c r="C10319" t="s">
        <v>4045</v>
      </c>
      <c r="D10319" t="s">
        <v>1822</v>
      </c>
      <c r="E10319" t="s">
        <v>3183</v>
      </c>
      <c r="F10319" t="s">
        <v>33565</v>
      </c>
      <c r="G10319" t="s">
        <v>7849</v>
      </c>
      <c r="H10319" t="s">
        <v>3177</v>
      </c>
      <c r="I10319" t="s">
        <v>33566</v>
      </c>
      <c r="J10319" t="s">
        <v>3179</v>
      </c>
      <c r="K10319" t="s">
        <v>33567</v>
      </c>
      <c r="L10319" t="s">
        <v>3174</v>
      </c>
      <c r="M10319" t="s">
        <v>3174</v>
      </c>
    </row>
    <row r="10320" spans="1:13" x14ac:dyDescent="0.3">
      <c r="A10320" t="s">
        <v>1085</v>
      </c>
      <c r="B10320" t="s">
        <v>3721</v>
      </c>
      <c r="C10320" t="s">
        <v>3173</v>
      </c>
      <c r="D10320" t="s">
        <v>7922</v>
      </c>
      <c r="E10320" t="s">
        <v>3459</v>
      </c>
      <c r="F10320" t="s">
        <v>33568</v>
      </c>
      <c r="G10320" t="s">
        <v>3982</v>
      </c>
      <c r="H10320" t="s">
        <v>3177</v>
      </c>
      <c r="I10320" t="s">
        <v>33569</v>
      </c>
      <c r="J10320" t="s">
        <v>3187</v>
      </c>
      <c r="K10320" t="s">
        <v>33490</v>
      </c>
      <c r="L10320" t="s">
        <v>3174</v>
      </c>
      <c r="M10320" t="s">
        <v>3174</v>
      </c>
    </row>
    <row r="10321" spans="1:13" x14ac:dyDescent="0.3">
      <c r="A10321" t="s">
        <v>1099</v>
      </c>
      <c r="B10321" t="s">
        <v>5128</v>
      </c>
      <c r="C10321" t="s">
        <v>3190</v>
      </c>
      <c r="D10321" t="s">
        <v>1784</v>
      </c>
      <c r="E10321" t="s">
        <v>3459</v>
      </c>
      <c r="F10321" t="s">
        <v>33570</v>
      </c>
      <c r="G10321" t="s">
        <v>33560</v>
      </c>
      <c r="H10321" t="s">
        <v>3177</v>
      </c>
      <c r="I10321" t="s">
        <v>33571</v>
      </c>
      <c r="J10321" t="s">
        <v>3187</v>
      </c>
      <c r="K10321" t="s">
        <v>33560</v>
      </c>
      <c r="L10321" t="s">
        <v>3174</v>
      </c>
      <c r="M10321" t="s">
        <v>3174</v>
      </c>
    </row>
    <row r="10322" spans="1:13" x14ac:dyDescent="0.3">
      <c r="A10322" t="s">
        <v>1099</v>
      </c>
      <c r="B10322" t="s">
        <v>5128</v>
      </c>
      <c r="C10322" t="s">
        <v>3190</v>
      </c>
      <c r="D10322" t="s">
        <v>1784</v>
      </c>
      <c r="E10322" t="s">
        <v>3459</v>
      </c>
      <c r="F10322" t="s">
        <v>33572</v>
      </c>
      <c r="G10322" t="s">
        <v>33560</v>
      </c>
      <c r="H10322" t="s">
        <v>3177</v>
      </c>
      <c r="I10322" t="s">
        <v>33573</v>
      </c>
      <c r="J10322" t="s">
        <v>3187</v>
      </c>
      <c r="K10322" t="s">
        <v>33560</v>
      </c>
      <c r="L10322" t="s">
        <v>3174</v>
      </c>
      <c r="M10322" t="s">
        <v>3174</v>
      </c>
    </row>
    <row r="10323" spans="1:13" x14ac:dyDescent="0.3">
      <c r="A10323" t="s">
        <v>1082</v>
      </c>
      <c r="B10323" t="s">
        <v>7841</v>
      </c>
      <c r="C10323" t="s">
        <v>4045</v>
      </c>
      <c r="D10323" t="s">
        <v>1822</v>
      </c>
      <c r="E10323" t="s">
        <v>3183</v>
      </c>
      <c r="F10323" t="s">
        <v>33574</v>
      </c>
      <c r="G10323" t="s">
        <v>33575</v>
      </c>
      <c r="H10323" t="s">
        <v>3177</v>
      </c>
      <c r="I10323" t="s">
        <v>33576</v>
      </c>
      <c r="J10323" t="s">
        <v>3179</v>
      </c>
      <c r="K10323" t="s">
        <v>33299</v>
      </c>
      <c r="L10323" t="s">
        <v>3174</v>
      </c>
      <c r="M10323" t="s">
        <v>3174</v>
      </c>
    </row>
    <row r="10324" spans="1:13" x14ac:dyDescent="0.3">
      <c r="A10324" t="s">
        <v>1085</v>
      </c>
      <c r="B10324" t="s">
        <v>6579</v>
      </c>
      <c r="C10324" t="s">
        <v>3173</v>
      </c>
      <c r="D10324" t="s">
        <v>1822</v>
      </c>
      <c r="E10324" t="s">
        <v>3235</v>
      </c>
      <c r="F10324" t="s">
        <v>33577</v>
      </c>
      <c r="G10324" t="s">
        <v>33578</v>
      </c>
      <c r="H10324" t="s">
        <v>3177</v>
      </c>
      <c r="I10324" t="s">
        <v>33579</v>
      </c>
      <c r="J10324" t="s">
        <v>3187</v>
      </c>
      <c r="K10324" t="s">
        <v>33580</v>
      </c>
      <c r="L10324" t="s">
        <v>3174</v>
      </c>
      <c r="M10324" t="s">
        <v>3174</v>
      </c>
    </row>
    <row r="10325" spans="1:13" x14ac:dyDescent="0.3">
      <c r="A10325" t="s">
        <v>1085</v>
      </c>
      <c r="B10325" t="s">
        <v>32012</v>
      </c>
      <c r="C10325" t="s">
        <v>3173</v>
      </c>
      <c r="D10325" t="s">
        <v>1822</v>
      </c>
      <c r="E10325" t="s">
        <v>3235</v>
      </c>
      <c r="F10325" t="s">
        <v>33581</v>
      </c>
      <c r="G10325" t="s">
        <v>6645</v>
      </c>
      <c r="H10325" t="s">
        <v>3177</v>
      </c>
      <c r="I10325" t="s">
        <v>33582</v>
      </c>
      <c r="J10325" t="s">
        <v>3187</v>
      </c>
      <c r="K10325" t="s">
        <v>33583</v>
      </c>
      <c r="L10325" t="s">
        <v>3174</v>
      </c>
      <c r="M10325" t="s">
        <v>3174</v>
      </c>
    </row>
    <row r="10326" spans="1:13" x14ac:dyDescent="0.3">
      <c r="A10326" t="s">
        <v>1085</v>
      </c>
      <c r="B10326" t="s">
        <v>32016</v>
      </c>
      <c r="C10326" t="s">
        <v>3173</v>
      </c>
      <c r="D10326" t="s">
        <v>1822</v>
      </c>
      <c r="E10326" t="s">
        <v>3235</v>
      </c>
      <c r="F10326" t="s">
        <v>33584</v>
      </c>
      <c r="G10326" t="s">
        <v>4289</v>
      </c>
      <c r="H10326" t="s">
        <v>3177</v>
      </c>
      <c r="I10326" t="s">
        <v>33585</v>
      </c>
      <c r="J10326" t="s">
        <v>3187</v>
      </c>
      <c r="K10326" t="s">
        <v>32019</v>
      </c>
      <c r="L10326" t="s">
        <v>3174</v>
      </c>
      <c r="M10326" t="s">
        <v>3174</v>
      </c>
    </row>
    <row r="10327" spans="1:13" x14ac:dyDescent="0.3">
      <c r="A10327" t="s">
        <v>1085</v>
      </c>
      <c r="B10327" t="s">
        <v>3721</v>
      </c>
      <c r="C10327" t="s">
        <v>3173</v>
      </c>
      <c r="D10327" t="s">
        <v>7922</v>
      </c>
      <c r="E10327" t="s">
        <v>3459</v>
      </c>
      <c r="F10327" t="s">
        <v>33586</v>
      </c>
      <c r="G10327" t="s">
        <v>33587</v>
      </c>
      <c r="H10327" t="s">
        <v>3177</v>
      </c>
      <c r="I10327" t="s">
        <v>33588</v>
      </c>
      <c r="J10327" t="s">
        <v>3187</v>
      </c>
      <c r="K10327" t="s">
        <v>33589</v>
      </c>
      <c r="L10327" t="s">
        <v>3174</v>
      </c>
      <c r="M10327" t="s">
        <v>3174</v>
      </c>
    </row>
    <row r="10328" spans="1:13" x14ac:dyDescent="0.3">
      <c r="A10328" t="s">
        <v>1082</v>
      </c>
      <c r="B10328" t="s">
        <v>2950</v>
      </c>
      <c r="C10328" t="s">
        <v>4045</v>
      </c>
      <c r="D10328" t="s">
        <v>1822</v>
      </c>
      <c r="E10328" t="s">
        <v>3183</v>
      </c>
      <c r="F10328" t="s">
        <v>33590</v>
      </c>
      <c r="G10328" t="s">
        <v>13851</v>
      </c>
      <c r="H10328" t="s">
        <v>3177</v>
      </c>
      <c r="I10328" t="s">
        <v>33591</v>
      </c>
      <c r="J10328" t="s">
        <v>3179</v>
      </c>
      <c r="K10328" t="s">
        <v>33389</v>
      </c>
      <c r="L10328" t="s">
        <v>3174</v>
      </c>
      <c r="M10328" t="s">
        <v>3174</v>
      </c>
    </row>
    <row r="10329" spans="1:13" x14ac:dyDescent="0.3">
      <c r="A10329" t="s">
        <v>1082</v>
      </c>
      <c r="B10329" t="s">
        <v>7841</v>
      </c>
      <c r="C10329" t="s">
        <v>4045</v>
      </c>
      <c r="D10329" t="s">
        <v>1822</v>
      </c>
      <c r="E10329" t="s">
        <v>3183</v>
      </c>
      <c r="F10329" t="s">
        <v>33592</v>
      </c>
      <c r="G10329" t="s">
        <v>33575</v>
      </c>
      <c r="H10329" t="s">
        <v>3177</v>
      </c>
      <c r="I10329" t="s">
        <v>33593</v>
      </c>
      <c r="J10329" t="s">
        <v>3179</v>
      </c>
      <c r="K10329" t="s">
        <v>33311</v>
      </c>
      <c r="L10329" t="s">
        <v>3174</v>
      </c>
      <c r="M10329" t="s">
        <v>3174</v>
      </c>
    </row>
    <row r="10330" spans="1:13" x14ac:dyDescent="0.3">
      <c r="A10330" t="s">
        <v>1085</v>
      </c>
      <c r="B10330" t="s">
        <v>3721</v>
      </c>
      <c r="C10330" t="s">
        <v>3173</v>
      </c>
      <c r="D10330" t="s">
        <v>7922</v>
      </c>
      <c r="E10330" t="s">
        <v>3459</v>
      </c>
      <c r="F10330" t="s">
        <v>33594</v>
      </c>
      <c r="G10330" t="s">
        <v>3982</v>
      </c>
      <c r="H10330" t="s">
        <v>3177</v>
      </c>
      <c r="I10330" t="s">
        <v>33595</v>
      </c>
      <c r="J10330" t="s">
        <v>3187</v>
      </c>
      <c r="K10330" t="s">
        <v>33490</v>
      </c>
      <c r="L10330" t="s">
        <v>3174</v>
      </c>
      <c r="M10330" t="s">
        <v>3174</v>
      </c>
    </row>
    <row r="10331" spans="1:13" x14ac:dyDescent="0.3">
      <c r="A10331" t="s">
        <v>1085</v>
      </c>
      <c r="B10331" t="s">
        <v>3721</v>
      </c>
      <c r="C10331" t="s">
        <v>3173</v>
      </c>
      <c r="D10331" t="s">
        <v>7922</v>
      </c>
      <c r="E10331" t="s">
        <v>3459</v>
      </c>
      <c r="F10331" t="s">
        <v>33596</v>
      </c>
      <c r="G10331" t="s">
        <v>3982</v>
      </c>
      <c r="H10331" t="s">
        <v>3177</v>
      </c>
      <c r="I10331" t="s">
        <v>33597</v>
      </c>
      <c r="J10331" t="s">
        <v>3187</v>
      </c>
      <c r="K10331" t="s">
        <v>33490</v>
      </c>
      <c r="L10331" t="s">
        <v>3174</v>
      </c>
      <c r="M10331" t="s">
        <v>3174</v>
      </c>
    </row>
    <row r="10332" spans="1:13" x14ac:dyDescent="0.3">
      <c r="A10332" t="s">
        <v>1085</v>
      </c>
      <c r="B10332" t="s">
        <v>3721</v>
      </c>
      <c r="C10332" t="s">
        <v>3173</v>
      </c>
      <c r="D10332" t="s">
        <v>7922</v>
      </c>
      <c r="E10332" t="s">
        <v>3459</v>
      </c>
      <c r="F10332" t="s">
        <v>33598</v>
      </c>
      <c r="G10332" t="s">
        <v>3982</v>
      </c>
      <c r="H10332" t="s">
        <v>3177</v>
      </c>
      <c r="I10332" t="s">
        <v>33599</v>
      </c>
      <c r="J10332" t="s">
        <v>3187</v>
      </c>
      <c r="K10332" t="s">
        <v>33600</v>
      </c>
      <c r="L10332" t="s">
        <v>3174</v>
      </c>
      <c r="M10332" t="s">
        <v>3174</v>
      </c>
    </row>
    <row r="10333" spans="1:13" x14ac:dyDescent="0.3">
      <c r="A10333" t="s">
        <v>1082</v>
      </c>
      <c r="B10333" t="s">
        <v>7841</v>
      </c>
      <c r="C10333" t="s">
        <v>4045</v>
      </c>
      <c r="D10333" t="s">
        <v>1822</v>
      </c>
      <c r="E10333" t="s">
        <v>3183</v>
      </c>
      <c r="F10333" t="s">
        <v>33601</v>
      </c>
      <c r="G10333" t="s">
        <v>7849</v>
      </c>
      <c r="H10333" t="s">
        <v>3177</v>
      </c>
      <c r="I10333" t="s">
        <v>33602</v>
      </c>
      <c r="J10333" t="s">
        <v>3179</v>
      </c>
      <c r="K10333" t="s">
        <v>33362</v>
      </c>
      <c r="L10333" t="s">
        <v>3174</v>
      </c>
      <c r="M10333" t="s">
        <v>3174</v>
      </c>
    </row>
    <row r="10334" spans="1:13" x14ac:dyDescent="0.3">
      <c r="A10334" t="s">
        <v>1085</v>
      </c>
      <c r="B10334" t="s">
        <v>2997</v>
      </c>
      <c r="C10334" t="s">
        <v>3173</v>
      </c>
      <c r="D10334" t="s">
        <v>7922</v>
      </c>
      <c r="E10334" t="s">
        <v>3459</v>
      </c>
      <c r="F10334" t="s">
        <v>33603</v>
      </c>
      <c r="G10334" t="s">
        <v>4110</v>
      </c>
      <c r="H10334" t="s">
        <v>3177</v>
      </c>
      <c r="I10334" t="s">
        <v>33604</v>
      </c>
      <c r="J10334" t="s">
        <v>3187</v>
      </c>
      <c r="K10334" t="s">
        <v>33605</v>
      </c>
      <c r="L10334" t="s">
        <v>3174</v>
      </c>
      <c r="M10334" t="s">
        <v>3174</v>
      </c>
    </row>
    <row r="10335" spans="1:13" x14ac:dyDescent="0.3">
      <c r="A10335" t="s">
        <v>1082</v>
      </c>
      <c r="B10335" t="s">
        <v>7841</v>
      </c>
      <c r="C10335" t="s">
        <v>4045</v>
      </c>
      <c r="D10335" t="s">
        <v>1822</v>
      </c>
      <c r="E10335" t="s">
        <v>3183</v>
      </c>
      <c r="F10335" t="s">
        <v>33606</v>
      </c>
      <c r="G10335" t="s">
        <v>33575</v>
      </c>
      <c r="H10335" t="s">
        <v>3177</v>
      </c>
      <c r="I10335" t="s">
        <v>33607</v>
      </c>
      <c r="J10335" t="s">
        <v>3179</v>
      </c>
      <c r="K10335" t="s">
        <v>33405</v>
      </c>
      <c r="L10335" t="s">
        <v>3174</v>
      </c>
      <c r="M10335" t="s">
        <v>3174</v>
      </c>
    </row>
    <row r="10336" spans="1:13" x14ac:dyDescent="0.3">
      <c r="A10336" t="s">
        <v>1085</v>
      </c>
      <c r="B10336" t="s">
        <v>3721</v>
      </c>
      <c r="C10336" t="s">
        <v>3173</v>
      </c>
      <c r="D10336" t="s">
        <v>7922</v>
      </c>
      <c r="E10336" t="s">
        <v>3459</v>
      </c>
      <c r="F10336" t="s">
        <v>33608</v>
      </c>
      <c r="G10336" t="s">
        <v>33609</v>
      </c>
      <c r="H10336" t="s">
        <v>3177</v>
      </c>
      <c r="I10336" t="s">
        <v>33610</v>
      </c>
      <c r="J10336" t="s">
        <v>3187</v>
      </c>
      <c r="K10336" t="s">
        <v>33490</v>
      </c>
      <c r="L10336" t="s">
        <v>3174</v>
      </c>
      <c r="M10336" t="s">
        <v>3174</v>
      </c>
    </row>
    <row r="10337" spans="1:13" x14ac:dyDescent="0.3">
      <c r="A10337" t="s">
        <v>1082</v>
      </c>
      <c r="B10337" t="s">
        <v>2964</v>
      </c>
      <c r="C10337" t="s">
        <v>4045</v>
      </c>
      <c r="D10337" t="s">
        <v>1822</v>
      </c>
      <c r="E10337" t="s">
        <v>3183</v>
      </c>
      <c r="F10337" t="s">
        <v>33611</v>
      </c>
      <c r="G10337" t="s">
        <v>33294</v>
      </c>
      <c r="H10337" t="s">
        <v>3177</v>
      </c>
      <c r="I10337" t="s">
        <v>33612</v>
      </c>
      <c r="J10337" t="s">
        <v>3179</v>
      </c>
      <c r="K10337" t="s">
        <v>33613</v>
      </c>
      <c r="L10337" t="s">
        <v>3174</v>
      </c>
      <c r="M10337" t="s">
        <v>3174</v>
      </c>
    </row>
    <row r="10338" spans="1:13" x14ac:dyDescent="0.3">
      <c r="A10338" t="s">
        <v>1082</v>
      </c>
      <c r="B10338" t="s">
        <v>7841</v>
      </c>
      <c r="C10338" t="s">
        <v>4045</v>
      </c>
      <c r="D10338" t="s">
        <v>1822</v>
      </c>
      <c r="E10338" t="s">
        <v>3183</v>
      </c>
      <c r="F10338" t="s">
        <v>33614</v>
      </c>
      <c r="G10338" t="s">
        <v>33575</v>
      </c>
      <c r="H10338" t="s">
        <v>3177</v>
      </c>
      <c r="I10338" t="s">
        <v>33615</v>
      </c>
      <c r="J10338" t="s">
        <v>3179</v>
      </c>
      <c r="K10338" t="s">
        <v>33416</v>
      </c>
      <c r="L10338" t="s">
        <v>3174</v>
      </c>
      <c r="M10338" t="s">
        <v>3174</v>
      </c>
    </row>
    <row r="10339" spans="1:13" x14ac:dyDescent="0.3">
      <c r="A10339" t="s">
        <v>1082</v>
      </c>
      <c r="B10339" t="s">
        <v>7841</v>
      </c>
      <c r="C10339" t="s">
        <v>4045</v>
      </c>
      <c r="D10339" t="s">
        <v>1822</v>
      </c>
      <c r="E10339" t="s">
        <v>3183</v>
      </c>
      <c r="F10339" t="s">
        <v>33616</v>
      </c>
      <c r="G10339" t="s">
        <v>7849</v>
      </c>
      <c r="H10339" t="s">
        <v>3177</v>
      </c>
      <c r="I10339" t="s">
        <v>33617</v>
      </c>
      <c r="J10339" t="s">
        <v>3179</v>
      </c>
      <c r="K10339" t="s">
        <v>33389</v>
      </c>
      <c r="L10339" t="s">
        <v>3174</v>
      </c>
      <c r="M10339" t="s">
        <v>3174</v>
      </c>
    </row>
    <row r="10340" spans="1:13" x14ac:dyDescent="0.3">
      <c r="A10340" t="s">
        <v>1082</v>
      </c>
      <c r="B10340" t="s">
        <v>7841</v>
      </c>
      <c r="C10340" t="s">
        <v>4045</v>
      </c>
      <c r="D10340" t="s">
        <v>1822</v>
      </c>
      <c r="E10340" t="s">
        <v>3183</v>
      </c>
      <c r="F10340" t="s">
        <v>33618</v>
      </c>
      <c r="G10340" t="s">
        <v>33575</v>
      </c>
      <c r="H10340" t="s">
        <v>3177</v>
      </c>
      <c r="I10340" t="s">
        <v>33619</v>
      </c>
      <c r="J10340" t="s">
        <v>3179</v>
      </c>
      <c r="K10340" t="s">
        <v>33432</v>
      </c>
      <c r="L10340" t="s">
        <v>3174</v>
      </c>
      <c r="M10340" t="s">
        <v>3174</v>
      </c>
    </row>
    <row r="10341" spans="1:13" x14ac:dyDescent="0.3">
      <c r="A10341" t="s">
        <v>1082</v>
      </c>
      <c r="B10341" t="s">
        <v>2950</v>
      </c>
      <c r="C10341" t="s">
        <v>4045</v>
      </c>
      <c r="D10341" t="s">
        <v>1822</v>
      </c>
      <c r="E10341" t="s">
        <v>3183</v>
      </c>
      <c r="F10341" t="s">
        <v>33620</v>
      </c>
      <c r="G10341" t="s">
        <v>13851</v>
      </c>
      <c r="H10341" t="s">
        <v>3177</v>
      </c>
      <c r="I10341" t="s">
        <v>33621</v>
      </c>
      <c r="J10341" t="s">
        <v>3179</v>
      </c>
      <c r="K10341" t="s">
        <v>33622</v>
      </c>
      <c r="L10341" t="s">
        <v>3174</v>
      </c>
      <c r="M10341" t="s">
        <v>3174</v>
      </c>
    </row>
    <row r="10342" spans="1:13" x14ac:dyDescent="0.3">
      <c r="A10342" t="s">
        <v>1082</v>
      </c>
      <c r="B10342" t="s">
        <v>7841</v>
      </c>
      <c r="C10342" t="s">
        <v>4045</v>
      </c>
      <c r="D10342" t="s">
        <v>1822</v>
      </c>
      <c r="E10342" t="s">
        <v>3183</v>
      </c>
      <c r="F10342" t="s">
        <v>33623</v>
      </c>
      <c r="G10342" t="s">
        <v>7849</v>
      </c>
      <c r="H10342" t="s">
        <v>3177</v>
      </c>
      <c r="I10342" t="s">
        <v>33624</v>
      </c>
      <c r="J10342" t="s">
        <v>3179</v>
      </c>
      <c r="K10342" t="s">
        <v>9204</v>
      </c>
      <c r="L10342" t="s">
        <v>3174</v>
      </c>
      <c r="M10342" t="s">
        <v>3174</v>
      </c>
    </row>
    <row r="10343" spans="1:13" x14ac:dyDescent="0.3">
      <c r="A10343" t="s">
        <v>1082</v>
      </c>
      <c r="B10343" t="s">
        <v>7841</v>
      </c>
      <c r="C10343" t="s">
        <v>4045</v>
      </c>
      <c r="D10343" t="s">
        <v>1822</v>
      </c>
      <c r="E10343" t="s">
        <v>3183</v>
      </c>
      <c r="F10343" t="s">
        <v>33625</v>
      </c>
      <c r="G10343" t="s">
        <v>33575</v>
      </c>
      <c r="H10343" t="s">
        <v>3177</v>
      </c>
      <c r="I10343" t="s">
        <v>33626</v>
      </c>
      <c r="J10343" t="s">
        <v>3179</v>
      </c>
      <c r="K10343" t="s">
        <v>33456</v>
      </c>
      <c r="L10343" t="s">
        <v>3174</v>
      </c>
      <c r="M10343" t="s">
        <v>3174</v>
      </c>
    </row>
    <row r="10344" spans="1:13" x14ac:dyDescent="0.3">
      <c r="A10344" t="s">
        <v>1082</v>
      </c>
      <c r="B10344" t="s">
        <v>7841</v>
      </c>
      <c r="C10344" t="s">
        <v>4045</v>
      </c>
      <c r="D10344" t="s">
        <v>1822</v>
      </c>
      <c r="E10344" t="s">
        <v>3183</v>
      </c>
      <c r="F10344" t="s">
        <v>33627</v>
      </c>
      <c r="G10344" t="s">
        <v>7849</v>
      </c>
      <c r="H10344" t="s">
        <v>3177</v>
      </c>
      <c r="I10344" t="s">
        <v>33628</v>
      </c>
      <c r="J10344" t="s">
        <v>3179</v>
      </c>
      <c r="K10344" t="s">
        <v>9207</v>
      </c>
      <c r="L10344" t="s">
        <v>3174</v>
      </c>
      <c r="M10344" t="s">
        <v>3174</v>
      </c>
    </row>
    <row r="10345" spans="1:13" x14ac:dyDescent="0.3">
      <c r="A10345" t="s">
        <v>1085</v>
      </c>
      <c r="B10345" t="s">
        <v>3721</v>
      </c>
      <c r="C10345" t="s">
        <v>3173</v>
      </c>
      <c r="D10345" t="s">
        <v>1822</v>
      </c>
      <c r="E10345" t="s">
        <v>3459</v>
      </c>
      <c r="F10345" t="s">
        <v>33629</v>
      </c>
      <c r="G10345" t="s">
        <v>3982</v>
      </c>
      <c r="H10345" t="s">
        <v>3177</v>
      </c>
      <c r="I10345" t="s">
        <v>33630</v>
      </c>
      <c r="J10345" t="s">
        <v>3187</v>
      </c>
      <c r="K10345" t="s">
        <v>33631</v>
      </c>
      <c r="L10345" t="s">
        <v>3174</v>
      </c>
      <c r="M10345" t="s">
        <v>3174</v>
      </c>
    </row>
    <row r="10346" spans="1:13" x14ac:dyDescent="0.3">
      <c r="A10346" t="s">
        <v>1085</v>
      </c>
      <c r="B10346" t="s">
        <v>3766</v>
      </c>
      <c r="C10346" t="s">
        <v>3173</v>
      </c>
      <c r="D10346" t="s">
        <v>1822</v>
      </c>
      <c r="E10346" t="s">
        <v>3459</v>
      </c>
      <c r="F10346" t="s">
        <v>33632</v>
      </c>
      <c r="G10346" t="s">
        <v>3977</v>
      </c>
      <c r="H10346" t="s">
        <v>3177</v>
      </c>
      <c r="I10346" t="s">
        <v>33633</v>
      </c>
      <c r="J10346" t="s">
        <v>3187</v>
      </c>
      <c r="K10346" t="s">
        <v>33634</v>
      </c>
      <c r="L10346" t="s">
        <v>3174</v>
      </c>
      <c r="M10346" t="s">
        <v>3174</v>
      </c>
    </row>
    <row r="10347" spans="1:13" x14ac:dyDescent="0.3">
      <c r="A10347" t="s">
        <v>1085</v>
      </c>
      <c r="B10347" t="s">
        <v>3766</v>
      </c>
      <c r="C10347" t="s">
        <v>3173</v>
      </c>
      <c r="D10347" t="s">
        <v>1822</v>
      </c>
      <c r="E10347" t="s">
        <v>3459</v>
      </c>
      <c r="F10347" t="s">
        <v>33635</v>
      </c>
      <c r="G10347" t="s">
        <v>3975</v>
      </c>
      <c r="H10347" t="s">
        <v>3177</v>
      </c>
      <c r="I10347" t="s">
        <v>33636</v>
      </c>
      <c r="J10347" t="s">
        <v>3187</v>
      </c>
      <c r="K10347" t="s">
        <v>33637</v>
      </c>
      <c r="L10347" t="s">
        <v>3174</v>
      </c>
      <c r="M10347" t="s">
        <v>3174</v>
      </c>
    </row>
    <row r="10348" spans="1:13" x14ac:dyDescent="0.3">
      <c r="A10348" t="s">
        <v>1082</v>
      </c>
      <c r="B10348" t="s">
        <v>7841</v>
      </c>
      <c r="C10348" t="s">
        <v>4045</v>
      </c>
      <c r="D10348" t="s">
        <v>1822</v>
      </c>
      <c r="E10348" t="s">
        <v>3183</v>
      </c>
      <c r="F10348" t="s">
        <v>33638</v>
      </c>
      <c r="G10348" t="s">
        <v>33575</v>
      </c>
      <c r="H10348" t="s">
        <v>3177</v>
      </c>
      <c r="I10348" t="s">
        <v>33639</v>
      </c>
      <c r="J10348" t="s">
        <v>3179</v>
      </c>
      <c r="K10348" t="s">
        <v>33640</v>
      </c>
      <c r="L10348" t="s">
        <v>3174</v>
      </c>
      <c r="M10348" t="s">
        <v>3174</v>
      </c>
    </row>
    <row r="10349" spans="1:13" x14ac:dyDescent="0.3">
      <c r="A10349" t="s">
        <v>1099</v>
      </c>
      <c r="B10349" t="s">
        <v>3050</v>
      </c>
      <c r="C10349" t="s">
        <v>3190</v>
      </c>
      <c r="D10349" t="s">
        <v>33641</v>
      </c>
      <c r="E10349" t="s">
        <v>3183</v>
      </c>
      <c r="F10349" t="s">
        <v>33642</v>
      </c>
      <c r="G10349" t="s">
        <v>33643</v>
      </c>
      <c r="H10349" t="s">
        <v>3177</v>
      </c>
      <c r="I10349" t="s">
        <v>33644</v>
      </c>
      <c r="J10349" t="s">
        <v>3179</v>
      </c>
      <c r="K10349" t="s">
        <v>33645</v>
      </c>
      <c r="L10349" t="s">
        <v>3174</v>
      </c>
      <c r="M10349" t="s">
        <v>3174</v>
      </c>
    </row>
    <row r="10350" spans="1:13" x14ac:dyDescent="0.3">
      <c r="A10350" t="s">
        <v>1090</v>
      </c>
      <c r="B10350" t="s">
        <v>4181</v>
      </c>
      <c r="C10350" t="s">
        <v>3173</v>
      </c>
      <c r="D10350" t="s">
        <v>28172</v>
      </c>
      <c r="E10350" t="s">
        <v>3320</v>
      </c>
      <c r="F10350" t="s">
        <v>33646</v>
      </c>
      <c r="G10350" t="s">
        <v>33647</v>
      </c>
      <c r="H10350" t="s">
        <v>3177</v>
      </c>
      <c r="I10350" t="s">
        <v>33648</v>
      </c>
      <c r="J10350" t="s">
        <v>3187</v>
      </c>
      <c r="K10350" t="s">
        <v>33649</v>
      </c>
      <c r="L10350" t="s">
        <v>3174</v>
      </c>
      <c r="M10350" t="s">
        <v>3174</v>
      </c>
    </row>
    <row r="10351" spans="1:13" x14ac:dyDescent="0.3">
      <c r="A10351" t="s">
        <v>1099</v>
      </c>
      <c r="B10351" t="s">
        <v>3050</v>
      </c>
      <c r="C10351" t="s">
        <v>3190</v>
      </c>
      <c r="D10351" t="s">
        <v>33641</v>
      </c>
      <c r="E10351" t="s">
        <v>3183</v>
      </c>
      <c r="F10351" t="s">
        <v>33650</v>
      </c>
      <c r="G10351" t="s">
        <v>7472</v>
      </c>
      <c r="H10351" t="s">
        <v>3177</v>
      </c>
      <c r="I10351" t="s">
        <v>33651</v>
      </c>
      <c r="J10351" t="s">
        <v>3179</v>
      </c>
      <c r="K10351" t="s">
        <v>33652</v>
      </c>
      <c r="L10351" t="s">
        <v>3174</v>
      </c>
      <c r="M10351" t="s">
        <v>3174</v>
      </c>
    </row>
    <row r="10352" spans="1:13" x14ac:dyDescent="0.3">
      <c r="A10352" t="s">
        <v>1090</v>
      </c>
      <c r="B10352" t="s">
        <v>2960</v>
      </c>
      <c r="C10352" t="s">
        <v>3173</v>
      </c>
      <c r="D10352" t="s">
        <v>28172</v>
      </c>
      <c r="E10352" t="s">
        <v>3235</v>
      </c>
      <c r="F10352" t="s">
        <v>33653</v>
      </c>
      <c r="G10352" t="s">
        <v>22650</v>
      </c>
      <c r="H10352" t="s">
        <v>3177</v>
      </c>
      <c r="I10352" t="s">
        <v>33654</v>
      </c>
      <c r="J10352" t="s">
        <v>3187</v>
      </c>
      <c r="K10352" t="s">
        <v>33655</v>
      </c>
      <c r="L10352" t="s">
        <v>3174</v>
      </c>
      <c r="M10352" t="s">
        <v>3174</v>
      </c>
    </row>
    <row r="10353" spans="1:13" x14ac:dyDescent="0.3">
      <c r="A10353" t="s">
        <v>1082</v>
      </c>
      <c r="B10353" t="s">
        <v>2950</v>
      </c>
      <c r="C10353" t="s">
        <v>4045</v>
      </c>
      <c r="D10353" t="s">
        <v>1822</v>
      </c>
      <c r="E10353" t="s">
        <v>3183</v>
      </c>
      <c r="F10353" t="s">
        <v>33656</v>
      </c>
      <c r="G10353" t="s">
        <v>13851</v>
      </c>
      <c r="H10353" t="s">
        <v>3177</v>
      </c>
      <c r="I10353" t="s">
        <v>33657</v>
      </c>
      <c r="J10353" t="s">
        <v>3179</v>
      </c>
      <c r="K10353" t="s">
        <v>33658</v>
      </c>
      <c r="L10353" t="s">
        <v>3174</v>
      </c>
      <c r="M10353" t="s">
        <v>3174</v>
      </c>
    </row>
    <row r="10354" spans="1:13" x14ac:dyDescent="0.3">
      <c r="A10354" t="s">
        <v>1090</v>
      </c>
      <c r="B10354" t="s">
        <v>3831</v>
      </c>
      <c r="C10354" t="s">
        <v>3173</v>
      </c>
      <c r="D10354" t="s">
        <v>28172</v>
      </c>
      <c r="E10354" t="s">
        <v>3235</v>
      </c>
      <c r="F10354" t="s">
        <v>33659</v>
      </c>
      <c r="G10354" t="s">
        <v>22602</v>
      </c>
      <c r="H10354" t="s">
        <v>3177</v>
      </c>
      <c r="I10354" t="s">
        <v>33660</v>
      </c>
      <c r="J10354" t="s">
        <v>3187</v>
      </c>
      <c r="K10354" t="s">
        <v>33661</v>
      </c>
      <c r="L10354" t="s">
        <v>3174</v>
      </c>
      <c r="M10354" t="s">
        <v>3174</v>
      </c>
    </row>
    <row r="10355" spans="1:13" x14ac:dyDescent="0.3">
      <c r="A10355" t="s">
        <v>1090</v>
      </c>
      <c r="B10355" t="s">
        <v>4335</v>
      </c>
      <c r="C10355" t="s">
        <v>3173</v>
      </c>
      <c r="D10355" t="s">
        <v>28172</v>
      </c>
      <c r="E10355" t="s">
        <v>3235</v>
      </c>
      <c r="F10355" t="s">
        <v>33662</v>
      </c>
      <c r="G10355" t="s">
        <v>17876</v>
      </c>
      <c r="H10355" t="s">
        <v>3177</v>
      </c>
      <c r="I10355" t="s">
        <v>33663</v>
      </c>
      <c r="J10355" t="s">
        <v>3187</v>
      </c>
      <c r="K10355" t="s">
        <v>33664</v>
      </c>
      <c r="L10355" t="s">
        <v>3174</v>
      </c>
      <c r="M10355" t="s">
        <v>3174</v>
      </c>
    </row>
    <row r="10356" spans="1:13" x14ac:dyDescent="0.3">
      <c r="A10356" t="s">
        <v>1085</v>
      </c>
      <c r="B10356" t="s">
        <v>32012</v>
      </c>
      <c r="C10356" t="s">
        <v>3173</v>
      </c>
      <c r="D10356" t="s">
        <v>1822</v>
      </c>
      <c r="E10356" t="s">
        <v>3235</v>
      </c>
      <c r="F10356" t="s">
        <v>33665</v>
      </c>
      <c r="G10356" t="s">
        <v>6645</v>
      </c>
      <c r="H10356" t="s">
        <v>3177</v>
      </c>
      <c r="I10356" t="s">
        <v>33666</v>
      </c>
      <c r="J10356" t="s">
        <v>3187</v>
      </c>
      <c r="K10356" t="s">
        <v>32015</v>
      </c>
      <c r="L10356" t="s">
        <v>3174</v>
      </c>
      <c r="M10356" t="s">
        <v>3174</v>
      </c>
    </row>
    <row r="10357" spans="1:13" x14ac:dyDescent="0.3">
      <c r="A10357" t="s">
        <v>1085</v>
      </c>
      <c r="B10357" t="s">
        <v>32012</v>
      </c>
      <c r="C10357" t="s">
        <v>3173</v>
      </c>
      <c r="D10357" t="s">
        <v>1822</v>
      </c>
      <c r="E10357" t="s">
        <v>3235</v>
      </c>
      <c r="F10357" t="s">
        <v>33667</v>
      </c>
      <c r="G10357" t="s">
        <v>6645</v>
      </c>
      <c r="H10357" t="s">
        <v>3177</v>
      </c>
      <c r="I10357" t="s">
        <v>33668</v>
      </c>
      <c r="J10357" t="s">
        <v>3187</v>
      </c>
      <c r="K10357" t="s">
        <v>32015</v>
      </c>
      <c r="L10357" t="s">
        <v>3174</v>
      </c>
      <c r="M10357" t="s">
        <v>3174</v>
      </c>
    </row>
    <row r="10358" spans="1:13" x14ac:dyDescent="0.3">
      <c r="A10358" t="s">
        <v>1082</v>
      </c>
      <c r="B10358" t="s">
        <v>2964</v>
      </c>
      <c r="C10358" t="s">
        <v>4045</v>
      </c>
      <c r="D10358" t="s">
        <v>1822</v>
      </c>
      <c r="E10358" t="s">
        <v>3183</v>
      </c>
      <c r="F10358" t="s">
        <v>33669</v>
      </c>
      <c r="G10358" t="s">
        <v>14398</v>
      </c>
      <c r="H10358" t="s">
        <v>3177</v>
      </c>
      <c r="I10358" t="s">
        <v>33670</v>
      </c>
      <c r="J10358" t="s">
        <v>3179</v>
      </c>
      <c r="K10358" t="s">
        <v>33299</v>
      </c>
      <c r="L10358" t="s">
        <v>3174</v>
      </c>
      <c r="M10358" t="s">
        <v>3174</v>
      </c>
    </row>
    <row r="10359" spans="1:13" x14ac:dyDescent="0.3">
      <c r="A10359" t="s">
        <v>1085</v>
      </c>
      <c r="B10359" t="s">
        <v>32012</v>
      </c>
      <c r="C10359" t="s">
        <v>3173</v>
      </c>
      <c r="D10359" t="s">
        <v>1822</v>
      </c>
      <c r="E10359" t="s">
        <v>3235</v>
      </c>
      <c r="F10359" t="s">
        <v>33671</v>
      </c>
      <c r="G10359" t="s">
        <v>6645</v>
      </c>
      <c r="H10359" t="s">
        <v>3177</v>
      </c>
      <c r="I10359" t="s">
        <v>33672</v>
      </c>
      <c r="J10359" t="s">
        <v>3187</v>
      </c>
      <c r="K10359" t="s">
        <v>32015</v>
      </c>
      <c r="L10359" t="s">
        <v>3174</v>
      </c>
      <c r="M10359" t="s">
        <v>3174</v>
      </c>
    </row>
    <row r="10360" spans="1:13" x14ac:dyDescent="0.3">
      <c r="A10360" t="s">
        <v>1085</v>
      </c>
      <c r="B10360" t="s">
        <v>3721</v>
      </c>
      <c r="C10360" t="s">
        <v>3173</v>
      </c>
      <c r="D10360" t="s">
        <v>1822</v>
      </c>
      <c r="E10360" t="s">
        <v>3459</v>
      </c>
      <c r="F10360" t="s">
        <v>33673</v>
      </c>
      <c r="G10360" t="s">
        <v>3982</v>
      </c>
      <c r="H10360" t="s">
        <v>3177</v>
      </c>
      <c r="I10360" t="s">
        <v>33674</v>
      </c>
      <c r="J10360" t="s">
        <v>3187</v>
      </c>
      <c r="K10360" t="s">
        <v>33675</v>
      </c>
      <c r="L10360" t="s">
        <v>3174</v>
      </c>
      <c r="M10360" t="s">
        <v>3174</v>
      </c>
    </row>
    <row r="10361" spans="1:13" x14ac:dyDescent="0.3">
      <c r="A10361" t="s">
        <v>1082</v>
      </c>
      <c r="B10361" t="s">
        <v>2950</v>
      </c>
      <c r="C10361" t="s">
        <v>4045</v>
      </c>
      <c r="D10361" t="s">
        <v>1822</v>
      </c>
      <c r="E10361" t="s">
        <v>3183</v>
      </c>
      <c r="F10361" t="s">
        <v>33676</v>
      </c>
      <c r="G10361" t="s">
        <v>13851</v>
      </c>
      <c r="H10361" t="s">
        <v>3177</v>
      </c>
      <c r="I10361" t="s">
        <v>33677</v>
      </c>
      <c r="J10361" t="s">
        <v>3179</v>
      </c>
      <c r="K10361" t="s">
        <v>9204</v>
      </c>
      <c r="L10361" t="s">
        <v>3174</v>
      </c>
      <c r="M10361" t="s">
        <v>3174</v>
      </c>
    </row>
    <row r="10362" spans="1:13" x14ac:dyDescent="0.3">
      <c r="A10362" t="s">
        <v>1085</v>
      </c>
      <c r="B10362" t="s">
        <v>3655</v>
      </c>
      <c r="C10362" t="s">
        <v>3173</v>
      </c>
      <c r="D10362" t="s">
        <v>1822</v>
      </c>
      <c r="E10362" t="s">
        <v>3320</v>
      </c>
      <c r="F10362" t="s">
        <v>33678</v>
      </c>
      <c r="G10362" t="s">
        <v>6089</v>
      </c>
      <c r="H10362" t="s">
        <v>3177</v>
      </c>
      <c r="I10362" t="s">
        <v>33679</v>
      </c>
      <c r="J10362" t="s">
        <v>3187</v>
      </c>
      <c r="K10362" t="s">
        <v>33680</v>
      </c>
      <c r="L10362" t="s">
        <v>3174</v>
      </c>
      <c r="M10362" t="s">
        <v>3174</v>
      </c>
    </row>
    <row r="10363" spans="1:13" x14ac:dyDescent="0.3">
      <c r="A10363" t="s">
        <v>1082</v>
      </c>
      <c r="B10363" t="s">
        <v>2964</v>
      </c>
      <c r="C10363" t="s">
        <v>4045</v>
      </c>
      <c r="D10363" t="s">
        <v>1822</v>
      </c>
      <c r="E10363" t="s">
        <v>3183</v>
      </c>
      <c r="F10363" t="s">
        <v>33681</v>
      </c>
      <c r="G10363" t="s">
        <v>14398</v>
      </c>
      <c r="H10363" t="s">
        <v>3177</v>
      </c>
      <c r="I10363" t="s">
        <v>33682</v>
      </c>
      <c r="J10363" t="s">
        <v>3179</v>
      </c>
      <c r="K10363" t="s">
        <v>33311</v>
      </c>
      <c r="L10363" t="s">
        <v>3174</v>
      </c>
      <c r="M10363" t="s">
        <v>3174</v>
      </c>
    </row>
    <row r="10364" spans="1:13" x14ac:dyDescent="0.3">
      <c r="A10364" t="s">
        <v>1082</v>
      </c>
      <c r="B10364" t="s">
        <v>2950</v>
      </c>
      <c r="C10364" t="s">
        <v>4045</v>
      </c>
      <c r="D10364" t="s">
        <v>1822</v>
      </c>
      <c r="E10364" t="s">
        <v>3183</v>
      </c>
      <c r="F10364" t="s">
        <v>33683</v>
      </c>
      <c r="G10364" t="s">
        <v>13851</v>
      </c>
      <c r="H10364" t="s">
        <v>3177</v>
      </c>
      <c r="I10364" t="s">
        <v>33684</v>
      </c>
      <c r="J10364" t="s">
        <v>3179</v>
      </c>
      <c r="K10364" t="s">
        <v>9207</v>
      </c>
      <c r="L10364" t="s">
        <v>3174</v>
      </c>
      <c r="M10364" t="s">
        <v>3174</v>
      </c>
    </row>
    <row r="10365" spans="1:13" x14ac:dyDescent="0.3">
      <c r="A10365" t="s">
        <v>1082</v>
      </c>
      <c r="B10365" t="s">
        <v>2950</v>
      </c>
      <c r="C10365" t="s">
        <v>4045</v>
      </c>
      <c r="D10365" t="s">
        <v>1822</v>
      </c>
      <c r="E10365" t="s">
        <v>3183</v>
      </c>
      <c r="F10365" t="s">
        <v>33685</v>
      </c>
      <c r="G10365" t="s">
        <v>33686</v>
      </c>
      <c r="H10365" t="s">
        <v>3177</v>
      </c>
      <c r="I10365" t="s">
        <v>33687</v>
      </c>
      <c r="J10365" t="s">
        <v>3179</v>
      </c>
      <c r="K10365" t="s">
        <v>33349</v>
      </c>
      <c r="L10365" t="s">
        <v>3174</v>
      </c>
      <c r="M10365" t="s">
        <v>3174</v>
      </c>
    </row>
    <row r="10366" spans="1:13" x14ac:dyDescent="0.3">
      <c r="A10366" t="s">
        <v>1082</v>
      </c>
      <c r="B10366" t="s">
        <v>2964</v>
      </c>
      <c r="C10366" t="s">
        <v>4045</v>
      </c>
      <c r="D10366" t="s">
        <v>1822</v>
      </c>
      <c r="E10366" t="s">
        <v>3183</v>
      </c>
      <c r="F10366" t="s">
        <v>33688</v>
      </c>
      <c r="G10366" t="s">
        <v>14398</v>
      </c>
      <c r="H10366" t="s">
        <v>3177</v>
      </c>
      <c r="I10366" t="s">
        <v>33689</v>
      </c>
      <c r="J10366" t="s">
        <v>3179</v>
      </c>
      <c r="K10366" t="s">
        <v>33640</v>
      </c>
      <c r="L10366" t="s">
        <v>3174</v>
      </c>
      <c r="M10366" t="s">
        <v>3174</v>
      </c>
    </row>
    <row r="10367" spans="1:13" x14ac:dyDescent="0.3">
      <c r="A10367" t="s">
        <v>1082</v>
      </c>
      <c r="B10367" t="s">
        <v>2950</v>
      </c>
      <c r="C10367" t="s">
        <v>4045</v>
      </c>
      <c r="D10367" t="s">
        <v>1822</v>
      </c>
      <c r="E10367" t="s">
        <v>3183</v>
      </c>
      <c r="F10367" t="s">
        <v>33690</v>
      </c>
      <c r="G10367" t="s">
        <v>13851</v>
      </c>
      <c r="H10367" t="s">
        <v>3177</v>
      </c>
      <c r="I10367" t="s">
        <v>33691</v>
      </c>
      <c r="J10367" t="s">
        <v>3179</v>
      </c>
      <c r="K10367" t="s">
        <v>33640</v>
      </c>
      <c r="L10367" t="s">
        <v>3174</v>
      </c>
      <c r="M10367" t="s">
        <v>3174</v>
      </c>
    </row>
    <row r="10368" spans="1:13" x14ac:dyDescent="0.3">
      <c r="A10368" t="s">
        <v>1082</v>
      </c>
      <c r="B10368" t="s">
        <v>2950</v>
      </c>
      <c r="C10368" t="s">
        <v>4045</v>
      </c>
      <c r="D10368" t="s">
        <v>1822</v>
      </c>
      <c r="E10368" t="s">
        <v>3183</v>
      </c>
      <c r="F10368" t="s">
        <v>33692</v>
      </c>
      <c r="G10368" t="s">
        <v>33686</v>
      </c>
      <c r="H10368" t="s">
        <v>3177</v>
      </c>
      <c r="I10368" t="s">
        <v>33693</v>
      </c>
      <c r="J10368" t="s">
        <v>3179</v>
      </c>
      <c r="K10368" t="s">
        <v>33299</v>
      </c>
      <c r="L10368" t="s">
        <v>3174</v>
      </c>
      <c r="M10368" t="s">
        <v>3174</v>
      </c>
    </row>
    <row r="10369" spans="1:13" x14ac:dyDescent="0.3">
      <c r="A10369" t="s">
        <v>1082</v>
      </c>
      <c r="B10369" t="s">
        <v>2964</v>
      </c>
      <c r="C10369" t="s">
        <v>4045</v>
      </c>
      <c r="D10369" t="s">
        <v>1822</v>
      </c>
      <c r="E10369" t="s">
        <v>3183</v>
      </c>
      <c r="F10369" t="s">
        <v>33694</v>
      </c>
      <c r="G10369" t="s">
        <v>14398</v>
      </c>
      <c r="H10369" t="s">
        <v>3177</v>
      </c>
      <c r="I10369" t="s">
        <v>33695</v>
      </c>
      <c r="J10369" t="s">
        <v>3179</v>
      </c>
      <c r="K10369" t="s">
        <v>33696</v>
      </c>
      <c r="L10369" t="s">
        <v>3174</v>
      </c>
      <c r="M10369" t="s">
        <v>3174</v>
      </c>
    </row>
    <row r="10370" spans="1:13" x14ac:dyDescent="0.3">
      <c r="A10370" t="s">
        <v>1085</v>
      </c>
      <c r="B10370" t="s">
        <v>32012</v>
      </c>
      <c r="C10370" t="s">
        <v>3173</v>
      </c>
      <c r="D10370" t="s">
        <v>1822</v>
      </c>
      <c r="E10370" t="s">
        <v>3235</v>
      </c>
      <c r="F10370" t="s">
        <v>33697</v>
      </c>
      <c r="G10370" t="s">
        <v>6645</v>
      </c>
      <c r="H10370" t="s">
        <v>3177</v>
      </c>
      <c r="I10370" t="s">
        <v>33698</v>
      </c>
      <c r="J10370" t="s">
        <v>3187</v>
      </c>
      <c r="K10370" t="s">
        <v>32015</v>
      </c>
      <c r="L10370" t="s">
        <v>3174</v>
      </c>
      <c r="M10370" t="s">
        <v>3174</v>
      </c>
    </row>
    <row r="10371" spans="1:13" x14ac:dyDescent="0.3">
      <c r="A10371" t="s">
        <v>1082</v>
      </c>
      <c r="B10371" t="s">
        <v>2950</v>
      </c>
      <c r="C10371" t="s">
        <v>4045</v>
      </c>
      <c r="D10371" t="s">
        <v>1822</v>
      </c>
      <c r="E10371" t="s">
        <v>3183</v>
      </c>
      <c r="F10371" t="s">
        <v>33699</v>
      </c>
      <c r="G10371" t="s">
        <v>33686</v>
      </c>
      <c r="H10371" t="s">
        <v>3177</v>
      </c>
      <c r="I10371" t="s">
        <v>33700</v>
      </c>
      <c r="J10371" t="s">
        <v>3179</v>
      </c>
      <c r="K10371" t="s">
        <v>33311</v>
      </c>
      <c r="L10371" t="s">
        <v>3174</v>
      </c>
      <c r="M10371" t="s">
        <v>3174</v>
      </c>
    </row>
    <row r="10372" spans="1:13" x14ac:dyDescent="0.3">
      <c r="A10372" t="s">
        <v>1082</v>
      </c>
      <c r="B10372" t="s">
        <v>7406</v>
      </c>
      <c r="C10372" t="s">
        <v>4045</v>
      </c>
      <c r="D10372" t="s">
        <v>1903</v>
      </c>
      <c r="E10372" t="s">
        <v>3235</v>
      </c>
      <c r="F10372" t="s">
        <v>33701</v>
      </c>
      <c r="G10372" t="s">
        <v>31095</v>
      </c>
      <c r="H10372" t="s">
        <v>3177</v>
      </c>
      <c r="I10372" t="s">
        <v>33702</v>
      </c>
      <c r="J10372" t="s">
        <v>3179</v>
      </c>
      <c r="K10372" t="s">
        <v>26021</v>
      </c>
      <c r="L10372" t="s">
        <v>3174</v>
      </c>
      <c r="M10372" t="s">
        <v>3174</v>
      </c>
    </row>
    <row r="10373" spans="1:13" x14ac:dyDescent="0.3">
      <c r="A10373" t="s">
        <v>1082</v>
      </c>
      <c r="B10373" t="s">
        <v>2950</v>
      </c>
      <c r="C10373" t="s">
        <v>4045</v>
      </c>
      <c r="D10373" t="s">
        <v>1822</v>
      </c>
      <c r="E10373" t="s">
        <v>3183</v>
      </c>
      <c r="F10373" t="s">
        <v>33703</v>
      </c>
      <c r="G10373" t="s">
        <v>33686</v>
      </c>
      <c r="H10373" t="s">
        <v>3177</v>
      </c>
      <c r="I10373" t="s">
        <v>33704</v>
      </c>
      <c r="J10373" t="s">
        <v>3179</v>
      </c>
      <c r="K10373" t="s">
        <v>33299</v>
      </c>
      <c r="L10373" t="s">
        <v>3174</v>
      </c>
      <c r="M10373" t="s">
        <v>3174</v>
      </c>
    </row>
    <row r="10374" spans="1:13" x14ac:dyDescent="0.3">
      <c r="A10374" t="s">
        <v>1085</v>
      </c>
      <c r="B10374" t="s">
        <v>32012</v>
      </c>
      <c r="C10374" t="s">
        <v>3173</v>
      </c>
      <c r="D10374" t="s">
        <v>1822</v>
      </c>
      <c r="E10374" t="s">
        <v>3235</v>
      </c>
      <c r="F10374" t="s">
        <v>33705</v>
      </c>
      <c r="G10374" t="s">
        <v>6645</v>
      </c>
      <c r="H10374" t="s">
        <v>3177</v>
      </c>
      <c r="I10374" t="s">
        <v>33706</v>
      </c>
      <c r="J10374" t="s">
        <v>3187</v>
      </c>
      <c r="K10374" t="s">
        <v>32015</v>
      </c>
      <c r="L10374" t="s">
        <v>3174</v>
      </c>
      <c r="M10374" t="s">
        <v>3174</v>
      </c>
    </row>
    <row r="10375" spans="1:13" x14ac:dyDescent="0.3">
      <c r="A10375" t="s">
        <v>1082</v>
      </c>
      <c r="B10375" t="s">
        <v>2950</v>
      </c>
      <c r="C10375" t="s">
        <v>4045</v>
      </c>
      <c r="D10375" t="s">
        <v>1822</v>
      </c>
      <c r="E10375" t="s">
        <v>3183</v>
      </c>
      <c r="F10375" t="s">
        <v>33707</v>
      </c>
      <c r="G10375" t="s">
        <v>33686</v>
      </c>
      <c r="H10375" t="s">
        <v>3177</v>
      </c>
      <c r="I10375" t="s">
        <v>33708</v>
      </c>
      <c r="J10375" t="s">
        <v>3179</v>
      </c>
      <c r="K10375" t="s">
        <v>33311</v>
      </c>
      <c r="L10375" t="s">
        <v>3174</v>
      </c>
      <c r="M10375" t="s">
        <v>3174</v>
      </c>
    </row>
    <row r="10376" spans="1:13" x14ac:dyDescent="0.3">
      <c r="A10376" t="s">
        <v>1082</v>
      </c>
      <c r="B10376" t="s">
        <v>2950</v>
      </c>
      <c r="C10376" t="s">
        <v>4045</v>
      </c>
      <c r="D10376" t="s">
        <v>1822</v>
      </c>
      <c r="E10376" t="s">
        <v>3183</v>
      </c>
      <c r="F10376" t="s">
        <v>33709</v>
      </c>
      <c r="G10376" t="s">
        <v>13851</v>
      </c>
      <c r="H10376" t="s">
        <v>3177</v>
      </c>
      <c r="I10376" t="s">
        <v>33710</v>
      </c>
      <c r="J10376" t="s">
        <v>3179</v>
      </c>
      <c r="K10376" t="s">
        <v>33299</v>
      </c>
      <c r="L10376" t="s">
        <v>3174</v>
      </c>
      <c r="M10376" t="s">
        <v>3174</v>
      </c>
    </row>
    <row r="10377" spans="1:13" x14ac:dyDescent="0.3">
      <c r="A10377" t="s">
        <v>1082</v>
      </c>
      <c r="B10377" t="s">
        <v>2964</v>
      </c>
      <c r="C10377" t="s">
        <v>4045</v>
      </c>
      <c r="D10377" t="s">
        <v>1822</v>
      </c>
      <c r="E10377" t="s">
        <v>3183</v>
      </c>
      <c r="F10377" t="s">
        <v>33711</v>
      </c>
      <c r="G10377" t="s">
        <v>14398</v>
      </c>
      <c r="H10377" t="s">
        <v>3177</v>
      </c>
      <c r="I10377" t="s">
        <v>33712</v>
      </c>
      <c r="J10377" t="s">
        <v>3179</v>
      </c>
      <c r="K10377" t="s">
        <v>33713</v>
      </c>
      <c r="L10377" t="s">
        <v>3174</v>
      </c>
      <c r="M10377" t="s">
        <v>3174</v>
      </c>
    </row>
    <row r="10378" spans="1:13" x14ac:dyDescent="0.3">
      <c r="A10378" t="s">
        <v>1090</v>
      </c>
      <c r="B10378" t="s">
        <v>15025</v>
      </c>
      <c r="C10378" t="s">
        <v>3173</v>
      </c>
      <c r="D10378" t="s">
        <v>28172</v>
      </c>
      <c r="E10378" t="s">
        <v>3235</v>
      </c>
      <c r="F10378" t="s">
        <v>33714</v>
      </c>
      <c r="G10378" t="s">
        <v>17729</v>
      </c>
      <c r="H10378" t="s">
        <v>3177</v>
      </c>
      <c r="I10378" t="s">
        <v>33715</v>
      </c>
      <c r="J10378" t="s">
        <v>3187</v>
      </c>
      <c r="K10378" t="s">
        <v>33716</v>
      </c>
      <c r="L10378" t="s">
        <v>3174</v>
      </c>
      <c r="M10378" t="s">
        <v>3174</v>
      </c>
    </row>
    <row r="10379" spans="1:13" x14ac:dyDescent="0.3">
      <c r="A10379" t="s">
        <v>1082</v>
      </c>
      <c r="B10379" t="s">
        <v>2950</v>
      </c>
      <c r="C10379" t="s">
        <v>4045</v>
      </c>
      <c r="D10379" t="s">
        <v>1822</v>
      </c>
      <c r="E10379" t="s">
        <v>3183</v>
      </c>
      <c r="F10379" t="s">
        <v>33717</v>
      </c>
      <c r="G10379" t="s">
        <v>33686</v>
      </c>
      <c r="H10379" t="s">
        <v>3177</v>
      </c>
      <c r="I10379" t="s">
        <v>33718</v>
      </c>
      <c r="J10379" t="s">
        <v>3179</v>
      </c>
      <c r="K10379" t="s">
        <v>33405</v>
      </c>
      <c r="L10379" t="s">
        <v>3174</v>
      </c>
      <c r="M10379" t="s">
        <v>3174</v>
      </c>
    </row>
    <row r="10380" spans="1:13" x14ac:dyDescent="0.3">
      <c r="A10380" t="s">
        <v>1090</v>
      </c>
      <c r="B10380" t="s">
        <v>6277</v>
      </c>
      <c r="C10380" t="s">
        <v>3173</v>
      </c>
      <c r="D10380" t="s">
        <v>28172</v>
      </c>
      <c r="E10380" t="s">
        <v>3459</v>
      </c>
      <c r="F10380" t="s">
        <v>33719</v>
      </c>
      <c r="G10380" t="s">
        <v>15571</v>
      </c>
      <c r="H10380" t="s">
        <v>3177</v>
      </c>
      <c r="I10380" t="s">
        <v>33720</v>
      </c>
      <c r="J10380" t="s">
        <v>3187</v>
      </c>
      <c r="K10380" t="s">
        <v>33721</v>
      </c>
      <c r="L10380" t="s">
        <v>3174</v>
      </c>
      <c r="M10380" t="s">
        <v>3174</v>
      </c>
    </row>
    <row r="10381" spans="1:13" x14ac:dyDescent="0.3">
      <c r="A10381" t="s">
        <v>1082</v>
      </c>
      <c r="B10381" t="s">
        <v>2964</v>
      </c>
      <c r="C10381" t="s">
        <v>4045</v>
      </c>
      <c r="D10381" t="s">
        <v>1822</v>
      </c>
      <c r="E10381" t="s">
        <v>3183</v>
      </c>
      <c r="F10381" t="s">
        <v>33722</v>
      </c>
      <c r="G10381" t="s">
        <v>14398</v>
      </c>
      <c r="H10381" t="s">
        <v>3177</v>
      </c>
      <c r="I10381" t="s">
        <v>33723</v>
      </c>
      <c r="J10381" t="s">
        <v>3179</v>
      </c>
      <c r="K10381" t="s">
        <v>33724</v>
      </c>
      <c r="L10381" t="s">
        <v>3174</v>
      </c>
      <c r="M10381" t="s">
        <v>3174</v>
      </c>
    </row>
    <row r="10382" spans="1:13" x14ac:dyDescent="0.3">
      <c r="A10382" t="s">
        <v>1082</v>
      </c>
      <c r="B10382" t="s">
        <v>2950</v>
      </c>
      <c r="C10382" t="s">
        <v>4045</v>
      </c>
      <c r="D10382" t="s">
        <v>1822</v>
      </c>
      <c r="E10382" t="s">
        <v>3183</v>
      </c>
      <c r="F10382" t="s">
        <v>33725</v>
      </c>
      <c r="G10382" t="s">
        <v>13851</v>
      </c>
      <c r="H10382" t="s">
        <v>3177</v>
      </c>
      <c r="I10382" t="s">
        <v>33726</v>
      </c>
      <c r="J10382" t="s">
        <v>3179</v>
      </c>
      <c r="K10382" t="s">
        <v>33248</v>
      </c>
      <c r="L10382" t="s">
        <v>3174</v>
      </c>
      <c r="M10382" t="s">
        <v>3174</v>
      </c>
    </row>
    <row r="10383" spans="1:13" x14ac:dyDescent="0.3">
      <c r="A10383" t="s">
        <v>1090</v>
      </c>
      <c r="B10383" t="s">
        <v>3182</v>
      </c>
      <c r="C10383" t="s">
        <v>3173</v>
      </c>
      <c r="D10383" t="s">
        <v>28172</v>
      </c>
      <c r="E10383" t="s">
        <v>3320</v>
      </c>
      <c r="F10383" t="s">
        <v>33727</v>
      </c>
      <c r="G10383" t="s">
        <v>33728</v>
      </c>
      <c r="H10383" t="s">
        <v>3177</v>
      </c>
      <c r="I10383" t="s">
        <v>33729</v>
      </c>
      <c r="J10383" t="s">
        <v>3187</v>
      </c>
      <c r="K10383" t="s">
        <v>33730</v>
      </c>
      <c r="L10383" t="s">
        <v>3174</v>
      </c>
      <c r="M10383" t="s">
        <v>3174</v>
      </c>
    </row>
    <row r="10384" spans="1:13" x14ac:dyDescent="0.3">
      <c r="A10384" t="s">
        <v>1082</v>
      </c>
      <c r="B10384" t="s">
        <v>2964</v>
      </c>
      <c r="C10384" t="s">
        <v>4045</v>
      </c>
      <c r="D10384" t="s">
        <v>1822</v>
      </c>
      <c r="E10384" t="s">
        <v>3183</v>
      </c>
      <c r="F10384" t="s">
        <v>33731</v>
      </c>
      <c r="G10384" t="s">
        <v>14398</v>
      </c>
      <c r="H10384" t="s">
        <v>3177</v>
      </c>
      <c r="I10384" t="s">
        <v>33732</v>
      </c>
      <c r="J10384" t="s">
        <v>3179</v>
      </c>
      <c r="K10384" t="s">
        <v>33432</v>
      </c>
      <c r="L10384" t="s">
        <v>3174</v>
      </c>
      <c r="M10384" t="s">
        <v>3174</v>
      </c>
    </row>
    <row r="10385" spans="1:13" x14ac:dyDescent="0.3">
      <c r="A10385" t="s">
        <v>1090</v>
      </c>
      <c r="B10385" t="s">
        <v>3019</v>
      </c>
      <c r="C10385" t="s">
        <v>3173</v>
      </c>
      <c r="D10385" t="s">
        <v>28172</v>
      </c>
      <c r="E10385" t="s">
        <v>3235</v>
      </c>
      <c r="F10385" t="s">
        <v>33733</v>
      </c>
      <c r="G10385" t="s">
        <v>8821</v>
      </c>
      <c r="H10385" t="s">
        <v>3177</v>
      </c>
      <c r="I10385" t="s">
        <v>33734</v>
      </c>
      <c r="J10385" t="s">
        <v>3187</v>
      </c>
      <c r="K10385" t="s">
        <v>33735</v>
      </c>
      <c r="L10385" t="s">
        <v>3174</v>
      </c>
      <c r="M10385" t="s">
        <v>3174</v>
      </c>
    </row>
    <row r="10386" spans="1:13" x14ac:dyDescent="0.3">
      <c r="A10386" t="s">
        <v>1082</v>
      </c>
      <c r="B10386" t="s">
        <v>2964</v>
      </c>
      <c r="C10386" t="s">
        <v>4045</v>
      </c>
      <c r="D10386" t="s">
        <v>1822</v>
      </c>
      <c r="E10386" t="s">
        <v>3183</v>
      </c>
      <c r="F10386" t="s">
        <v>33736</v>
      </c>
      <c r="G10386" t="s">
        <v>14398</v>
      </c>
      <c r="H10386" t="s">
        <v>3177</v>
      </c>
      <c r="I10386" t="s">
        <v>33737</v>
      </c>
      <c r="J10386" t="s">
        <v>3179</v>
      </c>
      <c r="K10386" t="s">
        <v>33738</v>
      </c>
      <c r="L10386" t="s">
        <v>3174</v>
      </c>
      <c r="M10386" t="s">
        <v>3174</v>
      </c>
    </row>
    <row r="10387" spans="1:13" x14ac:dyDescent="0.3">
      <c r="A10387" t="s">
        <v>1082</v>
      </c>
      <c r="B10387" t="s">
        <v>2950</v>
      </c>
      <c r="C10387" t="s">
        <v>4045</v>
      </c>
      <c r="D10387" t="s">
        <v>1822</v>
      </c>
      <c r="E10387" t="s">
        <v>3183</v>
      </c>
      <c r="F10387" t="s">
        <v>33739</v>
      </c>
      <c r="G10387" t="s">
        <v>13851</v>
      </c>
      <c r="H10387" t="s">
        <v>3177</v>
      </c>
      <c r="I10387" t="s">
        <v>33740</v>
      </c>
      <c r="J10387" t="s">
        <v>3179</v>
      </c>
      <c r="K10387" t="s">
        <v>33258</v>
      </c>
      <c r="L10387" t="s">
        <v>3174</v>
      </c>
      <c r="M10387" t="s">
        <v>3174</v>
      </c>
    </row>
    <row r="10388" spans="1:13" x14ac:dyDescent="0.3">
      <c r="A10388" t="s">
        <v>1090</v>
      </c>
      <c r="B10388" t="s">
        <v>8561</v>
      </c>
      <c r="C10388" t="s">
        <v>3173</v>
      </c>
      <c r="D10388" t="s">
        <v>28172</v>
      </c>
      <c r="E10388" t="s">
        <v>3459</v>
      </c>
      <c r="F10388" t="s">
        <v>33741</v>
      </c>
      <c r="G10388" t="s">
        <v>8563</v>
      </c>
      <c r="H10388" t="s">
        <v>3177</v>
      </c>
      <c r="I10388" t="s">
        <v>33742</v>
      </c>
      <c r="J10388" t="s">
        <v>3187</v>
      </c>
      <c r="K10388" t="s">
        <v>33743</v>
      </c>
      <c r="L10388" t="s">
        <v>3174</v>
      </c>
      <c r="M10388" t="s">
        <v>3174</v>
      </c>
    </row>
    <row r="10389" spans="1:13" x14ac:dyDescent="0.3">
      <c r="A10389" t="s">
        <v>1082</v>
      </c>
      <c r="B10389" t="s">
        <v>2964</v>
      </c>
      <c r="C10389" t="s">
        <v>4045</v>
      </c>
      <c r="D10389" t="s">
        <v>1822</v>
      </c>
      <c r="E10389" t="s">
        <v>3183</v>
      </c>
      <c r="F10389" t="s">
        <v>33744</v>
      </c>
      <c r="G10389" t="s">
        <v>14398</v>
      </c>
      <c r="H10389" t="s">
        <v>3177</v>
      </c>
      <c r="I10389" t="s">
        <v>33745</v>
      </c>
      <c r="J10389" t="s">
        <v>3179</v>
      </c>
      <c r="K10389" t="s">
        <v>33746</v>
      </c>
      <c r="L10389" t="s">
        <v>3174</v>
      </c>
      <c r="M10389" t="s">
        <v>3174</v>
      </c>
    </row>
    <row r="10390" spans="1:13" x14ac:dyDescent="0.3">
      <c r="A10390" t="s">
        <v>1090</v>
      </c>
      <c r="B10390" t="s">
        <v>33747</v>
      </c>
      <c r="C10390" t="s">
        <v>3173</v>
      </c>
      <c r="D10390" t="s">
        <v>28172</v>
      </c>
      <c r="E10390" t="s">
        <v>3235</v>
      </c>
      <c r="F10390" t="s">
        <v>33748</v>
      </c>
      <c r="G10390" t="s">
        <v>29247</v>
      </c>
      <c r="H10390" t="s">
        <v>3177</v>
      </c>
      <c r="I10390" t="s">
        <v>33749</v>
      </c>
      <c r="J10390" t="s">
        <v>3187</v>
      </c>
      <c r="K10390" t="s">
        <v>33750</v>
      </c>
      <c r="L10390" t="s">
        <v>3174</v>
      </c>
      <c r="M10390" t="s">
        <v>3174</v>
      </c>
    </row>
    <row r="10391" spans="1:13" x14ac:dyDescent="0.3">
      <c r="A10391" t="s">
        <v>1082</v>
      </c>
      <c r="B10391" t="s">
        <v>2964</v>
      </c>
      <c r="C10391" t="s">
        <v>4045</v>
      </c>
      <c r="D10391" t="s">
        <v>1822</v>
      </c>
      <c r="E10391" t="s">
        <v>3183</v>
      </c>
      <c r="F10391" t="s">
        <v>33751</v>
      </c>
      <c r="G10391" t="s">
        <v>14398</v>
      </c>
      <c r="H10391" t="s">
        <v>3177</v>
      </c>
      <c r="I10391" t="s">
        <v>33752</v>
      </c>
      <c r="J10391" t="s">
        <v>3179</v>
      </c>
      <c r="K10391" t="s">
        <v>33416</v>
      </c>
      <c r="L10391" t="s">
        <v>3174</v>
      </c>
      <c r="M10391" t="s">
        <v>3174</v>
      </c>
    </row>
    <row r="10392" spans="1:13" x14ac:dyDescent="0.3">
      <c r="A10392" t="s">
        <v>1082</v>
      </c>
      <c r="B10392" t="s">
        <v>2964</v>
      </c>
      <c r="C10392" t="s">
        <v>4045</v>
      </c>
      <c r="D10392" t="s">
        <v>1822</v>
      </c>
      <c r="E10392" t="s">
        <v>3183</v>
      </c>
      <c r="F10392" t="s">
        <v>33753</v>
      </c>
      <c r="G10392" t="s">
        <v>14398</v>
      </c>
      <c r="H10392" t="s">
        <v>3177</v>
      </c>
      <c r="I10392" t="s">
        <v>33754</v>
      </c>
      <c r="J10392" t="s">
        <v>3179</v>
      </c>
      <c r="K10392" t="s">
        <v>33405</v>
      </c>
      <c r="L10392" t="s">
        <v>3174</v>
      </c>
      <c r="M10392" t="s">
        <v>3174</v>
      </c>
    </row>
    <row r="10393" spans="1:13" x14ac:dyDescent="0.3">
      <c r="A10393" t="s">
        <v>1085</v>
      </c>
      <c r="B10393" t="s">
        <v>32012</v>
      </c>
      <c r="C10393" t="s">
        <v>3173</v>
      </c>
      <c r="D10393" t="s">
        <v>1822</v>
      </c>
      <c r="E10393" t="s">
        <v>3235</v>
      </c>
      <c r="F10393" t="s">
        <v>33755</v>
      </c>
      <c r="G10393" t="s">
        <v>6645</v>
      </c>
      <c r="H10393" t="s">
        <v>3177</v>
      </c>
      <c r="I10393" t="s">
        <v>33756</v>
      </c>
      <c r="J10393" t="s">
        <v>3187</v>
      </c>
      <c r="K10393" t="s">
        <v>32015</v>
      </c>
      <c r="L10393" t="s">
        <v>3174</v>
      </c>
      <c r="M10393" t="s">
        <v>3174</v>
      </c>
    </row>
    <row r="10394" spans="1:13" x14ac:dyDescent="0.3">
      <c r="A10394" t="s">
        <v>1082</v>
      </c>
      <c r="B10394" t="s">
        <v>2964</v>
      </c>
      <c r="C10394" t="s">
        <v>4045</v>
      </c>
      <c r="D10394" t="s">
        <v>1822</v>
      </c>
      <c r="E10394" t="s">
        <v>3183</v>
      </c>
      <c r="F10394" t="s">
        <v>33757</v>
      </c>
      <c r="G10394" t="s">
        <v>14398</v>
      </c>
      <c r="H10394" t="s">
        <v>3177</v>
      </c>
      <c r="I10394" t="s">
        <v>33758</v>
      </c>
      <c r="J10394" t="s">
        <v>3179</v>
      </c>
      <c r="K10394" t="s">
        <v>33759</v>
      </c>
      <c r="L10394" t="s">
        <v>3174</v>
      </c>
      <c r="M10394" t="s">
        <v>3174</v>
      </c>
    </row>
    <row r="10395" spans="1:13" x14ac:dyDescent="0.3">
      <c r="A10395" t="s">
        <v>1082</v>
      </c>
      <c r="B10395" t="s">
        <v>2964</v>
      </c>
      <c r="C10395" t="s">
        <v>4045</v>
      </c>
      <c r="D10395" t="s">
        <v>1822</v>
      </c>
      <c r="E10395" t="s">
        <v>3183</v>
      </c>
      <c r="F10395" t="s">
        <v>33760</v>
      </c>
      <c r="G10395" t="s">
        <v>14398</v>
      </c>
      <c r="H10395" t="s">
        <v>3177</v>
      </c>
      <c r="I10395" t="s">
        <v>33761</v>
      </c>
      <c r="J10395" t="s">
        <v>3179</v>
      </c>
      <c r="K10395" t="s">
        <v>33762</v>
      </c>
      <c r="L10395" t="s">
        <v>3174</v>
      </c>
      <c r="M10395" t="s">
        <v>3174</v>
      </c>
    </row>
    <row r="10396" spans="1:13" x14ac:dyDescent="0.3">
      <c r="A10396" t="s">
        <v>1082</v>
      </c>
      <c r="B10396" t="s">
        <v>2964</v>
      </c>
      <c r="C10396" t="s">
        <v>4045</v>
      </c>
      <c r="D10396" t="s">
        <v>1822</v>
      </c>
      <c r="E10396" t="s">
        <v>3183</v>
      </c>
      <c r="F10396" t="s">
        <v>33763</v>
      </c>
      <c r="G10396" t="s">
        <v>14398</v>
      </c>
      <c r="H10396" t="s">
        <v>3177</v>
      </c>
      <c r="I10396" t="s">
        <v>33764</v>
      </c>
      <c r="J10396" t="s">
        <v>3179</v>
      </c>
      <c r="K10396" t="s">
        <v>33765</v>
      </c>
      <c r="L10396" t="s">
        <v>3174</v>
      </c>
      <c r="M10396" t="s">
        <v>3174</v>
      </c>
    </row>
    <row r="10397" spans="1:13" x14ac:dyDescent="0.3">
      <c r="A10397" t="s">
        <v>1082</v>
      </c>
      <c r="B10397" t="s">
        <v>2964</v>
      </c>
      <c r="C10397" t="s">
        <v>4045</v>
      </c>
      <c r="D10397" t="s">
        <v>1822</v>
      </c>
      <c r="E10397" t="s">
        <v>3183</v>
      </c>
      <c r="F10397" t="s">
        <v>33766</v>
      </c>
      <c r="G10397" t="s">
        <v>14398</v>
      </c>
      <c r="H10397" t="s">
        <v>3177</v>
      </c>
      <c r="I10397" t="s">
        <v>33767</v>
      </c>
      <c r="J10397" t="s">
        <v>3179</v>
      </c>
      <c r="K10397" t="s">
        <v>33768</v>
      </c>
      <c r="L10397" t="s">
        <v>3174</v>
      </c>
      <c r="M10397" t="s">
        <v>3174</v>
      </c>
    </row>
    <row r="10398" spans="1:13" x14ac:dyDescent="0.3">
      <c r="A10398" t="s">
        <v>1082</v>
      </c>
      <c r="B10398" t="s">
        <v>2964</v>
      </c>
      <c r="C10398" t="s">
        <v>4045</v>
      </c>
      <c r="D10398" t="s">
        <v>1822</v>
      </c>
      <c r="E10398" t="s">
        <v>3183</v>
      </c>
      <c r="F10398" t="s">
        <v>33769</v>
      </c>
      <c r="G10398" t="s">
        <v>14398</v>
      </c>
      <c r="H10398" t="s">
        <v>3177</v>
      </c>
      <c r="I10398" t="s">
        <v>33770</v>
      </c>
      <c r="J10398" t="s">
        <v>3179</v>
      </c>
      <c r="K10398" t="s">
        <v>33771</v>
      </c>
      <c r="L10398" t="s">
        <v>3174</v>
      </c>
      <c r="M10398" t="s">
        <v>3174</v>
      </c>
    </row>
    <row r="10399" spans="1:13" x14ac:dyDescent="0.3">
      <c r="A10399" t="s">
        <v>1099</v>
      </c>
      <c r="B10399" t="s">
        <v>3975</v>
      </c>
      <c r="C10399" t="s">
        <v>3173</v>
      </c>
      <c r="D10399" t="s">
        <v>13688</v>
      </c>
      <c r="E10399" t="s">
        <v>3459</v>
      </c>
      <c r="F10399" t="s">
        <v>33772</v>
      </c>
      <c r="G10399" t="s">
        <v>3975</v>
      </c>
      <c r="H10399" t="s">
        <v>3177</v>
      </c>
      <c r="I10399" t="s">
        <v>33773</v>
      </c>
      <c r="J10399" t="s">
        <v>3179</v>
      </c>
      <c r="K10399" t="s">
        <v>33774</v>
      </c>
      <c r="L10399" t="s">
        <v>3174</v>
      </c>
      <c r="M10399" t="s">
        <v>3174</v>
      </c>
    </row>
    <row r="10400" spans="1:13" x14ac:dyDescent="0.3">
      <c r="A10400" t="s">
        <v>1085</v>
      </c>
      <c r="B10400" t="s">
        <v>32012</v>
      </c>
      <c r="C10400" t="s">
        <v>3173</v>
      </c>
      <c r="D10400" t="s">
        <v>1822</v>
      </c>
      <c r="E10400" t="s">
        <v>3235</v>
      </c>
      <c r="F10400" t="s">
        <v>33775</v>
      </c>
      <c r="G10400" t="s">
        <v>6645</v>
      </c>
      <c r="H10400" t="s">
        <v>3177</v>
      </c>
      <c r="I10400" t="s">
        <v>33776</v>
      </c>
      <c r="J10400" t="s">
        <v>3187</v>
      </c>
      <c r="K10400" t="s">
        <v>32015</v>
      </c>
      <c r="L10400" t="s">
        <v>3174</v>
      </c>
      <c r="M10400" t="s">
        <v>3174</v>
      </c>
    </row>
    <row r="10401" spans="1:13" x14ac:dyDescent="0.3">
      <c r="A10401" t="s">
        <v>1085</v>
      </c>
      <c r="B10401" t="s">
        <v>32012</v>
      </c>
      <c r="C10401" t="s">
        <v>3173</v>
      </c>
      <c r="D10401" t="s">
        <v>1822</v>
      </c>
      <c r="E10401" t="s">
        <v>3235</v>
      </c>
      <c r="F10401" t="s">
        <v>33777</v>
      </c>
      <c r="G10401" t="s">
        <v>6645</v>
      </c>
      <c r="H10401" t="s">
        <v>3177</v>
      </c>
      <c r="I10401" t="s">
        <v>33778</v>
      </c>
      <c r="J10401" t="s">
        <v>3187</v>
      </c>
      <c r="K10401" t="s">
        <v>32015</v>
      </c>
      <c r="L10401" t="s">
        <v>3174</v>
      </c>
      <c r="M10401" t="s">
        <v>3174</v>
      </c>
    </row>
    <row r="10402" spans="1:13" x14ac:dyDescent="0.3">
      <c r="A10402" t="s">
        <v>1085</v>
      </c>
      <c r="B10402" t="s">
        <v>32012</v>
      </c>
      <c r="C10402" t="s">
        <v>3173</v>
      </c>
      <c r="D10402" t="s">
        <v>1822</v>
      </c>
      <c r="E10402" t="s">
        <v>3235</v>
      </c>
      <c r="F10402" t="s">
        <v>33779</v>
      </c>
      <c r="G10402" t="s">
        <v>6645</v>
      </c>
      <c r="H10402" t="s">
        <v>3177</v>
      </c>
      <c r="I10402" t="s">
        <v>33780</v>
      </c>
      <c r="J10402" t="s">
        <v>3187</v>
      </c>
      <c r="K10402" t="s">
        <v>32015</v>
      </c>
      <c r="L10402" t="s">
        <v>3174</v>
      </c>
      <c r="M10402" t="s">
        <v>3174</v>
      </c>
    </row>
    <row r="10403" spans="1:13" x14ac:dyDescent="0.3">
      <c r="A10403" t="s">
        <v>1085</v>
      </c>
      <c r="B10403" t="s">
        <v>32012</v>
      </c>
      <c r="C10403" t="s">
        <v>3173</v>
      </c>
      <c r="D10403" t="s">
        <v>1822</v>
      </c>
      <c r="E10403" t="s">
        <v>3235</v>
      </c>
      <c r="F10403" t="s">
        <v>33781</v>
      </c>
      <c r="G10403" t="s">
        <v>6645</v>
      </c>
      <c r="H10403" t="s">
        <v>3177</v>
      </c>
      <c r="I10403" t="s">
        <v>33782</v>
      </c>
      <c r="J10403" t="s">
        <v>3187</v>
      </c>
      <c r="K10403" t="s">
        <v>32015</v>
      </c>
      <c r="L10403" t="s">
        <v>3174</v>
      </c>
      <c r="M10403" t="s">
        <v>3174</v>
      </c>
    </row>
    <row r="10404" spans="1:13" x14ac:dyDescent="0.3">
      <c r="A10404" t="s">
        <v>1085</v>
      </c>
      <c r="B10404" t="s">
        <v>32012</v>
      </c>
      <c r="C10404" t="s">
        <v>3173</v>
      </c>
      <c r="D10404" t="s">
        <v>1822</v>
      </c>
      <c r="E10404" t="s">
        <v>3235</v>
      </c>
      <c r="F10404" t="s">
        <v>33783</v>
      </c>
      <c r="G10404" t="s">
        <v>6645</v>
      </c>
      <c r="H10404" t="s">
        <v>3177</v>
      </c>
      <c r="I10404" t="s">
        <v>33784</v>
      </c>
      <c r="J10404" t="s">
        <v>3187</v>
      </c>
      <c r="K10404" t="s">
        <v>32015</v>
      </c>
      <c r="L10404" t="s">
        <v>3174</v>
      </c>
      <c r="M10404" t="s">
        <v>3174</v>
      </c>
    </row>
    <row r="10405" spans="1:13" x14ac:dyDescent="0.3">
      <c r="A10405" t="s">
        <v>1099</v>
      </c>
      <c r="B10405" t="s">
        <v>11944</v>
      </c>
      <c r="C10405" t="s">
        <v>3190</v>
      </c>
      <c r="D10405" t="s">
        <v>13688</v>
      </c>
      <c r="E10405" t="s">
        <v>3235</v>
      </c>
      <c r="F10405" t="s">
        <v>33785</v>
      </c>
      <c r="G10405" t="s">
        <v>11944</v>
      </c>
      <c r="H10405" t="s">
        <v>3177</v>
      </c>
      <c r="I10405" t="s">
        <v>33786</v>
      </c>
      <c r="J10405" t="s">
        <v>3179</v>
      </c>
      <c r="K10405" t="s">
        <v>33787</v>
      </c>
      <c r="L10405" t="s">
        <v>3174</v>
      </c>
      <c r="M10405" t="s">
        <v>3174</v>
      </c>
    </row>
    <row r="10406" spans="1:13" x14ac:dyDescent="0.3">
      <c r="A10406" t="s">
        <v>1085</v>
      </c>
      <c r="B10406" t="s">
        <v>32012</v>
      </c>
      <c r="C10406" t="s">
        <v>3173</v>
      </c>
      <c r="D10406" t="s">
        <v>1822</v>
      </c>
      <c r="E10406" t="s">
        <v>3235</v>
      </c>
      <c r="F10406" t="s">
        <v>33788</v>
      </c>
      <c r="G10406" t="s">
        <v>6645</v>
      </c>
      <c r="H10406" t="s">
        <v>3177</v>
      </c>
      <c r="I10406" t="s">
        <v>33789</v>
      </c>
      <c r="J10406" t="s">
        <v>3187</v>
      </c>
      <c r="K10406" t="s">
        <v>32015</v>
      </c>
      <c r="L10406" t="s">
        <v>3174</v>
      </c>
      <c r="M10406" t="s">
        <v>3174</v>
      </c>
    </row>
    <row r="10407" spans="1:13" x14ac:dyDescent="0.3">
      <c r="A10407" t="s">
        <v>1085</v>
      </c>
      <c r="B10407" t="s">
        <v>32012</v>
      </c>
      <c r="C10407" t="s">
        <v>3173</v>
      </c>
      <c r="D10407" t="s">
        <v>1822</v>
      </c>
      <c r="E10407" t="s">
        <v>3235</v>
      </c>
      <c r="F10407" t="s">
        <v>33790</v>
      </c>
      <c r="G10407" t="s">
        <v>6645</v>
      </c>
      <c r="H10407" t="s">
        <v>3177</v>
      </c>
      <c r="I10407" t="s">
        <v>33791</v>
      </c>
      <c r="J10407" t="s">
        <v>3187</v>
      </c>
      <c r="K10407" t="s">
        <v>32015</v>
      </c>
      <c r="L10407" t="s">
        <v>3174</v>
      </c>
      <c r="M10407" t="s">
        <v>3174</v>
      </c>
    </row>
    <row r="10408" spans="1:13" x14ac:dyDescent="0.3">
      <c r="A10408" t="s">
        <v>1099</v>
      </c>
      <c r="B10408" t="s">
        <v>7947</v>
      </c>
      <c r="C10408" t="s">
        <v>3190</v>
      </c>
      <c r="D10408" t="s">
        <v>13688</v>
      </c>
      <c r="E10408" t="s">
        <v>3235</v>
      </c>
      <c r="F10408" t="s">
        <v>33792</v>
      </c>
      <c r="G10408" t="s">
        <v>7947</v>
      </c>
      <c r="H10408" t="s">
        <v>3177</v>
      </c>
      <c r="I10408" t="s">
        <v>33793</v>
      </c>
      <c r="J10408" t="s">
        <v>3179</v>
      </c>
      <c r="K10408" t="s">
        <v>33794</v>
      </c>
      <c r="L10408" t="s">
        <v>3174</v>
      </c>
      <c r="M10408" t="s">
        <v>3174</v>
      </c>
    </row>
    <row r="10409" spans="1:13" x14ac:dyDescent="0.3">
      <c r="A10409" t="s">
        <v>1085</v>
      </c>
      <c r="B10409" t="s">
        <v>32012</v>
      </c>
      <c r="C10409" t="s">
        <v>3173</v>
      </c>
      <c r="D10409" t="s">
        <v>1822</v>
      </c>
      <c r="E10409" t="s">
        <v>3235</v>
      </c>
      <c r="F10409" t="s">
        <v>33795</v>
      </c>
      <c r="G10409" t="s">
        <v>6645</v>
      </c>
      <c r="H10409" t="s">
        <v>3177</v>
      </c>
      <c r="I10409" t="s">
        <v>33796</v>
      </c>
      <c r="J10409" t="s">
        <v>3187</v>
      </c>
      <c r="K10409" t="s">
        <v>32015</v>
      </c>
      <c r="L10409" t="s">
        <v>3174</v>
      </c>
      <c r="M10409" t="s">
        <v>3174</v>
      </c>
    </row>
    <row r="10410" spans="1:13" x14ac:dyDescent="0.3">
      <c r="A10410" t="s">
        <v>1085</v>
      </c>
      <c r="B10410" t="s">
        <v>32012</v>
      </c>
      <c r="C10410" t="s">
        <v>3173</v>
      </c>
      <c r="D10410" t="s">
        <v>1822</v>
      </c>
      <c r="E10410" t="s">
        <v>3235</v>
      </c>
      <c r="F10410" t="s">
        <v>33797</v>
      </c>
      <c r="G10410" t="s">
        <v>6645</v>
      </c>
      <c r="H10410" t="s">
        <v>3177</v>
      </c>
      <c r="I10410" t="s">
        <v>33798</v>
      </c>
      <c r="J10410" t="s">
        <v>3187</v>
      </c>
      <c r="K10410" t="s">
        <v>32015</v>
      </c>
      <c r="L10410" t="s">
        <v>3174</v>
      </c>
      <c r="M10410" t="s">
        <v>3174</v>
      </c>
    </row>
    <row r="10411" spans="1:13" x14ac:dyDescent="0.3">
      <c r="A10411" t="s">
        <v>1085</v>
      </c>
      <c r="B10411" t="s">
        <v>32012</v>
      </c>
      <c r="C10411" t="s">
        <v>3173</v>
      </c>
      <c r="D10411" t="s">
        <v>1822</v>
      </c>
      <c r="E10411" t="s">
        <v>3235</v>
      </c>
      <c r="F10411" t="s">
        <v>33799</v>
      </c>
      <c r="G10411" t="s">
        <v>6645</v>
      </c>
      <c r="H10411" t="s">
        <v>3177</v>
      </c>
      <c r="I10411" t="s">
        <v>33800</v>
      </c>
      <c r="J10411" t="s">
        <v>3187</v>
      </c>
      <c r="K10411" t="s">
        <v>32015</v>
      </c>
      <c r="L10411" t="s">
        <v>3174</v>
      </c>
      <c r="M10411" t="s">
        <v>3174</v>
      </c>
    </row>
    <row r="10412" spans="1:13" x14ac:dyDescent="0.3">
      <c r="A10412" t="s">
        <v>1085</v>
      </c>
      <c r="B10412" t="s">
        <v>32012</v>
      </c>
      <c r="C10412" t="s">
        <v>3173</v>
      </c>
      <c r="D10412" t="s">
        <v>1822</v>
      </c>
      <c r="E10412" t="s">
        <v>3235</v>
      </c>
      <c r="F10412" t="s">
        <v>33801</v>
      </c>
      <c r="G10412" t="s">
        <v>6645</v>
      </c>
      <c r="H10412" t="s">
        <v>3177</v>
      </c>
      <c r="I10412" t="s">
        <v>33802</v>
      </c>
      <c r="J10412" t="s">
        <v>3187</v>
      </c>
      <c r="K10412" t="s">
        <v>32015</v>
      </c>
      <c r="L10412" t="s">
        <v>3174</v>
      </c>
      <c r="M10412" t="s">
        <v>3174</v>
      </c>
    </row>
    <row r="10413" spans="1:13" x14ac:dyDescent="0.3">
      <c r="A10413" t="s">
        <v>1085</v>
      </c>
      <c r="B10413" t="s">
        <v>32012</v>
      </c>
      <c r="C10413" t="s">
        <v>3173</v>
      </c>
      <c r="D10413" t="s">
        <v>1822</v>
      </c>
      <c r="E10413" t="s">
        <v>3235</v>
      </c>
      <c r="F10413" t="s">
        <v>33803</v>
      </c>
      <c r="G10413" t="s">
        <v>6645</v>
      </c>
      <c r="H10413" t="s">
        <v>3177</v>
      </c>
      <c r="I10413" t="s">
        <v>33804</v>
      </c>
      <c r="J10413" t="s">
        <v>3187</v>
      </c>
      <c r="K10413" t="s">
        <v>32015</v>
      </c>
      <c r="L10413" t="s">
        <v>3174</v>
      </c>
      <c r="M10413" t="s">
        <v>3174</v>
      </c>
    </row>
    <row r="10414" spans="1:13" x14ac:dyDescent="0.3">
      <c r="A10414" t="s">
        <v>1085</v>
      </c>
      <c r="B10414" t="s">
        <v>32012</v>
      </c>
      <c r="C10414" t="s">
        <v>3173</v>
      </c>
      <c r="D10414" t="s">
        <v>1822</v>
      </c>
      <c r="E10414" t="s">
        <v>3235</v>
      </c>
      <c r="F10414" t="s">
        <v>33805</v>
      </c>
      <c r="G10414" t="s">
        <v>6645</v>
      </c>
      <c r="H10414" t="s">
        <v>3177</v>
      </c>
      <c r="I10414" t="s">
        <v>33806</v>
      </c>
      <c r="J10414" t="s">
        <v>3187</v>
      </c>
      <c r="K10414" t="s">
        <v>32015</v>
      </c>
      <c r="L10414" t="s">
        <v>3174</v>
      </c>
      <c r="M10414" t="s">
        <v>3174</v>
      </c>
    </row>
    <row r="10415" spans="1:13" x14ac:dyDescent="0.3">
      <c r="A10415" t="s">
        <v>1085</v>
      </c>
      <c r="B10415" t="s">
        <v>32012</v>
      </c>
      <c r="C10415" t="s">
        <v>3173</v>
      </c>
      <c r="D10415" t="s">
        <v>1822</v>
      </c>
      <c r="E10415" t="s">
        <v>3235</v>
      </c>
      <c r="F10415" t="s">
        <v>33807</v>
      </c>
      <c r="G10415" t="s">
        <v>6645</v>
      </c>
      <c r="H10415" t="s">
        <v>3177</v>
      </c>
      <c r="I10415" t="s">
        <v>33808</v>
      </c>
      <c r="J10415" t="s">
        <v>3187</v>
      </c>
      <c r="K10415" t="s">
        <v>32015</v>
      </c>
      <c r="L10415" t="s">
        <v>3174</v>
      </c>
      <c r="M10415" t="s">
        <v>3174</v>
      </c>
    </row>
    <row r="10416" spans="1:13" x14ac:dyDescent="0.3">
      <c r="A10416" t="s">
        <v>1085</v>
      </c>
      <c r="B10416" t="s">
        <v>32012</v>
      </c>
      <c r="C10416" t="s">
        <v>3173</v>
      </c>
      <c r="D10416" t="s">
        <v>1822</v>
      </c>
      <c r="E10416" t="s">
        <v>3235</v>
      </c>
      <c r="F10416" t="s">
        <v>33809</v>
      </c>
      <c r="G10416" t="s">
        <v>6645</v>
      </c>
      <c r="H10416" t="s">
        <v>3177</v>
      </c>
      <c r="I10416" t="s">
        <v>33810</v>
      </c>
      <c r="J10416" t="s">
        <v>3187</v>
      </c>
      <c r="K10416" t="s">
        <v>32015</v>
      </c>
      <c r="L10416" t="s">
        <v>3174</v>
      </c>
      <c r="M10416" t="s">
        <v>3174</v>
      </c>
    </row>
    <row r="10417" spans="1:13" x14ac:dyDescent="0.3">
      <c r="A10417" t="s">
        <v>1085</v>
      </c>
      <c r="B10417" t="s">
        <v>32012</v>
      </c>
      <c r="C10417" t="s">
        <v>3173</v>
      </c>
      <c r="D10417" t="s">
        <v>1822</v>
      </c>
      <c r="E10417" t="s">
        <v>3235</v>
      </c>
      <c r="F10417" t="s">
        <v>33811</v>
      </c>
      <c r="G10417" t="s">
        <v>6645</v>
      </c>
      <c r="H10417" t="s">
        <v>3177</v>
      </c>
      <c r="I10417" t="s">
        <v>33812</v>
      </c>
      <c r="J10417" t="s">
        <v>3187</v>
      </c>
      <c r="K10417" t="s">
        <v>32015</v>
      </c>
      <c r="L10417" t="s">
        <v>3174</v>
      </c>
      <c r="M10417" t="s">
        <v>3174</v>
      </c>
    </row>
    <row r="10418" spans="1:13" x14ac:dyDescent="0.3">
      <c r="A10418" t="s">
        <v>1085</v>
      </c>
      <c r="B10418" t="s">
        <v>32012</v>
      </c>
      <c r="C10418" t="s">
        <v>3173</v>
      </c>
      <c r="D10418" t="s">
        <v>1822</v>
      </c>
      <c r="E10418" t="s">
        <v>3235</v>
      </c>
      <c r="F10418" t="s">
        <v>33813</v>
      </c>
      <c r="G10418" t="s">
        <v>6645</v>
      </c>
      <c r="H10418" t="s">
        <v>3177</v>
      </c>
      <c r="I10418" t="s">
        <v>33814</v>
      </c>
      <c r="J10418" t="s">
        <v>3187</v>
      </c>
      <c r="K10418" t="s">
        <v>32015</v>
      </c>
      <c r="L10418" t="s">
        <v>3174</v>
      </c>
      <c r="M10418" t="s">
        <v>3174</v>
      </c>
    </row>
    <row r="10419" spans="1:13" x14ac:dyDescent="0.3">
      <c r="A10419" t="s">
        <v>1085</v>
      </c>
      <c r="B10419" t="s">
        <v>32012</v>
      </c>
      <c r="C10419" t="s">
        <v>3173</v>
      </c>
      <c r="D10419" t="s">
        <v>1822</v>
      </c>
      <c r="E10419" t="s">
        <v>3235</v>
      </c>
      <c r="F10419" t="s">
        <v>33815</v>
      </c>
      <c r="G10419" t="s">
        <v>6645</v>
      </c>
      <c r="H10419" t="s">
        <v>3177</v>
      </c>
      <c r="I10419" t="s">
        <v>33816</v>
      </c>
      <c r="J10419" t="s">
        <v>3187</v>
      </c>
      <c r="K10419" t="s">
        <v>33583</v>
      </c>
      <c r="L10419" t="s">
        <v>3174</v>
      </c>
      <c r="M10419" t="s">
        <v>3174</v>
      </c>
    </row>
    <row r="10420" spans="1:13" x14ac:dyDescent="0.3">
      <c r="A10420" t="s">
        <v>1085</v>
      </c>
      <c r="B10420" t="s">
        <v>32012</v>
      </c>
      <c r="C10420" t="s">
        <v>3173</v>
      </c>
      <c r="D10420" t="s">
        <v>1822</v>
      </c>
      <c r="E10420" t="s">
        <v>3235</v>
      </c>
      <c r="F10420" t="s">
        <v>33817</v>
      </c>
      <c r="G10420" t="s">
        <v>6645</v>
      </c>
      <c r="H10420" t="s">
        <v>3177</v>
      </c>
      <c r="I10420" t="s">
        <v>33818</v>
      </c>
      <c r="J10420" t="s">
        <v>3187</v>
      </c>
      <c r="K10420" t="s">
        <v>32015</v>
      </c>
      <c r="L10420" t="s">
        <v>3174</v>
      </c>
      <c r="M10420" t="s">
        <v>3174</v>
      </c>
    </row>
    <row r="10421" spans="1:13" x14ac:dyDescent="0.3">
      <c r="A10421" t="s">
        <v>1085</v>
      </c>
      <c r="B10421" t="s">
        <v>32012</v>
      </c>
      <c r="C10421" t="s">
        <v>3173</v>
      </c>
      <c r="D10421" t="s">
        <v>1822</v>
      </c>
      <c r="E10421" t="s">
        <v>3235</v>
      </c>
      <c r="F10421" t="s">
        <v>33819</v>
      </c>
      <c r="G10421" t="s">
        <v>6645</v>
      </c>
      <c r="H10421" t="s">
        <v>3177</v>
      </c>
      <c r="I10421" t="s">
        <v>33820</v>
      </c>
      <c r="J10421" t="s">
        <v>3187</v>
      </c>
      <c r="K10421" t="s">
        <v>32015</v>
      </c>
      <c r="L10421" t="s">
        <v>3174</v>
      </c>
      <c r="M10421" t="s">
        <v>3174</v>
      </c>
    </row>
    <row r="10422" spans="1:13" x14ac:dyDescent="0.3">
      <c r="A10422" t="s">
        <v>1085</v>
      </c>
      <c r="B10422" t="s">
        <v>32012</v>
      </c>
      <c r="C10422" t="s">
        <v>3173</v>
      </c>
      <c r="D10422" t="s">
        <v>1822</v>
      </c>
      <c r="E10422" t="s">
        <v>3235</v>
      </c>
      <c r="F10422" t="s">
        <v>33821</v>
      </c>
      <c r="G10422" t="s">
        <v>6645</v>
      </c>
      <c r="H10422" t="s">
        <v>3177</v>
      </c>
      <c r="I10422" t="s">
        <v>33822</v>
      </c>
      <c r="J10422" t="s">
        <v>3187</v>
      </c>
      <c r="K10422" t="s">
        <v>32015</v>
      </c>
      <c r="L10422" t="s">
        <v>3174</v>
      </c>
      <c r="M10422" t="s">
        <v>3174</v>
      </c>
    </row>
    <row r="10423" spans="1:13" x14ac:dyDescent="0.3">
      <c r="A10423" t="s">
        <v>1085</v>
      </c>
      <c r="B10423" t="s">
        <v>32012</v>
      </c>
      <c r="C10423" t="s">
        <v>3173</v>
      </c>
      <c r="D10423" t="s">
        <v>1822</v>
      </c>
      <c r="E10423" t="s">
        <v>3235</v>
      </c>
      <c r="F10423" t="s">
        <v>33823</v>
      </c>
      <c r="G10423" t="s">
        <v>6645</v>
      </c>
      <c r="H10423" t="s">
        <v>3177</v>
      </c>
      <c r="I10423" t="s">
        <v>33824</v>
      </c>
      <c r="J10423" t="s">
        <v>3187</v>
      </c>
      <c r="K10423" t="s">
        <v>32015</v>
      </c>
      <c r="L10423" t="s">
        <v>3174</v>
      </c>
      <c r="M10423" t="s">
        <v>3174</v>
      </c>
    </row>
    <row r="10424" spans="1:13" x14ac:dyDescent="0.3">
      <c r="A10424" t="s">
        <v>1085</v>
      </c>
      <c r="B10424" t="s">
        <v>32012</v>
      </c>
      <c r="C10424" t="s">
        <v>3173</v>
      </c>
      <c r="D10424" t="s">
        <v>1822</v>
      </c>
      <c r="E10424" t="s">
        <v>3235</v>
      </c>
      <c r="F10424" t="s">
        <v>33825</v>
      </c>
      <c r="G10424" t="s">
        <v>6645</v>
      </c>
      <c r="H10424" t="s">
        <v>3177</v>
      </c>
      <c r="I10424" t="s">
        <v>33826</v>
      </c>
      <c r="J10424" t="s">
        <v>3187</v>
      </c>
      <c r="K10424" t="s">
        <v>32015</v>
      </c>
      <c r="L10424" t="s">
        <v>3174</v>
      </c>
      <c r="M10424" t="s">
        <v>3174</v>
      </c>
    </row>
    <row r="10425" spans="1:13" x14ac:dyDescent="0.3">
      <c r="A10425" t="s">
        <v>1085</v>
      </c>
      <c r="B10425" t="s">
        <v>32012</v>
      </c>
      <c r="C10425" t="s">
        <v>3173</v>
      </c>
      <c r="D10425" t="s">
        <v>1822</v>
      </c>
      <c r="E10425" t="s">
        <v>3235</v>
      </c>
      <c r="F10425" t="s">
        <v>33827</v>
      </c>
      <c r="G10425" t="s">
        <v>6645</v>
      </c>
      <c r="H10425" t="s">
        <v>3177</v>
      </c>
      <c r="I10425" t="s">
        <v>33828</v>
      </c>
      <c r="J10425" t="s">
        <v>3187</v>
      </c>
      <c r="K10425" t="s">
        <v>32015</v>
      </c>
      <c r="L10425" t="s">
        <v>3174</v>
      </c>
      <c r="M10425" t="s">
        <v>3174</v>
      </c>
    </row>
    <row r="10426" spans="1:13" x14ac:dyDescent="0.3">
      <c r="A10426" t="s">
        <v>1085</v>
      </c>
      <c r="B10426" t="s">
        <v>32012</v>
      </c>
      <c r="C10426" t="s">
        <v>3173</v>
      </c>
      <c r="D10426" t="s">
        <v>1822</v>
      </c>
      <c r="E10426" t="s">
        <v>3235</v>
      </c>
      <c r="F10426" t="s">
        <v>33829</v>
      </c>
      <c r="G10426" t="s">
        <v>6645</v>
      </c>
      <c r="H10426" t="s">
        <v>3177</v>
      </c>
      <c r="I10426" t="s">
        <v>33830</v>
      </c>
      <c r="J10426" t="s">
        <v>3187</v>
      </c>
      <c r="K10426" t="s">
        <v>32015</v>
      </c>
      <c r="L10426" t="s">
        <v>3174</v>
      </c>
      <c r="M10426" t="s">
        <v>3174</v>
      </c>
    </row>
    <row r="10427" spans="1:13" x14ac:dyDescent="0.3">
      <c r="A10427" t="s">
        <v>1085</v>
      </c>
      <c r="B10427" t="s">
        <v>32012</v>
      </c>
      <c r="C10427" t="s">
        <v>3173</v>
      </c>
      <c r="D10427" t="s">
        <v>1822</v>
      </c>
      <c r="E10427" t="s">
        <v>3235</v>
      </c>
      <c r="F10427" t="s">
        <v>33831</v>
      </c>
      <c r="G10427" t="s">
        <v>6645</v>
      </c>
      <c r="H10427" t="s">
        <v>3177</v>
      </c>
      <c r="I10427" t="s">
        <v>33832</v>
      </c>
      <c r="J10427" t="s">
        <v>3187</v>
      </c>
      <c r="K10427" t="s">
        <v>32015</v>
      </c>
      <c r="L10427" t="s">
        <v>3174</v>
      </c>
      <c r="M10427" t="s">
        <v>3174</v>
      </c>
    </row>
    <row r="10428" spans="1:13" x14ac:dyDescent="0.3">
      <c r="A10428" t="s">
        <v>1085</v>
      </c>
      <c r="B10428" t="s">
        <v>32012</v>
      </c>
      <c r="C10428" t="s">
        <v>3173</v>
      </c>
      <c r="D10428" t="s">
        <v>1822</v>
      </c>
      <c r="E10428" t="s">
        <v>3235</v>
      </c>
      <c r="F10428" t="s">
        <v>33833</v>
      </c>
      <c r="G10428" t="s">
        <v>6645</v>
      </c>
      <c r="H10428" t="s">
        <v>3177</v>
      </c>
      <c r="I10428" t="s">
        <v>33834</v>
      </c>
      <c r="J10428" t="s">
        <v>3187</v>
      </c>
      <c r="K10428" t="s">
        <v>32015</v>
      </c>
      <c r="L10428" t="s">
        <v>3174</v>
      </c>
      <c r="M10428" t="s">
        <v>3174</v>
      </c>
    </row>
    <row r="10429" spans="1:13" x14ac:dyDescent="0.3">
      <c r="A10429" t="s">
        <v>1085</v>
      </c>
      <c r="B10429" t="s">
        <v>32012</v>
      </c>
      <c r="C10429" t="s">
        <v>3173</v>
      </c>
      <c r="D10429" t="s">
        <v>1822</v>
      </c>
      <c r="E10429" t="s">
        <v>3235</v>
      </c>
      <c r="F10429" t="s">
        <v>33835</v>
      </c>
      <c r="G10429" t="s">
        <v>6645</v>
      </c>
      <c r="H10429" t="s">
        <v>3177</v>
      </c>
      <c r="I10429" t="s">
        <v>33836</v>
      </c>
      <c r="J10429" t="s">
        <v>3187</v>
      </c>
      <c r="K10429" t="s">
        <v>32015</v>
      </c>
      <c r="L10429" t="s">
        <v>3174</v>
      </c>
      <c r="M10429" t="s">
        <v>3174</v>
      </c>
    </row>
    <row r="10430" spans="1:13" x14ac:dyDescent="0.3">
      <c r="A10430" t="s">
        <v>1085</v>
      </c>
      <c r="B10430" t="s">
        <v>32012</v>
      </c>
      <c r="C10430" t="s">
        <v>3173</v>
      </c>
      <c r="D10430" t="s">
        <v>1822</v>
      </c>
      <c r="E10430" t="s">
        <v>3235</v>
      </c>
      <c r="F10430" t="s">
        <v>33837</v>
      </c>
      <c r="G10430" t="s">
        <v>6645</v>
      </c>
      <c r="H10430" t="s">
        <v>3177</v>
      </c>
      <c r="I10430" t="s">
        <v>33838</v>
      </c>
      <c r="J10430" t="s">
        <v>3187</v>
      </c>
      <c r="K10430" t="s">
        <v>32015</v>
      </c>
      <c r="L10430" t="s">
        <v>3174</v>
      </c>
      <c r="M10430" t="s">
        <v>3174</v>
      </c>
    </row>
    <row r="10431" spans="1:13" x14ac:dyDescent="0.3">
      <c r="A10431" t="s">
        <v>1090</v>
      </c>
      <c r="B10431" t="s">
        <v>13406</v>
      </c>
      <c r="C10431" t="s">
        <v>3173</v>
      </c>
      <c r="D10431" t="s">
        <v>1822</v>
      </c>
      <c r="E10431" t="s">
        <v>3235</v>
      </c>
      <c r="F10431" t="s">
        <v>33839</v>
      </c>
      <c r="G10431" t="s">
        <v>33840</v>
      </c>
      <c r="H10431" t="s">
        <v>3177</v>
      </c>
      <c r="I10431" t="s">
        <v>33841</v>
      </c>
      <c r="J10431" t="s">
        <v>3187</v>
      </c>
      <c r="K10431" t="s">
        <v>33842</v>
      </c>
      <c r="L10431" t="s">
        <v>3174</v>
      </c>
      <c r="M10431" t="s">
        <v>3174</v>
      </c>
    </row>
    <row r="10432" spans="1:13" x14ac:dyDescent="0.3">
      <c r="A10432" t="s">
        <v>1085</v>
      </c>
      <c r="B10432" t="s">
        <v>33843</v>
      </c>
      <c r="C10432" t="s">
        <v>3173</v>
      </c>
      <c r="D10432" t="s">
        <v>1822</v>
      </c>
      <c r="E10432" t="s">
        <v>3459</v>
      </c>
      <c r="F10432" t="s">
        <v>33844</v>
      </c>
      <c r="G10432" t="s">
        <v>3902</v>
      </c>
      <c r="H10432" t="s">
        <v>3177</v>
      </c>
      <c r="I10432" t="s">
        <v>33845</v>
      </c>
      <c r="J10432" t="s">
        <v>3187</v>
      </c>
      <c r="K10432" t="s">
        <v>33846</v>
      </c>
      <c r="L10432" t="s">
        <v>3174</v>
      </c>
      <c r="M10432" t="s">
        <v>3174</v>
      </c>
    </row>
    <row r="10433" spans="1:13" x14ac:dyDescent="0.3">
      <c r="A10433" t="s">
        <v>1090</v>
      </c>
      <c r="B10433" t="s">
        <v>17718</v>
      </c>
      <c r="C10433" t="s">
        <v>3173</v>
      </c>
      <c r="D10433" t="s">
        <v>1822</v>
      </c>
      <c r="E10433" t="s">
        <v>3235</v>
      </c>
      <c r="F10433" t="s">
        <v>33847</v>
      </c>
      <c r="G10433" t="s">
        <v>33848</v>
      </c>
      <c r="H10433" t="s">
        <v>3177</v>
      </c>
      <c r="I10433" t="s">
        <v>33849</v>
      </c>
      <c r="J10433" t="s">
        <v>3187</v>
      </c>
      <c r="K10433" t="s">
        <v>33850</v>
      </c>
      <c r="L10433" t="s">
        <v>3174</v>
      </c>
      <c r="M10433" t="s">
        <v>3174</v>
      </c>
    </row>
    <row r="10434" spans="1:13" x14ac:dyDescent="0.3">
      <c r="A10434" t="s">
        <v>1090</v>
      </c>
      <c r="B10434" t="s">
        <v>19567</v>
      </c>
      <c r="C10434" t="s">
        <v>3173</v>
      </c>
      <c r="D10434" t="s">
        <v>1822</v>
      </c>
      <c r="E10434" t="s">
        <v>3235</v>
      </c>
      <c r="F10434" t="s">
        <v>33851</v>
      </c>
      <c r="G10434" t="s">
        <v>19569</v>
      </c>
      <c r="H10434" t="s">
        <v>3177</v>
      </c>
      <c r="I10434" t="s">
        <v>33852</v>
      </c>
      <c r="J10434" t="s">
        <v>3187</v>
      </c>
      <c r="K10434" t="s">
        <v>33853</v>
      </c>
      <c r="L10434" t="s">
        <v>3174</v>
      </c>
      <c r="M10434" t="s">
        <v>3174</v>
      </c>
    </row>
    <row r="10435" spans="1:13" x14ac:dyDescent="0.3">
      <c r="A10435" t="s">
        <v>1090</v>
      </c>
      <c r="B10435" t="s">
        <v>17718</v>
      </c>
      <c r="C10435" t="s">
        <v>3173</v>
      </c>
      <c r="D10435" t="s">
        <v>1822</v>
      </c>
      <c r="E10435" t="s">
        <v>3235</v>
      </c>
      <c r="F10435" t="s">
        <v>33854</v>
      </c>
      <c r="G10435" t="s">
        <v>26398</v>
      </c>
      <c r="H10435" t="s">
        <v>3177</v>
      </c>
      <c r="I10435" t="s">
        <v>33855</v>
      </c>
      <c r="J10435" t="s">
        <v>3187</v>
      </c>
      <c r="K10435" t="s">
        <v>33856</v>
      </c>
      <c r="L10435" t="s">
        <v>3174</v>
      </c>
      <c r="M10435" t="s">
        <v>3174</v>
      </c>
    </row>
    <row r="10436" spans="1:13" x14ac:dyDescent="0.3">
      <c r="A10436" t="s">
        <v>1099</v>
      </c>
      <c r="B10436" t="s">
        <v>33857</v>
      </c>
      <c r="C10436" t="s">
        <v>3190</v>
      </c>
      <c r="D10436" t="s">
        <v>13688</v>
      </c>
      <c r="E10436" t="s">
        <v>3235</v>
      </c>
      <c r="F10436" t="s">
        <v>33858</v>
      </c>
      <c r="G10436" t="s">
        <v>33857</v>
      </c>
      <c r="H10436" t="s">
        <v>3177</v>
      </c>
      <c r="I10436" t="s">
        <v>33859</v>
      </c>
      <c r="J10436" t="s">
        <v>3179</v>
      </c>
      <c r="K10436" t="s">
        <v>33860</v>
      </c>
      <c r="L10436" t="s">
        <v>3174</v>
      </c>
      <c r="M10436" t="s">
        <v>3174</v>
      </c>
    </row>
    <row r="10437" spans="1:13" x14ac:dyDescent="0.3">
      <c r="A10437" t="s">
        <v>1085</v>
      </c>
      <c r="B10437" t="s">
        <v>33843</v>
      </c>
      <c r="C10437" t="s">
        <v>3173</v>
      </c>
      <c r="D10437" t="s">
        <v>1822</v>
      </c>
      <c r="E10437" t="s">
        <v>3459</v>
      </c>
      <c r="F10437" t="s">
        <v>33861</v>
      </c>
      <c r="G10437" t="s">
        <v>3902</v>
      </c>
      <c r="H10437" t="s">
        <v>3177</v>
      </c>
      <c r="I10437" t="s">
        <v>33862</v>
      </c>
      <c r="J10437" t="s">
        <v>3187</v>
      </c>
      <c r="K10437" t="s">
        <v>33846</v>
      </c>
      <c r="L10437" t="s">
        <v>3174</v>
      </c>
      <c r="M10437" t="s">
        <v>3174</v>
      </c>
    </row>
    <row r="10438" spans="1:13" x14ac:dyDescent="0.3">
      <c r="A10438" t="s">
        <v>1090</v>
      </c>
      <c r="B10438" t="s">
        <v>19567</v>
      </c>
      <c r="C10438" t="s">
        <v>3173</v>
      </c>
      <c r="D10438" t="s">
        <v>1822</v>
      </c>
      <c r="E10438" t="s">
        <v>3235</v>
      </c>
      <c r="F10438" t="s">
        <v>33863</v>
      </c>
      <c r="G10438" t="s">
        <v>33864</v>
      </c>
      <c r="H10438" t="s">
        <v>3177</v>
      </c>
      <c r="I10438" t="s">
        <v>33865</v>
      </c>
      <c r="J10438" t="s">
        <v>3187</v>
      </c>
      <c r="K10438" t="s">
        <v>33866</v>
      </c>
      <c r="L10438" t="s">
        <v>3174</v>
      </c>
      <c r="M10438" t="s">
        <v>3174</v>
      </c>
    </row>
    <row r="10439" spans="1:13" x14ac:dyDescent="0.3">
      <c r="A10439" t="s">
        <v>1099</v>
      </c>
      <c r="B10439" t="s">
        <v>33867</v>
      </c>
      <c r="C10439" t="s">
        <v>3190</v>
      </c>
      <c r="D10439" t="s">
        <v>13688</v>
      </c>
      <c r="E10439" t="s">
        <v>3298</v>
      </c>
      <c r="F10439" t="s">
        <v>33785</v>
      </c>
      <c r="G10439" t="s">
        <v>33867</v>
      </c>
      <c r="H10439" t="s">
        <v>3177</v>
      </c>
      <c r="I10439" t="s">
        <v>33868</v>
      </c>
      <c r="J10439" t="s">
        <v>3179</v>
      </c>
      <c r="K10439" t="s">
        <v>33869</v>
      </c>
      <c r="L10439" t="s">
        <v>3174</v>
      </c>
      <c r="M10439" t="s">
        <v>3174</v>
      </c>
    </row>
    <row r="10440" spans="1:13" x14ac:dyDescent="0.3">
      <c r="A10440" t="s">
        <v>1090</v>
      </c>
      <c r="B10440" t="s">
        <v>4155</v>
      </c>
      <c r="C10440" t="s">
        <v>3173</v>
      </c>
      <c r="D10440" t="s">
        <v>1822</v>
      </c>
      <c r="E10440" t="s">
        <v>3459</v>
      </c>
      <c r="F10440" t="s">
        <v>33870</v>
      </c>
      <c r="G10440" t="s">
        <v>13416</v>
      </c>
      <c r="H10440" t="s">
        <v>3177</v>
      </c>
      <c r="I10440" t="s">
        <v>33871</v>
      </c>
      <c r="J10440" t="s">
        <v>3187</v>
      </c>
      <c r="K10440" t="s">
        <v>33872</v>
      </c>
      <c r="L10440" t="s">
        <v>3174</v>
      </c>
      <c r="M10440" t="s">
        <v>3174</v>
      </c>
    </row>
    <row r="10441" spans="1:13" x14ac:dyDescent="0.3">
      <c r="A10441" t="s">
        <v>1090</v>
      </c>
      <c r="B10441" t="s">
        <v>4155</v>
      </c>
      <c r="C10441" t="s">
        <v>3173</v>
      </c>
      <c r="D10441" t="s">
        <v>1822</v>
      </c>
      <c r="E10441" t="s">
        <v>3459</v>
      </c>
      <c r="F10441" t="s">
        <v>33873</v>
      </c>
      <c r="G10441" t="s">
        <v>33874</v>
      </c>
      <c r="H10441" t="s">
        <v>3177</v>
      </c>
      <c r="I10441" t="s">
        <v>33875</v>
      </c>
      <c r="J10441" t="s">
        <v>3187</v>
      </c>
      <c r="K10441" t="s">
        <v>33876</v>
      </c>
      <c r="L10441" t="s">
        <v>3174</v>
      </c>
      <c r="M10441" t="s">
        <v>3174</v>
      </c>
    </row>
    <row r="10442" spans="1:13" x14ac:dyDescent="0.3">
      <c r="A10442" t="s">
        <v>1085</v>
      </c>
      <c r="B10442" t="s">
        <v>33877</v>
      </c>
      <c r="C10442" t="s">
        <v>3173</v>
      </c>
      <c r="D10442" t="s">
        <v>1822</v>
      </c>
      <c r="E10442" t="s">
        <v>3235</v>
      </c>
      <c r="F10442" t="s">
        <v>33878</v>
      </c>
      <c r="G10442" t="s">
        <v>6645</v>
      </c>
      <c r="H10442" t="s">
        <v>3177</v>
      </c>
      <c r="I10442" t="s">
        <v>33879</v>
      </c>
      <c r="J10442" t="s">
        <v>3187</v>
      </c>
      <c r="K10442" t="s">
        <v>33583</v>
      </c>
      <c r="L10442" t="s">
        <v>3174</v>
      </c>
      <c r="M10442" t="s">
        <v>3174</v>
      </c>
    </row>
    <row r="10443" spans="1:13" x14ac:dyDescent="0.3">
      <c r="A10443" t="s">
        <v>1099</v>
      </c>
      <c r="B10443" t="s">
        <v>33880</v>
      </c>
      <c r="C10443" t="s">
        <v>3190</v>
      </c>
      <c r="D10443" t="s">
        <v>13688</v>
      </c>
      <c r="E10443" t="s">
        <v>3298</v>
      </c>
      <c r="F10443" t="s">
        <v>33881</v>
      </c>
      <c r="G10443" t="s">
        <v>33880</v>
      </c>
      <c r="H10443" t="s">
        <v>3177</v>
      </c>
      <c r="I10443" t="s">
        <v>33882</v>
      </c>
      <c r="J10443" t="s">
        <v>3179</v>
      </c>
      <c r="K10443" t="s">
        <v>33883</v>
      </c>
      <c r="L10443" t="s">
        <v>3174</v>
      </c>
      <c r="M10443" t="s">
        <v>3174</v>
      </c>
    </row>
    <row r="10444" spans="1:13" x14ac:dyDescent="0.3">
      <c r="A10444" t="s">
        <v>1090</v>
      </c>
      <c r="B10444" t="s">
        <v>4155</v>
      </c>
      <c r="C10444" t="s">
        <v>3173</v>
      </c>
      <c r="D10444" t="s">
        <v>1822</v>
      </c>
      <c r="E10444" t="s">
        <v>3459</v>
      </c>
      <c r="F10444" t="s">
        <v>33884</v>
      </c>
      <c r="G10444" t="s">
        <v>13445</v>
      </c>
      <c r="H10444" t="s">
        <v>3177</v>
      </c>
      <c r="I10444" t="s">
        <v>33885</v>
      </c>
      <c r="J10444" t="s">
        <v>3187</v>
      </c>
      <c r="K10444" t="s">
        <v>33886</v>
      </c>
      <c r="L10444" t="s">
        <v>3174</v>
      </c>
      <c r="M10444" t="s">
        <v>3174</v>
      </c>
    </row>
    <row r="10445" spans="1:13" x14ac:dyDescent="0.3">
      <c r="A10445" t="s">
        <v>1085</v>
      </c>
      <c r="B10445" t="s">
        <v>33843</v>
      </c>
      <c r="C10445" t="s">
        <v>3173</v>
      </c>
      <c r="D10445" t="s">
        <v>1822</v>
      </c>
      <c r="E10445" t="s">
        <v>3459</v>
      </c>
      <c r="F10445" t="s">
        <v>33887</v>
      </c>
      <c r="G10445" t="s">
        <v>3902</v>
      </c>
      <c r="H10445" t="s">
        <v>3177</v>
      </c>
      <c r="I10445" t="s">
        <v>33888</v>
      </c>
      <c r="J10445" t="s">
        <v>3187</v>
      </c>
      <c r="K10445" t="s">
        <v>33846</v>
      </c>
      <c r="L10445" t="s">
        <v>3174</v>
      </c>
      <c r="M10445" t="s">
        <v>3174</v>
      </c>
    </row>
    <row r="10446" spans="1:13" x14ac:dyDescent="0.3">
      <c r="A10446" t="s">
        <v>1085</v>
      </c>
      <c r="B10446" t="s">
        <v>33843</v>
      </c>
      <c r="C10446" t="s">
        <v>3173</v>
      </c>
      <c r="D10446" t="s">
        <v>1822</v>
      </c>
      <c r="E10446" t="s">
        <v>3459</v>
      </c>
      <c r="F10446" t="s">
        <v>33889</v>
      </c>
      <c r="G10446" t="s">
        <v>3902</v>
      </c>
      <c r="H10446" t="s">
        <v>3177</v>
      </c>
      <c r="I10446" t="s">
        <v>33890</v>
      </c>
      <c r="J10446" t="s">
        <v>3187</v>
      </c>
      <c r="K10446" t="s">
        <v>33846</v>
      </c>
      <c r="L10446" t="s">
        <v>3174</v>
      </c>
      <c r="M10446" t="s">
        <v>3174</v>
      </c>
    </row>
    <row r="10447" spans="1:13" x14ac:dyDescent="0.3">
      <c r="A10447" t="s">
        <v>1085</v>
      </c>
      <c r="B10447" t="s">
        <v>33843</v>
      </c>
      <c r="C10447" t="s">
        <v>3173</v>
      </c>
      <c r="D10447" t="s">
        <v>1822</v>
      </c>
      <c r="E10447" t="s">
        <v>3459</v>
      </c>
      <c r="F10447" t="s">
        <v>33891</v>
      </c>
      <c r="G10447" t="s">
        <v>3902</v>
      </c>
      <c r="H10447" t="s">
        <v>3177</v>
      </c>
      <c r="I10447" t="s">
        <v>33892</v>
      </c>
      <c r="J10447" t="s">
        <v>3187</v>
      </c>
      <c r="K10447" t="s">
        <v>33846</v>
      </c>
      <c r="L10447" t="s">
        <v>3174</v>
      </c>
      <c r="M10447" t="s">
        <v>3174</v>
      </c>
    </row>
    <row r="10448" spans="1:13" x14ac:dyDescent="0.3">
      <c r="A10448" t="s">
        <v>1085</v>
      </c>
      <c r="B10448" t="s">
        <v>33843</v>
      </c>
      <c r="C10448" t="s">
        <v>3173</v>
      </c>
      <c r="D10448" t="s">
        <v>1822</v>
      </c>
      <c r="E10448" t="s">
        <v>3459</v>
      </c>
      <c r="F10448" t="s">
        <v>33893</v>
      </c>
      <c r="G10448" t="s">
        <v>3902</v>
      </c>
      <c r="H10448" t="s">
        <v>3177</v>
      </c>
      <c r="I10448" t="s">
        <v>33894</v>
      </c>
      <c r="J10448" t="s">
        <v>3187</v>
      </c>
      <c r="K10448" t="s">
        <v>33846</v>
      </c>
      <c r="L10448" t="s">
        <v>3174</v>
      </c>
      <c r="M10448" t="s">
        <v>3174</v>
      </c>
    </row>
    <row r="10449" spans="1:13" x14ac:dyDescent="0.3">
      <c r="A10449" t="s">
        <v>1090</v>
      </c>
      <c r="B10449" t="s">
        <v>2987</v>
      </c>
      <c r="C10449" t="s">
        <v>3173</v>
      </c>
      <c r="D10449" t="s">
        <v>1822</v>
      </c>
      <c r="E10449" t="s">
        <v>3235</v>
      </c>
      <c r="F10449" t="s">
        <v>33895</v>
      </c>
      <c r="G10449" t="s">
        <v>20195</v>
      </c>
      <c r="H10449" t="s">
        <v>3177</v>
      </c>
      <c r="I10449" t="s">
        <v>33896</v>
      </c>
      <c r="J10449" t="s">
        <v>3187</v>
      </c>
      <c r="K10449" t="s">
        <v>33897</v>
      </c>
      <c r="L10449" t="s">
        <v>3174</v>
      </c>
      <c r="M10449" t="s">
        <v>3174</v>
      </c>
    </row>
    <row r="10450" spans="1:13" x14ac:dyDescent="0.3">
      <c r="A10450" t="s">
        <v>1085</v>
      </c>
      <c r="B10450" t="s">
        <v>33843</v>
      </c>
      <c r="C10450" t="s">
        <v>3173</v>
      </c>
      <c r="D10450" t="s">
        <v>1822</v>
      </c>
      <c r="E10450" t="s">
        <v>3459</v>
      </c>
      <c r="F10450" t="s">
        <v>33898</v>
      </c>
      <c r="G10450" t="s">
        <v>3902</v>
      </c>
      <c r="H10450" t="s">
        <v>3177</v>
      </c>
      <c r="I10450" t="s">
        <v>33899</v>
      </c>
      <c r="J10450" t="s">
        <v>3187</v>
      </c>
      <c r="K10450" t="s">
        <v>33846</v>
      </c>
      <c r="L10450" t="s">
        <v>3174</v>
      </c>
      <c r="M10450" t="s">
        <v>3174</v>
      </c>
    </row>
    <row r="10451" spans="1:13" x14ac:dyDescent="0.3">
      <c r="A10451" t="s">
        <v>1099</v>
      </c>
      <c r="B10451" t="s">
        <v>11925</v>
      </c>
      <c r="C10451" t="s">
        <v>3190</v>
      </c>
      <c r="D10451" t="s">
        <v>13688</v>
      </c>
      <c r="E10451" t="s">
        <v>3235</v>
      </c>
      <c r="F10451" t="s">
        <v>33900</v>
      </c>
      <c r="G10451" t="s">
        <v>11925</v>
      </c>
      <c r="H10451" t="s">
        <v>3177</v>
      </c>
      <c r="I10451" t="s">
        <v>33901</v>
      </c>
      <c r="J10451" t="s">
        <v>3179</v>
      </c>
      <c r="K10451" t="s">
        <v>33902</v>
      </c>
      <c r="L10451" t="s">
        <v>3174</v>
      </c>
      <c r="M10451" t="s">
        <v>3174</v>
      </c>
    </row>
    <row r="10452" spans="1:13" x14ac:dyDescent="0.3">
      <c r="A10452" t="s">
        <v>1090</v>
      </c>
      <c r="B10452" t="s">
        <v>2993</v>
      </c>
      <c r="C10452" t="s">
        <v>3173</v>
      </c>
      <c r="D10452" t="s">
        <v>1822</v>
      </c>
      <c r="E10452" t="s">
        <v>3235</v>
      </c>
      <c r="F10452" t="s">
        <v>33903</v>
      </c>
      <c r="G10452" t="s">
        <v>20199</v>
      </c>
      <c r="H10452" t="s">
        <v>3177</v>
      </c>
      <c r="I10452" t="s">
        <v>33904</v>
      </c>
      <c r="J10452" t="s">
        <v>3187</v>
      </c>
      <c r="K10452" t="s">
        <v>33905</v>
      </c>
      <c r="L10452" t="s">
        <v>3174</v>
      </c>
      <c r="M10452" t="s">
        <v>3174</v>
      </c>
    </row>
    <row r="10453" spans="1:13" x14ac:dyDescent="0.3">
      <c r="A10453" t="s">
        <v>1085</v>
      </c>
      <c r="B10453" t="s">
        <v>3825</v>
      </c>
      <c r="C10453" t="s">
        <v>3173</v>
      </c>
      <c r="D10453" t="s">
        <v>1822</v>
      </c>
      <c r="E10453" t="s">
        <v>3183</v>
      </c>
      <c r="F10453" t="s">
        <v>33906</v>
      </c>
      <c r="G10453" t="s">
        <v>23213</v>
      </c>
      <c r="H10453" t="s">
        <v>3177</v>
      </c>
      <c r="I10453" t="s">
        <v>33907</v>
      </c>
      <c r="J10453" t="s">
        <v>3187</v>
      </c>
      <c r="K10453" t="s">
        <v>33908</v>
      </c>
      <c r="L10453" t="s">
        <v>3174</v>
      </c>
      <c r="M10453" t="s">
        <v>3174</v>
      </c>
    </row>
    <row r="10454" spans="1:13" x14ac:dyDescent="0.3">
      <c r="A10454" t="s">
        <v>1085</v>
      </c>
      <c r="B10454" t="s">
        <v>3825</v>
      </c>
      <c r="C10454" t="s">
        <v>3173</v>
      </c>
      <c r="D10454" t="s">
        <v>1822</v>
      </c>
      <c r="E10454" t="s">
        <v>3183</v>
      </c>
      <c r="F10454" t="s">
        <v>33909</v>
      </c>
      <c r="G10454" t="s">
        <v>33910</v>
      </c>
      <c r="H10454" t="s">
        <v>3177</v>
      </c>
      <c r="I10454" t="s">
        <v>33911</v>
      </c>
      <c r="J10454" t="s">
        <v>3187</v>
      </c>
      <c r="K10454" t="s">
        <v>33908</v>
      </c>
      <c r="L10454" t="s">
        <v>3174</v>
      </c>
      <c r="M10454" t="s">
        <v>3174</v>
      </c>
    </row>
    <row r="10455" spans="1:13" x14ac:dyDescent="0.3">
      <c r="A10455" t="s">
        <v>1090</v>
      </c>
      <c r="B10455" t="s">
        <v>2987</v>
      </c>
      <c r="C10455" t="s">
        <v>3173</v>
      </c>
      <c r="D10455" t="s">
        <v>1822</v>
      </c>
      <c r="E10455" t="s">
        <v>3235</v>
      </c>
      <c r="F10455" t="s">
        <v>33912</v>
      </c>
      <c r="G10455" t="s">
        <v>20195</v>
      </c>
      <c r="H10455" t="s">
        <v>3177</v>
      </c>
      <c r="I10455" t="s">
        <v>33913</v>
      </c>
      <c r="J10455" t="s">
        <v>3187</v>
      </c>
      <c r="K10455" t="s">
        <v>33914</v>
      </c>
      <c r="L10455" t="s">
        <v>3174</v>
      </c>
      <c r="M10455" t="s">
        <v>3174</v>
      </c>
    </row>
    <row r="10456" spans="1:13" x14ac:dyDescent="0.3">
      <c r="A10456" t="s">
        <v>1085</v>
      </c>
      <c r="B10456" t="s">
        <v>3825</v>
      </c>
      <c r="C10456" t="s">
        <v>3173</v>
      </c>
      <c r="D10456" t="s">
        <v>1822</v>
      </c>
      <c r="E10456" t="s">
        <v>3183</v>
      </c>
      <c r="F10456" t="s">
        <v>33915</v>
      </c>
      <c r="G10456" t="s">
        <v>33910</v>
      </c>
      <c r="H10456" t="s">
        <v>3177</v>
      </c>
      <c r="I10456" t="s">
        <v>33916</v>
      </c>
      <c r="J10456" t="s">
        <v>3187</v>
      </c>
      <c r="K10456" t="s">
        <v>33917</v>
      </c>
      <c r="L10456" t="s">
        <v>3174</v>
      </c>
      <c r="M10456" t="s">
        <v>3174</v>
      </c>
    </row>
    <row r="10457" spans="1:13" x14ac:dyDescent="0.3">
      <c r="A10457" t="s">
        <v>1085</v>
      </c>
      <c r="B10457" t="s">
        <v>3825</v>
      </c>
      <c r="C10457" t="s">
        <v>3173</v>
      </c>
      <c r="D10457" t="s">
        <v>1822</v>
      </c>
      <c r="E10457" t="s">
        <v>3183</v>
      </c>
      <c r="F10457" t="s">
        <v>33918</v>
      </c>
      <c r="G10457" t="s">
        <v>23213</v>
      </c>
      <c r="H10457" t="s">
        <v>3177</v>
      </c>
      <c r="I10457" t="s">
        <v>33919</v>
      </c>
      <c r="J10457" t="s">
        <v>3187</v>
      </c>
      <c r="K10457" t="s">
        <v>33917</v>
      </c>
      <c r="L10457" t="s">
        <v>3174</v>
      </c>
      <c r="M10457" t="s">
        <v>3174</v>
      </c>
    </row>
    <row r="10458" spans="1:13" x14ac:dyDescent="0.3">
      <c r="A10458" t="s">
        <v>1085</v>
      </c>
      <c r="B10458" t="s">
        <v>2997</v>
      </c>
      <c r="C10458" t="s">
        <v>3173</v>
      </c>
      <c r="D10458" t="s">
        <v>1822</v>
      </c>
      <c r="E10458" t="s">
        <v>3459</v>
      </c>
      <c r="F10458" t="s">
        <v>33920</v>
      </c>
      <c r="G10458" t="s">
        <v>3904</v>
      </c>
      <c r="H10458" t="s">
        <v>3177</v>
      </c>
      <c r="I10458" t="s">
        <v>33921</v>
      </c>
      <c r="J10458" t="s">
        <v>3187</v>
      </c>
      <c r="K10458" t="s">
        <v>33922</v>
      </c>
      <c r="L10458" t="s">
        <v>3174</v>
      </c>
      <c r="M10458" t="s">
        <v>3174</v>
      </c>
    </row>
    <row r="10459" spans="1:13" x14ac:dyDescent="0.3">
      <c r="A10459" t="s">
        <v>1099</v>
      </c>
      <c r="B10459" t="s">
        <v>33923</v>
      </c>
      <c r="C10459" t="s">
        <v>3190</v>
      </c>
      <c r="D10459" t="s">
        <v>13688</v>
      </c>
      <c r="E10459" t="s">
        <v>3459</v>
      </c>
      <c r="F10459" t="s">
        <v>33924</v>
      </c>
      <c r="G10459" t="s">
        <v>33923</v>
      </c>
      <c r="H10459" t="s">
        <v>3177</v>
      </c>
      <c r="I10459" t="s">
        <v>33925</v>
      </c>
      <c r="J10459" t="s">
        <v>3187</v>
      </c>
      <c r="K10459" t="s">
        <v>33926</v>
      </c>
      <c r="L10459" t="s">
        <v>3174</v>
      </c>
      <c r="M10459" t="s">
        <v>3174</v>
      </c>
    </row>
    <row r="10460" spans="1:13" x14ac:dyDescent="0.3">
      <c r="A10460" t="s">
        <v>1085</v>
      </c>
      <c r="B10460" t="s">
        <v>3766</v>
      </c>
      <c r="C10460" t="s">
        <v>3173</v>
      </c>
      <c r="D10460" t="s">
        <v>1822</v>
      </c>
      <c r="E10460" t="s">
        <v>3459</v>
      </c>
      <c r="F10460" t="s">
        <v>33927</v>
      </c>
      <c r="G10460" t="s">
        <v>3977</v>
      </c>
      <c r="H10460" t="s">
        <v>3177</v>
      </c>
      <c r="I10460" t="s">
        <v>33928</v>
      </c>
      <c r="J10460" t="s">
        <v>3187</v>
      </c>
      <c r="K10460" t="s">
        <v>33929</v>
      </c>
      <c r="L10460" t="s">
        <v>3174</v>
      </c>
      <c r="M10460" t="s">
        <v>3174</v>
      </c>
    </row>
    <row r="10461" spans="1:13" x14ac:dyDescent="0.3">
      <c r="A10461" t="s">
        <v>1085</v>
      </c>
      <c r="B10461" t="s">
        <v>3766</v>
      </c>
      <c r="C10461" t="s">
        <v>3173</v>
      </c>
      <c r="D10461" t="s">
        <v>1822</v>
      </c>
      <c r="E10461" t="s">
        <v>3459</v>
      </c>
      <c r="F10461" t="s">
        <v>33930</v>
      </c>
      <c r="G10461" t="s">
        <v>3977</v>
      </c>
      <c r="H10461" t="s">
        <v>3177</v>
      </c>
      <c r="I10461" t="s">
        <v>33931</v>
      </c>
      <c r="J10461" t="s">
        <v>3187</v>
      </c>
      <c r="K10461" t="s">
        <v>33929</v>
      </c>
      <c r="L10461" t="s">
        <v>3174</v>
      </c>
      <c r="M10461" t="s">
        <v>3174</v>
      </c>
    </row>
    <row r="10462" spans="1:13" x14ac:dyDescent="0.3">
      <c r="A10462" t="s">
        <v>1099</v>
      </c>
      <c r="B10462" t="s">
        <v>33932</v>
      </c>
      <c r="C10462" t="s">
        <v>3190</v>
      </c>
      <c r="D10462" t="s">
        <v>13688</v>
      </c>
      <c r="E10462" t="s">
        <v>3298</v>
      </c>
      <c r="F10462" t="s">
        <v>33933</v>
      </c>
      <c r="G10462" t="s">
        <v>33932</v>
      </c>
      <c r="H10462" t="s">
        <v>3177</v>
      </c>
      <c r="I10462" t="s">
        <v>33934</v>
      </c>
      <c r="J10462" t="s">
        <v>3179</v>
      </c>
      <c r="K10462" t="s">
        <v>33935</v>
      </c>
      <c r="L10462" t="s">
        <v>3174</v>
      </c>
      <c r="M10462" t="s">
        <v>3174</v>
      </c>
    </row>
    <row r="10463" spans="1:13" x14ac:dyDescent="0.3">
      <c r="A10463" t="s">
        <v>1099</v>
      </c>
      <c r="B10463" t="s">
        <v>13697</v>
      </c>
      <c r="C10463" t="s">
        <v>3190</v>
      </c>
      <c r="D10463" t="s">
        <v>13688</v>
      </c>
      <c r="E10463" t="s">
        <v>3298</v>
      </c>
      <c r="F10463" t="s">
        <v>33936</v>
      </c>
      <c r="G10463" t="s">
        <v>13697</v>
      </c>
      <c r="H10463" t="s">
        <v>3177</v>
      </c>
      <c r="I10463" t="s">
        <v>33937</v>
      </c>
      <c r="J10463" t="s">
        <v>3179</v>
      </c>
      <c r="K10463" t="s">
        <v>33938</v>
      </c>
      <c r="L10463" t="s">
        <v>3174</v>
      </c>
      <c r="M10463" t="s">
        <v>3174</v>
      </c>
    </row>
    <row r="10464" spans="1:13" x14ac:dyDescent="0.3">
      <c r="A10464" t="s">
        <v>1099</v>
      </c>
      <c r="B10464" t="s">
        <v>12598</v>
      </c>
      <c r="C10464" t="s">
        <v>4045</v>
      </c>
      <c r="D10464" t="s">
        <v>13688</v>
      </c>
      <c r="E10464" t="s">
        <v>33939</v>
      </c>
      <c r="F10464" t="s">
        <v>33940</v>
      </c>
      <c r="G10464" t="s">
        <v>12598</v>
      </c>
      <c r="H10464" t="s">
        <v>3177</v>
      </c>
      <c r="I10464" t="s">
        <v>33941</v>
      </c>
      <c r="J10464" t="s">
        <v>3187</v>
      </c>
      <c r="K10464" t="s">
        <v>33942</v>
      </c>
      <c r="L10464" t="s">
        <v>3174</v>
      </c>
      <c r="M10464" t="s">
        <v>3174</v>
      </c>
    </row>
    <row r="10465" spans="1:13" x14ac:dyDescent="0.3">
      <c r="A10465" t="s">
        <v>1085</v>
      </c>
      <c r="B10465" t="s">
        <v>3766</v>
      </c>
      <c r="C10465" t="s">
        <v>3173</v>
      </c>
      <c r="D10465" t="s">
        <v>1822</v>
      </c>
      <c r="E10465" t="s">
        <v>3459</v>
      </c>
      <c r="F10465" t="s">
        <v>33943</v>
      </c>
      <c r="G10465" t="s">
        <v>3977</v>
      </c>
      <c r="H10465" t="s">
        <v>3177</v>
      </c>
      <c r="I10465" t="s">
        <v>33944</v>
      </c>
      <c r="J10465" t="s">
        <v>3187</v>
      </c>
      <c r="K10465" t="s">
        <v>33929</v>
      </c>
      <c r="L10465" t="s">
        <v>3174</v>
      </c>
      <c r="M10465" t="s">
        <v>3174</v>
      </c>
    </row>
    <row r="10466" spans="1:13" x14ac:dyDescent="0.3">
      <c r="A10466" t="s">
        <v>1085</v>
      </c>
      <c r="B10466" t="s">
        <v>3766</v>
      </c>
      <c r="C10466" t="s">
        <v>3173</v>
      </c>
      <c r="D10466" t="s">
        <v>1822</v>
      </c>
      <c r="E10466" t="s">
        <v>3459</v>
      </c>
      <c r="F10466" t="s">
        <v>33945</v>
      </c>
      <c r="G10466" t="s">
        <v>3977</v>
      </c>
      <c r="H10466" t="s">
        <v>3177</v>
      </c>
      <c r="I10466" t="s">
        <v>33946</v>
      </c>
      <c r="J10466" t="s">
        <v>3187</v>
      </c>
      <c r="K10466" t="s">
        <v>33929</v>
      </c>
      <c r="L10466" t="s">
        <v>3174</v>
      </c>
      <c r="M10466" t="s">
        <v>3174</v>
      </c>
    </row>
    <row r="10467" spans="1:13" x14ac:dyDescent="0.3">
      <c r="A10467" t="s">
        <v>1085</v>
      </c>
      <c r="B10467" t="s">
        <v>3766</v>
      </c>
      <c r="C10467" t="s">
        <v>3173</v>
      </c>
      <c r="D10467" t="s">
        <v>1822</v>
      </c>
      <c r="E10467" t="s">
        <v>3459</v>
      </c>
      <c r="F10467" t="s">
        <v>33947</v>
      </c>
      <c r="G10467" t="s">
        <v>3975</v>
      </c>
      <c r="H10467" t="s">
        <v>3177</v>
      </c>
      <c r="I10467" t="s">
        <v>33948</v>
      </c>
      <c r="J10467" t="s">
        <v>3187</v>
      </c>
      <c r="K10467" t="s">
        <v>33949</v>
      </c>
      <c r="L10467" t="s">
        <v>3174</v>
      </c>
      <c r="M10467" t="s">
        <v>3174</v>
      </c>
    </row>
    <row r="10468" spans="1:13" x14ac:dyDescent="0.3">
      <c r="A10468" t="s">
        <v>1099</v>
      </c>
      <c r="B10468" t="s">
        <v>12608</v>
      </c>
      <c r="C10468" t="s">
        <v>4045</v>
      </c>
      <c r="D10468" t="s">
        <v>13688</v>
      </c>
      <c r="E10468" t="s">
        <v>33939</v>
      </c>
      <c r="F10468" t="s">
        <v>33950</v>
      </c>
      <c r="G10468" t="s">
        <v>12608</v>
      </c>
      <c r="H10468" t="s">
        <v>3177</v>
      </c>
      <c r="I10468" t="s">
        <v>33951</v>
      </c>
      <c r="J10468" t="s">
        <v>3187</v>
      </c>
      <c r="K10468" t="s">
        <v>33952</v>
      </c>
      <c r="L10468" t="s">
        <v>3174</v>
      </c>
      <c r="M10468" t="s">
        <v>3174</v>
      </c>
    </row>
    <row r="10469" spans="1:13" x14ac:dyDescent="0.3">
      <c r="A10469" t="s">
        <v>1085</v>
      </c>
      <c r="B10469" t="s">
        <v>3766</v>
      </c>
      <c r="C10469" t="s">
        <v>3173</v>
      </c>
      <c r="D10469" t="s">
        <v>1822</v>
      </c>
      <c r="E10469" t="s">
        <v>3459</v>
      </c>
      <c r="F10469" t="s">
        <v>33953</v>
      </c>
      <c r="G10469" t="s">
        <v>3975</v>
      </c>
      <c r="H10469" t="s">
        <v>3177</v>
      </c>
      <c r="I10469" t="s">
        <v>33954</v>
      </c>
      <c r="J10469" t="s">
        <v>3187</v>
      </c>
      <c r="K10469" t="s">
        <v>33949</v>
      </c>
      <c r="L10469" t="s">
        <v>3174</v>
      </c>
      <c r="M10469" t="s">
        <v>3174</v>
      </c>
    </row>
    <row r="10470" spans="1:13" x14ac:dyDescent="0.3">
      <c r="A10470" t="s">
        <v>1099</v>
      </c>
      <c r="B10470" t="s">
        <v>33955</v>
      </c>
      <c r="C10470" t="s">
        <v>3190</v>
      </c>
      <c r="D10470" t="s">
        <v>13688</v>
      </c>
      <c r="E10470" t="s">
        <v>3298</v>
      </c>
      <c r="F10470" t="s">
        <v>33956</v>
      </c>
      <c r="G10470" t="s">
        <v>33955</v>
      </c>
      <c r="H10470" t="s">
        <v>3177</v>
      </c>
      <c r="I10470" t="s">
        <v>33957</v>
      </c>
      <c r="J10470" t="s">
        <v>3187</v>
      </c>
      <c r="K10470" t="s">
        <v>33958</v>
      </c>
      <c r="L10470" t="s">
        <v>3174</v>
      </c>
      <c r="M10470" t="s">
        <v>3174</v>
      </c>
    </row>
    <row r="10471" spans="1:13" x14ac:dyDescent="0.3">
      <c r="A10471" t="s">
        <v>1085</v>
      </c>
      <c r="B10471" t="s">
        <v>3766</v>
      </c>
      <c r="C10471" t="s">
        <v>3173</v>
      </c>
      <c r="D10471" t="s">
        <v>1822</v>
      </c>
      <c r="E10471" t="s">
        <v>3459</v>
      </c>
      <c r="F10471" t="s">
        <v>33959</v>
      </c>
      <c r="G10471" t="s">
        <v>3975</v>
      </c>
      <c r="H10471" t="s">
        <v>3177</v>
      </c>
      <c r="I10471" t="s">
        <v>33960</v>
      </c>
      <c r="J10471" t="s">
        <v>3187</v>
      </c>
      <c r="K10471" t="s">
        <v>33949</v>
      </c>
      <c r="L10471" t="s">
        <v>3174</v>
      </c>
      <c r="M10471" t="s">
        <v>3174</v>
      </c>
    </row>
    <row r="10472" spans="1:13" x14ac:dyDescent="0.3">
      <c r="A10472" t="s">
        <v>1085</v>
      </c>
      <c r="B10472" t="s">
        <v>3766</v>
      </c>
      <c r="C10472" t="s">
        <v>3173</v>
      </c>
      <c r="D10472" t="s">
        <v>1822</v>
      </c>
      <c r="E10472" t="s">
        <v>3459</v>
      </c>
      <c r="F10472" t="s">
        <v>33961</v>
      </c>
      <c r="G10472" t="s">
        <v>3975</v>
      </c>
      <c r="H10472" t="s">
        <v>3177</v>
      </c>
      <c r="I10472" t="s">
        <v>33962</v>
      </c>
      <c r="J10472" t="s">
        <v>3187</v>
      </c>
      <c r="K10472" t="s">
        <v>33949</v>
      </c>
      <c r="L10472" t="s">
        <v>3174</v>
      </c>
      <c r="M10472" t="s">
        <v>3174</v>
      </c>
    </row>
    <row r="10473" spans="1:13" x14ac:dyDescent="0.3">
      <c r="A10473" t="s">
        <v>1085</v>
      </c>
      <c r="B10473" t="s">
        <v>3766</v>
      </c>
      <c r="C10473" t="s">
        <v>3173</v>
      </c>
      <c r="D10473" t="s">
        <v>1822</v>
      </c>
      <c r="E10473" t="s">
        <v>3459</v>
      </c>
      <c r="F10473" t="s">
        <v>33963</v>
      </c>
      <c r="G10473" t="s">
        <v>26738</v>
      </c>
      <c r="H10473" t="s">
        <v>3177</v>
      </c>
      <c r="I10473" t="s">
        <v>33964</v>
      </c>
      <c r="J10473" t="s">
        <v>3187</v>
      </c>
      <c r="K10473" t="s">
        <v>33965</v>
      </c>
      <c r="L10473" t="s">
        <v>3174</v>
      </c>
      <c r="M10473" t="s">
        <v>3174</v>
      </c>
    </row>
    <row r="10474" spans="1:13" x14ac:dyDescent="0.3">
      <c r="A10474" t="s">
        <v>1085</v>
      </c>
      <c r="B10474" t="s">
        <v>3766</v>
      </c>
      <c r="C10474" t="s">
        <v>3173</v>
      </c>
      <c r="D10474" t="s">
        <v>1822</v>
      </c>
      <c r="E10474" t="s">
        <v>3459</v>
      </c>
      <c r="F10474" t="s">
        <v>33966</v>
      </c>
      <c r="G10474" t="s">
        <v>26738</v>
      </c>
      <c r="H10474" t="s">
        <v>3177</v>
      </c>
      <c r="I10474" t="s">
        <v>33967</v>
      </c>
      <c r="J10474" t="s">
        <v>3187</v>
      </c>
      <c r="K10474" t="s">
        <v>33965</v>
      </c>
      <c r="L10474" t="s">
        <v>3174</v>
      </c>
      <c r="M10474" t="s">
        <v>3174</v>
      </c>
    </row>
    <row r="10475" spans="1:13" x14ac:dyDescent="0.3">
      <c r="A10475" t="s">
        <v>1085</v>
      </c>
      <c r="B10475" t="s">
        <v>3766</v>
      </c>
      <c r="C10475" t="s">
        <v>3173</v>
      </c>
      <c r="D10475" t="s">
        <v>1822</v>
      </c>
      <c r="E10475" t="s">
        <v>3459</v>
      </c>
      <c r="F10475" t="s">
        <v>33968</v>
      </c>
      <c r="G10475" t="s">
        <v>26738</v>
      </c>
      <c r="H10475" t="s">
        <v>3177</v>
      </c>
      <c r="I10475" t="s">
        <v>33969</v>
      </c>
      <c r="J10475" t="s">
        <v>3187</v>
      </c>
      <c r="K10475" t="s">
        <v>33965</v>
      </c>
      <c r="L10475" t="s">
        <v>3174</v>
      </c>
      <c r="M10475" t="s">
        <v>3174</v>
      </c>
    </row>
    <row r="10476" spans="1:13" x14ac:dyDescent="0.3">
      <c r="A10476" t="s">
        <v>1099</v>
      </c>
      <c r="B10476" t="s">
        <v>33970</v>
      </c>
      <c r="C10476" t="s">
        <v>3190</v>
      </c>
      <c r="D10476" t="s">
        <v>13688</v>
      </c>
      <c r="E10476" t="s">
        <v>3298</v>
      </c>
      <c r="F10476" t="s">
        <v>33971</v>
      </c>
      <c r="G10476" t="s">
        <v>33970</v>
      </c>
      <c r="H10476" t="s">
        <v>3177</v>
      </c>
      <c r="I10476" t="s">
        <v>33972</v>
      </c>
      <c r="J10476" t="s">
        <v>3187</v>
      </c>
      <c r="K10476" t="s">
        <v>33973</v>
      </c>
      <c r="L10476" t="s">
        <v>3174</v>
      </c>
      <c r="M10476" t="s">
        <v>3174</v>
      </c>
    </row>
    <row r="10477" spans="1:13" x14ac:dyDescent="0.3">
      <c r="A10477" t="s">
        <v>1099</v>
      </c>
      <c r="B10477" t="s">
        <v>33974</v>
      </c>
      <c r="C10477" t="s">
        <v>3190</v>
      </c>
      <c r="D10477" t="s">
        <v>13688</v>
      </c>
      <c r="E10477" t="s">
        <v>3298</v>
      </c>
      <c r="F10477" t="s">
        <v>33975</v>
      </c>
      <c r="G10477" t="s">
        <v>33974</v>
      </c>
      <c r="H10477" t="s">
        <v>3177</v>
      </c>
      <c r="I10477" t="s">
        <v>33976</v>
      </c>
      <c r="J10477" t="s">
        <v>3187</v>
      </c>
      <c r="K10477" t="s">
        <v>33977</v>
      </c>
      <c r="L10477" t="s">
        <v>3174</v>
      </c>
      <c r="M10477" t="s">
        <v>3174</v>
      </c>
    </row>
    <row r="10478" spans="1:13" x14ac:dyDescent="0.3">
      <c r="A10478" t="s">
        <v>1099</v>
      </c>
      <c r="B10478" t="s">
        <v>33978</v>
      </c>
      <c r="C10478" t="s">
        <v>3190</v>
      </c>
      <c r="D10478" t="s">
        <v>13688</v>
      </c>
      <c r="E10478" t="s">
        <v>3298</v>
      </c>
      <c r="F10478" t="s">
        <v>33979</v>
      </c>
      <c r="G10478" t="s">
        <v>33978</v>
      </c>
      <c r="H10478" t="s">
        <v>3177</v>
      </c>
      <c r="I10478" t="s">
        <v>33980</v>
      </c>
      <c r="J10478" t="s">
        <v>3187</v>
      </c>
      <c r="K10478" t="s">
        <v>33981</v>
      </c>
      <c r="L10478" t="s">
        <v>3174</v>
      </c>
      <c r="M10478" t="s">
        <v>3174</v>
      </c>
    </row>
    <row r="10479" spans="1:13" x14ac:dyDescent="0.3">
      <c r="A10479" t="s">
        <v>1099</v>
      </c>
      <c r="B10479" t="s">
        <v>33982</v>
      </c>
      <c r="C10479" t="s">
        <v>3190</v>
      </c>
      <c r="D10479" t="s">
        <v>13688</v>
      </c>
      <c r="E10479" t="s">
        <v>3298</v>
      </c>
      <c r="F10479" t="s">
        <v>33983</v>
      </c>
      <c r="G10479" t="s">
        <v>33982</v>
      </c>
      <c r="H10479" t="s">
        <v>3177</v>
      </c>
      <c r="I10479" t="s">
        <v>33984</v>
      </c>
      <c r="J10479" t="s">
        <v>3187</v>
      </c>
      <c r="K10479" t="s">
        <v>33985</v>
      </c>
      <c r="L10479" t="s">
        <v>3174</v>
      </c>
      <c r="M10479" t="s">
        <v>3174</v>
      </c>
    </row>
    <row r="10480" spans="1:13" x14ac:dyDescent="0.3">
      <c r="A10480" t="s">
        <v>1099</v>
      </c>
      <c r="B10480" t="s">
        <v>33986</v>
      </c>
      <c r="C10480" t="s">
        <v>3190</v>
      </c>
      <c r="D10480" t="s">
        <v>13688</v>
      </c>
      <c r="E10480" t="s">
        <v>3298</v>
      </c>
      <c r="F10480" t="s">
        <v>33987</v>
      </c>
      <c r="G10480" t="s">
        <v>33986</v>
      </c>
      <c r="H10480" t="s">
        <v>3177</v>
      </c>
      <c r="I10480" t="s">
        <v>33988</v>
      </c>
      <c r="J10480" t="s">
        <v>3187</v>
      </c>
      <c r="K10480" t="s">
        <v>33989</v>
      </c>
      <c r="L10480" t="s">
        <v>3174</v>
      </c>
      <c r="M10480" t="s">
        <v>3174</v>
      </c>
    </row>
    <row r="10481" spans="1:13" x14ac:dyDescent="0.3">
      <c r="A10481" t="s">
        <v>1099</v>
      </c>
      <c r="B10481" t="s">
        <v>33990</v>
      </c>
      <c r="C10481" t="s">
        <v>3190</v>
      </c>
      <c r="D10481" t="s">
        <v>13688</v>
      </c>
      <c r="E10481" t="s">
        <v>3298</v>
      </c>
      <c r="F10481" t="s">
        <v>33991</v>
      </c>
      <c r="G10481" t="s">
        <v>33990</v>
      </c>
      <c r="H10481" t="s">
        <v>3177</v>
      </c>
      <c r="I10481" t="s">
        <v>33992</v>
      </c>
      <c r="J10481" t="s">
        <v>3187</v>
      </c>
      <c r="K10481" t="s">
        <v>33993</v>
      </c>
      <c r="L10481" t="s">
        <v>3174</v>
      </c>
      <c r="M10481" t="s">
        <v>3174</v>
      </c>
    </row>
    <row r="10482" spans="1:13" x14ac:dyDescent="0.3">
      <c r="A10482" t="s">
        <v>1099</v>
      </c>
      <c r="B10482" t="s">
        <v>33994</v>
      </c>
      <c r="C10482" t="s">
        <v>3190</v>
      </c>
      <c r="D10482" t="s">
        <v>13688</v>
      </c>
      <c r="E10482" t="s">
        <v>3298</v>
      </c>
      <c r="F10482" t="s">
        <v>33995</v>
      </c>
      <c r="G10482" t="s">
        <v>33994</v>
      </c>
      <c r="H10482" t="s">
        <v>3177</v>
      </c>
      <c r="I10482" t="s">
        <v>33996</v>
      </c>
      <c r="J10482" t="s">
        <v>3187</v>
      </c>
      <c r="K10482" t="s">
        <v>33997</v>
      </c>
      <c r="L10482" t="s">
        <v>3174</v>
      </c>
      <c r="M10482" t="s">
        <v>3174</v>
      </c>
    </row>
    <row r="10483" spans="1:13" x14ac:dyDescent="0.3">
      <c r="A10483" t="s">
        <v>1099</v>
      </c>
      <c r="B10483" t="s">
        <v>33998</v>
      </c>
      <c r="C10483" t="s">
        <v>3190</v>
      </c>
      <c r="D10483" t="s">
        <v>13688</v>
      </c>
      <c r="E10483" t="s">
        <v>3298</v>
      </c>
      <c r="F10483" t="s">
        <v>33999</v>
      </c>
      <c r="G10483" t="s">
        <v>33998</v>
      </c>
      <c r="H10483" t="s">
        <v>3177</v>
      </c>
      <c r="I10483" t="s">
        <v>34000</v>
      </c>
      <c r="J10483" t="s">
        <v>3187</v>
      </c>
      <c r="K10483" t="s">
        <v>34001</v>
      </c>
      <c r="L10483" t="s">
        <v>3174</v>
      </c>
      <c r="M10483" t="s">
        <v>3174</v>
      </c>
    </row>
    <row r="10484" spans="1:13" x14ac:dyDescent="0.3">
      <c r="A10484" t="s">
        <v>1090</v>
      </c>
      <c r="B10484" t="s">
        <v>8561</v>
      </c>
      <c r="C10484" t="s">
        <v>3173</v>
      </c>
      <c r="D10484" t="s">
        <v>1822</v>
      </c>
      <c r="E10484" t="s">
        <v>3459</v>
      </c>
      <c r="F10484" t="s">
        <v>34002</v>
      </c>
      <c r="G10484" t="s">
        <v>16298</v>
      </c>
      <c r="H10484" t="s">
        <v>3177</v>
      </c>
      <c r="I10484" t="s">
        <v>34003</v>
      </c>
      <c r="J10484" t="s">
        <v>3187</v>
      </c>
      <c r="K10484" t="s">
        <v>34004</v>
      </c>
      <c r="L10484" t="s">
        <v>3174</v>
      </c>
      <c r="M10484" t="s">
        <v>3174</v>
      </c>
    </row>
    <row r="10485" spans="1:13" x14ac:dyDescent="0.3">
      <c r="A10485" t="s">
        <v>1099</v>
      </c>
      <c r="B10485" t="s">
        <v>34005</v>
      </c>
      <c r="C10485" t="s">
        <v>3190</v>
      </c>
      <c r="D10485" t="s">
        <v>13688</v>
      </c>
      <c r="E10485" t="s">
        <v>3546</v>
      </c>
      <c r="F10485" t="s">
        <v>34006</v>
      </c>
      <c r="G10485" t="s">
        <v>34005</v>
      </c>
      <c r="H10485" t="s">
        <v>3177</v>
      </c>
      <c r="I10485" t="s">
        <v>34007</v>
      </c>
      <c r="J10485" t="s">
        <v>3187</v>
      </c>
      <c r="K10485" t="s">
        <v>17621</v>
      </c>
      <c r="L10485" t="s">
        <v>3174</v>
      </c>
      <c r="M10485" t="s">
        <v>3174</v>
      </c>
    </row>
    <row r="10486" spans="1:13" x14ac:dyDescent="0.3">
      <c r="A10486" t="s">
        <v>1090</v>
      </c>
      <c r="B10486" t="s">
        <v>8561</v>
      </c>
      <c r="C10486" t="s">
        <v>3173</v>
      </c>
      <c r="D10486" t="s">
        <v>1822</v>
      </c>
      <c r="E10486" t="s">
        <v>3459</v>
      </c>
      <c r="F10486" t="s">
        <v>34008</v>
      </c>
      <c r="G10486" t="s">
        <v>16298</v>
      </c>
      <c r="H10486" t="s">
        <v>3177</v>
      </c>
      <c r="I10486" t="s">
        <v>34009</v>
      </c>
      <c r="J10486" t="s">
        <v>3187</v>
      </c>
      <c r="K10486" t="s">
        <v>34010</v>
      </c>
      <c r="L10486" t="s">
        <v>3174</v>
      </c>
      <c r="M10486" t="s">
        <v>3174</v>
      </c>
    </row>
    <row r="10487" spans="1:13" x14ac:dyDescent="0.3">
      <c r="A10487" t="s">
        <v>1099</v>
      </c>
      <c r="B10487" t="s">
        <v>8093</v>
      </c>
      <c r="C10487" t="s">
        <v>3190</v>
      </c>
      <c r="D10487" t="s">
        <v>13688</v>
      </c>
      <c r="E10487" t="s">
        <v>33939</v>
      </c>
      <c r="F10487" t="s">
        <v>33940</v>
      </c>
      <c r="G10487" t="s">
        <v>8093</v>
      </c>
      <c r="H10487" t="s">
        <v>3177</v>
      </c>
      <c r="I10487" t="s">
        <v>34011</v>
      </c>
      <c r="J10487" t="s">
        <v>3187</v>
      </c>
      <c r="K10487" t="s">
        <v>34012</v>
      </c>
      <c r="L10487" t="s">
        <v>3174</v>
      </c>
      <c r="M10487" t="s">
        <v>3174</v>
      </c>
    </row>
    <row r="10488" spans="1:13" x14ac:dyDescent="0.3">
      <c r="A10488" t="s">
        <v>1099</v>
      </c>
      <c r="B10488" t="s">
        <v>8093</v>
      </c>
      <c r="C10488" t="s">
        <v>3190</v>
      </c>
      <c r="D10488" t="s">
        <v>13688</v>
      </c>
      <c r="E10488" t="s">
        <v>33939</v>
      </c>
      <c r="F10488" t="s">
        <v>33940</v>
      </c>
      <c r="G10488" t="s">
        <v>8093</v>
      </c>
      <c r="H10488" t="s">
        <v>3177</v>
      </c>
      <c r="I10488" t="s">
        <v>34013</v>
      </c>
      <c r="J10488" t="s">
        <v>3187</v>
      </c>
      <c r="K10488" t="s">
        <v>34012</v>
      </c>
      <c r="L10488" t="s">
        <v>3174</v>
      </c>
      <c r="M10488" t="s">
        <v>3174</v>
      </c>
    </row>
    <row r="10489" spans="1:13" x14ac:dyDescent="0.3">
      <c r="A10489" t="s">
        <v>1090</v>
      </c>
      <c r="B10489" t="s">
        <v>8561</v>
      </c>
      <c r="C10489" t="s">
        <v>3173</v>
      </c>
      <c r="D10489" t="s">
        <v>1822</v>
      </c>
      <c r="E10489" t="s">
        <v>3459</v>
      </c>
      <c r="F10489" t="s">
        <v>34014</v>
      </c>
      <c r="G10489" t="s">
        <v>34015</v>
      </c>
      <c r="H10489" t="s">
        <v>3177</v>
      </c>
      <c r="I10489" t="s">
        <v>34016</v>
      </c>
      <c r="J10489" t="s">
        <v>3187</v>
      </c>
      <c r="K10489" t="s">
        <v>34017</v>
      </c>
      <c r="L10489" t="s">
        <v>3174</v>
      </c>
      <c r="M10489" t="s">
        <v>3174</v>
      </c>
    </row>
    <row r="10490" spans="1:13" x14ac:dyDescent="0.3">
      <c r="A10490" t="s">
        <v>1090</v>
      </c>
      <c r="B10490" t="s">
        <v>19300</v>
      </c>
      <c r="C10490" t="s">
        <v>3173</v>
      </c>
      <c r="D10490" t="s">
        <v>1822</v>
      </c>
      <c r="E10490" t="s">
        <v>3235</v>
      </c>
      <c r="F10490" t="s">
        <v>34018</v>
      </c>
      <c r="G10490" t="s">
        <v>19869</v>
      </c>
      <c r="H10490" t="s">
        <v>3177</v>
      </c>
      <c r="I10490" t="s">
        <v>34019</v>
      </c>
      <c r="J10490" t="s">
        <v>3187</v>
      </c>
      <c r="K10490" t="s">
        <v>34020</v>
      </c>
      <c r="L10490" t="s">
        <v>3174</v>
      </c>
      <c r="M10490" t="s">
        <v>3174</v>
      </c>
    </row>
    <row r="10491" spans="1:13" x14ac:dyDescent="0.3">
      <c r="A10491" t="s">
        <v>1099</v>
      </c>
      <c r="B10491" t="s">
        <v>5909</v>
      </c>
      <c r="C10491" t="s">
        <v>3190</v>
      </c>
      <c r="D10491" t="s">
        <v>13688</v>
      </c>
      <c r="E10491" t="s">
        <v>3298</v>
      </c>
      <c r="F10491" t="s">
        <v>34021</v>
      </c>
      <c r="G10491" t="s">
        <v>5909</v>
      </c>
      <c r="H10491" t="s">
        <v>3177</v>
      </c>
      <c r="I10491" t="s">
        <v>34022</v>
      </c>
      <c r="J10491" t="s">
        <v>3187</v>
      </c>
      <c r="K10491" t="s">
        <v>17629</v>
      </c>
      <c r="L10491" t="s">
        <v>3174</v>
      </c>
      <c r="M10491" t="s">
        <v>3174</v>
      </c>
    </row>
    <row r="10492" spans="1:13" x14ac:dyDescent="0.3">
      <c r="A10492" t="s">
        <v>1099</v>
      </c>
      <c r="B10492" t="s">
        <v>34023</v>
      </c>
      <c r="C10492" t="s">
        <v>3190</v>
      </c>
      <c r="D10492" t="s">
        <v>13688</v>
      </c>
      <c r="E10492" t="s">
        <v>3298</v>
      </c>
      <c r="F10492" t="s">
        <v>34024</v>
      </c>
      <c r="G10492" t="s">
        <v>34023</v>
      </c>
      <c r="H10492" t="s">
        <v>3177</v>
      </c>
      <c r="I10492" t="s">
        <v>34025</v>
      </c>
      <c r="J10492" t="s">
        <v>3187</v>
      </c>
      <c r="K10492" t="s">
        <v>17632</v>
      </c>
      <c r="L10492" t="s">
        <v>3174</v>
      </c>
      <c r="M10492" t="s">
        <v>3174</v>
      </c>
    </row>
    <row r="10493" spans="1:13" x14ac:dyDescent="0.3">
      <c r="A10493" t="s">
        <v>1090</v>
      </c>
      <c r="B10493" t="s">
        <v>8574</v>
      </c>
      <c r="C10493" t="s">
        <v>3173</v>
      </c>
      <c r="D10493" t="s">
        <v>7914</v>
      </c>
      <c r="E10493" t="s">
        <v>3320</v>
      </c>
      <c r="F10493" t="s">
        <v>34026</v>
      </c>
      <c r="G10493" t="s">
        <v>34027</v>
      </c>
      <c r="H10493" t="s">
        <v>3177</v>
      </c>
      <c r="I10493" t="s">
        <v>34028</v>
      </c>
      <c r="J10493" t="s">
        <v>3187</v>
      </c>
      <c r="K10493" t="s">
        <v>34029</v>
      </c>
      <c r="L10493" t="s">
        <v>3174</v>
      </c>
      <c r="M10493" t="s">
        <v>3174</v>
      </c>
    </row>
    <row r="10494" spans="1:13" x14ac:dyDescent="0.3">
      <c r="A10494" t="s">
        <v>1090</v>
      </c>
      <c r="B10494" t="s">
        <v>3013</v>
      </c>
      <c r="C10494" t="s">
        <v>3173</v>
      </c>
      <c r="D10494" t="s">
        <v>7914</v>
      </c>
      <c r="E10494" t="s">
        <v>3320</v>
      </c>
      <c r="F10494" t="s">
        <v>34030</v>
      </c>
      <c r="G10494" t="s">
        <v>34031</v>
      </c>
      <c r="H10494" t="s">
        <v>3177</v>
      </c>
      <c r="I10494" t="s">
        <v>34032</v>
      </c>
      <c r="J10494" t="s">
        <v>3187</v>
      </c>
      <c r="K10494" t="s">
        <v>34033</v>
      </c>
      <c r="L10494" t="s">
        <v>3174</v>
      </c>
      <c r="M10494" t="s">
        <v>3174</v>
      </c>
    </row>
    <row r="10495" spans="1:13" x14ac:dyDescent="0.3">
      <c r="A10495" t="s">
        <v>1090</v>
      </c>
      <c r="B10495" t="s">
        <v>4812</v>
      </c>
      <c r="C10495" t="s">
        <v>3173</v>
      </c>
      <c r="D10495" t="s">
        <v>7914</v>
      </c>
      <c r="E10495" t="s">
        <v>3235</v>
      </c>
      <c r="F10495" t="s">
        <v>34034</v>
      </c>
      <c r="G10495" t="s">
        <v>34035</v>
      </c>
      <c r="H10495" t="s">
        <v>3177</v>
      </c>
      <c r="I10495" t="s">
        <v>34036</v>
      </c>
      <c r="J10495" t="s">
        <v>3187</v>
      </c>
      <c r="K10495" t="s">
        <v>34037</v>
      </c>
      <c r="L10495" t="s">
        <v>3174</v>
      </c>
      <c r="M10495" t="s">
        <v>3174</v>
      </c>
    </row>
    <row r="10496" spans="1:13" x14ac:dyDescent="0.3">
      <c r="A10496" t="s">
        <v>1090</v>
      </c>
      <c r="B10496" t="s">
        <v>19576</v>
      </c>
      <c r="C10496" t="s">
        <v>3173</v>
      </c>
      <c r="D10496" t="s">
        <v>1822</v>
      </c>
      <c r="E10496" t="s">
        <v>3459</v>
      </c>
      <c r="F10496" t="s">
        <v>34038</v>
      </c>
      <c r="G10496" t="s">
        <v>19578</v>
      </c>
      <c r="H10496" t="s">
        <v>3177</v>
      </c>
      <c r="I10496" t="s">
        <v>34039</v>
      </c>
      <c r="J10496" t="s">
        <v>3179</v>
      </c>
      <c r="K10496" t="s">
        <v>34040</v>
      </c>
      <c r="L10496" t="s">
        <v>3174</v>
      </c>
      <c r="M10496" t="s">
        <v>3174</v>
      </c>
    </row>
    <row r="10497" spans="1:13" x14ac:dyDescent="0.3">
      <c r="A10497" t="s">
        <v>1090</v>
      </c>
      <c r="B10497" t="s">
        <v>3019</v>
      </c>
      <c r="C10497" t="s">
        <v>3173</v>
      </c>
      <c r="D10497" t="s">
        <v>1755</v>
      </c>
      <c r="E10497" t="s">
        <v>3235</v>
      </c>
      <c r="F10497" t="s">
        <v>34041</v>
      </c>
      <c r="G10497" t="s">
        <v>8821</v>
      </c>
      <c r="H10497" t="s">
        <v>3177</v>
      </c>
      <c r="I10497" t="s">
        <v>34042</v>
      </c>
      <c r="J10497" t="s">
        <v>3187</v>
      </c>
      <c r="K10497" t="s">
        <v>28104</v>
      </c>
      <c r="L10497" t="s">
        <v>3174</v>
      </c>
      <c r="M10497" t="s">
        <v>3174</v>
      </c>
    </row>
    <row r="10498" spans="1:13" x14ac:dyDescent="0.3">
      <c r="A10498" t="s">
        <v>1090</v>
      </c>
      <c r="B10498" t="s">
        <v>8556</v>
      </c>
      <c r="C10498" t="s">
        <v>3173</v>
      </c>
      <c r="D10498" t="s">
        <v>1903</v>
      </c>
      <c r="E10498" t="s">
        <v>3459</v>
      </c>
      <c r="F10498" t="s">
        <v>34043</v>
      </c>
      <c r="G10498" t="s">
        <v>14624</v>
      </c>
      <c r="H10498" t="s">
        <v>3177</v>
      </c>
      <c r="I10498" t="s">
        <v>34044</v>
      </c>
      <c r="J10498" t="s">
        <v>3187</v>
      </c>
      <c r="K10498" t="s">
        <v>34045</v>
      </c>
      <c r="L10498" t="s">
        <v>3174</v>
      </c>
      <c r="M10498" t="s">
        <v>3174</v>
      </c>
    </row>
    <row r="10499" spans="1:13" x14ac:dyDescent="0.3">
      <c r="A10499" t="s">
        <v>1090</v>
      </c>
      <c r="B10499" t="s">
        <v>16728</v>
      </c>
      <c r="C10499" t="s">
        <v>3173</v>
      </c>
      <c r="D10499" t="s">
        <v>1761</v>
      </c>
      <c r="E10499" t="s">
        <v>3320</v>
      </c>
      <c r="F10499" t="s">
        <v>34046</v>
      </c>
      <c r="G10499" t="s">
        <v>27463</v>
      </c>
      <c r="H10499" t="s">
        <v>3177</v>
      </c>
      <c r="I10499" t="s">
        <v>34047</v>
      </c>
      <c r="J10499" t="s">
        <v>3187</v>
      </c>
      <c r="K10499" t="s">
        <v>26589</v>
      </c>
      <c r="L10499" t="s">
        <v>3174</v>
      </c>
      <c r="M10499" t="s">
        <v>3174</v>
      </c>
    </row>
    <row r="10500" spans="1:13" x14ac:dyDescent="0.3">
      <c r="A10500" t="s">
        <v>1090</v>
      </c>
      <c r="B10500" t="s">
        <v>33747</v>
      </c>
      <c r="C10500" t="s">
        <v>3173</v>
      </c>
      <c r="D10500" t="s">
        <v>1822</v>
      </c>
      <c r="E10500" t="s">
        <v>3235</v>
      </c>
      <c r="F10500" t="s">
        <v>34048</v>
      </c>
      <c r="G10500" t="s">
        <v>29247</v>
      </c>
      <c r="H10500" t="s">
        <v>3177</v>
      </c>
      <c r="I10500" t="s">
        <v>34049</v>
      </c>
      <c r="J10500" t="s">
        <v>3187</v>
      </c>
      <c r="K10500" t="s">
        <v>34050</v>
      </c>
      <c r="L10500" t="s">
        <v>3174</v>
      </c>
      <c r="M10500" t="s">
        <v>3174</v>
      </c>
    </row>
    <row r="10501" spans="1:13" x14ac:dyDescent="0.3">
      <c r="A10501" t="s">
        <v>1090</v>
      </c>
      <c r="B10501" t="s">
        <v>8574</v>
      </c>
      <c r="C10501" t="s">
        <v>3173</v>
      </c>
      <c r="D10501" t="s">
        <v>1761</v>
      </c>
      <c r="E10501" t="s">
        <v>3320</v>
      </c>
      <c r="F10501" t="s">
        <v>34051</v>
      </c>
      <c r="G10501" t="s">
        <v>34052</v>
      </c>
      <c r="H10501" t="s">
        <v>3177</v>
      </c>
      <c r="I10501" t="s">
        <v>34053</v>
      </c>
      <c r="J10501" t="s">
        <v>3187</v>
      </c>
      <c r="K10501" t="s">
        <v>26534</v>
      </c>
      <c r="L10501" t="s">
        <v>3174</v>
      </c>
      <c r="M10501" t="s">
        <v>3174</v>
      </c>
    </row>
    <row r="10502" spans="1:13" x14ac:dyDescent="0.3">
      <c r="A10502" t="s">
        <v>1090</v>
      </c>
      <c r="B10502" t="s">
        <v>4335</v>
      </c>
      <c r="C10502" t="s">
        <v>3173</v>
      </c>
      <c r="D10502" t="s">
        <v>1822</v>
      </c>
      <c r="E10502" t="s">
        <v>3320</v>
      </c>
      <c r="F10502" t="s">
        <v>34054</v>
      </c>
      <c r="G10502" t="s">
        <v>34055</v>
      </c>
      <c r="H10502" t="s">
        <v>3177</v>
      </c>
      <c r="I10502" t="s">
        <v>34056</v>
      </c>
      <c r="J10502" t="s">
        <v>3187</v>
      </c>
      <c r="K10502" t="s">
        <v>34057</v>
      </c>
      <c r="L10502" t="s">
        <v>3174</v>
      </c>
      <c r="M10502" t="s">
        <v>3174</v>
      </c>
    </row>
    <row r="10503" spans="1:13" x14ac:dyDescent="0.3">
      <c r="A10503" t="s">
        <v>1090</v>
      </c>
      <c r="B10503" t="s">
        <v>4812</v>
      </c>
      <c r="C10503" t="s">
        <v>3173</v>
      </c>
      <c r="D10503" t="s">
        <v>1822</v>
      </c>
      <c r="E10503" t="s">
        <v>3235</v>
      </c>
      <c r="F10503" t="s">
        <v>34058</v>
      </c>
      <c r="G10503" t="s">
        <v>8656</v>
      </c>
      <c r="H10503" t="s">
        <v>3177</v>
      </c>
      <c r="I10503" t="s">
        <v>34059</v>
      </c>
      <c r="J10503" t="s">
        <v>3187</v>
      </c>
      <c r="K10503" t="s">
        <v>34060</v>
      </c>
      <c r="L10503" t="s">
        <v>3174</v>
      </c>
      <c r="M10503" t="s">
        <v>3174</v>
      </c>
    </row>
    <row r="10504" spans="1:13" x14ac:dyDescent="0.3">
      <c r="A10504" t="s">
        <v>1090</v>
      </c>
      <c r="B10504" t="s">
        <v>8574</v>
      </c>
      <c r="C10504" t="s">
        <v>3173</v>
      </c>
      <c r="D10504" t="s">
        <v>1761</v>
      </c>
      <c r="E10504" t="s">
        <v>3320</v>
      </c>
      <c r="F10504" t="s">
        <v>34061</v>
      </c>
      <c r="G10504" t="s">
        <v>29823</v>
      </c>
      <c r="H10504" t="s">
        <v>3177</v>
      </c>
      <c r="I10504" t="s">
        <v>34062</v>
      </c>
      <c r="J10504" t="s">
        <v>3187</v>
      </c>
      <c r="K10504" t="s">
        <v>26546</v>
      </c>
      <c r="L10504" t="s">
        <v>3174</v>
      </c>
      <c r="M10504" t="s">
        <v>3174</v>
      </c>
    </row>
    <row r="10505" spans="1:13" x14ac:dyDescent="0.3">
      <c r="A10505" t="s">
        <v>1090</v>
      </c>
      <c r="B10505" t="s">
        <v>8574</v>
      </c>
      <c r="C10505" t="s">
        <v>3173</v>
      </c>
      <c r="D10505" t="s">
        <v>1761</v>
      </c>
      <c r="E10505" t="s">
        <v>3320</v>
      </c>
      <c r="F10505" t="s">
        <v>34063</v>
      </c>
      <c r="G10505" t="s">
        <v>29827</v>
      </c>
      <c r="H10505" t="s">
        <v>3177</v>
      </c>
      <c r="I10505" t="s">
        <v>34064</v>
      </c>
      <c r="J10505" t="s">
        <v>3187</v>
      </c>
      <c r="K10505" t="s">
        <v>34065</v>
      </c>
      <c r="L10505" t="s">
        <v>3174</v>
      </c>
      <c r="M10505" t="s">
        <v>3174</v>
      </c>
    </row>
    <row r="10506" spans="1:13" x14ac:dyDescent="0.3">
      <c r="A10506" t="s">
        <v>1090</v>
      </c>
      <c r="B10506" t="s">
        <v>8574</v>
      </c>
      <c r="C10506" t="s">
        <v>3173</v>
      </c>
      <c r="D10506" t="s">
        <v>1761</v>
      </c>
      <c r="E10506" t="s">
        <v>3320</v>
      </c>
      <c r="F10506" t="s">
        <v>34066</v>
      </c>
      <c r="G10506" t="s">
        <v>32202</v>
      </c>
      <c r="H10506" t="s">
        <v>3177</v>
      </c>
      <c r="I10506" t="s">
        <v>34067</v>
      </c>
      <c r="J10506" t="s">
        <v>3187</v>
      </c>
      <c r="K10506" t="s">
        <v>34068</v>
      </c>
      <c r="L10506" t="s">
        <v>3174</v>
      </c>
      <c r="M10506" t="s">
        <v>3174</v>
      </c>
    </row>
    <row r="10507" spans="1:13" x14ac:dyDescent="0.3">
      <c r="A10507" t="s">
        <v>1090</v>
      </c>
      <c r="B10507" t="s">
        <v>8574</v>
      </c>
      <c r="C10507" t="s">
        <v>3173</v>
      </c>
      <c r="D10507" t="s">
        <v>1761</v>
      </c>
      <c r="E10507" t="s">
        <v>3320</v>
      </c>
      <c r="F10507" t="s">
        <v>34069</v>
      </c>
      <c r="G10507" t="s">
        <v>32212</v>
      </c>
      <c r="H10507" t="s">
        <v>3177</v>
      </c>
      <c r="I10507" t="s">
        <v>34070</v>
      </c>
      <c r="J10507" t="s">
        <v>3187</v>
      </c>
      <c r="K10507" t="s">
        <v>34071</v>
      </c>
      <c r="L10507" t="s">
        <v>3174</v>
      </c>
      <c r="M10507" t="s">
        <v>3174</v>
      </c>
    </row>
    <row r="10508" spans="1:13" x14ac:dyDescent="0.3">
      <c r="A10508" t="s">
        <v>1090</v>
      </c>
      <c r="B10508" t="s">
        <v>8574</v>
      </c>
      <c r="C10508" t="s">
        <v>3173</v>
      </c>
      <c r="D10508" t="s">
        <v>1761</v>
      </c>
      <c r="E10508" t="s">
        <v>3320</v>
      </c>
      <c r="F10508" t="s">
        <v>34072</v>
      </c>
      <c r="G10508" t="s">
        <v>32212</v>
      </c>
      <c r="H10508" t="s">
        <v>3177</v>
      </c>
      <c r="I10508" t="s">
        <v>34073</v>
      </c>
      <c r="J10508" t="s">
        <v>3187</v>
      </c>
      <c r="K10508" t="s">
        <v>34074</v>
      </c>
      <c r="L10508" t="s">
        <v>3174</v>
      </c>
      <c r="M10508" t="s">
        <v>3174</v>
      </c>
    </row>
    <row r="10509" spans="1:13" x14ac:dyDescent="0.3">
      <c r="A10509" t="s">
        <v>1090</v>
      </c>
      <c r="B10509" t="s">
        <v>8574</v>
      </c>
      <c r="C10509" t="s">
        <v>3173</v>
      </c>
      <c r="D10509" t="s">
        <v>1761</v>
      </c>
      <c r="E10509" t="s">
        <v>3320</v>
      </c>
      <c r="F10509" t="s">
        <v>34075</v>
      </c>
      <c r="G10509" t="s">
        <v>32212</v>
      </c>
      <c r="H10509" t="s">
        <v>3177</v>
      </c>
      <c r="I10509" t="s">
        <v>34076</v>
      </c>
      <c r="J10509" t="s">
        <v>3187</v>
      </c>
      <c r="K10509" t="s">
        <v>34077</v>
      </c>
      <c r="L10509" t="s">
        <v>3174</v>
      </c>
      <c r="M10509" t="s">
        <v>3174</v>
      </c>
    </row>
    <row r="10510" spans="1:13" x14ac:dyDescent="0.3">
      <c r="A10510" t="s">
        <v>1090</v>
      </c>
      <c r="B10510" t="s">
        <v>3319</v>
      </c>
      <c r="C10510" t="s">
        <v>3173</v>
      </c>
      <c r="D10510" t="s">
        <v>1761</v>
      </c>
      <c r="E10510" t="s">
        <v>3320</v>
      </c>
      <c r="F10510" t="s">
        <v>34078</v>
      </c>
      <c r="G10510" t="s">
        <v>34079</v>
      </c>
      <c r="H10510" t="s">
        <v>3177</v>
      </c>
      <c r="I10510" t="s">
        <v>34080</v>
      </c>
      <c r="J10510" t="s">
        <v>3187</v>
      </c>
      <c r="K10510" t="s">
        <v>26416</v>
      </c>
      <c r="L10510" t="s">
        <v>3174</v>
      </c>
      <c r="M10510" t="s">
        <v>3174</v>
      </c>
    </row>
    <row r="10511" spans="1:13" x14ac:dyDescent="0.3">
      <c r="A10511" t="s">
        <v>1099</v>
      </c>
      <c r="B10511" t="s">
        <v>34081</v>
      </c>
      <c r="C10511" t="s">
        <v>3190</v>
      </c>
      <c r="D10511" t="s">
        <v>13688</v>
      </c>
      <c r="E10511" t="s">
        <v>3298</v>
      </c>
      <c r="F10511" t="s">
        <v>5831</v>
      </c>
      <c r="G10511" t="s">
        <v>34081</v>
      </c>
      <c r="H10511" t="s">
        <v>3177</v>
      </c>
      <c r="I10511" t="s">
        <v>34082</v>
      </c>
      <c r="J10511" t="s">
        <v>3187</v>
      </c>
      <c r="K10511" t="s">
        <v>17635</v>
      </c>
      <c r="L10511" t="s">
        <v>3174</v>
      </c>
      <c r="M10511" t="s">
        <v>3174</v>
      </c>
    </row>
    <row r="10512" spans="1:13" x14ac:dyDescent="0.3">
      <c r="A10512" t="s">
        <v>1090</v>
      </c>
      <c r="B10512" t="s">
        <v>8574</v>
      </c>
      <c r="C10512" t="s">
        <v>3173</v>
      </c>
      <c r="D10512" t="s">
        <v>1761</v>
      </c>
      <c r="E10512" t="s">
        <v>3320</v>
      </c>
      <c r="F10512" t="s">
        <v>34083</v>
      </c>
      <c r="G10512" t="s">
        <v>29823</v>
      </c>
      <c r="H10512" t="s">
        <v>3177</v>
      </c>
      <c r="I10512" t="s">
        <v>34084</v>
      </c>
      <c r="J10512" t="s">
        <v>3187</v>
      </c>
      <c r="K10512" t="s">
        <v>26543</v>
      </c>
      <c r="L10512" t="s">
        <v>3174</v>
      </c>
      <c r="M10512" t="s">
        <v>3174</v>
      </c>
    </row>
    <row r="10513" spans="1:13" x14ac:dyDescent="0.3">
      <c r="A10513" t="s">
        <v>1090</v>
      </c>
      <c r="B10513" t="s">
        <v>8574</v>
      </c>
      <c r="C10513" t="s">
        <v>3173</v>
      </c>
      <c r="D10513" t="s">
        <v>1761</v>
      </c>
      <c r="E10513" t="s">
        <v>3320</v>
      </c>
      <c r="F10513" t="s">
        <v>34085</v>
      </c>
      <c r="G10513" t="s">
        <v>34086</v>
      </c>
      <c r="H10513" t="s">
        <v>3177</v>
      </c>
      <c r="I10513" t="s">
        <v>34087</v>
      </c>
      <c r="J10513" t="s">
        <v>3187</v>
      </c>
      <c r="K10513" t="s">
        <v>34088</v>
      </c>
      <c r="L10513" t="s">
        <v>3174</v>
      </c>
      <c r="M10513" t="s">
        <v>3174</v>
      </c>
    </row>
    <row r="10514" spans="1:13" x14ac:dyDescent="0.3">
      <c r="A10514" t="s">
        <v>1099</v>
      </c>
      <c r="B10514" t="s">
        <v>34089</v>
      </c>
      <c r="C10514" t="s">
        <v>3190</v>
      </c>
      <c r="D10514" t="s">
        <v>13688</v>
      </c>
      <c r="E10514" t="s">
        <v>3298</v>
      </c>
      <c r="F10514" t="s">
        <v>34090</v>
      </c>
      <c r="G10514" t="s">
        <v>34089</v>
      </c>
      <c r="H10514" t="s">
        <v>3177</v>
      </c>
      <c r="I10514" t="s">
        <v>34091</v>
      </c>
      <c r="J10514" t="s">
        <v>3187</v>
      </c>
      <c r="K10514" t="s">
        <v>17642</v>
      </c>
      <c r="L10514" t="s">
        <v>3174</v>
      </c>
      <c r="M10514" t="s">
        <v>3174</v>
      </c>
    </row>
    <row r="10515" spans="1:13" x14ac:dyDescent="0.3">
      <c r="A10515" t="s">
        <v>1099</v>
      </c>
      <c r="B10515" t="s">
        <v>34092</v>
      </c>
      <c r="C10515" t="s">
        <v>3190</v>
      </c>
      <c r="D10515" t="s">
        <v>13688</v>
      </c>
      <c r="E10515" t="s">
        <v>3298</v>
      </c>
      <c r="F10515" t="s">
        <v>5827</v>
      </c>
      <c r="G10515" t="s">
        <v>34092</v>
      </c>
      <c r="H10515" t="s">
        <v>3177</v>
      </c>
      <c r="I10515" t="s">
        <v>34093</v>
      </c>
      <c r="J10515" t="s">
        <v>3187</v>
      </c>
      <c r="K10515" t="s">
        <v>17649</v>
      </c>
      <c r="L10515" t="s">
        <v>3174</v>
      </c>
      <c r="M10515" t="s">
        <v>3174</v>
      </c>
    </row>
    <row r="10516" spans="1:13" x14ac:dyDescent="0.3">
      <c r="A10516" t="s">
        <v>1090</v>
      </c>
      <c r="B10516" t="s">
        <v>8574</v>
      </c>
      <c r="C10516" t="s">
        <v>3173</v>
      </c>
      <c r="D10516" t="s">
        <v>1761</v>
      </c>
      <c r="E10516" t="s">
        <v>3320</v>
      </c>
      <c r="F10516" t="s">
        <v>34094</v>
      </c>
      <c r="G10516" t="s">
        <v>29827</v>
      </c>
      <c r="H10516" t="s">
        <v>3177</v>
      </c>
      <c r="I10516" t="s">
        <v>34095</v>
      </c>
      <c r="J10516" t="s">
        <v>3187</v>
      </c>
      <c r="K10516" t="s">
        <v>34096</v>
      </c>
      <c r="L10516" t="s">
        <v>3174</v>
      </c>
      <c r="M10516" t="s">
        <v>3174</v>
      </c>
    </row>
    <row r="10517" spans="1:13" x14ac:dyDescent="0.3">
      <c r="A10517" t="s">
        <v>1090</v>
      </c>
      <c r="B10517" t="s">
        <v>8574</v>
      </c>
      <c r="C10517" t="s">
        <v>3173</v>
      </c>
      <c r="D10517" t="s">
        <v>1761</v>
      </c>
      <c r="E10517" t="s">
        <v>3320</v>
      </c>
      <c r="F10517" t="s">
        <v>34097</v>
      </c>
      <c r="G10517" t="s">
        <v>32202</v>
      </c>
      <c r="H10517" t="s">
        <v>3177</v>
      </c>
      <c r="I10517" t="s">
        <v>34098</v>
      </c>
      <c r="J10517" t="s">
        <v>3187</v>
      </c>
      <c r="K10517" t="s">
        <v>34099</v>
      </c>
      <c r="L10517" t="s">
        <v>3174</v>
      </c>
      <c r="M10517" t="s">
        <v>3174</v>
      </c>
    </row>
    <row r="10518" spans="1:13" x14ac:dyDescent="0.3">
      <c r="A10518" t="s">
        <v>1090</v>
      </c>
      <c r="B10518" t="s">
        <v>8569</v>
      </c>
      <c r="C10518" t="s">
        <v>3173</v>
      </c>
      <c r="D10518" t="s">
        <v>1822</v>
      </c>
      <c r="E10518" t="s">
        <v>3459</v>
      </c>
      <c r="F10518" t="s">
        <v>34100</v>
      </c>
      <c r="G10518" t="s">
        <v>34101</v>
      </c>
      <c r="H10518" t="s">
        <v>3177</v>
      </c>
      <c r="I10518" t="s">
        <v>34102</v>
      </c>
      <c r="J10518" t="s">
        <v>3187</v>
      </c>
      <c r="K10518" t="s">
        <v>34103</v>
      </c>
      <c r="L10518" t="s">
        <v>3174</v>
      </c>
      <c r="M10518" t="s">
        <v>3174</v>
      </c>
    </row>
    <row r="10519" spans="1:13" x14ac:dyDescent="0.3">
      <c r="A10519" t="s">
        <v>1090</v>
      </c>
      <c r="B10519" t="s">
        <v>2993</v>
      </c>
      <c r="C10519" t="s">
        <v>3173</v>
      </c>
      <c r="D10519" t="s">
        <v>1822</v>
      </c>
      <c r="E10519" t="s">
        <v>3459</v>
      </c>
      <c r="F10519" t="s">
        <v>34104</v>
      </c>
      <c r="G10519" t="s">
        <v>20028</v>
      </c>
      <c r="H10519" t="s">
        <v>3177</v>
      </c>
      <c r="I10519" t="s">
        <v>34105</v>
      </c>
      <c r="J10519" t="s">
        <v>3187</v>
      </c>
      <c r="K10519" t="s">
        <v>34106</v>
      </c>
      <c r="L10519" t="s">
        <v>3174</v>
      </c>
      <c r="M10519" t="s">
        <v>3174</v>
      </c>
    </row>
    <row r="10520" spans="1:13" x14ac:dyDescent="0.3">
      <c r="A10520" t="s">
        <v>1090</v>
      </c>
      <c r="B10520" t="s">
        <v>2993</v>
      </c>
      <c r="C10520" t="s">
        <v>3173</v>
      </c>
      <c r="D10520" t="s">
        <v>1822</v>
      </c>
      <c r="E10520" t="s">
        <v>3459</v>
      </c>
      <c r="F10520" t="s">
        <v>34107</v>
      </c>
      <c r="G10520" t="s">
        <v>20028</v>
      </c>
      <c r="H10520" t="s">
        <v>3177</v>
      </c>
      <c r="I10520" t="s">
        <v>34108</v>
      </c>
      <c r="J10520" t="s">
        <v>3187</v>
      </c>
      <c r="K10520" t="s">
        <v>34109</v>
      </c>
      <c r="L10520" t="s">
        <v>3174</v>
      </c>
      <c r="M10520" t="s">
        <v>3174</v>
      </c>
    </row>
    <row r="10521" spans="1:13" x14ac:dyDescent="0.3">
      <c r="A10521" t="s">
        <v>1090</v>
      </c>
      <c r="B10521" t="s">
        <v>436</v>
      </c>
      <c r="C10521" t="s">
        <v>3173</v>
      </c>
      <c r="D10521" t="s">
        <v>1822</v>
      </c>
      <c r="E10521" t="s">
        <v>3235</v>
      </c>
      <c r="F10521" t="s">
        <v>34110</v>
      </c>
      <c r="G10521" t="s">
        <v>30978</v>
      </c>
      <c r="H10521" t="s">
        <v>3177</v>
      </c>
      <c r="I10521" t="s">
        <v>34111</v>
      </c>
      <c r="J10521" t="s">
        <v>3187</v>
      </c>
      <c r="K10521" t="s">
        <v>34112</v>
      </c>
      <c r="L10521" t="s">
        <v>3174</v>
      </c>
      <c r="M10521" t="s">
        <v>3174</v>
      </c>
    </row>
    <row r="10522" spans="1:13" x14ac:dyDescent="0.3">
      <c r="A10522" t="s">
        <v>1090</v>
      </c>
      <c r="B10522" t="s">
        <v>436</v>
      </c>
      <c r="C10522" t="s">
        <v>3173</v>
      </c>
      <c r="D10522" t="s">
        <v>1822</v>
      </c>
      <c r="E10522" t="s">
        <v>3235</v>
      </c>
      <c r="F10522" t="s">
        <v>34113</v>
      </c>
      <c r="G10522" t="s">
        <v>30978</v>
      </c>
      <c r="H10522" t="s">
        <v>3177</v>
      </c>
      <c r="I10522" t="s">
        <v>34114</v>
      </c>
      <c r="J10522" t="s">
        <v>3187</v>
      </c>
      <c r="K10522" t="s">
        <v>34115</v>
      </c>
      <c r="L10522" t="s">
        <v>3174</v>
      </c>
      <c r="M10522" t="s">
        <v>3174</v>
      </c>
    </row>
    <row r="10523" spans="1:13" x14ac:dyDescent="0.3">
      <c r="A10523" t="s">
        <v>1090</v>
      </c>
      <c r="B10523" t="s">
        <v>436</v>
      </c>
      <c r="C10523" t="s">
        <v>3173</v>
      </c>
      <c r="D10523" t="s">
        <v>1822</v>
      </c>
      <c r="E10523" t="s">
        <v>3235</v>
      </c>
      <c r="F10523" t="s">
        <v>34116</v>
      </c>
      <c r="G10523" t="s">
        <v>30978</v>
      </c>
      <c r="H10523" t="s">
        <v>3177</v>
      </c>
      <c r="I10523" t="s">
        <v>34117</v>
      </c>
      <c r="J10523" t="s">
        <v>3187</v>
      </c>
      <c r="K10523" t="s">
        <v>34118</v>
      </c>
      <c r="L10523" t="s">
        <v>3174</v>
      </c>
      <c r="M10523" t="s">
        <v>3174</v>
      </c>
    </row>
    <row r="10524" spans="1:13" x14ac:dyDescent="0.3">
      <c r="A10524" t="s">
        <v>1090</v>
      </c>
      <c r="B10524" t="s">
        <v>2987</v>
      </c>
      <c r="C10524" t="s">
        <v>3173</v>
      </c>
      <c r="D10524" t="s">
        <v>1822</v>
      </c>
      <c r="E10524" t="s">
        <v>3235</v>
      </c>
      <c r="F10524" t="s">
        <v>34119</v>
      </c>
      <c r="G10524" t="s">
        <v>34120</v>
      </c>
      <c r="H10524" t="s">
        <v>3177</v>
      </c>
      <c r="I10524" t="s">
        <v>34121</v>
      </c>
      <c r="J10524" t="s">
        <v>3179</v>
      </c>
      <c r="K10524" t="s">
        <v>34122</v>
      </c>
      <c r="L10524" t="s">
        <v>3174</v>
      </c>
      <c r="M10524" t="s">
        <v>3174</v>
      </c>
    </row>
    <row r="10525" spans="1:13" x14ac:dyDescent="0.3">
      <c r="A10525" t="s">
        <v>1090</v>
      </c>
      <c r="B10525" t="s">
        <v>436</v>
      </c>
      <c r="C10525" t="s">
        <v>3173</v>
      </c>
      <c r="D10525" t="s">
        <v>1822</v>
      </c>
      <c r="E10525" t="s">
        <v>3235</v>
      </c>
      <c r="F10525" t="s">
        <v>34123</v>
      </c>
      <c r="G10525" t="s">
        <v>19707</v>
      </c>
      <c r="H10525" t="s">
        <v>3177</v>
      </c>
      <c r="I10525" t="s">
        <v>34124</v>
      </c>
      <c r="J10525" t="s">
        <v>3179</v>
      </c>
      <c r="K10525" t="s">
        <v>34125</v>
      </c>
      <c r="L10525" t="s">
        <v>3174</v>
      </c>
      <c r="M10525" t="s">
        <v>3174</v>
      </c>
    </row>
    <row r="10526" spans="1:13" x14ac:dyDescent="0.3">
      <c r="A10526" t="s">
        <v>1090</v>
      </c>
      <c r="B10526" t="s">
        <v>4243</v>
      </c>
      <c r="C10526" t="s">
        <v>3173</v>
      </c>
      <c r="D10526" t="s">
        <v>1903</v>
      </c>
      <c r="E10526" t="s">
        <v>3235</v>
      </c>
      <c r="F10526" t="s">
        <v>34126</v>
      </c>
      <c r="G10526" t="s">
        <v>7399</v>
      </c>
      <c r="H10526" t="s">
        <v>3177</v>
      </c>
      <c r="I10526" t="s">
        <v>34127</v>
      </c>
      <c r="J10526" t="s">
        <v>3187</v>
      </c>
      <c r="K10526" t="s">
        <v>34128</v>
      </c>
      <c r="L10526" t="s">
        <v>3174</v>
      </c>
      <c r="M10526" t="s">
        <v>3174</v>
      </c>
    </row>
    <row r="10527" spans="1:13" x14ac:dyDescent="0.3">
      <c r="A10527" t="s">
        <v>1090</v>
      </c>
      <c r="B10527" t="s">
        <v>436</v>
      </c>
      <c r="C10527" t="s">
        <v>3173</v>
      </c>
      <c r="D10527" t="s">
        <v>1822</v>
      </c>
      <c r="E10527" t="s">
        <v>3235</v>
      </c>
      <c r="F10527" t="s">
        <v>34129</v>
      </c>
      <c r="G10527" t="s">
        <v>8510</v>
      </c>
      <c r="H10527" t="s">
        <v>3177</v>
      </c>
      <c r="I10527" t="s">
        <v>34130</v>
      </c>
      <c r="J10527" t="s">
        <v>3179</v>
      </c>
      <c r="K10527" t="s">
        <v>34131</v>
      </c>
      <c r="L10527" t="s">
        <v>3174</v>
      </c>
      <c r="M10527" t="s">
        <v>3174</v>
      </c>
    </row>
    <row r="10528" spans="1:13" x14ac:dyDescent="0.3">
      <c r="A10528" t="s">
        <v>1090</v>
      </c>
      <c r="B10528" t="s">
        <v>436</v>
      </c>
      <c r="C10528" t="s">
        <v>3173</v>
      </c>
      <c r="D10528" t="s">
        <v>1822</v>
      </c>
      <c r="E10528" t="s">
        <v>3235</v>
      </c>
      <c r="F10528" t="s">
        <v>34132</v>
      </c>
      <c r="G10528" t="s">
        <v>19711</v>
      </c>
      <c r="H10528" t="s">
        <v>3177</v>
      </c>
      <c r="I10528" t="s">
        <v>34133</v>
      </c>
      <c r="J10528" t="s">
        <v>3179</v>
      </c>
      <c r="K10528" t="s">
        <v>34134</v>
      </c>
      <c r="L10528" t="s">
        <v>3174</v>
      </c>
      <c r="M10528" t="s">
        <v>3174</v>
      </c>
    </row>
    <row r="10529" spans="1:13" x14ac:dyDescent="0.3">
      <c r="A10529" t="s">
        <v>1099</v>
      </c>
      <c r="B10529" t="s">
        <v>11122</v>
      </c>
      <c r="C10529" t="s">
        <v>3190</v>
      </c>
      <c r="D10529" t="s">
        <v>13688</v>
      </c>
      <c r="E10529" t="s">
        <v>33939</v>
      </c>
      <c r="F10529" t="s">
        <v>34135</v>
      </c>
      <c r="G10529" t="s">
        <v>11122</v>
      </c>
      <c r="H10529" t="s">
        <v>3177</v>
      </c>
      <c r="I10529" t="s">
        <v>34136</v>
      </c>
      <c r="J10529" t="s">
        <v>3187</v>
      </c>
      <c r="K10529" t="s">
        <v>34137</v>
      </c>
      <c r="L10529" t="s">
        <v>3174</v>
      </c>
      <c r="M10529" t="s">
        <v>3174</v>
      </c>
    </row>
    <row r="10530" spans="1:13" x14ac:dyDescent="0.3">
      <c r="A10530" t="s">
        <v>1099</v>
      </c>
      <c r="B10530" t="s">
        <v>8093</v>
      </c>
      <c r="C10530" t="s">
        <v>3190</v>
      </c>
      <c r="D10530" t="s">
        <v>13688</v>
      </c>
      <c r="E10530" t="s">
        <v>33939</v>
      </c>
      <c r="F10530" t="s">
        <v>34138</v>
      </c>
      <c r="G10530" t="s">
        <v>8093</v>
      </c>
      <c r="H10530" t="s">
        <v>3177</v>
      </c>
      <c r="I10530" t="s">
        <v>34139</v>
      </c>
      <c r="J10530" t="s">
        <v>3187</v>
      </c>
      <c r="K10530" t="s">
        <v>34012</v>
      </c>
      <c r="L10530" t="s">
        <v>3174</v>
      </c>
      <c r="M10530" t="s">
        <v>3174</v>
      </c>
    </row>
    <row r="10531" spans="1:13" x14ac:dyDescent="0.3">
      <c r="A10531" t="s">
        <v>1099</v>
      </c>
      <c r="B10531" t="s">
        <v>11122</v>
      </c>
      <c r="C10531" t="s">
        <v>3190</v>
      </c>
      <c r="D10531" t="s">
        <v>13688</v>
      </c>
      <c r="E10531" t="s">
        <v>33939</v>
      </c>
      <c r="F10531" t="s">
        <v>34140</v>
      </c>
      <c r="G10531" t="s">
        <v>11122</v>
      </c>
      <c r="H10531" t="s">
        <v>3177</v>
      </c>
      <c r="I10531" t="s">
        <v>34141</v>
      </c>
      <c r="J10531" t="s">
        <v>3187</v>
      </c>
      <c r="K10531" t="s">
        <v>34137</v>
      </c>
      <c r="L10531" t="s">
        <v>3174</v>
      </c>
      <c r="M10531" t="s">
        <v>3174</v>
      </c>
    </row>
    <row r="10532" spans="1:13" x14ac:dyDescent="0.3">
      <c r="A10532" t="s">
        <v>1090</v>
      </c>
      <c r="B10532" t="s">
        <v>4243</v>
      </c>
      <c r="C10532" t="s">
        <v>3173</v>
      </c>
      <c r="D10532" t="s">
        <v>1903</v>
      </c>
      <c r="E10532" t="s">
        <v>3235</v>
      </c>
      <c r="F10532" t="s">
        <v>34142</v>
      </c>
      <c r="G10532" t="s">
        <v>7399</v>
      </c>
      <c r="H10532" t="s">
        <v>3177</v>
      </c>
      <c r="I10532" t="s">
        <v>34143</v>
      </c>
      <c r="J10532" t="s">
        <v>3187</v>
      </c>
      <c r="K10532" t="s">
        <v>34144</v>
      </c>
      <c r="L10532" t="s">
        <v>3174</v>
      </c>
      <c r="M10532" t="s">
        <v>3174</v>
      </c>
    </row>
    <row r="10533" spans="1:13" x14ac:dyDescent="0.3">
      <c r="A10533" t="s">
        <v>1099</v>
      </c>
      <c r="B10533" t="s">
        <v>10654</v>
      </c>
      <c r="C10533" t="s">
        <v>3190</v>
      </c>
      <c r="D10533" t="s">
        <v>13688</v>
      </c>
      <c r="E10533" t="s">
        <v>3459</v>
      </c>
      <c r="F10533" t="s">
        <v>34145</v>
      </c>
      <c r="G10533" t="s">
        <v>10654</v>
      </c>
      <c r="H10533" t="s">
        <v>3177</v>
      </c>
      <c r="I10533" t="s">
        <v>34146</v>
      </c>
      <c r="J10533" t="s">
        <v>3187</v>
      </c>
      <c r="K10533" t="s">
        <v>34147</v>
      </c>
      <c r="L10533" t="s">
        <v>3174</v>
      </c>
      <c r="M10533" t="s">
        <v>3174</v>
      </c>
    </row>
    <row r="10534" spans="1:13" x14ac:dyDescent="0.3">
      <c r="A10534" t="s">
        <v>1090</v>
      </c>
      <c r="B10534" t="s">
        <v>2975</v>
      </c>
      <c r="C10534" t="s">
        <v>3173</v>
      </c>
      <c r="D10534" t="s">
        <v>1903</v>
      </c>
      <c r="E10534" t="s">
        <v>3320</v>
      </c>
      <c r="F10534" t="s">
        <v>34148</v>
      </c>
      <c r="G10534" t="s">
        <v>17738</v>
      </c>
      <c r="H10534" t="s">
        <v>3177</v>
      </c>
      <c r="I10534" t="s">
        <v>34149</v>
      </c>
      <c r="J10534" t="s">
        <v>3187</v>
      </c>
      <c r="K10534" t="s">
        <v>34150</v>
      </c>
      <c r="L10534" t="s">
        <v>3174</v>
      </c>
      <c r="M10534" t="s">
        <v>3174</v>
      </c>
    </row>
    <row r="10535" spans="1:13" x14ac:dyDescent="0.3">
      <c r="A10535" t="s">
        <v>1090</v>
      </c>
      <c r="B10535" t="s">
        <v>2975</v>
      </c>
      <c r="C10535" t="s">
        <v>3173</v>
      </c>
      <c r="D10535" t="s">
        <v>1903</v>
      </c>
      <c r="E10535" t="s">
        <v>3320</v>
      </c>
      <c r="F10535" t="s">
        <v>34151</v>
      </c>
      <c r="G10535" t="s">
        <v>17738</v>
      </c>
      <c r="H10535" t="s">
        <v>3177</v>
      </c>
      <c r="I10535" t="s">
        <v>34152</v>
      </c>
      <c r="J10535" t="s">
        <v>3187</v>
      </c>
      <c r="K10535" t="s">
        <v>34153</v>
      </c>
      <c r="L10535" t="s">
        <v>3174</v>
      </c>
      <c r="M10535" t="s">
        <v>3174</v>
      </c>
    </row>
    <row r="10536" spans="1:13" x14ac:dyDescent="0.3">
      <c r="A10536" t="s">
        <v>1090</v>
      </c>
      <c r="B10536" t="s">
        <v>2975</v>
      </c>
      <c r="C10536" t="s">
        <v>3173</v>
      </c>
      <c r="D10536" t="s">
        <v>1903</v>
      </c>
      <c r="E10536" t="s">
        <v>3320</v>
      </c>
      <c r="F10536" t="s">
        <v>34154</v>
      </c>
      <c r="G10536" t="s">
        <v>17738</v>
      </c>
      <c r="H10536" t="s">
        <v>3177</v>
      </c>
      <c r="I10536" t="s">
        <v>34155</v>
      </c>
      <c r="J10536" t="s">
        <v>3187</v>
      </c>
      <c r="K10536" t="s">
        <v>34156</v>
      </c>
      <c r="L10536" t="s">
        <v>3174</v>
      </c>
      <c r="M10536" t="s">
        <v>3174</v>
      </c>
    </row>
    <row r="10537" spans="1:13" x14ac:dyDescent="0.3">
      <c r="A10537" t="s">
        <v>1090</v>
      </c>
      <c r="B10537" t="s">
        <v>4239</v>
      </c>
      <c r="C10537" t="s">
        <v>3173</v>
      </c>
      <c r="D10537" t="s">
        <v>1822</v>
      </c>
      <c r="E10537" t="s">
        <v>3235</v>
      </c>
      <c r="F10537" t="s">
        <v>34157</v>
      </c>
      <c r="G10537" t="s">
        <v>17034</v>
      </c>
      <c r="H10537" t="s">
        <v>3177</v>
      </c>
      <c r="I10537" t="s">
        <v>34158</v>
      </c>
      <c r="J10537" t="s">
        <v>3187</v>
      </c>
      <c r="K10537" t="s">
        <v>34159</v>
      </c>
      <c r="L10537" t="s">
        <v>3174</v>
      </c>
      <c r="M10537" t="s">
        <v>3174</v>
      </c>
    </row>
    <row r="10538" spans="1:13" x14ac:dyDescent="0.3">
      <c r="A10538" t="s">
        <v>1090</v>
      </c>
      <c r="B10538" t="s">
        <v>4808</v>
      </c>
      <c r="C10538" t="s">
        <v>3173</v>
      </c>
      <c r="D10538" t="s">
        <v>1903</v>
      </c>
      <c r="E10538" t="s">
        <v>3320</v>
      </c>
      <c r="F10538" t="s">
        <v>34160</v>
      </c>
      <c r="G10538" t="s">
        <v>17690</v>
      </c>
      <c r="H10538" t="s">
        <v>3177</v>
      </c>
      <c r="I10538" t="s">
        <v>34161</v>
      </c>
      <c r="J10538" t="s">
        <v>3187</v>
      </c>
      <c r="K10538" t="s">
        <v>34150</v>
      </c>
      <c r="L10538" t="s">
        <v>3174</v>
      </c>
      <c r="M10538" t="s">
        <v>3174</v>
      </c>
    </row>
    <row r="10539" spans="1:13" x14ac:dyDescent="0.3">
      <c r="A10539" t="s">
        <v>1090</v>
      </c>
      <c r="B10539" t="s">
        <v>4239</v>
      </c>
      <c r="C10539" t="s">
        <v>3173</v>
      </c>
      <c r="D10539" t="s">
        <v>1822</v>
      </c>
      <c r="E10539" t="s">
        <v>3235</v>
      </c>
      <c r="F10539" t="s">
        <v>34162</v>
      </c>
      <c r="G10539" t="s">
        <v>34163</v>
      </c>
      <c r="H10539" t="s">
        <v>3177</v>
      </c>
      <c r="I10539" t="s">
        <v>34164</v>
      </c>
      <c r="J10539" t="s">
        <v>3187</v>
      </c>
      <c r="K10539" t="s">
        <v>34165</v>
      </c>
      <c r="L10539" t="s">
        <v>3174</v>
      </c>
      <c r="M10539" t="s">
        <v>3174</v>
      </c>
    </row>
    <row r="10540" spans="1:13" x14ac:dyDescent="0.3">
      <c r="A10540" t="s">
        <v>1090</v>
      </c>
      <c r="B10540" t="s">
        <v>4808</v>
      </c>
      <c r="C10540" t="s">
        <v>3173</v>
      </c>
      <c r="D10540" t="s">
        <v>1903</v>
      </c>
      <c r="E10540" t="s">
        <v>3320</v>
      </c>
      <c r="F10540" t="s">
        <v>34166</v>
      </c>
      <c r="G10540" t="s">
        <v>17690</v>
      </c>
      <c r="H10540" t="s">
        <v>3177</v>
      </c>
      <c r="I10540" t="s">
        <v>34167</v>
      </c>
      <c r="J10540" t="s">
        <v>3187</v>
      </c>
      <c r="K10540" t="s">
        <v>34153</v>
      </c>
      <c r="L10540" t="s">
        <v>3174</v>
      </c>
      <c r="M10540" t="s">
        <v>3174</v>
      </c>
    </row>
    <row r="10541" spans="1:13" x14ac:dyDescent="0.3">
      <c r="A10541" t="s">
        <v>1090</v>
      </c>
      <c r="B10541" t="s">
        <v>4239</v>
      </c>
      <c r="C10541" t="s">
        <v>3173</v>
      </c>
      <c r="D10541" t="s">
        <v>1822</v>
      </c>
      <c r="E10541" t="s">
        <v>3235</v>
      </c>
      <c r="F10541" t="s">
        <v>34168</v>
      </c>
      <c r="G10541" t="s">
        <v>34169</v>
      </c>
      <c r="H10541" t="s">
        <v>3177</v>
      </c>
      <c r="I10541" t="s">
        <v>34170</v>
      </c>
      <c r="J10541" t="s">
        <v>3187</v>
      </c>
      <c r="K10541" t="s">
        <v>34171</v>
      </c>
      <c r="L10541" t="s">
        <v>3174</v>
      </c>
      <c r="M10541" t="s">
        <v>3174</v>
      </c>
    </row>
    <row r="10542" spans="1:13" x14ac:dyDescent="0.3">
      <c r="A10542" t="s">
        <v>1090</v>
      </c>
      <c r="B10542" t="s">
        <v>4808</v>
      </c>
      <c r="C10542" t="s">
        <v>3173</v>
      </c>
      <c r="D10542" t="s">
        <v>1903</v>
      </c>
      <c r="E10542" t="s">
        <v>3320</v>
      </c>
      <c r="F10542" t="s">
        <v>34172</v>
      </c>
      <c r="G10542" t="s">
        <v>17690</v>
      </c>
      <c r="H10542" t="s">
        <v>3177</v>
      </c>
      <c r="I10542" t="s">
        <v>34173</v>
      </c>
      <c r="J10542" t="s">
        <v>3187</v>
      </c>
      <c r="K10542" t="s">
        <v>34156</v>
      </c>
      <c r="L10542" t="s">
        <v>3174</v>
      </c>
      <c r="M10542" t="s">
        <v>3174</v>
      </c>
    </row>
    <row r="10543" spans="1:13" x14ac:dyDescent="0.3">
      <c r="A10543" t="s">
        <v>1099</v>
      </c>
      <c r="B10543" t="s">
        <v>34174</v>
      </c>
      <c r="C10543" t="s">
        <v>3190</v>
      </c>
      <c r="D10543" t="s">
        <v>13688</v>
      </c>
      <c r="E10543" t="s">
        <v>3459</v>
      </c>
      <c r="F10543" t="s">
        <v>34175</v>
      </c>
      <c r="G10543" t="s">
        <v>34174</v>
      </c>
      <c r="H10543" t="s">
        <v>3177</v>
      </c>
      <c r="I10543" t="s">
        <v>34176</v>
      </c>
      <c r="J10543" t="s">
        <v>3187</v>
      </c>
      <c r="K10543" t="s">
        <v>34177</v>
      </c>
      <c r="L10543" t="s">
        <v>3174</v>
      </c>
      <c r="M10543" t="s">
        <v>3174</v>
      </c>
    </row>
    <row r="10544" spans="1:13" x14ac:dyDescent="0.3">
      <c r="A10544" t="s">
        <v>1090</v>
      </c>
      <c r="B10544" t="s">
        <v>3013</v>
      </c>
      <c r="C10544" t="s">
        <v>3173</v>
      </c>
      <c r="D10544" t="s">
        <v>1903</v>
      </c>
      <c r="E10544" t="s">
        <v>3320</v>
      </c>
      <c r="F10544" t="s">
        <v>34178</v>
      </c>
      <c r="G10544" t="s">
        <v>8785</v>
      </c>
      <c r="H10544" t="s">
        <v>3177</v>
      </c>
      <c r="I10544" t="s">
        <v>34179</v>
      </c>
      <c r="J10544" t="s">
        <v>3187</v>
      </c>
      <c r="K10544" t="s">
        <v>34150</v>
      </c>
      <c r="L10544" t="s">
        <v>3174</v>
      </c>
      <c r="M10544" t="s">
        <v>3174</v>
      </c>
    </row>
    <row r="10545" spans="1:13" x14ac:dyDescent="0.3">
      <c r="A10545" t="s">
        <v>1090</v>
      </c>
      <c r="B10545" t="s">
        <v>4239</v>
      </c>
      <c r="C10545" t="s">
        <v>3173</v>
      </c>
      <c r="D10545" t="s">
        <v>1822</v>
      </c>
      <c r="E10545" t="s">
        <v>3235</v>
      </c>
      <c r="F10545" t="s">
        <v>34180</v>
      </c>
      <c r="G10545" t="s">
        <v>17038</v>
      </c>
      <c r="H10545" t="s">
        <v>3177</v>
      </c>
      <c r="I10545" t="s">
        <v>34181</v>
      </c>
      <c r="J10545" t="s">
        <v>3187</v>
      </c>
      <c r="K10545" t="s">
        <v>34182</v>
      </c>
      <c r="L10545" t="s">
        <v>3174</v>
      </c>
      <c r="M10545" t="s">
        <v>3174</v>
      </c>
    </row>
    <row r="10546" spans="1:13" x14ac:dyDescent="0.3">
      <c r="A10546" t="s">
        <v>1099</v>
      </c>
      <c r="B10546" t="s">
        <v>33923</v>
      </c>
      <c r="C10546" t="s">
        <v>3190</v>
      </c>
      <c r="D10546" t="s">
        <v>13688</v>
      </c>
      <c r="E10546" t="s">
        <v>3459</v>
      </c>
      <c r="F10546" t="s">
        <v>34183</v>
      </c>
      <c r="G10546" t="s">
        <v>33923</v>
      </c>
      <c r="H10546" t="s">
        <v>3177</v>
      </c>
      <c r="I10546" t="s">
        <v>34184</v>
      </c>
      <c r="J10546" t="s">
        <v>3187</v>
      </c>
      <c r="K10546" t="s">
        <v>33926</v>
      </c>
      <c r="L10546" t="s">
        <v>3174</v>
      </c>
      <c r="M10546" t="s">
        <v>3174</v>
      </c>
    </row>
    <row r="10547" spans="1:13" x14ac:dyDescent="0.3">
      <c r="A10547" t="s">
        <v>1090</v>
      </c>
      <c r="B10547" t="s">
        <v>3013</v>
      </c>
      <c r="C10547" t="s">
        <v>3173</v>
      </c>
      <c r="D10547" t="s">
        <v>1903</v>
      </c>
      <c r="E10547" t="s">
        <v>3320</v>
      </c>
      <c r="F10547" t="s">
        <v>34185</v>
      </c>
      <c r="G10547" t="s">
        <v>8785</v>
      </c>
      <c r="H10547" t="s">
        <v>3177</v>
      </c>
      <c r="I10547" t="s">
        <v>34186</v>
      </c>
      <c r="J10547" t="s">
        <v>3187</v>
      </c>
      <c r="K10547" t="s">
        <v>34156</v>
      </c>
      <c r="L10547" t="s">
        <v>3174</v>
      </c>
      <c r="M10547" t="s">
        <v>3174</v>
      </c>
    </row>
    <row r="10548" spans="1:13" x14ac:dyDescent="0.3">
      <c r="A10548" t="s">
        <v>1090</v>
      </c>
      <c r="B10548" t="s">
        <v>4239</v>
      </c>
      <c r="C10548" t="s">
        <v>3173</v>
      </c>
      <c r="D10548" t="s">
        <v>1822</v>
      </c>
      <c r="E10548" t="s">
        <v>3235</v>
      </c>
      <c r="F10548" t="s">
        <v>34187</v>
      </c>
      <c r="G10548" t="s">
        <v>34188</v>
      </c>
      <c r="H10548" t="s">
        <v>3177</v>
      </c>
      <c r="I10548" t="s">
        <v>34189</v>
      </c>
      <c r="J10548" t="s">
        <v>3187</v>
      </c>
      <c r="K10548" t="s">
        <v>34190</v>
      </c>
      <c r="L10548" t="s">
        <v>3174</v>
      </c>
      <c r="M10548" t="s">
        <v>3174</v>
      </c>
    </row>
    <row r="10549" spans="1:13" x14ac:dyDescent="0.3">
      <c r="A10549" t="s">
        <v>1090</v>
      </c>
      <c r="B10549" t="s">
        <v>6277</v>
      </c>
      <c r="C10549" t="s">
        <v>3173</v>
      </c>
      <c r="D10549" t="s">
        <v>1903</v>
      </c>
      <c r="E10549" t="s">
        <v>3235</v>
      </c>
      <c r="F10549" t="s">
        <v>34191</v>
      </c>
      <c r="G10549" t="s">
        <v>15571</v>
      </c>
      <c r="H10549" t="s">
        <v>3177</v>
      </c>
      <c r="I10549" t="s">
        <v>34192</v>
      </c>
      <c r="J10549" t="s">
        <v>3187</v>
      </c>
      <c r="K10549" t="s">
        <v>34193</v>
      </c>
      <c r="L10549" t="s">
        <v>3174</v>
      </c>
      <c r="M10549" t="s">
        <v>3174</v>
      </c>
    </row>
    <row r="10550" spans="1:13" x14ac:dyDescent="0.3">
      <c r="A10550" t="s">
        <v>1090</v>
      </c>
      <c r="B10550" t="s">
        <v>2960</v>
      </c>
      <c r="C10550" t="s">
        <v>3173</v>
      </c>
      <c r="D10550" t="s">
        <v>1822</v>
      </c>
      <c r="E10550" t="s">
        <v>3546</v>
      </c>
      <c r="F10550" t="s">
        <v>34194</v>
      </c>
      <c r="G10550" t="s">
        <v>30411</v>
      </c>
      <c r="H10550" t="s">
        <v>3177</v>
      </c>
      <c r="I10550" t="s">
        <v>34195</v>
      </c>
      <c r="J10550" t="s">
        <v>3187</v>
      </c>
      <c r="K10550" t="s">
        <v>34196</v>
      </c>
      <c r="L10550" t="s">
        <v>3174</v>
      </c>
      <c r="M10550" t="s">
        <v>3174</v>
      </c>
    </row>
    <row r="10551" spans="1:13" x14ac:dyDescent="0.3">
      <c r="A10551" t="s">
        <v>1090</v>
      </c>
      <c r="B10551" t="s">
        <v>6281</v>
      </c>
      <c r="C10551" t="s">
        <v>3173</v>
      </c>
      <c r="D10551" t="s">
        <v>1903</v>
      </c>
      <c r="E10551" t="s">
        <v>3320</v>
      </c>
      <c r="F10551" t="s">
        <v>34197</v>
      </c>
      <c r="G10551" t="s">
        <v>8830</v>
      </c>
      <c r="H10551" t="s">
        <v>3177</v>
      </c>
      <c r="I10551" t="s">
        <v>34198</v>
      </c>
      <c r="J10551" t="s">
        <v>3187</v>
      </c>
      <c r="K10551" t="s">
        <v>34150</v>
      </c>
      <c r="L10551" t="s">
        <v>3174</v>
      </c>
      <c r="M10551" t="s">
        <v>3174</v>
      </c>
    </row>
    <row r="10552" spans="1:13" x14ac:dyDescent="0.3">
      <c r="A10552" t="s">
        <v>1090</v>
      </c>
      <c r="B10552" t="s">
        <v>2960</v>
      </c>
      <c r="C10552" t="s">
        <v>3173</v>
      </c>
      <c r="D10552" t="s">
        <v>1822</v>
      </c>
      <c r="E10552" t="s">
        <v>3235</v>
      </c>
      <c r="F10552" t="s">
        <v>34199</v>
      </c>
      <c r="G10552" t="s">
        <v>34200</v>
      </c>
      <c r="H10552" t="s">
        <v>3177</v>
      </c>
      <c r="I10552" t="s">
        <v>34201</v>
      </c>
      <c r="J10552" t="s">
        <v>3187</v>
      </c>
      <c r="K10552" t="s">
        <v>34202</v>
      </c>
      <c r="L10552" t="s">
        <v>3174</v>
      </c>
      <c r="M10552" t="s">
        <v>3174</v>
      </c>
    </row>
    <row r="10553" spans="1:13" x14ac:dyDescent="0.3">
      <c r="A10553" t="s">
        <v>1090</v>
      </c>
      <c r="B10553" t="s">
        <v>6281</v>
      </c>
      <c r="C10553" t="s">
        <v>3173</v>
      </c>
      <c r="D10553" t="s">
        <v>1903</v>
      </c>
      <c r="E10553" t="s">
        <v>3320</v>
      </c>
      <c r="F10553" t="s">
        <v>34203</v>
      </c>
      <c r="G10553" t="s">
        <v>8830</v>
      </c>
      <c r="H10553" t="s">
        <v>3177</v>
      </c>
      <c r="I10553" t="s">
        <v>34204</v>
      </c>
      <c r="J10553" t="s">
        <v>3187</v>
      </c>
      <c r="K10553" t="s">
        <v>34153</v>
      </c>
      <c r="L10553" t="s">
        <v>3174</v>
      </c>
      <c r="M10553" t="s">
        <v>3174</v>
      </c>
    </row>
    <row r="10554" spans="1:13" x14ac:dyDescent="0.3">
      <c r="A10554" t="s">
        <v>1090</v>
      </c>
      <c r="B10554" t="s">
        <v>2960</v>
      </c>
      <c r="C10554" t="s">
        <v>3173</v>
      </c>
      <c r="D10554" t="s">
        <v>1822</v>
      </c>
      <c r="E10554" t="s">
        <v>3235</v>
      </c>
      <c r="F10554" t="s">
        <v>34205</v>
      </c>
      <c r="G10554" t="s">
        <v>34206</v>
      </c>
      <c r="H10554" t="s">
        <v>3177</v>
      </c>
      <c r="I10554" t="s">
        <v>34207</v>
      </c>
      <c r="J10554" t="s">
        <v>3187</v>
      </c>
      <c r="K10554" t="s">
        <v>34208</v>
      </c>
      <c r="L10554" t="s">
        <v>3174</v>
      </c>
      <c r="M10554" t="s">
        <v>3174</v>
      </c>
    </row>
    <row r="10555" spans="1:13" x14ac:dyDescent="0.3">
      <c r="A10555" t="s">
        <v>1090</v>
      </c>
      <c r="B10555" t="s">
        <v>6281</v>
      </c>
      <c r="C10555" t="s">
        <v>3173</v>
      </c>
      <c r="D10555" t="s">
        <v>1903</v>
      </c>
      <c r="E10555" t="s">
        <v>3320</v>
      </c>
      <c r="F10555" t="s">
        <v>34209</v>
      </c>
      <c r="G10555" t="s">
        <v>8830</v>
      </c>
      <c r="H10555" t="s">
        <v>3177</v>
      </c>
      <c r="I10555" t="s">
        <v>34210</v>
      </c>
      <c r="J10555" t="s">
        <v>3187</v>
      </c>
      <c r="K10555" t="s">
        <v>34156</v>
      </c>
      <c r="L10555" t="s">
        <v>3174</v>
      </c>
      <c r="M10555" t="s">
        <v>3174</v>
      </c>
    </row>
    <row r="10556" spans="1:13" x14ac:dyDescent="0.3">
      <c r="A10556" t="s">
        <v>1090</v>
      </c>
      <c r="B10556" t="s">
        <v>2960</v>
      </c>
      <c r="C10556" t="s">
        <v>3173</v>
      </c>
      <c r="D10556" t="s">
        <v>1822</v>
      </c>
      <c r="E10556" t="s">
        <v>3546</v>
      </c>
      <c r="F10556" t="s">
        <v>34211</v>
      </c>
      <c r="G10556" t="s">
        <v>34212</v>
      </c>
      <c r="H10556" t="s">
        <v>3177</v>
      </c>
      <c r="I10556" t="s">
        <v>34213</v>
      </c>
      <c r="J10556" t="s">
        <v>3187</v>
      </c>
      <c r="K10556" t="s">
        <v>34214</v>
      </c>
      <c r="L10556" t="s">
        <v>3174</v>
      </c>
      <c r="M10556" t="s">
        <v>3174</v>
      </c>
    </row>
    <row r="10557" spans="1:13" x14ac:dyDescent="0.3">
      <c r="A10557" t="s">
        <v>1090</v>
      </c>
      <c r="B10557" t="s">
        <v>6277</v>
      </c>
      <c r="C10557" t="s">
        <v>3173</v>
      </c>
      <c r="D10557" t="s">
        <v>7922</v>
      </c>
      <c r="E10557" t="s">
        <v>3235</v>
      </c>
      <c r="F10557" t="s">
        <v>34215</v>
      </c>
      <c r="G10557" t="s">
        <v>34216</v>
      </c>
      <c r="H10557" t="s">
        <v>3177</v>
      </c>
      <c r="I10557" t="s">
        <v>34217</v>
      </c>
      <c r="J10557" t="s">
        <v>3187</v>
      </c>
      <c r="K10557" t="s">
        <v>34218</v>
      </c>
      <c r="L10557" t="s">
        <v>3174</v>
      </c>
      <c r="M10557" t="s">
        <v>3174</v>
      </c>
    </row>
    <row r="10558" spans="1:13" x14ac:dyDescent="0.3">
      <c r="A10558" t="s">
        <v>1090</v>
      </c>
      <c r="B10558" t="s">
        <v>16728</v>
      </c>
      <c r="C10558" t="s">
        <v>3173</v>
      </c>
      <c r="D10558" t="s">
        <v>1822</v>
      </c>
      <c r="E10558" t="s">
        <v>3235</v>
      </c>
      <c r="F10558" t="s">
        <v>34219</v>
      </c>
      <c r="G10558" t="s">
        <v>34220</v>
      </c>
      <c r="H10558" t="s">
        <v>3177</v>
      </c>
      <c r="I10558" t="s">
        <v>34221</v>
      </c>
      <c r="J10558" t="s">
        <v>3187</v>
      </c>
      <c r="K10558" t="s">
        <v>34222</v>
      </c>
      <c r="L10558" t="s">
        <v>3174</v>
      </c>
      <c r="M10558" t="s">
        <v>3174</v>
      </c>
    </row>
    <row r="10559" spans="1:13" x14ac:dyDescent="0.3">
      <c r="A10559" t="s">
        <v>1090</v>
      </c>
      <c r="B10559" t="s">
        <v>436</v>
      </c>
      <c r="C10559" t="s">
        <v>3173</v>
      </c>
      <c r="D10559" t="s">
        <v>1903</v>
      </c>
      <c r="E10559" t="s">
        <v>3546</v>
      </c>
      <c r="F10559" t="s">
        <v>34223</v>
      </c>
      <c r="G10559" t="s">
        <v>8605</v>
      </c>
      <c r="H10559" t="s">
        <v>3177</v>
      </c>
      <c r="I10559" t="s">
        <v>34224</v>
      </c>
      <c r="J10559" t="s">
        <v>3187</v>
      </c>
      <c r="K10559" t="s">
        <v>34225</v>
      </c>
      <c r="L10559" t="s">
        <v>3174</v>
      </c>
      <c r="M10559" t="s">
        <v>3174</v>
      </c>
    </row>
    <row r="10560" spans="1:13" x14ac:dyDescent="0.3">
      <c r="A10560" t="s">
        <v>1090</v>
      </c>
      <c r="B10560" t="s">
        <v>13580</v>
      </c>
      <c r="C10560" t="s">
        <v>3173</v>
      </c>
      <c r="D10560" t="s">
        <v>1822</v>
      </c>
      <c r="E10560" t="s">
        <v>3235</v>
      </c>
      <c r="F10560" t="s">
        <v>34226</v>
      </c>
      <c r="G10560" t="s">
        <v>19664</v>
      </c>
      <c r="H10560" t="s">
        <v>3177</v>
      </c>
      <c r="I10560" t="s">
        <v>34227</v>
      </c>
      <c r="J10560" t="s">
        <v>3187</v>
      </c>
      <c r="K10560" t="s">
        <v>34228</v>
      </c>
      <c r="L10560" t="s">
        <v>3174</v>
      </c>
      <c r="M10560" t="s">
        <v>3174</v>
      </c>
    </row>
    <row r="10561" spans="1:13" x14ac:dyDescent="0.3">
      <c r="A10561" t="s">
        <v>1099</v>
      </c>
      <c r="B10561" t="s">
        <v>34229</v>
      </c>
      <c r="C10561" t="s">
        <v>3190</v>
      </c>
      <c r="D10561" t="s">
        <v>13688</v>
      </c>
      <c r="E10561" t="s">
        <v>3298</v>
      </c>
      <c r="F10561" t="s">
        <v>34230</v>
      </c>
      <c r="G10561" t="s">
        <v>34229</v>
      </c>
      <c r="H10561" t="s">
        <v>3177</v>
      </c>
      <c r="I10561" t="s">
        <v>34231</v>
      </c>
      <c r="J10561" t="s">
        <v>3187</v>
      </c>
      <c r="K10561" t="s">
        <v>17646</v>
      </c>
      <c r="L10561" t="s">
        <v>3174</v>
      </c>
      <c r="M10561" t="s">
        <v>3174</v>
      </c>
    </row>
    <row r="10562" spans="1:13" x14ac:dyDescent="0.3">
      <c r="A10562" t="s">
        <v>1090</v>
      </c>
      <c r="B10562" t="s">
        <v>15187</v>
      </c>
      <c r="C10562" t="s">
        <v>3173</v>
      </c>
      <c r="D10562" t="s">
        <v>1903</v>
      </c>
      <c r="E10562" t="s">
        <v>3183</v>
      </c>
      <c r="F10562" t="s">
        <v>34232</v>
      </c>
      <c r="G10562" t="s">
        <v>15196</v>
      </c>
      <c r="H10562" t="s">
        <v>3177</v>
      </c>
      <c r="I10562" t="s">
        <v>34233</v>
      </c>
      <c r="J10562" t="s">
        <v>3187</v>
      </c>
      <c r="K10562" t="s">
        <v>34234</v>
      </c>
      <c r="L10562" t="s">
        <v>3174</v>
      </c>
      <c r="M10562" t="s">
        <v>3174</v>
      </c>
    </row>
    <row r="10563" spans="1:13" x14ac:dyDescent="0.3">
      <c r="A10563" t="s">
        <v>1090</v>
      </c>
      <c r="B10563" t="s">
        <v>13674</v>
      </c>
      <c r="C10563" t="s">
        <v>3173</v>
      </c>
      <c r="D10563" t="s">
        <v>1822</v>
      </c>
      <c r="E10563" t="s">
        <v>3235</v>
      </c>
      <c r="F10563" t="s">
        <v>34235</v>
      </c>
      <c r="G10563" t="s">
        <v>34236</v>
      </c>
      <c r="H10563" t="s">
        <v>3177</v>
      </c>
      <c r="I10563" t="s">
        <v>34237</v>
      </c>
      <c r="J10563" t="s">
        <v>3187</v>
      </c>
      <c r="K10563" t="s">
        <v>34238</v>
      </c>
      <c r="L10563" t="s">
        <v>3174</v>
      </c>
      <c r="M10563" t="s">
        <v>3174</v>
      </c>
    </row>
    <row r="10564" spans="1:13" x14ac:dyDescent="0.3">
      <c r="A10564" t="s">
        <v>1090</v>
      </c>
      <c r="B10564" t="s">
        <v>15187</v>
      </c>
      <c r="C10564" t="s">
        <v>3173</v>
      </c>
      <c r="D10564" t="s">
        <v>1903</v>
      </c>
      <c r="E10564" t="s">
        <v>3183</v>
      </c>
      <c r="F10564" t="s">
        <v>34239</v>
      </c>
      <c r="G10564" t="s">
        <v>15196</v>
      </c>
      <c r="H10564" t="s">
        <v>3177</v>
      </c>
      <c r="I10564" t="s">
        <v>34240</v>
      </c>
      <c r="J10564" t="s">
        <v>3187</v>
      </c>
      <c r="K10564" t="s">
        <v>34241</v>
      </c>
      <c r="L10564" t="s">
        <v>3174</v>
      </c>
      <c r="M10564" t="s">
        <v>3174</v>
      </c>
    </row>
    <row r="10565" spans="1:13" x14ac:dyDescent="0.3">
      <c r="A10565" t="s">
        <v>1099</v>
      </c>
      <c r="B10565" t="s">
        <v>34092</v>
      </c>
      <c r="C10565" t="s">
        <v>3190</v>
      </c>
      <c r="D10565" t="s">
        <v>13688</v>
      </c>
      <c r="E10565" t="s">
        <v>3298</v>
      </c>
      <c r="F10565" t="s">
        <v>34242</v>
      </c>
      <c r="G10565" t="s">
        <v>34092</v>
      </c>
      <c r="H10565" t="s">
        <v>3177</v>
      </c>
      <c r="I10565" t="s">
        <v>34243</v>
      </c>
      <c r="J10565" t="s">
        <v>3187</v>
      </c>
      <c r="K10565" t="s">
        <v>17649</v>
      </c>
      <c r="L10565" t="s">
        <v>3174</v>
      </c>
      <c r="M10565" t="s">
        <v>3174</v>
      </c>
    </row>
    <row r="10566" spans="1:13" x14ac:dyDescent="0.3">
      <c r="A10566" t="s">
        <v>1090</v>
      </c>
      <c r="B10566" t="s">
        <v>13674</v>
      </c>
      <c r="C10566" t="s">
        <v>3173</v>
      </c>
      <c r="D10566" t="s">
        <v>1822</v>
      </c>
      <c r="E10566" t="s">
        <v>3235</v>
      </c>
      <c r="F10566" t="s">
        <v>34244</v>
      </c>
      <c r="G10566" t="s">
        <v>17038</v>
      </c>
      <c r="H10566" t="s">
        <v>3177</v>
      </c>
      <c r="I10566" t="s">
        <v>34245</v>
      </c>
      <c r="J10566" t="s">
        <v>3187</v>
      </c>
      <c r="K10566" t="s">
        <v>34246</v>
      </c>
      <c r="L10566" t="s">
        <v>3174</v>
      </c>
      <c r="M10566" t="s">
        <v>3174</v>
      </c>
    </row>
    <row r="10567" spans="1:13" x14ac:dyDescent="0.3">
      <c r="A10567" t="s">
        <v>1090</v>
      </c>
      <c r="B10567" t="s">
        <v>13674</v>
      </c>
      <c r="C10567" t="s">
        <v>3173</v>
      </c>
      <c r="D10567" t="s">
        <v>1822</v>
      </c>
      <c r="E10567" t="s">
        <v>3235</v>
      </c>
      <c r="F10567" t="s">
        <v>34247</v>
      </c>
      <c r="G10567" t="s">
        <v>20054</v>
      </c>
      <c r="H10567" t="s">
        <v>3177</v>
      </c>
      <c r="I10567" t="s">
        <v>34248</v>
      </c>
      <c r="J10567" t="s">
        <v>3187</v>
      </c>
      <c r="K10567" t="s">
        <v>34249</v>
      </c>
      <c r="L10567" t="s">
        <v>3174</v>
      </c>
      <c r="M10567" t="s">
        <v>3174</v>
      </c>
    </row>
    <row r="10568" spans="1:13" x14ac:dyDescent="0.3">
      <c r="A10568" t="s">
        <v>1099</v>
      </c>
      <c r="B10568" t="s">
        <v>34250</v>
      </c>
      <c r="C10568" t="s">
        <v>3190</v>
      </c>
      <c r="D10568" t="s">
        <v>13688</v>
      </c>
      <c r="E10568" t="s">
        <v>3298</v>
      </c>
      <c r="F10568" t="s">
        <v>34251</v>
      </c>
      <c r="G10568" t="s">
        <v>34250</v>
      </c>
      <c r="H10568" t="s">
        <v>3177</v>
      </c>
      <c r="I10568" t="s">
        <v>34252</v>
      </c>
      <c r="J10568" t="s">
        <v>3187</v>
      </c>
      <c r="K10568" t="s">
        <v>34253</v>
      </c>
      <c r="L10568" t="s">
        <v>3174</v>
      </c>
      <c r="M10568" t="s">
        <v>3174</v>
      </c>
    </row>
    <row r="10569" spans="1:13" x14ac:dyDescent="0.3">
      <c r="A10569" t="s">
        <v>1090</v>
      </c>
      <c r="B10569" t="s">
        <v>17718</v>
      </c>
      <c r="C10569" t="s">
        <v>3173</v>
      </c>
      <c r="D10569" t="s">
        <v>1822</v>
      </c>
      <c r="E10569" t="s">
        <v>3235</v>
      </c>
      <c r="F10569" t="s">
        <v>34254</v>
      </c>
      <c r="G10569" t="s">
        <v>33848</v>
      </c>
      <c r="H10569" t="s">
        <v>3177</v>
      </c>
      <c r="I10569" t="s">
        <v>34255</v>
      </c>
      <c r="J10569" t="s">
        <v>3187</v>
      </c>
      <c r="K10569" t="s">
        <v>34256</v>
      </c>
      <c r="L10569" t="s">
        <v>3174</v>
      </c>
      <c r="M10569" t="s">
        <v>3174</v>
      </c>
    </row>
    <row r="10570" spans="1:13" x14ac:dyDescent="0.3">
      <c r="A10570" t="s">
        <v>1090</v>
      </c>
      <c r="B10570" t="s">
        <v>13406</v>
      </c>
      <c r="C10570" t="s">
        <v>3173</v>
      </c>
      <c r="D10570" t="s">
        <v>1755</v>
      </c>
      <c r="E10570" t="s">
        <v>3183</v>
      </c>
      <c r="F10570" t="s">
        <v>34257</v>
      </c>
      <c r="G10570" t="s">
        <v>34258</v>
      </c>
      <c r="H10570" t="s">
        <v>3177</v>
      </c>
      <c r="I10570" t="s">
        <v>34259</v>
      </c>
      <c r="J10570" t="s">
        <v>3179</v>
      </c>
      <c r="K10570" t="s">
        <v>34260</v>
      </c>
      <c r="L10570" t="s">
        <v>3174</v>
      </c>
      <c r="M10570" t="s">
        <v>3174</v>
      </c>
    </row>
    <row r="10571" spans="1:13" x14ac:dyDescent="0.3">
      <c r="A10571" t="s">
        <v>1099</v>
      </c>
      <c r="B10571" t="s">
        <v>34261</v>
      </c>
      <c r="C10571" t="s">
        <v>3190</v>
      </c>
      <c r="D10571" t="s">
        <v>13688</v>
      </c>
      <c r="E10571" t="s">
        <v>3298</v>
      </c>
      <c r="F10571" t="s">
        <v>34262</v>
      </c>
      <c r="G10571" t="s">
        <v>34261</v>
      </c>
      <c r="H10571" t="s">
        <v>3177</v>
      </c>
      <c r="I10571" t="s">
        <v>34263</v>
      </c>
      <c r="J10571" t="s">
        <v>3187</v>
      </c>
      <c r="K10571" t="s">
        <v>17656</v>
      </c>
      <c r="L10571" t="s">
        <v>3174</v>
      </c>
      <c r="M10571" t="s">
        <v>3174</v>
      </c>
    </row>
    <row r="10572" spans="1:13" x14ac:dyDescent="0.3">
      <c r="A10572" t="s">
        <v>1090</v>
      </c>
      <c r="B10572" t="s">
        <v>9127</v>
      </c>
      <c r="C10572" t="s">
        <v>3173</v>
      </c>
      <c r="D10572" t="s">
        <v>1822</v>
      </c>
      <c r="E10572" t="s">
        <v>3235</v>
      </c>
      <c r="F10572" t="s">
        <v>34264</v>
      </c>
      <c r="G10572" t="s">
        <v>9129</v>
      </c>
      <c r="H10572" t="s">
        <v>3177</v>
      </c>
      <c r="I10572" t="s">
        <v>34265</v>
      </c>
      <c r="J10572" t="s">
        <v>3187</v>
      </c>
      <c r="K10572" t="s">
        <v>34266</v>
      </c>
      <c r="L10572" t="s">
        <v>3174</v>
      </c>
      <c r="M10572" t="s">
        <v>3174</v>
      </c>
    </row>
    <row r="10573" spans="1:13" x14ac:dyDescent="0.3">
      <c r="A10573" t="s">
        <v>1099</v>
      </c>
      <c r="B10573" t="s">
        <v>3486</v>
      </c>
      <c r="C10573" t="s">
        <v>3190</v>
      </c>
      <c r="D10573" t="s">
        <v>13688</v>
      </c>
      <c r="E10573" t="s">
        <v>3459</v>
      </c>
      <c r="F10573" t="s">
        <v>34267</v>
      </c>
      <c r="G10573" t="s">
        <v>3486</v>
      </c>
      <c r="H10573" t="s">
        <v>3177</v>
      </c>
      <c r="I10573" t="s">
        <v>34268</v>
      </c>
      <c r="J10573" t="s">
        <v>3187</v>
      </c>
      <c r="K10573" t="s">
        <v>34269</v>
      </c>
      <c r="L10573" t="s">
        <v>3174</v>
      </c>
      <c r="M10573" t="s">
        <v>3174</v>
      </c>
    </row>
    <row r="10574" spans="1:13" x14ac:dyDescent="0.3">
      <c r="A10574" t="s">
        <v>1099</v>
      </c>
      <c r="B10574" t="s">
        <v>34270</v>
      </c>
      <c r="C10574" t="s">
        <v>3190</v>
      </c>
      <c r="D10574" t="s">
        <v>13688</v>
      </c>
      <c r="E10574" t="s">
        <v>3298</v>
      </c>
      <c r="F10574" t="s">
        <v>34262</v>
      </c>
      <c r="G10574" t="s">
        <v>34270</v>
      </c>
      <c r="H10574" t="s">
        <v>3177</v>
      </c>
      <c r="I10574" t="s">
        <v>34271</v>
      </c>
      <c r="J10574" t="s">
        <v>3187</v>
      </c>
      <c r="K10574" t="s">
        <v>17660</v>
      </c>
      <c r="L10574" t="s">
        <v>3174</v>
      </c>
      <c r="M10574" t="s">
        <v>3174</v>
      </c>
    </row>
    <row r="10575" spans="1:13" x14ac:dyDescent="0.3">
      <c r="A10575" t="s">
        <v>1090</v>
      </c>
      <c r="B10575" t="s">
        <v>3019</v>
      </c>
      <c r="C10575" t="s">
        <v>3173</v>
      </c>
      <c r="D10575" t="s">
        <v>1822</v>
      </c>
      <c r="E10575" t="s">
        <v>3235</v>
      </c>
      <c r="F10575" t="s">
        <v>34272</v>
      </c>
      <c r="G10575" t="s">
        <v>20820</v>
      </c>
      <c r="H10575" t="s">
        <v>3177</v>
      </c>
      <c r="I10575" t="s">
        <v>34273</v>
      </c>
      <c r="J10575" t="s">
        <v>3187</v>
      </c>
      <c r="K10575" t="s">
        <v>34274</v>
      </c>
      <c r="L10575" t="s">
        <v>3174</v>
      </c>
      <c r="M10575" t="s">
        <v>3174</v>
      </c>
    </row>
    <row r="10576" spans="1:13" x14ac:dyDescent="0.3">
      <c r="A10576" t="s">
        <v>1099</v>
      </c>
      <c r="B10576" t="s">
        <v>3471</v>
      </c>
      <c r="C10576" t="s">
        <v>3190</v>
      </c>
      <c r="D10576" t="s">
        <v>13688</v>
      </c>
      <c r="E10576" t="s">
        <v>3459</v>
      </c>
      <c r="F10576" t="s">
        <v>5831</v>
      </c>
      <c r="G10576" t="s">
        <v>3471</v>
      </c>
      <c r="H10576" t="s">
        <v>3177</v>
      </c>
      <c r="I10576" t="s">
        <v>34275</v>
      </c>
      <c r="J10576" t="s">
        <v>3179</v>
      </c>
      <c r="K10576" t="s">
        <v>34276</v>
      </c>
      <c r="L10576" t="s">
        <v>3174</v>
      </c>
      <c r="M10576" t="s">
        <v>3174</v>
      </c>
    </row>
    <row r="10577" spans="1:13" x14ac:dyDescent="0.3">
      <c r="A10577" t="s">
        <v>1099</v>
      </c>
      <c r="B10577" t="s">
        <v>34277</v>
      </c>
      <c r="C10577" t="s">
        <v>3190</v>
      </c>
      <c r="D10577" t="s">
        <v>13688</v>
      </c>
      <c r="E10577" t="s">
        <v>3459</v>
      </c>
      <c r="F10577" t="s">
        <v>5831</v>
      </c>
      <c r="G10577" t="s">
        <v>34277</v>
      </c>
      <c r="H10577" t="s">
        <v>3177</v>
      </c>
      <c r="I10577" t="s">
        <v>34278</v>
      </c>
      <c r="J10577" t="s">
        <v>3179</v>
      </c>
      <c r="K10577" t="s">
        <v>34279</v>
      </c>
      <c r="L10577" t="s">
        <v>3174</v>
      </c>
      <c r="M10577" t="s">
        <v>3174</v>
      </c>
    </row>
    <row r="10578" spans="1:13" x14ac:dyDescent="0.3">
      <c r="A10578" t="s">
        <v>1090</v>
      </c>
      <c r="B10578" t="s">
        <v>3019</v>
      </c>
      <c r="C10578" t="s">
        <v>3173</v>
      </c>
      <c r="D10578" t="s">
        <v>1822</v>
      </c>
      <c r="E10578" t="s">
        <v>3235</v>
      </c>
      <c r="F10578" t="s">
        <v>34280</v>
      </c>
      <c r="G10578" t="s">
        <v>19703</v>
      </c>
      <c r="H10578" t="s">
        <v>3177</v>
      </c>
      <c r="I10578" t="s">
        <v>34281</v>
      </c>
      <c r="J10578" t="s">
        <v>3187</v>
      </c>
      <c r="K10578" t="s">
        <v>34282</v>
      </c>
      <c r="L10578" t="s">
        <v>3174</v>
      </c>
      <c r="M10578" t="s">
        <v>3174</v>
      </c>
    </row>
    <row r="10579" spans="1:13" x14ac:dyDescent="0.3">
      <c r="A10579" t="s">
        <v>1099</v>
      </c>
      <c r="B10579" t="s">
        <v>34283</v>
      </c>
      <c r="C10579" t="s">
        <v>3190</v>
      </c>
      <c r="D10579" t="s">
        <v>13688</v>
      </c>
      <c r="E10579" t="s">
        <v>3459</v>
      </c>
      <c r="F10579" t="s">
        <v>34284</v>
      </c>
      <c r="G10579" t="s">
        <v>34283</v>
      </c>
      <c r="H10579" t="s">
        <v>3177</v>
      </c>
      <c r="I10579" t="s">
        <v>34285</v>
      </c>
      <c r="J10579" t="s">
        <v>3179</v>
      </c>
      <c r="K10579" t="s">
        <v>34286</v>
      </c>
      <c r="L10579" t="s">
        <v>3174</v>
      </c>
      <c r="M10579" t="s">
        <v>3174</v>
      </c>
    </row>
    <row r="10580" spans="1:13" x14ac:dyDescent="0.3">
      <c r="A10580" t="s">
        <v>1090</v>
      </c>
      <c r="B10580" t="s">
        <v>19567</v>
      </c>
      <c r="C10580" t="s">
        <v>3173</v>
      </c>
      <c r="D10580" t="s">
        <v>1822</v>
      </c>
      <c r="E10580" t="s">
        <v>3235</v>
      </c>
      <c r="F10580" t="s">
        <v>34287</v>
      </c>
      <c r="G10580" t="s">
        <v>19573</v>
      </c>
      <c r="H10580" t="s">
        <v>3177</v>
      </c>
      <c r="I10580" t="s">
        <v>34288</v>
      </c>
      <c r="J10580" t="s">
        <v>3187</v>
      </c>
      <c r="K10580" t="s">
        <v>34289</v>
      </c>
      <c r="L10580" t="s">
        <v>3174</v>
      </c>
      <c r="M10580" t="s">
        <v>3174</v>
      </c>
    </row>
    <row r="10581" spans="1:13" x14ac:dyDescent="0.3">
      <c r="A10581" t="s">
        <v>1099</v>
      </c>
      <c r="B10581" t="s">
        <v>7997</v>
      </c>
      <c r="C10581" t="s">
        <v>3190</v>
      </c>
      <c r="D10581" t="s">
        <v>13688</v>
      </c>
      <c r="E10581" t="s">
        <v>3459</v>
      </c>
      <c r="F10581" t="s">
        <v>34290</v>
      </c>
      <c r="G10581" t="s">
        <v>7997</v>
      </c>
      <c r="H10581" t="s">
        <v>3177</v>
      </c>
      <c r="I10581" t="s">
        <v>34291</v>
      </c>
      <c r="J10581" t="s">
        <v>3187</v>
      </c>
      <c r="K10581" t="s">
        <v>34292</v>
      </c>
      <c r="L10581" t="s">
        <v>3174</v>
      </c>
      <c r="M10581" t="s">
        <v>3174</v>
      </c>
    </row>
    <row r="10582" spans="1:13" x14ac:dyDescent="0.3">
      <c r="A10582" t="s">
        <v>1090</v>
      </c>
      <c r="B10582" t="s">
        <v>19567</v>
      </c>
      <c r="C10582" t="s">
        <v>3173</v>
      </c>
      <c r="D10582" t="s">
        <v>1822</v>
      </c>
      <c r="E10582" t="s">
        <v>3546</v>
      </c>
      <c r="F10582" t="s">
        <v>34293</v>
      </c>
      <c r="G10582" t="s">
        <v>34294</v>
      </c>
      <c r="H10582" t="s">
        <v>3177</v>
      </c>
      <c r="I10582" t="s">
        <v>34295</v>
      </c>
      <c r="J10582" t="s">
        <v>3187</v>
      </c>
      <c r="K10582" t="s">
        <v>34296</v>
      </c>
      <c r="L10582" t="s">
        <v>3174</v>
      </c>
      <c r="M10582" t="s">
        <v>3174</v>
      </c>
    </row>
    <row r="10583" spans="1:13" x14ac:dyDescent="0.3">
      <c r="A10583" t="s">
        <v>1099</v>
      </c>
      <c r="B10583" t="s">
        <v>8016</v>
      </c>
      <c r="C10583" t="s">
        <v>3190</v>
      </c>
      <c r="D10583" t="s">
        <v>13688</v>
      </c>
      <c r="E10583" t="s">
        <v>3459</v>
      </c>
      <c r="F10583" t="s">
        <v>34290</v>
      </c>
      <c r="G10583" t="s">
        <v>8016</v>
      </c>
      <c r="H10583" t="s">
        <v>3177</v>
      </c>
      <c r="I10583" t="s">
        <v>34297</v>
      </c>
      <c r="J10583" t="s">
        <v>3187</v>
      </c>
      <c r="K10583" t="s">
        <v>34298</v>
      </c>
      <c r="L10583" t="s">
        <v>3174</v>
      </c>
      <c r="M10583" t="s">
        <v>3174</v>
      </c>
    </row>
    <row r="10584" spans="1:13" x14ac:dyDescent="0.3">
      <c r="A10584" t="s">
        <v>1090</v>
      </c>
      <c r="B10584" t="s">
        <v>13650</v>
      </c>
      <c r="C10584" t="s">
        <v>3173</v>
      </c>
      <c r="D10584" t="s">
        <v>1761</v>
      </c>
      <c r="E10584" t="s">
        <v>3235</v>
      </c>
      <c r="F10584" t="s">
        <v>34299</v>
      </c>
      <c r="G10584" t="s">
        <v>21722</v>
      </c>
      <c r="H10584" t="s">
        <v>3177</v>
      </c>
      <c r="I10584" t="s">
        <v>34300</v>
      </c>
      <c r="J10584" t="s">
        <v>3179</v>
      </c>
      <c r="K10584" t="s">
        <v>34301</v>
      </c>
      <c r="L10584" t="s">
        <v>3174</v>
      </c>
      <c r="M10584" t="s">
        <v>3174</v>
      </c>
    </row>
    <row r="10585" spans="1:13" x14ac:dyDescent="0.3">
      <c r="A10585" t="s">
        <v>1090</v>
      </c>
      <c r="B10585" t="s">
        <v>13661</v>
      </c>
      <c r="C10585" t="s">
        <v>3173</v>
      </c>
      <c r="D10585" t="s">
        <v>1822</v>
      </c>
      <c r="E10585" t="s">
        <v>3235</v>
      </c>
      <c r="F10585" t="s">
        <v>34302</v>
      </c>
      <c r="G10585" t="s">
        <v>19976</v>
      </c>
      <c r="H10585" t="s">
        <v>3177</v>
      </c>
      <c r="I10585" t="s">
        <v>34303</v>
      </c>
      <c r="J10585" t="s">
        <v>3187</v>
      </c>
      <c r="K10585" t="s">
        <v>34304</v>
      </c>
      <c r="L10585" t="s">
        <v>3174</v>
      </c>
      <c r="M10585" t="s">
        <v>3174</v>
      </c>
    </row>
    <row r="10586" spans="1:13" x14ac:dyDescent="0.3">
      <c r="A10586" t="s">
        <v>1090</v>
      </c>
      <c r="B10586" t="s">
        <v>4791</v>
      </c>
      <c r="C10586" t="s">
        <v>3173</v>
      </c>
      <c r="D10586" t="s">
        <v>28172</v>
      </c>
      <c r="E10586" t="s">
        <v>3235</v>
      </c>
      <c r="F10586" t="s">
        <v>34305</v>
      </c>
      <c r="G10586" t="s">
        <v>34306</v>
      </c>
      <c r="H10586" t="s">
        <v>3177</v>
      </c>
      <c r="I10586" t="s">
        <v>34307</v>
      </c>
      <c r="J10586" t="s">
        <v>3187</v>
      </c>
      <c r="K10586" t="s">
        <v>34308</v>
      </c>
      <c r="L10586" t="s">
        <v>3174</v>
      </c>
      <c r="M10586" t="s">
        <v>3174</v>
      </c>
    </row>
    <row r="10587" spans="1:13" x14ac:dyDescent="0.3">
      <c r="A10587" t="s">
        <v>1090</v>
      </c>
      <c r="B10587" t="s">
        <v>13661</v>
      </c>
      <c r="C10587" t="s">
        <v>3173</v>
      </c>
      <c r="D10587" t="s">
        <v>1822</v>
      </c>
      <c r="E10587" t="s">
        <v>3235</v>
      </c>
      <c r="F10587" t="s">
        <v>34309</v>
      </c>
      <c r="G10587" t="s">
        <v>34310</v>
      </c>
      <c r="H10587" t="s">
        <v>3177</v>
      </c>
      <c r="I10587" t="s">
        <v>34311</v>
      </c>
      <c r="J10587" t="s">
        <v>3187</v>
      </c>
      <c r="K10587" t="s">
        <v>34312</v>
      </c>
      <c r="L10587" t="s">
        <v>3174</v>
      </c>
      <c r="M10587" t="s">
        <v>3174</v>
      </c>
    </row>
    <row r="10588" spans="1:13" x14ac:dyDescent="0.3">
      <c r="A10588" t="s">
        <v>1090</v>
      </c>
      <c r="B10588" t="s">
        <v>16911</v>
      </c>
      <c r="C10588" t="s">
        <v>3173</v>
      </c>
      <c r="D10588" t="s">
        <v>28172</v>
      </c>
      <c r="E10588" t="s">
        <v>3320</v>
      </c>
      <c r="F10588" t="s">
        <v>34313</v>
      </c>
      <c r="G10588" t="s">
        <v>19861</v>
      </c>
      <c r="H10588" t="s">
        <v>3177</v>
      </c>
      <c r="I10588" t="s">
        <v>34314</v>
      </c>
      <c r="J10588" t="s">
        <v>3187</v>
      </c>
      <c r="K10588" t="s">
        <v>34315</v>
      </c>
      <c r="L10588" t="s">
        <v>3174</v>
      </c>
      <c r="M10588" t="s">
        <v>3174</v>
      </c>
    </row>
    <row r="10589" spans="1:13" x14ac:dyDescent="0.3">
      <c r="A10589" t="s">
        <v>1090</v>
      </c>
      <c r="B10589" t="s">
        <v>13661</v>
      </c>
      <c r="C10589" t="s">
        <v>3173</v>
      </c>
      <c r="D10589" t="s">
        <v>1822</v>
      </c>
      <c r="E10589" t="s">
        <v>3235</v>
      </c>
      <c r="F10589" t="s">
        <v>34316</v>
      </c>
      <c r="G10589" t="s">
        <v>34317</v>
      </c>
      <c r="H10589" t="s">
        <v>3177</v>
      </c>
      <c r="I10589" t="s">
        <v>34318</v>
      </c>
      <c r="J10589" t="s">
        <v>3187</v>
      </c>
      <c r="K10589" t="s">
        <v>34319</v>
      </c>
      <c r="L10589" t="s">
        <v>3174</v>
      </c>
      <c r="M10589" t="s">
        <v>3174</v>
      </c>
    </row>
    <row r="10590" spans="1:13" x14ac:dyDescent="0.3">
      <c r="A10590" t="s">
        <v>1090</v>
      </c>
      <c r="B10590" t="s">
        <v>16911</v>
      </c>
      <c r="C10590" t="s">
        <v>3173</v>
      </c>
      <c r="D10590" t="s">
        <v>28172</v>
      </c>
      <c r="E10590" t="s">
        <v>3320</v>
      </c>
      <c r="F10590" t="s">
        <v>34320</v>
      </c>
      <c r="G10590" t="s">
        <v>19995</v>
      </c>
      <c r="H10590" t="s">
        <v>3177</v>
      </c>
      <c r="I10590" t="s">
        <v>34321</v>
      </c>
      <c r="J10590" t="s">
        <v>3187</v>
      </c>
      <c r="K10590" t="s">
        <v>34322</v>
      </c>
      <c r="L10590" t="s">
        <v>3174</v>
      </c>
      <c r="M10590" t="s">
        <v>3174</v>
      </c>
    </row>
    <row r="10591" spans="1:13" x14ac:dyDescent="0.3">
      <c r="A10591" t="s">
        <v>1090</v>
      </c>
      <c r="B10591" t="s">
        <v>13661</v>
      </c>
      <c r="C10591" t="s">
        <v>3173</v>
      </c>
      <c r="D10591" t="s">
        <v>1822</v>
      </c>
      <c r="E10591" t="s">
        <v>3235</v>
      </c>
      <c r="F10591" t="s">
        <v>34323</v>
      </c>
      <c r="G10591" t="s">
        <v>27516</v>
      </c>
      <c r="H10591" t="s">
        <v>3177</v>
      </c>
      <c r="I10591" t="s">
        <v>34324</v>
      </c>
      <c r="J10591" t="s">
        <v>3187</v>
      </c>
      <c r="K10591" t="s">
        <v>34325</v>
      </c>
      <c r="L10591" t="s">
        <v>3174</v>
      </c>
      <c r="M10591" t="s">
        <v>3174</v>
      </c>
    </row>
    <row r="10592" spans="1:13" x14ac:dyDescent="0.3">
      <c r="A10592" t="s">
        <v>1090</v>
      </c>
      <c r="B10592" t="s">
        <v>2993</v>
      </c>
      <c r="C10592" t="s">
        <v>3173</v>
      </c>
      <c r="D10592" t="s">
        <v>1822</v>
      </c>
      <c r="E10592" t="s">
        <v>3459</v>
      </c>
      <c r="F10592" t="s">
        <v>34326</v>
      </c>
      <c r="G10592" t="s">
        <v>20028</v>
      </c>
      <c r="H10592" t="s">
        <v>3177</v>
      </c>
      <c r="I10592" t="s">
        <v>34327</v>
      </c>
      <c r="J10592" t="s">
        <v>3187</v>
      </c>
      <c r="K10592" t="s">
        <v>34328</v>
      </c>
      <c r="L10592" t="s">
        <v>3174</v>
      </c>
      <c r="M10592" t="s">
        <v>3174</v>
      </c>
    </row>
    <row r="10593" spans="1:13" x14ac:dyDescent="0.3">
      <c r="A10593" t="s">
        <v>1090</v>
      </c>
      <c r="B10593" t="s">
        <v>2999</v>
      </c>
      <c r="C10593" t="s">
        <v>3173</v>
      </c>
      <c r="D10593" t="s">
        <v>1822</v>
      </c>
      <c r="E10593" t="s">
        <v>3183</v>
      </c>
      <c r="F10593" t="s">
        <v>34329</v>
      </c>
      <c r="G10593" t="s">
        <v>20249</v>
      </c>
      <c r="H10593" t="s">
        <v>3177</v>
      </c>
      <c r="I10593" t="s">
        <v>34330</v>
      </c>
      <c r="J10593" t="s">
        <v>3179</v>
      </c>
      <c r="K10593" t="s">
        <v>34331</v>
      </c>
      <c r="L10593" t="s">
        <v>3174</v>
      </c>
      <c r="M10593" t="s">
        <v>3174</v>
      </c>
    </row>
    <row r="10594" spans="1:13" x14ac:dyDescent="0.3">
      <c r="A10594" t="s">
        <v>1090</v>
      </c>
      <c r="B10594" t="s">
        <v>436</v>
      </c>
      <c r="C10594" t="s">
        <v>3173</v>
      </c>
      <c r="D10594" t="s">
        <v>1822</v>
      </c>
      <c r="E10594" t="s">
        <v>3235</v>
      </c>
      <c r="F10594" t="s">
        <v>34332</v>
      </c>
      <c r="G10594" t="s">
        <v>19957</v>
      </c>
      <c r="H10594" t="s">
        <v>3177</v>
      </c>
      <c r="I10594" t="s">
        <v>34333</v>
      </c>
      <c r="J10594" t="s">
        <v>3187</v>
      </c>
      <c r="K10594" t="s">
        <v>34109</v>
      </c>
      <c r="L10594" t="s">
        <v>3174</v>
      </c>
      <c r="M10594" t="s">
        <v>3174</v>
      </c>
    </row>
    <row r="10595" spans="1:13" x14ac:dyDescent="0.3">
      <c r="A10595" t="s">
        <v>1090</v>
      </c>
      <c r="B10595" t="s">
        <v>2999</v>
      </c>
      <c r="C10595" t="s">
        <v>3173</v>
      </c>
      <c r="D10595" t="s">
        <v>1822</v>
      </c>
      <c r="E10595" t="s">
        <v>3183</v>
      </c>
      <c r="F10595" t="s">
        <v>34334</v>
      </c>
      <c r="G10595" t="s">
        <v>20249</v>
      </c>
      <c r="H10595" t="s">
        <v>3177</v>
      </c>
      <c r="I10595" t="s">
        <v>34335</v>
      </c>
      <c r="J10595" t="s">
        <v>3179</v>
      </c>
      <c r="K10595" t="s">
        <v>34336</v>
      </c>
      <c r="L10595" t="s">
        <v>3174</v>
      </c>
      <c r="M10595" t="s">
        <v>3174</v>
      </c>
    </row>
    <row r="10596" spans="1:13" x14ac:dyDescent="0.3">
      <c r="A10596" t="s">
        <v>1090</v>
      </c>
      <c r="B10596" t="s">
        <v>436</v>
      </c>
      <c r="C10596" t="s">
        <v>3173</v>
      </c>
      <c r="D10596" t="s">
        <v>1822</v>
      </c>
      <c r="E10596" t="s">
        <v>3235</v>
      </c>
      <c r="F10596" t="s">
        <v>34337</v>
      </c>
      <c r="G10596" t="s">
        <v>15398</v>
      </c>
      <c r="H10596" t="s">
        <v>3177</v>
      </c>
      <c r="I10596" t="s">
        <v>34338</v>
      </c>
      <c r="J10596" t="s">
        <v>3179</v>
      </c>
      <c r="K10596" t="s">
        <v>34339</v>
      </c>
      <c r="L10596" t="s">
        <v>3174</v>
      </c>
      <c r="M10596" t="s">
        <v>3174</v>
      </c>
    </row>
    <row r="10597" spans="1:13" x14ac:dyDescent="0.3">
      <c r="A10597" t="s">
        <v>1099</v>
      </c>
      <c r="B10597" t="s">
        <v>8032</v>
      </c>
      <c r="C10597" t="s">
        <v>3190</v>
      </c>
      <c r="D10597" t="s">
        <v>13688</v>
      </c>
      <c r="E10597" t="s">
        <v>3459</v>
      </c>
      <c r="F10597" t="s">
        <v>5831</v>
      </c>
      <c r="G10597" t="s">
        <v>34340</v>
      </c>
      <c r="H10597" t="s">
        <v>3177</v>
      </c>
      <c r="I10597" t="s">
        <v>34341</v>
      </c>
      <c r="J10597" t="s">
        <v>3187</v>
      </c>
      <c r="K10597" t="s">
        <v>34342</v>
      </c>
      <c r="L10597" t="s">
        <v>3174</v>
      </c>
      <c r="M10597" t="s">
        <v>3174</v>
      </c>
    </row>
    <row r="10598" spans="1:13" x14ac:dyDescent="0.3">
      <c r="A10598" t="s">
        <v>1090</v>
      </c>
      <c r="B10598" t="s">
        <v>436</v>
      </c>
      <c r="C10598" t="s">
        <v>3173</v>
      </c>
      <c r="D10598" t="s">
        <v>1822</v>
      </c>
      <c r="E10598" t="s">
        <v>3235</v>
      </c>
      <c r="F10598" t="s">
        <v>34343</v>
      </c>
      <c r="G10598" t="s">
        <v>15398</v>
      </c>
      <c r="H10598" t="s">
        <v>3177</v>
      </c>
      <c r="I10598" t="s">
        <v>34344</v>
      </c>
      <c r="J10598" t="s">
        <v>3179</v>
      </c>
      <c r="K10598" t="s">
        <v>34345</v>
      </c>
      <c r="L10598" t="s">
        <v>3174</v>
      </c>
      <c r="M10598" t="s">
        <v>3174</v>
      </c>
    </row>
    <row r="10599" spans="1:13" x14ac:dyDescent="0.3">
      <c r="A10599" t="s">
        <v>1099</v>
      </c>
      <c r="B10599" t="s">
        <v>34346</v>
      </c>
      <c r="C10599" t="s">
        <v>3190</v>
      </c>
      <c r="D10599" t="s">
        <v>13688</v>
      </c>
      <c r="E10599" t="s">
        <v>3459</v>
      </c>
      <c r="F10599" t="s">
        <v>34347</v>
      </c>
      <c r="G10599" t="s">
        <v>34346</v>
      </c>
      <c r="H10599" t="s">
        <v>3177</v>
      </c>
      <c r="I10599" t="s">
        <v>34348</v>
      </c>
      <c r="J10599" t="s">
        <v>3187</v>
      </c>
      <c r="K10599" t="s">
        <v>34349</v>
      </c>
      <c r="L10599" t="s">
        <v>3174</v>
      </c>
      <c r="M10599" t="s">
        <v>3174</v>
      </c>
    </row>
    <row r="10600" spans="1:13" x14ac:dyDescent="0.3">
      <c r="A10600" t="s">
        <v>1090</v>
      </c>
      <c r="B10600" t="s">
        <v>436</v>
      </c>
      <c r="C10600" t="s">
        <v>3173</v>
      </c>
      <c r="D10600" t="s">
        <v>1822</v>
      </c>
      <c r="E10600" t="s">
        <v>3235</v>
      </c>
      <c r="F10600" t="s">
        <v>34350</v>
      </c>
      <c r="G10600" t="s">
        <v>15398</v>
      </c>
      <c r="H10600" t="s">
        <v>3177</v>
      </c>
      <c r="I10600" t="s">
        <v>34351</v>
      </c>
      <c r="J10600" t="s">
        <v>3179</v>
      </c>
      <c r="K10600" t="s">
        <v>34352</v>
      </c>
      <c r="L10600" t="s">
        <v>3174</v>
      </c>
      <c r="M10600" t="s">
        <v>3174</v>
      </c>
    </row>
    <row r="10601" spans="1:13" x14ac:dyDescent="0.3">
      <c r="A10601" t="s">
        <v>1099</v>
      </c>
      <c r="B10601" t="s">
        <v>34353</v>
      </c>
      <c r="C10601" t="s">
        <v>3190</v>
      </c>
      <c r="D10601" t="s">
        <v>13688</v>
      </c>
      <c r="E10601" t="s">
        <v>3459</v>
      </c>
      <c r="F10601" t="s">
        <v>34290</v>
      </c>
      <c r="G10601" t="s">
        <v>34353</v>
      </c>
      <c r="H10601" t="s">
        <v>3177</v>
      </c>
      <c r="I10601" t="s">
        <v>34354</v>
      </c>
      <c r="J10601" t="s">
        <v>3179</v>
      </c>
      <c r="K10601" t="s">
        <v>34355</v>
      </c>
      <c r="L10601" t="s">
        <v>3174</v>
      </c>
      <c r="M10601" t="s">
        <v>3174</v>
      </c>
    </row>
    <row r="10602" spans="1:13" x14ac:dyDescent="0.3">
      <c r="A10602" t="s">
        <v>1090</v>
      </c>
      <c r="B10602" t="s">
        <v>2987</v>
      </c>
      <c r="C10602" t="s">
        <v>3173</v>
      </c>
      <c r="D10602" t="s">
        <v>1822</v>
      </c>
      <c r="E10602" t="s">
        <v>3235</v>
      </c>
      <c r="F10602" t="s">
        <v>34356</v>
      </c>
      <c r="G10602" t="s">
        <v>19947</v>
      </c>
      <c r="H10602" t="s">
        <v>3177</v>
      </c>
      <c r="I10602" t="s">
        <v>34357</v>
      </c>
      <c r="J10602" t="s">
        <v>3179</v>
      </c>
      <c r="K10602" t="s">
        <v>34358</v>
      </c>
      <c r="L10602" t="s">
        <v>3174</v>
      </c>
      <c r="M10602" t="s">
        <v>3174</v>
      </c>
    </row>
    <row r="10603" spans="1:13" x14ac:dyDescent="0.3">
      <c r="A10603" t="s">
        <v>1090</v>
      </c>
      <c r="B10603" t="s">
        <v>4791</v>
      </c>
      <c r="C10603" t="s">
        <v>3173</v>
      </c>
      <c r="D10603" t="s">
        <v>1903</v>
      </c>
      <c r="E10603" t="s">
        <v>3235</v>
      </c>
      <c r="F10603" t="s">
        <v>34359</v>
      </c>
      <c r="G10603" t="s">
        <v>8834</v>
      </c>
      <c r="H10603" t="s">
        <v>3177</v>
      </c>
      <c r="I10603" t="s">
        <v>34360</v>
      </c>
      <c r="J10603" t="s">
        <v>3187</v>
      </c>
      <c r="K10603" t="s">
        <v>34361</v>
      </c>
      <c r="L10603" t="s">
        <v>3174</v>
      </c>
      <c r="M10603" t="s">
        <v>3174</v>
      </c>
    </row>
    <row r="10604" spans="1:13" x14ac:dyDescent="0.3">
      <c r="A10604" t="s">
        <v>1090</v>
      </c>
      <c r="B10604" t="s">
        <v>2987</v>
      </c>
      <c r="C10604" t="s">
        <v>3173</v>
      </c>
      <c r="D10604" t="s">
        <v>1822</v>
      </c>
      <c r="E10604" t="s">
        <v>3235</v>
      </c>
      <c r="F10604" t="s">
        <v>34362</v>
      </c>
      <c r="G10604" t="s">
        <v>19947</v>
      </c>
      <c r="H10604" t="s">
        <v>3177</v>
      </c>
      <c r="I10604" t="s">
        <v>34363</v>
      </c>
      <c r="J10604" t="s">
        <v>3179</v>
      </c>
      <c r="K10604" t="s">
        <v>34364</v>
      </c>
      <c r="L10604" t="s">
        <v>3174</v>
      </c>
      <c r="M10604" t="s">
        <v>3174</v>
      </c>
    </row>
    <row r="10605" spans="1:13" x14ac:dyDescent="0.3">
      <c r="A10605" t="s">
        <v>1090</v>
      </c>
      <c r="B10605" t="s">
        <v>19300</v>
      </c>
      <c r="C10605" t="s">
        <v>3173</v>
      </c>
      <c r="D10605" t="s">
        <v>1903</v>
      </c>
      <c r="E10605" t="s">
        <v>32954</v>
      </c>
      <c r="F10605" t="s">
        <v>34365</v>
      </c>
      <c r="G10605" t="s">
        <v>34366</v>
      </c>
      <c r="H10605" t="s">
        <v>3177</v>
      </c>
      <c r="I10605" t="s">
        <v>34367</v>
      </c>
      <c r="J10605" t="s">
        <v>3187</v>
      </c>
      <c r="K10605" t="s">
        <v>34368</v>
      </c>
      <c r="L10605" t="s">
        <v>3174</v>
      </c>
      <c r="M10605" t="s">
        <v>3174</v>
      </c>
    </row>
    <row r="10606" spans="1:13" x14ac:dyDescent="0.3">
      <c r="A10606" t="s">
        <v>1090</v>
      </c>
      <c r="B10606" t="s">
        <v>2987</v>
      </c>
      <c r="C10606" t="s">
        <v>3173</v>
      </c>
      <c r="D10606" t="s">
        <v>1822</v>
      </c>
      <c r="E10606" t="s">
        <v>3235</v>
      </c>
      <c r="F10606" t="s">
        <v>34369</v>
      </c>
      <c r="G10606" t="s">
        <v>19947</v>
      </c>
      <c r="H10606" t="s">
        <v>3177</v>
      </c>
      <c r="I10606" t="s">
        <v>34370</v>
      </c>
      <c r="J10606" t="s">
        <v>3179</v>
      </c>
      <c r="K10606" t="s">
        <v>34371</v>
      </c>
      <c r="L10606" t="s">
        <v>3174</v>
      </c>
      <c r="M10606" t="s">
        <v>3174</v>
      </c>
    </row>
    <row r="10607" spans="1:13" x14ac:dyDescent="0.3">
      <c r="A10607" t="s">
        <v>1090</v>
      </c>
      <c r="B10607" t="s">
        <v>19300</v>
      </c>
      <c r="C10607" t="s">
        <v>3173</v>
      </c>
      <c r="D10607" t="s">
        <v>1903</v>
      </c>
      <c r="E10607" t="s">
        <v>32954</v>
      </c>
      <c r="F10607" t="s">
        <v>34372</v>
      </c>
      <c r="G10607" t="s">
        <v>34366</v>
      </c>
      <c r="H10607" t="s">
        <v>3177</v>
      </c>
      <c r="I10607" t="s">
        <v>34373</v>
      </c>
      <c r="J10607" t="s">
        <v>3187</v>
      </c>
      <c r="K10607" t="s">
        <v>34374</v>
      </c>
      <c r="L10607" t="s">
        <v>3174</v>
      </c>
      <c r="M10607" t="s">
        <v>3174</v>
      </c>
    </row>
    <row r="10608" spans="1:13" x14ac:dyDescent="0.3">
      <c r="A10608" t="s">
        <v>1090</v>
      </c>
      <c r="B10608" t="s">
        <v>2987</v>
      </c>
      <c r="C10608" t="s">
        <v>3173</v>
      </c>
      <c r="D10608" t="s">
        <v>1822</v>
      </c>
      <c r="E10608" t="s">
        <v>3235</v>
      </c>
      <c r="F10608" t="s">
        <v>34375</v>
      </c>
      <c r="G10608" t="s">
        <v>20195</v>
      </c>
      <c r="H10608" t="s">
        <v>3177</v>
      </c>
      <c r="I10608" t="s">
        <v>34376</v>
      </c>
      <c r="J10608" t="s">
        <v>3179</v>
      </c>
      <c r="K10608" t="s">
        <v>34377</v>
      </c>
      <c r="L10608" t="s">
        <v>3174</v>
      </c>
      <c r="M10608" t="s">
        <v>3174</v>
      </c>
    </row>
    <row r="10609" spans="1:13" x14ac:dyDescent="0.3">
      <c r="A10609" t="s">
        <v>1090</v>
      </c>
      <c r="B10609" t="s">
        <v>19300</v>
      </c>
      <c r="C10609" t="s">
        <v>3173</v>
      </c>
      <c r="D10609" t="s">
        <v>1903</v>
      </c>
      <c r="E10609" t="s">
        <v>3320</v>
      </c>
      <c r="F10609" t="s">
        <v>34378</v>
      </c>
      <c r="G10609" t="s">
        <v>19511</v>
      </c>
      <c r="H10609" t="s">
        <v>3177</v>
      </c>
      <c r="I10609" t="s">
        <v>34379</v>
      </c>
      <c r="J10609" t="s">
        <v>3187</v>
      </c>
      <c r="K10609" t="s">
        <v>34234</v>
      </c>
      <c r="L10609" t="s">
        <v>3174</v>
      </c>
      <c r="M10609" t="s">
        <v>3174</v>
      </c>
    </row>
    <row r="10610" spans="1:13" x14ac:dyDescent="0.3">
      <c r="A10610" t="s">
        <v>1099</v>
      </c>
      <c r="B10610" t="s">
        <v>34380</v>
      </c>
      <c r="C10610" t="s">
        <v>3190</v>
      </c>
      <c r="D10610" t="s">
        <v>13688</v>
      </c>
      <c r="E10610" t="s">
        <v>3459</v>
      </c>
      <c r="F10610" t="s">
        <v>5831</v>
      </c>
      <c r="G10610" t="s">
        <v>34380</v>
      </c>
      <c r="H10610" t="s">
        <v>3177</v>
      </c>
      <c r="I10610" t="s">
        <v>34381</v>
      </c>
      <c r="J10610" t="s">
        <v>3179</v>
      </c>
      <c r="K10610" t="s">
        <v>34382</v>
      </c>
      <c r="L10610" t="s">
        <v>3174</v>
      </c>
      <c r="M10610" t="s">
        <v>3174</v>
      </c>
    </row>
    <row r="10611" spans="1:13" x14ac:dyDescent="0.3">
      <c r="A10611" t="s">
        <v>1090</v>
      </c>
      <c r="B10611" t="s">
        <v>19300</v>
      </c>
      <c r="C10611" t="s">
        <v>3173</v>
      </c>
      <c r="D10611" t="s">
        <v>1903</v>
      </c>
      <c r="E10611" t="s">
        <v>3320</v>
      </c>
      <c r="F10611" t="s">
        <v>34383</v>
      </c>
      <c r="G10611" t="s">
        <v>19511</v>
      </c>
      <c r="H10611" t="s">
        <v>3177</v>
      </c>
      <c r="I10611" t="s">
        <v>34384</v>
      </c>
      <c r="J10611" t="s">
        <v>3187</v>
      </c>
      <c r="K10611" t="s">
        <v>34241</v>
      </c>
      <c r="L10611" t="s">
        <v>3174</v>
      </c>
      <c r="M10611" t="s">
        <v>3174</v>
      </c>
    </row>
    <row r="10612" spans="1:13" x14ac:dyDescent="0.3">
      <c r="A10612" t="s">
        <v>1099</v>
      </c>
      <c r="B10612" t="s">
        <v>34385</v>
      </c>
      <c r="C10612" t="s">
        <v>3190</v>
      </c>
      <c r="D10612" t="s">
        <v>13688</v>
      </c>
      <c r="E10612" t="s">
        <v>3298</v>
      </c>
      <c r="F10612" t="s">
        <v>34021</v>
      </c>
      <c r="G10612" t="s">
        <v>34385</v>
      </c>
      <c r="H10612" t="s">
        <v>3177</v>
      </c>
      <c r="I10612" t="s">
        <v>34386</v>
      </c>
      <c r="J10612" t="s">
        <v>3187</v>
      </c>
      <c r="K10612" t="s">
        <v>34387</v>
      </c>
      <c r="L10612" t="s">
        <v>3174</v>
      </c>
      <c r="M10612" t="s">
        <v>3174</v>
      </c>
    </row>
    <row r="10613" spans="1:13" x14ac:dyDescent="0.3">
      <c r="A10613" t="s">
        <v>1090</v>
      </c>
      <c r="B10613" t="s">
        <v>19633</v>
      </c>
      <c r="C10613" t="s">
        <v>3173</v>
      </c>
      <c r="D10613" t="s">
        <v>1903</v>
      </c>
      <c r="E10613" t="s">
        <v>3320</v>
      </c>
      <c r="F10613" t="s">
        <v>34388</v>
      </c>
      <c r="G10613" t="s">
        <v>34389</v>
      </c>
      <c r="H10613" t="s">
        <v>3177</v>
      </c>
      <c r="I10613" t="s">
        <v>34390</v>
      </c>
      <c r="J10613" t="s">
        <v>3187</v>
      </c>
      <c r="K10613" t="s">
        <v>34234</v>
      </c>
      <c r="L10613" t="s">
        <v>3174</v>
      </c>
      <c r="M10613" t="s">
        <v>3174</v>
      </c>
    </row>
    <row r="10614" spans="1:13" x14ac:dyDescent="0.3">
      <c r="A10614" t="s">
        <v>1090</v>
      </c>
      <c r="B10614" t="s">
        <v>19633</v>
      </c>
      <c r="C10614" t="s">
        <v>3173</v>
      </c>
      <c r="D10614" t="s">
        <v>1903</v>
      </c>
      <c r="E10614" t="s">
        <v>3320</v>
      </c>
      <c r="F10614" t="s">
        <v>34391</v>
      </c>
      <c r="G10614" t="s">
        <v>34389</v>
      </c>
      <c r="H10614" t="s">
        <v>3177</v>
      </c>
      <c r="I10614" t="s">
        <v>34392</v>
      </c>
      <c r="J10614" t="s">
        <v>3187</v>
      </c>
      <c r="K10614" t="s">
        <v>34393</v>
      </c>
      <c r="L10614" t="s">
        <v>3174</v>
      </c>
      <c r="M10614" t="s">
        <v>3174</v>
      </c>
    </row>
    <row r="10615" spans="1:13" x14ac:dyDescent="0.3">
      <c r="A10615" t="s">
        <v>1099</v>
      </c>
      <c r="B10615" t="s">
        <v>34394</v>
      </c>
      <c r="C10615" t="s">
        <v>3190</v>
      </c>
      <c r="D10615" t="s">
        <v>13688</v>
      </c>
      <c r="E10615" t="s">
        <v>3459</v>
      </c>
      <c r="F10615" t="s">
        <v>34395</v>
      </c>
      <c r="G10615" t="s">
        <v>34394</v>
      </c>
      <c r="H10615" t="s">
        <v>3177</v>
      </c>
      <c r="I10615" t="s">
        <v>34396</v>
      </c>
      <c r="J10615" t="s">
        <v>3179</v>
      </c>
      <c r="K10615" t="s">
        <v>34397</v>
      </c>
      <c r="L10615" t="s">
        <v>3174</v>
      </c>
      <c r="M10615" t="s">
        <v>3174</v>
      </c>
    </row>
    <row r="10616" spans="1:13" x14ac:dyDescent="0.3">
      <c r="A10616" t="s">
        <v>1099</v>
      </c>
      <c r="B10616" t="s">
        <v>34398</v>
      </c>
      <c r="C10616" t="s">
        <v>3190</v>
      </c>
      <c r="D10616" t="s">
        <v>13688</v>
      </c>
      <c r="E10616" t="s">
        <v>3298</v>
      </c>
      <c r="F10616" t="s">
        <v>34399</v>
      </c>
      <c r="G10616" t="s">
        <v>34398</v>
      </c>
      <c r="H10616" t="s">
        <v>3177</v>
      </c>
      <c r="I10616" t="s">
        <v>34400</v>
      </c>
      <c r="J10616" t="s">
        <v>3187</v>
      </c>
      <c r="K10616" t="s">
        <v>17613</v>
      </c>
      <c r="L10616" t="s">
        <v>3174</v>
      </c>
      <c r="M10616" t="s">
        <v>3174</v>
      </c>
    </row>
    <row r="10617" spans="1:13" x14ac:dyDescent="0.3">
      <c r="A10617" t="s">
        <v>1090</v>
      </c>
      <c r="B10617" t="s">
        <v>19633</v>
      </c>
      <c r="C10617" t="s">
        <v>3173</v>
      </c>
      <c r="D10617" t="s">
        <v>1903</v>
      </c>
      <c r="E10617" t="s">
        <v>3320</v>
      </c>
      <c r="F10617" t="s">
        <v>34401</v>
      </c>
      <c r="G10617" t="s">
        <v>34389</v>
      </c>
      <c r="H10617" t="s">
        <v>3177</v>
      </c>
      <c r="I10617" t="s">
        <v>34402</v>
      </c>
      <c r="J10617" t="s">
        <v>3187</v>
      </c>
      <c r="K10617" t="s">
        <v>34241</v>
      </c>
      <c r="L10617" t="s">
        <v>3174</v>
      </c>
      <c r="M10617" t="s">
        <v>3174</v>
      </c>
    </row>
    <row r="10618" spans="1:13" x14ac:dyDescent="0.3">
      <c r="A10618" t="s">
        <v>1099</v>
      </c>
      <c r="B10618" t="s">
        <v>34403</v>
      </c>
      <c r="C10618" t="s">
        <v>3190</v>
      </c>
      <c r="D10618" t="s">
        <v>13688</v>
      </c>
      <c r="E10618" t="s">
        <v>3298</v>
      </c>
      <c r="F10618" t="s">
        <v>34290</v>
      </c>
      <c r="G10618" t="s">
        <v>34403</v>
      </c>
      <c r="H10618" t="s">
        <v>3177</v>
      </c>
      <c r="I10618" t="s">
        <v>34404</v>
      </c>
      <c r="J10618" t="s">
        <v>3187</v>
      </c>
      <c r="K10618" t="s">
        <v>17629</v>
      </c>
      <c r="L10618" t="s">
        <v>3174</v>
      </c>
      <c r="M10618" t="s">
        <v>3174</v>
      </c>
    </row>
    <row r="10619" spans="1:13" x14ac:dyDescent="0.3">
      <c r="A10619" t="s">
        <v>1085</v>
      </c>
      <c r="B10619" t="s">
        <v>34405</v>
      </c>
      <c r="C10619" t="s">
        <v>3173</v>
      </c>
      <c r="D10619" t="s">
        <v>1822</v>
      </c>
      <c r="E10619" t="s">
        <v>3235</v>
      </c>
      <c r="F10619" t="s">
        <v>34406</v>
      </c>
      <c r="G10619" t="s">
        <v>31370</v>
      </c>
      <c r="H10619" t="s">
        <v>3177</v>
      </c>
      <c r="I10619" t="s">
        <v>34407</v>
      </c>
      <c r="J10619" t="s">
        <v>3187</v>
      </c>
      <c r="K10619" t="s">
        <v>34408</v>
      </c>
      <c r="L10619" t="s">
        <v>3174</v>
      </c>
      <c r="M10619" t="s">
        <v>3174</v>
      </c>
    </row>
    <row r="10620" spans="1:13" x14ac:dyDescent="0.3">
      <c r="A10620" t="s">
        <v>1085</v>
      </c>
      <c r="B10620" t="s">
        <v>34405</v>
      </c>
      <c r="C10620" t="s">
        <v>3173</v>
      </c>
      <c r="D10620" t="s">
        <v>1822</v>
      </c>
      <c r="E10620" t="s">
        <v>3235</v>
      </c>
      <c r="F10620" t="s">
        <v>34409</v>
      </c>
      <c r="G10620" t="s">
        <v>31370</v>
      </c>
      <c r="H10620" t="s">
        <v>3177</v>
      </c>
      <c r="I10620" t="s">
        <v>34410</v>
      </c>
      <c r="J10620" t="s">
        <v>3187</v>
      </c>
      <c r="K10620" t="s">
        <v>34408</v>
      </c>
      <c r="L10620" t="s">
        <v>3174</v>
      </c>
      <c r="M10620" t="s">
        <v>3174</v>
      </c>
    </row>
    <row r="10621" spans="1:13" x14ac:dyDescent="0.3">
      <c r="A10621" t="s">
        <v>1099</v>
      </c>
      <c r="B10621" t="s">
        <v>17364</v>
      </c>
      <c r="C10621" t="s">
        <v>3190</v>
      </c>
      <c r="D10621" t="s">
        <v>13688</v>
      </c>
      <c r="E10621" t="s">
        <v>3298</v>
      </c>
      <c r="F10621" t="s">
        <v>34411</v>
      </c>
      <c r="G10621" t="s">
        <v>17364</v>
      </c>
      <c r="H10621" t="s">
        <v>3177</v>
      </c>
      <c r="I10621" t="s">
        <v>34412</v>
      </c>
      <c r="J10621" t="s">
        <v>3179</v>
      </c>
      <c r="K10621" t="s">
        <v>33997</v>
      </c>
      <c r="L10621" t="s">
        <v>3174</v>
      </c>
      <c r="M10621" t="s">
        <v>3174</v>
      </c>
    </row>
    <row r="10622" spans="1:13" x14ac:dyDescent="0.3">
      <c r="A10622" t="s">
        <v>1099</v>
      </c>
      <c r="B10622" t="s">
        <v>34413</v>
      </c>
      <c r="C10622" t="s">
        <v>3190</v>
      </c>
      <c r="D10622" t="s">
        <v>13688</v>
      </c>
      <c r="E10622" t="s">
        <v>3298</v>
      </c>
      <c r="F10622" t="s">
        <v>34411</v>
      </c>
      <c r="G10622" t="s">
        <v>34413</v>
      </c>
      <c r="H10622" t="s">
        <v>3177</v>
      </c>
      <c r="I10622" t="s">
        <v>34414</v>
      </c>
      <c r="J10622" t="s">
        <v>3187</v>
      </c>
      <c r="K10622" t="s">
        <v>17635</v>
      </c>
      <c r="L10622" t="s">
        <v>3174</v>
      </c>
      <c r="M10622" t="s">
        <v>3174</v>
      </c>
    </row>
    <row r="10623" spans="1:13" x14ac:dyDescent="0.3">
      <c r="A10623" t="s">
        <v>1090</v>
      </c>
      <c r="B10623" t="s">
        <v>13580</v>
      </c>
      <c r="C10623" t="s">
        <v>3173</v>
      </c>
      <c r="D10623" t="s">
        <v>1822</v>
      </c>
      <c r="E10623" t="s">
        <v>3235</v>
      </c>
      <c r="F10623" t="s">
        <v>34415</v>
      </c>
      <c r="G10623" t="s">
        <v>17700</v>
      </c>
      <c r="H10623" t="s">
        <v>3177</v>
      </c>
      <c r="I10623" t="s">
        <v>34416</v>
      </c>
      <c r="J10623" t="s">
        <v>3179</v>
      </c>
      <c r="K10623" t="s">
        <v>34417</v>
      </c>
      <c r="L10623" t="s">
        <v>3174</v>
      </c>
      <c r="M10623" t="s">
        <v>3174</v>
      </c>
    </row>
    <row r="10624" spans="1:13" x14ac:dyDescent="0.3">
      <c r="A10624" t="s">
        <v>1090</v>
      </c>
      <c r="B10624" t="s">
        <v>3831</v>
      </c>
      <c r="C10624" t="s">
        <v>3173</v>
      </c>
      <c r="D10624" t="s">
        <v>28172</v>
      </c>
      <c r="E10624" t="s">
        <v>3235</v>
      </c>
      <c r="F10624" t="s">
        <v>34418</v>
      </c>
      <c r="G10624" t="s">
        <v>32913</v>
      </c>
      <c r="H10624" t="s">
        <v>3177</v>
      </c>
      <c r="I10624" t="s">
        <v>34419</v>
      </c>
      <c r="J10624" t="s">
        <v>3187</v>
      </c>
      <c r="K10624" t="s">
        <v>34420</v>
      </c>
      <c r="L10624" t="s">
        <v>3174</v>
      </c>
      <c r="M10624" t="s">
        <v>3174</v>
      </c>
    </row>
    <row r="10625" spans="1:13" x14ac:dyDescent="0.3">
      <c r="A10625" t="s">
        <v>1090</v>
      </c>
      <c r="B10625" t="s">
        <v>2999</v>
      </c>
      <c r="C10625" t="s">
        <v>3173</v>
      </c>
      <c r="D10625" t="s">
        <v>1822</v>
      </c>
      <c r="E10625" t="s">
        <v>3183</v>
      </c>
      <c r="F10625" t="s">
        <v>34421</v>
      </c>
      <c r="G10625" t="s">
        <v>20249</v>
      </c>
      <c r="H10625" t="s">
        <v>3177</v>
      </c>
      <c r="I10625" t="s">
        <v>34422</v>
      </c>
      <c r="J10625" t="s">
        <v>3179</v>
      </c>
      <c r="K10625" t="s">
        <v>34423</v>
      </c>
      <c r="L10625" t="s">
        <v>3174</v>
      </c>
      <c r="M10625" t="s">
        <v>3174</v>
      </c>
    </row>
    <row r="10626" spans="1:13" x14ac:dyDescent="0.3">
      <c r="A10626" t="s">
        <v>1090</v>
      </c>
      <c r="B10626" t="s">
        <v>3013</v>
      </c>
      <c r="C10626" t="s">
        <v>3173</v>
      </c>
      <c r="D10626" t="s">
        <v>7914</v>
      </c>
      <c r="E10626" t="s">
        <v>3320</v>
      </c>
      <c r="F10626" t="s">
        <v>34424</v>
      </c>
      <c r="G10626" t="s">
        <v>27204</v>
      </c>
      <c r="H10626" t="s">
        <v>3177</v>
      </c>
      <c r="I10626" t="s">
        <v>34425</v>
      </c>
      <c r="J10626" t="s">
        <v>3187</v>
      </c>
      <c r="K10626" t="s">
        <v>34426</v>
      </c>
      <c r="L10626" t="s">
        <v>3174</v>
      </c>
      <c r="M10626" t="s">
        <v>3174</v>
      </c>
    </row>
    <row r="10627" spans="1:13" x14ac:dyDescent="0.3">
      <c r="A10627" t="s">
        <v>1090</v>
      </c>
      <c r="B10627" t="s">
        <v>4812</v>
      </c>
      <c r="C10627" t="s">
        <v>3173</v>
      </c>
      <c r="D10627" t="s">
        <v>7914</v>
      </c>
      <c r="E10627" t="s">
        <v>3235</v>
      </c>
      <c r="F10627" t="s">
        <v>34427</v>
      </c>
      <c r="G10627" t="s">
        <v>31000</v>
      </c>
      <c r="H10627" t="s">
        <v>3177</v>
      </c>
      <c r="I10627" t="s">
        <v>34428</v>
      </c>
      <c r="J10627" t="s">
        <v>3187</v>
      </c>
      <c r="K10627" t="s">
        <v>34429</v>
      </c>
      <c r="L10627" t="s">
        <v>3174</v>
      </c>
      <c r="M10627" t="s">
        <v>3174</v>
      </c>
    </row>
    <row r="10628" spans="1:13" x14ac:dyDescent="0.3">
      <c r="A10628" t="s">
        <v>1090</v>
      </c>
      <c r="B10628" t="s">
        <v>20215</v>
      </c>
      <c r="C10628" t="s">
        <v>3173</v>
      </c>
      <c r="D10628" t="s">
        <v>1822</v>
      </c>
      <c r="E10628" t="s">
        <v>3459</v>
      </c>
      <c r="F10628" t="s">
        <v>34430</v>
      </c>
      <c r="G10628" t="s">
        <v>26984</v>
      </c>
      <c r="H10628" t="s">
        <v>3177</v>
      </c>
      <c r="I10628" t="s">
        <v>34431</v>
      </c>
      <c r="J10628" t="s">
        <v>3179</v>
      </c>
      <c r="K10628" t="s">
        <v>34432</v>
      </c>
      <c r="L10628" t="s">
        <v>3174</v>
      </c>
      <c r="M10628" t="s">
        <v>3174</v>
      </c>
    </row>
    <row r="10629" spans="1:13" x14ac:dyDescent="0.3">
      <c r="A10629" t="s">
        <v>1090</v>
      </c>
      <c r="B10629" t="s">
        <v>19567</v>
      </c>
      <c r="C10629" t="s">
        <v>3173</v>
      </c>
      <c r="D10629" t="s">
        <v>1822</v>
      </c>
      <c r="E10629" t="s">
        <v>3235</v>
      </c>
      <c r="F10629" t="s">
        <v>34433</v>
      </c>
      <c r="G10629" t="s">
        <v>33864</v>
      </c>
      <c r="H10629" t="s">
        <v>3177</v>
      </c>
      <c r="I10629" t="s">
        <v>34434</v>
      </c>
      <c r="J10629" t="s">
        <v>3187</v>
      </c>
      <c r="K10629" t="s">
        <v>34435</v>
      </c>
      <c r="L10629" t="s">
        <v>3174</v>
      </c>
      <c r="M10629" t="s">
        <v>3174</v>
      </c>
    </row>
    <row r="10630" spans="1:13" x14ac:dyDescent="0.3">
      <c r="A10630" t="s">
        <v>1099</v>
      </c>
      <c r="B10630" t="s">
        <v>12078</v>
      </c>
      <c r="C10630" t="s">
        <v>3190</v>
      </c>
      <c r="D10630" t="s">
        <v>13688</v>
      </c>
      <c r="E10630" t="s">
        <v>3298</v>
      </c>
      <c r="F10630" t="s">
        <v>34436</v>
      </c>
      <c r="G10630" t="s">
        <v>12078</v>
      </c>
      <c r="H10630" t="s">
        <v>3177</v>
      </c>
      <c r="I10630" t="s">
        <v>34437</v>
      </c>
      <c r="J10630" t="s">
        <v>3187</v>
      </c>
      <c r="K10630" t="s">
        <v>34438</v>
      </c>
      <c r="L10630" t="s">
        <v>3174</v>
      </c>
      <c r="M10630" t="s">
        <v>3174</v>
      </c>
    </row>
    <row r="10631" spans="1:13" x14ac:dyDescent="0.3">
      <c r="A10631" t="s">
        <v>1099</v>
      </c>
      <c r="B10631" t="s">
        <v>12120</v>
      </c>
      <c r="C10631" t="s">
        <v>3190</v>
      </c>
      <c r="D10631" t="s">
        <v>13688</v>
      </c>
      <c r="E10631" t="s">
        <v>3298</v>
      </c>
      <c r="F10631" t="s">
        <v>34436</v>
      </c>
      <c r="G10631" t="s">
        <v>12120</v>
      </c>
      <c r="H10631" t="s">
        <v>3177</v>
      </c>
      <c r="I10631" t="s">
        <v>34439</v>
      </c>
      <c r="J10631" t="s">
        <v>3187</v>
      </c>
      <c r="K10631" t="s">
        <v>34440</v>
      </c>
      <c r="L10631" t="s">
        <v>3174</v>
      </c>
      <c r="M10631" t="s">
        <v>3174</v>
      </c>
    </row>
    <row r="10632" spans="1:13" x14ac:dyDescent="0.3">
      <c r="A10632" t="s">
        <v>1099</v>
      </c>
      <c r="B10632" t="s">
        <v>34441</v>
      </c>
      <c r="C10632" t="s">
        <v>3190</v>
      </c>
      <c r="D10632" t="s">
        <v>13688</v>
      </c>
      <c r="E10632" t="s">
        <v>3298</v>
      </c>
      <c r="F10632" t="s">
        <v>34436</v>
      </c>
      <c r="G10632" t="s">
        <v>34442</v>
      </c>
      <c r="H10632" t="s">
        <v>3177</v>
      </c>
      <c r="I10632" t="s">
        <v>34443</v>
      </c>
      <c r="J10632" t="s">
        <v>3187</v>
      </c>
      <c r="K10632" t="s">
        <v>34444</v>
      </c>
      <c r="L10632" t="s">
        <v>3174</v>
      </c>
      <c r="M10632" t="s">
        <v>3174</v>
      </c>
    </row>
    <row r="10633" spans="1:13" x14ac:dyDescent="0.3">
      <c r="A10633" t="s">
        <v>1099</v>
      </c>
      <c r="B10633" t="s">
        <v>4770</v>
      </c>
      <c r="C10633" t="s">
        <v>3190</v>
      </c>
      <c r="D10633" t="s">
        <v>13688</v>
      </c>
      <c r="E10633" t="s">
        <v>3298</v>
      </c>
      <c r="F10633" t="s">
        <v>34436</v>
      </c>
      <c r="G10633" t="s">
        <v>34445</v>
      </c>
      <c r="H10633" t="s">
        <v>3177</v>
      </c>
      <c r="I10633" t="s">
        <v>34446</v>
      </c>
      <c r="J10633" t="s">
        <v>3187</v>
      </c>
      <c r="K10633" t="s">
        <v>34447</v>
      </c>
      <c r="L10633" t="s">
        <v>3174</v>
      </c>
      <c r="M10633" t="s">
        <v>3174</v>
      </c>
    </row>
    <row r="10634" spans="1:13" x14ac:dyDescent="0.3">
      <c r="A10634" t="s">
        <v>1090</v>
      </c>
      <c r="B10634" t="s">
        <v>13406</v>
      </c>
      <c r="C10634" t="s">
        <v>3173</v>
      </c>
      <c r="D10634" t="s">
        <v>1761</v>
      </c>
      <c r="E10634" t="s">
        <v>3320</v>
      </c>
      <c r="F10634" t="s">
        <v>34448</v>
      </c>
      <c r="G10634" t="s">
        <v>25383</v>
      </c>
      <c r="H10634" t="s">
        <v>3177</v>
      </c>
      <c r="I10634" t="s">
        <v>34449</v>
      </c>
      <c r="J10634" t="s">
        <v>3187</v>
      </c>
      <c r="K10634" t="s">
        <v>34450</v>
      </c>
      <c r="L10634" t="s">
        <v>3174</v>
      </c>
      <c r="M10634" t="s">
        <v>3174</v>
      </c>
    </row>
    <row r="10635" spans="1:13" x14ac:dyDescent="0.3">
      <c r="A10635" t="s">
        <v>1099</v>
      </c>
      <c r="B10635" t="s">
        <v>34451</v>
      </c>
      <c r="C10635" t="s">
        <v>3190</v>
      </c>
      <c r="D10635" t="s">
        <v>13688</v>
      </c>
      <c r="E10635" t="s">
        <v>3459</v>
      </c>
      <c r="F10635" t="s">
        <v>34436</v>
      </c>
      <c r="G10635" t="s">
        <v>34451</v>
      </c>
      <c r="H10635" t="s">
        <v>3177</v>
      </c>
      <c r="I10635" t="s">
        <v>34452</v>
      </c>
      <c r="J10635" t="s">
        <v>3187</v>
      </c>
      <c r="K10635" t="s">
        <v>34453</v>
      </c>
      <c r="L10635" t="s">
        <v>3174</v>
      </c>
      <c r="M10635" t="s">
        <v>3174</v>
      </c>
    </row>
    <row r="10636" spans="1:13" x14ac:dyDescent="0.3">
      <c r="A10636" t="s">
        <v>1090</v>
      </c>
      <c r="B10636" t="s">
        <v>13406</v>
      </c>
      <c r="C10636" t="s">
        <v>3173</v>
      </c>
      <c r="D10636" t="s">
        <v>1761</v>
      </c>
      <c r="E10636" t="s">
        <v>3320</v>
      </c>
      <c r="F10636" t="s">
        <v>34454</v>
      </c>
      <c r="G10636" t="s">
        <v>25383</v>
      </c>
      <c r="H10636" t="s">
        <v>3177</v>
      </c>
      <c r="I10636" t="s">
        <v>34455</v>
      </c>
      <c r="J10636" t="s">
        <v>3187</v>
      </c>
      <c r="K10636" t="s">
        <v>34456</v>
      </c>
      <c r="L10636" t="s">
        <v>3174</v>
      </c>
      <c r="M10636" t="s">
        <v>3174</v>
      </c>
    </row>
    <row r="10637" spans="1:13" x14ac:dyDescent="0.3">
      <c r="A10637" t="s">
        <v>1090</v>
      </c>
      <c r="B10637" t="s">
        <v>13406</v>
      </c>
      <c r="C10637" t="s">
        <v>3173</v>
      </c>
      <c r="D10637" t="s">
        <v>1761</v>
      </c>
      <c r="E10637" t="s">
        <v>3320</v>
      </c>
      <c r="F10637" t="s">
        <v>34457</v>
      </c>
      <c r="G10637" t="s">
        <v>25383</v>
      </c>
      <c r="H10637" t="s">
        <v>3177</v>
      </c>
      <c r="I10637" t="s">
        <v>34458</v>
      </c>
      <c r="J10637" t="s">
        <v>3187</v>
      </c>
      <c r="K10637" t="s">
        <v>34459</v>
      </c>
      <c r="L10637" t="s">
        <v>3174</v>
      </c>
      <c r="M10637" t="s">
        <v>3174</v>
      </c>
    </row>
    <row r="10638" spans="1:13" x14ac:dyDescent="0.3">
      <c r="A10638" t="s">
        <v>1099</v>
      </c>
      <c r="B10638" t="s">
        <v>10203</v>
      </c>
      <c r="C10638" t="s">
        <v>3190</v>
      </c>
      <c r="D10638" t="s">
        <v>13688</v>
      </c>
      <c r="E10638" t="s">
        <v>3459</v>
      </c>
      <c r="F10638" t="s">
        <v>34436</v>
      </c>
      <c r="G10638" t="s">
        <v>10203</v>
      </c>
      <c r="H10638" t="s">
        <v>3177</v>
      </c>
      <c r="I10638" t="s">
        <v>34460</v>
      </c>
      <c r="J10638" t="s">
        <v>3187</v>
      </c>
      <c r="K10638" t="s">
        <v>34461</v>
      </c>
      <c r="L10638" t="s">
        <v>3174</v>
      </c>
      <c r="M10638" t="s">
        <v>3174</v>
      </c>
    </row>
    <row r="10639" spans="1:13" x14ac:dyDescent="0.3">
      <c r="A10639" t="s">
        <v>1099</v>
      </c>
      <c r="B10639" t="s">
        <v>10207</v>
      </c>
      <c r="C10639" t="s">
        <v>3190</v>
      </c>
      <c r="D10639" t="s">
        <v>13688</v>
      </c>
      <c r="E10639" t="s">
        <v>3459</v>
      </c>
      <c r="F10639" t="s">
        <v>34436</v>
      </c>
      <c r="G10639" t="s">
        <v>10207</v>
      </c>
      <c r="H10639" t="s">
        <v>3177</v>
      </c>
      <c r="I10639" t="s">
        <v>34462</v>
      </c>
      <c r="J10639" t="s">
        <v>3187</v>
      </c>
      <c r="K10639" t="s">
        <v>34463</v>
      </c>
      <c r="L10639" t="s">
        <v>3174</v>
      </c>
      <c r="M10639" t="s">
        <v>3174</v>
      </c>
    </row>
    <row r="10640" spans="1:13" x14ac:dyDescent="0.3">
      <c r="A10640" t="s">
        <v>1090</v>
      </c>
      <c r="B10640" t="s">
        <v>8574</v>
      </c>
      <c r="C10640" t="s">
        <v>3173</v>
      </c>
      <c r="D10640" t="s">
        <v>1761</v>
      </c>
      <c r="E10640" t="s">
        <v>3320</v>
      </c>
      <c r="F10640" t="s">
        <v>34464</v>
      </c>
      <c r="G10640" t="s">
        <v>8576</v>
      </c>
      <c r="H10640" t="s">
        <v>3177</v>
      </c>
      <c r="I10640" t="s">
        <v>34465</v>
      </c>
      <c r="J10640" t="s">
        <v>3187</v>
      </c>
      <c r="K10640" t="s">
        <v>34466</v>
      </c>
      <c r="L10640" t="s">
        <v>3174</v>
      </c>
      <c r="M10640" t="s">
        <v>3174</v>
      </c>
    </row>
    <row r="10641" spans="1:13" x14ac:dyDescent="0.3">
      <c r="A10641" t="s">
        <v>1099</v>
      </c>
      <c r="B10641" t="s">
        <v>10207</v>
      </c>
      <c r="C10641" t="s">
        <v>3190</v>
      </c>
      <c r="D10641" t="s">
        <v>13688</v>
      </c>
      <c r="E10641" t="s">
        <v>3459</v>
      </c>
      <c r="F10641" t="s">
        <v>34436</v>
      </c>
      <c r="G10641" t="s">
        <v>10207</v>
      </c>
      <c r="H10641" t="s">
        <v>3177</v>
      </c>
      <c r="I10641" t="s">
        <v>34467</v>
      </c>
      <c r="J10641" t="s">
        <v>3187</v>
      </c>
      <c r="K10641" t="s">
        <v>34463</v>
      </c>
      <c r="L10641" t="s">
        <v>3174</v>
      </c>
      <c r="M10641" t="s">
        <v>3174</v>
      </c>
    </row>
    <row r="10642" spans="1:13" x14ac:dyDescent="0.3">
      <c r="A10642" t="s">
        <v>1085</v>
      </c>
      <c r="B10642" t="s">
        <v>5766</v>
      </c>
      <c r="C10642" t="s">
        <v>3190</v>
      </c>
      <c r="D10642" t="s">
        <v>28172</v>
      </c>
      <c r="E10642" t="s">
        <v>3235</v>
      </c>
      <c r="F10642" t="s">
        <v>34468</v>
      </c>
      <c r="G10642" t="s">
        <v>20402</v>
      </c>
      <c r="H10642" t="s">
        <v>3177</v>
      </c>
      <c r="I10642" t="s">
        <v>34469</v>
      </c>
      <c r="J10642" t="s">
        <v>3187</v>
      </c>
      <c r="K10642" t="s">
        <v>34470</v>
      </c>
      <c r="L10642" t="s">
        <v>3174</v>
      </c>
      <c r="M10642" t="s">
        <v>3174</v>
      </c>
    </row>
    <row r="10643" spans="1:13" x14ac:dyDescent="0.3">
      <c r="A10643" t="s">
        <v>1090</v>
      </c>
      <c r="B10643" t="s">
        <v>8574</v>
      </c>
      <c r="C10643" t="s">
        <v>3173</v>
      </c>
      <c r="D10643" t="s">
        <v>1761</v>
      </c>
      <c r="E10643" t="s">
        <v>3320</v>
      </c>
      <c r="F10643" t="s">
        <v>34471</v>
      </c>
      <c r="G10643" t="s">
        <v>8576</v>
      </c>
      <c r="H10643" t="s">
        <v>3177</v>
      </c>
      <c r="I10643" t="s">
        <v>34472</v>
      </c>
      <c r="J10643" t="s">
        <v>3187</v>
      </c>
      <c r="K10643" t="s">
        <v>34473</v>
      </c>
      <c r="L10643" t="s">
        <v>3174</v>
      </c>
      <c r="M10643" t="s">
        <v>3174</v>
      </c>
    </row>
    <row r="10644" spans="1:13" x14ac:dyDescent="0.3">
      <c r="A10644" t="s">
        <v>1099</v>
      </c>
      <c r="B10644" t="s">
        <v>12972</v>
      </c>
      <c r="C10644" t="s">
        <v>3190</v>
      </c>
      <c r="D10644" t="s">
        <v>13688</v>
      </c>
      <c r="E10644" t="s">
        <v>3459</v>
      </c>
      <c r="F10644" t="s">
        <v>34436</v>
      </c>
      <c r="G10644" t="s">
        <v>12972</v>
      </c>
      <c r="H10644" t="s">
        <v>3177</v>
      </c>
      <c r="I10644" t="s">
        <v>34474</v>
      </c>
      <c r="J10644" t="s">
        <v>3187</v>
      </c>
      <c r="K10644" t="s">
        <v>34475</v>
      </c>
      <c r="L10644" t="s">
        <v>3174</v>
      </c>
      <c r="M10644" t="s">
        <v>3174</v>
      </c>
    </row>
    <row r="10645" spans="1:13" x14ac:dyDescent="0.3">
      <c r="A10645" t="s">
        <v>1099</v>
      </c>
      <c r="B10645" t="s">
        <v>34476</v>
      </c>
      <c r="C10645" t="s">
        <v>3190</v>
      </c>
      <c r="D10645" t="s">
        <v>13688</v>
      </c>
      <c r="E10645" t="s">
        <v>3459</v>
      </c>
      <c r="F10645" t="s">
        <v>34436</v>
      </c>
      <c r="G10645" t="s">
        <v>34476</v>
      </c>
      <c r="H10645" t="s">
        <v>3177</v>
      </c>
      <c r="I10645" t="s">
        <v>34477</v>
      </c>
      <c r="J10645" t="s">
        <v>3187</v>
      </c>
      <c r="K10645" t="s">
        <v>34478</v>
      </c>
      <c r="L10645" t="s">
        <v>3174</v>
      </c>
      <c r="M10645" t="s">
        <v>3174</v>
      </c>
    </row>
    <row r="10646" spans="1:13" x14ac:dyDescent="0.3">
      <c r="A10646" t="s">
        <v>1090</v>
      </c>
      <c r="B10646" t="s">
        <v>8574</v>
      </c>
      <c r="C10646" t="s">
        <v>3173</v>
      </c>
      <c r="D10646" t="s">
        <v>1761</v>
      </c>
      <c r="E10646" t="s">
        <v>3320</v>
      </c>
      <c r="F10646" t="s">
        <v>34479</v>
      </c>
      <c r="G10646" t="s">
        <v>30797</v>
      </c>
      <c r="H10646" t="s">
        <v>3177</v>
      </c>
      <c r="I10646" t="s">
        <v>34480</v>
      </c>
      <c r="J10646" t="s">
        <v>3187</v>
      </c>
      <c r="K10646" t="s">
        <v>34481</v>
      </c>
      <c r="L10646" t="s">
        <v>3174</v>
      </c>
      <c r="M10646" t="s">
        <v>3174</v>
      </c>
    </row>
    <row r="10647" spans="1:13" x14ac:dyDescent="0.3">
      <c r="A10647" t="s">
        <v>1085</v>
      </c>
      <c r="B10647" t="s">
        <v>3766</v>
      </c>
      <c r="C10647" t="s">
        <v>3173</v>
      </c>
      <c r="D10647" t="s">
        <v>1822</v>
      </c>
      <c r="E10647" t="s">
        <v>3459</v>
      </c>
      <c r="F10647" t="s">
        <v>34482</v>
      </c>
      <c r="G10647" t="s">
        <v>4001</v>
      </c>
      <c r="H10647" t="s">
        <v>3177</v>
      </c>
      <c r="I10647" t="s">
        <v>34483</v>
      </c>
      <c r="J10647" t="s">
        <v>3187</v>
      </c>
      <c r="K10647" t="s">
        <v>31996</v>
      </c>
      <c r="L10647" t="s">
        <v>3174</v>
      </c>
      <c r="M10647" t="s">
        <v>3174</v>
      </c>
    </row>
    <row r="10648" spans="1:13" x14ac:dyDescent="0.3">
      <c r="A10648" t="s">
        <v>1099</v>
      </c>
      <c r="B10648" t="s">
        <v>34484</v>
      </c>
      <c r="C10648" t="s">
        <v>3190</v>
      </c>
      <c r="D10648" t="s">
        <v>13688</v>
      </c>
      <c r="E10648" t="s">
        <v>3459</v>
      </c>
      <c r="F10648" t="s">
        <v>34436</v>
      </c>
      <c r="G10648" t="s">
        <v>34484</v>
      </c>
      <c r="H10648" t="s">
        <v>3177</v>
      </c>
      <c r="I10648" t="s">
        <v>34485</v>
      </c>
      <c r="J10648" t="s">
        <v>3187</v>
      </c>
      <c r="K10648" t="s">
        <v>34486</v>
      </c>
      <c r="L10648" t="s">
        <v>3174</v>
      </c>
      <c r="M10648" t="s">
        <v>3174</v>
      </c>
    </row>
    <row r="10649" spans="1:13" x14ac:dyDescent="0.3">
      <c r="A10649" t="s">
        <v>1099</v>
      </c>
      <c r="B10649" t="s">
        <v>34487</v>
      </c>
      <c r="C10649" t="s">
        <v>3190</v>
      </c>
      <c r="D10649" t="s">
        <v>13688</v>
      </c>
      <c r="E10649" t="s">
        <v>3298</v>
      </c>
      <c r="F10649" t="s">
        <v>34488</v>
      </c>
      <c r="G10649" t="s">
        <v>34487</v>
      </c>
      <c r="H10649" t="s">
        <v>3177</v>
      </c>
      <c r="I10649" t="s">
        <v>34489</v>
      </c>
      <c r="J10649" t="s">
        <v>3187</v>
      </c>
      <c r="K10649" t="s">
        <v>34490</v>
      </c>
      <c r="L10649" t="s">
        <v>3174</v>
      </c>
      <c r="M10649" t="s">
        <v>3174</v>
      </c>
    </row>
    <row r="10650" spans="1:13" x14ac:dyDescent="0.3">
      <c r="A10650" t="s">
        <v>1090</v>
      </c>
      <c r="B10650" t="s">
        <v>8574</v>
      </c>
      <c r="C10650" t="s">
        <v>3173</v>
      </c>
      <c r="D10650" t="s">
        <v>1761</v>
      </c>
      <c r="E10650" t="s">
        <v>3320</v>
      </c>
      <c r="F10650" t="s">
        <v>34491</v>
      </c>
      <c r="G10650" t="s">
        <v>30797</v>
      </c>
      <c r="H10650" t="s">
        <v>3177</v>
      </c>
      <c r="I10650" t="s">
        <v>34492</v>
      </c>
      <c r="J10650" t="s">
        <v>3187</v>
      </c>
      <c r="K10650" t="s">
        <v>34493</v>
      </c>
      <c r="L10650" t="s">
        <v>3174</v>
      </c>
      <c r="M10650" t="s">
        <v>3174</v>
      </c>
    </row>
    <row r="10651" spans="1:13" x14ac:dyDescent="0.3">
      <c r="A10651" t="s">
        <v>1099</v>
      </c>
      <c r="B10651" t="s">
        <v>17360</v>
      </c>
      <c r="C10651" t="s">
        <v>3190</v>
      </c>
      <c r="D10651" t="s">
        <v>13688</v>
      </c>
      <c r="E10651" t="s">
        <v>3298</v>
      </c>
      <c r="F10651" t="s">
        <v>34494</v>
      </c>
      <c r="G10651" t="s">
        <v>17360</v>
      </c>
      <c r="H10651" t="s">
        <v>3177</v>
      </c>
      <c r="I10651" t="s">
        <v>34495</v>
      </c>
      <c r="J10651" t="s">
        <v>3187</v>
      </c>
      <c r="K10651" t="s">
        <v>34496</v>
      </c>
      <c r="L10651" t="s">
        <v>3174</v>
      </c>
      <c r="M10651" t="s">
        <v>3174</v>
      </c>
    </row>
    <row r="10652" spans="1:13" x14ac:dyDescent="0.3">
      <c r="A10652" t="s">
        <v>1099</v>
      </c>
      <c r="B10652" t="s">
        <v>34497</v>
      </c>
      <c r="C10652" t="s">
        <v>3190</v>
      </c>
      <c r="D10652" t="s">
        <v>13688</v>
      </c>
      <c r="E10652" t="s">
        <v>3298</v>
      </c>
      <c r="F10652" t="s">
        <v>34498</v>
      </c>
      <c r="G10652" t="s">
        <v>34497</v>
      </c>
      <c r="H10652" t="s">
        <v>3177</v>
      </c>
      <c r="I10652" t="s">
        <v>34499</v>
      </c>
      <c r="J10652" t="s">
        <v>3187</v>
      </c>
      <c r="K10652" t="s">
        <v>34500</v>
      </c>
      <c r="L10652" t="s">
        <v>3174</v>
      </c>
      <c r="M10652" t="s">
        <v>3174</v>
      </c>
    </row>
    <row r="10653" spans="1:13" x14ac:dyDescent="0.3">
      <c r="A10653" t="s">
        <v>1099</v>
      </c>
      <c r="B10653" t="s">
        <v>34501</v>
      </c>
      <c r="C10653" t="s">
        <v>3190</v>
      </c>
      <c r="D10653" t="s">
        <v>13688</v>
      </c>
      <c r="E10653" t="s">
        <v>3298</v>
      </c>
      <c r="F10653" t="s">
        <v>34502</v>
      </c>
      <c r="G10653" t="s">
        <v>34501</v>
      </c>
      <c r="H10653" t="s">
        <v>3177</v>
      </c>
      <c r="I10653" t="s">
        <v>34503</v>
      </c>
      <c r="J10653" t="s">
        <v>3187</v>
      </c>
      <c r="K10653" t="s">
        <v>34504</v>
      </c>
      <c r="L10653" t="s">
        <v>3174</v>
      </c>
      <c r="M10653" t="s">
        <v>3174</v>
      </c>
    </row>
    <row r="10654" spans="1:13" x14ac:dyDescent="0.3">
      <c r="A10654" t="s">
        <v>1085</v>
      </c>
      <c r="B10654" t="s">
        <v>3023</v>
      </c>
      <c r="C10654" t="s">
        <v>3173</v>
      </c>
      <c r="D10654" t="s">
        <v>1822</v>
      </c>
      <c r="E10654" t="s">
        <v>3235</v>
      </c>
      <c r="F10654" t="s">
        <v>34505</v>
      </c>
      <c r="G10654" t="s">
        <v>4280</v>
      </c>
      <c r="H10654" t="s">
        <v>3177</v>
      </c>
      <c r="I10654" t="s">
        <v>34506</v>
      </c>
      <c r="J10654" t="s">
        <v>3187</v>
      </c>
      <c r="K10654" t="s">
        <v>34507</v>
      </c>
      <c r="L10654" t="s">
        <v>3174</v>
      </c>
      <c r="M10654" t="s">
        <v>3174</v>
      </c>
    </row>
    <row r="10655" spans="1:13" x14ac:dyDescent="0.3">
      <c r="A10655" t="s">
        <v>1099</v>
      </c>
      <c r="B10655" t="s">
        <v>34508</v>
      </c>
      <c r="C10655" t="s">
        <v>3190</v>
      </c>
      <c r="D10655" t="s">
        <v>13688</v>
      </c>
      <c r="E10655" t="s">
        <v>3298</v>
      </c>
      <c r="F10655" t="s">
        <v>34509</v>
      </c>
      <c r="G10655" t="s">
        <v>34508</v>
      </c>
      <c r="H10655" t="s">
        <v>3177</v>
      </c>
      <c r="I10655" t="s">
        <v>34510</v>
      </c>
      <c r="J10655" t="s">
        <v>3187</v>
      </c>
      <c r="K10655" t="s">
        <v>34511</v>
      </c>
      <c r="L10655" t="s">
        <v>3174</v>
      </c>
      <c r="M10655" t="s">
        <v>3174</v>
      </c>
    </row>
    <row r="10656" spans="1:13" x14ac:dyDescent="0.3">
      <c r="A10656" t="s">
        <v>1099</v>
      </c>
      <c r="B10656" t="s">
        <v>34512</v>
      </c>
      <c r="C10656" t="s">
        <v>3190</v>
      </c>
      <c r="D10656" t="s">
        <v>13688</v>
      </c>
      <c r="E10656" t="s">
        <v>3298</v>
      </c>
      <c r="F10656" t="s">
        <v>34513</v>
      </c>
      <c r="G10656" t="s">
        <v>34512</v>
      </c>
      <c r="H10656" t="s">
        <v>3177</v>
      </c>
      <c r="I10656" t="s">
        <v>34514</v>
      </c>
      <c r="J10656" t="s">
        <v>3187</v>
      </c>
      <c r="K10656" t="s">
        <v>34515</v>
      </c>
      <c r="L10656" t="s">
        <v>3174</v>
      </c>
      <c r="M10656" t="s">
        <v>3174</v>
      </c>
    </row>
    <row r="10657" spans="1:13" x14ac:dyDescent="0.3">
      <c r="A10657" t="s">
        <v>1099</v>
      </c>
      <c r="B10657" t="s">
        <v>34516</v>
      </c>
      <c r="C10657" t="s">
        <v>3190</v>
      </c>
      <c r="D10657" t="s">
        <v>13688</v>
      </c>
      <c r="E10657" t="s">
        <v>3298</v>
      </c>
      <c r="F10657" t="s">
        <v>34517</v>
      </c>
      <c r="G10657" t="s">
        <v>34516</v>
      </c>
      <c r="H10657" t="s">
        <v>3177</v>
      </c>
      <c r="I10657" t="s">
        <v>34518</v>
      </c>
      <c r="J10657" t="s">
        <v>3187</v>
      </c>
      <c r="K10657" t="s">
        <v>34519</v>
      </c>
      <c r="L10657" t="s">
        <v>3174</v>
      </c>
      <c r="M10657" t="s">
        <v>3174</v>
      </c>
    </row>
    <row r="10658" spans="1:13" x14ac:dyDescent="0.3">
      <c r="A10658" t="s">
        <v>1099</v>
      </c>
      <c r="B10658" t="s">
        <v>13709</v>
      </c>
      <c r="C10658" t="s">
        <v>3190</v>
      </c>
      <c r="D10658" t="s">
        <v>13688</v>
      </c>
      <c r="E10658" t="s">
        <v>3298</v>
      </c>
      <c r="F10658" t="s">
        <v>34520</v>
      </c>
      <c r="G10658" t="s">
        <v>13709</v>
      </c>
      <c r="H10658" t="s">
        <v>3177</v>
      </c>
      <c r="I10658" t="s">
        <v>34521</v>
      </c>
      <c r="J10658" t="s">
        <v>3187</v>
      </c>
      <c r="K10658" t="s">
        <v>34522</v>
      </c>
      <c r="L10658" t="s">
        <v>3174</v>
      </c>
      <c r="M10658" t="s">
        <v>3174</v>
      </c>
    </row>
    <row r="10659" spans="1:13" x14ac:dyDescent="0.3">
      <c r="A10659" t="s">
        <v>1099</v>
      </c>
      <c r="B10659" t="s">
        <v>34523</v>
      </c>
      <c r="C10659" t="s">
        <v>3190</v>
      </c>
      <c r="D10659" t="s">
        <v>13688</v>
      </c>
      <c r="E10659" t="s">
        <v>3298</v>
      </c>
      <c r="F10659" t="s">
        <v>34524</v>
      </c>
      <c r="G10659" t="s">
        <v>34523</v>
      </c>
      <c r="H10659" t="s">
        <v>3177</v>
      </c>
      <c r="I10659" t="s">
        <v>34525</v>
      </c>
      <c r="J10659" t="s">
        <v>3187</v>
      </c>
      <c r="K10659" t="s">
        <v>34526</v>
      </c>
      <c r="L10659" t="s">
        <v>3174</v>
      </c>
      <c r="M10659" t="s">
        <v>3174</v>
      </c>
    </row>
    <row r="10660" spans="1:13" x14ac:dyDescent="0.3">
      <c r="A10660" t="s">
        <v>1099</v>
      </c>
      <c r="B10660" t="s">
        <v>34527</v>
      </c>
      <c r="C10660" t="s">
        <v>3190</v>
      </c>
      <c r="D10660" t="s">
        <v>13688</v>
      </c>
      <c r="E10660" t="s">
        <v>3298</v>
      </c>
      <c r="F10660" t="s">
        <v>34528</v>
      </c>
      <c r="G10660" t="s">
        <v>34527</v>
      </c>
      <c r="H10660" t="s">
        <v>3177</v>
      </c>
      <c r="I10660" t="s">
        <v>34529</v>
      </c>
      <c r="J10660" t="s">
        <v>3187</v>
      </c>
      <c r="K10660" t="s">
        <v>34530</v>
      </c>
      <c r="L10660" t="s">
        <v>3174</v>
      </c>
      <c r="M10660" t="s">
        <v>3174</v>
      </c>
    </row>
    <row r="10661" spans="1:13" x14ac:dyDescent="0.3">
      <c r="A10661" t="s">
        <v>1099</v>
      </c>
      <c r="B10661" t="s">
        <v>34531</v>
      </c>
      <c r="C10661" t="s">
        <v>3190</v>
      </c>
      <c r="D10661" t="s">
        <v>13688</v>
      </c>
      <c r="E10661" t="s">
        <v>3298</v>
      </c>
      <c r="F10661" t="s">
        <v>34532</v>
      </c>
      <c r="G10661" t="s">
        <v>34533</v>
      </c>
      <c r="H10661" t="s">
        <v>3177</v>
      </c>
      <c r="I10661" t="s">
        <v>34534</v>
      </c>
      <c r="J10661" t="s">
        <v>3187</v>
      </c>
      <c r="K10661" t="s">
        <v>34535</v>
      </c>
      <c r="L10661" t="s">
        <v>3174</v>
      </c>
      <c r="M10661" t="s">
        <v>3174</v>
      </c>
    </row>
    <row r="10662" spans="1:13" x14ac:dyDescent="0.3">
      <c r="A10662" t="s">
        <v>1085</v>
      </c>
      <c r="B10662" t="s">
        <v>3655</v>
      </c>
      <c r="C10662" t="s">
        <v>3173</v>
      </c>
      <c r="D10662" t="s">
        <v>1822</v>
      </c>
      <c r="E10662" t="s">
        <v>3320</v>
      </c>
      <c r="F10662" t="s">
        <v>34536</v>
      </c>
      <c r="G10662" t="s">
        <v>3992</v>
      </c>
      <c r="H10662" t="s">
        <v>3177</v>
      </c>
      <c r="I10662" t="s">
        <v>34537</v>
      </c>
      <c r="J10662" t="s">
        <v>3187</v>
      </c>
      <c r="K10662" t="s">
        <v>34538</v>
      </c>
      <c r="L10662" t="s">
        <v>3174</v>
      </c>
      <c r="M10662" t="s">
        <v>3174</v>
      </c>
    </row>
    <row r="10663" spans="1:13" x14ac:dyDescent="0.3">
      <c r="A10663" t="s">
        <v>1099</v>
      </c>
      <c r="B10663" t="s">
        <v>34539</v>
      </c>
      <c r="C10663" t="s">
        <v>3190</v>
      </c>
      <c r="D10663" t="s">
        <v>13688</v>
      </c>
      <c r="E10663" t="s">
        <v>3298</v>
      </c>
      <c r="F10663" t="s">
        <v>34540</v>
      </c>
      <c r="G10663" t="s">
        <v>34541</v>
      </c>
      <c r="H10663" t="s">
        <v>3177</v>
      </c>
      <c r="I10663" t="s">
        <v>34542</v>
      </c>
      <c r="J10663" t="s">
        <v>3187</v>
      </c>
      <c r="K10663" t="s">
        <v>34543</v>
      </c>
      <c r="L10663" t="s">
        <v>3174</v>
      </c>
      <c r="M10663" t="s">
        <v>3174</v>
      </c>
    </row>
    <row r="10664" spans="1:13" x14ac:dyDescent="0.3">
      <c r="A10664" t="s">
        <v>1099</v>
      </c>
      <c r="B10664" t="s">
        <v>34544</v>
      </c>
      <c r="C10664" t="s">
        <v>3190</v>
      </c>
      <c r="D10664" t="s">
        <v>13688</v>
      </c>
      <c r="E10664" t="s">
        <v>3459</v>
      </c>
      <c r="F10664" t="s">
        <v>34545</v>
      </c>
      <c r="G10664" t="s">
        <v>34544</v>
      </c>
      <c r="H10664" t="s">
        <v>3177</v>
      </c>
      <c r="I10664" t="s">
        <v>34546</v>
      </c>
      <c r="J10664" t="s">
        <v>3187</v>
      </c>
      <c r="K10664" t="s">
        <v>34547</v>
      </c>
      <c r="L10664" t="s">
        <v>3174</v>
      </c>
      <c r="M10664" t="s">
        <v>3174</v>
      </c>
    </row>
    <row r="10665" spans="1:13" x14ac:dyDescent="0.3">
      <c r="A10665" t="s">
        <v>1090</v>
      </c>
      <c r="B10665" t="s">
        <v>3319</v>
      </c>
      <c r="C10665" t="s">
        <v>3173</v>
      </c>
      <c r="D10665" t="s">
        <v>1761</v>
      </c>
      <c r="E10665" t="s">
        <v>3235</v>
      </c>
      <c r="F10665" t="s">
        <v>34548</v>
      </c>
      <c r="G10665" t="s">
        <v>27129</v>
      </c>
      <c r="H10665" t="s">
        <v>3177</v>
      </c>
      <c r="I10665" t="s">
        <v>34549</v>
      </c>
      <c r="J10665" t="s">
        <v>3187</v>
      </c>
      <c r="K10665" t="s">
        <v>27185</v>
      </c>
      <c r="L10665" t="s">
        <v>3174</v>
      </c>
      <c r="M10665" t="s">
        <v>3174</v>
      </c>
    </row>
    <row r="10666" spans="1:13" x14ac:dyDescent="0.3">
      <c r="A10666" t="s">
        <v>1099</v>
      </c>
      <c r="B10666" t="s">
        <v>17339</v>
      </c>
      <c r="C10666" t="s">
        <v>3190</v>
      </c>
      <c r="D10666" t="s">
        <v>13688</v>
      </c>
      <c r="E10666" t="s">
        <v>3459</v>
      </c>
      <c r="F10666" t="s">
        <v>34550</v>
      </c>
      <c r="G10666" t="s">
        <v>17339</v>
      </c>
      <c r="H10666" t="s">
        <v>3177</v>
      </c>
      <c r="I10666" t="s">
        <v>34551</v>
      </c>
      <c r="J10666" t="s">
        <v>3187</v>
      </c>
      <c r="K10666" t="s">
        <v>34552</v>
      </c>
      <c r="L10666" t="s">
        <v>3174</v>
      </c>
      <c r="M10666" t="s">
        <v>3174</v>
      </c>
    </row>
    <row r="10667" spans="1:13" x14ac:dyDescent="0.3">
      <c r="A10667" t="s">
        <v>1099</v>
      </c>
      <c r="B10667" t="s">
        <v>34501</v>
      </c>
      <c r="C10667" t="s">
        <v>3190</v>
      </c>
      <c r="D10667" t="s">
        <v>13688</v>
      </c>
      <c r="E10667" t="s">
        <v>3298</v>
      </c>
      <c r="F10667" t="s">
        <v>34553</v>
      </c>
      <c r="G10667" t="s">
        <v>34501</v>
      </c>
      <c r="H10667" t="s">
        <v>3177</v>
      </c>
      <c r="I10667" t="s">
        <v>34554</v>
      </c>
      <c r="J10667" t="s">
        <v>3187</v>
      </c>
      <c r="K10667" t="s">
        <v>34504</v>
      </c>
      <c r="L10667" t="s">
        <v>3174</v>
      </c>
      <c r="M10667" t="s">
        <v>3174</v>
      </c>
    </row>
    <row r="10668" spans="1:13" x14ac:dyDescent="0.3">
      <c r="A10668" t="s">
        <v>1090</v>
      </c>
      <c r="B10668" t="s">
        <v>19300</v>
      </c>
      <c r="C10668" t="s">
        <v>3173</v>
      </c>
      <c r="D10668" t="s">
        <v>1759</v>
      </c>
      <c r="E10668" t="s">
        <v>3183</v>
      </c>
      <c r="F10668" t="s">
        <v>34555</v>
      </c>
      <c r="G10668" t="s">
        <v>34366</v>
      </c>
      <c r="H10668" t="s">
        <v>3177</v>
      </c>
      <c r="I10668" t="s">
        <v>34556</v>
      </c>
      <c r="J10668" t="s">
        <v>3187</v>
      </c>
      <c r="K10668" t="s">
        <v>34557</v>
      </c>
      <c r="L10668" t="s">
        <v>3174</v>
      </c>
      <c r="M10668" t="s">
        <v>3174</v>
      </c>
    </row>
    <row r="10669" spans="1:13" x14ac:dyDescent="0.3">
      <c r="A10669" t="s">
        <v>1090</v>
      </c>
      <c r="B10669" t="s">
        <v>19300</v>
      </c>
      <c r="C10669" t="s">
        <v>3173</v>
      </c>
      <c r="D10669" t="s">
        <v>1759</v>
      </c>
      <c r="E10669" t="s">
        <v>3183</v>
      </c>
      <c r="F10669" t="s">
        <v>34558</v>
      </c>
      <c r="G10669" t="s">
        <v>34366</v>
      </c>
      <c r="H10669" t="s">
        <v>3177</v>
      </c>
      <c r="I10669" t="s">
        <v>34559</v>
      </c>
      <c r="J10669" t="s">
        <v>3187</v>
      </c>
      <c r="K10669" t="s">
        <v>34560</v>
      </c>
      <c r="L10669" t="s">
        <v>3174</v>
      </c>
      <c r="M10669" t="s">
        <v>3174</v>
      </c>
    </row>
    <row r="10670" spans="1:13" x14ac:dyDescent="0.3">
      <c r="A10670" t="s">
        <v>1090</v>
      </c>
      <c r="B10670" t="s">
        <v>19300</v>
      </c>
      <c r="C10670" t="s">
        <v>3173</v>
      </c>
      <c r="D10670" t="s">
        <v>1759</v>
      </c>
      <c r="E10670" t="s">
        <v>3183</v>
      </c>
      <c r="F10670" t="s">
        <v>34561</v>
      </c>
      <c r="G10670" t="s">
        <v>34366</v>
      </c>
      <c r="H10670" t="s">
        <v>3177</v>
      </c>
      <c r="I10670" t="s">
        <v>34562</v>
      </c>
      <c r="J10670" t="s">
        <v>3187</v>
      </c>
      <c r="K10670" t="s">
        <v>34563</v>
      </c>
      <c r="L10670" t="s">
        <v>3174</v>
      </c>
      <c r="M10670" t="s">
        <v>3174</v>
      </c>
    </row>
    <row r="10671" spans="1:13" x14ac:dyDescent="0.3">
      <c r="A10671" t="s">
        <v>1090</v>
      </c>
      <c r="B10671" t="s">
        <v>4804</v>
      </c>
      <c r="C10671" t="s">
        <v>3173</v>
      </c>
      <c r="D10671" t="s">
        <v>1759</v>
      </c>
      <c r="E10671" t="s">
        <v>3320</v>
      </c>
      <c r="F10671" t="s">
        <v>34564</v>
      </c>
      <c r="G10671" t="s">
        <v>34565</v>
      </c>
      <c r="H10671" t="s">
        <v>3177</v>
      </c>
      <c r="I10671" t="s">
        <v>34566</v>
      </c>
      <c r="J10671" t="s">
        <v>3187</v>
      </c>
      <c r="K10671" t="s">
        <v>34567</v>
      </c>
      <c r="L10671" t="s">
        <v>3174</v>
      </c>
      <c r="M10671" t="s">
        <v>3174</v>
      </c>
    </row>
    <row r="10672" spans="1:13" x14ac:dyDescent="0.3">
      <c r="A10672" t="s">
        <v>1090</v>
      </c>
      <c r="B10672" t="s">
        <v>4804</v>
      </c>
      <c r="C10672" t="s">
        <v>3173</v>
      </c>
      <c r="D10672" t="s">
        <v>1759</v>
      </c>
      <c r="E10672" t="s">
        <v>3320</v>
      </c>
      <c r="F10672" t="s">
        <v>34568</v>
      </c>
      <c r="G10672" t="s">
        <v>34565</v>
      </c>
      <c r="H10672" t="s">
        <v>3177</v>
      </c>
      <c r="I10672" t="s">
        <v>34569</v>
      </c>
      <c r="J10672" t="s">
        <v>3187</v>
      </c>
      <c r="K10672" t="s">
        <v>34570</v>
      </c>
      <c r="L10672" t="s">
        <v>3174</v>
      </c>
      <c r="M10672" t="s">
        <v>3174</v>
      </c>
    </row>
    <row r="10673" spans="1:13" x14ac:dyDescent="0.3">
      <c r="A10673" t="s">
        <v>1090</v>
      </c>
      <c r="B10673" t="s">
        <v>4804</v>
      </c>
      <c r="C10673" t="s">
        <v>3173</v>
      </c>
      <c r="D10673" t="s">
        <v>1759</v>
      </c>
      <c r="E10673" t="s">
        <v>3320</v>
      </c>
      <c r="F10673" t="s">
        <v>34571</v>
      </c>
      <c r="G10673" t="s">
        <v>34565</v>
      </c>
      <c r="H10673" t="s">
        <v>3177</v>
      </c>
      <c r="I10673" t="s">
        <v>34572</v>
      </c>
      <c r="J10673" t="s">
        <v>3187</v>
      </c>
      <c r="K10673" t="s">
        <v>34573</v>
      </c>
      <c r="L10673" t="s">
        <v>3174</v>
      </c>
      <c r="M10673" t="s">
        <v>3174</v>
      </c>
    </row>
    <row r="10674" spans="1:13" x14ac:dyDescent="0.3">
      <c r="A10674" t="s">
        <v>1085</v>
      </c>
      <c r="B10674" t="s">
        <v>3023</v>
      </c>
      <c r="C10674" t="s">
        <v>3173</v>
      </c>
      <c r="D10674" t="s">
        <v>1755</v>
      </c>
      <c r="E10674" t="s">
        <v>3320</v>
      </c>
      <c r="F10674" t="s">
        <v>34574</v>
      </c>
      <c r="G10674" t="s">
        <v>34575</v>
      </c>
      <c r="H10674" t="s">
        <v>3177</v>
      </c>
      <c r="I10674" t="s">
        <v>34576</v>
      </c>
      <c r="J10674" t="s">
        <v>3187</v>
      </c>
      <c r="K10674" t="s">
        <v>34577</v>
      </c>
      <c r="L10674" t="s">
        <v>3174</v>
      </c>
      <c r="M10674" t="s">
        <v>3174</v>
      </c>
    </row>
    <row r="10675" spans="1:13" x14ac:dyDescent="0.3">
      <c r="A10675" t="s">
        <v>1099</v>
      </c>
      <c r="B10675" t="s">
        <v>34487</v>
      </c>
      <c r="C10675" t="s">
        <v>3190</v>
      </c>
      <c r="D10675" t="s">
        <v>13688</v>
      </c>
      <c r="E10675" t="s">
        <v>3298</v>
      </c>
      <c r="F10675" t="s">
        <v>34578</v>
      </c>
      <c r="G10675" t="s">
        <v>34487</v>
      </c>
      <c r="H10675" t="s">
        <v>3177</v>
      </c>
      <c r="I10675" t="s">
        <v>34579</v>
      </c>
      <c r="J10675" t="s">
        <v>3187</v>
      </c>
      <c r="K10675" t="s">
        <v>34490</v>
      </c>
      <c r="L10675" t="s">
        <v>3174</v>
      </c>
      <c r="M10675" t="s">
        <v>3174</v>
      </c>
    </row>
    <row r="10676" spans="1:13" x14ac:dyDescent="0.3">
      <c r="A10676" t="s">
        <v>1090</v>
      </c>
      <c r="B10676" t="s">
        <v>2956</v>
      </c>
      <c r="C10676" t="s">
        <v>3173</v>
      </c>
      <c r="D10676" t="s">
        <v>1755</v>
      </c>
      <c r="E10676" t="s">
        <v>3183</v>
      </c>
      <c r="F10676" t="s">
        <v>34580</v>
      </c>
      <c r="G10676" t="s">
        <v>34581</v>
      </c>
      <c r="H10676" t="s">
        <v>3177</v>
      </c>
      <c r="I10676" t="s">
        <v>34582</v>
      </c>
      <c r="J10676" t="s">
        <v>3187</v>
      </c>
      <c r="K10676" t="s">
        <v>34583</v>
      </c>
      <c r="L10676" t="s">
        <v>3174</v>
      </c>
      <c r="M10676" t="s">
        <v>3174</v>
      </c>
    </row>
    <row r="10677" spans="1:13" x14ac:dyDescent="0.3">
      <c r="A10677" t="s">
        <v>1090</v>
      </c>
      <c r="B10677" t="s">
        <v>2956</v>
      </c>
      <c r="C10677" t="s">
        <v>3173</v>
      </c>
      <c r="D10677" t="s">
        <v>1755</v>
      </c>
      <c r="E10677" t="s">
        <v>3183</v>
      </c>
      <c r="F10677" t="s">
        <v>34584</v>
      </c>
      <c r="G10677" t="s">
        <v>34585</v>
      </c>
      <c r="H10677" t="s">
        <v>3177</v>
      </c>
      <c r="I10677" t="s">
        <v>34586</v>
      </c>
      <c r="J10677" t="s">
        <v>3187</v>
      </c>
      <c r="K10677" t="s">
        <v>25354</v>
      </c>
      <c r="L10677" t="s">
        <v>3174</v>
      </c>
      <c r="M10677" t="s">
        <v>3174</v>
      </c>
    </row>
    <row r="10678" spans="1:13" x14ac:dyDescent="0.3">
      <c r="A10678" t="s">
        <v>1099</v>
      </c>
      <c r="B10678" t="s">
        <v>34587</v>
      </c>
      <c r="C10678" t="s">
        <v>3190</v>
      </c>
      <c r="D10678" t="s">
        <v>13688</v>
      </c>
      <c r="E10678" t="s">
        <v>3298</v>
      </c>
      <c r="F10678" t="s">
        <v>34588</v>
      </c>
      <c r="G10678" t="s">
        <v>34587</v>
      </c>
      <c r="H10678" t="s">
        <v>3177</v>
      </c>
      <c r="I10678" t="s">
        <v>34589</v>
      </c>
      <c r="J10678" t="s">
        <v>3187</v>
      </c>
      <c r="K10678" t="s">
        <v>34590</v>
      </c>
      <c r="L10678" t="s">
        <v>3174</v>
      </c>
      <c r="M10678" t="s">
        <v>3174</v>
      </c>
    </row>
    <row r="10679" spans="1:13" x14ac:dyDescent="0.3">
      <c r="A10679" t="s">
        <v>1099</v>
      </c>
      <c r="B10679" t="s">
        <v>34591</v>
      </c>
      <c r="C10679" t="s">
        <v>3190</v>
      </c>
      <c r="D10679" t="s">
        <v>13688</v>
      </c>
      <c r="E10679" t="s">
        <v>33939</v>
      </c>
      <c r="F10679" t="s">
        <v>34592</v>
      </c>
      <c r="G10679" t="s">
        <v>34591</v>
      </c>
      <c r="H10679" t="s">
        <v>3177</v>
      </c>
      <c r="I10679" t="s">
        <v>34593</v>
      </c>
      <c r="J10679" t="s">
        <v>3187</v>
      </c>
      <c r="K10679" t="s">
        <v>34594</v>
      </c>
      <c r="L10679" t="s">
        <v>3174</v>
      </c>
      <c r="M10679" t="s">
        <v>3174</v>
      </c>
    </row>
    <row r="10680" spans="1:13" x14ac:dyDescent="0.3">
      <c r="A10680" t="s">
        <v>1099</v>
      </c>
      <c r="B10680" t="s">
        <v>34595</v>
      </c>
      <c r="C10680" t="s">
        <v>3190</v>
      </c>
      <c r="D10680" t="s">
        <v>13688</v>
      </c>
      <c r="E10680" t="s">
        <v>3459</v>
      </c>
      <c r="F10680" t="s">
        <v>34596</v>
      </c>
      <c r="G10680" t="s">
        <v>34595</v>
      </c>
      <c r="H10680" t="s">
        <v>3177</v>
      </c>
      <c r="I10680" t="s">
        <v>34597</v>
      </c>
      <c r="J10680" t="s">
        <v>3187</v>
      </c>
      <c r="K10680" t="s">
        <v>34598</v>
      </c>
      <c r="L10680" t="s">
        <v>3174</v>
      </c>
      <c r="M10680" t="s">
        <v>3174</v>
      </c>
    </row>
    <row r="10681" spans="1:13" x14ac:dyDescent="0.3">
      <c r="A10681" t="s">
        <v>1099</v>
      </c>
      <c r="B10681" t="s">
        <v>34599</v>
      </c>
      <c r="C10681" t="s">
        <v>3190</v>
      </c>
      <c r="D10681" t="s">
        <v>13688</v>
      </c>
      <c r="E10681" t="s">
        <v>3459</v>
      </c>
      <c r="F10681" t="s">
        <v>34600</v>
      </c>
      <c r="G10681" t="s">
        <v>34599</v>
      </c>
      <c r="H10681" t="s">
        <v>3177</v>
      </c>
      <c r="I10681" t="s">
        <v>34601</v>
      </c>
      <c r="J10681" t="s">
        <v>3187</v>
      </c>
      <c r="K10681" t="s">
        <v>34147</v>
      </c>
      <c r="L10681" t="s">
        <v>3174</v>
      </c>
      <c r="M10681" t="s">
        <v>3174</v>
      </c>
    </row>
    <row r="10682" spans="1:13" x14ac:dyDescent="0.3">
      <c r="A10682" t="s">
        <v>1099</v>
      </c>
      <c r="B10682" t="s">
        <v>34602</v>
      </c>
      <c r="C10682" t="s">
        <v>3190</v>
      </c>
      <c r="D10682" t="s">
        <v>13688</v>
      </c>
      <c r="E10682" t="s">
        <v>3298</v>
      </c>
      <c r="F10682" t="s">
        <v>34603</v>
      </c>
      <c r="G10682" t="s">
        <v>34602</v>
      </c>
      <c r="H10682" t="s">
        <v>3177</v>
      </c>
      <c r="I10682" t="s">
        <v>34604</v>
      </c>
      <c r="J10682" t="s">
        <v>3187</v>
      </c>
      <c r="K10682" t="s">
        <v>34605</v>
      </c>
      <c r="L10682" t="s">
        <v>3174</v>
      </c>
      <c r="M10682" t="s">
        <v>3174</v>
      </c>
    </row>
    <row r="10683" spans="1:13" x14ac:dyDescent="0.3">
      <c r="A10683" t="s">
        <v>1099</v>
      </c>
      <c r="B10683" t="s">
        <v>34591</v>
      </c>
      <c r="C10683" t="s">
        <v>3190</v>
      </c>
      <c r="D10683" t="s">
        <v>13688</v>
      </c>
      <c r="E10683" t="s">
        <v>33939</v>
      </c>
      <c r="F10683" t="s">
        <v>34606</v>
      </c>
      <c r="G10683" t="s">
        <v>34591</v>
      </c>
      <c r="H10683" t="s">
        <v>3177</v>
      </c>
      <c r="I10683" t="s">
        <v>34607</v>
      </c>
      <c r="J10683" t="s">
        <v>3187</v>
      </c>
      <c r="K10683" t="s">
        <v>34594</v>
      </c>
      <c r="L10683" t="s">
        <v>3174</v>
      </c>
      <c r="M10683" t="s">
        <v>3174</v>
      </c>
    </row>
    <row r="10684" spans="1:13" x14ac:dyDescent="0.3">
      <c r="A10684" t="s">
        <v>1090</v>
      </c>
      <c r="B10684" t="s">
        <v>19300</v>
      </c>
      <c r="C10684" t="s">
        <v>3173</v>
      </c>
      <c r="D10684" t="s">
        <v>1761</v>
      </c>
      <c r="E10684" t="s">
        <v>32954</v>
      </c>
      <c r="F10684" t="s">
        <v>34608</v>
      </c>
      <c r="G10684" t="s">
        <v>31271</v>
      </c>
      <c r="H10684" t="s">
        <v>3177</v>
      </c>
      <c r="I10684" t="s">
        <v>34609</v>
      </c>
      <c r="J10684" t="s">
        <v>3187</v>
      </c>
      <c r="K10684" t="s">
        <v>34610</v>
      </c>
      <c r="L10684" t="s">
        <v>3174</v>
      </c>
      <c r="M10684" t="s">
        <v>3174</v>
      </c>
    </row>
    <row r="10685" spans="1:13" x14ac:dyDescent="0.3">
      <c r="A10685" t="s">
        <v>1090</v>
      </c>
      <c r="B10685" t="s">
        <v>19300</v>
      </c>
      <c r="C10685" t="s">
        <v>3173</v>
      </c>
      <c r="D10685" t="s">
        <v>1761</v>
      </c>
      <c r="E10685" t="s">
        <v>3320</v>
      </c>
      <c r="F10685" t="s">
        <v>34611</v>
      </c>
      <c r="G10685" t="s">
        <v>19511</v>
      </c>
      <c r="H10685" t="s">
        <v>3177</v>
      </c>
      <c r="I10685" t="s">
        <v>34612</v>
      </c>
      <c r="J10685" t="s">
        <v>3187</v>
      </c>
      <c r="K10685" t="s">
        <v>34613</v>
      </c>
      <c r="L10685" t="s">
        <v>3174</v>
      </c>
      <c r="M10685" t="s">
        <v>3174</v>
      </c>
    </row>
    <row r="10686" spans="1:13" x14ac:dyDescent="0.3">
      <c r="A10686" t="s">
        <v>1099</v>
      </c>
      <c r="B10686" t="s">
        <v>34591</v>
      </c>
      <c r="C10686" t="s">
        <v>3190</v>
      </c>
      <c r="D10686" t="s">
        <v>13688</v>
      </c>
      <c r="E10686" t="s">
        <v>33939</v>
      </c>
      <c r="F10686" t="s">
        <v>34614</v>
      </c>
      <c r="G10686" t="s">
        <v>34591</v>
      </c>
      <c r="H10686" t="s">
        <v>3177</v>
      </c>
      <c r="I10686" t="s">
        <v>34615</v>
      </c>
      <c r="J10686" t="s">
        <v>3187</v>
      </c>
      <c r="K10686" t="s">
        <v>34594</v>
      </c>
      <c r="L10686" t="s">
        <v>3174</v>
      </c>
      <c r="M10686" t="s">
        <v>3174</v>
      </c>
    </row>
    <row r="10687" spans="1:13" x14ac:dyDescent="0.3">
      <c r="A10687" t="s">
        <v>1090</v>
      </c>
      <c r="B10687" t="s">
        <v>4804</v>
      </c>
      <c r="C10687" t="s">
        <v>3173</v>
      </c>
      <c r="D10687" t="s">
        <v>1761</v>
      </c>
      <c r="E10687" t="s">
        <v>3320</v>
      </c>
      <c r="F10687" t="s">
        <v>34616</v>
      </c>
      <c r="G10687" t="s">
        <v>18052</v>
      </c>
      <c r="H10687" t="s">
        <v>3177</v>
      </c>
      <c r="I10687" t="s">
        <v>34617</v>
      </c>
      <c r="J10687" t="s">
        <v>3187</v>
      </c>
      <c r="K10687" t="s">
        <v>34618</v>
      </c>
      <c r="L10687" t="s">
        <v>3174</v>
      </c>
      <c r="M10687" t="s">
        <v>3174</v>
      </c>
    </row>
    <row r="10688" spans="1:13" x14ac:dyDescent="0.3">
      <c r="A10688" t="s">
        <v>1099</v>
      </c>
      <c r="B10688" t="s">
        <v>34619</v>
      </c>
      <c r="C10688" t="s">
        <v>3190</v>
      </c>
      <c r="D10688" t="s">
        <v>13688</v>
      </c>
      <c r="E10688" t="s">
        <v>33939</v>
      </c>
      <c r="F10688" t="s">
        <v>34620</v>
      </c>
      <c r="G10688" t="s">
        <v>34619</v>
      </c>
      <c r="H10688" t="s">
        <v>3177</v>
      </c>
      <c r="I10688" t="s">
        <v>34621</v>
      </c>
      <c r="J10688" t="s">
        <v>3187</v>
      </c>
      <c r="K10688" t="s">
        <v>34012</v>
      </c>
      <c r="L10688" t="s">
        <v>3174</v>
      </c>
      <c r="M10688" t="s">
        <v>3174</v>
      </c>
    </row>
    <row r="10689" spans="1:13" x14ac:dyDescent="0.3">
      <c r="A10689" t="s">
        <v>1090</v>
      </c>
      <c r="B10689" t="s">
        <v>4804</v>
      </c>
      <c r="C10689" t="s">
        <v>3173</v>
      </c>
      <c r="D10689" t="s">
        <v>1761</v>
      </c>
      <c r="E10689" t="s">
        <v>3320</v>
      </c>
      <c r="F10689" t="s">
        <v>34622</v>
      </c>
      <c r="G10689" t="s">
        <v>18052</v>
      </c>
      <c r="H10689" t="s">
        <v>3177</v>
      </c>
      <c r="I10689" t="s">
        <v>34623</v>
      </c>
      <c r="J10689" t="s">
        <v>3187</v>
      </c>
      <c r="K10689" t="s">
        <v>34624</v>
      </c>
      <c r="L10689" t="s">
        <v>3174</v>
      </c>
      <c r="M10689" t="s">
        <v>3174</v>
      </c>
    </row>
    <row r="10690" spans="1:13" x14ac:dyDescent="0.3">
      <c r="A10690" t="s">
        <v>1099</v>
      </c>
      <c r="B10690" t="s">
        <v>34602</v>
      </c>
      <c r="C10690" t="s">
        <v>3190</v>
      </c>
      <c r="D10690" t="s">
        <v>13688</v>
      </c>
      <c r="E10690" t="s">
        <v>3298</v>
      </c>
      <c r="F10690" t="s">
        <v>34625</v>
      </c>
      <c r="G10690" t="s">
        <v>34602</v>
      </c>
      <c r="H10690" t="s">
        <v>3177</v>
      </c>
      <c r="I10690" t="s">
        <v>34626</v>
      </c>
      <c r="J10690" t="s">
        <v>3187</v>
      </c>
      <c r="K10690" t="s">
        <v>34605</v>
      </c>
      <c r="L10690" t="s">
        <v>3174</v>
      </c>
      <c r="M10690" t="s">
        <v>3174</v>
      </c>
    </row>
    <row r="10691" spans="1:13" x14ac:dyDescent="0.3">
      <c r="A10691" t="s">
        <v>1090</v>
      </c>
      <c r="B10691" t="s">
        <v>19300</v>
      </c>
      <c r="C10691" t="s">
        <v>3173</v>
      </c>
      <c r="D10691" t="s">
        <v>1903</v>
      </c>
      <c r="E10691" t="s">
        <v>32954</v>
      </c>
      <c r="F10691" t="s">
        <v>34627</v>
      </c>
      <c r="G10691" t="s">
        <v>31271</v>
      </c>
      <c r="H10691" t="s">
        <v>3177</v>
      </c>
      <c r="I10691" t="s">
        <v>34628</v>
      </c>
      <c r="J10691" t="s">
        <v>3187</v>
      </c>
      <c r="K10691" t="s">
        <v>34629</v>
      </c>
      <c r="L10691" t="s">
        <v>3174</v>
      </c>
      <c r="M10691" t="s">
        <v>3174</v>
      </c>
    </row>
    <row r="10692" spans="1:13" x14ac:dyDescent="0.3">
      <c r="A10692" t="s">
        <v>1090</v>
      </c>
      <c r="B10692" t="s">
        <v>19300</v>
      </c>
      <c r="C10692" t="s">
        <v>3173</v>
      </c>
      <c r="D10692" t="s">
        <v>1903</v>
      </c>
      <c r="E10692" t="s">
        <v>32954</v>
      </c>
      <c r="F10692" t="s">
        <v>34630</v>
      </c>
      <c r="G10692" t="s">
        <v>31271</v>
      </c>
      <c r="H10692" t="s">
        <v>3177</v>
      </c>
      <c r="I10692" t="s">
        <v>34631</v>
      </c>
      <c r="J10692" t="s">
        <v>3187</v>
      </c>
      <c r="K10692" t="s">
        <v>34632</v>
      </c>
      <c r="L10692" t="s">
        <v>3174</v>
      </c>
      <c r="M10692" t="s">
        <v>3174</v>
      </c>
    </row>
    <row r="10693" spans="1:13" x14ac:dyDescent="0.3">
      <c r="A10693" t="s">
        <v>1090</v>
      </c>
      <c r="B10693" t="s">
        <v>19300</v>
      </c>
      <c r="C10693" t="s">
        <v>3173</v>
      </c>
      <c r="D10693" t="s">
        <v>1903</v>
      </c>
      <c r="E10693" t="s">
        <v>32954</v>
      </c>
      <c r="F10693" t="s">
        <v>34633</v>
      </c>
      <c r="G10693" t="s">
        <v>31315</v>
      </c>
      <c r="H10693" t="s">
        <v>3177</v>
      </c>
      <c r="I10693" t="s">
        <v>34634</v>
      </c>
      <c r="J10693" t="s">
        <v>3187</v>
      </c>
      <c r="K10693" t="s">
        <v>34635</v>
      </c>
      <c r="L10693" t="s">
        <v>3174</v>
      </c>
      <c r="M10693" t="s">
        <v>3174</v>
      </c>
    </row>
    <row r="10694" spans="1:13" x14ac:dyDescent="0.3">
      <c r="A10694" t="s">
        <v>1090</v>
      </c>
      <c r="B10694" t="s">
        <v>19300</v>
      </c>
      <c r="C10694" t="s">
        <v>3173</v>
      </c>
      <c r="D10694" t="s">
        <v>1903</v>
      </c>
      <c r="E10694" t="s">
        <v>32954</v>
      </c>
      <c r="F10694" t="s">
        <v>34636</v>
      </c>
      <c r="G10694" t="s">
        <v>31315</v>
      </c>
      <c r="H10694" t="s">
        <v>3177</v>
      </c>
      <c r="I10694" t="s">
        <v>34637</v>
      </c>
      <c r="J10694" t="s">
        <v>3187</v>
      </c>
      <c r="K10694" t="s">
        <v>34638</v>
      </c>
      <c r="L10694" t="s">
        <v>3174</v>
      </c>
      <c r="M10694" t="s">
        <v>3174</v>
      </c>
    </row>
    <row r="10695" spans="1:13" x14ac:dyDescent="0.3">
      <c r="A10695" t="s">
        <v>1090</v>
      </c>
      <c r="B10695" t="s">
        <v>3831</v>
      </c>
      <c r="C10695" t="s">
        <v>3173</v>
      </c>
      <c r="D10695" t="s">
        <v>1755</v>
      </c>
      <c r="E10695" t="s">
        <v>3183</v>
      </c>
      <c r="F10695" t="s">
        <v>34639</v>
      </c>
      <c r="G10695" t="s">
        <v>22602</v>
      </c>
      <c r="H10695" t="s">
        <v>3177</v>
      </c>
      <c r="I10695" t="s">
        <v>34640</v>
      </c>
      <c r="J10695" t="s">
        <v>3187</v>
      </c>
      <c r="K10695" t="s">
        <v>34641</v>
      </c>
      <c r="L10695" t="s">
        <v>3174</v>
      </c>
      <c r="M10695" t="s">
        <v>3174</v>
      </c>
    </row>
    <row r="10696" spans="1:13" x14ac:dyDescent="0.3">
      <c r="A10696" t="s">
        <v>1090</v>
      </c>
      <c r="B10696" t="s">
        <v>19300</v>
      </c>
      <c r="C10696" t="s">
        <v>3173</v>
      </c>
      <c r="D10696" t="s">
        <v>1903</v>
      </c>
      <c r="E10696" t="s">
        <v>32954</v>
      </c>
      <c r="F10696" t="s">
        <v>34642</v>
      </c>
      <c r="G10696" t="s">
        <v>31315</v>
      </c>
      <c r="H10696" t="s">
        <v>3177</v>
      </c>
      <c r="I10696" t="s">
        <v>34643</v>
      </c>
      <c r="J10696" t="s">
        <v>3187</v>
      </c>
      <c r="K10696" t="s">
        <v>34644</v>
      </c>
      <c r="L10696" t="s">
        <v>3174</v>
      </c>
      <c r="M10696" t="s">
        <v>3174</v>
      </c>
    </row>
    <row r="10697" spans="1:13" x14ac:dyDescent="0.3">
      <c r="A10697" t="s">
        <v>1090</v>
      </c>
      <c r="B10697" t="s">
        <v>16728</v>
      </c>
      <c r="C10697" t="s">
        <v>3173</v>
      </c>
      <c r="D10697" t="s">
        <v>1755</v>
      </c>
      <c r="E10697" t="s">
        <v>3183</v>
      </c>
      <c r="F10697" t="s">
        <v>34645</v>
      </c>
      <c r="G10697" t="s">
        <v>16730</v>
      </c>
      <c r="H10697" t="s">
        <v>3177</v>
      </c>
      <c r="I10697" t="s">
        <v>34646</v>
      </c>
      <c r="J10697" t="s">
        <v>3187</v>
      </c>
      <c r="K10697" t="s">
        <v>34647</v>
      </c>
      <c r="L10697" t="s">
        <v>3174</v>
      </c>
      <c r="M10697" t="s">
        <v>3174</v>
      </c>
    </row>
    <row r="10698" spans="1:13" x14ac:dyDescent="0.3">
      <c r="A10698" t="s">
        <v>1090</v>
      </c>
      <c r="B10698" t="s">
        <v>2999</v>
      </c>
      <c r="C10698" t="s">
        <v>3173</v>
      </c>
      <c r="D10698" t="s">
        <v>1822</v>
      </c>
      <c r="E10698" t="s">
        <v>3183</v>
      </c>
      <c r="F10698" t="s">
        <v>34648</v>
      </c>
      <c r="G10698" t="s">
        <v>20249</v>
      </c>
      <c r="H10698" t="s">
        <v>3177</v>
      </c>
      <c r="I10698" t="s">
        <v>34649</v>
      </c>
      <c r="J10698" t="s">
        <v>3179</v>
      </c>
      <c r="K10698" t="s">
        <v>34650</v>
      </c>
      <c r="L10698" t="s">
        <v>3174</v>
      </c>
      <c r="M10698" t="s">
        <v>3174</v>
      </c>
    </row>
    <row r="10699" spans="1:13" x14ac:dyDescent="0.3">
      <c r="A10699" t="s">
        <v>1090</v>
      </c>
      <c r="B10699" t="s">
        <v>2999</v>
      </c>
      <c r="C10699" t="s">
        <v>3173</v>
      </c>
      <c r="D10699" t="s">
        <v>1822</v>
      </c>
      <c r="E10699" t="s">
        <v>3183</v>
      </c>
      <c r="F10699" t="s">
        <v>34651</v>
      </c>
      <c r="G10699" t="s">
        <v>20249</v>
      </c>
      <c r="H10699" t="s">
        <v>3177</v>
      </c>
      <c r="I10699" t="s">
        <v>34652</v>
      </c>
      <c r="J10699" t="s">
        <v>3187</v>
      </c>
      <c r="K10699" t="s">
        <v>34653</v>
      </c>
      <c r="L10699" t="s">
        <v>3174</v>
      </c>
      <c r="M10699" t="s">
        <v>3174</v>
      </c>
    </row>
    <row r="10700" spans="1:13" x14ac:dyDescent="0.3">
      <c r="A10700" t="s">
        <v>1090</v>
      </c>
      <c r="B10700" t="s">
        <v>4155</v>
      </c>
      <c r="C10700" t="s">
        <v>3173</v>
      </c>
      <c r="D10700" t="s">
        <v>1822</v>
      </c>
      <c r="E10700" t="s">
        <v>3183</v>
      </c>
      <c r="F10700" t="s">
        <v>34654</v>
      </c>
      <c r="G10700" t="s">
        <v>32629</v>
      </c>
      <c r="H10700" t="s">
        <v>3177</v>
      </c>
      <c r="I10700" t="s">
        <v>34655</v>
      </c>
      <c r="J10700" t="s">
        <v>3187</v>
      </c>
      <c r="K10700" t="s">
        <v>34656</v>
      </c>
      <c r="L10700" t="s">
        <v>3174</v>
      </c>
      <c r="M10700" t="s">
        <v>3174</v>
      </c>
    </row>
    <row r="10701" spans="1:13" x14ac:dyDescent="0.3">
      <c r="A10701" t="s">
        <v>1090</v>
      </c>
      <c r="B10701" t="s">
        <v>4155</v>
      </c>
      <c r="C10701" t="s">
        <v>3173</v>
      </c>
      <c r="D10701" t="s">
        <v>1822</v>
      </c>
      <c r="E10701" t="s">
        <v>3183</v>
      </c>
      <c r="F10701" t="s">
        <v>34657</v>
      </c>
      <c r="G10701" t="s">
        <v>32629</v>
      </c>
      <c r="H10701" t="s">
        <v>3177</v>
      </c>
      <c r="I10701" t="s">
        <v>34658</v>
      </c>
      <c r="J10701" t="s">
        <v>3187</v>
      </c>
      <c r="K10701" t="s">
        <v>34659</v>
      </c>
      <c r="L10701" t="s">
        <v>3174</v>
      </c>
      <c r="M10701" t="s">
        <v>3174</v>
      </c>
    </row>
    <row r="10702" spans="1:13" x14ac:dyDescent="0.3">
      <c r="A10702" t="s">
        <v>1090</v>
      </c>
      <c r="B10702" t="s">
        <v>4155</v>
      </c>
      <c r="C10702" t="s">
        <v>3173</v>
      </c>
      <c r="D10702" t="s">
        <v>1822</v>
      </c>
      <c r="E10702" t="s">
        <v>3183</v>
      </c>
      <c r="F10702" t="s">
        <v>34660</v>
      </c>
      <c r="G10702" t="s">
        <v>32629</v>
      </c>
      <c r="H10702" t="s">
        <v>3177</v>
      </c>
      <c r="I10702" t="s">
        <v>34661</v>
      </c>
      <c r="J10702" t="s">
        <v>3187</v>
      </c>
      <c r="K10702" t="s">
        <v>34662</v>
      </c>
      <c r="L10702" t="s">
        <v>3174</v>
      </c>
      <c r="M10702" t="s">
        <v>3174</v>
      </c>
    </row>
    <row r="10703" spans="1:13" x14ac:dyDescent="0.3">
      <c r="A10703" t="s">
        <v>1090</v>
      </c>
      <c r="B10703" t="s">
        <v>4155</v>
      </c>
      <c r="C10703" t="s">
        <v>3173</v>
      </c>
      <c r="D10703" t="s">
        <v>1822</v>
      </c>
      <c r="E10703" t="s">
        <v>3183</v>
      </c>
      <c r="F10703" t="s">
        <v>34663</v>
      </c>
      <c r="G10703" t="s">
        <v>32629</v>
      </c>
      <c r="H10703" t="s">
        <v>3177</v>
      </c>
      <c r="I10703" t="s">
        <v>34664</v>
      </c>
      <c r="J10703" t="s">
        <v>3187</v>
      </c>
      <c r="K10703" t="s">
        <v>34665</v>
      </c>
      <c r="L10703" t="s">
        <v>3174</v>
      </c>
      <c r="M10703" t="s">
        <v>3174</v>
      </c>
    </row>
    <row r="10704" spans="1:13" x14ac:dyDescent="0.3">
      <c r="A10704" t="s">
        <v>1090</v>
      </c>
      <c r="B10704" t="s">
        <v>2956</v>
      </c>
      <c r="C10704" t="s">
        <v>3173</v>
      </c>
      <c r="D10704" t="s">
        <v>1822</v>
      </c>
      <c r="E10704" t="s">
        <v>3183</v>
      </c>
      <c r="F10704" t="s">
        <v>34666</v>
      </c>
      <c r="G10704" t="s">
        <v>30132</v>
      </c>
      <c r="H10704" t="s">
        <v>3177</v>
      </c>
      <c r="I10704" t="s">
        <v>34667</v>
      </c>
      <c r="J10704" t="s">
        <v>3187</v>
      </c>
      <c r="K10704" t="s">
        <v>34668</v>
      </c>
      <c r="L10704" t="s">
        <v>3174</v>
      </c>
      <c r="M10704" t="s">
        <v>3174</v>
      </c>
    </row>
    <row r="10705" spans="1:13" x14ac:dyDescent="0.3">
      <c r="A10705" t="s">
        <v>1090</v>
      </c>
      <c r="B10705" t="s">
        <v>2956</v>
      </c>
      <c r="C10705" t="s">
        <v>3173</v>
      </c>
      <c r="D10705" t="s">
        <v>1822</v>
      </c>
      <c r="E10705" t="s">
        <v>3183</v>
      </c>
      <c r="F10705" t="s">
        <v>34669</v>
      </c>
      <c r="G10705" t="s">
        <v>30132</v>
      </c>
      <c r="H10705" t="s">
        <v>3177</v>
      </c>
      <c r="I10705" t="s">
        <v>34670</v>
      </c>
      <c r="J10705" t="s">
        <v>3187</v>
      </c>
      <c r="K10705" t="s">
        <v>34671</v>
      </c>
      <c r="L10705" t="s">
        <v>3174</v>
      </c>
      <c r="M10705" t="s">
        <v>3174</v>
      </c>
    </row>
    <row r="10706" spans="1:13" x14ac:dyDescent="0.3">
      <c r="A10706" t="s">
        <v>1090</v>
      </c>
      <c r="B10706" t="s">
        <v>17714</v>
      </c>
      <c r="C10706" t="s">
        <v>3173</v>
      </c>
      <c r="D10706" t="s">
        <v>1822</v>
      </c>
      <c r="E10706" t="s">
        <v>3235</v>
      </c>
      <c r="F10706" t="s">
        <v>34672</v>
      </c>
      <c r="G10706" t="s">
        <v>17716</v>
      </c>
      <c r="H10706" t="s">
        <v>3177</v>
      </c>
      <c r="I10706" t="s">
        <v>34673</v>
      </c>
      <c r="J10706" t="s">
        <v>3187</v>
      </c>
      <c r="K10706" t="s">
        <v>34674</v>
      </c>
      <c r="L10706" t="s">
        <v>3174</v>
      </c>
      <c r="M10706" t="s">
        <v>3174</v>
      </c>
    </row>
    <row r="10707" spans="1:13" x14ac:dyDescent="0.3">
      <c r="A10707" t="s">
        <v>1090</v>
      </c>
      <c r="B10707" t="s">
        <v>8561</v>
      </c>
      <c r="C10707" t="s">
        <v>3173</v>
      </c>
      <c r="D10707" t="s">
        <v>1822</v>
      </c>
      <c r="E10707" t="s">
        <v>3459</v>
      </c>
      <c r="F10707" t="s">
        <v>34675</v>
      </c>
      <c r="G10707" t="s">
        <v>16298</v>
      </c>
      <c r="H10707" t="s">
        <v>3177</v>
      </c>
      <c r="I10707" t="s">
        <v>34676</v>
      </c>
      <c r="J10707" t="s">
        <v>3187</v>
      </c>
      <c r="K10707" t="s">
        <v>34677</v>
      </c>
      <c r="L10707" t="s">
        <v>3174</v>
      </c>
      <c r="M10707" t="s">
        <v>3174</v>
      </c>
    </row>
    <row r="10708" spans="1:13" x14ac:dyDescent="0.3">
      <c r="A10708" t="s">
        <v>1090</v>
      </c>
      <c r="B10708" t="s">
        <v>19300</v>
      </c>
      <c r="C10708" t="s">
        <v>3173</v>
      </c>
      <c r="D10708" t="s">
        <v>1903</v>
      </c>
      <c r="E10708" t="s">
        <v>32954</v>
      </c>
      <c r="F10708" t="s">
        <v>34678</v>
      </c>
      <c r="G10708" t="s">
        <v>31271</v>
      </c>
      <c r="H10708" t="s">
        <v>3177</v>
      </c>
      <c r="I10708" t="s">
        <v>34679</v>
      </c>
      <c r="J10708" t="s">
        <v>3187</v>
      </c>
      <c r="K10708" t="s">
        <v>34680</v>
      </c>
      <c r="L10708" t="s">
        <v>3174</v>
      </c>
      <c r="M10708" t="s">
        <v>3174</v>
      </c>
    </row>
    <row r="10709" spans="1:13" x14ac:dyDescent="0.3">
      <c r="A10709" t="s">
        <v>1090</v>
      </c>
      <c r="B10709" t="s">
        <v>13596</v>
      </c>
      <c r="C10709" t="s">
        <v>3173</v>
      </c>
      <c r="D10709" t="s">
        <v>1822</v>
      </c>
      <c r="E10709" t="s">
        <v>3320</v>
      </c>
      <c r="F10709" t="s">
        <v>34681</v>
      </c>
      <c r="G10709" t="s">
        <v>32412</v>
      </c>
      <c r="H10709" t="s">
        <v>3177</v>
      </c>
      <c r="I10709" t="s">
        <v>34682</v>
      </c>
      <c r="J10709" t="s">
        <v>3187</v>
      </c>
      <c r="K10709" t="s">
        <v>34683</v>
      </c>
      <c r="L10709" t="s">
        <v>3174</v>
      </c>
      <c r="M10709" t="s">
        <v>3174</v>
      </c>
    </row>
    <row r="10710" spans="1:13" x14ac:dyDescent="0.3">
      <c r="A10710" t="s">
        <v>1090</v>
      </c>
      <c r="B10710" t="s">
        <v>15025</v>
      </c>
      <c r="C10710" t="s">
        <v>3173</v>
      </c>
      <c r="D10710" t="s">
        <v>1822</v>
      </c>
      <c r="E10710" t="s">
        <v>3235</v>
      </c>
      <c r="F10710" t="s">
        <v>34684</v>
      </c>
      <c r="G10710" t="s">
        <v>29282</v>
      </c>
      <c r="H10710" t="s">
        <v>3177</v>
      </c>
      <c r="I10710" t="s">
        <v>34685</v>
      </c>
      <c r="J10710" t="s">
        <v>3179</v>
      </c>
      <c r="K10710" t="s">
        <v>34686</v>
      </c>
      <c r="L10710" t="s">
        <v>3174</v>
      </c>
      <c r="M10710" t="s">
        <v>3174</v>
      </c>
    </row>
    <row r="10711" spans="1:13" x14ac:dyDescent="0.3">
      <c r="A10711" t="s">
        <v>1090</v>
      </c>
      <c r="B10711" t="s">
        <v>4791</v>
      </c>
      <c r="C10711" t="s">
        <v>3173</v>
      </c>
      <c r="D10711" t="s">
        <v>1822</v>
      </c>
      <c r="E10711" t="s">
        <v>3235</v>
      </c>
      <c r="F10711" t="s">
        <v>34687</v>
      </c>
      <c r="G10711" t="s">
        <v>28743</v>
      </c>
      <c r="H10711" t="s">
        <v>3177</v>
      </c>
      <c r="I10711" t="s">
        <v>34688</v>
      </c>
      <c r="J10711" t="s">
        <v>3179</v>
      </c>
      <c r="K10711" t="s">
        <v>34689</v>
      </c>
      <c r="L10711" t="s">
        <v>3174</v>
      </c>
      <c r="M10711" t="s">
        <v>3174</v>
      </c>
    </row>
    <row r="10712" spans="1:13" x14ac:dyDescent="0.3">
      <c r="A10712" t="s">
        <v>1090</v>
      </c>
      <c r="B10712" t="s">
        <v>34690</v>
      </c>
      <c r="C10712" t="s">
        <v>3173</v>
      </c>
      <c r="D10712" t="s">
        <v>1822</v>
      </c>
      <c r="E10712" t="s">
        <v>3235</v>
      </c>
      <c r="F10712" t="s">
        <v>34691</v>
      </c>
      <c r="G10712" t="s">
        <v>34692</v>
      </c>
      <c r="H10712" t="s">
        <v>3177</v>
      </c>
      <c r="I10712" t="s">
        <v>34693</v>
      </c>
      <c r="J10712" t="s">
        <v>3179</v>
      </c>
      <c r="K10712" t="s">
        <v>34694</v>
      </c>
      <c r="L10712" t="s">
        <v>3174</v>
      </c>
      <c r="M10712" t="s">
        <v>3174</v>
      </c>
    </row>
    <row r="10713" spans="1:13" x14ac:dyDescent="0.3">
      <c r="A10713" t="s">
        <v>1090</v>
      </c>
      <c r="B10713" t="s">
        <v>8890</v>
      </c>
      <c r="C10713" t="s">
        <v>3173</v>
      </c>
      <c r="D10713" t="s">
        <v>1822</v>
      </c>
      <c r="E10713" t="s">
        <v>3235</v>
      </c>
      <c r="F10713" t="s">
        <v>34695</v>
      </c>
      <c r="G10713" t="s">
        <v>21621</v>
      </c>
      <c r="H10713" t="s">
        <v>3177</v>
      </c>
      <c r="I10713" t="s">
        <v>34696</v>
      </c>
      <c r="J10713" t="s">
        <v>3179</v>
      </c>
      <c r="K10713" t="s">
        <v>34697</v>
      </c>
      <c r="L10713" t="s">
        <v>3174</v>
      </c>
      <c r="M10713" t="s">
        <v>3174</v>
      </c>
    </row>
    <row r="10714" spans="1:13" x14ac:dyDescent="0.3">
      <c r="A10714" t="s">
        <v>1090</v>
      </c>
      <c r="B10714" t="s">
        <v>8890</v>
      </c>
      <c r="C10714" t="s">
        <v>3173</v>
      </c>
      <c r="D10714" t="s">
        <v>1822</v>
      </c>
      <c r="E10714" t="s">
        <v>3235</v>
      </c>
      <c r="F10714" t="s">
        <v>34698</v>
      </c>
      <c r="G10714" t="s">
        <v>21621</v>
      </c>
      <c r="H10714" t="s">
        <v>3177</v>
      </c>
      <c r="I10714" t="s">
        <v>34699</v>
      </c>
      <c r="J10714" t="s">
        <v>3179</v>
      </c>
      <c r="K10714" t="s">
        <v>34700</v>
      </c>
      <c r="L10714" t="s">
        <v>3174</v>
      </c>
      <c r="M10714" t="s">
        <v>3174</v>
      </c>
    </row>
    <row r="10715" spans="1:13" x14ac:dyDescent="0.3">
      <c r="A10715" t="s">
        <v>1090</v>
      </c>
      <c r="B10715" t="s">
        <v>28565</v>
      </c>
      <c r="C10715" t="s">
        <v>3173</v>
      </c>
      <c r="D10715" t="s">
        <v>7537</v>
      </c>
      <c r="E10715" t="s">
        <v>3235</v>
      </c>
      <c r="F10715" t="s">
        <v>34701</v>
      </c>
      <c r="G10715" t="s">
        <v>28567</v>
      </c>
      <c r="H10715" t="s">
        <v>3177</v>
      </c>
      <c r="I10715" t="s">
        <v>34702</v>
      </c>
      <c r="J10715" t="s">
        <v>3179</v>
      </c>
      <c r="K10715" t="s">
        <v>34703</v>
      </c>
      <c r="L10715" t="s">
        <v>3174</v>
      </c>
      <c r="M10715" t="s">
        <v>3174</v>
      </c>
    </row>
    <row r="10716" spans="1:13" x14ac:dyDescent="0.3">
      <c r="A10716" t="s">
        <v>1090</v>
      </c>
      <c r="B10716" t="s">
        <v>28565</v>
      </c>
      <c r="C10716" t="s">
        <v>3173</v>
      </c>
      <c r="D10716" t="s">
        <v>7537</v>
      </c>
      <c r="E10716" t="s">
        <v>3235</v>
      </c>
      <c r="F10716" t="s">
        <v>34704</v>
      </c>
      <c r="G10716" t="s">
        <v>28567</v>
      </c>
      <c r="H10716" t="s">
        <v>3177</v>
      </c>
      <c r="I10716" t="s">
        <v>34705</v>
      </c>
      <c r="J10716" t="s">
        <v>3179</v>
      </c>
      <c r="K10716" t="s">
        <v>34706</v>
      </c>
      <c r="L10716" t="s">
        <v>3174</v>
      </c>
      <c r="M10716" t="s">
        <v>3174</v>
      </c>
    </row>
    <row r="10717" spans="1:13" x14ac:dyDescent="0.3">
      <c r="A10717" t="s">
        <v>1090</v>
      </c>
      <c r="B10717" t="s">
        <v>21817</v>
      </c>
      <c r="C10717" t="s">
        <v>3173</v>
      </c>
      <c r="D10717" t="s">
        <v>7537</v>
      </c>
      <c r="E10717" t="s">
        <v>3235</v>
      </c>
      <c r="F10717" t="s">
        <v>34707</v>
      </c>
      <c r="G10717" t="s">
        <v>21819</v>
      </c>
      <c r="H10717" t="s">
        <v>3177</v>
      </c>
      <c r="I10717" t="s">
        <v>34708</v>
      </c>
      <c r="J10717" t="s">
        <v>3179</v>
      </c>
      <c r="K10717" t="s">
        <v>34709</v>
      </c>
      <c r="L10717" t="s">
        <v>3174</v>
      </c>
      <c r="M10717" t="s">
        <v>3174</v>
      </c>
    </row>
    <row r="10718" spans="1:13" x14ac:dyDescent="0.3">
      <c r="A10718" t="s">
        <v>1090</v>
      </c>
      <c r="B10718" t="s">
        <v>21817</v>
      </c>
      <c r="C10718" t="s">
        <v>3173</v>
      </c>
      <c r="D10718" t="s">
        <v>7537</v>
      </c>
      <c r="E10718" t="s">
        <v>3235</v>
      </c>
      <c r="F10718" t="s">
        <v>34710</v>
      </c>
      <c r="G10718" t="s">
        <v>21819</v>
      </c>
      <c r="H10718" t="s">
        <v>3177</v>
      </c>
      <c r="I10718" t="s">
        <v>34711</v>
      </c>
      <c r="J10718" t="s">
        <v>3179</v>
      </c>
      <c r="K10718" t="s">
        <v>34712</v>
      </c>
      <c r="L10718" t="s">
        <v>3174</v>
      </c>
      <c r="M10718" t="s">
        <v>3174</v>
      </c>
    </row>
    <row r="10719" spans="1:13" x14ac:dyDescent="0.3">
      <c r="A10719" t="s">
        <v>1090</v>
      </c>
      <c r="B10719" t="s">
        <v>21817</v>
      </c>
      <c r="C10719" t="s">
        <v>3173</v>
      </c>
      <c r="D10719" t="s">
        <v>7537</v>
      </c>
      <c r="E10719" t="s">
        <v>3235</v>
      </c>
      <c r="F10719" t="s">
        <v>34713</v>
      </c>
      <c r="G10719" t="s">
        <v>21819</v>
      </c>
      <c r="H10719" t="s">
        <v>3177</v>
      </c>
      <c r="I10719" t="s">
        <v>34714</v>
      </c>
      <c r="J10719" t="s">
        <v>3179</v>
      </c>
      <c r="K10719" t="s">
        <v>34715</v>
      </c>
      <c r="L10719" t="s">
        <v>3174</v>
      </c>
      <c r="M10719" t="s">
        <v>3174</v>
      </c>
    </row>
    <row r="10720" spans="1:13" x14ac:dyDescent="0.3">
      <c r="A10720" t="s">
        <v>1090</v>
      </c>
      <c r="B10720" t="s">
        <v>21817</v>
      </c>
      <c r="C10720" t="s">
        <v>3173</v>
      </c>
      <c r="D10720" t="s">
        <v>7537</v>
      </c>
      <c r="E10720" t="s">
        <v>3235</v>
      </c>
      <c r="F10720" t="s">
        <v>34716</v>
      </c>
      <c r="G10720" t="s">
        <v>21819</v>
      </c>
      <c r="H10720" t="s">
        <v>3177</v>
      </c>
      <c r="I10720" t="s">
        <v>34717</v>
      </c>
      <c r="J10720" t="s">
        <v>3179</v>
      </c>
      <c r="K10720" t="s">
        <v>34718</v>
      </c>
      <c r="L10720" t="s">
        <v>3174</v>
      </c>
      <c r="M10720" t="s">
        <v>3174</v>
      </c>
    </row>
    <row r="10721" spans="1:13" x14ac:dyDescent="0.3">
      <c r="A10721" t="s">
        <v>1090</v>
      </c>
      <c r="B10721" t="s">
        <v>16364</v>
      </c>
      <c r="C10721" t="s">
        <v>3173</v>
      </c>
      <c r="D10721" t="s">
        <v>7537</v>
      </c>
      <c r="E10721" t="s">
        <v>3459</v>
      </c>
      <c r="F10721" t="s">
        <v>34719</v>
      </c>
      <c r="G10721" t="s">
        <v>16366</v>
      </c>
      <c r="H10721" t="s">
        <v>3177</v>
      </c>
      <c r="I10721" t="s">
        <v>34720</v>
      </c>
      <c r="J10721" t="s">
        <v>3179</v>
      </c>
      <c r="K10721" t="s">
        <v>34721</v>
      </c>
      <c r="L10721" t="s">
        <v>3174</v>
      </c>
      <c r="M10721" t="s">
        <v>3174</v>
      </c>
    </row>
    <row r="10722" spans="1:13" x14ac:dyDescent="0.3">
      <c r="A10722" t="s">
        <v>1090</v>
      </c>
      <c r="B10722" t="s">
        <v>16364</v>
      </c>
      <c r="C10722" t="s">
        <v>3173</v>
      </c>
      <c r="D10722" t="s">
        <v>7537</v>
      </c>
      <c r="E10722" t="s">
        <v>3459</v>
      </c>
      <c r="F10722" t="s">
        <v>34722</v>
      </c>
      <c r="G10722" t="s">
        <v>16366</v>
      </c>
      <c r="H10722" t="s">
        <v>3177</v>
      </c>
      <c r="I10722" t="s">
        <v>34723</v>
      </c>
      <c r="J10722" t="s">
        <v>3179</v>
      </c>
      <c r="K10722" t="s">
        <v>34724</v>
      </c>
      <c r="L10722" t="s">
        <v>3174</v>
      </c>
      <c r="M10722" t="s">
        <v>3174</v>
      </c>
    </row>
    <row r="10723" spans="1:13" x14ac:dyDescent="0.3">
      <c r="A10723" t="s">
        <v>1090</v>
      </c>
      <c r="B10723" t="s">
        <v>16364</v>
      </c>
      <c r="C10723" t="s">
        <v>3173</v>
      </c>
      <c r="D10723" t="s">
        <v>7537</v>
      </c>
      <c r="E10723" t="s">
        <v>3459</v>
      </c>
      <c r="F10723" t="s">
        <v>34725</v>
      </c>
      <c r="G10723" t="s">
        <v>16366</v>
      </c>
      <c r="H10723" t="s">
        <v>3177</v>
      </c>
      <c r="I10723" t="s">
        <v>34726</v>
      </c>
      <c r="J10723" t="s">
        <v>3179</v>
      </c>
      <c r="K10723" t="s">
        <v>34727</v>
      </c>
      <c r="L10723" t="s">
        <v>3174</v>
      </c>
      <c r="M10723" t="s">
        <v>3174</v>
      </c>
    </row>
    <row r="10724" spans="1:13" x14ac:dyDescent="0.3">
      <c r="A10724" t="s">
        <v>1090</v>
      </c>
      <c r="B10724" t="s">
        <v>16364</v>
      </c>
      <c r="C10724" t="s">
        <v>3173</v>
      </c>
      <c r="D10724" t="s">
        <v>7537</v>
      </c>
      <c r="E10724" t="s">
        <v>3459</v>
      </c>
      <c r="F10724" t="s">
        <v>34728</v>
      </c>
      <c r="G10724" t="s">
        <v>16366</v>
      </c>
      <c r="H10724" t="s">
        <v>3177</v>
      </c>
      <c r="I10724" t="s">
        <v>34729</v>
      </c>
      <c r="J10724" t="s">
        <v>3179</v>
      </c>
      <c r="K10724" t="s">
        <v>34730</v>
      </c>
      <c r="L10724" t="s">
        <v>3174</v>
      </c>
      <c r="M10724" t="s">
        <v>3174</v>
      </c>
    </row>
    <row r="10725" spans="1:13" x14ac:dyDescent="0.3">
      <c r="A10725" t="s">
        <v>1090</v>
      </c>
      <c r="B10725" t="s">
        <v>16364</v>
      </c>
      <c r="C10725" t="s">
        <v>3173</v>
      </c>
      <c r="D10725" t="s">
        <v>7537</v>
      </c>
      <c r="E10725" t="s">
        <v>3459</v>
      </c>
      <c r="F10725" t="s">
        <v>34731</v>
      </c>
      <c r="G10725" t="s">
        <v>16366</v>
      </c>
      <c r="H10725" t="s">
        <v>3177</v>
      </c>
      <c r="I10725" t="s">
        <v>34732</v>
      </c>
      <c r="J10725" t="s">
        <v>3179</v>
      </c>
      <c r="K10725" t="s">
        <v>34733</v>
      </c>
      <c r="L10725" t="s">
        <v>3174</v>
      </c>
      <c r="M10725" t="s">
        <v>3174</v>
      </c>
    </row>
    <row r="10726" spans="1:13" x14ac:dyDescent="0.3">
      <c r="A10726" t="s">
        <v>1090</v>
      </c>
      <c r="B10726" t="s">
        <v>16364</v>
      </c>
      <c r="C10726" t="s">
        <v>3173</v>
      </c>
      <c r="D10726" t="s">
        <v>7537</v>
      </c>
      <c r="E10726" t="s">
        <v>3459</v>
      </c>
      <c r="F10726" t="s">
        <v>34734</v>
      </c>
      <c r="G10726" t="s">
        <v>16366</v>
      </c>
      <c r="H10726" t="s">
        <v>3177</v>
      </c>
      <c r="I10726" t="s">
        <v>34735</v>
      </c>
      <c r="J10726" t="s">
        <v>3179</v>
      </c>
      <c r="K10726" t="s">
        <v>34736</v>
      </c>
      <c r="L10726" t="s">
        <v>3174</v>
      </c>
      <c r="M10726" t="s">
        <v>3174</v>
      </c>
    </row>
    <row r="10727" spans="1:13" x14ac:dyDescent="0.3">
      <c r="A10727" t="s">
        <v>1090</v>
      </c>
      <c r="B10727" t="s">
        <v>28408</v>
      </c>
      <c r="C10727" t="s">
        <v>3173</v>
      </c>
      <c r="D10727" t="s">
        <v>7537</v>
      </c>
      <c r="E10727" t="s">
        <v>3459</v>
      </c>
      <c r="F10727" t="s">
        <v>34737</v>
      </c>
      <c r="G10727" t="s">
        <v>28410</v>
      </c>
      <c r="H10727" t="s">
        <v>3177</v>
      </c>
      <c r="I10727" t="s">
        <v>34738</v>
      </c>
      <c r="J10727" t="s">
        <v>3179</v>
      </c>
      <c r="K10727" t="s">
        <v>34739</v>
      </c>
      <c r="L10727" t="s">
        <v>3174</v>
      </c>
      <c r="M10727" t="s">
        <v>3174</v>
      </c>
    </row>
    <row r="10728" spans="1:13" x14ac:dyDescent="0.3">
      <c r="A10728" t="s">
        <v>1090</v>
      </c>
      <c r="B10728" t="s">
        <v>28408</v>
      </c>
      <c r="C10728" t="s">
        <v>3173</v>
      </c>
      <c r="D10728" t="s">
        <v>7537</v>
      </c>
      <c r="E10728" t="s">
        <v>3459</v>
      </c>
      <c r="F10728" t="s">
        <v>34740</v>
      </c>
      <c r="G10728" t="s">
        <v>28410</v>
      </c>
      <c r="H10728" t="s">
        <v>3177</v>
      </c>
      <c r="I10728" t="s">
        <v>34741</v>
      </c>
      <c r="J10728" t="s">
        <v>3179</v>
      </c>
      <c r="K10728" t="s">
        <v>34742</v>
      </c>
      <c r="L10728" t="s">
        <v>3174</v>
      </c>
      <c r="M10728" t="s">
        <v>3174</v>
      </c>
    </row>
    <row r="10729" spans="1:13" x14ac:dyDescent="0.3">
      <c r="A10729" t="s">
        <v>1090</v>
      </c>
      <c r="B10729" t="s">
        <v>28408</v>
      </c>
      <c r="C10729" t="s">
        <v>3173</v>
      </c>
      <c r="D10729" t="s">
        <v>7537</v>
      </c>
      <c r="E10729" t="s">
        <v>3459</v>
      </c>
      <c r="F10729" t="s">
        <v>34743</v>
      </c>
      <c r="G10729" t="s">
        <v>28410</v>
      </c>
      <c r="H10729" t="s">
        <v>3177</v>
      </c>
      <c r="I10729" t="s">
        <v>34744</v>
      </c>
      <c r="J10729" t="s">
        <v>3179</v>
      </c>
      <c r="K10729" t="s">
        <v>34745</v>
      </c>
      <c r="L10729" t="s">
        <v>3174</v>
      </c>
      <c r="M10729" t="s">
        <v>3174</v>
      </c>
    </row>
    <row r="10730" spans="1:13" x14ac:dyDescent="0.3">
      <c r="A10730" t="s">
        <v>1090</v>
      </c>
      <c r="B10730" t="s">
        <v>28408</v>
      </c>
      <c r="C10730" t="s">
        <v>3173</v>
      </c>
      <c r="D10730" t="s">
        <v>7537</v>
      </c>
      <c r="E10730" t="s">
        <v>3459</v>
      </c>
      <c r="F10730" t="s">
        <v>34746</v>
      </c>
      <c r="G10730" t="s">
        <v>28410</v>
      </c>
      <c r="H10730" t="s">
        <v>3177</v>
      </c>
      <c r="I10730" t="s">
        <v>34747</v>
      </c>
      <c r="J10730" t="s">
        <v>3179</v>
      </c>
      <c r="K10730" t="s">
        <v>34748</v>
      </c>
      <c r="L10730" t="s">
        <v>3174</v>
      </c>
      <c r="M10730" t="s">
        <v>3174</v>
      </c>
    </row>
    <row r="10731" spans="1:13" x14ac:dyDescent="0.3">
      <c r="A10731" t="s">
        <v>1090</v>
      </c>
      <c r="B10731" t="s">
        <v>28408</v>
      </c>
      <c r="C10731" t="s">
        <v>3173</v>
      </c>
      <c r="D10731" t="s">
        <v>7537</v>
      </c>
      <c r="E10731" t="s">
        <v>3459</v>
      </c>
      <c r="F10731" t="s">
        <v>34749</v>
      </c>
      <c r="G10731" t="s">
        <v>28410</v>
      </c>
      <c r="H10731" t="s">
        <v>3177</v>
      </c>
      <c r="I10731" t="s">
        <v>34750</v>
      </c>
      <c r="J10731" t="s">
        <v>3179</v>
      </c>
      <c r="K10731" t="s">
        <v>34751</v>
      </c>
      <c r="L10731" t="s">
        <v>3174</v>
      </c>
      <c r="M10731" t="s">
        <v>3174</v>
      </c>
    </row>
    <row r="10732" spans="1:13" x14ac:dyDescent="0.3">
      <c r="A10732" t="s">
        <v>1090</v>
      </c>
      <c r="B10732" t="s">
        <v>28408</v>
      </c>
      <c r="C10732" t="s">
        <v>3173</v>
      </c>
      <c r="D10732" t="s">
        <v>7537</v>
      </c>
      <c r="E10732" t="s">
        <v>3459</v>
      </c>
      <c r="F10732" t="s">
        <v>34752</v>
      </c>
      <c r="G10732" t="s">
        <v>28410</v>
      </c>
      <c r="H10732" t="s">
        <v>3177</v>
      </c>
      <c r="I10732" t="s">
        <v>34753</v>
      </c>
      <c r="J10732" t="s">
        <v>3179</v>
      </c>
      <c r="K10732" t="s">
        <v>34754</v>
      </c>
      <c r="L10732" t="s">
        <v>3174</v>
      </c>
      <c r="M10732" t="s">
        <v>3174</v>
      </c>
    </row>
    <row r="10733" spans="1:13" x14ac:dyDescent="0.3">
      <c r="A10733" t="s">
        <v>1090</v>
      </c>
      <c r="B10733" t="s">
        <v>8200</v>
      </c>
      <c r="C10733" t="s">
        <v>3173</v>
      </c>
      <c r="D10733" t="s">
        <v>7537</v>
      </c>
      <c r="E10733" t="s">
        <v>3235</v>
      </c>
      <c r="F10733" t="s">
        <v>34755</v>
      </c>
      <c r="G10733" t="s">
        <v>8202</v>
      </c>
      <c r="H10733" t="s">
        <v>3177</v>
      </c>
      <c r="I10733" t="s">
        <v>34756</v>
      </c>
      <c r="J10733" t="s">
        <v>3179</v>
      </c>
      <c r="K10733" t="s">
        <v>34757</v>
      </c>
      <c r="L10733" t="s">
        <v>3174</v>
      </c>
      <c r="M10733" t="s">
        <v>3174</v>
      </c>
    </row>
    <row r="10734" spans="1:13" x14ac:dyDescent="0.3">
      <c r="A10734" t="s">
        <v>1090</v>
      </c>
      <c r="B10734" t="s">
        <v>8200</v>
      </c>
      <c r="C10734" t="s">
        <v>3173</v>
      </c>
      <c r="D10734" t="s">
        <v>7537</v>
      </c>
      <c r="E10734" t="s">
        <v>3235</v>
      </c>
      <c r="F10734" t="s">
        <v>34758</v>
      </c>
      <c r="G10734" t="s">
        <v>8202</v>
      </c>
      <c r="H10734" t="s">
        <v>3177</v>
      </c>
      <c r="I10734" t="s">
        <v>34759</v>
      </c>
      <c r="J10734" t="s">
        <v>3179</v>
      </c>
      <c r="K10734" t="s">
        <v>34760</v>
      </c>
      <c r="L10734" t="s">
        <v>3174</v>
      </c>
      <c r="M10734" t="s">
        <v>3174</v>
      </c>
    </row>
    <row r="10735" spans="1:13" x14ac:dyDescent="0.3">
      <c r="A10735" t="s">
        <v>1090</v>
      </c>
      <c r="B10735" t="s">
        <v>8200</v>
      </c>
      <c r="C10735" t="s">
        <v>3173</v>
      </c>
      <c r="D10735" t="s">
        <v>7537</v>
      </c>
      <c r="E10735" t="s">
        <v>3235</v>
      </c>
      <c r="F10735" t="s">
        <v>34761</v>
      </c>
      <c r="G10735" t="s">
        <v>8202</v>
      </c>
      <c r="H10735" t="s">
        <v>3177</v>
      </c>
      <c r="I10735" t="s">
        <v>34762</v>
      </c>
      <c r="J10735" t="s">
        <v>3179</v>
      </c>
      <c r="K10735" t="s">
        <v>34763</v>
      </c>
      <c r="L10735" t="s">
        <v>3174</v>
      </c>
      <c r="M10735" t="s">
        <v>3174</v>
      </c>
    </row>
    <row r="10736" spans="1:13" x14ac:dyDescent="0.3">
      <c r="A10736" t="s">
        <v>1090</v>
      </c>
      <c r="B10736" t="s">
        <v>8200</v>
      </c>
      <c r="C10736" t="s">
        <v>3173</v>
      </c>
      <c r="D10736" t="s">
        <v>7537</v>
      </c>
      <c r="E10736" t="s">
        <v>3235</v>
      </c>
      <c r="F10736" t="s">
        <v>34764</v>
      </c>
      <c r="G10736" t="s">
        <v>8202</v>
      </c>
      <c r="H10736" t="s">
        <v>3177</v>
      </c>
      <c r="I10736" t="s">
        <v>34765</v>
      </c>
      <c r="J10736" t="s">
        <v>3179</v>
      </c>
      <c r="K10736" t="s">
        <v>34766</v>
      </c>
      <c r="L10736" t="s">
        <v>3174</v>
      </c>
      <c r="M10736" t="s">
        <v>3174</v>
      </c>
    </row>
    <row r="10737" spans="1:13" x14ac:dyDescent="0.3">
      <c r="A10737" t="s">
        <v>1090</v>
      </c>
      <c r="B10737" t="s">
        <v>8200</v>
      </c>
      <c r="C10737" t="s">
        <v>3173</v>
      </c>
      <c r="D10737" t="s">
        <v>7537</v>
      </c>
      <c r="E10737" t="s">
        <v>3235</v>
      </c>
      <c r="F10737" t="s">
        <v>34767</v>
      </c>
      <c r="G10737" t="s">
        <v>8202</v>
      </c>
      <c r="H10737" t="s">
        <v>3177</v>
      </c>
      <c r="I10737" t="s">
        <v>34768</v>
      </c>
      <c r="J10737" t="s">
        <v>3179</v>
      </c>
      <c r="K10737" t="s">
        <v>34769</v>
      </c>
      <c r="L10737" t="s">
        <v>3174</v>
      </c>
      <c r="M10737" t="s">
        <v>3174</v>
      </c>
    </row>
    <row r="10738" spans="1:13" x14ac:dyDescent="0.3">
      <c r="A10738" t="s">
        <v>1090</v>
      </c>
      <c r="B10738" t="s">
        <v>8200</v>
      </c>
      <c r="C10738" t="s">
        <v>3173</v>
      </c>
      <c r="D10738" t="s">
        <v>7537</v>
      </c>
      <c r="E10738" t="s">
        <v>3235</v>
      </c>
      <c r="F10738" t="s">
        <v>34770</v>
      </c>
      <c r="G10738" t="s">
        <v>8202</v>
      </c>
      <c r="H10738" t="s">
        <v>3177</v>
      </c>
      <c r="I10738" t="s">
        <v>34771</v>
      </c>
      <c r="J10738" t="s">
        <v>3179</v>
      </c>
      <c r="K10738" t="s">
        <v>34772</v>
      </c>
      <c r="L10738" t="s">
        <v>3174</v>
      </c>
      <c r="M10738" t="s">
        <v>3174</v>
      </c>
    </row>
    <row r="10739" spans="1:13" x14ac:dyDescent="0.3">
      <c r="A10739" t="s">
        <v>1090</v>
      </c>
      <c r="B10739" t="s">
        <v>8200</v>
      </c>
      <c r="C10739" t="s">
        <v>3173</v>
      </c>
      <c r="D10739" t="s">
        <v>7537</v>
      </c>
      <c r="E10739" t="s">
        <v>3235</v>
      </c>
      <c r="F10739" t="s">
        <v>34773</v>
      </c>
      <c r="G10739" t="s">
        <v>8202</v>
      </c>
      <c r="H10739" t="s">
        <v>3177</v>
      </c>
      <c r="I10739" t="s">
        <v>34774</v>
      </c>
      <c r="J10739" t="s">
        <v>3179</v>
      </c>
      <c r="K10739" t="s">
        <v>34775</v>
      </c>
      <c r="L10739" t="s">
        <v>3174</v>
      </c>
      <c r="M10739" t="s">
        <v>3174</v>
      </c>
    </row>
    <row r="10740" spans="1:13" x14ac:dyDescent="0.3">
      <c r="A10740" t="s">
        <v>1090</v>
      </c>
      <c r="B10740" t="s">
        <v>8200</v>
      </c>
      <c r="C10740" t="s">
        <v>3173</v>
      </c>
      <c r="D10740" t="s">
        <v>7537</v>
      </c>
      <c r="E10740" t="s">
        <v>3235</v>
      </c>
      <c r="F10740" t="s">
        <v>34776</v>
      </c>
      <c r="G10740" t="s">
        <v>8202</v>
      </c>
      <c r="H10740" t="s">
        <v>3177</v>
      </c>
      <c r="I10740" t="s">
        <v>34777</v>
      </c>
      <c r="J10740" t="s">
        <v>3179</v>
      </c>
      <c r="K10740" t="s">
        <v>34778</v>
      </c>
      <c r="L10740" t="s">
        <v>3174</v>
      </c>
      <c r="M10740" t="s">
        <v>3174</v>
      </c>
    </row>
    <row r="10741" spans="1:13" x14ac:dyDescent="0.3">
      <c r="A10741" t="s">
        <v>1090</v>
      </c>
      <c r="B10741" t="s">
        <v>8200</v>
      </c>
      <c r="C10741" t="s">
        <v>3173</v>
      </c>
      <c r="D10741" t="s">
        <v>7537</v>
      </c>
      <c r="E10741" t="s">
        <v>3235</v>
      </c>
      <c r="F10741" t="s">
        <v>34779</v>
      </c>
      <c r="G10741" t="s">
        <v>8202</v>
      </c>
      <c r="H10741" t="s">
        <v>3177</v>
      </c>
      <c r="I10741" t="s">
        <v>34780</v>
      </c>
      <c r="J10741" t="s">
        <v>3179</v>
      </c>
      <c r="K10741" t="s">
        <v>34781</v>
      </c>
      <c r="L10741" t="s">
        <v>3174</v>
      </c>
      <c r="M10741" t="s">
        <v>3174</v>
      </c>
    </row>
    <row r="10742" spans="1:13" x14ac:dyDescent="0.3">
      <c r="A10742" t="s">
        <v>1090</v>
      </c>
      <c r="B10742" t="s">
        <v>3038</v>
      </c>
      <c r="C10742" t="s">
        <v>3173</v>
      </c>
      <c r="D10742" t="s">
        <v>1822</v>
      </c>
      <c r="E10742" t="s">
        <v>3235</v>
      </c>
      <c r="F10742" t="s">
        <v>34782</v>
      </c>
      <c r="G10742" t="s">
        <v>34310</v>
      </c>
      <c r="H10742" t="s">
        <v>3177</v>
      </c>
      <c r="I10742" t="s">
        <v>34783</v>
      </c>
      <c r="J10742" t="s">
        <v>3179</v>
      </c>
      <c r="K10742" t="s">
        <v>34784</v>
      </c>
      <c r="L10742" t="s">
        <v>3174</v>
      </c>
      <c r="M10742" t="s">
        <v>3174</v>
      </c>
    </row>
    <row r="10743" spans="1:13" x14ac:dyDescent="0.3">
      <c r="A10743" t="s">
        <v>1090</v>
      </c>
      <c r="B10743" t="s">
        <v>3038</v>
      </c>
      <c r="C10743" t="s">
        <v>3173</v>
      </c>
      <c r="D10743" t="s">
        <v>1822</v>
      </c>
      <c r="E10743" t="s">
        <v>3235</v>
      </c>
      <c r="F10743" t="s">
        <v>34785</v>
      </c>
      <c r="G10743" t="s">
        <v>34310</v>
      </c>
      <c r="H10743" t="s">
        <v>3177</v>
      </c>
      <c r="I10743" t="s">
        <v>34786</v>
      </c>
      <c r="J10743" t="s">
        <v>3179</v>
      </c>
      <c r="K10743" t="s">
        <v>34787</v>
      </c>
      <c r="L10743" t="s">
        <v>3174</v>
      </c>
      <c r="M10743" t="s">
        <v>3174</v>
      </c>
    </row>
    <row r="10744" spans="1:13" x14ac:dyDescent="0.3">
      <c r="A10744" t="s">
        <v>1090</v>
      </c>
      <c r="B10744" t="s">
        <v>13650</v>
      </c>
      <c r="C10744" t="s">
        <v>3173</v>
      </c>
      <c r="D10744" t="s">
        <v>1822</v>
      </c>
      <c r="E10744" t="s">
        <v>3235</v>
      </c>
      <c r="F10744" t="s">
        <v>34788</v>
      </c>
      <c r="G10744" t="s">
        <v>30404</v>
      </c>
      <c r="H10744" t="s">
        <v>3177</v>
      </c>
      <c r="I10744" t="s">
        <v>34789</v>
      </c>
      <c r="J10744" t="s">
        <v>3179</v>
      </c>
      <c r="K10744" t="s">
        <v>34790</v>
      </c>
      <c r="L10744" t="s">
        <v>3174</v>
      </c>
      <c r="M10744" t="s">
        <v>3174</v>
      </c>
    </row>
    <row r="10745" spans="1:13" x14ac:dyDescent="0.3">
      <c r="A10745" t="s">
        <v>1090</v>
      </c>
      <c r="B10745" t="s">
        <v>13650</v>
      </c>
      <c r="C10745" t="s">
        <v>3173</v>
      </c>
      <c r="D10745" t="s">
        <v>1822</v>
      </c>
      <c r="E10745" t="s">
        <v>3235</v>
      </c>
      <c r="F10745" t="s">
        <v>34791</v>
      </c>
      <c r="G10745" t="s">
        <v>30404</v>
      </c>
      <c r="H10745" t="s">
        <v>3177</v>
      </c>
      <c r="I10745" t="s">
        <v>34792</v>
      </c>
      <c r="J10745" t="s">
        <v>3179</v>
      </c>
      <c r="K10745" t="s">
        <v>34793</v>
      </c>
      <c r="L10745" t="s">
        <v>3174</v>
      </c>
      <c r="M10745" t="s">
        <v>3174</v>
      </c>
    </row>
    <row r="10746" spans="1:13" x14ac:dyDescent="0.3">
      <c r="A10746" t="s">
        <v>1090</v>
      </c>
      <c r="B10746" t="s">
        <v>13661</v>
      </c>
      <c r="C10746" t="s">
        <v>3173</v>
      </c>
      <c r="D10746" t="s">
        <v>1822</v>
      </c>
      <c r="E10746" t="s">
        <v>3235</v>
      </c>
      <c r="F10746" t="s">
        <v>34794</v>
      </c>
      <c r="G10746" t="s">
        <v>34310</v>
      </c>
      <c r="H10746" t="s">
        <v>3177</v>
      </c>
      <c r="I10746" t="s">
        <v>34795</v>
      </c>
      <c r="J10746" t="s">
        <v>3179</v>
      </c>
      <c r="K10746" t="s">
        <v>34796</v>
      </c>
      <c r="L10746" t="s">
        <v>3174</v>
      </c>
      <c r="M10746" t="s">
        <v>3174</v>
      </c>
    </row>
    <row r="10747" spans="1:13" x14ac:dyDescent="0.3">
      <c r="A10747" t="s">
        <v>1090</v>
      </c>
      <c r="B10747" t="s">
        <v>13661</v>
      </c>
      <c r="C10747" t="s">
        <v>3173</v>
      </c>
      <c r="D10747" t="s">
        <v>1822</v>
      </c>
      <c r="E10747" t="s">
        <v>3235</v>
      </c>
      <c r="F10747" t="s">
        <v>34797</v>
      </c>
      <c r="G10747" t="s">
        <v>34310</v>
      </c>
      <c r="H10747" t="s">
        <v>3177</v>
      </c>
      <c r="I10747" t="s">
        <v>34798</v>
      </c>
      <c r="J10747" t="s">
        <v>3179</v>
      </c>
      <c r="K10747" t="s">
        <v>34799</v>
      </c>
      <c r="L10747" t="s">
        <v>3174</v>
      </c>
      <c r="M10747" t="s">
        <v>3174</v>
      </c>
    </row>
    <row r="10748" spans="1:13" x14ac:dyDescent="0.3">
      <c r="A10748" t="s">
        <v>1090</v>
      </c>
      <c r="B10748" t="s">
        <v>15187</v>
      </c>
      <c r="C10748" t="s">
        <v>3173</v>
      </c>
      <c r="D10748" t="s">
        <v>1822</v>
      </c>
      <c r="E10748" t="s">
        <v>3235</v>
      </c>
      <c r="F10748" t="s">
        <v>34800</v>
      </c>
      <c r="G10748" t="s">
        <v>30404</v>
      </c>
      <c r="H10748" t="s">
        <v>3177</v>
      </c>
      <c r="I10748" t="s">
        <v>34801</v>
      </c>
      <c r="J10748" t="s">
        <v>3179</v>
      </c>
      <c r="K10748" t="s">
        <v>34802</v>
      </c>
      <c r="L10748" t="s">
        <v>3174</v>
      </c>
      <c r="M10748" t="s">
        <v>3174</v>
      </c>
    </row>
    <row r="10749" spans="1:13" x14ac:dyDescent="0.3">
      <c r="A10749" t="s">
        <v>1090</v>
      </c>
      <c r="B10749" t="s">
        <v>15187</v>
      </c>
      <c r="C10749" t="s">
        <v>3173</v>
      </c>
      <c r="D10749" t="s">
        <v>1822</v>
      </c>
      <c r="E10749" t="s">
        <v>3235</v>
      </c>
      <c r="F10749" t="s">
        <v>34803</v>
      </c>
      <c r="G10749" t="s">
        <v>30404</v>
      </c>
      <c r="H10749" t="s">
        <v>3177</v>
      </c>
      <c r="I10749" t="s">
        <v>34804</v>
      </c>
      <c r="J10749" t="s">
        <v>3179</v>
      </c>
      <c r="K10749" t="s">
        <v>34805</v>
      </c>
      <c r="L10749" t="s">
        <v>3174</v>
      </c>
      <c r="M10749" t="s">
        <v>3174</v>
      </c>
    </row>
    <row r="10750" spans="1:13" x14ac:dyDescent="0.3">
      <c r="A10750" t="s">
        <v>1090</v>
      </c>
      <c r="B10750" t="s">
        <v>436</v>
      </c>
      <c r="C10750" t="s">
        <v>3173</v>
      </c>
      <c r="D10750" t="s">
        <v>1755</v>
      </c>
      <c r="E10750" t="s">
        <v>3346</v>
      </c>
      <c r="F10750" t="s">
        <v>34806</v>
      </c>
      <c r="G10750" t="s">
        <v>8605</v>
      </c>
      <c r="H10750" t="s">
        <v>3177</v>
      </c>
      <c r="I10750" t="s">
        <v>34807</v>
      </c>
      <c r="J10750" t="s">
        <v>3187</v>
      </c>
      <c r="K10750" t="s">
        <v>34808</v>
      </c>
      <c r="L10750" t="s">
        <v>3174</v>
      </c>
      <c r="M10750" t="s">
        <v>3174</v>
      </c>
    </row>
    <row r="10751" spans="1:13" x14ac:dyDescent="0.3">
      <c r="A10751" t="s">
        <v>1090</v>
      </c>
      <c r="B10751" t="s">
        <v>2999</v>
      </c>
      <c r="C10751" t="s">
        <v>3173</v>
      </c>
      <c r="D10751" t="s">
        <v>1755</v>
      </c>
      <c r="E10751" t="s">
        <v>3183</v>
      </c>
      <c r="F10751" t="s">
        <v>34809</v>
      </c>
      <c r="G10751" t="s">
        <v>29339</v>
      </c>
      <c r="H10751" t="s">
        <v>3177</v>
      </c>
      <c r="I10751" t="s">
        <v>34810</v>
      </c>
      <c r="J10751" t="s">
        <v>3187</v>
      </c>
      <c r="K10751" t="s">
        <v>25354</v>
      </c>
      <c r="L10751" t="s">
        <v>3174</v>
      </c>
      <c r="M10751" t="s">
        <v>3174</v>
      </c>
    </row>
    <row r="10752" spans="1:13" x14ac:dyDescent="0.3">
      <c r="A10752" t="s">
        <v>1090</v>
      </c>
      <c r="B10752" t="s">
        <v>6503</v>
      </c>
      <c r="C10752" t="s">
        <v>3173</v>
      </c>
      <c r="D10752" t="s">
        <v>1755</v>
      </c>
      <c r="E10752" t="s">
        <v>3183</v>
      </c>
      <c r="F10752" t="s">
        <v>34811</v>
      </c>
      <c r="G10752" t="s">
        <v>13681</v>
      </c>
      <c r="H10752" t="s">
        <v>3177</v>
      </c>
      <c r="I10752" t="s">
        <v>34812</v>
      </c>
      <c r="J10752" t="s">
        <v>3187</v>
      </c>
      <c r="K10752" t="s">
        <v>34813</v>
      </c>
      <c r="L10752" t="s">
        <v>3174</v>
      </c>
      <c r="M10752" t="s">
        <v>3174</v>
      </c>
    </row>
    <row r="10753" spans="1:13" x14ac:dyDescent="0.3">
      <c r="A10753" t="s">
        <v>1090</v>
      </c>
      <c r="B10753" t="s">
        <v>6503</v>
      </c>
      <c r="C10753" t="s">
        <v>3173</v>
      </c>
      <c r="D10753" t="s">
        <v>1755</v>
      </c>
      <c r="E10753" t="s">
        <v>3183</v>
      </c>
      <c r="F10753" t="s">
        <v>34814</v>
      </c>
      <c r="G10753" t="s">
        <v>34815</v>
      </c>
      <c r="H10753" t="s">
        <v>3177</v>
      </c>
      <c r="I10753" t="s">
        <v>34816</v>
      </c>
      <c r="J10753" t="s">
        <v>3187</v>
      </c>
      <c r="K10753" t="s">
        <v>34817</v>
      </c>
      <c r="L10753" t="s">
        <v>3174</v>
      </c>
      <c r="M10753" t="s">
        <v>3174</v>
      </c>
    </row>
    <row r="10754" spans="1:13" x14ac:dyDescent="0.3">
      <c r="A10754" t="s">
        <v>1090</v>
      </c>
      <c r="B10754" t="s">
        <v>19567</v>
      </c>
      <c r="C10754" t="s">
        <v>3173</v>
      </c>
      <c r="D10754" t="s">
        <v>1755</v>
      </c>
      <c r="E10754" t="s">
        <v>3183</v>
      </c>
      <c r="F10754" t="s">
        <v>34818</v>
      </c>
      <c r="G10754" t="s">
        <v>19569</v>
      </c>
      <c r="H10754" t="s">
        <v>3177</v>
      </c>
      <c r="I10754" t="s">
        <v>34819</v>
      </c>
      <c r="J10754" t="s">
        <v>3187</v>
      </c>
      <c r="K10754" t="s">
        <v>34583</v>
      </c>
      <c r="L10754" t="s">
        <v>3174</v>
      </c>
      <c r="M10754" t="s">
        <v>3174</v>
      </c>
    </row>
    <row r="10755" spans="1:13" x14ac:dyDescent="0.3">
      <c r="A10755" t="s">
        <v>1090</v>
      </c>
      <c r="B10755" t="s">
        <v>16728</v>
      </c>
      <c r="C10755" t="s">
        <v>3173</v>
      </c>
      <c r="D10755" t="s">
        <v>1755</v>
      </c>
      <c r="E10755" t="s">
        <v>3183</v>
      </c>
      <c r="F10755" t="s">
        <v>34820</v>
      </c>
      <c r="G10755" t="s">
        <v>34821</v>
      </c>
      <c r="H10755" t="s">
        <v>3177</v>
      </c>
      <c r="I10755" t="s">
        <v>34822</v>
      </c>
      <c r="J10755" t="s">
        <v>3187</v>
      </c>
      <c r="K10755" t="s">
        <v>34583</v>
      </c>
      <c r="L10755" t="s">
        <v>3174</v>
      </c>
      <c r="M10755" t="s">
        <v>3174</v>
      </c>
    </row>
    <row r="10756" spans="1:13" x14ac:dyDescent="0.3">
      <c r="A10756" t="s">
        <v>1090</v>
      </c>
      <c r="B10756" t="s">
        <v>16728</v>
      </c>
      <c r="C10756" t="s">
        <v>3173</v>
      </c>
      <c r="D10756" t="s">
        <v>1755</v>
      </c>
      <c r="E10756" t="s">
        <v>3183</v>
      </c>
      <c r="F10756" t="s">
        <v>34823</v>
      </c>
      <c r="G10756" t="s">
        <v>34824</v>
      </c>
      <c r="H10756" t="s">
        <v>3177</v>
      </c>
      <c r="I10756" t="s">
        <v>34825</v>
      </c>
      <c r="J10756" t="s">
        <v>3187</v>
      </c>
      <c r="K10756" t="s">
        <v>34641</v>
      </c>
      <c r="L10756" t="s">
        <v>3174</v>
      </c>
      <c r="M10756" t="s">
        <v>3174</v>
      </c>
    </row>
    <row r="10757" spans="1:13" x14ac:dyDescent="0.3">
      <c r="A10757" t="s">
        <v>1090</v>
      </c>
      <c r="B10757" t="s">
        <v>6503</v>
      </c>
      <c r="C10757" t="s">
        <v>3173</v>
      </c>
      <c r="D10757" t="s">
        <v>1755</v>
      </c>
      <c r="E10757" t="s">
        <v>3183</v>
      </c>
      <c r="F10757" t="s">
        <v>34826</v>
      </c>
      <c r="G10757" t="s">
        <v>29716</v>
      </c>
      <c r="H10757" t="s">
        <v>3177</v>
      </c>
      <c r="I10757" t="s">
        <v>34827</v>
      </c>
      <c r="J10757" t="s">
        <v>3187</v>
      </c>
      <c r="K10757" t="s">
        <v>34828</v>
      </c>
      <c r="L10757" t="s">
        <v>3174</v>
      </c>
      <c r="M10757" t="s">
        <v>3174</v>
      </c>
    </row>
    <row r="10758" spans="1:13" x14ac:dyDescent="0.3">
      <c r="A10758" t="s">
        <v>1090</v>
      </c>
      <c r="B10758" t="s">
        <v>6503</v>
      </c>
      <c r="C10758" t="s">
        <v>3173</v>
      </c>
      <c r="D10758" t="s">
        <v>1755</v>
      </c>
      <c r="E10758" t="s">
        <v>3183</v>
      </c>
      <c r="F10758" t="s">
        <v>34829</v>
      </c>
      <c r="G10758" t="s">
        <v>19270</v>
      </c>
      <c r="H10758" t="s">
        <v>3177</v>
      </c>
      <c r="I10758" t="s">
        <v>34830</v>
      </c>
      <c r="J10758" t="s">
        <v>3187</v>
      </c>
      <c r="K10758" t="s">
        <v>34831</v>
      </c>
      <c r="L10758" t="s">
        <v>3174</v>
      </c>
      <c r="M10758" t="s">
        <v>3174</v>
      </c>
    </row>
    <row r="10759" spans="1:13" x14ac:dyDescent="0.3">
      <c r="A10759" t="s">
        <v>1090</v>
      </c>
      <c r="B10759" t="s">
        <v>6503</v>
      </c>
      <c r="C10759" t="s">
        <v>3173</v>
      </c>
      <c r="D10759" t="s">
        <v>1761</v>
      </c>
      <c r="E10759" t="s">
        <v>3183</v>
      </c>
      <c r="F10759" t="s">
        <v>34832</v>
      </c>
      <c r="G10759" t="s">
        <v>29716</v>
      </c>
      <c r="H10759" t="s">
        <v>3177</v>
      </c>
      <c r="I10759" t="s">
        <v>34833</v>
      </c>
      <c r="J10759" t="s">
        <v>3187</v>
      </c>
      <c r="K10759" t="s">
        <v>34834</v>
      </c>
      <c r="L10759" t="s">
        <v>3174</v>
      </c>
      <c r="M10759" t="s">
        <v>3174</v>
      </c>
    </row>
    <row r="10760" spans="1:13" x14ac:dyDescent="0.3">
      <c r="A10760" t="s">
        <v>1090</v>
      </c>
      <c r="B10760" t="s">
        <v>6503</v>
      </c>
      <c r="C10760" t="s">
        <v>3173</v>
      </c>
      <c r="D10760" t="s">
        <v>1761</v>
      </c>
      <c r="E10760" t="s">
        <v>3183</v>
      </c>
      <c r="F10760" t="s">
        <v>34835</v>
      </c>
      <c r="G10760" t="s">
        <v>29716</v>
      </c>
      <c r="H10760" t="s">
        <v>3177</v>
      </c>
      <c r="I10760" t="s">
        <v>34836</v>
      </c>
      <c r="J10760" t="s">
        <v>3187</v>
      </c>
      <c r="K10760" t="s">
        <v>34837</v>
      </c>
      <c r="L10760" t="s">
        <v>3174</v>
      </c>
      <c r="M10760" t="s">
        <v>3174</v>
      </c>
    </row>
    <row r="10761" spans="1:13" x14ac:dyDescent="0.3">
      <c r="A10761" t="s">
        <v>1090</v>
      </c>
      <c r="B10761" t="s">
        <v>436</v>
      </c>
      <c r="C10761" t="s">
        <v>3173</v>
      </c>
      <c r="D10761" t="s">
        <v>1755</v>
      </c>
      <c r="E10761" t="s">
        <v>3346</v>
      </c>
      <c r="F10761" t="s">
        <v>34838</v>
      </c>
      <c r="G10761" t="s">
        <v>34839</v>
      </c>
      <c r="H10761" t="s">
        <v>3177</v>
      </c>
      <c r="I10761" t="s">
        <v>34840</v>
      </c>
      <c r="J10761" t="s">
        <v>3187</v>
      </c>
      <c r="K10761" t="s">
        <v>34841</v>
      </c>
      <c r="L10761" t="s">
        <v>3174</v>
      </c>
      <c r="M10761" t="s">
        <v>3174</v>
      </c>
    </row>
    <row r="10762" spans="1:13" x14ac:dyDescent="0.3">
      <c r="A10762" t="s">
        <v>1090</v>
      </c>
      <c r="B10762" t="s">
        <v>15187</v>
      </c>
      <c r="C10762" t="s">
        <v>3173</v>
      </c>
      <c r="D10762" t="s">
        <v>28172</v>
      </c>
      <c r="E10762" t="s">
        <v>3235</v>
      </c>
      <c r="F10762" t="s">
        <v>34842</v>
      </c>
      <c r="G10762" t="s">
        <v>15196</v>
      </c>
      <c r="H10762" t="s">
        <v>3177</v>
      </c>
      <c r="I10762" t="s">
        <v>34843</v>
      </c>
      <c r="J10762" t="s">
        <v>3187</v>
      </c>
      <c r="K10762" t="s">
        <v>34844</v>
      </c>
      <c r="L10762" t="s">
        <v>3174</v>
      </c>
      <c r="M10762" t="s">
        <v>3174</v>
      </c>
    </row>
    <row r="10763" spans="1:13" x14ac:dyDescent="0.3">
      <c r="A10763" t="s">
        <v>1090</v>
      </c>
      <c r="B10763" t="s">
        <v>4335</v>
      </c>
      <c r="C10763" t="s">
        <v>3173</v>
      </c>
      <c r="D10763" t="s">
        <v>28172</v>
      </c>
      <c r="E10763" t="s">
        <v>3235</v>
      </c>
      <c r="F10763" t="s">
        <v>34845</v>
      </c>
      <c r="G10763" t="s">
        <v>17876</v>
      </c>
      <c r="H10763" t="s">
        <v>3177</v>
      </c>
      <c r="I10763" t="s">
        <v>34846</v>
      </c>
      <c r="J10763" t="s">
        <v>3187</v>
      </c>
      <c r="K10763" t="s">
        <v>34847</v>
      </c>
      <c r="L10763" t="s">
        <v>3174</v>
      </c>
      <c r="M10763" t="s">
        <v>3174</v>
      </c>
    </row>
    <row r="10764" spans="1:13" x14ac:dyDescent="0.3">
      <c r="A10764" t="s">
        <v>1090</v>
      </c>
      <c r="B10764" t="s">
        <v>8665</v>
      </c>
      <c r="C10764" t="s">
        <v>3173</v>
      </c>
      <c r="D10764" t="s">
        <v>28172</v>
      </c>
      <c r="E10764" t="s">
        <v>3235</v>
      </c>
      <c r="F10764" t="s">
        <v>34848</v>
      </c>
      <c r="G10764" t="s">
        <v>8667</v>
      </c>
      <c r="H10764" t="s">
        <v>3177</v>
      </c>
      <c r="I10764" t="s">
        <v>34849</v>
      </c>
      <c r="J10764" t="s">
        <v>3187</v>
      </c>
      <c r="K10764" t="s">
        <v>34850</v>
      </c>
      <c r="L10764" t="s">
        <v>3174</v>
      </c>
      <c r="M10764" t="s">
        <v>3174</v>
      </c>
    </row>
    <row r="10765" spans="1:13" x14ac:dyDescent="0.3">
      <c r="A10765" t="s">
        <v>1090</v>
      </c>
      <c r="B10765" t="s">
        <v>17718</v>
      </c>
      <c r="C10765" t="s">
        <v>3173</v>
      </c>
      <c r="D10765" t="s">
        <v>28172</v>
      </c>
      <c r="E10765" t="s">
        <v>3235</v>
      </c>
      <c r="F10765" t="s">
        <v>34851</v>
      </c>
      <c r="G10765" t="s">
        <v>17720</v>
      </c>
      <c r="H10765" t="s">
        <v>3177</v>
      </c>
      <c r="I10765" t="s">
        <v>34852</v>
      </c>
      <c r="J10765" t="s">
        <v>3187</v>
      </c>
      <c r="K10765" t="s">
        <v>34853</v>
      </c>
      <c r="L10765" t="s">
        <v>3174</v>
      </c>
      <c r="M10765" t="s">
        <v>3174</v>
      </c>
    </row>
    <row r="10766" spans="1:13" x14ac:dyDescent="0.3">
      <c r="A10766" t="s">
        <v>1090</v>
      </c>
      <c r="B10766" t="s">
        <v>13661</v>
      </c>
      <c r="C10766" t="s">
        <v>3173</v>
      </c>
      <c r="D10766" t="s">
        <v>28172</v>
      </c>
      <c r="E10766" t="s">
        <v>3235</v>
      </c>
      <c r="F10766" t="s">
        <v>34854</v>
      </c>
      <c r="G10766" t="s">
        <v>17706</v>
      </c>
      <c r="H10766" t="s">
        <v>3177</v>
      </c>
      <c r="I10766" t="s">
        <v>34855</v>
      </c>
      <c r="J10766" t="s">
        <v>3187</v>
      </c>
      <c r="K10766" t="s">
        <v>34856</v>
      </c>
      <c r="L10766" t="s">
        <v>3174</v>
      </c>
      <c r="M10766" t="s">
        <v>3174</v>
      </c>
    </row>
    <row r="10767" spans="1:13" x14ac:dyDescent="0.3">
      <c r="A10767" t="s">
        <v>1090</v>
      </c>
      <c r="B10767" t="s">
        <v>17718</v>
      </c>
      <c r="C10767" t="s">
        <v>3173</v>
      </c>
      <c r="D10767" t="s">
        <v>1822</v>
      </c>
      <c r="E10767" t="s">
        <v>3235</v>
      </c>
      <c r="F10767" t="s">
        <v>34857</v>
      </c>
      <c r="G10767" t="s">
        <v>17720</v>
      </c>
      <c r="H10767" t="s">
        <v>3177</v>
      </c>
      <c r="I10767" t="s">
        <v>34858</v>
      </c>
      <c r="J10767" t="s">
        <v>3187</v>
      </c>
      <c r="K10767" t="s">
        <v>34859</v>
      </c>
      <c r="L10767" t="s">
        <v>3174</v>
      </c>
      <c r="M10767" t="s">
        <v>3174</v>
      </c>
    </row>
    <row r="10768" spans="1:13" x14ac:dyDescent="0.3">
      <c r="A10768" t="s">
        <v>1090</v>
      </c>
      <c r="B10768" t="s">
        <v>13596</v>
      </c>
      <c r="C10768" t="s">
        <v>3173</v>
      </c>
      <c r="D10768" t="s">
        <v>1822</v>
      </c>
      <c r="E10768" t="s">
        <v>3235</v>
      </c>
      <c r="F10768" t="s">
        <v>34860</v>
      </c>
      <c r="G10768" t="s">
        <v>32412</v>
      </c>
      <c r="H10768" t="s">
        <v>3177</v>
      </c>
      <c r="I10768" t="s">
        <v>34861</v>
      </c>
      <c r="J10768" t="s">
        <v>3187</v>
      </c>
      <c r="K10768" t="s">
        <v>34862</v>
      </c>
      <c r="L10768" t="s">
        <v>3174</v>
      </c>
      <c r="M10768" t="s">
        <v>3174</v>
      </c>
    </row>
    <row r="10769" spans="1:13" x14ac:dyDescent="0.3">
      <c r="A10769" t="s">
        <v>1090</v>
      </c>
      <c r="B10769" t="s">
        <v>6503</v>
      </c>
      <c r="C10769" t="s">
        <v>3173</v>
      </c>
      <c r="D10769" t="s">
        <v>1761</v>
      </c>
      <c r="E10769" t="s">
        <v>3183</v>
      </c>
      <c r="F10769" t="s">
        <v>34863</v>
      </c>
      <c r="G10769" t="s">
        <v>19270</v>
      </c>
      <c r="H10769" t="s">
        <v>3177</v>
      </c>
      <c r="I10769" t="s">
        <v>34864</v>
      </c>
      <c r="J10769" t="s">
        <v>3187</v>
      </c>
      <c r="K10769" t="s">
        <v>34865</v>
      </c>
      <c r="L10769" t="s">
        <v>3174</v>
      </c>
      <c r="M10769" t="s">
        <v>3174</v>
      </c>
    </row>
    <row r="10770" spans="1:13" x14ac:dyDescent="0.3">
      <c r="A10770" t="s">
        <v>1090</v>
      </c>
      <c r="B10770" t="s">
        <v>6503</v>
      </c>
      <c r="C10770" t="s">
        <v>3173</v>
      </c>
      <c r="D10770" t="s">
        <v>1761</v>
      </c>
      <c r="E10770" t="s">
        <v>3183</v>
      </c>
      <c r="F10770" t="s">
        <v>34866</v>
      </c>
      <c r="G10770" t="s">
        <v>19270</v>
      </c>
      <c r="H10770" t="s">
        <v>3177</v>
      </c>
      <c r="I10770" t="s">
        <v>34867</v>
      </c>
      <c r="J10770" t="s">
        <v>3187</v>
      </c>
      <c r="K10770" t="s">
        <v>34868</v>
      </c>
      <c r="L10770" t="s">
        <v>3174</v>
      </c>
      <c r="M10770" t="s">
        <v>3174</v>
      </c>
    </row>
    <row r="10771" spans="1:13" x14ac:dyDescent="0.3">
      <c r="A10771" t="s">
        <v>1090</v>
      </c>
      <c r="B10771" t="s">
        <v>6503</v>
      </c>
      <c r="C10771" t="s">
        <v>3173</v>
      </c>
      <c r="D10771" t="s">
        <v>1759</v>
      </c>
      <c r="E10771" t="s">
        <v>3183</v>
      </c>
      <c r="F10771" t="s">
        <v>34869</v>
      </c>
      <c r="G10771" t="s">
        <v>29716</v>
      </c>
      <c r="H10771" t="s">
        <v>3177</v>
      </c>
      <c r="I10771" t="s">
        <v>34870</v>
      </c>
      <c r="J10771" t="s">
        <v>3187</v>
      </c>
      <c r="K10771" t="s">
        <v>34871</v>
      </c>
      <c r="L10771" t="s">
        <v>3174</v>
      </c>
      <c r="M10771" t="s">
        <v>3174</v>
      </c>
    </row>
    <row r="10772" spans="1:13" x14ac:dyDescent="0.3">
      <c r="A10772" t="s">
        <v>1090</v>
      </c>
      <c r="B10772" t="s">
        <v>6503</v>
      </c>
      <c r="C10772" t="s">
        <v>3173</v>
      </c>
      <c r="D10772" t="s">
        <v>1759</v>
      </c>
      <c r="E10772" t="s">
        <v>3183</v>
      </c>
      <c r="F10772" t="s">
        <v>34872</v>
      </c>
      <c r="G10772" t="s">
        <v>29716</v>
      </c>
      <c r="H10772" t="s">
        <v>3177</v>
      </c>
      <c r="I10772" t="s">
        <v>34873</v>
      </c>
      <c r="J10772" t="s">
        <v>3187</v>
      </c>
      <c r="K10772" t="s">
        <v>34874</v>
      </c>
      <c r="L10772" t="s">
        <v>3174</v>
      </c>
      <c r="M10772" t="s">
        <v>3174</v>
      </c>
    </row>
    <row r="10773" spans="1:13" x14ac:dyDescent="0.3">
      <c r="A10773" t="s">
        <v>1090</v>
      </c>
      <c r="B10773" t="s">
        <v>6503</v>
      </c>
      <c r="C10773" t="s">
        <v>3173</v>
      </c>
      <c r="D10773" t="s">
        <v>1759</v>
      </c>
      <c r="E10773" t="s">
        <v>3183</v>
      </c>
      <c r="F10773" t="s">
        <v>34875</v>
      </c>
      <c r="G10773" t="s">
        <v>29716</v>
      </c>
      <c r="H10773" t="s">
        <v>3177</v>
      </c>
      <c r="I10773" t="s">
        <v>34876</v>
      </c>
      <c r="J10773" t="s">
        <v>3187</v>
      </c>
      <c r="K10773" t="s">
        <v>34877</v>
      </c>
      <c r="L10773" t="s">
        <v>3174</v>
      </c>
      <c r="M10773" t="s">
        <v>3174</v>
      </c>
    </row>
    <row r="10774" spans="1:13" x14ac:dyDescent="0.3">
      <c r="A10774" t="s">
        <v>1090</v>
      </c>
      <c r="B10774" t="s">
        <v>6503</v>
      </c>
      <c r="C10774" t="s">
        <v>3173</v>
      </c>
      <c r="D10774" t="s">
        <v>1759</v>
      </c>
      <c r="E10774" t="s">
        <v>3183</v>
      </c>
      <c r="F10774" t="s">
        <v>34878</v>
      </c>
      <c r="G10774" t="s">
        <v>19270</v>
      </c>
      <c r="H10774" t="s">
        <v>3177</v>
      </c>
      <c r="I10774" t="s">
        <v>34879</v>
      </c>
      <c r="J10774" t="s">
        <v>3187</v>
      </c>
      <c r="K10774" t="s">
        <v>34880</v>
      </c>
      <c r="L10774" t="s">
        <v>3174</v>
      </c>
      <c r="M10774" t="s">
        <v>3174</v>
      </c>
    </row>
    <row r="10775" spans="1:13" x14ac:dyDescent="0.3">
      <c r="A10775" t="s">
        <v>1090</v>
      </c>
      <c r="B10775" t="s">
        <v>6503</v>
      </c>
      <c r="C10775" t="s">
        <v>3173</v>
      </c>
      <c r="D10775" t="s">
        <v>1759</v>
      </c>
      <c r="E10775" t="s">
        <v>3183</v>
      </c>
      <c r="F10775" t="s">
        <v>34881</v>
      </c>
      <c r="G10775" t="s">
        <v>19270</v>
      </c>
      <c r="H10775" t="s">
        <v>3177</v>
      </c>
      <c r="I10775" t="s">
        <v>34882</v>
      </c>
      <c r="J10775" t="s">
        <v>3187</v>
      </c>
      <c r="K10775" t="s">
        <v>34883</v>
      </c>
      <c r="L10775" t="s">
        <v>3174</v>
      </c>
      <c r="M10775" t="s">
        <v>3174</v>
      </c>
    </row>
    <row r="10776" spans="1:13" x14ac:dyDescent="0.3">
      <c r="A10776" t="s">
        <v>1090</v>
      </c>
      <c r="B10776" t="s">
        <v>6503</v>
      </c>
      <c r="C10776" t="s">
        <v>3173</v>
      </c>
      <c r="D10776" t="s">
        <v>1759</v>
      </c>
      <c r="E10776" t="s">
        <v>3183</v>
      </c>
      <c r="F10776" t="s">
        <v>34884</v>
      </c>
      <c r="G10776" t="s">
        <v>19270</v>
      </c>
      <c r="H10776" t="s">
        <v>3177</v>
      </c>
      <c r="I10776" t="s">
        <v>34885</v>
      </c>
      <c r="J10776" t="s">
        <v>3187</v>
      </c>
      <c r="K10776" t="s">
        <v>34886</v>
      </c>
      <c r="L10776" t="s">
        <v>3174</v>
      </c>
      <c r="M10776" t="s">
        <v>3174</v>
      </c>
    </row>
    <row r="10777" spans="1:13" x14ac:dyDescent="0.3">
      <c r="A10777" t="s">
        <v>1090</v>
      </c>
      <c r="B10777" t="s">
        <v>6503</v>
      </c>
      <c r="C10777" t="s">
        <v>3173</v>
      </c>
      <c r="D10777" t="s">
        <v>1759</v>
      </c>
      <c r="E10777" t="s">
        <v>3183</v>
      </c>
      <c r="F10777" t="s">
        <v>34887</v>
      </c>
      <c r="G10777" t="s">
        <v>19270</v>
      </c>
      <c r="H10777" t="s">
        <v>3177</v>
      </c>
      <c r="I10777" t="s">
        <v>34888</v>
      </c>
      <c r="J10777" t="s">
        <v>3187</v>
      </c>
      <c r="K10777" t="s">
        <v>34889</v>
      </c>
      <c r="L10777" t="s">
        <v>3174</v>
      </c>
      <c r="M10777" t="s">
        <v>3174</v>
      </c>
    </row>
    <row r="10778" spans="1:13" x14ac:dyDescent="0.3">
      <c r="A10778" t="s">
        <v>1090</v>
      </c>
      <c r="B10778" t="s">
        <v>4243</v>
      </c>
      <c r="C10778" t="s">
        <v>3173</v>
      </c>
      <c r="D10778" t="s">
        <v>1755</v>
      </c>
      <c r="E10778" t="s">
        <v>3183</v>
      </c>
      <c r="F10778" t="s">
        <v>34890</v>
      </c>
      <c r="G10778" t="s">
        <v>20169</v>
      </c>
      <c r="H10778" t="s">
        <v>3177</v>
      </c>
      <c r="I10778" t="s">
        <v>34891</v>
      </c>
      <c r="J10778" t="s">
        <v>3179</v>
      </c>
      <c r="K10778" t="s">
        <v>34583</v>
      </c>
      <c r="L10778" t="s">
        <v>3174</v>
      </c>
      <c r="M10778" t="s">
        <v>3174</v>
      </c>
    </row>
    <row r="10779" spans="1:13" x14ac:dyDescent="0.3">
      <c r="A10779" t="s">
        <v>1090</v>
      </c>
      <c r="B10779" t="s">
        <v>6503</v>
      </c>
      <c r="C10779" t="s">
        <v>3173</v>
      </c>
      <c r="D10779" t="s">
        <v>1822</v>
      </c>
      <c r="E10779" t="s">
        <v>3183</v>
      </c>
      <c r="F10779" t="s">
        <v>34892</v>
      </c>
      <c r="G10779" t="s">
        <v>29716</v>
      </c>
      <c r="H10779" t="s">
        <v>3177</v>
      </c>
      <c r="I10779" t="s">
        <v>34893</v>
      </c>
      <c r="J10779" t="s">
        <v>3187</v>
      </c>
      <c r="K10779" t="s">
        <v>34894</v>
      </c>
      <c r="L10779" t="s">
        <v>3174</v>
      </c>
      <c r="M10779" t="s">
        <v>3174</v>
      </c>
    </row>
    <row r="10780" spans="1:13" x14ac:dyDescent="0.3">
      <c r="A10780" t="s">
        <v>1090</v>
      </c>
      <c r="B10780" t="s">
        <v>6503</v>
      </c>
      <c r="C10780" t="s">
        <v>3173</v>
      </c>
      <c r="D10780" t="s">
        <v>1822</v>
      </c>
      <c r="E10780" t="s">
        <v>3183</v>
      </c>
      <c r="F10780" t="s">
        <v>34895</v>
      </c>
      <c r="G10780" t="s">
        <v>19270</v>
      </c>
      <c r="H10780" t="s">
        <v>3177</v>
      </c>
      <c r="I10780" t="s">
        <v>34896</v>
      </c>
      <c r="J10780" t="s">
        <v>3187</v>
      </c>
      <c r="K10780" t="s">
        <v>34897</v>
      </c>
      <c r="L10780" t="s">
        <v>3174</v>
      </c>
      <c r="M10780" t="s">
        <v>3174</v>
      </c>
    </row>
    <row r="10781" spans="1:13" x14ac:dyDescent="0.3">
      <c r="A10781" t="s">
        <v>1090</v>
      </c>
      <c r="B10781" t="s">
        <v>4243</v>
      </c>
      <c r="C10781" t="s">
        <v>3173</v>
      </c>
      <c r="D10781" t="s">
        <v>1822</v>
      </c>
      <c r="E10781" t="s">
        <v>3459</v>
      </c>
      <c r="F10781" t="s">
        <v>34898</v>
      </c>
      <c r="G10781" t="s">
        <v>19612</v>
      </c>
      <c r="H10781" t="s">
        <v>3177</v>
      </c>
      <c r="I10781" t="s">
        <v>34899</v>
      </c>
      <c r="J10781" t="s">
        <v>3187</v>
      </c>
      <c r="K10781" t="s">
        <v>34900</v>
      </c>
      <c r="L10781" t="s">
        <v>3174</v>
      </c>
      <c r="M10781" t="s">
        <v>3174</v>
      </c>
    </row>
    <row r="10782" spans="1:13" x14ac:dyDescent="0.3">
      <c r="A10782" t="s">
        <v>1090</v>
      </c>
      <c r="B10782" t="s">
        <v>4243</v>
      </c>
      <c r="C10782" t="s">
        <v>3173</v>
      </c>
      <c r="D10782" t="s">
        <v>1822</v>
      </c>
      <c r="E10782" t="s">
        <v>3459</v>
      </c>
      <c r="F10782" t="s">
        <v>34901</v>
      </c>
      <c r="G10782" t="s">
        <v>20159</v>
      </c>
      <c r="H10782" t="s">
        <v>3177</v>
      </c>
      <c r="I10782" t="s">
        <v>34902</v>
      </c>
      <c r="J10782" t="s">
        <v>3187</v>
      </c>
      <c r="K10782" t="s">
        <v>34903</v>
      </c>
      <c r="L10782" t="s">
        <v>3174</v>
      </c>
      <c r="M10782" t="s">
        <v>3174</v>
      </c>
    </row>
    <row r="10783" spans="1:13" x14ac:dyDescent="0.3">
      <c r="A10783" t="s">
        <v>1090</v>
      </c>
      <c r="B10783" t="s">
        <v>4243</v>
      </c>
      <c r="C10783" t="s">
        <v>3173</v>
      </c>
      <c r="D10783" t="s">
        <v>1822</v>
      </c>
      <c r="E10783" t="s">
        <v>3459</v>
      </c>
      <c r="F10783" t="s">
        <v>34904</v>
      </c>
      <c r="G10783" t="s">
        <v>20169</v>
      </c>
      <c r="H10783" t="s">
        <v>3177</v>
      </c>
      <c r="I10783" t="s">
        <v>34905</v>
      </c>
      <c r="J10783" t="s">
        <v>3187</v>
      </c>
      <c r="K10783" t="s">
        <v>34906</v>
      </c>
      <c r="L10783" t="s">
        <v>3174</v>
      </c>
      <c r="M10783" t="s">
        <v>3174</v>
      </c>
    </row>
    <row r="10784" spans="1:13" x14ac:dyDescent="0.3">
      <c r="A10784" t="s">
        <v>1090</v>
      </c>
      <c r="B10784" t="s">
        <v>4243</v>
      </c>
      <c r="C10784" t="s">
        <v>3173</v>
      </c>
      <c r="D10784" t="s">
        <v>1822</v>
      </c>
      <c r="E10784" t="s">
        <v>3459</v>
      </c>
      <c r="F10784" t="s">
        <v>34907</v>
      </c>
      <c r="G10784" t="s">
        <v>19612</v>
      </c>
      <c r="H10784" t="s">
        <v>3177</v>
      </c>
      <c r="I10784" t="s">
        <v>34908</v>
      </c>
      <c r="J10784" t="s">
        <v>3187</v>
      </c>
      <c r="K10784" t="s">
        <v>34909</v>
      </c>
      <c r="L10784" t="s">
        <v>3174</v>
      </c>
      <c r="M10784" t="s">
        <v>3174</v>
      </c>
    </row>
    <row r="10785" spans="1:13" x14ac:dyDescent="0.3">
      <c r="A10785" t="s">
        <v>1090</v>
      </c>
      <c r="B10785" t="s">
        <v>4243</v>
      </c>
      <c r="C10785" t="s">
        <v>3173</v>
      </c>
      <c r="D10785" t="s">
        <v>1822</v>
      </c>
      <c r="E10785" t="s">
        <v>3459</v>
      </c>
      <c r="F10785" t="s">
        <v>34910</v>
      </c>
      <c r="G10785" t="s">
        <v>20159</v>
      </c>
      <c r="H10785" t="s">
        <v>3177</v>
      </c>
      <c r="I10785" t="s">
        <v>34911</v>
      </c>
      <c r="J10785" t="s">
        <v>3187</v>
      </c>
      <c r="K10785" t="s">
        <v>34912</v>
      </c>
      <c r="L10785" t="s">
        <v>3174</v>
      </c>
      <c r="M10785" t="s">
        <v>3174</v>
      </c>
    </row>
    <row r="10786" spans="1:13" x14ac:dyDescent="0.3">
      <c r="A10786" t="s">
        <v>1090</v>
      </c>
      <c r="B10786" t="s">
        <v>4243</v>
      </c>
      <c r="C10786" t="s">
        <v>3173</v>
      </c>
      <c r="D10786" t="s">
        <v>1822</v>
      </c>
      <c r="E10786" t="s">
        <v>3459</v>
      </c>
      <c r="F10786" t="s">
        <v>34913</v>
      </c>
      <c r="G10786" t="s">
        <v>20169</v>
      </c>
      <c r="H10786" t="s">
        <v>3177</v>
      </c>
      <c r="I10786" t="s">
        <v>34914</v>
      </c>
      <c r="J10786" t="s">
        <v>3187</v>
      </c>
      <c r="K10786" t="s">
        <v>34915</v>
      </c>
      <c r="L10786" t="s">
        <v>3174</v>
      </c>
      <c r="M10786" t="s">
        <v>3174</v>
      </c>
    </row>
    <row r="10787" spans="1:13" x14ac:dyDescent="0.3">
      <c r="A10787" t="s">
        <v>1099</v>
      </c>
      <c r="B10787" t="s">
        <v>2995</v>
      </c>
      <c r="C10787" t="s">
        <v>3190</v>
      </c>
      <c r="D10787" t="s">
        <v>7537</v>
      </c>
      <c r="E10787" t="s">
        <v>3298</v>
      </c>
      <c r="F10787" t="s">
        <v>34916</v>
      </c>
      <c r="G10787" t="s">
        <v>34917</v>
      </c>
      <c r="H10787" t="s">
        <v>3177</v>
      </c>
      <c r="I10787" t="s">
        <v>34918</v>
      </c>
      <c r="J10787" t="s">
        <v>3179</v>
      </c>
      <c r="K10787" t="s">
        <v>34919</v>
      </c>
      <c r="L10787" t="s">
        <v>3174</v>
      </c>
      <c r="M10787" t="s">
        <v>3174</v>
      </c>
    </row>
    <row r="10788" spans="1:13" x14ac:dyDescent="0.3">
      <c r="A10788" t="s">
        <v>1085</v>
      </c>
      <c r="B10788" t="s">
        <v>3655</v>
      </c>
      <c r="C10788" t="s">
        <v>3173</v>
      </c>
      <c r="D10788" t="s">
        <v>7644</v>
      </c>
      <c r="E10788" t="s">
        <v>3459</v>
      </c>
      <c r="F10788" t="s">
        <v>34920</v>
      </c>
      <c r="G10788" t="s">
        <v>5387</v>
      </c>
      <c r="H10788" t="s">
        <v>3179</v>
      </c>
      <c r="I10788" t="s">
        <v>34921</v>
      </c>
      <c r="J10788" t="s">
        <v>3187</v>
      </c>
      <c r="K10788" t="s">
        <v>34922</v>
      </c>
      <c r="L10788" t="s">
        <v>3174</v>
      </c>
      <c r="M10788" t="s">
        <v>3174</v>
      </c>
    </row>
    <row r="10789" spans="1:13" x14ac:dyDescent="0.3">
      <c r="A10789" t="s">
        <v>1085</v>
      </c>
      <c r="B10789" t="s">
        <v>3655</v>
      </c>
      <c r="C10789" t="s">
        <v>3173</v>
      </c>
      <c r="D10789" t="s">
        <v>7644</v>
      </c>
      <c r="E10789" t="s">
        <v>3459</v>
      </c>
      <c r="F10789" t="s">
        <v>34923</v>
      </c>
      <c r="G10789" t="s">
        <v>5387</v>
      </c>
      <c r="H10789" t="s">
        <v>3179</v>
      </c>
      <c r="I10789" t="s">
        <v>34924</v>
      </c>
      <c r="J10789" t="s">
        <v>3187</v>
      </c>
      <c r="K10789" t="s">
        <v>34925</v>
      </c>
      <c r="L10789" t="s">
        <v>3174</v>
      </c>
      <c r="M10789" t="s">
        <v>3174</v>
      </c>
    </row>
    <row r="10790" spans="1:13" x14ac:dyDescent="0.3">
      <c r="A10790" t="s">
        <v>1085</v>
      </c>
      <c r="B10790" t="s">
        <v>3708</v>
      </c>
      <c r="C10790" t="s">
        <v>3190</v>
      </c>
      <c r="D10790" t="s">
        <v>1784</v>
      </c>
      <c r="E10790" t="s">
        <v>3235</v>
      </c>
      <c r="F10790" t="s">
        <v>34926</v>
      </c>
      <c r="G10790" t="s">
        <v>9705</v>
      </c>
      <c r="H10790" t="s">
        <v>3179</v>
      </c>
      <c r="I10790" t="s">
        <v>34927</v>
      </c>
      <c r="J10790" t="s">
        <v>3187</v>
      </c>
      <c r="K10790" t="s">
        <v>34928</v>
      </c>
      <c r="L10790" t="s">
        <v>3174</v>
      </c>
      <c r="M10790" t="s">
        <v>3174</v>
      </c>
    </row>
    <row r="10791" spans="1:13" x14ac:dyDescent="0.3">
      <c r="A10791" t="s">
        <v>1090</v>
      </c>
      <c r="B10791" t="s">
        <v>8556</v>
      </c>
      <c r="C10791" t="s">
        <v>3173</v>
      </c>
      <c r="D10791" t="s">
        <v>1755</v>
      </c>
      <c r="E10791" t="s">
        <v>3459</v>
      </c>
      <c r="F10791" t="s">
        <v>34929</v>
      </c>
      <c r="G10791" t="s">
        <v>8558</v>
      </c>
      <c r="H10791" t="s">
        <v>3177</v>
      </c>
      <c r="I10791" t="s">
        <v>34930</v>
      </c>
      <c r="J10791" t="s">
        <v>3187</v>
      </c>
      <c r="K10791" t="s">
        <v>34931</v>
      </c>
      <c r="L10791" t="s">
        <v>3174</v>
      </c>
      <c r="M10791" t="s">
        <v>3174</v>
      </c>
    </row>
    <row r="10792" spans="1:13" x14ac:dyDescent="0.3">
      <c r="A10792" t="s">
        <v>1716</v>
      </c>
      <c r="B10792" t="s">
        <v>12677</v>
      </c>
      <c r="C10792" t="s">
        <v>4045</v>
      </c>
      <c r="D10792" t="s">
        <v>1784</v>
      </c>
      <c r="E10792" t="s">
        <v>4035</v>
      </c>
      <c r="F10792" t="s">
        <v>2160</v>
      </c>
      <c r="G10792" t="s">
        <v>34932</v>
      </c>
      <c r="H10792" t="s">
        <v>3179</v>
      </c>
      <c r="I10792" t="s">
        <v>34933</v>
      </c>
      <c r="J10792" t="s">
        <v>3187</v>
      </c>
      <c r="K10792" t="s">
        <v>34934</v>
      </c>
      <c r="L10792" t="s">
        <v>3174</v>
      </c>
      <c r="M10792" t="s">
        <v>3174</v>
      </c>
    </row>
    <row r="10793" spans="1:13" x14ac:dyDescent="0.3">
      <c r="A10793" t="s">
        <v>1085</v>
      </c>
      <c r="B10793" t="s">
        <v>3508</v>
      </c>
      <c r="C10793" t="s">
        <v>3173</v>
      </c>
      <c r="D10793" t="s">
        <v>1784</v>
      </c>
      <c r="E10793" t="s">
        <v>3235</v>
      </c>
      <c r="F10793" t="s">
        <v>2520</v>
      </c>
      <c r="G10793" t="s">
        <v>3520</v>
      </c>
      <c r="H10793" t="s">
        <v>3179</v>
      </c>
      <c r="I10793" t="s">
        <v>34935</v>
      </c>
      <c r="J10793" t="s">
        <v>3187</v>
      </c>
      <c r="K10793" t="s">
        <v>34936</v>
      </c>
      <c r="L10793" t="s">
        <v>3174</v>
      </c>
      <c r="M10793" t="s">
        <v>3174</v>
      </c>
    </row>
    <row r="10794" spans="1:13" x14ac:dyDescent="0.3">
      <c r="A10794" t="s">
        <v>1082</v>
      </c>
      <c r="B10794" t="s">
        <v>2964</v>
      </c>
      <c r="C10794" t="s">
        <v>4045</v>
      </c>
      <c r="D10794" t="s">
        <v>1784</v>
      </c>
      <c r="E10794" t="s">
        <v>7639</v>
      </c>
      <c r="F10794" t="s">
        <v>1928</v>
      </c>
      <c r="G10794" t="s">
        <v>34937</v>
      </c>
      <c r="H10794" t="s">
        <v>3179</v>
      </c>
      <c r="I10794" t="s">
        <v>34938</v>
      </c>
      <c r="J10794" t="s">
        <v>3187</v>
      </c>
      <c r="K10794" t="s">
        <v>34939</v>
      </c>
      <c r="L10794" t="s">
        <v>3174</v>
      </c>
      <c r="M10794" t="s">
        <v>3174</v>
      </c>
    </row>
    <row r="10795" spans="1:13" x14ac:dyDescent="0.3">
      <c r="A10795" t="s">
        <v>1082</v>
      </c>
      <c r="B10795" t="s">
        <v>2964</v>
      </c>
      <c r="C10795" t="s">
        <v>4045</v>
      </c>
      <c r="D10795" t="s">
        <v>1784</v>
      </c>
      <c r="E10795" t="s">
        <v>7639</v>
      </c>
      <c r="F10795" t="s">
        <v>1929</v>
      </c>
      <c r="G10795" t="s">
        <v>34937</v>
      </c>
      <c r="H10795" t="s">
        <v>3179</v>
      </c>
      <c r="I10795" t="s">
        <v>34940</v>
      </c>
      <c r="J10795" t="s">
        <v>3187</v>
      </c>
      <c r="K10795" t="s">
        <v>34941</v>
      </c>
      <c r="L10795" t="s">
        <v>3174</v>
      </c>
      <c r="M10795" t="s">
        <v>3174</v>
      </c>
    </row>
    <row r="10796" spans="1:13" x14ac:dyDescent="0.3">
      <c r="A10796" t="s">
        <v>1082</v>
      </c>
      <c r="B10796" t="s">
        <v>2964</v>
      </c>
      <c r="C10796" t="s">
        <v>4045</v>
      </c>
      <c r="D10796" t="s">
        <v>7644</v>
      </c>
      <c r="E10796" t="s">
        <v>7639</v>
      </c>
      <c r="F10796" t="s">
        <v>1923</v>
      </c>
      <c r="G10796" t="s">
        <v>34942</v>
      </c>
      <c r="H10796" t="s">
        <v>3179</v>
      </c>
      <c r="I10796" t="s">
        <v>34943</v>
      </c>
      <c r="J10796" t="s">
        <v>3187</v>
      </c>
      <c r="K10796" t="s">
        <v>34944</v>
      </c>
      <c r="L10796" t="s">
        <v>3174</v>
      </c>
      <c r="M10796" t="s">
        <v>3174</v>
      </c>
    </row>
    <row r="10797" spans="1:13" x14ac:dyDescent="0.3">
      <c r="A10797" t="s">
        <v>1082</v>
      </c>
      <c r="B10797" t="s">
        <v>2964</v>
      </c>
      <c r="C10797" t="s">
        <v>4045</v>
      </c>
      <c r="D10797" t="s">
        <v>7644</v>
      </c>
      <c r="E10797" t="s">
        <v>7639</v>
      </c>
      <c r="F10797" t="s">
        <v>1924</v>
      </c>
      <c r="G10797" t="s">
        <v>34942</v>
      </c>
      <c r="H10797" t="s">
        <v>3179</v>
      </c>
      <c r="I10797" t="s">
        <v>34945</v>
      </c>
      <c r="J10797" t="s">
        <v>3187</v>
      </c>
      <c r="K10797" t="s">
        <v>34946</v>
      </c>
      <c r="L10797" t="s">
        <v>3174</v>
      </c>
      <c r="M10797" t="s">
        <v>3174</v>
      </c>
    </row>
    <row r="10798" spans="1:13" x14ac:dyDescent="0.3">
      <c r="A10798" t="s">
        <v>1082</v>
      </c>
      <c r="B10798" t="s">
        <v>2964</v>
      </c>
      <c r="C10798" t="s">
        <v>4045</v>
      </c>
      <c r="D10798" t="s">
        <v>7644</v>
      </c>
      <c r="E10798" t="s">
        <v>7639</v>
      </c>
      <c r="F10798" t="s">
        <v>1925</v>
      </c>
      <c r="G10798" t="s">
        <v>34942</v>
      </c>
      <c r="H10798" t="s">
        <v>3179</v>
      </c>
      <c r="I10798" t="s">
        <v>34947</v>
      </c>
      <c r="J10798" t="s">
        <v>3187</v>
      </c>
      <c r="K10798" t="s">
        <v>34948</v>
      </c>
      <c r="L10798" t="s">
        <v>3174</v>
      </c>
      <c r="M10798" t="s">
        <v>3174</v>
      </c>
    </row>
    <row r="10799" spans="1:13" x14ac:dyDescent="0.3">
      <c r="A10799" t="s">
        <v>1082</v>
      </c>
      <c r="B10799" t="s">
        <v>2964</v>
      </c>
      <c r="C10799" t="s">
        <v>4045</v>
      </c>
      <c r="D10799" t="s">
        <v>7644</v>
      </c>
      <c r="E10799" t="s">
        <v>7639</v>
      </c>
      <c r="F10799" t="s">
        <v>1926</v>
      </c>
      <c r="G10799" t="s">
        <v>34949</v>
      </c>
      <c r="H10799" t="s">
        <v>3179</v>
      </c>
      <c r="I10799" t="s">
        <v>34950</v>
      </c>
      <c r="J10799" t="s">
        <v>3187</v>
      </c>
      <c r="K10799" t="s">
        <v>34951</v>
      </c>
      <c r="L10799" t="s">
        <v>3174</v>
      </c>
      <c r="M10799" t="s">
        <v>3174</v>
      </c>
    </row>
    <row r="10800" spans="1:13" x14ac:dyDescent="0.3">
      <c r="A10800" t="s">
        <v>1082</v>
      </c>
      <c r="B10800" t="s">
        <v>14644</v>
      </c>
      <c r="C10800" t="s">
        <v>4045</v>
      </c>
      <c r="D10800" t="s">
        <v>7662</v>
      </c>
      <c r="E10800" t="s">
        <v>3235</v>
      </c>
      <c r="F10800" t="s">
        <v>2942</v>
      </c>
      <c r="G10800" t="s">
        <v>34952</v>
      </c>
      <c r="H10800" t="s">
        <v>3179</v>
      </c>
      <c r="I10800" t="s">
        <v>34953</v>
      </c>
      <c r="J10800" t="s">
        <v>3187</v>
      </c>
      <c r="K10800" t="s">
        <v>7840</v>
      </c>
      <c r="L10800" t="s">
        <v>3174</v>
      </c>
      <c r="M10800" t="s">
        <v>3174</v>
      </c>
    </row>
    <row r="10801" spans="1:13" x14ac:dyDescent="0.3">
      <c r="A10801" t="s">
        <v>1082</v>
      </c>
      <c r="B10801" t="s">
        <v>9381</v>
      </c>
      <c r="C10801" t="s">
        <v>4045</v>
      </c>
      <c r="D10801" t="s">
        <v>1784</v>
      </c>
      <c r="E10801" t="s">
        <v>3235</v>
      </c>
      <c r="F10801" t="s">
        <v>2621</v>
      </c>
      <c r="G10801" t="s">
        <v>34954</v>
      </c>
      <c r="H10801" t="s">
        <v>3179</v>
      </c>
      <c r="I10801" t="s">
        <v>34955</v>
      </c>
      <c r="J10801" t="s">
        <v>3187</v>
      </c>
      <c r="K10801" t="s">
        <v>34956</v>
      </c>
      <c r="L10801" t="s">
        <v>3174</v>
      </c>
      <c r="M10801" t="s">
        <v>3174</v>
      </c>
    </row>
    <row r="10802" spans="1:13" x14ac:dyDescent="0.3">
      <c r="A10802" t="s">
        <v>1082</v>
      </c>
      <c r="B10802" t="s">
        <v>7841</v>
      </c>
      <c r="C10802" t="s">
        <v>4045</v>
      </c>
      <c r="D10802" t="s">
        <v>7644</v>
      </c>
      <c r="E10802" t="s">
        <v>7639</v>
      </c>
      <c r="F10802" t="s">
        <v>2130</v>
      </c>
      <c r="G10802" t="s">
        <v>34957</v>
      </c>
      <c r="H10802" t="s">
        <v>3179</v>
      </c>
      <c r="I10802" t="s">
        <v>34958</v>
      </c>
      <c r="J10802" t="s">
        <v>3187</v>
      </c>
      <c r="K10802" t="s">
        <v>34946</v>
      </c>
      <c r="L10802" t="s">
        <v>3174</v>
      </c>
      <c r="M10802" t="s">
        <v>3174</v>
      </c>
    </row>
    <row r="10803" spans="1:13" x14ac:dyDescent="0.3">
      <c r="A10803" t="s">
        <v>1082</v>
      </c>
      <c r="B10803" t="s">
        <v>7841</v>
      </c>
      <c r="C10803" t="s">
        <v>4045</v>
      </c>
      <c r="D10803" t="s">
        <v>7644</v>
      </c>
      <c r="E10803" t="s">
        <v>7639</v>
      </c>
      <c r="F10803" t="s">
        <v>2131</v>
      </c>
      <c r="G10803" t="s">
        <v>34957</v>
      </c>
      <c r="H10803" t="s">
        <v>3179</v>
      </c>
      <c r="I10803" t="s">
        <v>34959</v>
      </c>
      <c r="J10803" t="s">
        <v>3187</v>
      </c>
      <c r="K10803" t="s">
        <v>34948</v>
      </c>
      <c r="L10803" t="s">
        <v>3174</v>
      </c>
      <c r="M10803" t="s">
        <v>3174</v>
      </c>
    </row>
    <row r="10804" spans="1:13" x14ac:dyDescent="0.3">
      <c r="A10804" t="s">
        <v>1082</v>
      </c>
      <c r="B10804" t="s">
        <v>13605</v>
      </c>
      <c r="C10804" t="s">
        <v>4045</v>
      </c>
      <c r="D10804" t="s">
        <v>1784</v>
      </c>
      <c r="E10804" t="s">
        <v>3546</v>
      </c>
      <c r="F10804" t="s">
        <v>2371</v>
      </c>
      <c r="G10804" t="s">
        <v>25910</v>
      </c>
      <c r="H10804" t="s">
        <v>3179</v>
      </c>
      <c r="I10804" t="s">
        <v>34960</v>
      </c>
      <c r="J10804" t="s">
        <v>3187</v>
      </c>
      <c r="K10804" t="s">
        <v>34961</v>
      </c>
      <c r="L10804" t="s">
        <v>3174</v>
      </c>
      <c r="M10804" t="s">
        <v>3174</v>
      </c>
    </row>
    <row r="10805" spans="1:13" x14ac:dyDescent="0.3">
      <c r="A10805" t="s">
        <v>1082</v>
      </c>
      <c r="B10805" t="s">
        <v>8765</v>
      </c>
      <c r="C10805" t="s">
        <v>4045</v>
      </c>
      <c r="D10805" t="s">
        <v>1784</v>
      </c>
      <c r="E10805" t="s">
        <v>3235</v>
      </c>
      <c r="F10805" t="s">
        <v>2349</v>
      </c>
      <c r="G10805" t="s">
        <v>15146</v>
      </c>
      <c r="H10805" t="s">
        <v>3179</v>
      </c>
      <c r="I10805" t="s">
        <v>34962</v>
      </c>
      <c r="J10805" t="s">
        <v>3187</v>
      </c>
      <c r="K10805" t="s">
        <v>10822</v>
      </c>
      <c r="L10805" t="s">
        <v>3174</v>
      </c>
      <c r="M10805" t="s">
        <v>3174</v>
      </c>
    </row>
    <row r="10806" spans="1:13" x14ac:dyDescent="0.3">
      <c r="A10806" t="s">
        <v>1085</v>
      </c>
      <c r="B10806" t="s">
        <v>3655</v>
      </c>
      <c r="C10806" t="s">
        <v>3173</v>
      </c>
      <c r="D10806" t="s">
        <v>7644</v>
      </c>
      <c r="E10806" t="s">
        <v>3459</v>
      </c>
      <c r="F10806" t="s">
        <v>2502</v>
      </c>
      <c r="G10806" t="s">
        <v>4025</v>
      </c>
      <c r="H10806" t="s">
        <v>3179</v>
      </c>
      <c r="I10806" t="s">
        <v>34963</v>
      </c>
      <c r="J10806" t="s">
        <v>3187</v>
      </c>
      <c r="K10806" t="s">
        <v>34964</v>
      </c>
      <c r="L10806" t="s">
        <v>3174</v>
      </c>
      <c r="M10806" t="s">
        <v>3174</v>
      </c>
    </row>
    <row r="10807" spans="1:13" x14ac:dyDescent="0.3">
      <c r="A10807" t="s">
        <v>1085</v>
      </c>
      <c r="B10807" t="s">
        <v>3655</v>
      </c>
      <c r="C10807" t="s">
        <v>3173</v>
      </c>
      <c r="D10807" t="s">
        <v>7644</v>
      </c>
      <c r="E10807" t="s">
        <v>3459</v>
      </c>
      <c r="F10807" t="s">
        <v>2503</v>
      </c>
      <c r="G10807" t="s">
        <v>4025</v>
      </c>
      <c r="H10807" t="s">
        <v>3179</v>
      </c>
      <c r="I10807" t="s">
        <v>34965</v>
      </c>
      <c r="J10807" t="s">
        <v>3187</v>
      </c>
      <c r="K10807" t="s">
        <v>34964</v>
      </c>
      <c r="L10807" t="s">
        <v>3174</v>
      </c>
      <c r="M10807" t="s">
        <v>3174</v>
      </c>
    </row>
    <row r="10808" spans="1:13" x14ac:dyDescent="0.3">
      <c r="A10808" t="s">
        <v>1085</v>
      </c>
      <c r="B10808" t="s">
        <v>3655</v>
      </c>
      <c r="C10808" t="s">
        <v>3173</v>
      </c>
      <c r="D10808" t="s">
        <v>7644</v>
      </c>
      <c r="E10808" t="s">
        <v>3459</v>
      </c>
      <c r="F10808" t="s">
        <v>2504</v>
      </c>
      <c r="G10808" t="s">
        <v>34966</v>
      </c>
      <c r="H10808" t="s">
        <v>3179</v>
      </c>
      <c r="I10808" t="s">
        <v>34967</v>
      </c>
      <c r="J10808" t="s">
        <v>3187</v>
      </c>
      <c r="K10808" t="s">
        <v>34968</v>
      </c>
      <c r="L10808" t="s">
        <v>3174</v>
      </c>
      <c r="M10808" t="s">
        <v>3174</v>
      </c>
    </row>
    <row r="10809" spans="1:13" x14ac:dyDescent="0.3">
      <c r="A10809" t="s">
        <v>1085</v>
      </c>
      <c r="B10809" t="s">
        <v>3655</v>
      </c>
      <c r="C10809" t="s">
        <v>3173</v>
      </c>
      <c r="D10809" t="s">
        <v>7644</v>
      </c>
      <c r="E10809" t="s">
        <v>3459</v>
      </c>
      <c r="F10809" t="s">
        <v>2510</v>
      </c>
      <c r="G10809" t="s">
        <v>3920</v>
      </c>
      <c r="H10809" t="s">
        <v>3179</v>
      </c>
      <c r="I10809" t="s">
        <v>34969</v>
      </c>
      <c r="J10809" t="s">
        <v>3187</v>
      </c>
      <c r="K10809" t="s">
        <v>34925</v>
      </c>
      <c r="L10809" t="s">
        <v>3174</v>
      </c>
      <c r="M10809" t="s">
        <v>3174</v>
      </c>
    </row>
    <row r="10810" spans="1:13" x14ac:dyDescent="0.3">
      <c r="A10810" t="s">
        <v>1085</v>
      </c>
      <c r="B10810" t="s">
        <v>3655</v>
      </c>
      <c r="C10810" t="s">
        <v>3173</v>
      </c>
      <c r="D10810" t="s">
        <v>7644</v>
      </c>
      <c r="E10810" t="s">
        <v>3459</v>
      </c>
      <c r="F10810" t="s">
        <v>2511</v>
      </c>
      <c r="G10810" t="s">
        <v>3920</v>
      </c>
      <c r="H10810" t="s">
        <v>3179</v>
      </c>
      <c r="I10810" t="s">
        <v>34970</v>
      </c>
      <c r="J10810" t="s">
        <v>3187</v>
      </c>
      <c r="K10810" t="s">
        <v>34922</v>
      </c>
      <c r="L10810" t="s">
        <v>3174</v>
      </c>
      <c r="M10810" t="s">
        <v>3174</v>
      </c>
    </row>
    <row r="10811" spans="1:13" x14ac:dyDescent="0.3">
      <c r="A10811" t="s">
        <v>1085</v>
      </c>
      <c r="B10811" t="s">
        <v>5148</v>
      </c>
      <c r="C10811" t="s">
        <v>3173</v>
      </c>
      <c r="D10811" t="s">
        <v>7644</v>
      </c>
      <c r="E10811" t="s">
        <v>3235</v>
      </c>
      <c r="F10811" t="s">
        <v>2458</v>
      </c>
      <c r="G10811" t="s">
        <v>34971</v>
      </c>
      <c r="H10811" t="s">
        <v>3179</v>
      </c>
      <c r="I10811" t="s">
        <v>34972</v>
      </c>
      <c r="J10811" t="s">
        <v>3187</v>
      </c>
      <c r="K10811" t="s">
        <v>34973</v>
      </c>
      <c r="L10811" t="s">
        <v>3174</v>
      </c>
      <c r="M10811" t="s">
        <v>3174</v>
      </c>
    </row>
    <row r="10812" spans="1:13" x14ac:dyDescent="0.3">
      <c r="A10812" t="s">
        <v>1085</v>
      </c>
      <c r="B10812" t="s">
        <v>5148</v>
      </c>
      <c r="C10812" t="s">
        <v>3173</v>
      </c>
      <c r="D10812" t="s">
        <v>7644</v>
      </c>
      <c r="E10812" t="s">
        <v>3235</v>
      </c>
      <c r="F10812" t="s">
        <v>2465</v>
      </c>
      <c r="G10812" t="s">
        <v>34974</v>
      </c>
      <c r="H10812" t="s">
        <v>3179</v>
      </c>
      <c r="I10812" t="s">
        <v>34975</v>
      </c>
      <c r="J10812" t="s">
        <v>3187</v>
      </c>
      <c r="K10812" t="s">
        <v>34976</v>
      </c>
      <c r="L10812" t="s">
        <v>3174</v>
      </c>
      <c r="M10812" t="s">
        <v>3174</v>
      </c>
    </row>
    <row r="10813" spans="1:13" x14ac:dyDescent="0.3">
      <c r="A10813" t="s">
        <v>1085</v>
      </c>
      <c r="B10813" t="s">
        <v>3042</v>
      </c>
      <c r="C10813" t="s">
        <v>3190</v>
      </c>
      <c r="D10813" t="s">
        <v>7662</v>
      </c>
      <c r="E10813" t="s">
        <v>3183</v>
      </c>
      <c r="F10813" t="s">
        <v>2746</v>
      </c>
      <c r="G10813" t="s">
        <v>34977</v>
      </c>
      <c r="H10813" t="s">
        <v>3179</v>
      </c>
      <c r="I10813" t="s">
        <v>34978</v>
      </c>
      <c r="J10813" t="s">
        <v>3187</v>
      </c>
      <c r="K10813" t="s">
        <v>34979</v>
      </c>
      <c r="L10813" t="s">
        <v>3174</v>
      </c>
      <c r="M10813" t="s">
        <v>3174</v>
      </c>
    </row>
    <row r="10814" spans="1:13" x14ac:dyDescent="0.3">
      <c r="A10814" t="s">
        <v>1085</v>
      </c>
      <c r="B10814" t="s">
        <v>3042</v>
      </c>
      <c r="C10814" t="s">
        <v>3190</v>
      </c>
      <c r="D10814" t="s">
        <v>7662</v>
      </c>
      <c r="E10814" t="s">
        <v>3183</v>
      </c>
      <c r="F10814" t="s">
        <v>2757</v>
      </c>
      <c r="G10814" t="s">
        <v>34980</v>
      </c>
      <c r="H10814" t="s">
        <v>3179</v>
      </c>
      <c r="I10814" t="s">
        <v>34981</v>
      </c>
      <c r="J10814" t="s">
        <v>3187</v>
      </c>
      <c r="K10814" t="s">
        <v>34982</v>
      </c>
      <c r="L10814" t="s">
        <v>3174</v>
      </c>
      <c r="M10814" t="s">
        <v>3174</v>
      </c>
    </row>
    <row r="10815" spans="1:13" x14ac:dyDescent="0.3">
      <c r="A10815" t="s">
        <v>1085</v>
      </c>
      <c r="B10815" t="s">
        <v>3712</v>
      </c>
      <c r="C10815" t="s">
        <v>3173</v>
      </c>
      <c r="D10815" t="s">
        <v>7662</v>
      </c>
      <c r="E10815" t="s">
        <v>3235</v>
      </c>
      <c r="F10815" t="s">
        <v>2112</v>
      </c>
      <c r="G10815" t="s">
        <v>34983</v>
      </c>
      <c r="H10815" t="s">
        <v>3179</v>
      </c>
      <c r="I10815" t="s">
        <v>34984</v>
      </c>
      <c r="J10815" t="s">
        <v>3187</v>
      </c>
      <c r="K10815" t="s">
        <v>34985</v>
      </c>
      <c r="L10815" t="s">
        <v>3174</v>
      </c>
      <c r="M10815" t="s">
        <v>3174</v>
      </c>
    </row>
    <row r="10816" spans="1:13" x14ac:dyDescent="0.3">
      <c r="A10816" t="s">
        <v>1085</v>
      </c>
      <c r="B10816" t="s">
        <v>5524</v>
      </c>
      <c r="C10816" t="s">
        <v>3190</v>
      </c>
      <c r="D10816" t="s">
        <v>7662</v>
      </c>
      <c r="E10816" t="s">
        <v>3235</v>
      </c>
      <c r="F10816" t="s">
        <v>2939</v>
      </c>
      <c r="G10816" t="s">
        <v>34986</v>
      </c>
      <c r="H10816" t="s">
        <v>3179</v>
      </c>
      <c r="I10816" t="s">
        <v>34987</v>
      </c>
      <c r="J10816" t="s">
        <v>3187</v>
      </c>
      <c r="K10816" t="s">
        <v>34988</v>
      </c>
      <c r="L10816" t="s">
        <v>3174</v>
      </c>
      <c r="M10816" t="s">
        <v>3174</v>
      </c>
    </row>
    <row r="10817" spans="1:13" x14ac:dyDescent="0.3">
      <c r="A10817" t="s">
        <v>1085</v>
      </c>
      <c r="B10817" t="s">
        <v>2997</v>
      </c>
      <c r="C10817" t="s">
        <v>3173</v>
      </c>
      <c r="D10817" t="s">
        <v>7644</v>
      </c>
      <c r="E10817" t="s">
        <v>3459</v>
      </c>
      <c r="F10817" t="s">
        <v>2227</v>
      </c>
      <c r="G10817" t="s">
        <v>3904</v>
      </c>
      <c r="H10817" t="s">
        <v>3179</v>
      </c>
      <c r="I10817" t="s">
        <v>34989</v>
      </c>
      <c r="J10817" t="s">
        <v>3187</v>
      </c>
      <c r="K10817" t="s">
        <v>34990</v>
      </c>
      <c r="L10817" t="s">
        <v>3174</v>
      </c>
      <c r="M10817" t="s">
        <v>3174</v>
      </c>
    </row>
    <row r="10818" spans="1:13" x14ac:dyDescent="0.3">
      <c r="A10818" t="s">
        <v>1085</v>
      </c>
      <c r="B10818" t="s">
        <v>2997</v>
      </c>
      <c r="C10818" t="s">
        <v>3173</v>
      </c>
      <c r="D10818" t="s">
        <v>7644</v>
      </c>
      <c r="E10818" t="s">
        <v>3459</v>
      </c>
      <c r="F10818" t="s">
        <v>2228</v>
      </c>
      <c r="G10818" t="s">
        <v>3904</v>
      </c>
      <c r="H10818" t="s">
        <v>3179</v>
      </c>
      <c r="I10818" t="s">
        <v>34991</v>
      </c>
      <c r="J10818" t="s">
        <v>3187</v>
      </c>
      <c r="K10818" t="s">
        <v>34990</v>
      </c>
      <c r="L10818" t="s">
        <v>3174</v>
      </c>
      <c r="M10818" t="s">
        <v>3174</v>
      </c>
    </row>
    <row r="10819" spans="1:13" x14ac:dyDescent="0.3">
      <c r="A10819" t="s">
        <v>1085</v>
      </c>
      <c r="B10819" t="s">
        <v>2997</v>
      </c>
      <c r="C10819" t="s">
        <v>3173</v>
      </c>
      <c r="D10819" t="s">
        <v>7644</v>
      </c>
      <c r="E10819" t="s">
        <v>3459</v>
      </c>
      <c r="F10819" t="s">
        <v>2229</v>
      </c>
      <c r="G10819" t="s">
        <v>3904</v>
      </c>
      <c r="H10819" t="s">
        <v>3179</v>
      </c>
      <c r="I10819" t="s">
        <v>34992</v>
      </c>
      <c r="J10819" t="s">
        <v>3187</v>
      </c>
      <c r="K10819" t="s">
        <v>34990</v>
      </c>
      <c r="L10819" t="s">
        <v>3174</v>
      </c>
      <c r="M10819" t="s">
        <v>3174</v>
      </c>
    </row>
    <row r="10820" spans="1:13" x14ac:dyDescent="0.3">
      <c r="A10820" t="s">
        <v>1085</v>
      </c>
      <c r="B10820" t="s">
        <v>2997</v>
      </c>
      <c r="C10820" t="s">
        <v>3173</v>
      </c>
      <c r="D10820" t="s">
        <v>7644</v>
      </c>
      <c r="E10820" t="s">
        <v>3459</v>
      </c>
      <c r="F10820" t="s">
        <v>2235</v>
      </c>
      <c r="G10820" t="s">
        <v>3928</v>
      </c>
      <c r="H10820" t="s">
        <v>3179</v>
      </c>
      <c r="I10820" t="s">
        <v>34993</v>
      </c>
      <c r="J10820" t="s">
        <v>3187</v>
      </c>
      <c r="K10820" t="s">
        <v>34994</v>
      </c>
      <c r="L10820" t="s">
        <v>3174</v>
      </c>
      <c r="M10820" t="s">
        <v>3174</v>
      </c>
    </row>
    <row r="10821" spans="1:13" x14ac:dyDescent="0.3">
      <c r="A10821" t="s">
        <v>1085</v>
      </c>
      <c r="B10821" t="s">
        <v>2997</v>
      </c>
      <c r="C10821" t="s">
        <v>3173</v>
      </c>
      <c r="D10821" t="s">
        <v>7644</v>
      </c>
      <c r="E10821" t="s">
        <v>3459</v>
      </c>
      <c r="F10821" t="s">
        <v>2236</v>
      </c>
      <c r="G10821" t="s">
        <v>3928</v>
      </c>
      <c r="H10821" t="s">
        <v>3179</v>
      </c>
      <c r="I10821" t="s">
        <v>34995</v>
      </c>
      <c r="J10821" t="s">
        <v>3187</v>
      </c>
      <c r="K10821" t="s">
        <v>34996</v>
      </c>
      <c r="L10821" t="s">
        <v>3174</v>
      </c>
      <c r="M10821" t="s">
        <v>3174</v>
      </c>
    </row>
    <row r="10822" spans="1:13" x14ac:dyDescent="0.3">
      <c r="A10822" t="s">
        <v>1085</v>
      </c>
      <c r="B10822" t="s">
        <v>2997</v>
      </c>
      <c r="C10822" t="s">
        <v>3173</v>
      </c>
      <c r="D10822" t="s">
        <v>7644</v>
      </c>
      <c r="E10822" t="s">
        <v>3459</v>
      </c>
      <c r="F10822" t="s">
        <v>2237</v>
      </c>
      <c r="G10822" t="s">
        <v>3928</v>
      </c>
      <c r="H10822" t="s">
        <v>3179</v>
      </c>
      <c r="I10822" t="s">
        <v>34997</v>
      </c>
      <c r="J10822" t="s">
        <v>3187</v>
      </c>
      <c r="K10822" t="s">
        <v>34996</v>
      </c>
      <c r="L10822" t="s">
        <v>3174</v>
      </c>
      <c r="M10822" t="s">
        <v>3174</v>
      </c>
    </row>
    <row r="10823" spans="1:13" x14ac:dyDescent="0.3">
      <c r="A10823" t="s">
        <v>1085</v>
      </c>
      <c r="B10823" t="s">
        <v>2997</v>
      </c>
      <c r="C10823" t="s">
        <v>3173</v>
      </c>
      <c r="D10823" t="s">
        <v>7644</v>
      </c>
      <c r="E10823" t="s">
        <v>3459</v>
      </c>
      <c r="F10823" t="s">
        <v>2238</v>
      </c>
      <c r="G10823" t="s">
        <v>34998</v>
      </c>
      <c r="H10823" t="s">
        <v>3179</v>
      </c>
      <c r="I10823" t="s">
        <v>34999</v>
      </c>
      <c r="J10823" t="s">
        <v>3187</v>
      </c>
      <c r="K10823" t="s">
        <v>33922</v>
      </c>
      <c r="L10823" t="s">
        <v>3174</v>
      </c>
      <c r="M10823" t="s">
        <v>3174</v>
      </c>
    </row>
    <row r="10824" spans="1:13" x14ac:dyDescent="0.3">
      <c r="A10824" t="s">
        <v>1085</v>
      </c>
      <c r="B10824" t="s">
        <v>2997</v>
      </c>
      <c r="C10824" t="s">
        <v>3173</v>
      </c>
      <c r="D10824" t="s">
        <v>7644</v>
      </c>
      <c r="E10824" t="s">
        <v>3459</v>
      </c>
      <c r="F10824" t="s">
        <v>2246</v>
      </c>
      <c r="G10824" t="s">
        <v>3935</v>
      </c>
      <c r="H10824" t="s">
        <v>3179</v>
      </c>
      <c r="I10824" t="s">
        <v>35000</v>
      </c>
      <c r="J10824" t="s">
        <v>3187</v>
      </c>
      <c r="K10824" t="s">
        <v>35001</v>
      </c>
      <c r="L10824" t="s">
        <v>3174</v>
      </c>
      <c r="M10824" t="s">
        <v>3174</v>
      </c>
    </row>
    <row r="10825" spans="1:13" x14ac:dyDescent="0.3">
      <c r="A10825" t="s">
        <v>1085</v>
      </c>
      <c r="B10825" t="s">
        <v>2997</v>
      </c>
      <c r="C10825" t="s">
        <v>3173</v>
      </c>
      <c r="D10825" t="s">
        <v>7644</v>
      </c>
      <c r="E10825" t="s">
        <v>3459</v>
      </c>
      <c r="F10825" t="s">
        <v>2247</v>
      </c>
      <c r="G10825" t="s">
        <v>3935</v>
      </c>
      <c r="H10825" t="s">
        <v>3179</v>
      </c>
      <c r="I10825" t="s">
        <v>35002</v>
      </c>
      <c r="J10825" t="s">
        <v>3187</v>
      </c>
      <c r="K10825" t="s">
        <v>35001</v>
      </c>
      <c r="L10825" t="s">
        <v>3174</v>
      </c>
      <c r="M10825" t="s">
        <v>3174</v>
      </c>
    </row>
    <row r="10826" spans="1:13" x14ac:dyDescent="0.3">
      <c r="A10826" t="s">
        <v>1085</v>
      </c>
      <c r="B10826" t="s">
        <v>2997</v>
      </c>
      <c r="C10826" t="s">
        <v>3173</v>
      </c>
      <c r="D10826" t="s">
        <v>7644</v>
      </c>
      <c r="E10826" t="s">
        <v>3459</v>
      </c>
      <c r="F10826" t="s">
        <v>2248</v>
      </c>
      <c r="G10826" t="s">
        <v>3935</v>
      </c>
      <c r="H10826" t="s">
        <v>3179</v>
      </c>
      <c r="I10826" t="s">
        <v>35003</v>
      </c>
      <c r="J10826" t="s">
        <v>3187</v>
      </c>
      <c r="K10826" t="s">
        <v>35001</v>
      </c>
      <c r="L10826" t="s">
        <v>3174</v>
      </c>
      <c r="M10826" t="s">
        <v>3174</v>
      </c>
    </row>
    <row r="10827" spans="1:13" x14ac:dyDescent="0.3">
      <c r="A10827" t="s">
        <v>1085</v>
      </c>
      <c r="B10827" t="s">
        <v>3007</v>
      </c>
      <c r="C10827" t="s">
        <v>3190</v>
      </c>
      <c r="D10827" t="s">
        <v>7662</v>
      </c>
      <c r="E10827" t="s">
        <v>3235</v>
      </c>
      <c r="F10827" t="s">
        <v>35004</v>
      </c>
      <c r="G10827" t="s">
        <v>35005</v>
      </c>
      <c r="H10827" t="s">
        <v>3179</v>
      </c>
      <c r="I10827" t="s">
        <v>35006</v>
      </c>
      <c r="J10827" t="s">
        <v>3187</v>
      </c>
      <c r="K10827" t="s">
        <v>35007</v>
      </c>
      <c r="L10827" t="s">
        <v>3174</v>
      </c>
      <c r="M10827" t="s">
        <v>3174</v>
      </c>
    </row>
    <row r="10828" spans="1:13" x14ac:dyDescent="0.3">
      <c r="A10828" t="s">
        <v>1085</v>
      </c>
      <c r="B10828" t="s">
        <v>3007</v>
      </c>
      <c r="C10828" t="s">
        <v>3190</v>
      </c>
      <c r="D10828" t="s">
        <v>7662</v>
      </c>
      <c r="E10828" t="s">
        <v>3235</v>
      </c>
      <c r="F10828" t="s">
        <v>35008</v>
      </c>
      <c r="G10828" t="s">
        <v>9531</v>
      </c>
      <c r="H10828" t="s">
        <v>3179</v>
      </c>
      <c r="I10828" t="s">
        <v>35009</v>
      </c>
      <c r="J10828" t="s">
        <v>3187</v>
      </c>
      <c r="K10828" t="s">
        <v>35010</v>
      </c>
      <c r="L10828" t="s">
        <v>3174</v>
      </c>
      <c r="M10828" t="s">
        <v>3174</v>
      </c>
    </row>
    <row r="10829" spans="1:13" x14ac:dyDescent="0.3">
      <c r="A10829" t="s">
        <v>1085</v>
      </c>
      <c r="B10829" t="s">
        <v>3007</v>
      </c>
      <c r="C10829" t="s">
        <v>3190</v>
      </c>
      <c r="D10829" t="s">
        <v>7644</v>
      </c>
      <c r="E10829" t="s">
        <v>3235</v>
      </c>
      <c r="F10829" t="s">
        <v>2362</v>
      </c>
      <c r="G10829" t="s">
        <v>35011</v>
      </c>
      <c r="H10829" t="s">
        <v>3179</v>
      </c>
      <c r="I10829" t="s">
        <v>35012</v>
      </c>
      <c r="J10829" t="s">
        <v>3187</v>
      </c>
      <c r="K10829" t="s">
        <v>35013</v>
      </c>
      <c r="L10829" t="s">
        <v>3174</v>
      </c>
      <c r="M10829" t="s">
        <v>3174</v>
      </c>
    </row>
    <row r="10830" spans="1:13" x14ac:dyDescent="0.3">
      <c r="A10830" t="s">
        <v>1085</v>
      </c>
      <c r="B10830" t="s">
        <v>3708</v>
      </c>
      <c r="C10830" t="s">
        <v>3190</v>
      </c>
      <c r="D10830" t="s">
        <v>1784</v>
      </c>
      <c r="E10830" t="s">
        <v>3235</v>
      </c>
      <c r="F10830" t="s">
        <v>1885</v>
      </c>
      <c r="G10830" t="s">
        <v>35014</v>
      </c>
      <c r="H10830" t="s">
        <v>3179</v>
      </c>
      <c r="I10830" t="s">
        <v>35015</v>
      </c>
      <c r="J10830" t="s">
        <v>3187</v>
      </c>
      <c r="K10830" t="s">
        <v>35016</v>
      </c>
      <c r="L10830" t="s">
        <v>3174</v>
      </c>
      <c r="M10830" t="s">
        <v>3174</v>
      </c>
    </row>
    <row r="10831" spans="1:13" x14ac:dyDescent="0.3">
      <c r="A10831" t="s">
        <v>1085</v>
      </c>
      <c r="B10831" t="s">
        <v>3708</v>
      </c>
      <c r="C10831" t="s">
        <v>3190</v>
      </c>
      <c r="D10831" t="s">
        <v>7644</v>
      </c>
      <c r="E10831" t="s">
        <v>3235</v>
      </c>
      <c r="F10831" t="s">
        <v>1890</v>
      </c>
      <c r="G10831" t="s">
        <v>8594</v>
      </c>
      <c r="H10831" t="s">
        <v>3179</v>
      </c>
      <c r="I10831" t="s">
        <v>35017</v>
      </c>
      <c r="J10831" t="s">
        <v>3187</v>
      </c>
      <c r="K10831" t="s">
        <v>35018</v>
      </c>
      <c r="L10831" t="s">
        <v>3174</v>
      </c>
      <c r="M10831" t="s">
        <v>3174</v>
      </c>
    </row>
    <row r="10832" spans="1:13" x14ac:dyDescent="0.3">
      <c r="A10832" t="s">
        <v>1085</v>
      </c>
      <c r="B10832" t="s">
        <v>3708</v>
      </c>
      <c r="C10832" t="s">
        <v>3190</v>
      </c>
      <c r="D10832" t="s">
        <v>1784</v>
      </c>
      <c r="E10832" t="s">
        <v>3235</v>
      </c>
      <c r="F10832" t="s">
        <v>1875</v>
      </c>
      <c r="G10832" t="s">
        <v>35019</v>
      </c>
      <c r="H10832" t="s">
        <v>3179</v>
      </c>
      <c r="I10832" t="s">
        <v>35020</v>
      </c>
      <c r="J10832" t="s">
        <v>3187</v>
      </c>
      <c r="K10832" t="s">
        <v>35021</v>
      </c>
      <c r="L10832" t="s">
        <v>3174</v>
      </c>
      <c r="M10832" t="s">
        <v>3174</v>
      </c>
    </row>
    <row r="10833" spans="1:13" x14ac:dyDescent="0.3">
      <c r="A10833" t="s">
        <v>1085</v>
      </c>
      <c r="B10833" t="s">
        <v>3708</v>
      </c>
      <c r="C10833" t="s">
        <v>3190</v>
      </c>
      <c r="D10833" t="s">
        <v>1784</v>
      </c>
      <c r="E10833" t="s">
        <v>3235</v>
      </c>
      <c r="F10833" t="s">
        <v>1876</v>
      </c>
      <c r="G10833" t="s">
        <v>35019</v>
      </c>
      <c r="H10833" t="s">
        <v>3179</v>
      </c>
      <c r="I10833" t="s">
        <v>35022</v>
      </c>
      <c r="J10833" t="s">
        <v>3187</v>
      </c>
      <c r="K10833" t="s">
        <v>35021</v>
      </c>
      <c r="L10833" t="s">
        <v>3174</v>
      </c>
      <c r="M10833" t="s">
        <v>3174</v>
      </c>
    </row>
    <row r="10834" spans="1:13" x14ac:dyDescent="0.3">
      <c r="A10834" t="s">
        <v>1085</v>
      </c>
      <c r="B10834" t="s">
        <v>3023</v>
      </c>
      <c r="C10834" t="s">
        <v>3173</v>
      </c>
      <c r="D10834" t="s">
        <v>1784</v>
      </c>
      <c r="E10834" t="s">
        <v>3235</v>
      </c>
      <c r="F10834" t="s">
        <v>2559</v>
      </c>
      <c r="G10834" t="s">
        <v>9541</v>
      </c>
      <c r="H10834" t="s">
        <v>3179</v>
      </c>
      <c r="I10834" t="s">
        <v>35023</v>
      </c>
      <c r="J10834" t="s">
        <v>3187</v>
      </c>
      <c r="K10834" t="s">
        <v>31900</v>
      </c>
      <c r="L10834" t="s">
        <v>3174</v>
      </c>
      <c r="M10834" t="s">
        <v>3174</v>
      </c>
    </row>
    <row r="10835" spans="1:13" x14ac:dyDescent="0.3">
      <c r="A10835" t="s">
        <v>1085</v>
      </c>
      <c r="B10835" t="s">
        <v>3023</v>
      </c>
      <c r="C10835" t="s">
        <v>3173</v>
      </c>
      <c r="D10835" t="s">
        <v>1784</v>
      </c>
      <c r="E10835" t="s">
        <v>3235</v>
      </c>
      <c r="F10835" t="s">
        <v>2563</v>
      </c>
      <c r="G10835" t="s">
        <v>5503</v>
      </c>
      <c r="H10835" t="s">
        <v>3179</v>
      </c>
      <c r="I10835" t="s">
        <v>35024</v>
      </c>
      <c r="J10835" t="s">
        <v>3187</v>
      </c>
      <c r="K10835" t="s">
        <v>31933</v>
      </c>
      <c r="L10835" t="s">
        <v>3174</v>
      </c>
      <c r="M10835" t="s">
        <v>3174</v>
      </c>
    </row>
    <row r="10836" spans="1:13" x14ac:dyDescent="0.3">
      <c r="A10836" t="s">
        <v>1085</v>
      </c>
      <c r="B10836" t="s">
        <v>3721</v>
      </c>
      <c r="C10836" t="s">
        <v>3173</v>
      </c>
      <c r="D10836" t="s">
        <v>7644</v>
      </c>
      <c r="E10836" t="s">
        <v>3459</v>
      </c>
      <c r="F10836" t="s">
        <v>2116</v>
      </c>
      <c r="G10836" t="s">
        <v>3982</v>
      </c>
      <c r="H10836" t="s">
        <v>3179</v>
      </c>
      <c r="I10836" t="s">
        <v>35025</v>
      </c>
      <c r="J10836" t="s">
        <v>3187</v>
      </c>
      <c r="K10836" t="s">
        <v>35026</v>
      </c>
      <c r="L10836" t="s">
        <v>3174</v>
      </c>
      <c r="M10836" t="s">
        <v>3174</v>
      </c>
    </row>
    <row r="10837" spans="1:13" x14ac:dyDescent="0.3">
      <c r="A10837" t="s">
        <v>1085</v>
      </c>
      <c r="B10837" t="s">
        <v>3033</v>
      </c>
      <c r="C10837" t="s">
        <v>3173</v>
      </c>
      <c r="D10837" t="s">
        <v>1784</v>
      </c>
      <c r="E10837" t="s">
        <v>3235</v>
      </c>
      <c r="F10837" t="s">
        <v>2730</v>
      </c>
      <c r="G10837" t="s">
        <v>3570</v>
      </c>
      <c r="H10837" t="s">
        <v>3179</v>
      </c>
      <c r="I10837" t="s">
        <v>35027</v>
      </c>
      <c r="J10837" t="s">
        <v>3187</v>
      </c>
      <c r="K10837" t="s">
        <v>35028</v>
      </c>
      <c r="L10837" t="s">
        <v>3174</v>
      </c>
      <c r="M10837" t="s">
        <v>3174</v>
      </c>
    </row>
    <row r="10838" spans="1:13" x14ac:dyDescent="0.3">
      <c r="A10838" t="s">
        <v>1085</v>
      </c>
      <c r="B10838" t="s">
        <v>3700</v>
      </c>
      <c r="C10838" t="s">
        <v>3190</v>
      </c>
      <c r="D10838" t="s">
        <v>1784</v>
      </c>
      <c r="E10838" t="s">
        <v>3235</v>
      </c>
      <c r="F10838" t="s">
        <v>1790</v>
      </c>
      <c r="G10838" t="s">
        <v>26858</v>
      </c>
      <c r="H10838" t="s">
        <v>3179</v>
      </c>
      <c r="I10838" t="s">
        <v>35029</v>
      </c>
      <c r="J10838" t="s">
        <v>3187</v>
      </c>
      <c r="K10838" t="s">
        <v>35030</v>
      </c>
      <c r="L10838" t="s">
        <v>3174</v>
      </c>
      <c r="M10838" t="s">
        <v>3174</v>
      </c>
    </row>
    <row r="10839" spans="1:13" x14ac:dyDescent="0.3">
      <c r="A10839" t="s">
        <v>1085</v>
      </c>
      <c r="B10839" t="s">
        <v>3700</v>
      </c>
      <c r="C10839" t="s">
        <v>3190</v>
      </c>
      <c r="D10839" t="s">
        <v>1784</v>
      </c>
      <c r="E10839" t="s">
        <v>3235</v>
      </c>
      <c r="F10839" t="s">
        <v>1801</v>
      </c>
      <c r="G10839" t="s">
        <v>26864</v>
      </c>
      <c r="H10839" t="s">
        <v>3179</v>
      </c>
      <c r="I10839" t="s">
        <v>35031</v>
      </c>
      <c r="J10839" t="s">
        <v>3187</v>
      </c>
      <c r="K10839" t="s">
        <v>35032</v>
      </c>
      <c r="L10839" t="s">
        <v>3174</v>
      </c>
      <c r="M10839" t="s">
        <v>3174</v>
      </c>
    </row>
    <row r="10840" spans="1:13" x14ac:dyDescent="0.3">
      <c r="A10840" t="s">
        <v>1085</v>
      </c>
      <c r="B10840" t="s">
        <v>6304</v>
      </c>
      <c r="C10840" t="s">
        <v>3173</v>
      </c>
      <c r="D10840" t="s">
        <v>1784</v>
      </c>
      <c r="E10840" t="s">
        <v>3320</v>
      </c>
      <c r="F10840" t="s">
        <v>2834</v>
      </c>
      <c r="G10840" t="s">
        <v>4113</v>
      </c>
      <c r="H10840" t="s">
        <v>3179</v>
      </c>
      <c r="I10840" t="s">
        <v>35033</v>
      </c>
      <c r="J10840" t="s">
        <v>3187</v>
      </c>
      <c r="K10840" t="s">
        <v>35034</v>
      </c>
      <c r="L10840" t="s">
        <v>3174</v>
      </c>
      <c r="M10840" t="s">
        <v>3174</v>
      </c>
    </row>
    <row r="10841" spans="1:13" x14ac:dyDescent="0.3">
      <c r="A10841" t="s">
        <v>1085</v>
      </c>
      <c r="B10841" t="s">
        <v>6304</v>
      </c>
      <c r="C10841" t="s">
        <v>3173</v>
      </c>
      <c r="D10841" t="s">
        <v>7662</v>
      </c>
      <c r="E10841" t="s">
        <v>3183</v>
      </c>
      <c r="F10841" t="s">
        <v>2841</v>
      </c>
      <c r="G10841" t="s">
        <v>35035</v>
      </c>
      <c r="H10841" t="s">
        <v>3179</v>
      </c>
      <c r="I10841" t="s">
        <v>35036</v>
      </c>
      <c r="J10841" t="s">
        <v>3187</v>
      </c>
      <c r="K10841" t="s">
        <v>35037</v>
      </c>
      <c r="L10841" t="s">
        <v>3174</v>
      </c>
      <c r="M10841" t="s">
        <v>3174</v>
      </c>
    </row>
    <row r="10842" spans="1:13" x14ac:dyDescent="0.3">
      <c r="A10842" t="s">
        <v>1085</v>
      </c>
      <c r="B10842" t="s">
        <v>6230</v>
      </c>
      <c r="C10842" t="s">
        <v>3173</v>
      </c>
      <c r="D10842" t="s">
        <v>7662</v>
      </c>
      <c r="E10842" t="s">
        <v>3183</v>
      </c>
      <c r="F10842" t="s">
        <v>1934</v>
      </c>
      <c r="G10842" t="s">
        <v>35038</v>
      </c>
      <c r="H10842" t="s">
        <v>3179</v>
      </c>
      <c r="I10842" t="s">
        <v>35039</v>
      </c>
      <c r="J10842" t="s">
        <v>3187</v>
      </c>
      <c r="K10842" t="s">
        <v>35040</v>
      </c>
      <c r="L10842" t="s">
        <v>3174</v>
      </c>
      <c r="M10842" t="s">
        <v>3174</v>
      </c>
    </row>
    <row r="10843" spans="1:13" x14ac:dyDescent="0.3">
      <c r="A10843" t="s">
        <v>1085</v>
      </c>
      <c r="B10843" t="s">
        <v>6230</v>
      </c>
      <c r="C10843" t="s">
        <v>3173</v>
      </c>
      <c r="D10843" t="s">
        <v>7662</v>
      </c>
      <c r="E10843" t="s">
        <v>3183</v>
      </c>
      <c r="F10843" t="s">
        <v>1942</v>
      </c>
      <c r="G10843" t="s">
        <v>35041</v>
      </c>
      <c r="H10843" t="s">
        <v>3179</v>
      </c>
      <c r="I10843" t="s">
        <v>35042</v>
      </c>
      <c r="J10843" t="s">
        <v>3187</v>
      </c>
      <c r="K10843" t="s">
        <v>35043</v>
      </c>
      <c r="L10843" t="s">
        <v>3174</v>
      </c>
      <c r="M10843" t="s">
        <v>3174</v>
      </c>
    </row>
    <row r="10844" spans="1:13" x14ac:dyDescent="0.3">
      <c r="A10844" t="s">
        <v>1085</v>
      </c>
      <c r="B10844" t="s">
        <v>6230</v>
      </c>
      <c r="C10844" t="s">
        <v>3173</v>
      </c>
      <c r="D10844" t="s">
        <v>7662</v>
      </c>
      <c r="E10844" t="s">
        <v>3183</v>
      </c>
      <c r="F10844" t="s">
        <v>1945</v>
      </c>
      <c r="G10844" t="s">
        <v>35044</v>
      </c>
      <c r="H10844" t="s">
        <v>3179</v>
      </c>
      <c r="I10844" t="s">
        <v>35045</v>
      </c>
      <c r="J10844" t="s">
        <v>3187</v>
      </c>
      <c r="K10844" t="s">
        <v>35046</v>
      </c>
      <c r="L10844" t="s">
        <v>3174</v>
      </c>
      <c r="M10844" t="s">
        <v>3174</v>
      </c>
    </row>
    <row r="10845" spans="1:13" x14ac:dyDescent="0.3">
      <c r="A10845" t="s">
        <v>1085</v>
      </c>
      <c r="B10845" t="s">
        <v>6230</v>
      </c>
      <c r="C10845" t="s">
        <v>3173</v>
      </c>
      <c r="D10845" t="s">
        <v>7662</v>
      </c>
      <c r="E10845" t="s">
        <v>3183</v>
      </c>
      <c r="F10845" t="s">
        <v>1948</v>
      </c>
      <c r="G10845" t="s">
        <v>35047</v>
      </c>
      <c r="H10845" t="s">
        <v>3179</v>
      </c>
      <c r="I10845" t="s">
        <v>35048</v>
      </c>
      <c r="J10845" t="s">
        <v>3187</v>
      </c>
      <c r="K10845" t="s">
        <v>35049</v>
      </c>
      <c r="L10845" t="s">
        <v>3174</v>
      </c>
      <c r="M10845" t="s">
        <v>3174</v>
      </c>
    </row>
    <row r="10846" spans="1:13" x14ac:dyDescent="0.3">
      <c r="A10846" t="s">
        <v>1085</v>
      </c>
      <c r="B10846" t="s">
        <v>6230</v>
      </c>
      <c r="C10846" t="s">
        <v>3173</v>
      </c>
      <c r="D10846" t="s">
        <v>7662</v>
      </c>
      <c r="E10846" t="s">
        <v>3183</v>
      </c>
      <c r="F10846" t="s">
        <v>1955</v>
      </c>
      <c r="G10846" t="s">
        <v>35050</v>
      </c>
      <c r="H10846" t="s">
        <v>3179</v>
      </c>
      <c r="I10846" t="s">
        <v>35051</v>
      </c>
      <c r="J10846" t="s">
        <v>3187</v>
      </c>
      <c r="K10846" t="s">
        <v>35052</v>
      </c>
      <c r="L10846" t="s">
        <v>3174</v>
      </c>
      <c r="M10846" t="s">
        <v>3174</v>
      </c>
    </row>
    <row r="10847" spans="1:13" x14ac:dyDescent="0.3">
      <c r="A10847" t="s">
        <v>1085</v>
      </c>
      <c r="B10847" t="s">
        <v>6230</v>
      </c>
      <c r="C10847" t="s">
        <v>3173</v>
      </c>
      <c r="D10847" t="s">
        <v>7662</v>
      </c>
      <c r="E10847" t="s">
        <v>3183</v>
      </c>
      <c r="F10847" t="s">
        <v>1958</v>
      </c>
      <c r="G10847" t="s">
        <v>35053</v>
      </c>
      <c r="H10847" t="s">
        <v>3179</v>
      </c>
      <c r="I10847" t="s">
        <v>35054</v>
      </c>
      <c r="J10847" t="s">
        <v>3187</v>
      </c>
      <c r="K10847" t="s">
        <v>35055</v>
      </c>
      <c r="L10847" t="s">
        <v>3174</v>
      </c>
      <c r="M10847" t="s">
        <v>3174</v>
      </c>
    </row>
    <row r="10848" spans="1:13" x14ac:dyDescent="0.3">
      <c r="A10848" t="s">
        <v>1085</v>
      </c>
      <c r="B10848" t="s">
        <v>6230</v>
      </c>
      <c r="C10848" t="s">
        <v>3173</v>
      </c>
      <c r="D10848" t="s">
        <v>7662</v>
      </c>
      <c r="E10848" t="s">
        <v>3183</v>
      </c>
      <c r="F10848" t="s">
        <v>1965</v>
      </c>
      <c r="G10848" t="s">
        <v>35056</v>
      </c>
      <c r="H10848" t="s">
        <v>3179</v>
      </c>
      <c r="I10848" t="s">
        <v>35057</v>
      </c>
      <c r="J10848" t="s">
        <v>3187</v>
      </c>
      <c r="K10848" t="s">
        <v>35058</v>
      </c>
      <c r="L10848" t="s">
        <v>3174</v>
      </c>
      <c r="M10848" t="s">
        <v>3174</v>
      </c>
    </row>
    <row r="10849" spans="1:13" x14ac:dyDescent="0.3">
      <c r="A10849" t="s">
        <v>1085</v>
      </c>
      <c r="B10849" t="s">
        <v>6230</v>
      </c>
      <c r="C10849" t="s">
        <v>3173</v>
      </c>
      <c r="D10849" t="s">
        <v>7662</v>
      </c>
      <c r="E10849" t="s">
        <v>3183</v>
      </c>
      <c r="F10849" t="s">
        <v>1968</v>
      </c>
      <c r="G10849" t="s">
        <v>35059</v>
      </c>
      <c r="H10849" t="s">
        <v>3179</v>
      </c>
      <c r="I10849" t="s">
        <v>35060</v>
      </c>
      <c r="J10849" t="s">
        <v>3187</v>
      </c>
      <c r="K10849" t="s">
        <v>35061</v>
      </c>
      <c r="L10849" t="s">
        <v>3174</v>
      </c>
      <c r="M10849" t="s">
        <v>3174</v>
      </c>
    </row>
    <row r="10850" spans="1:13" x14ac:dyDescent="0.3">
      <c r="A10850" t="s">
        <v>1085</v>
      </c>
      <c r="B10850" t="s">
        <v>6230</v>
      </c>
      <c r="C10850" t="s">
        <v>3173</v>
      </c>
      <c r="D10850" t="s">
        <v>7662</v>
      </c>
      <c r="E10850" t="s">
        <v>3183</v>
      </c>
      <c r="F10850" t="s">
        <v>1971</v>
      </c>
      <c r="G10850" t="s">
        <v>35062</v>
      </c>
      <c r="H10850" t="s">
        <v>3179</v>
      </c>
      <c r="I10850" t="s">
        <v>35063</v>
      </c>
      <c r="J10850" t="s">
        <v>3187</v>
      </c>
      <c r="K10850" t="s">
        <v>35064</v>
      </c>
      <c r="L10850" t="s">
        <v>3174</v>
      </c>
      <c r="M10850" t="s">
        <v>3174</v>
      </c>
    </row>
    <row r="10851" spans="1:13" x14ac:dyDescent="0.3">
      <c r="A10851" t="s">
        <v>1085</v>
      </c>
      <c r="B10851" t="s">
        <v>6230</v>
      </c>
      <c r="C10851" t="s">
        <v>3173</v>
      </c>
      <c r="D10851" t="s">
        <v>7662</v>
      </c>
      <c r="E10851" t="s">
        <v>3183</v>
      </c>
      <c r="F10851" t="s">
        <v>1978</v>
      </c>
      <c r="G10851" t="s">
        <v>35065</v>
      </c>
      <c r="H10851" t="s">
        <v>3179</v>
      </c>
      <c r="I10851" t="s">
        <v>35066</v>
      </c>
      <c r="J10851" t="s">
        <v>3187</v>
      </c>
      <c r="K10851" t="s">
        <v>35067</v>
      </c>
      <c r="L10851" t="s">
        <v>3174</v>
      </c>
      <c r="M10851" t="s">
        <v>3174</v>
      </c>
    </row>
    <row r="10852" spans="1:13" x14ac:dyDescent="0.3">
      <c r="A10852" t="s">
        <v>1085</v>
      </c>
      <c r="B10852" t="s">
        <v>3027</v>
      </c>
      <c r="C10852" t="s">
        <v>3190</v>
      </c>
      <c r="D10852" t="s">
        <v>7644</v>
      </c>
      <c r="E10852" t="s">
        <v>3235</v>
      </c>
      <c r="F10852" t="s">
        <v>2617</v>
      </c>
      <c r="G10852" t="s">
        <v>8616</v>
      </c>
      <c r="H10852" t="s">
        <v>3179</v>
      </c>
      <c r="I10852" t="s">
        <v>35068</v>
      </c>
      <c r="J10852" t="s">
        <v>3187</v>
      </c>
      <c r="K10852" t="s">
        <v>35069</v>
      </c>
      <c r="L10852" t="s">
        <v>3174</v>
      </c>
      <c r="M10852" t="s">
        <v>3174</v>
      </c>
    </row>
    <row r="10853" spans="1:13" x14ac:dyDescent="0.3">
      <c r="A10853" t="s">
        <v>1085</v>
      </c>
      <c r="B10853" t="s">
        <v>3027</v>
      </c>
      <c r="C10853" t="s">
        <v>3190</v>
      </c>
      <c r="D10853" t="s">
        <v>7644</v>
      </c>
      <c r="E10853" t="s">
        <v>3235</v>
      </c>
      <c r="F10853" t="s">
        <v>2607</v>
      </c>
      <c r="G10853" t="s">
        <v>7217</v>
      </c>
      <c r="H10853" t="s">
        <v>3179</v>
      </c>
      <c r="I10853" t="s">
        <v>35070</v>
      </c>
      <c r="J10853" t="s">
        <v>3187</v>
      </c>
      <c r="K10853" t="s">
        <v>35071</v>
      </c>
      <c r="L10853" t="s">
        <v>3174</v>
      </c>
      <c r="M10853" t="s">
        <v>3174</v>
      </c>
    </row>
    <row r="10854" spans="1:13" x14ac:dyDescent="0.3">
      <c r="A10854" t="s">
        <v>1085</v>
      </c>
      <c r="B10854" t="s">
        <v>3027</v>
      </c>
      <c r="C10854" t="s">
        <v>3190</v>
      </c>
      <c r="D10854" t="s">
        <v>7644</v>
      </c>
      <c r="E10854" t="s">
        <v>3235</v>
      </c>
      <c r="F10854" t="s">
        <v>2614</v>
      </c>
      <c r="G10854" t="s">
        <v>35072</v>
      </c>
      <c r="H10854" t="s">
        <v>3179</v>
      </c>
      <c r="I10854" t="s">
        <v>35073</v>
      </c>
      <c r="J10854" t="s">
        <v>3187</v>
      </c>
      <c r="K10854" t="s">
        <v>35074</v>
      </c>
      <c r="L10854" t="s">
        <v>3174</v>
      </c>
      <c r="M10854" t="s">
        <v>3174</v>
      </c>
    </row>
    <row r="10855" spans="1:13" x14ac:dyDescent="0.3">
      <c r="A10855" t="s">
        <v>1085</v>
      </c>
      <c r="B10855" t="s">
        <v>3816</v>
      </c>
      <c r="C10855" t="s">
        <v>3190</v>
      </c>
      <c r="D10855" t="s">
        <v>7644</v>
      </c>
      <c r="E10855" t="s">
        <v>3235</v>
      </c>
      <c r="F10855" t="s">
        <v>2734</v>
      </c>
      <c r="G10855" t="s">
        <v>35075</v>
      </c>
      <c r="H10855" t="s">
        <v>3179</v>
      </c>
      <c r="I10855" t="s">
        <v>35076</v>
      </c>
      <c r="J10855" t="s">
        <v>3187</v>
      </c>
      <c r="K10855" t="s">
        <v>35077</v>
      </c>
      <c r="L10855" t="s">
        <v>3174</v>
      </c>
      <c r="M10855" t="s">
        <v>3174</v>
      </c>
    </row>
    <row r="10856" spans="1:13" x14ac:dyDescent="0.3">
      <c r="A10856" t="s">
        <v>1085</v>
      </c>
      <c r="B10856" t="s">
        <v>3725</v>
      </c>
      <c r="C10856" t="s">
        <v>3190</v>
      </c>
      <c r="D10856" t="s">
        <v>7644</v>
      </c>
      <c r="E10856" t="s">
        <v>3546</v>
      </c>
      <c r="F10856" t="s">
        <v>2121</v>
      </c>
      <c r="G10856" t="s">
        <v>35078</v>
      </c>
      <c r="H10856" t="s">
        <v>3179</v>
      </c>
      <c r="I10856" t="s">
        <v>35079</v>
      </c>
      <c r="J10856" t="s">
        <v>3187</v>
      </c>
      <c r="K10856" t="s">
        <v>35080</v>
      </c>
      <c r="L10856" t="s">
        <v>3174</v>
      </c>
      <c r="M10856" t="s">
        <v>3174</v>
      </c>
    </row>
    <row r="10857" spans="1:13" x14ac:dyDescent="0.3">
      <c r="A10857" t="s">
        <v>1085</v>
      </c>
      <c r="B10857" t="s">
        <v>3655</v>
      </c>
      <c r="C10857" t="s">
        <v>3173</v>
      </c>
      <c r="D10857" t="s">
        <v>7644</v>
      </c>
      <c r="E10857" t="s">
        <v>3459</v>
      </c>
      <c r="F10857" t="s">
        <v>2501</v>
      </c>
      <c r="G10857" t="s">
        <v>4025</v>
      </c>
      <c r="H10857" t="s">
        <v>3179</v>
      </c>
      <c r="I10857" t="s">
        <v>35081</v>
      </c>
      <c r="J10857" t="s">
        <v>3187</v>
      </c>
      <c r="K10857" t="s">
        <v>34964</v>
      </c>
      <c r="L10857" t="s">
        <v>3174</v>
      </c>
      <c r="M10857" t="s">
        <v>3174</v>
      </c>
    </row>
    <row r="10858" spans="1:13" x14ac:dyDescent="0.3">
      <c r="A10858" t="s">
        <v>1085</v>
      </c>
      <c r="B10858" t="s">
        <v>3700</v>
      </c>
      <c r="C10858" t="s">
        <v>3190</v>
      </c>
      <c r="D10858" t="s">
        <v>7644</v>
      </c>
      <c r="E10858" t="s">
        <v>3235</v>
      </c>
      <c r="F10858" t="s">
        <v>1786</v>
      </c>
      <c r="G10858" t="s">
        <v>35082</v>
      </c>
      <c r="H10858" t="s">
        <v>3179</v>
      </c>
      <c r="I10858" t="s">
        <v>35083</v>
      </c>
      <c r="J10858" t="s">
        <v>3187</v>
      </c>
      <c r="K10858" t="s">
        <v>35084</v>
      </c>
      <c r="L10858" t="s">
        <v>3174</v>
      </c>
      <c r="M10858" t="s">
        <v>3174</v>
      </c>
    </row>
    <row r="10859" spans="1:13" x14ac:dyDescent="0.3">
      <c r="A10859" t="s">
        <v>1090</v>
      </c>
      <c r="B10859" t="s">
        <v>4335</v>
      </c>
      <c r="C10859" t="s">
        <v>3173</v>
      </c>
      <c r="D10859" t="s">
        <v>1784</v>
      </c>
      <c r="E10859" t="s">
        <v>3235</v>
      </c>
      <c r="F10859" t="s">
        <v>35085</v>
      </c>
      <c r="G10859" t="s">
        <v>35086</v>
      </c>
      <c r="H10859" t="s">
        <v>3179</v>
      </c>
      <c r="I10859" t="s">
        <v>35087</v>
      </c>
      <c r="J10859" t="s">
        <v>3187</v>
      </c>
      <c r="K10859" t="s">
        <v>35088</v>
      </c>
      <c r="L10859" t="s">
        <v>3174</v>
      </c>
      <c r="M10859" t="s">
        <v>3174</v>
      </c>
    </row>
    <row r="10860" spans="1:13" x14ac:dyDescent="0.3">
      <c r="A10860" t="s">
        <v>1090</v>
      </c>
      <c r="B10860" t="s">
        <v>3381</v>
      </c>
      <c r="C10860" t="s">
        <v>3173</v>
      </c>
      <c r="D10860" t="s">
        <v>1784</v>
      </c>
      <c r="E10860" t="s">
        <v>3235</v>
      </c>
      <c r="F10860" t="s">
        <v>35089</v>
      </c>
      <c r="G10860" t="s">
        <v>35090</v>
      </c>
      <c r="H10860" t="s">
        <v>3179</v>
      </c>
      <c r="I10860" t="s">
        <v>35091</v>
      </c>
      <c r="J10860" t="s">
        <v>3187</v>
      </c>
      <c r="K10860" t="s">
        <v>35092</v>
      </c>
      <c r="L10860" t="s">
        <v>3174</v>
      </c>
      <c r="M10860" t="s">
        <v>3174</v>
      </c>
    </row>
    <row r="10861" spans="1:13" x14ac:dyDescent="0.3">
      <c r="A10861" t="s">
        <v>1090</v>
      </c>
      <c r="B10861" t="s">
        <v>3319</v>
      </c>
      <c r="C10861" t="s">
        <v>3173</v>
      </c>
      <c r="D10861" t="s">
        <v>7644</v>
      </c>
      <c r="E10861" t="s">
        <v>3235</v>
      </c>
      <c r="F10861" t="s">
        <v>35093</v>
      </c>
      <c r="G10861" t="s">
        <v>35094</v>
      </c>
      <c r="H10861" t="s">
        <v>3179</v>
      </c>
      <c r="I10861" t="s">
        <v>35095</v>
      </c>
      <c r="J10861" t="s">
        <v>3187</v>
      </c>
      <c r="K10861" t="s">
        <v>35096</v>
      </c>
      <c r="L10861" t="s">
        <v>3174</v>
      </c>
      <c r="M10861" t="s">
        <v>3174</v>
      </c>
    </row>
    <row r="10862" spans="1:13" x14ac:dyDescent="0.3">
      <c r="A10862" t="s">
        <v>1090</v>
      </c>
      <c r="B10862" t="s">
        <v>3319</v>
      </c>
      <c r="C10862" t="s">
        <v>3173</v>
      </c>
      <c r="D10862" t="s">
        <v>1784</v>
      </c>
      <c r="E10862" t="s">
        <v>3235</v>
      </c>
      <c r="F10862" t="s">
        <v>35097</v>
      </c>
      <c r="G10862" t="s">
        <v>20020</v>
      </c>
      <c r="H10862" t="s">
        <v>3179</v>
      </c>
      <c r="I10862" t="s">
        <v>35098</v>
      </c>
      <c r="J10862" t="s">
        <v>3187</v>
      </c>
      <c r="K10862" t="s">
        <v>25287</v>
      </c>
      <c r="L10862" t="s">
        <v>3174</v>
      </c>
      <c r="M10862" t="s">
        <v>3174</v>
      </c>
    </row>
    <row r="10863" spans="1:13" x14ac:dyDescent="0.3">
      <c r="A10863" t="s">
        <v>1090</v>
      </c>
      <c r="B10863" t="s">
        <v>3831</v>
      </c>
      <c r="C10863" t="s">
        <v>3173</v>
      </c>
      <c r="D10863" t="s">
        <v>7644</v>
      </c>
      <c r="E10863" t="s">
        <v>3235</v>
      </c>
      <c r="F10863" t="s">
        <v>2060</v>
      </c>
      <c r="G10863" t="s">
        <v>21351</v>
      </c>
      <c r="H10863" t="s">
        <v>3179</v>
      </c>
      <c r="I10863" t="s">
        <v>35099</v>
      </c>
      <c r="J10863" t="s">
        <v>3187</v>
      </c>
      <c r="K10863" t="s">
        <v>35100</v>
      </c>
      <c r="L10863" t="s">
        <v>3174</v>
      </c>
      <c r="M10863" t="s">
        <v>3174</v>
      </c>
    </row>
    <row r="10864" spans="1:13" x14ac:dyDescent="0.3">
      <c r="A10864" t="s">
        <v>1090</v>
      </c>
      <c r="B10864" t="s">
        <v>7625</v>
      </c>
      <c r="C10864" t="s">
        <v>3173</v>
      </c>
      <c r="D10864" t="s">
        <v>1784</v>
      </c>
      <c r="E10864" t="s">
        <v>3235</v>
      </c>
      <c r="F10864" t="s">
        <v>35101</v>
      </c>
      <c r="G10864" t="s">
        <v>35102</v>
      </c>
      <c r="H10864" t="s">
        <v>3179</v>
      </c>
      <c r="I10864" t="s">
        <v>35103</v>
      </c>
      <c r="J10864" t="s">
        <v>3187</v>
      </c>
      <c r="K10864" t="s">
        <v>25287</v>
      </c>
      <c r="L10864" t="s">
        <v>3174</v>
      </c>
      <c r="M10864" t="s">
        <v>3174</v>
      </c>
    </row>
    <row r="10865" spans="1:13" x14ac:dyDescent="0.3">
      <c r="A10865" t="s">
        <v>1090</v>
      </c>
      <c r="B10865" t="s">
        <v>2966</v>
      </c>
      <c r="C10865" t="s">
        <v>3173</v>
      </c>
      <c r="D10865" t="s">
        <v>1784</v>
      </c>
      <c r="E10865" t="s">
        <v>3235</v>
      </c>
      <c r="F10865" t="s">
        <v>35104</v>
      </c>
      <c r="G10865" t="s">
        <v>26951</v>
      </c>
      <c r="H10865" t="s">
        <v>3179</v>
      </c>
      <c r="I10865" t="s">
        <v>35105</v>
      </c>
      <c r="J10865" t="s">
        <v>3187</v>
      </c>
      <c r="K10865" t="s">
        <v>35106</v>
      </c>
      <c r="L10865" t="s">
        <v>3174</v>
      </c>
      <c r="M10865" t="s">
        <v>3174</v>
      </c>
    </row>
    <row r="10866" spans="1:13" x14ac:dyDescent="0.3">
      <c r="A10866" t="s">
        <v>1090</v>
      </c>
      <c r="B10866" t="s">
        <v>2966</v>
      </c>
      <c r="C10866" t="s">
        <v>3173</v>
      </c>
      <c r="D10866" t="s">
        <v>1784</v>
      </c>
      <c r="E10866" t="s">
        <v>3235</v>
      </c>
      <c r="F10866" t="s">
        <v>35107</v>
      </c>
      <c r="G10866" t="s">
        <v>26935</v>
      </c>
      <c r="H10866" t="s">
        <v>3179</v>
      </c>
      <c r="I10866" t="s">
        <v>35108</v>
      </c>
      <c r="J10866" t="s">
        <v>3187</v>
      </c>
      <c r="K10866" t="s">
        <v>35109</v>
      </c>
      <c r="L10866" t="s">
        <v>3174</v>
      </c>
      <c r="M10866" t="s">
        <v>3174</v>
      </c>
    </row>
    <row r="10867" spans="1:13" x14ac:dyDescent="0.3">
      <c r="A10867" t="s">
        <v>1090</v>
      </c>
      <c r="B10867" t="s">
        <v>8574</v>
      </c>
      <c r="C10867" t="s">
        <v>3173</v>
      </c>
      <c r="D10867" t="s">
        <v>7644</v>
      </c>
      <c r="E10867" t="s">
        <v>3235</v>
      </c>
      <c r="F10867" t="s">
        <v>35110</v>
      </c>
      <c r="G10867" t="s">
        <v>30814</v>
      </c>
      <c r="H10867" t="s">
        <v>3179</v>
      </c>
      <c r="I10867" t="s">
        <v>35111</v>
      </c>
      <c r="J10867" t="s">
        <v>3187</v>
      </c>
      <c r="K10867" t="s">
        <v>35100</v>
      </c>
      <c r="L10867" t="s">
        <v>3174</v>
      </c>
      <c r="M10867" t="s">
        <v>3174</v>
      </c>
    </row>
    <row r="10868" spans="1:13" x14ac:dyDescent="0.3">
      <c r="A10868" t="s">
        <v>1090</v>
      </c>
      <c r="B10868" t="s">
        <v>4812</v>
      </c>
      <c r="C10868" t="s">
        <v>3173</v>
      </c>
      <c r="D10868" t="s">
        <v>1784</v>
      </c>
      <c r="E10868" t="s">
        <v>3459</v>
      </c>
      <c r="F10868" t="s">
        <v>35112</v>
      </c>
      <c r="G10868" t="s">
        <v>35113</v>
      </c>
      <c r="H10868" t="s">
        <v>3179</v>
      </c>
      <c r="I10868" t="s">
        <v>35114</v>
      </c>
      <c r="J10868" t="s">
        <v>3187</v>
      </c>
      <c r="K10868" t="s">
        <v>35115</v>
      </c>
      <c r="L10868" t="s">
        <v>3174</v>
      </c>
      <c r="M10868" t="s">
        <v>3174</v>
      </c>
    </row>
    <row r="10869" spans="1:13" x14ac:dyDescent="0.3">
      <c r="A10869" t="s">
        <v>1090</v>
      </c>
      <c r="B10869" t="s">
        <v>4812</v>
      </c>
      <c r="C10869" t="s">
        <v>3173</v>
      </c>
      <c r="D10869" t="s">
        <v>1784</v>
      </c>
      <c r="E10869" t="s">
        <v>3459</v>
      </c>
      <c r="F10869" t="s">
        <v>35116</v>
      </c>
      <c r="G10869" t="s">
        <v>35113</v>
      </c>
      <c r="H10869" t="s">
        <v>3179</v>
      </c>
      <c r="I10869" t="s">
        <v>35117</v>
      </c>
      <c r="J10869" t="s">
        <v>3187</v>
      </c>
      <c r="K10869" t="s">
        <v>35118</v>
      </c>
      <c r="L10869" t="s">
        <v>3174</v>
      </c>
      <c r="M10869" t="s">
        <v>3174</v>
      </c>
    </row>
    <row r="10870" spans="1:13" x14ac:dyDescent="0.3">
      <c r="A10870" t="s">
        <v>1090</v>
      </c>
      <c r="B10870" t="s">
        <v>4812</v>
      </c>
      <c r="C10870" t="s">
        <v>3173</v>
      </c>
      <c r="D10870" t="s">
        <v>1784</v>
      </c>
      <c r="E10870" t="s">
        <v>3459</v>
      </c>
      <c r="F10870" t="s">
        <v>35119</v>
      </c>
      <c r="G10870" t="s">
        <v>35113</v>
      </c>
      <c r="H10870" t="s">
        <v>3179</v>
      </c>
      <c r="I10870" t="s">
        <v>35120</v>
      </c>
      <c r="J10870" t="s">
        <v>3187</v>
      </c>
      <c r="K10870" t="s">
        <v>35121</v>
      </c>
      <c r="L10870" t="s">
        <v>3174</v>
      </c>
      <c r="M10870" t="s">
        <v>3174</v>
      </c>
    </row>
    <row r="10871" spans="1:13" x14ac:dyDescent="0.3">
      <c r="A10871" t="s">
        <v>1090</v>
      </c>
      <c r="B10871" t="s">
        <v>19567</v>
      </c>
      <c r="C10871" t="s">
        <v>3173</v>
      </c>
      <c r="D10871" t="s">
        <v>7644</v>
      </c>
      <c r="E10871" t="s">
        <v>3183</v>
      </c>
      <c r="F10871" t="s">
        <v>35122</v>
      </c>
      <c r="G10871" t="s">
        <v>19569</v>
      </c>
      <c r="H10871" t="s">
        <v>3179</v>
      </c>
      <c r="I10871" t="s">
        <v>35123</v>
      </c>
      <c r="J10871" t="s">
        <v>3187</v>
      </c>
      <c r="K10871" t="s">
        <v>35124</v>
      </c>
      <c r="L10871" t="s">
        <v>3174</v>
      </c>
      <c r="M10871" t="s">
        <v>3174</v>
      </c>
    </row>
    <row r="10872" spans="1:13" x14ac:dyDescent="0.3">
      <c r="A10872" t="s">
        <v>1090</v>
      </c>
      <c r="B10872" t="s">
        <v>13406</v>
      </c>
      <c r="C10872" t="s">
        <v>3173</v>
      </c>
      <c r="D10872" t="s">
        <v>1784</v>
      </c>
      <c r="E10872" t="s">
        <v>3235</v>
      </c>
      <c r="F10872" t="s">
        <v>35125</v>
      </c>
      <c r="G10872" t="s">
        <v>35126</v>
      </c>
      <c r="H10872" t="s">
        <v>3179</v>
      </c>
      <c r="I10872" t="s">
        <v>35127</v>
      </c>
      <c r="J10872" t="s">
        <v>3187</v>
      </c>
      <c r="K10872" t="s">
        <v>35128</v>
      </c>
      <c r="L10872" t="s">
        <v>3174</v>
      </c>
      <c r="M10872" t="s">
        <v>3174</v>
      </c>
    </row>
    <row r="10873" spans="1:13" x14ac:dyDescent="0.3">
      <c r="A10873" t="s">
        <v>1090</v>
      </c>
      <c r="B10873" t="s">
        <v>13406</v>
      </c>
      <c r="C10873" t="s">
        <v>3173</v>
      </c>
      <c r="D10873" t="s">
        <v>7644</v>
      </c>
      <c r="E10873" t="s">
        <v>3235</v>
      </c>
      <c r="F10873" t="s">
        <v>35129</v>
      </c>
      <c r="G10873" t="s">
        <v>35130</v>
      </c>
      <c r="H10873" t="s">
        <v>3179</v>
      </c>
      <c r="I10873" t="s">
        <v>35131</v>
      </c>
      <c r="J10873" t="s">
        <v>3187</v>
      </c>
      <c r="K10873" t="s">
        <v>35132</v>
      </c>
      <c r="L10873" t="s">
        <v>3174</v>
      </c>
      <c r="M10873" t="s">
        <v>3174</v>
      </c>
    </row>
    <row r="10874" spans="1:13" x14ac:dyDescent="0.3">
      <c r="A10874" t="s">
        <v>1090</v>
      </c>
      <c r="B10874" t="s">
        <v>19300</v>
      </c>
      <c r="C10874" t="s">
        <v>3173</v>
      </c>
      <c r="D10874" t="s">
        <v>7644</v>
      </c>
      <c r="E10874" t="s">
        <v>3235</v>
      </c>
      <c r="F10874" t="s">
        <v>35133</v>
      </c>
      <c r="G10874" t="s">
        <v>35134</v>
      </c>
      <c r="H10874" t="s">
        <v>3179</v>
      </c>
      <c r="I10874" t="s">
        <v>35135</v>
      </c>
      <c r="J10874" t="s">
        <v>3187</v>
      </c>
      <c r="K10874" t="s">
        <v>35136</v>
      </c>
      <c r="L10874" t="s">
        <v>3174</v>
      </c>
      <c r="M10874" t="s">
        <v>3174</v>
      </c>
    </row>
    <row r="10875" spans="1:13" x14ac:dyDescent="0.3">
      <c r="A10875" t="s">
        <v>1090</v>
      </c>
      <c r="B10875" t="s">
        <v>19300</v>
      </c>
      <c r="C10875" t="s">
        <v>3173</v>
      </c>
      <c r="D10875" t="s">
        <v>7644</v>
      </c>
      <c r="E10875" t="s">
        <v>3235</v>
      </c>
      <c r="F10875" t="s">
        <v>35137</v>
      </c>
      <c r="G10875" t="s">
        <v>35134</v>
      </c>
      <c r="H10875" t="s">
        <v>3179</v>
      </c>
      <c r="I10875" t="s">
        <v>35138</v>
      </c>
      <c r="J10875" t="s">
        <v>3187</v>
      </c>
      <c r="K10875" t="s">
        <v>35139</v>
      </c>
      <c r="L10875" t="s">
        <v>3174</v>
      </c>
      <c r="M10875" t="s">
        <v>3174</v>
      </c>
    </row>
    <row r="10876" spans="1:13" x14ac:dyDescent="0.3">
      <c r="A10876" t="s">
        <v>1090</v>
      </c>
      <c r="B10876" t="s">
        <v>19300</v>
      </c>
      <c r="C10876" t="s">
        <v>3173</v>
      </c>
      <c r="D10876" t="s">
        <v>7644</v>
      </c>
      <c r="E10876" t="s">
        <v>3235</v>
      </c>
      <c r="F10876" t="s">
        <v>35140</v>
      </c>
      <c r="G10876" t="s">
        <v>35134</v>
      </c>
      <c r="H10876" t="s">
        <v>3179</v>
      </c>
      <c r="I10876" t="s">
        <v>35141</v>
      </c>
      <c r="J10876" t="s">
        <v>3187</v>
      </c>
      <c r="K10876" t="s">
        <v>35142</v>
      </c>
      <c r="L10876" t="s">
        <v>3174</v>
      </c>
      <c r="M10876" t="s">
        <v>3174</v>
      </c>
    </row>
    <row r="10877" spans="1:13" x14ac:dyDescent="0.3">
      <c r="A10877" t="s">
        <v>1090</v>
      </c>
      <c r="B10877" t="s">
        <v>2956</v>
      </c>
      <c r="C10877" t="s">
        <v>3173</v>
      </c>
      <c r="D10877" t="s">
        <v>7644</v>
      </c>
      <c r="E10877" t="s">
        <v>3235</v>
      </c>
      <c r="F10877" t="s">
        <v>35143</v>
      </c>
      <c r="G10877" t="s">
        <v>35144</v>
      </c>
      <c r="H10877" t="s">
        <v>3179</v>
      </c>
      <c r="I10877" t="s">
        <v>35145</v>
      </c>
      <c r="J10877" t="s">
        <v>3187</v>
      </c>
      <c r="K10877" t="s">
        <v>35096</v>
      </c>
      <c r="L10877" t="s">
        <v>3174</v>
      </c>
      <c r="M10877" t="s">
        <v>3174</v>
      </c>
    </row>
    <row r="10878" spans="1:13" x14ac:dyDescent="0.3">
      <c r="A10878" t="s">
        <v>1090</v>
      </c>
      <c r="B10878" t="s">
        <v>2956</v>
      </c>
      <c r="C10878" t="s">
        <v>3173</v>
      </c>
      <c r="D10878" t="s">
        <v>7644</v>
      </c>
      <c r="E10878" t="s">
        <v>3235</v>
      </c>
      <c r="F10878" t="s">
        <v>35146</v>
      </c>
      <c r="G10878" t="s">
        <v>35147</v>
      </c>
      <c r="H10878" t="s">
        <v>3179</v>
      </c>
      <c r="I10878" t="s">
        <v>35148</v>
      </c>
      <c r="J10878" t="s">
        <v>3187</v>
      </c>
      <c r="K10878" t="s">
        <v>35149</v>
      </c>
      <c r="L10878" t="s">
        <v>3174</v>
      </c>
      <c r="M10878" t="s">
        <v>3174</v>
      </c>
    </row>
    <row r="10879" spans="1:13" x14ac:dyDescent="0.3">
      <c r="A10879" t="s">
        <v>1090</v>
      </c>
      <c r="B10879" t="s">
        <v>4243</v>
      </c>
      <c r="C10879" t="s">
        <v>3173</v>
      </c>
      <c r="D10879" t="s">
        <v>1784</v>
      </c>
      <c r="E10879" t="s">
        <v>3320</v>
      </c>
      <c r="F10879" t="s">
        <v>35150</v>
      </c>
      <c r="G10879" t="s">
        <v>7399</v>
      </c>
      <c r="H10879" t="s">
        <v>3179</v>
      </c>
      <c r="I10879" t="s">
        <v>35151</v>
      </c>
      <c r="J10879" t="s">
        <v>3187</v>
      </c>
      <c r="K10879" t="s">
        <v>35152</v>
      </c>
      <c r="L10879" t="s">
        <v>3174</v>
      </c>
      <c r="M10879" t="s">
        <v>3174</v>
      </c>
    </row>
    <row r="10880" spans="1:13" x14ac:dyDescent="0.3">
      <c r="A10880" t="s">
        <v>1090</v>
      </c>
      <c r="B10880" t="s">
        <v>4243</v>
      </c>
      <c r="C10880" t="s">
        <v>3173</v>
      </c>
      <c r="D10880" t="s">
        <v>1784</v>
      </c>
      <c r="E10880" t="s">
        <v>3235</v>
      </c>
      <c r="F10880" t="s">
        <v>35153</v>
      </c>
      <c r="G10880" t="s">
        <v>17669</v>
      </c>
      <c r="H10880" t="s">
        <v>3179</v>
      </c>
      <c r="I10880" t="s">
        <v>35154</v>
      </c>
      <c r="J10880" t="s">
        <v>3187</v>
      </c>
      <c r="K10880" t="s">
        <v>35155</v>
      </c>
      <c r="L10880" t="s">
        <v>3174</v>
      </c>
      <c r="M10880" t="s">
        <v>3174</v>
      </c>
    </row>
    <row r="10881" spans="1:13" x14ac:dyDescent="0.3">
      <c r="A10881" t="s">
        <v>1090</v>
      </c>
      <c r="B10881" t="s">
        <v>4243</v>
      </c>
      <c r="C10881" t="s">
        <v>3173</v>
      </c>
      <c r="D10881" t="s">
        <v>1784</v>
      </c>
      <c r="E10881" t="s">
        <v>3235</v>
      </c>
      <c r="F10881" t="s">
        <v>35156</v>
      </c>
      <c r="G10881" t="s">
        <v>35157</v>
      </c>
      <c r="H10881" t="s">
        <v>3179</v>
      </c>
      <c r="I10881" t="s">
        <v>35158</v>
      </c>
      <c r="J10881" t="s">
        <v>3187</v>
      </c>
      <c r="K10881" t="s">
        <v>35159</v>
      </c>
      <c r="L10881" t="s">
        <v>3174</v>
      </c>
      <c r="M10881" t="s">
        <v>3174</v>
      </c>
    </row>
    <row r="10882" spans="1:13" x14ac:dyDescent="0.3">
      <c r="A10882" t="s">
        <v>1090</v>
      </c>
      <c r="B10882" t="s">
        <v>4243</v>
      </c>
      <c r="C10882" t="s">
        <v>3173</v>
      </c>
      <c r="D10882" t="s">
        <v>1784</v>
      </c>
      <c r="E10882" t="s">
        <v>3459</v>
      </c>
      <c r="F10882" t="s">
        <v>35160</v>
      </c>
      <c r="G10882" t="s">
        <v>35161</v>
      </c>
      <c r="H10882" t="s">
        <v>3179</v>
      </c>
      <c r="I10882" t="s">
        <v>35162</v>
      </c>
      <c r="J10882" t="s">
        <v>3187</v>
      </c>
      <c r="K10882" t="s">
        <v>35115</v>
      </c>
      <c r="L10882" t="s">
        <v>3174</v>
      </c>
      <c r="M10882" t="s">
        <v>3174</v>
      </c>
    </row>
    <row r="10883" spans="1:13" x14ac:dyDescent="0.3">
      <c r="A10883" t="s">
        <v>1090</v>
      </c>
      <c r="B10883" t="s">
        <v>4243</v>
      </c>
      <c r="C10883" t="s">
        <v>3173</v>
      </c>
      <c r="D10883" t="s">
        <v>1784</v>
      </c>
      <c r="E10883" t="s">
        <v>3459</v>
      </c>
      <c r="F10883" t="s">
        <v>35163</v>
      </c>
      <c r="G10883" t="s">
        <v>35161</v>
      </c>
      <c r="H10883" t="s">
        <v>3179</v>
      </c>
      <c r="I10883" t="s">
        <v>35164</v>
      </c>
      <c r="J10883" t="s">
        <v>3187</v>
      </c>
      <c r="K10883" t="s">
        <v>35118</v>
      </c>
      <c r="L10883" t="s">
        <v>3174</v>
      </c>
      <c r="M10883" t="s">
        <v>3174</v>
      </c>
    </row>
    <row r="10884" spans="1:13" x14ac:dyDescent="0.3">
      <c r="A10884" t="s">
        <v>1090</v>
      </c>
      <c r="B10884" t="s">
        <v>4243</v>
      </c>
      <c r="C10884" t="s">
        <v>3173</v>
      </c>
      <c r="D10884" t="s">
        <v>1784</v>
      </c>
      <c r="E10884" t="s">
        <v>3459</v>
      </c>
      <c r="F10884" t="s">
        <v>35165</v>
      </c>
      <c r="G10884" t="s">
        <v>35161</v>
      </c>
      <c r="H10884" t="s">
        <v>3179</v>
      </c>
      <c r="I10884" t="s">
        <v>35166</v>
      </c>
      <c r="J10884" t="s">
        <v>3187</v>
      </c>
      <c r="K10884" t="s">
        <v>35121</v>
      </c>
      <c r="L10884" t="s">
        <v>3174</v>
      </c>
      <c r="M10884" t="s">
        <v>3174</v>
      </c>
    </row>
    <row r="10885" spans="1:13" x14ac:dyDescent="0.3">
      <c r="A10885" t="s">
        <v>1090</v>
      </c>
      <c r="B10885" t="s">
        <v>2999</v>
      </c>
      <c r="C10885" t="s">
        <v>3173</v>
      </c>
      <c r="D10885" t="s">
        <v>7644</v>
      </c>
      <c r="E10885" t="s">
        <v>3235</v>
      </c>
      <c r="F10885" t="s">
        <v>35167</v>
      </c>
      <c r="G10885" t="s">
        <v>35168</v>
      </c>
      <c r="H10885" t="s">
        <v>3179</v>
      </c>
      <c r="I10885" t="s">
        <v>35169</v>
      </c>
      <c r="J10885" t="s">
        <v>3187</v>
      </c>
      <c r="K10885" t="s">
        <v>35096</v>
      </c>
      <c r="L10885" t="s">
        <v>3174</v>
      </c>
      <c r="M10885" t="s">
        <v>3174</v>
      </c>
    </row>
    <row r="10886" spans="1:13" x14ac:dyDescent="0.3">
      <c r="A10886" t="s">
        <v>1090</v>
      </c>
      <c r="B10886" t="s">
        <v>2999</v>
      </c>
      <c r="C10886" t="s">
        <v>3173</v>
      </c>
      <c r="D10886" t="s">
        <v>1784</v>
      </c>
      <c r="E10886" t="s">
        <v>3320</v>
      </c>
      <c r="F10886" t="s">
        <v>35170</v>
      </c>
      <c r="G10886" t="s">
        <v>35171</v>
      </c>
      <c r="H10886" t="s">
        <v>3179</v>
      </c>
      <c r="I10886" t="s">
        <v>35172</v>
      </c>
      <c r="J10886" t="s">
        <v>3187</v>
      </c>
      <c r="K10886" t="s">
        <v>35173</v>
      </c>
      <c r="L10886" t="s">
        <v>3174</v>
      </c>
      <c r="M10886" t="s">
        <v>3174</v>
      </c>
    </row>
    <row r="10887" spans="1:13" x14ac:dyDescent="0.3">
      <c r="A10887" t="s">
        <v>1090</v>
      </c>
      <c r="B10887" t="s">
        <v>13665</v>
      </c>
      <c r="C10887" t="s">
        <v>3173</v>
      </c>
      <c r="D10887" t="s">
        <v>7644</v>
      </c>
      <c r="E10887" t="s">
        <v>3459</v>
      </c>
      <c r="F10887" t="s">
        <v>35174</v>
      </c>
      <c r="G10887" t="s">
        <v>35175</v>
      </c>
      <c r="H10887" t="s">
        <v>3179</v>
      </c>
      <c r="I10887" t="s">
        <v>35176</v>
      </c>
      <c r="J10887" t="s">
        <v>3187</v>
      </c>
      <c r="K10887" t="s">
        <v>35177</v>
      </c>
      <c r="L10887" t="s">
        <v>3174</v>
      </c>
      <c r="M10887" t="s">
        <v>3174</v>
      </c>
    </row>
    <row r="10888" spans="1:13" x14ac:dyDescent="0.3">
      <c r="A10888" t="s">
        <v>1090</v>
      </c>
      <c r="B10888" t="s">
        <v>13665</v>
      </c>
      <c r="C10888" t="s">
        <v>3173</v>
      </c>
      <c r="D10888" t="s">
        <v>7644</v>
      </c>
      <c r="E10888" t="s">
        <v>3459</v>
      </c>
      <c r="F10888" t="s">
        <v>35178</v>
      </c>
      <c r="G10888" t="s">
        <v>35175</v>
      </c>
      <c r="H10888" t="s">
        <v>3179</v>
      </c>
      <c r="I10888" t="s">
        <v>35179</v>
      </c>
      <c r="J10888" t="s">
        <v>3187</v>
      </c>
      <c r="K10888" t="s">
        <v>35180</v>
      </c>
      <c r="L10888" t="s">
        <v>3174</v>
      </c>
      <c r="M10888" t="s">
        <v>3174</v>
      </c>
    </row>
    <row r="10889" spans="1:13" x14ac:dyDescent="0.3">
      <c r="A10889" t="s">
        <v>1090</v>
      </c>
      <c r="B10889" t="s">
        <v>13665</v>
      </c>
      <c r="C10889" t="s">
        <v>3173</v>
      </c>
      <c r="D10889" t="s">
        <v>7644</v>
      </c>
      <c r="E10889" t="s">
        <v>3459</v>
      </c>
      <c r="F10889" t="s">
        <v>35181</v>
      </c>
      <c r="G10889" t="s">
        <v>35175</v>
      </c>
      <c r="H10889" t="s">
        <v>3179</v>
      </c>
      <c r="I10889" t="s">
        <v>35182</v>
      </c>
      <c r="J10889" t="s">
        <v>3187</v>
      </c>
      <c r="K10889" t="s">
        <v>35183</v>
      </c>
      <c r="L10889" t="s">
        <v>3174</v>
      </c>
      <c r="M10889" t="s">
        <v>3174</v>
      </c>
    </row>
    <row r="10890" spans="1:13" x14ac:dyDescent="0.3">
      <c r="A10890" t="s">
        <v>1090</v>
      </c>
      <c r="B10890" t="s">
        <v>13665</v>
      </c>
      <c r="C10890" t="s">
        <v>3173</v>
      </c>
      <c r="D10890" t="s">
        <v>1784</v>
      </c>
      <c r="E10890" t="s">
        <v>3459</v>
      </c>
      <c r="F10890" t="s">
        <v>35184</v>
      </c>
      <c r="G10890" t="s">
        <v>35185</v>
      </c>
      <c r="H10890" t="s">
        <v>3179</v>
      </c>
      <c r="I10890" t="s">
        <v>35186</v>
      </c>
      <c r="J10890" t="s">
        <v>3187</v>
      </c>
      <c r="K10890" t="s">
        <v>35187</v>
      </c>
      <c r="L10890" t="s">
        <v>3174</v>
      </c>
      <c r="M10890" t="s">
        <v>3174</v>
      </c>
    </row>
    <row r="10891" spans="1:13" x14ac:dyDescent="0.3">
      <c r="A10891" t="s">
        <v>1090</v>
      </c>
      <c r="B10891" t="s">
        <v>13665</v>
      </c>
      <c r="C10891" t="s">
        <v>3173</v>
      </c>
      <c r="D10891" t="s">
        <v>1784</v>
      </c>
      <c r="E10891" t="s">
        <v>3459</v>
      </c>
      <c r="F10891" t="s">
        <v>35188</v>
      </c>
      <c r="G10891" t="s">
        <v>35189</v>
      </c>
      <c r="H10891" t="s">
        <v>3179</v>
      </c>
      <c r="I10891" t="s">
        <v>35190</v>
      </c>
      <c r="J10891" t="s">
        <v>3187</v>
      </c>
      <c r="K10891" t="s">
        <v>35191</v>
      </c>
      <c r="L10891" t="s">
        <v>3174</v>
      </c>
      <c r="M10891" t="s">
        <v>3174</v>
      </c>
    </row>
    <row r="10892" spans="1:13" x14ac:dyDescent="0.3">
      <c r="A10892" t="s">
        <v>1090</v>
      </c>
      <c r="B10892" t="s">
        <v>13665</v>
      </c>
      <c r="C10892" t="s">
        <v>3173</v>
      </c>
      <c r="D10892" t="s">
        <v>1784</v>
      </c>
      <c r="E10892" t="s">
        <v>3459</v>
      </c>
      <c r="F10892" t="s">
        <v>35192</v>
      </c>
      <c r="G10892" t="s">
        <v>35189</v>
      </c>
      <c r="H10892" t="s">
        <v>3179</v>
      </c>
      <c r="I10892" t="s">
        <v>35193</v>
      </c>
      <c r="J10892" t="s">
        <v>3187</v>
      </c>
      <c r="K10892" t="s">
        <v>35194</v>
      </c>
      <c r="L10892" t="s">
        <v>3174</v>
      </c>
      <c r="M10892" t="s">
        <v>3174</v>
      </c>
    </row>
    <row r="10893" spans="1:13" x14ac:dyDescent="0.3">
      <c r="A10893" t="s">
        <v>1090</v>
      </c>
      <c r="B10893" t="s">
        <v>13665</v>
      </c>
      <c r="C10893" t="s">
        <v>3173</v>
      </c>
      <c r="D10893" t="s">
        <v>1784</v>
      </c>
      <c r="E10893" t="s">
        <v>3459</v>
      </c>
      <c r="F10893" t="s">
        <v>35195</v>
      </c>
      <c r="G10893" t="s">
        <v>35189</v>
      </c>
      <c r="H10893" t="s">
        <v>3179</v>
      </c>
      <c r="I10893" t="s">
        <v>35196</v>
      </c>
      <c r="J10893" t="s">
        <v>3187</v>
      </c>
      <c r="K10893" t="s">
        <v>35197</v>
      </c>
      <c r="L10893" t="s">
        <v>3174</v>
      </c>
      <c r="M10893" t="s">
        <v>3174</v>
      </c>
    </row>
    <row r="10894" spans="1:13" x14ac:dyDescent="0.3">
      <c r="A10894" t="s">
        <v>1090</v>
      </c>
      <c r="B10894" t="s">
        <v>13665</v>
      </c>
      <c r="C10894" t="s">
        <v>3173</v>
      </c>
      <c r="D10894" t="s">
        <v>7644</v>
      </c>
      <c r="E10894" t="s">
        <v>3459</v>
      </c>
      <c r="F10894" t="s">
        <v>35198</v>
      </c>
      <c r="G10894" t="s">
        <v>35199</v>
      </c>
      <c r="H10894" t="s">
        <v>3179</v>
      </c>
      <c r="I10894" t="s">
        <v>35200</v>
      </c>
      <c r="J10894" t="s">
        <v>3187</v>
      </c>
      <c r="K10894" t="s">
        <v>35201</v>
      </c>
      <c r="L10894" t="s">
        <v>3174</v>
      </c>
      <c r="M10894" t="s">
        <v>3174</v>
      </c>
    </row>
    <row r="10895" spans="1:13" x14ac:dyDescent="0.3">
      <c r="A10895" t="s">
        <v>1090</v>
      </c>
      <c r="B10895" t="s">
        <v>13665</v>
      </c>
      <c r="C10895" t="s">
        <v>3173</v>
      </c>
      <c r="D10895" t="s">
        <v>7644</v>
      </c>
      <c r="E10895" t="s">
        <v>3459</v>
      </c>
      <c r="F10895" t="s">
        <v>35202</v>
      </c>
      <c r="G10895" t="s">
        <v>35199</v>
      </c>
      <c r="H10895" t="s">
        <v>3179</v>
      </c>
      <c r="I10895" t="s">
        <v>35203</v>
      </c>
      <c r="J10895" t="s">
        <v>3187</v>
      </c>
      <c r="K10895" t="s">
        <v>35204</v>
      </c>
      <c r="L10895" t="s">
        <v>3174</v>
      </c>
      <c r="M10895" t="s">
        <v>3174</v>
      </c>
    </row>
    <row r="10896" spans="1:13" x14ac:dyDescent="0.3">
      <c r="A10896" t="s">
        <v>1090</v>
      </c>
      <c r="B10896" t="s">
        <v>13665</v>
      </c>
      <c r="C10896" t="s">
        <v>3173</v>
      </c>
      <c r="D10896" t="s">
        <v>7644</v>
      </c>
      <c r="E10896" t="s">
        <v>3459</v>
      </c>
      <c r="F10896" t="s">
        <v>35205</v>
      </c>
      <c r="G10896" t="s">
        <v>35199</v>
      </c>
      <c r="H10896" t="s">
        <v>3179</v>
      </c>
      <c r="I10896" t="s">
        <v>35206</v>
      </c>
      <c r="J10896" t="s">
        <v>3187</v>
      </c>
      <c r="K10896" t="s">
        <v>35207</v>
      </c>
      <c r="L10896" t="s">
        <v>3174</v>
      </c>
      <c r="M10896" t="s">
        <v>3174</v>
      </c>
    </row>
    <row r="10897" spans="1:13" x14ac:dyDescent="0.3">
      <c r="A10897" t="s">
        <v>1090</v>
      </c>
      <c r="B10897" t="s">
        <v>13665</v>
      </c>
      <c r="C10897" t="s">
        <v>3173</v>
      </c>
      <c r="D10897" t="s">
        <v>7644</v>
      </c>
      <c r="E10897" t="s">
        <v>3459</v>
      </c>
      <c r="F10897" t="s">
        <v>35208</v>
      </c>
      <c r="G10897" t="s">
        <v>8158</v>
      </c>
      <c r="H10897" t="s">
        <v>3179</v>
      </c>
      <c r="I10897" t="s">
        <v>35209</v>
      </c>
      <c r="J10897" t="s">
        <v>3187</v>
      </c>
      <c r="K10897" t="s">
        <v>35210</v>
      </c>
      <c r="L10897" t="s">
        <v>3174</v>
      </c>
      <c r="M10897" t="s">
        <v>3174</v>
      </c>
    </row>
    <row r="10898" spans="1:13" x14ac:dyDescent="0.3">
      <c r="A10898" t="s">
        <v>1090</v>
      </c>
      <c r="B10898" t="s">
        <v>13665</v>
      </c>
      <c r="C10898" t="s">
        <v>3173</v>
      </c>
      <c r="D10898" t="s">
        <v>7644</v>
      </c>
      <c r="E10898" t="s">
        <v>3459</v>
      </c>
      <c r="F10898" t="s">
        <v>35211</v>
      </c>
      <c r="G10898" t="s">
        <v>8158</v>
      </c>
      <c r="H10898" t="s">
        <v>3179</v>
      </c>
      <c r="I10898" t="s">
        <v>35212</v>
      </c>
      <c r="J10898" t="s">
        <v>3187</v>
      </c>
      <c r="K10898" t="s">
        <v>35213</v>
      </c>
      <c r="L10898" t="s">
        <v>3174</v>
      </c>
      <c r="M10898" t="s">
        <v>3174</v>
      </c>
    </row>
    <row r="10899" spans="1:13" x14ac:dyDescent="0.3">
      <c r="A10899" t="s">
        <v>1090</v>
      </c>
      <c r="B10899" t="s">
        <v>13665</v>
      </c>
      <c r="C10899" t="s">
        <v>3173</v>
      </c>
      <c r="D10899" t="s">
        <v>7644</v>
      </c>
      <c r="E10899" t="s">
        <v>3459</v>
      </c>
      <c r="F10899" t="s">
        <v>35214</v>
      </c>
      <c r="G10899" t="s">
        <v>8158</v>
      </c>
      <c r="H10899" t="s">
        <v>3179</v>
      </c>
      <c r="I10899" t="s">
        <v>35215</v>
      </c>
      <c r="J10899" t="s">
        <v>3187</v>
      </c>
      <c r="K10899" t="s">
        <v>35216</v>
      </c>
      <c r="L10899" t="s">
        <v>3174</v>
      </c>
      <c r="M10899" t="s">
        <v>3174</v>
      </c>
    </row>
    <row r="10900" spans="1:13" x14ac:dyDescent="0.3">
      <c r="A10900" t="s">
        <v>1090</v>
      </c>
      <c r="B10900" t="s">
        <v>8556</v>
      </c>
      <c r="C10900" t="s">
        <v>3173</v>
      </c>
      <c r="D10900" t="s">
        <v>1784</v>
      </c>
      <c r="E10900" t="s">
        <v>3459</v>
      </c>
      <c r="F10900" t="s">
        <v>35217</v>
      </c>
      <c r="G10900" t="s">
        <v>19600</v>
      </c>
      <c r="H10900" t="s">
        <v>3179</v>
      </c>
      <c r="I10900" t="s">
        <v>35218</v>
      </c>
      <c r="J10900" t="s">
        <v>3187</v>
      </c>
      <c r="K10900" t="s">
        <v>35219</v>
      </c>
      <c r="L10900" t="s">
        <v>3174</v>
      </c>
      <c r="M10900" t="s">
        <v>3174</v>
      </c>
    </row>
    <row r="10901" spans="1:13" x14ac:dyDescent="0.3">
      <c r="A10901" t="s">
        <v>1090</v>
      </c>
      <c r="B10901" t="s">
        <v>8556</v>
      </c>
      <c r="C10901" t="s">
        <v>3173</v>
      </c>
      <c r="D10901" t="s">
        <v>1784</v>
      </c>
      <c r="E10901" t="s">
        <v>3459</v>
      </c>
      <c r="F10901" t="s">
        <v>35220</v>
      </c>
      <c r="G10901" t="s">
        <v>35221</v>
      </c>
      <c r="H10901" t="s">
        <v>3179</v>
      </c>
      <c r="I10901" t="s">
        <v>35222</v>
      </c>
      <c r="J10901" t="s">
        <v>3187</v>
      </c>
      <c r="K10901" t="s">
        <v>35223</v>
      </c>
      <c r="L10901" t="s">
        <v>3174</v>
      </c>
      <c r="M10901" t="s">
        <v>3174</v>
      </c>
    </row>
    <row r="10902" spans="1:13" x14ac:dyDescent="0.3">
      <c r="A10902" t="s">
        <v>1090</v>
      </c>
      <c r="B10902" t="s">
        <v>8556</v>
      </c>
      <c r="C10902" t="s">
        <v>3173</v>
      </c>
      <c r="D10902" t="s">
        <v>1784</v>
      </c>
      <c r="E10902" t="s">
        <v>3459</v>
      </c>
      <c r="F10902" t="s">
        <v>35224</v>
      </c>
      <c r="G10902" t="s">
        <v>35221</v>
      </c>
      <c r="H10902" t="s">
        <v>3179</v>
      </c>
      <c r="I10902" t="s">
        <v>35225</v>
      </c>
      <c r="J10902" t="s">
        <v>3187</v>
      </c>
      <c r="K10902" t="s">
        <v>35226</v>
      </c>
      <c r="L10902" t="s">
        <v>3174</v>
      </c>
      <c r="M10902" t="s">
        <v>3174</v>
      </c>
    </row>
    <row r="10903" spans="1:13" x14ac:dyDescent="0.3">
      <c r="A10903" t="s">
        <v>1090</v>
      </c>
      <c r="B10903" t="s">
        <v>8556</v>
      </c>
      <c r="C10903" t="s">
        <v>3173</v>
      </c>
      <c r="D10903" t="s">
        <v>1784</v>
      </c>
      <c r="E10903" t="s">
        <v>3459</v>
      </c>
      <c r="F10903" t="s">
        <v>35227</v>
      </c>
      <c r="G10903" t="s">
        <v>35221</v>
      </c>
      <c r="H10903" t="s">
        <v>3179</v>
      </c>
      <c r="I10903" t="s">
        <v>35228</v>
      </c>
      <c r="J10903" t="s">
        <v>3187</v>
      </c>
      <c r="K10903" t="s">
        <v>35229</v>
      </c>
      <c r="L10903" t="s">
        <v>3174</v>
      </c>
      <c r="M10903" t="s">
        <v>3174</v>
      </c>
    </row>
    <row r="10904" spans="1:13" x14ac:dyDescent="0.3">
      <c r="A10904" t="s">
        <v>1090</v>
      </c>
      <c r="B10904" t="s">
        <v>13300</v>
      </c>
      <c r="C10904" t="s">
        <v>3173</v>
      </c>
      <c r="D10904" t="s">
        <v>1784</v>
      </c>
      <c r="E10904" t="s">
        <v>3235</v>
      </c>
      <c r="F10904" t="s">
        <v>35230</v>
      </c>
      <c r="G10904" t="s">
        <v>35231</v>
      </c>
      <c r="H10904" t="s">
        <v>3179</v>
      </c>
      <c r="I10904" t="s">
        <v>35232</v>
      </c>
      <c r="J10904" t="s">
        <v>3187</v>
      </c>
      <c r="K10904" t="s">
        <v>25287</v>
      </c>
      <c r="L10904" t="s">
        <v>3174</v>
      </c>
      <c r="M10904" t="s">
        <v>3174</v>
      </c>
    </row>
    <row r="10905" spans="1:13" x14ac:dyDescent="0.3">
      <c r="A10905" t="s">
        <v>1090</v>
      </c>
      <c r="B10905" t="s">
        <v>13646</v>
      </c>
      <c r="C10905" t="s">
        <v>3173</v>
      </c>
      <c r="D10905" t="s">
        <v>1784</v>
      </c>
      <c r="E10905" t="s">
        <v>3320</v>
      </c>
      <c r="F10905" t="s">
        <v>35233</v>
      </c>
      <c r="G10905" t="s">
        <v>13672</v>
      </c>
      <c r="H10905" t="s">
        <v>3179</v>
      </c>
      <c r="I10905" t="s">
        <v>35234</v>
      </c>
      <c r="J10905" t="s">
        <v>3187</v>
      </c>
      <c r="K10905" t="s">
        <v>35235</v>
      </c>
      <c r="L10905" t="s">
        <v>3174</v>
      </c>
      <c r="M10905" t="s">
        <v>3174</v>
      </c>
    </row>
    <row r="10906" spans="1:13" x14ac:dyDescent="0.3">
      <c r="A10906" t="s">
        <v>1090</v>
      </c>
      <c r="B10906" t="s">
        <v>13646</v>
      </c>
      <c r="C10906" t="s">
        <v>3173</v>
      </c>
      <c r="D10906" t="s">
        <v>7644</v>
      </c>
      <c r="E10906" t="s">
        <v>3459</v>
      </c>
      <c r="F10906" t="s">
        <v>35236</v>
      </c>
      <c r="G10906" t="s">
        <v>35237</v>
      </c>
      <c r="H10906" t="s">
        <v>3179</v>
      </c>
      <c r="I10906" t="s">
        <v>35238</v>
      </c>
      <c r="J10906" t="s">
        <v>3187</v>
      </c>
      <c r="K10906" t="s">
        <v>35239</v>
      </c>
      <c r="L10906" t="s">
        <v>3174</v>
      </c>
      <c r="M10906" t="s">
        <v>3174</v>
      </c>
    </row>
    <row r="10907" spans="1:13" x14ac:dyDescent="0.3">
      <c r="A10907" t="s">
        <v>1090</v>
      </c>
      <c r="B10907" t="s">
        <v>13646</v>
      </c>
      <c r="C10907" t="s">
        <v>3173</v>
      </c>
      <c r="D10907" t="s">
        <v>7644</v>
      </c>
      <c r="E10907" t="s">
        <v>3459</v>
      </c>
      <c r="F10907" t="s">
        <v>35240</v>
      </c>
      <c r="G10907" t="s">
        <v>35237</v>
      </c>
      <c r="H10907" t="s">
        <v>3179</v>
      </c>
      <c r="I10907" t="s">
        <v>35241</v>
      </c>
      <c r="J10907" t="s">
        <v>3187</v>
      </c>
      <c r="K10907" t="s">
        <v>35242</v>
      </c>
      <c r="L10907" t="s">
        <v>3174</v>
      </c>
      <c r="M10907" t="s">
        <v>3174</v>
      </c>
    </row>
    <row r="10908" spans="1:13" x14ac:dyDescent="0.3">
      <c r="A10908" t="s">
        <v>1090</v>
      </c>
      <c r="B10908" t="s">
        <v>13646</v>
      </c>
      <c r="C10908" t="s">
        <v>3173</v>
      </c>
      <c r="D10908" t="s">
        <v>7644</v>
      </c>
      <c r="E10908" t="s">
        <v>3459</v>
      </c>
      <c r="F10908" t="s">
        <v>35243</v>
      </c>
      <c r="G10908" t="s">
        <v>35237</v>
      </c>
      <c r="H10908" t="s">
        <v>3179</v>
      </c>
      <c r="I10908" t="s">
        <v>35244</v>
      </c>
      <c r="J10908" t="s">
        <v>3187</v>
      </c>
      <c r="K10908" t="s">
        <v>35245</v>
      </c>
      <c r="L10908" t="s">
        <v>3174</v>
      </c>
      <c r="M10908" t="s">
        <v>3174</v>
      </c>
    </row>
    <row r="10909" spans="1:13" x14ac:dyDescent="0.3">
      <c r="A10909" t="s">
        <v>1090</v>
      </c>
      <c r="B10909" t="s">
        <v>17718</v>
      </c>
      <c r="C10909" t="s">
        <v>3173</v>
      </c>
      <c r="D10909" t="s">
        <v>1784</v>
      </c>
      <c r="E10909" t="s">
        <v>3235</v>
      </c>
      <c r="F10909" t="s">
        <v>35246</v>
      </c>
      <c r="G10909" t="s">
        <v>35247</v>
      </c>
      <c r="H10909" t="s">
        <v>3179</v>
      </c>
      <c r="I10909" t="s">
        <v>35248</v>
      </c>
      <c r="J10909" t="s">
        <v>3187</v>
      </c>
      <c r="K10909" t="s">
        <v>35088</v>
      </c>
      <c r="L10909" t="s">
        <v>3174</v>
      </c>
      <c r="M10909" t="s">
        <v>3174</v>
      </c>
    </row>
    <row r="10910" spans="1:13" x14ac:dyDescent="0.3">
      <c r="A10910" t="s">
        <v>1090</v>
      </c>
      <c r="B10910" t="s">
        <v>15199</v>
      </c>
      <c r="C10910" t="s">
        <v>3173</v>
      </c>
      <c r="D10910" t="s">
        <v>1784</v>
      </c>
      <c r="E10910" t="s">
        <v>3235</v>
      </c>
      <c r="F10910" t="s">
        <v>35249</v>
      </c>
      <c r="G10910" t="s">
        <v>35250</v>
      </c>
      <c r="H10910" t="s">
        <v>3179</v>
      </c>
      <c r="I10910" t="s">
        <v>35251</v>
      </c>
      <c r="J10910" t="s">
        <v>3187</v>
      </c>
      <c r="K10910" t="s">
        <v>35109</v>
      </c>
      <c r="L10910" t="s">
        <v>3174</v>
      </c>
      <c r="M10910" t="s">
        <v>3174</v>
      </c>
    </row>
    <row r="10911" spans="1:13" x14ac:dyDescent="0.3">
      <c r="A10911" t="s">
        <v>1090</v>
      </c>
      <c r="B10911" t="s">
        <v>15199</v>
      </c>
      <c r="C10911" t="s">
        <v>3173</v>
      </c>
      <c r="D10911" t="s">
        <v>1784</v>
      </c>
      <c r="E10911" t="s">
        <v>3320</v>
      </c>
      <c r="F10911" t="s">
        <v>35252</v>
      </c>
      <c r="G10911" t="s">
        <v>35253</v>
      </c>
      <c r="H10911" t="s">
        <v>3179</v>
      </c>
      <c r="I10911" t="s">
        <v>35254</v>
      </c>
      <c r="J10911" t="s">
        <v>3187</v>
      </c>
      <c r="K10911" t="s">
        <v>35255</v>
      </c>
      <c r="L10911" t="s">
        <v>3174</v>
      </c>
      <c r="M10911" t="s">
        <v>3174</v>
      </c>
    </row>
    <row r="10912" spans="1:13" x14ac:dyDescent="0.3">
      <c r="A10912" t="s">
        <v>1085</v>
      </c>
      <c r="B10912" t="s">
        <v>3766</v>
      </c>
      <c r="C10912" t="s">
        <v>3173</v>
      </c>
      <c r="D10912" t="s">
        <v>1784</v>
      </c>
      <c r="E10912" t="s">
        <v>3546</v>
      </c>
      <c r="F10912" t="s">
        <v>2453</v>
      </c>
      <c r="G10912" t="s">
        <v>9170</v>
      </c>
      <c r="H10912" t="s">
        <v>3179</v>
      </c>
      <c r="I10912" t="s">
        <v>35256</v>
      </c>
      <c r="J10912" t="s">
        <v>3187</v>
      </c>
      <c r="K10912" t="s">
        <v>35257</v>
      </c>
      <c r="L10912" t="s">
        <v>3174</v>
      </c>
      <c r="M10912" t="s">
        <v>3174</v>
      </c>
    </row>
    <row r="10913" spans="1:13" x14ac:dyDescent="0.3">
      <c r="A10913" t="s">
        <v>1090</v>
      </c>
      <c r="B10913" t="s">
        <v>7625</v>
      </c>
      <c r="C10913" t="s">
        <v>3173</v>
      </c>
      <c r="D10913" t="s">
        <v>1784</v>
      </c>
      <c r="E10913" t="s">
        <v>3235</v>
      </c>
      <c r="F10913" t="s">
        <v>35258</v>
      </c>
      <c r="G10913" t="s">
        <v>35259</v>
      </c>
      <c r="H10913" t="s">
        <v>3179</v>
      </c>
      <c r="I10913" t="s">
        <v>35260</v>
      </c>
      <c r="J10913" t="s">
        <v>3187</v>
      </c>
      <c r="K10913" t="s">
        <v>35261</v>
      </c>
      <c r="L10913" t="s">
        <v>3174</v>
      </c>
      <c r="M10913" t="s">
        <v>3174</v>
      </c>
    </row>
    <row r="10914" spans="1:13" x14ac:dyDescent="0.3">
      <c r="A10914" t="s">
        <v>1090</v>
      </c>
      <c r="B10914" t="s">
        <v>4243</v>
      </c>
      <c r="C10914" t="s">
        <v>3173</v>
      </c>
      <c r="D10914" t="s">
        <v>1784</v>
      </c>
      <c r="E10914" t="s">
        <v>3235</v>
      </c>
      <c r="F10914" t="s">
        <v>35262</v>
      </c>
      <c r="G10914" t="s">
        <v>17669</v>
      </c>
      <c r="H10914" t="s">
        <v>3179</v>
      </c>
      <c r="I10914" t="s">
        <v>35263</v>
      </c>
      <c r="J10914" t="s">
        <v>3187</v>
      </c>
      <c r="K10914" t="s">
        <v>35264</v>
      </c>
      <c r="L10914" t="s">
        <v>3174</v>
      </c>
      <c r="M10914" t="s">
        <v>3174</v>
      </c>
    </row>
    <row r="10915" spans="1:13" x14ac:dyDescent="0.3">
      <c r="A10915" t="s">
        <v>1090</v>
      </c>
      <c r="B10915" t="s">
        <v>20215</v>
      </c>
      <c r="C10915" t="s">
        <v>3173</v>
      </c>
      <c r="D10915" t="s">
        <v>7644</v>
      </c>
      <c r="E10915" t="s">
        <v>3459</v>
      </c>
      <c r="F10915" t="s">
        <v>35265</v>
      </c>
      <c r="G10915" t="s">
        <v>35266</v>
      </c>
      <c r="H10915" t="s">
        <v>3179</v>
      </c>
      <c r="I10915" t="s">
        <v>35267</v>
      </c>
      <c r="J10915" t="s">
        <v>3187</v>
      </c>
      <c r="K10915" t="s">
        <v>35239</v>
      </c>
      <c r="L10915" t="s">
        <v>3174</v>
      </c>
      <c r="M10915" t="s">
        <v>3174</v>
      </c>
    </row>
    <row r="10916" spans="1:13" x14ac:dyDescent="0.3">
      <c r="A10916" t="s">
        <v>1082</v>
      </c>
      <c r="B10916" t="s">
        <v>8377</v>
      </c>
      <c r="C10916" t="s">
        <v>4045</v>
      </c>
      <c r="D10916" t="s">
        <v>1784</v>
      </c>
      <c r="E10916" t="s">
        <v>3320</v>
      </c>
      <c r="F10916" t="s">
        <v>2647</v>
      </c>
      <c r="G10916" t="s">
        <v>35268</v>
      </c>
      <c r="H10916" t="s">
        <v>3179</v>
      </c>
      <c r="I10916" t="s">
        <v>35269</v>
      </c>
      <c r="J10916" t="s">
        <v>3187</v>
      </c>
      <c r="K10916" t="s">
        <v>7738</v>
      </c>
      <c r="L10916" t="s">
        <v>3174</v>
      </c>
      <c r="M10916" t="s">
        <v>3174</v>
      </c>
    </row>
    <row r="10917" spans="1:13" x14ac:dyDescent="0.3">
      <c r="A10917" t="s">
        <v>1716</v>
      </c>
      <c r="B10917" t="s">
        <v>2958</v>
      </c>
      <c r="C10917" t="s">
        <v>3190</v>
      </c>
      <c r="D10917" t="s">
        <v>1784</v>
      </c>
      <c r="E10917" t="s">
        <v>3298</v>
      </c>
      <c r="F10917" t="s">
        <v>1854</v>
      </c>
      <c r="G10917" t="s">
        <v>35270</v>
      </c>
      <c r="H10917" t="s">
        <v>3179</v>
      </c>
      <c r="I10917" t="s">
        <v>35271</v>
      </c>
      <c r="J10917" t="s">
        <v>3187</v>
      </c>
      <c r="K10917" t="s">
        <v>34934</v>
      </c>
      <c r="L10917" t="s">
        <v>3174</v>
      </c>
      <c r="M10917" t="s">
        <v>3174</v>
      </c>
    </row>
    <row r="10918" spans="1:13" x14ac:dyDescent="0.3">
      <c r="A10918" t="s">
        <v>1716</v>
      </c>
      <c r="B10918" t="s">
        <v>2958</v>
      </c>
      <c r="C10918" t="s">
        <v>3190</v>
      </c>
      <c r="D10918" t="s">
        <v>1784</v>
      </c>
      <c r="E10918" t="s">
        <v>3298</v>
      </c>
      <c r="F10918" t="s">
        <v>1855</v>
      </c>
      <c r="G10918" t="s">
        <v>35270</v>
      </c>
      <c r="H10918" t="s">
        <v>3179</v>
      </c>
      <c r="I10918" t="s">
        <v>35272</v>
      </c>
      <c r="J10918" t="s">
        <v>3187</v>
      </c>
      <c r="K10918" t="s">
        <v>35273</v>
      </c>
      <c r="L10918" t="s">
        <v>3174</v>
      </c>
      <c r="M10918" t="s">
        <v>3174</v>
      </c>
    </row>
    <row r="10919" spans="1:13" x14ac:dyDescent="0.3">
      <c r="A10919" t="s">
        <v>1716</v>
      </c>
      <c r="B10919" t="s">
        <v>2958</v>
      </c>
      <c r="C10919" t="s">
        <v>3190</v>
      </c>
      <c r="D10919" t="s">
        <v>1784</v>
      </c>
      <c r="E10919" t="s">
        <v>3298</v>
      </c>
      <c r="F10919" t="s">
        <v>1856</v>
      </c>
      <c r="G10919" t="s">
        <v>35270</v>
      </c>
      <c r="H10919" t="s">
        <v>3179</v>
      </c>
      <c r="I10919" t="s">
        <v>35274</v>
      </c>
      <c r="J10919" t="s">
        <v>3187</v>
      </c>
      <c r="K10919" t="s">
        <v>35275</v>
      </c>
      <c r="L10919" t="s">
        <v>3174</v>
      </c>
      <c r="M10919" t="s">
        <v>3174</v>
      </c>
    </row>
    <row r="10920" spans="1:13" x14ac:dyDescent="0.3">
      <c r="A10920" t="s">
        <v>1716</v>
      </c>
      <c r="B10920" t="s">
        <v>2958</v>
      </c>
      <c r="C10920" t="s">
        <v>3190</v>
      </c>
      <c r="D10920" t="s">
        <v>7644</v>
      </c>
      <c r="E10920" t="s">
        <v>3298</v>
      </c>
      <c r="F10920" t="s">
        <v>1864</v>
      </c>
      <c r="G10920" t="s">
        <v>35276</v>
      </c>
      <c r="H10920" t="s">
        <v>3179</v>
      </c>
      <c r="I10920" t="s">
        <v>35277</v>
      </c>
      <c r="J10920" t="s">
        <v>3187</v>
      </c>
      <c r="K10920" t="s">
        <v>35278</v>
      </c>
      <c r="L10920" t="s">
        <v>3174</v>
      </c>
      <c r="M10920" t="s">
        <v>3174</v>
      </c>
    </row>
    <row r="10921" spans="1:13" x14ac:dyDescent="0.3">
      <c r="A10921" t="s">
        <v>1716</v>
      </c>
      <c r="B10921" t="s">
        <v>3545</v>
      </c>
      <c r="C10921" t="s">
        <v>3190</v>
      </c>
      <c r="D10921" t="s">
        <v>7644</v>
      </c>
      <c r="E10921" t="s">
        <v>3298</v>
      </c>
      <c r="F10921" t="s">
        <v>2095</v>
      </c>
      <c r="G10921" t="s">
        <v>35279</v>
      </c>
      <c r="H10921" t="s">
        <v>3179</v>
      </c>
      <c r="I10921" t="s">
        <v>35280</v>
      </c>
      <c r="J10921" t="s">
        <v>3187</v>
      </c>
      <c r="K10921" t="s">
        <v>35281</v>
      </c>
      <c r="L10921" t="s">
        <v>3174</v>
      </c>
      <c r="M10921" t="s">
        <v>3174</v>
      </c>
    </row>
    <row r="10922" spans="1:13" x14ac:dyDescent="0.3">
      <c r="A10922" t="s">
        <v>1716</v>
      </c>
      <c r="B10922" t="s">
        <v>3545</v>
      </c>
      <c r="C10922" t="s">
        <v>3190</v>
      </c>
      <c r="D10922" t="s">
        <v>7644</v>
      </c>
      <c r="E10922" t="s">
        <v>3298</v>
      </c>
      <c r="F10922" t="s">
        <v>2096</v>
      </c>
      <c r="G10922" t="s">
        <v>35279</v>
      </c>
      <c r="H10922" t="s">
        <v>3179</v>
      </c>
      <c r="I10922" t="s">
        <v>35282</v>
      </c>
      <c r="J10922" t="s">
        <v>3187</v>
      </c>
      <c r="K10922" t="s">
        <v>35283</v>
      </c>
      <c r="L10922" t="s">
        <v>3174</v>
      </c>
      <c r="M10922" t="s">
        <v>3174</v>
      </c>
    </row>
    <row r="10923" spans="1:13" x14ac:dyDescent="0.3">
      <c r="A10923" t="s">
        <v>1716</v>
      </c>
      <c r="B10923" t="s">
        <v>3545</v>
      </c>
      <c r="C10923" t="s">
        <v>3190</v>
      </c>
      <c r="D10923" t="s">
        <v>7644</v>
      </c>
      <c r="E10923" t="s">
        <v>3298</v>
      </c>
      <c r="F10923" t="s">
        <v>2097</v>
      </c>
      <c r="G10923" t="s">
        <v>35279</v>
      </c>
      <c r="H10923" t="s">
        <v>3179</v>
      </c>
      <c r="I10923" t="s">
        <v>35284</v>
      </c>
      <c r="J10923" t="s">
        <v>3187</v>
      </c>
      <c r="K10923" t="s">
        <v>35285</v>
      </c>
      <c r="L10923" t="s">
        <v>3174</v>
      </c>
      <c r="M10923" t="s">
        <v>3174</v>
      </c>
    </row>
    <row r="10924" spans="1:13" x14ac:dyDescent="0.3">
      <c r="A10924" t="s">
        <v>1716</v>
      </c>
      <c r="B10924" t="s">
        <v>3545</v>
      </c>
      <c r="C10924" t="s">
        <v>3190</v>
      </c>
      <c r="D10924" t="s">
        <v>7644</v>
      </c>
      <c r="E10924" t="s">
        <v>3298</v>
      </c>
      <c r="F10924" t="s">
        <v>2098</v>
      </c>
      <c r="G10924" t="s">
        <v>35286</v>
      </c>
      <c r="H10924" t="s">
        <v>3179</v>
      </c>
      <c r="I10924" t="s">
        <v>35287</v>
      </c>
      <c r="J10924" t="s">
        <v>3187</v>
      </c>
      <c r="K10924" t="s">
        <v>35288</v>
      </c>
      <c r="L10924" t="s">
        <v>3174</v>
      </c>
      <c r="M10924" t="s">
        <v>3174</v>
      </c>
    </row>
    <row r="10925" spans="1:13" x14ac:dyDescent="0.3">
      <c r="A10925" t="s">
        <v>1716</v>
      </c>
      <c r="B10925" t="s">
        <v>4018</v>
      </c>
      <c r="C10925" t="s">
        <v>3190</v>
      </c>
      <c r="D10925" t="s">
        <v>1784</v>
      </c>
      <c r="E10925" t="s">
        <v>3298</v>
      </c>
      <c r="F10925" t="s">
        <v>2043</v>
      </c>
      <c r="G10925" t="s">
        <v>35289</v>
      </c>
      <c r="H10925" t="s">
        <v>3179</v>
      </c>
      <c r="I10925" t="s">
        <v>35290</v>
      </c>
      <c r="J10925" t="s">
        <v>3187</v>
      </c>
      <c r="K10925" t="s">
        <v>35291</v>
      </c>
      <c r="L10925" t="s">
        <v>3174</v>
      </c>
      <c r="M10925" t="s">
        <v>3174</v>
      </c>
    </row>
    <row r="10926" spans="1:13" x14ac:dyDescent="0.3">
      <c r="A10926" t="s">
        <v>1716</v>
      </c>
      <c r="B10926" t="s">
        <v>4018</v>
      </c>
      <c r="C10926" t="s">
        <v>3190</v>
      </c>
      <c r="D10926" t="s">
        <v>1784</v>
      </c>
      <c r="E10926" t="s">
        <v>3298</v>
      </c>
      <c r="F10926" t="s">
        <v>2044</v>
      </c>
      <c r="G10926" t="s">
        <v>35289</v>
      </c>
      <c r="H10926" t="s">
        <v>3179</v>
      </c>
      <c r="I10926" t="s">
        <v>35292</v>
      </c>
      <c r="J10926" t="s">
        <v>3187</v>
      </c>
      <c r="K10926" t="s">
        <v>35293</v>
      </c>
      <c r="L10926" t="s">
        <v>3174</v>
      </c>
      <c r="M10926" t="s">
        <v>3174</v>
      </c>
    </row>
    <row r="10927" spans="1:13" x14ac:dyDescent="0.3">
      <c r="A10927" t="s">
        <v>1716</v>
      </c>
      <c r="B10927" t="s">
        <v>4018</v>
      </c>
      <c r="C10927" t="s">
        <v>3190</v>
      </c>
      <c r="D10927" t="s">
        <v>1784</v>
      </c>
      <c r="E10927" t="s">
        <v>3298</v>
      </c>
      <c r="F10927" t="s">
        <v>2045</v>
      </c>
      <c r="G10927" t="s">
        <v>35289</v>
      </c>
      <c r="H10927" t="s">
        <v>3179</v>
      </c>
      <c r="I10927" t="s">
        <v>35294</v>
      </c>
      <c r="J10927" t="s">
        <v>3187</v>
      </c>
      <c r="K10927" t="s">
        <v>35295</v>
      </c>
      <c r="L10927" t="s">
        <v>3174</v>
      </c>
      <c r="M10927" t="s">
        <v>3174</v>
      </c>
    </row>
    <row r="10928" spans="1:13" x14ac:dyDescent="0.3">
      <c r="A10928" t="s">
        <v>1716</v>
      </c>
      <c r="B10928" t="s">
        <v>4018</v>
      </c>
      <c r="C10928" t="s">
        <v>3190</v>
      </c>
      <c r="D10928" t="s">
        <v>1784</v>
      </c>
      <c r="E10928" t="s">
        <v>3298</v>
      </c>
      <c r="F10928" t="s">
        <v>2022</v>
      </c>
      <c r="G10928" t="s">
        <v>35296</v>
      </c>
      <c r="H10928" t="s">
        <v>3179</v>
      </c>
      <c r="I10928" t="s">
        <v>35297</v>
      </c>
      <c r="J10928" t="s">
        <v>3187</v>
      </c>
      <c r="K10928" t="s">
        <v>35298</v>
      </c>
      <c r="L10928" t="s">
        <v>3174</v>
      </c>
      <c r="M10928" t="s">
        <v>3174</v>
      </c>
    </row>
    <row r="10929" spans="1:13" x14ac:dyDescent="0.3">
      <c r="A10929" t="s">
        <v>1716</v>
      </c>
      <c r="B10929" t="s">
        <v>3458</v>
      </c>
      <c r="C10929" t="s">
        <v>3190</v>
      </c>
      <c r="D10929" t="s">
        <v>1784</v>
      </c>
      <c r="E10929" t="s">
        <v>3459</v>
      </c>
      <c r="F10929" t="s">
        <v>2649</v>
      </c>
      <c r="G10929" t="s">
        <v>35299</v>
      </c>
      <c r="H10929" t="s">
        <v>3179</v>
      </c>
      <c r="I10929" t="s">
        <v>35300</v>
      </c>
      <c r="J10929" t="s">
        <v>3187</v>
      </c>
      <c r="K10929" t="s">
        <v>35295</v>
      </c>
      <c r="L10929" t="s">
        <v>3174</v>
      </c>
      <c r="M10929" t="s">
        <v>3174</v>
      </c>
    </row>
    <row r="10930" spans="1:13" x14ac:dyDescent="0.3">
      <c r="A10930" t="s">
        <v>1716</v>
      </c>
      <c r="B10930" t="s">
        <v>3458</v>
      </c>
      <c r="C10930" t="s">
        <v>3190</v>
      </c>
      <c r="D10930" t="s">
        <v>1784</v>
      </c>
      <c r="E10930" t="s">
        <v>3459</v>
      </c>
      <c r="F10930" t="s">
        <v>2650</v>
      </c>
      <c r="G10930" t="s">
        <v>35301</v>
      </c>
      <c r="H10930" t="s">
        <v>3179</v>
      </c>
      <c r="I10930" t="s">
        <v>35302</v>
      </c>
      <c r="J10930" t="s">
        <v>3187</v>
      </c>
      <c r="K10930" t="s">
        <v>35303</v>
      </c>
      <c r="L10930" t="s">
        <v>3174</v>
      </c>
      <c r="M10930" t="s">
        <v>3174</v>
      </c>
    </row>
    <row r="10931" spans="1:13" x14ac:dyDescent="0.3">
      <c r="A10931" t="s">
        <v>1716</v>
      </c>
      <c r="B10931" t="s">
        <v>3458</v>
      </c>
      <c r="C10931" t="s">
        <v>3190</v>
      </c>
      <c r="D10931" t="s">
        <v>1784</v>
      </c>
      <c r="E10931" t="s">
        <v>3459</v>
      </c>
      <c r="F10931" t="s">
        <v>2652</v>
      </c>
      <c r="G10931" t="s">
        <v>35304</v>
      </c>
      <c r="H10931" t="s">
        <v>3179</v>
      </c>
      <c r="I10931" t="s">
        <v>35305</v>
      </c>
      <c r="J10931" t="s">
        <v>3187</v>
      </c>
      <c r="K10931" t="s">
        <v>35306</v>
      </c>
      <c r="L10931" t="s">
        <v>3174</v>
      </c>
      <c r="M10931" t="s">
        <v>3174</v>
      </c>
    </row>
    <row r="10932" spans="1:13" x14ac:dyDescent="0.3">
      <c r="A10932" t="s">
        <v>1716</v>
      </c>
      <c r="B10932" t="s">
        <v>2995</v>
      </c>
      <c r="C10932" t="s">
        <v>3190</v>
      </c>
      <c r="D10932" t="s">
        <v>35307</v>
      </c>
      <c r="E10932" t="s">
        <v>3459</v>
      </c>
      <c r="F10932" t="s">
        <v>35308</v>
      </c>
      <c r="G10932" t="s">
        <v>35309</v>
      </c>
      <c r="H10932" t="s">
        <v>3179</v>
      </c>
      <c r="I10932" t="s">
        <v>35310</v>
      </c>
      <c r="J10932" t="s">
        <v>3187</v>
      </c>
      <c r="K10932" t="s">
        <v>35311</v>
      </c>
      <c r="L10932" t="s">
        <v>3174</v>
      </c>
      <c r="M10932" t="s">
        <v>3174</v>
      </c>
    </row>
    <row r="10933" spans="1:13" x14ac:dyDescent="0.3">
      <c r="A10933" t="s">
        <v>1716</v>
      </c>
      <c r="B10933" t="s">
        <v>2995</v>
      </c>
      <c r="C10933" t="s">
        <v>3190</v>
      </c>
      <c r="D10933" t="s">
        <v>35307</v>
      </c>
      <c r="E10933" t="s">
        <v>3459</v>
      </c>
      <c r="F10933" t="s">
        <v>35312</v>
      </c>
      <c r="G10933" t="s">
        <v>35313</v>
      </c>
      <c r="H10933" t="s">
        <v>3179</v>
      </c>
      <c r="I10933" t="s">
        <v>35314</v>
      </c>
      <c r="J10933" t="s">
        <v>3187</v>
      </c>
      <c r="K10933" t="s">
        <v>35315</v>
      </c>
      <c r="L10933" t="s">
        <v>3174</v>
      </c>
      <c r="M10933" t="s">
        <v>3174</v>
      </c>
    </row>
    <row r="10934" spans="1:13" x14ac:dyDescent="0.3">
      <c r="A10934" t="s">
        <v>1716</v>
      </c>
      <c r="B10934" t="s">
        <v>3844</v>
      </c>
      <c r="C10934" t="s">
        <v>3190</v>
      </c>
      <c r="D10934" t="s">
        <v>1784</v>
      </c>
      <c r="E10934" t="s">
        <v>3298</v>
      </c>
      <c r="F10934" t="s">
        <v>2351</v>
      </c>
      <c r="G10934" t="s">
        <v>35316</v>
      </c>
      <c r="H10934" t="s">
        <v>3179</v>
      </c>
      <c r="I10934" t="s">
        <v>35317</v>
      </c>
      <c r="J10934" t="s">
        <v>3187</v>
      </c>
      <c r="K10934" t="s">
        <v>35318</v>
      </c>
      <c r="L10934" t="s">
        <v>3174</v>
      </c>
      <c r="M10934" t="s">
        <v>3174</v>
      </c>
    </row>
    <row r="10935" spans="1:13" x14ac:dyDescent="0.3">
      <c r="A10935" t="s">
        <v>1716</v>
      </c>
      <c r="B10935" t="s">
        <v>3844</v>
      </c>
      <c r="C10935" t="s">
        <v>3190</v>
      </c>
      <c r="D10935" t="s">
        <v>1784</v>
      </c>
      <c r="E10935" t="s">
        <v>3298</v>
      </c>
      <c r="F10935" t="s">
        <v>2352</v>
      </c>
      <c r="G10935" t="s">
        <v>35319</v>
      </c>
      <c r="H10935" t="s">
        <v>3179</v>
      </c>
      <c r="I10935" t="s">
        <v>35320</v>
      </c>
      <c r="J10935" t="s">
        <v>3187</v>
      </c>
      <c r="K10935" t="s">
        <v>35321</v>
      </c>
      <c r="L10935" t="s">
        <v>3174</v>
      </c>
      <c r="M10935" t="s">
        <v>3174</v>
      </c>
    </row>
    <row r="10936" spans="1:13" x14ac:dyDescent="0.3">
      <c r="A10936" t="s">
        <v>1716</v>
      </c>
      <c r="B10936" t="s">
        <v>3031</v>
      </c>
      <c r="C10936" t="s">
        <v>3190</v>
      </c>
      <c r="D10936" t="s">
        <v>7662</v>
      </c>
      <c r="E10936" t="s">
        <v>3546</v>
      </c>
      <c r="F10936" t="s">
        <v>2682</v>
      </c>
      <c r="G10936" t="s">
        <v>35322</v>
      </c>
      <c r="H10936" t="s">
        <v>3179</v>
      </c>
      <c r="I10936" t="s">
        <v>35323</v>
      </c>
      <c r="J10936" t="s">
        <v>3187</v>
      </c>
      <c r="K10936" t="s">
        <v>35324</v>
      </c>
      <c r="L10936" t="s">
        <v>3174</v>
      </c>
      <c r="M10936" t="s">
        <v>3174</v>
      </c>
    </row>
    <row r="10937" spans="1:13" x14ac:dyDescent="0.3">
      <c r="A10937" t="s">
        <v>1716</v>
      </c>
      <c r="B10937" t="s">
        <v>3031</v>
      </c>
      <c r="C10937" t="s">
        <v>3190</v>
      </c>
      <c r="D10937" t="s">
        <v>7662</v>
      </c>
      <c r="E10937" t="s">
        <v>3546</v>
      </c>
      <c r="F10937" t="s">
        <v>2685</v>
      </c>
      <c r="G10937" t="s">
        <v>35325</v>
      </c>
      <c r="H10937" t="s">
        <v>3179</v>
      </c>
      <c r="I10937" t="s">
        <v>35326</v>
      </c>
      <c r="J10937" t="s">
        <v>3187</v>
      </c>
      <c r="K10937" t="s">
        <v>35327</v>
      </c>
      <c r="L10937" t="s">
        <v>3174</v>
      </c>
      <c r="M10937" t="s">
        <v>3174</v>
      </c>
    </row>
    <row r="10938" spans="1:13" x14ac:dyDescent="0.3">
      <c r="A10938" t="s">
        <v>1716</v>
      </c>
      <c r="B10938" t="s">
        <v>3031</v>
      </c>
      <c r="C10938" t="s">
        <v>3190</v>
      </c>
      <c r="D10938" t="s">
        <v>7662</v>
      </c>
      <c r="E10938" t="s">
        <v>3546</v>
      </c>
      <c r="F10938" t="s">
        <v>2704</v>
      </c>
      <c r="G10938" t="s">
        <v>35328</v>
      </c>
      <c r="H10938" t="s">
        <v>3179</v>
      </c>
      <c r="I10938" t="s">
        <v>35329</v>
      </c>
      <c r="J10938" t="s">
        <v>3187</v>
      </c>
      <c r="K10938" t="s">
        <v>35330</v>
      </c>
      <c r="L10938" t="s">
        <v>3174</v>
      </c>
      <c r="M10938" t="s">
        <v>3174</v>
      </c>
    </row>
    <row r="10939" spans="1:13" x14ac:dyDescent="0.3">
      <c r="A10939" t="s">
        <v>1716</v>
      </c>
      <c r="B10939" t="s">
        <v>3031</v>
      </c>
      <c r="C10939" t="s">
        <v>3190</v>
      </c>
      <c r="D10939" t="s">
        <v>7662</v>
      </c>
      <c r="E10939" t="s">
        <v>3546</v>
      </c>
      <c r="F10939" t="s">
        <v>2717</v>
      </c>
      <c r="G10939" t="s">
        <v>35331</v>
      </c>
      <c r="H10939" t="s">
        <v>3179</v>
      </c>
      <c r="I10939" t="s">
        <v>35332</v>
      </c>
      <c r="J10939" t="s">
        <v>3187</v>
      </c>
      <c r="K10939" t="s">
        <v>35333</v>
      </c>
      <c r="L10939" t="s">
        <v>3174</v>
      </c>
      <c r="M10939" t="s">
        <v>3174</v>
      </c>
    </row>
    <row r="10940" spans="1:13" x14ac:dyDescent="0.3">
      <c r="A10940" t="s">
        <v>1716</v>
      </c>
      <c r="B10940" t="s">
        <v>3297</v>
      </c>
      <c r="C10940" t="s">
        <v>3190</v>
      </c>
      <c r="D10940" t="s">
        <v>7662</v>
      </c>
      <c r="E10940" t="s">
        <v>3298</v>
      </c>
      <c r="F10940" t="s">
        <v>2790</v>
      </c>
      <c r="G10940" t="s">
        <v>35334</v>
      </c>
      <c r="H10940" t="s">
        <v>3179</v>
      </c>
      <c r="I10940" t="s">
        <v>35335</v>
      </c>
      <c r="J10940" t="s">
        <v>3187</v>
      </c>
      <c r="K10940" t="s">
        <v>35336</v>
      </c>
      <c r="L10940" t="s">
        <v>3174</v>
      </c>
      <c r="M10940" t="s">
        <v>3174</v>
      </c>
    </row>
    <row r="10941" spans="1:13" x14ac:dyDescent="0.3">
      <c r="A10941" t="s">
        <v>1716</v>
      </c>
      <c r="B10941" t="s">
        <v>3297</v>
      </c>
      <c r="C10941" t="s">
        <v>3190</v>
      </c>
      <c r="D10941" t="s">
        <v>7662</v>
      </c>
      <c r="E10941" t="s">
        <v>3298</v>
      </c>
      <c r="F10941" t="s">
        <v>2796</v>
      </c>
      <c r="G10941" t="s">
        <v>35337</v>
      </c>
      <c r="H10941" t="s">
        <v>3179</v>
      </c>
      <c r="I10941" t="s">
        <v>35338</v>
      </c>
      <c r="J10941" t="s">
        <v>3187</v>
      </c>
      <c r="K10941" t="s">
        <v>35324</v>
      </c>
      <c r="L10941" t="s">
        <v>3174</v>
      </c>
      <c r="M10941" t="s">
        <v>3174</v>
      </c>
    </row>
    <row r="10942" spans="1:13" x14ac:dyDescent="0.3">
      <c r="A10942" t="s">
        <v>1716</v>
      </c>
      <c r="B10942" t="s">
        <v>3297</v>
      </c>
      <c r="C10942" t="s">
        <v>3190</v>
      </c>
      <c r="D10942" t="s">
        <v>7662</v>
      </c>
      <c r="E10942" t="s">
        <v>3298</v>
      </c>
      <c r="F10942" t="s">
        <v>2798</v>
      </c>
      <c r="G10942" t="s">
        <v>35339</v>
      </c>
      <c r="H10942" t="s">
        <v>3179</v>
      </c>
      <c r="I10942" t="s">
        <v>35340</v>
      </c>
      <c r="J10942" t="s">
        <v>3187</v>
      </c>
      <c r="K10942" t="s">
        <v>35341</v>
      </c>
      <c r="L10942" t="s">
        <v>3174</v>
      </c>
      <c r="M10942" t="s">
        <v>3174</v>
      </c>
    </row>
    <row r="10943" spans="1:13" x14ac:dyDescent="0.3">
      <c r="A10943" t="s">
        <v>1716</v>
      </c>
      <c r="B10943" t="s">
        <v>3297</v>
      </c>
      <c r="C10943" t="s">
        <v>3190</v>
      </c>
      <c r="D10943" t="s">
        <v>7662</v>
      </c>
      <c r="E10943" t="s">
        <v>3298</v>
      </c>
      <c r="F10943" t="s">
        <v>2801</v>
      </c>
      <c r="G10943" t="s">
        <v>35342</v>
      </c>
      <c r="H10943" t="s">
        <v>3179</v>
      </c>
      <c r="I10943" t="s">
        <v>35343</v>
      </c>
      <c r="J10943" t="s">
        <v>3187</v>
      </c>
      <c r="K10943" t="s">
        <v>35344</v>
      </c>
      <c r="L10943" t="s">
        <v>3174</v>
      </c>
      <c r="M10943" t="s">
        <v>3174</v>
      </c>
    </row>
    <row r="10944" spans="1:13" x14ac:dyDescent="0.3">
      <c r="A10944" t="s">
        <v>1716</v>
      </c>
      <c r="B10944" t="s">
        <v>3297</v>
      </c>
      <c r="C10944" t="s">
        <v>3190</v>
      </c>
      <c r="D10944" t="s">
        <v>7662</v>
      </c>
      <c r="E10944" t="s">
        <v>3298</v>
      </c>
      <c r="F10944" t="s">
        <v>2802</v>
      </c>
      <c r="G10944" t="s">
        <v>35345</v>
      </c>
      <c r="H10944" t="s">
        <v>3179</v>
      </c>
      <c r="I10944" t="s">
        <v>35346</v>
      </c>
      <c r="J10944" t="s">
        <v>3187</v>
      </c>
      <c r="K10944" t="s">
        <v>35347</v>
      </c>
      <c r="L10944" t="s">
        <v>3174</v>
      </c>
      <c r="M10944" t="s">
        <v>3174</v>
      </c>
    </row>
    <row r="10945" spans="1:13" x14ac:dyDescent="0.3">
      <c r="A10945" t="s">
        <v>1716</v>
      </c>
      <c r="B10945" t="s">
        <v>3297</v>
      </c>
      <c r="C10945" t="s">
        <v>3190</v>
      </c>
      <c r="D10945" t="s">
        <v>7662</v>
      </c>
      <c r="E10945" t="s">
        <v>3298</v>
      </c>
      <c r="F10945" t="s">
        <v>2805</v>
      </c>
      <c r="G10945" t="s">
        <v>3316</v>
      </c>
      <c r="H10945" t="s">
        <v>3179</v>
      </c>
      <c r="I10945" t="s">
        <v>35348</v>
      </c>
      <c r="J10945" t="s">
        <v>3187</v>
      </c>
      <c r="K10945" t="s">
        <v>5541</v>
      </c>
      <c r="L10945" t="s">
        <v>3174</v>
      </c>
      <c r="M10945" t="s">
        <v>3174</v>
      </c>
    </row>
    <row r="10946" spans="1:13" x14ac:dyDescent="0.3">
      <c r="A10946" t="s">
        <v>1716</v>
      </c>
      <c r="B10946" t="s">
        <v>5128</v>
      </c>
      <c r="C10946" t="s">
        <v>3190</v>
      </c>
      <c r="D10946" t="s">
        <v>7644</v>
      </c>
      <c r="E10946" t="s">
        <v>3459</v>
      </c>
      <c r="F10946" t="s">
        <v>2347</v>
      </c>
      <c r="G10946" t="s">
        <v>35349</v>
      </c>
      <c r="H10946" t="s">
        <v>3179</v>
      </c>
      <c r="I10946" t="s">
        <v>35350</v>
      </c>
      <c r="J10946" t="s">
        <v>3187</v>
      </c>
      <c r="K10946" t="s">
        <v>35351</v>
      </c>
      <c r="L10946" t="s">
        <v>3174</v>
      </c>
      <c r="M10946" t="s">
        <v>3174</v>
      </c>
    </row>
    <row r="10947" spans="1:13" x14ac:dyDescent="0.3">
      <c r="A10947" t="s">
        <v>1716</v>
      </c>
      <c r="B10947" t="s">
        <v>5128</v>
      </c>
      <c r="C10947" t="s">
        <v>3190</v>
      </c>
      <c r="D10947" t="s">
        <v>7644</v>
      </c>
      <c r="E10947" t="s">
        <v>3459</v>
      </c>
      <c r="F10947" t="s">
        <v>2296</v>
      </c>
      <c r="G10947" t="s">
        <v>11433</v>
      </c>
      <c r="H10947" t="s">
        <v>3179</v>
      </c>
      <c r="I10947" t="s">
        <v>35352</v>
      </c>
      <c r="J10947" t="s">
        <v>3187</v>
      </c>
      <c r="K10947" t="s">
        <v>35353</v>
      </c>
      <c r="L10947" t="s">
        <v>3174</v>
      </c>
      <c r="M10947" t="s">
        <v>3174</v>
      </c>
    </row>
    <row r="10948" spans="1:13" x14ac:dyDescent="0.3">
      <c r="A10948" t="s">
        <v>1716</v>
      </c>
      <c r="B10948" t="s">
        <v>5128</v>
      </c>
      <c r="C10948" t="s">
        <v>3190</v>
      </c>
      <c r="D10948" t="s">
        <v>7644</v>
      </c>
      <c r="E10948" t="s">
        <v>3459</v>
      </c>
      <c r="F10948" t="s">
        <v>2297</v>
      </c>
      <c r="G10948" t="s">
        <v>11433</v>
      </c>
      <c r="H10948" t="s">
        <v>3179</v>
      </c>
      <c r="I10948" t="s">
        <v>35354</v>
      </c>
      <c r="J10948" t="s">
        <v>3187</v>
      </c>
      <c r="K10948" t="s">
        <v>35355</v>
      </c>
      <c r="L10948" t="s">
        <v>3174</v>
      </c>
      <c r="M10948" t="s">
        <v>3174</v>
      </c>
    </row>
    <row r="10949" spans="1:13" x14ac:dyDescent="0.3">
      <c r="A10949" t="s">
        <v>1716</v>
      </c>
      <c r="B10949" t="s">
        <v>5128</v>
      </c>
      <c r="C10949" t="s">
        <v>3190</v>
      </c>
      <c r="D10949" t="s">
        <v>1784</v>
      </c>
      <c r="E10949" t="s">
        <v>3459</v>
      </c>
      <c r="F10949" t="s">
        <v>2299</v>
      </c>
      <c r="G10949" t="s">
        <v>11366</v>
      </c>
      <c r="H10949" t="s">
        <v>3179</v>
      </c>
      <c r="I10949" t="s">
        <v>35356</v>
      </c>
      <c r="J10949" t="s">
        <v>3187</v>
      </c>
      <c r="K10949" t="s">
        <v>35357</v>
      </c>
      <c r="L10949" t="s">
        <v>3174</v>
      </c>
      <c r="M10949" t="s">
        <v>3174</v>
      </c>
    </row>
    <row r="10950" spans="1:13" x14ac:dyDescent="0.3">
      <c r="A10950" t="s">
        <v>1716</v>
      </c>
      <c r="B10950" t="s">
        <v>5128</v>
      </c>
      <c r="C10950" t="s">
        <v>3190</v>
      </c>
      <c r="D10950" t="s">
        <v>1784</v>
      </c>
      <c r="E10950" t="s">
        <v>3459</v>
      </c>
      <c r="F10950" t="s">
        <v>2300</v>
      </c>
      <c r="G10950" t="s">
        <v>11366</v>
      </c>
      <c r="H10950" t="s">
        <v>3179</v>
      </c>
      <c r="I10950" t="s">
        <v>35358</v>
      </c>
      <c r="J10950" t="s">
        <v>3187</v>
      </c>
      <c r="K10950" t="s">
        <v>35359</v>
      </c>
      <c r="L10950" t="s">
        <v>3174</v>
      </c>
      <c r="M10950" t="s">
        <v>3174</v>
      </c>
    </row>
    <row r="10951" spans="1:13" x14ac:dyDescent="0.3">
      <c r="A10951" t="s">
        <v>1716</v>
      </c>
      <c r="B10951" t="s">
        <v>5128</v>
      </c>
      <c r="C10951" t="s">
        <v>3190</v>
      </c>
      <c r="D10951" t="s">
        <v>1784</v>
      </c>
      <c r="E10951" t="s">
        <v>3459</v>
      </c>
      <c r="F10951" t="s">
        <v>2301</v>
      </c>
      <c r="G10951" t="s">
        <v>11366</v>
      </c>
      <c r="H10951" t="s">
        <v>3179</v>
      </c>
      <c r="I10951" t="s">
        <v>35360</v>
      </c>
      <c r="J10951" t="s">
        <v>3187</v>
      </c>
      <c r="K10951" t="s">
        <v>35361</v>
      </c>
      <c r="L10951" t="s">
        <v>3174</v>
      </c>
      <c r="M10951" t="s">
        <v>3174</v>
      </c>
    </row>
    <row r="10952" spans="1:13" x14ac:dyDescent="0.3">
      <c r="A10952" t="s">
        <v>1716</v>
      </c>
      <c r="B10952" t="s">
        <v>5128</v>
      </c>
      <c r="C10952" t="s">
        <v>3190</v>
      </c>
      <c r="D10952" t="s">
        <v>35307</v>
      </c>
      <c r="E10952" t="s">
        <v>3235</v>
      </c>
      <c r="F10952" t="s">
        <v>2344</v>
      </c>
      <c r="G10952" t="s">
        <v>35362</v>
      </c>
      <c r="H10952" t="s">
        <v>3179</v>
      </c>
      <c r="I10952" t="s">
        <v>35363</v>
      </c>
      <c r="J10952" t="s">
        <v>3187</v>
      </c>
      <c r="K10952" t="s">
        <v>35364</v>
      </c>
      <c r="L10952" t="s">
        <v>3174</v>
      </c>
      <c r="M10952" t="s">
        <v>3174</v>
      </c>
    </row>
    <row r="10953" spans="1:13" x14ac:dyDescent="0.3">
      <c r="A10953" t="s">
        <v>1716</v>
      </c>
      <c r="B10953" t="s">
        <v>5128</v>
      </c>
      <c r="C10953" t="s">
        <v>3190</v>
      </c>
      <c r="D10953" t="s">
        <v>35307</v>
      </c>
      <c r="E10953" t="s">
        <v>3235</v>
      </c>
      <c r="F10953" t="s">
        <v>2345</v>
      </c>
      <c r="G10953" t="s">
        <v>35365</v>
      </c>
      <c r="H10953" t="s">
        <v>3179</v>
      </c>
      <c r="I10953" t="s">
        <v>35366</v>
      </c>
      <c r="J10953" t="s">
        <v>3187</v>
      </c>
      <c r="K10953" t="s">
        <v>35367</v>
      </c>
      <c r="L10953" t="s">
        <v>3174</v>
      </c>
      <c r="M10953" t="s">
        <v>3174</v>
      </c>
    </row>
    <row r="10954" spans="1:13" x14ac:dyDescent="0.3">
      <c r="A10954" t="s">
        <v>1716</v>
      </c>
      <c r="B10954" t="s">
        <v>5128</v>
      </c>
      <c r="C10954" t="s">
        <v>3190</v>
      </c>
      <c r="D10954" t="s">
        <v>35307</v>
      </c>
      <c r="E10954" t="s">
        <v>3235</v>
      </c>
      <c r="F10954" t="s">
        <v>2346</v>
      </c>
      <c r="G10954" t="s">
        <v>35365</v>
      </c>
      <c r="H10954" t="s">
        <v>3179</v>
      </c>
      <c r="I10954" t="s">
        <v>35368</v>
      </c>
      <c r="J10954" t="s">
        <v>3187</v>
      </c>
      <c r="K10954" t="s">
        <v>35369</v>
      </c>
      <c r="L10954" t="s">
        <v>3174</v>
      </c>
      <c r="M10954" t="s">
        <v>3174</v>
      </c>
    </row>
    <row r="10955" spans="1:13" x14ac:dyDescent="0.3">
      <c r="A10955" t="s">
        <v>1716</v>
      </c>
      <c r="B10955" t="s">
        <v>5128</v>
      </c>
      <c r="C10955" t="s">
        <v>3190</v>
      </c>
      <c r="D10955" t="s">
        <v>35307</v>
      </c>
      <c r="E10955" t="s">
        <v>3235</v>
      </c>
      <c r="F10955" t="s">
        <v>2317</v>
      </c>
      <c r="G10955" t="s">
        <v>35362</v>
      </c>
      <c r="H10955" t="s">
        <v>3179</v>
      </c>
      <c r="I10955" t="s">
        <v>35370</v>
      </c>
      <c r="J10955" t="s">
        <v>3187</v>
      </c>
      <c r="K10955" t="s">
        <v>35371</v>
      </c>
      <c r="L10955" t="s">
        <v>3174</v>
      </c>
      <c r="M10955" t="s">
        <v>3174</v>
      </c>
    </row>
    <row r="10956" spans="1:13" x14ac:dyDescent="0.3">
      <c r="A10956" t="s">
        <v>1716</v>
      </c>
      <c r="B10956" t="s">
        <v>5128</v>
      </c>
      <c r="C10956" t="s">
        <v>3190</v>
      </c>
      <c r="D10956" t="s">
        <v>35307</v>
      </c>
      <c r="E10956" t="s">
        <v>3235</v>
      </c>
      <c r="F10956" t="s">
        <v>2327</v>
      </c>
      <c r="G10956" t="s">
        <v>35365</v>
      </c>
      <c r="H10956" t="s">
        <v>3179</v>
      </c>
      <c r="I10956" t="s">
        <v>35372</v>
      </c>
      <c r="J10956" t="s">
        <v>3187</v>
      </c>
      <c r="K10956" t="s">
        <v>35373</v>
      </c>
      <c r="L10956" t="s">
        <v>3174</v>
      </c>
      <c r="M10956" t="s">
        <v>3174</v>
      </c>
    </row>
    <row r="10957" spans="1:13" x14ac:dyDescent="0.3">
      <c r="A10957" t="s">
        <v>1716</v>
      </c>
      <c r="B10957" t="s">
        <v>13027</v>
      </c>
      <c r="C10957" t="s">
        <v>3190</v>
      </c>
      <c r="D10957" t="s">
        <v>35307</v>
      </c>
      <c r="E10957" t="s">
        <v>3235</v>
      </c>
      <c r="F10957" t="s">
        <v>2571</v>
      </c>
      <c r="G10957" t="s">
        <v>35374</v>
      </c>
      <c r="H10957" t="s">
        <v>3179</v>
      </c>
      <c r="I10957" t="s">
        <v>35375</v>
      </c>
      <c r="J10957" t="s">
        <v>3187</v>
      </c>
      <c r="K10957" t="s">
        <v>35376</v>
      </c>
      <c r="L10957" t="s">
        <v>3174</v>
      </c>
      <c r="M10957" t="s">
        <v>3174</v>
      </c>
    </row>
    <row r="10958" spans="1:13" x14ac:dyDescent="0.3">
      <c r="A10958" t="s">
        <v>1716</v>
      </c>
      <c r="B10958" t="s">
        <v>13027</v>
      </c>
      <c r="C10958" t="s">
        <v>3190</v>
      </c>
      <c r="D10958" t="s">
        <v>7644</v>
      </c>
      <c r="E10958" t="s">
        <v>3546</v>
      </c>
      <c r="F10958" t="s">
        <v>2597</v>
      </c>
      <c r="G10958" t="s">
        <v>13142</v>
      </c>
      <c r="H10958" t="s">
        <v>3179</v>
      </c>
      <c r="I10958" t="s">
        <v>35377</v>
      </c>
      <c r="J10958" t="s">
        <v>3187</v>
      </c>
      <c r="K10958" t="s">
        <v>35378</v>
      </c>
      <c r="L10958" t="s">
        <v>3174</v>
      </c>
      <c r="M10958" t="s">
        <v>3174</v>
      </c>
    </row>
    <row r="10959" spans="1:13" x14ac:dyDescent="0.3">
      <c r="A10959" t="s">
        <v>1716</v>
      </c>
      <c r="B10959" t="s">
        <v>13027</v>
      </c>
      <c r="C10959" t="s">
        <v>3190</v>
      </c>
      <c r="D10959" t="s">
        <v>35307</v>
      </c>
      <c r="E10959" t="s">
        <v>3235</v>
      </c>
      <c r="F10959" t="s">
        <v>2573</v>
      </c>
      <c r="G10959" t="s">
        <v>35379</v>
      </c>
      <c r="H10959" t="s">
        <v>3179</v>
      </c>
      <c r="I10959" t="s">
        <v>35380</v>
      </c>
      <c r="J10959" t="s">
        <v>3187</v>
      </c>
      <c r="K10959" t="s">
        <v>35381</v>
      </c>
      <c r="L10959" t="s">
        <v>3174</v>
      </c>
      <c r="M10959" t="s">
        <v>3174</v>
      </c>
    </row>
    <row r="10960" spans="1:13" x14ac:dyDescent="0.3">
      <c r="A10960" t="s">
        <v>1716</v>
      </c>
      <c r="B10960" t="s">
        <v>12677</v>
      </c>
      <c r="C10960" t="s">
        <v>4045</v>
      </c>
      <c r="D10960" t="s">
        <v>1784</v>
      </c>
      <c r="E10960" t="s">
        <v>4035</v>
      </c>
      <c r="F10960" t="s">
        <v>2160</v>
      </c>
      <c r="G10960" t="s">
        <v>35382</v>
      </c>
      <c r="H10960" t="s">
        <v>3179</v>
      </c>
      <c r="I10960" t="s">
        <v>35383</v>
      </c>
      <c r="J10960" t="s">
        <v>3187</v>
      </c>
      <c r="K10960" t="s">
        <v>34934</v>
      </c>
      <c r="L10960" t="s">
        <v>3174</v>
      </c>
      <c r="M10960" t="s">
        <v>3174</v>
      </c>
    </row>
    <row r="10961" spans="1:13" x14ac:dyDescent="0.3">
      <c r="A10961" t="s">
        <v>1716</v>
      </c>
      <c r="B10961" t="s">
        <v>12677</v>
      </c>
      <c r="C10961" t="s">
        <v>4045</v>
      </c>
      <c r="D10961" t="s">
        <v>1784</v>
      </c>
      <c r="E10961" t="s">
        <v>4035</v>
      </c>
      <c r="F10961" t="s">
        <v>2161</v>
      </c>
      <c r="G10961" t="s">
        <v>35382</v>
      </c>
      <c r="H10961" t="s">
        <v>3179</v>
      </c>
      <c r="I10961" t="s">
        <v>35384</v>
      </c>
      <c r="J10961" t="s">
        <v>3187</v>
      </c>
      <c r="K10961" t="s">
        <v>35273</v>
      </c>
      <c r="L10961" t="s">
        <v>3174</v>
      </c>
      <c r="M10961" t="s">
        <v>3174</v>
      </c>
    </row>
    <row r="10962" spans="1:13" x14ac:dyDescent="0.3">
      <c r="A10962" t="s">
        <v>1716</v>
      </c>
      <c r="B10962" t="s">
        <v>12677</v>
      </c>
      <c r="C10962" t="s">
        <v>4045</v>
      </c>
      <c r="D10962" t="s">
        <v>1784</v>
      </c>
      <c r="E10962" t="s">
        <v>4035</v>
      </c>
      <c r="F10962" t="s">
        <v>2162</v>
      </c>
      <c r="G10962" t="s">
        <v>35382</v>
      </c>
      <c r="H10962" t="s">
        <v>3179</v>
      </c>
      <c r="I10962" t="s">
        <v>35385</v>
      </c>
      <c r="J10962" t="s">
        <v>3187</v>
      </c>
      <c r="K10962" t="s">
        <v>35275</v>
      </c>
      <c r="L10962" t="s">
        <v>3174</v>
      </c>
      <c r="M10962" t="s">
        <v>3174</v>
      </c>
    </row>
    <row r="10963" spans="1:13" x14ac:dyDescent="0.3">
      <c r="A10963" t="s">
        <v>1716</v>
      </c>
      <c r="B10963" t="s">
        <v>12677</v>
      </c>
      <c r="C10963" t="s">
        <v>4045</v>
      </c>
      <c r="D10963" t="s">
        <v>1784</v>
      </c>
      <c r="E10963" t="s">
        <v>4035</v>
      </c>
      <c r="F10963" t="s">
        <v>2163</v>
      </c>
      <c r="G10963" t="s">
        <v>35386</v>
      </c>
      <c r="H10963" t="s">
        <v>3179</v>
      </c>
      <c r="I10963" t="s">
        <v>35387</v>
      </c>
      <c r="J10963" t="s">
        <v>3187</v>
      </c>
      <c r="K10963" t="s">
        <v>35388</v>
      </c>
      <c r="L10963" t="s">
        <v>3174</v>
      </c>
      <c r="M10963" t="s">
        <v>3174</v>
      </c>
    </row>
    <row r="10964" spans="1:13" x14ac:dyDescent="0.3">
      <c r="A10964" t="s">
        <v>1716</v>
      </c>
      <c r="B10964" t="s">
        <v>35389</v>
      </c>
      <c r="C10964" t="s">
        <v>3190</v>
      </c>
      <c r="D10964" t="s">
        <v>1784</v>
      </c>
      <c r="E10964" t="s">
        <v>3546</v>
      </c>
      <c r="F10964" t="s">
        <v>2666</v>
      </c>
      <c r="G10964" t="s">
        <v>35390</v>
      </c>
      <c r="H10964" t="s">
        <v>3179</v>
      </c>
      <c r="I10964" t="s">
        <v>35391</v>
      </c>
      <c r="J10964" t="s">
        <v>3187</v>
      </c>
      <c r="K10964" t="s">
        <v>35392</v>
      </c>
      <c r="L10964" t="s">
        <v>3174</v>
      </c>
      <c r="M10964" t="s">
        <v>3174</v>
      </c>
    </row>
    <row r="10965" spans="1:13" x14ac:dyDescent="0.3">
      <c r="A10965" t="s">
        <v>1716</v>
      </c>
      <c r="B10965" t="s">
        <v>35389</v>
      </c>
      <c r="C10965" t="s">
        <v>3190</v>
      </c>
      <c r="D10965" t="s">
        <v>1784</v>
      </c>
      <c r="E10965" t="s">
        <v>3546</v>
      </c>
      <c r="F10965" t="s">
        <v>2680</v>
      </c>
      <c r="G10965" t="s">
        <v>35393</v>
      </c>
      <c r="H10965" t="s">
        <v>3179</v>
      </c>
      <c r="I10965" t="s">
        <v>35394</v>
      </c>
      <c r="J10965" t="s">
        <v>3187</v>
      </c>
      <c r="K10965" t="s">
        <v>35395</v>
      </c>
      <c r="L10965" t="s">
        <v>3174</v>
      </c>
      <c r="M10965" t="s">
        <v>3174</v>
      </c>
    </row>
    <row r="10966" spans="1:13" x14ac:dyDescent="0.3">
      <c r="A10966" t="s">
        <v>1716</v>
      </c>
      <c r="B10966" t="s">
        <v>5128</v>
      </c>
      <c r="C10966" t="s">
        <v>3190</v>
      </c>
      <c r="D10966" t="s">
        <v>35307</v>
      </c>
      <c r="E10966" t="s">
        <v>3235</v>
      </c>
      <c r="F10966" t="s">
        <v>2343</v>
      </c>
      <c r="G10966" t="s">
        <v>35362</v>
      </c>
      <c r="H10966" t="s">
        <v>3179</v>
      </c>
      <c r="I10966" t="s">
        <v>35396</v>
      </c>
      <c r="J10966" t="s">
        <v>3187</v>
      </c>
      <c r="K10966" t="s">
        <v>35397</v>
      </c>
      <c r="L10966" t="s">
        <v>3174</v>
      </c>
      <c r="M10966" t="s">
        <v>3174</v>
      </c>
    </row>
    <row r="10967" spans="1:13" x14ac:dyDescent="0.3">
      <c r="A10967" t="s">
        <v>1090</v>
      </c>
      <c r="B10967" t="s">
        <v>35398</v>
      </c>
      <c r="C10967" t="s">
        <v>3173</v>
      </c>
      <c r="D10967" t="s">
        <v>13688</v>
      </c>
      <c r="E10967" t="s">
        <v>3235</v>
      </c>
      <c r="F10967" t="s">
        <v>35399</v>
      </c>
      <c r="G10967" t="s">
        <v>35400</v>
      </c>
      <c r="H10967" t="s">
        <v>3179</v>
      </c>
      <c r="I10967" t="s">
        <v>35401</v>
      </c>
      <c r="J10967" t="s">
        <v>3187</v>
      </c>
      <c r="K10967" t="s">
        <v>35402</v>
      </c>
      <c r="L10967" t="s">
        <v>3174</v>
      </c>
      <c r="M10967" t="s">
        <v>3174</v>
      </c>
    </row>
    <row r="10968" spans="1:13" x14ac:dyDescent="0.3">
      <c r="A10968" t="s">
        <v>1090</v>
      </c>
      <c r="B10968" t="s">
        <v>6503</v>
      </c>
      <c r="C10968" t="s">
        <v>3173</v>
      </c>
      <c r="D10968" t="s">
        <v>1822</v>
      </c>
      <c r="E10968" t="s">
        <v>3235</v>
      </c>
      <c r="F10968" t="s">
        <v>35403</v>
      </c>
      <c r="G10968" t="s">
        <v>35404</v>
      </c>
      <c r="H10968" t="s">
        <v>3179</v>
      </c>
      <c r="I10968" t="s">
        <v>35405</v>
      </c>
      <c r="J10968" t="s">
        <v>3187</v>
      </c>
      <c r="K10968" t="s">
        <v>35406</v>
      </c>
      <c r="L10968" t="s">
        <v>3174</v>
      </c>
      <c r="M10968" t="s">
        <v>3174</v>
      </c>
    </row>
    <row r="10969" spans="1:13" x14ac:dyDescent="0.3">
      <c r="A10969" t="s">
        <v>1090</v>
      </c>
      <c r="B10969" t="s">
        <v>6503</v>
      </c>
      <c r="C10969" t="s">
        <v>3173</v>
      </c>
      <c r="D10969" t="s">
        <v>1822</v>
      </c>
      <c r="E10969" t="s">
        <v>3235</v>
      </c>
      <c r="F10969" t="s">
        <v>35407</v>
      </c>
      <c r="G10969" t="s">
        <v>35404</v>
      </c>
      <c r="H10969" t="s">
        <v>3179</v>
      </c>
      <c r="I10969" t="s">
        <v>35408</v>
      </c>
      <c r="J10969" t="s">
        <v>3187</v>
      </c>
      <c r="K10969" t="s">
        <v>35409</v>
      </c>
      <c r="L10969" t="s">
        <v>3174</v>
      </c>
      <c r="M10969" t="s">
        <v>3174</v>
      </c>
    </row>
    <row r="10970" spans="1:13" x14ac:dyDescent="0.3">
      <c r="A10970" t="s">
        <v>1090</v>
      </c>
      <c r="B10970" t="s">
        <v>6503</v>
      </c>
      <c r="C10970" t="s">
        <v>3173</v>
      </c>
      <c r="D10970" t="s">
        <v>1822</v>
      </c>
      <c r="E10970" t="s">
        <v>3235</v>
      </c>
      <c r="F10970" t="s">
        <v>35410</v>
      </c>
      <c r="G10970" t="s">
        <v>35404</v>
      </c>
      <c r="H10970" t="s">
        <v>3179</v>
      </c>
      <c r="I10970" t="s">
        <v>35411</v>
      </c>
      <c r="J10970" t="s">
        <v>3187</v>
      </c>
      <c r="K10970" t="s">
        <v>35412</v>
      </c>
      <c r="L10970" t="s">
        <v>3174</v>
      </c>
      <c r="M10970" t="s">
        <v>3174</v>
      </c>
    </row>
    <row r="10971" spans="1:13" x14ac:dyDescent="0.3">
      <c r="A10971" t="s">
        <v>1090</v>
      </c>
      <c r="B10971" t="s">
        <v>6503</v>
      </c>
      <c r="C10971" t="s">
        <v>3173</v>
      </c>
      <c r="D10971" t="s">
        <v>1822</v>
      </c>
      <c r="E10971" t="s">
        <v>3235</v>
      </c>
      <c r="F10971" t="s">
        <v>35413</v>
      </c>
      <c r="G10971" t="s">
        <v>35414</v>
      </c>
      <c r="H10971" t="s">
        <v>3179</v>
      </c>
      <c r="I10971" t="s">
        <v>35415</v>
      </c>
      <c r="J10971" t="s">
        <v>3187</v>
      </c>
      <c r="K10971" t="s">
        <v>35416</v>
      </c>
      <c r="L10971" t="s">
        <v>3174</v>
      </c>
      <c r="M10971" t="s">
        <v>3174</v>
      </c>
    </row>
    <row r="10972" spans="1:13" x14ac:dyDescent="0.3">
      <c r="A10972" t="s">
        <v>1090</v>
      </c>
      <c r="B10972" t="s">
        <v>6503</v>
      </c>
      <c r="C10972" t="s">
        <v>3173</v>
      </c>
      <c r="D10972" t="s">
        <v>1822</v>
      </c>
      <c r="E10972" t="s">
        <v>3235</v>
      </c>
      <c r="F10972" t="s">
        <v>35417</v>
      </c>
      <c r="G10972" t="s">
        <v>35414</v>
      </c>
      <c r="H10972" t="s">
        <v>3179</v>
      </c>
      <c r="I10972" t="s">
        <v>35418</v>
      </c>
      <c r="J10972" t="s">
        <v>3187</v>
      </c>
      <c r="K10972" t="s">
        <v>35419</v>
      </c>
      <c r="L10972" t="s">
        <v>3174</v>
      </c>
      <c r="M10972" t="s">
        <v>3174</v>
      </c>
    </row>
    <row r="10973" spans="1:13" x14ac:dyDescent="0.3">
      <c r="A10973" t="s">
        <v>1090</v>
      </c>
      <c r="B10973" t="s">
        <v>6503</v>
      </c>
      <c r="C10973" t="s">
        <v>3173</v>
      </c>
      <c r="D10973" t="s">
        <v>1822</v>
      </c>
      <c r="E10973" t="s">
        <v>3235</v>
      </c>
      <c r="F10973" t="s">
        <v>35420</v>
      </c>
      <c r="G10973" t="s">
        <v>35414</v>
      </c>
      <c r="H10973" t="s">
        <v>3179</v>
      </c>
      <c r="I10973" t="s">
        <v>35421</v>
      </c>
      <c r="J10973" t="s">
        <v>3187</v>
      </c>
      <c r="K10973" t="s">
        <v>35422</v>
      </c>
      <c r="L10973" t="s">
        <v>3174</v>
      </c>
      <c r="M10973" t="s">
        <v>3174</v>
      </c>
    </row>
    <row r="10974" spans="1:13" x14ac:dyDescent="0.3">
      <c r="A10974" t="s">
        <v>1090</v>
      </c>
      <c r="B10974" t="s">
        <v>6503</v>
      </c>
      <c r="C10974" t="s">
        <v>3173</v>
      </c>
      <c r="D10974" t="s">
        <v>1822</v>
      </c>
      <c r="E10974" t="s">
        <v>3235</v>
      </c>
      <c r="F10974" t="s">
        <v>35423</v>
      </c>
      <c r="G10974" t="s">
        <v>35424</v>
      </c>
      <c r="H10974" t="s">
        <v>3179</v>
      </c>
      <c r="I10974" t="s">
        <v>35425</v>
      </c>
      <c r="J10974" t="s">
        <v>3187</v>
      </c>
      <c r="K10974" t="s">
        <v>35426</v>
      </c>
      <c r="L10974" t="s">
        <v>3174</v>
      </c>
      <c r="M10974" t="s">
        <v>3174</v>
      </c>
    </row>
    <row r="10975" spans="1:13" x14ac:dyDescent="0.3">
      <c r="A10975" t="s">
        <v>1090</v>
      </c>
      <c r="B10975" t="s">
        <v>35427</v>
      </c>
      <c r="C10975" t="s">
        <v>3173</v>
      </c>
      <c r="D10975" t="s">
        <v>1822</v>
      </c>
      <c r="E10975" t="s">
        <v>3183</v>
      </c>
      <c r="F10975" t="s">
        <v>35428</v>
      </c>
      <c r="G10975" t="s">
        <v>35429</v>
      </c>
      <c r="H10975" t="s">
        <v>3179</v>
      </c>
      <c r="I10975" t="s">
        <v>35430</v>
      </c>
      <c r="J10975" t="s">
        <v>3187</v>
      </c>
      <c r="K10975" t="s">
        <v>35431</v>
      </c>
      <c r="L10975" t="s">
        <v>3174</v>
      </c>
      <c r="M10975" t="s">
        <v>3174</v>
      </c>
    </row>
    <row r="10976" spans="1:13" x14ac:dyDescent="0.3">
      <c r="A10976" t="s">
        <v>1090</v>
      </c>
      <c r="B10976" t="s">
        <v>35427</v>
      </c>
      <c r="C10976" t="s">
        <v>3173</v>
      </c>
      <c r="D10976" t="s">
        <v>1822</v>
      </c>
      <c r="E10976" t="s">
        <v>3183</v>
      </c>
      <c r="F10976" t="s">
        <v>35432</v>
      </c>
      <c r="G10976" t="s">
        <v>35433</v>
      </c>
      <c r="H10976" t="s">
        <v>3179</v>
      </c>
      <c r="I10976" t="s">
        <v>35434</v>
      </c>
      <c r="J10976" t="s">
        <v>3187</v>
      </c>
      <c r="K10976" t="s">
        <v>35435</v>
      </c>
      <c r="L10976" t="s">
        <v>3174</v>
      </c>
      <c r="M10976" t="s">
        <v>3174</v>
      </c>
    </row>
    <row r="10977" spans="1:13" x14ac:dyDescent="0.3">
      <c r="A10977" t="s">
        <v>1090</v>
      </c>
      <c r="B10977" t="s">
        <v>35427</v>
      </c>
      <c r="C10977" t="s">
        <v>3173</v>
      </c>
      <c r="D10977" t="s">
        <v>1822</v>
      </c>
      <c r="E10977" t="s">
        <v>3183</v>
      </c>
      <c r="F10977" t="s">
        <v>35436</v>
      </c>
      <c r="G10977" t="s">
        <v>35437</v>
      </c>
      <c r="H10977" t="s">
        <v>3179</v>
      </c>
      <c r="I10977" t="s">
        <v>35438</v>
      </c>
      <c r="J10977" t="s">
        <v>3187</v>
      </c>
      <c r="K10977" t="s">
        <v>35439</v>
      </c>
      <c r="L10977" t="s">
        <v>3174</v>
      </c>
      <c r="M10977" t="s">
        <v>3174</v>
      </c>
    </row>
    <row r="10978" spans="1:13" x14ac:dyDescent="0.3">
      <c r="A10978" t="s">
        <v>1090</v>
      </c>
      <c r="B10978" t="s">
        <v>35427</v>
      </c>
      <c r="C10978" t="s">
        <v>3173</v>
      </c>
      <c r="D10978" t="s">
        <v>1822</v>
      </c>
      <c r="E10978" t="s">
        <v>3546</v>
      </c>
      <c r="F10978" t="s">
        <v>35440</v>
      </c>
      <c r="G10978" t="s">
        <v>35441</v>
      </c>
      <c r="H10978" t="s">
        <v>3179</v>
      </c>
      <c r="I10978" t="s">
        <v>35442</v>
      </c>
      <c r="J10978" t="s">
        <v>3187</v>
      </c>
      <c r="K10978" t="s">
        <v>35443</v>
      </c>
      <c r="L10978" t="s">
        <v>3174</v>
      </c>
      <c r="M10978" t="s">
        <v>3174</v>
      </c>
    </row>
    <row r="10979" spans="1:13" x14ac:dyDescent="0.3">
      <c r="A10979" t="s">
        <v>1090</v>
      </c>
      <c r="B10979" t="s">
        <v>35427</v>
      </c>
      <c r="C10979" t="s">
        <v>3173</v>
      </c>
      <c r="D10979" t="s">
        <v>1822</v>
      </c>
      <c r="E10979" t="s">
        <v>3183</v>
      </c>
      <c r="F10979" t="s">
        <v>35444</v>
      </c>
      <c r="G10979" t="s">
        <v>35445</v>
      </c>
      <c r="H10979" t="s">
        <v>3179</v>
      </c>
      <c r="I10979" t="s">
        <v>35446</v>
      </c>
      <c r="J10979" t="s">
        <v>3187</v>
      </c>
      <c r="K10979" t="s">
        <v>35447</v>
      </c>
      <c r="L10979" t="s">
        <v>3174</v>
      </c>
      <c r="M10979" t="s">
        <v>3174</v>
      </c>
    </row>
    <row r="10980" spans="1:13" x14ac:dyDescent="0.3">
      <c r="A10980" t="s">
        <v>1090</v>
      </c>
      <c r="B10980" t="s">
        <v>35427</v>
      </c>
      <c r="C10980" t="s">
        <v>3173</v>
      </c>
      <c r="D10980" t="s">
        <v>1822</v>
      </c>
      <c r="E10980" t="s">
        <v>3183</v>
      </c>
      <c r="F10980" t="s">
        <v>35448</v>
      </c>
      <c r="G10980" t="s">
        <v>35449</v>
      </c>
      <c r="H10980" t="s">
        <v>3179</v>
      </c>
      <c r="I10980" t="s">
        <v>35450</v>
      </c>
      <c r="J10980" t="s">
        <v>3187</v>
      </c>
      <c r="K10980" t="s">
        <v>35451</v>
      </c>
      <c r="L10980" t="s">
        <v>3174</v>
      </c>
      <c r="M10980" t="s">
        <v>3174</v>
      </c>
    </row>
    <row r="10981" spans="1:13" x14ac:dyDescent="0.3">
      <c r="A10981" t="s">
        <v>1090</v>
      </c>
      <c r="B10981" t="s">
        <v>35427</v>
      </c>
      <c r="C10981" t="s">
        <v>3173</v>
      </c>
      <c r="D10981" t="s">
        <v>1822</v>
      </c>
      <c r="E10981" t="s">
        <v>3183</v>
      </c>
      <c r="F10981" t="s">
        <v>35452</v>
      </c>
      <c r="G10981" t="s">
        <v>35453</v>
      </c>
      <c r="H10981" t="s">
        <v>3179</v>
      </c>
      <c r="I10981" t="s">
        <v>35454</v>
      </c>
      <c r="J10981" t="s">
        <v>3187</v>
      </c>
      <c r="K10981" t="s">
        <v>35455</v>
      </c>
      <c r="L10981" t="s">
        <v>3174</v>
      </c>
      <c r="M10981" t="s">
        <v>3174</v>
      </c>
    </row>
    <row r="10982" spans="1:13" x14ac:dyDescent="0.3">
      <c r="A10982" t="s">
        <v>1090</v>
      </c>
      <c r="B10982" t="s">
        <v>35427</v>
      </c>
      <c r="C10982" t="s">
        <v>3173</v>
      </c>
      <c r="D10982" t="s">
        <v>1822</v>
      </c>
      <c r="E10982" t="s">
        <v>3546</v>
      </c>
      <c r="F10982" t="s">
        <v>35456</v>
      </c>
      <c r="G10982" t="s">
        <v>35457</v>
      </c>
      <c r="H10982" t="s">
        <v>3179</v>
      </c>
      <c r="I10982" t="s">
        <v>35458</v>
      </c>
      <c r="J10982" t="s">
        <v>3187</v>
      </c>
      <c r="K10982" t="s">
        <v>35459</v>
      </c>
      <c r="L10982" t="s">
        <v>3174</v>
      </c>
      <c r="M10982" t="s">
        <v>3174</v>
      </c>
    </row>
    <row r="10983" spans="1:13" x14ac:dyDescent="0.3">
      <c r="A10983" t="s">
        <v>1090</v>
      </c>
      <c r="B10983" t="s">
        <v>35427</v>
      </c>
      <c r="C10983" t="s">
        <v>3173</v>
      </c>
      <c r="D10983" t="s">
        <v>1822</v>
      </c>
      <c r="E10983" t="s">
        <v>3546</v>
      </c>
      <c r="F10983" t="s">
        <v>35460</v>
      </c>
      <c r="G10983" t="s">
        <v>35461</v>
      </c>
      <c r="H10983" t="s">
        <v>3179</v>
      </c>
      <c r="I10983" t="s">
        <v>35462</v>
      </c>
      <c r="J10983" t="s">
        <v>3187</v>
      </c>
      <c r="K10983" t="s">
        <v>35463</v>
      </c>
      <c r="L10983" t="s">
        <v>3174</v>
      </c>
      <c r="M10983" t="s">
        <v>3174</v>
      </c>
    </row>
    <row r="10984" spans="1:13" x14ac:dyDescent="0.3">
      <c r="A10984" t="s">
        <v>1090</v>
      </c>
      <c r="B10984" t="s">
        <v>35427</v>
      </c>
      <c r="C10984" t="s">
        <v>3173</v>
      </c>
      <c r="D10984" t="s">
        <v>1822</v>
      </c>
      <c r="E10984" t="s">
        <v>3320</v>
      </c>
      <c r="F10984" t="s">
        <v>35464</v>
      </c>
      <c r="G10984" t="s">
        <v>35465</v>
      </c>
      <c r="H10984" t="s">
        <v>3179</v>
      </c>
      <c r="I10984" t="s">
        <v>35466</v>
      </c>
      <c r="J10984" t="s">
        <v>3187</v>
      </c>
      <c r="K10984" t="s">
        <v>35467</v>
      </c>
      <c r="L10984" t="s">
        <v>3174</v>
      </c>
      <c r="M10984" t="s">
        <v>3174</v>
      </c>
    </row>
    <row r="10985" spans="1:13" x14ac:dyDescent="0.3">
      <c r="A10985" t="s">
        <v>1090</v>
      </c>
      <c r="B10985" t="s">
        <v>35427</v>
      </c>
      <c r="C10985" t="s">
        <v>3173</v>
      </c>
      <c r="D10985" t="s">
        <v>1822</v>
      </c>
      <c r="E10985" t="s">
        <v>3546</v>
      </c>
      <c r="F10985" t="s">
        <v>35468</v>
      </c>
      <c r="G10985" t="s">
        <v>35469</v>
      </c>
      <c r="H10985" t="s">
        <v>3179</v>
      </c>
      <c r="I10985" t="s">
        <v>35470</v>
      </c>
      <c r="J10985" t="s">
        <v>3187</v>
      </c>
      <c r="K10985" t="s">
        <v>35471</v>
      </c>
      <c r="L10985" t="s">
        <v>3174</v>
      </c>
      <c r="M10985" t="s">
        <v>3174</v>
      </c>
    </row>
    <row r="10986" spans="1:13" x14ac:dyDescent="0.3">
      <c r="A10986" t="s">
        <v>1090</v>
      </c>
      <c r="B10986" t="s">
        <v>35427</v>
      </c>
      <c r="C10986" t="s">
        <v>3173</v>
      </c>
      <c r="D10986" t="s">
        <v>1822</v>
      </c>
      <c r="E10986" t="s">
        <v>3320</v>
      </c>
      <c r="F10986" t="s">
        <v>35472</v>
      </c>
      <c r="G10986" t="s">
        <v>35473</v>
      </c>
      <c r="H10986" t="s">
        <v>3179</v>
      </c>
      <c r="I10986" t="s">
        <v>35474</v>
      </c>
      <c r="J10986" t="s">
        <v>3187</v>
      </c>
      <c r="K10986" t="s">
        <v>35475</v>
      </c>
      <c r="L10986" t="s">
        <v>3174</v>
      </c>
      <c r="M10986" t="s">
        <v>3174</v>
      </c>
    </row>
    <row r="10987" spans="1:13" x14ac:dyDescent="0.3">
      <c r="A10987" t="s">
        <v>1090</v>
      </c>
      <c r="B10987" t="s">
        <v>35427</v>
      </c>
      <c r="C10987" t="s">
        <v>3173</v>
      </c>
      <c r="D10987" t="s">
        <v>1822</v>
      </c>
      <c r="E10987" t="s">
        <v>3546</v>
      </c>
      <c r="F10987" t="s">
        <v>35476</v>
      </c>
      <c r="G10987" t="s">
        <v>35457</v>
      </c>
      <c r="H10987" t="s">
        <v>3179</v>
      </c>
      <c r="I10987" t="s">
        <v>35477</v>
      </c>
      <c r="J10987" t="s">
        <v>3187</v>
      </c>
      <c r="K10987" t="s">
        <v>35478</v>
      </c>
      <c r="L10987" t="s">
        <v>3174</v>
      </c>
      <c r="M10987" t="s">
        <v>3174</v>
      </c>
    </row>
    <row r="10988" spans="1:13" x14ac:dyDescent="0.3">
      <c r="A10988" t="s">
        <v>1090</v>
      </c>
      <c r="B10988" t="s">
        <v>35427</v>
      </c>
      <c r="C10988" t="s">
        <v>3173</v>
      </c>
      <c r="D10988" t="s">
        <v>1822</v>
      </c>
      <c r="E10988" t="s">
        <v>3546</v>
      </c>
      <c r="F10988" t="s">
        <v>35479</v>
      </c>
      <c r="G10988" t="s">
        <v>35461</v>
      </c>
      <c r="H10988" t="s">
        <v>3179</v>
      </c>
      <c r="I10988" t="s">
        <v>35480</v>
      </c>
      <c r="J10988" t="s">
        <v>3187</v>
      </c>
      <c r="K10988" t="s">
        <v>35481</v>
      </c>
      <c r="L10988" t="s">
        <v>3174</v>
      </c>
      <c r="M10988" t="s">
        <v>3174</v>
      </c>
    </row>
    <row r="10989" spans="1:13" x14ac:dyDescent="0.3">
      <c r="A10989" t="s">
        <v>1090</v>
      </c>
      <c r="B10989" t="s">
        <v>35427</v>
      </c>
      <c r="C10989" t="s">
        <v>3173</v>
      </c>
      <c r="D10989" t="s">
        <v>1822</v>
      </c>
      <c r="E10989" t="s">
        <v>3320</v>
      </c>
      <c r="F10989" t="s">
        <v>35482</v>
      </c>
      <c r="G10989" t="s">
        <v>35483</v>
      </c>
      <c r="H10989" t="s">
        <v>3179</v>
      </c>
      <c r="I10989" t="s">
        <v>35484</v>
      </c>
      <c r="J10989" t="s">
        <v>3187</v>
      </c>
      <c r="K10989" t="s">
        <v>35485</v>
      </c>
      <c r="L10989" t="s">
        <v>3174</v>
      </c>
      <c r="M10989" t="s">
        <v>3174</v>
      </c>
    </row>
    <row r="10990" spans="1:13" x14ac:dyDescent="0.3">
      <c r="A10990" t="s">
        <v>1090</v>
      </c>
      <c r="B10990" t="s">
        <v>35427</v>
      </c>
      <c r="C10990" t="s">
        <v>3173</v>
      </c>
      <c r="D10990" t="s">
        <v>1822</v>
      </c>
      <c r="E10990" t="s">
        <v>3546</v>
      </c>
      <c r="F10990" t="s">
        <v>35486</v>
      </c>
      <c r="G10990" t="s">
        <v>35469</v>
      </c>
      <c r="H10990" t="s">
        <v>3179</v>
      </c>
      <c r="I10990" t="s">
        <v>35487</v>
      </c>
      <c r="J10990" t="s">
        <v>3187</v>
      </c>
      <c r="K10990" t="s">
        <v>35488</v>
      </c>
      <c r="L10990" t="s">
        <v>3174</v>
      </c>
      <c r="M10990" t="s">
        <v>3174</v>
      </c>
    </row>
    <row r="10991" spans="1:13" x14ac:dyDescent="0.3">
      <c r="A10991" t="s">
        <v>1090</v>
      </c>
      <c r="B10991" t="s">
        <v>35489</v>
      </c>
      <c r="C10991" t="s">
        <v>3173</v>
      </c>
      <c r="D10991" t="s">
        <v>1822</v>
      </c>
      <c r="E10991" t="s">
        <v>3546</v>
      </c>
      <c r="F10991" t="s">
        <v>35490</v>
      </c>
      <c r="G10991" t="s">
        <v>35491</v>
      </c>
      <c r="H10991" t="s">
        <v>3179</v>
      </c>
      <c r="I10991" t="s">
        <v>35492</v>
      </c>
      <c r="J10991" t="s">
        <v>3187</v>
      </c>
      <c r="K10991" t="s">
        <v>35493</v>
      </c>
      <c r="L10991" t="s">
        <v>3174</v>
      </c>
      <c r="M10991" t="s">
        <v>3174</v>
      </c>
    </row>
    <row r="10992" spans="1:13" x14ac:dyDescent="0.3">
      <c r="A10992" t="s">
        <v>1090</v>
      </c>
      <c r="B10992" t="s">
        <v>35494</v>
      </c>
      <c r="C10992" t="s">
        <v>3173</v>
      </c>
      <c r="D10992" t="s">
        <v>1822</v>
      </c>
      <c r="E10992" t="s">
        <v>3546</v>
      </c>
      <c r="F10992" t="s">
        <v>35495</v>
      </c>
      <c r="G10992" t="s">
        <v>35496</v>
      </c>
      <c r="H10992" t="s">
        <v>3179</v>
      </c>
      <c r="I10992" t="s">
        <v>35497</v>
      </c>
      <c r="J10992" t="s">
        <v>3187</v>
      </c>
      <c r="K10992" t="s">
        <v>35498</v>
      </c>
      <c r="L10992" t="s">
        <v>3174</v>
      </c>
      <c r="M10992" t="s">
        <v>3174</v>
      </c>
    </row>
    <row r="10993" spans="1:13" x14ac:dyDescent="0.3">
      <c r="A10993" t="s">
        <v>1090</v>
      </c>
      <c r="B10993" t="s">
        <v>3319</v>
      </c>
      <c r="C10993" t="s">
        <v>3173</v>
      </c>
      <c r="D10993" t="s">
        <v>1822</v>
      </c>
      <c r="E10993" t="s">
        <v>3235</v>
      </c>
      <c r="F10993" t="s">
        <v>35499</v>
      </c>
      <c r="G10993" t="s">
        <v>35500</v>
      </c>
      <c r="H10993" t="s">
        <v>3179</v>
      </c>
      <c r="I10993" t="s">
        <v>35501</v>
      </c>
      <c r="J10993" t="s">
        <v>3187</v>
      </c>
      <c r="K10993" t="s">
        <v>35502</v>
      </c>
      <c r="L10993" t="s">
        <v>3174</v>
      </c>
      <c r="M10993" t="s">
        <v>3174</v>
      </c>
    </row>
    <row r="10994" spans="1:13" x14ac:dyDescent="0.3">
      <c r="A10994" t="s">
        <v>1090</v>
      </c>
      <c r="B10994" t="s">
        <v>35427</v>
      </c>
      <c r="C10994" t="s">
        <v>3173</v>
      </c>
      <c r="D10994" t="s">
        <v>1822</v>
      </c>
      <c r="E10994" t="s">
        <v>3320</v>
      </c>
      <c r="F10994" t="s">
        <v>35503</v>
      </c>
      <c r="G10994" t="s">
        <v>35504</v>
      </c>
      <c r="H10994" t="s">
        <v>3179</v>
      </c>
      <c r="I10994" t="s">
        <v>35505</v>
      </c>
      <c r="J10994" t="s">
        <v>3187</v>
      </c>
      <c r="K10994" t="s">
        <v>35506</v>
      </c>
      <c r="L10994" t="s">
        <v>3174</v>
      </c>
      <c r="M10994" t="s">
        <v>3174</v>
      </c>
    </row>
    <row r="10995" spans="1:13" x14ac:dyDescent="0.3">
      <c r="A10995" t="s">
        <v>1090</v>
      </c>
      <c r="B10995" t="s">
        <v>35427</v>
      </c>
      <c r="C10995" t="s">
        <v>3173</v>
      </c>
      <c r="D10995" t="s">
        <v>1822</v>
      </c>
      <c r="E10995" t="s">
        <v>3320</v>
      </c>
      <c r="F10995" t="s">
        <v>35507</v>
      </c>
      <c r="G10995" t="s">
        <v>35508</v>
      </c>
      <c r="H10995" t="s">
        <v>3179</v>
      </c>
      <c r="I10995" t="s">
        <v>35509</v>
      </c>
      <c r="J10995" t="s">
        <v>3187</v>
      </c>
      <c r="K10995" t="s">
        <v>35510</v>
      </c>
      <c r="L10995" t="s">
        <v>3174</v>
      </c>
      <c r="M10995" t="s">
        <v>3174</v>
      </c>
    </row>
    <row r="10996" spans="1:13" x14ac:dyDescent="0.3">
      <c r="A10996" t="s">
        <v>1090</v>
      </c>
      <c r="B10996" t="s">
        <v>35427</v>
      </c>
      <c r="C10996" t="s">
        <v>3173</v>
      </c>
      <c r="D10996" t="s">
        <v>1822</v>
      </c>
      <c r="E10996" t="s">
        <v>3320</v>
      </c>
      <c r="F10996" t="s">
        <v>35511</v>
      </c>
      <c r="G10996" t="s">
        <v>35457</v>
      </c>
      <c r="H10996" t="s">
        <v>3179</v>
      </c>
      <c r="I10996" t="s">
        <v>35512</v>
      </c>
      <c r="J10996" t="s">
        <v>3187</v>
      </c>
      <c r="K10996" t="s">
        <v>35513</v>
      </c>
      <c r="L10996" t="s">
        <v>3174</v>
      </c>
      <c r="M10996" t="s">
        <v>3174</v>
      </c>
    </row>
    <row r="10997" spans="1:13" x14ac:dyDescent="0.3">
      <c r="A10997" t="s">
        <v>1090</v>
      </c>
      <c r="B10997" t="s">
        <v>35427</v>
      </c>
      <c r="C10997" t="s">
        <v>3173</v>
      </c>
      <c r="D10997" t="s">
        <v>1822</v>
      </c>
      <c r="E10997" t="s">
        <v>3320</v>
      </c>
      <c r="F10997" t="s">
        <v>35514</v>
      </c>
      <c r="G10997" t="s">
        <v>35461</v>
      </c>
      <c r="H10997" t="s">
        <v>3179</v>
      </c>
      <c r="I10997" t="s">
        <v>35515</v>
      </c>
      <c r="J10997" t="s">
        <v>3187</v>
      </c>
      <c r="K10997" t="s">
        <v>35516</v>
      </c>
      <c r="L10997" t="s">
        <v>3174</v>
      </c>
      <c r="M10997" t="s">
        <v>3174</v>
      </c>
    </row>
    <row r="10998" spans="1:13" x14ac:dyDescent="0.3">
      <c r="A10998" t="s">
        <v>1090</v>
      </c>
      <c r="B10998" t="s">
        <v>35427</v>
      </c>
      <c r="C10998" t="s">
        <v>3173</v>
      </c>
      <c r="D10998" t="s">
        <v>1822</v>
      </c>
      <c r="E10998" t="s">
        <v>3546</v>
      </c>
      <c r="F10998" t="s">
        <v>35517</v>
      </c>
      <c r="G10998" t="s">
        <v>35518</v>
      </c>
      <c r="H10998" t="s">
        <v>3179</v>
      </c>
      <c r="I10998" t="s">
        <v>35519</v>
      </c>
      <c r="J10998" t="s">
        <v>3187</v>
      </c>
      <c r="K10998" t="s">
        <v>35520</v>
      </c>
      <c r="L10998" t="s">
        <v>3174</v>
      </c>
      <c r="M10998" t="s">
        <v>3174</v>
      </c>
    </row>
    <row r="10999" spans="1:13" x14ac:dyDescent="0.3">
      <c r="A10999" t="s">
        <v>1716</v>
      </c>
      <c r="B10999" t="s">
        <v>3469</v>
      </c>
      <c r="C10999" t="s">
        <v>3190</v>
      </c>
      <c r="D10999" t="s">
        <v>1822</v>
      </c>
      <c r="E10999" t="s">
        <v>3459</v>
      </c>
      <c r="F10999" t="s">
        <v>35521</v>
      </c>
      <c r="G10999" t="s">
        <v>35522</v>
      </c>
      <c r="H10999" t="s">
        <v>35523</v>
      </c>
      <c r="I10999" t="s">
        <v>35524</v>
      </c>
      <c r="J10999" t="s">
        <v>3187</v>
      </c>
      <c r="K10999" t="s">
        <v>35525</v>
      </c>
      <c r="L10999" t="s">
        <v>3174</v>
      </c>
      <c r="M10999" t="s">
        <v>3174</v>
      </c>
    </row>
    <row r="11000" spans="1:13" x14ac:dyDescent="0.3">
      <c r="A11000" t="s">
        <v>1716</v>
      </c>
      <c r="B11000" t="s">
        <v>3469</v>
      </c>
      <c r="C11000" t="s">
        <v>3190</v>
      </c>
      <c r="D11000" t="s">
        <v>1822</v>
      </c>
      <c r="E11000" t="s">
        <v>3459</v>
      </c>
      <c r="F11000" t="s">
        <v>35526</v>
      </c>
      <c r="G11000" t="s">
        <v>35522</v>
      </c>
      <c r="H11000" t="s">
        <v>35523</v>
      </c>
      <c r="I11000" t="s">
        <v>35527</v>
      </c>
      <c r="J11000" t="s">
        <v>3187</v>
      </c>
      <c r="K11000" t="s">
        <v>35525</v>
      </c>
      <c r="L11000" t="s">
        <v>3174</v>
      </c>
      <c r="M11000" t="s">
        <v>3174</v>
      </c>
    </row>
    <row r="11001" spans="1:13" x14ac:dyDescent="0.3">
      <c r="A11001" t="s">
        <v>1716</v>
      </c>
      <c r="B11001" t="s">
        <v>3469</v>
      </c>
      <c r="C11001" t="s">
        <v>3190</v>
      </c>
      <c r="D11001" t="s">
        <v>1822</v>
      </c>
      <c r="E11001" t="s">
        <v>3459</v>
      </c>
      <c r="F11001" t="s">
        <v>35528</v>
      </c>
      <c r="G11001" t="s">
        <v>35522</v>
      </c>
      <c r="H11001" t="s">
        <v>35523</v>
      </c>
      <c r="I11001" t="s">
        <v>35529</v>
      </c>
      <c r="J11001" t="s">
        <v>3187</v>
      </c>
      <c r="K11001" t="s">
        <v>35530</v>
      </c>
      <c r="L11001" t="s">
        <v>3174</v>
      </c>
      <c r="M11001" t="s">
        <v>3174</v>
      </c>
    </row>
    <row r="11002" spans="1:13" x14ac:dyDescent="0.3">
      <c r="A11002" t="s">
        <v>1716</v>
      </c>
      <c r="B11002" t="s">
        <v>3469</v>
      </c>
      <c r="C11002" t="s">
        <v>3190</v>
      </c>
      <c r="D11002" t="s">
        <v>1822</v>
      </c>
      <c r="E11002" t="s">
        <v>3459</v>
      </c>
      <c r="F11002" t="s">
        <v>35531</v>
      </c>
      <c r="G11002" t="s">
        <v>35522</v>
      </c>
      <c r="H11002" t="s">
        <v>35523</v>
      </c>
      <c r="I11002" t="s">
        <v>35532</v>
      </c>
      <c r="J11002" t="s">
        <v>3187</v>
      </c>
      <c r="K11002" t="s">
        <v>35530</v>
      </c>
      <c r="L11002" t="s">
        <v>3174</v>
      </c>
      <c r="M11002" t="s">
        <v>3174</v>
      </c>
    </row>
    <row r="11003" spans="1:13" x14ac:dyDescent="0.3">
      <c r="A11003" t="s">
        <v>1716</v>
      </c>
      <c r="B11003" t="s">
        <v>7447</v>
      </c>
      <c r="C11003" t="s">
        <v>3190</v>
      </c>
      <c r="D11003" t="s">
        <v>1755</v>
      </c>
      <c r="E11003" t="s">
        <v>3459</v>
      </c>
      <c r="F11003" t="s">
        <v>35533</v>
      </c>
      <c r="G11003" t="s">
        <v>35534</v>
      </c>
      <c r="H11003" t="s">
        <v>35523</v>
      </c>
      <c r="I11003" t="s">
        <v>35535</v>
      </c>
      <c r="J11003" t="s">
        <v>3187</v>
      </c>
      <c r="K11003" t="s">
        <v>35525</v>
      </c>
      <c r="L11003" t="s">
        <v>3174</v>
      </c>
      <c r="M11003" t="s">
        <v>3174</v>
      </c>
    </row>
    <row r="11004" spans="1:13" x14ac:dyDescent="0.3">
      <c r="A11004" t="s">
        <v>1716</v>
      </c>
      <c r="B11004" t="s">
        <v>7447</v>
      </c>
      <c r="C11004" t="s">
        <v>3190</v>
      </c>
      <c r="D11004" t="s">
        <v>1755</v>
      </c>
      <c r="E11004" t="s">
        <v>3459</v>
      </c>
      <c r="F11004" t="s">
        <v>35536</v>
      </c>
      <c r="G11004" t="s">
        <v>35537</v>
      </c>
      <c r="H11004" t="s">
        <v>3174</v>
      </c>
      <c r="I11004" t="s">
        <v>3174</v>
      </c>
      <c r="J11004" t="s">
        <v>3187</v>
      </c>
      <c r="K11004" t="s">
        <v>3174</v>
      </c>
      <c r="L11004" t="s">
        <v>3174</v>
      </c>
      <c r="M11004" t="s">
        <v>3174</v>
      </c>
    </row>
    <row r="11005" spans="1:13" x14ac:dyDescent="0.3">
      <c r="A11005" t="s">
        <v>1716</v>
      </c>
      <c r="B11005" t="s">
        <v>7447</v>
      </c>
      <c r="C11005" t="s">
        <v>3190</v>
      </c>
      <c r="D11005" t="s">
        <v>1761</v>
      </c>
      <c r="E11005" t="s">
        <v>3459</v>
      </c>
      <c r="F11005" t="s">
        <v>35538</v>
      </c>
      <c r="G11005" t="s">
        <v>35537</v>
      </c>
      <c r="H11005" t="s">
        <v>3174</v>
      </c>
      <c r="I11005" t="s">
        <v>3174</v>
      </c>
      <c r="J11005" t="s">
        <v>3187</v>
      </c>
      <c r="K11005" t="s">
        <v>3174</v>
      </c>
      <c r="L11005" t="s">
        <v>3174</v>
      </c>
      <c r="M11005" t="s">
        <v>3174</v>
      </c>
    </row>
    <row r="11006" spans="1:13" x14ac:dyDescent="0.3">
      <c r="A11006" t="s">
        <v>1716</v>
      </c>
      <c r="B11006" t="s">
        <v>7447</v>
      </c>
      <c r="C11006" t="s">
        <v>3190</v>
      </c>
      <c r="D11006" t="s">
        <v>1761</v>
      </c>
      <c r="E11006" t="s">
        <v>3459</v>
      </c>
      <c r="F11006" t="s">
        <v>35539</v>
      </c>
      <c r="G11006" t="s">
        <v>35537</v>
      </c>
      <c r="H11006" t="s">
        <v>3174</v>
      </c>
      <c r="I11006" t="s">
        <v>3174</v>
      </c>
      <c r="J11006" t="s">
        <v>3187</v>
      </c>
      <c r="K11006" t="s">
        <v>3174</v>
      </c>
      <c r="L11006" t="s">
        <v>3174</v>
      </c>
      <c r="M11006" t="s">
        <v>3174</v>
      </c>
    </row>
    <row r="11007" spans="1:13" x14ac:dyDescent="0.3">
      <c r="A11007" t="s">
        <v>1716</v>
      </c>
      <c r="B11007" t="s">
        <v>7447</v>
      </c>
      <c r="C11007" t="s">
        <v>3190</v>
      </c>
      <c r="D11007" t="s">
        <v>1759</v>
      </c>
      <c r="E11007" t="s">
        <v>3459</v>
      </c>
      <c r="F11007" t="s">
        <v>35540</v>
      </c>
      <c r="G11007" t="s">
        <v>35541</v>
      </c>
      <c r="H11007" t="s">
        <v>3174</v>
      </c>
      <c r="I11007" t="s">
        <v>3174</v>
      </c>
      <c r="J11007" t="s">
        <v>3187</v>
      </c>
      <c r="K11007" t="s">
        <v>3174</v>
      </c>
      <c r="L11007" t="s">
        <v>3174</v>
      </c>
      <c r="M11007" t="s">
        <v>3174</v>
      </c>
    </row>
    <row r="11008" spans="1:13" x14ac:dyDescent="0.3">
      <c r="A11008" t="s">
        <v>1716</v>
      </c>
      <c r="B11008" t="s">
        <v>7447</v>
      </c>
      <c r="C11008" t="s">
        <v>3190</v>
      </c>
      <c r="D11008" t="s">
        <v>1759</v>
      </c>
      <c r="E11008" t="s">
        <v>3459</v>
      </c>
      <c r="F11008" t="s">
        <v>35542</v>
      </c>
      <c r="G11008" t="s">
        <v>35537</v>
      </c>
      <c r="H11008" t="s">
        <v>3174</v>
      </c>
      <c r="I11008" t="s">
        <v>3174</v>
      </c>
      <c r="J11008" t="s">
        <v>3187</v>
      </c>
      <c r="K11008" t="s">
        <v>3174</v>
      </c>
      <c r="L11008" t="s">
        <v>3174</v>
      </c>
      <c r="M11008" t="s">
        <v>3174</v>
      </c>
    </row>
    <row r="11009" spans="1:13" x14ac:dyDescent="0.3">
      <c r="A11009" t="s">
        <v>1716</v>
      </c>
      <c r="B11009" t="s">
        <v>7447</v>
      </c>
      <c r="C11009" t="s">
        <v>3190</v>
      </c>
      <c r="D11009" t="s">
        <v>1759</v>
      </c>
      <c r="E11009" t="s">
        <v>3459</v>
      </c>
      <c r="F11009" t="s">
        <v>35543</v>
      </c>
      <c r="G11009" t="s">
        <v>35537</v>
      </c>
      <c r="H11009" t="s">
        <v>3174</v>
      </c>
      <c r="I11009" t="s">
        <v>3174</v>
      </c>
      <c r="J11009" t="s">
        <v>3187</v>
      </c>
      <c r="K11009" t="s">
        <v>3174</v>
      </c>
      <c r="L11009" t="s">
        <v>3174</v>
      </c>
      <c r="M11009" t="s">
        <v>3174</v>
      </c>
    </row>
    <row r="11010" spans="1:13" x14ac:dyDescent="0.3">
      <c r="A11010" t="s">
        <v>1716</v>
      </c>
      <c r="B11010" t="s">
        <v>7447</v>
      </c>
      <c r="C11010" t="s">
        <v>3190</v>
      </c>
      <c r="D11010" t="s">
        <v>1759</v>
      </c>
      <c r="E11010" t="s">
        <v>3459</v>
      </c>
      <c r="F11010" t="s">
        <v>35544</v>
      </c>
      <c r="G11010" t="s">
        <v>35534</v>
      </c>
      <c r="H11010" t="s">
        <v>3174</v>
      </c>
      <c r="I11010" t="s">
        <v>3174</v>
      </c>
      <c r="J11010" t="s">
        <v>3187</v>
      </c>
      <c r="K11010" t="s">
        <v>3174</v>
      </c>
      <c r="L11010" t="s">
        <v>3174</v>
      </c>
      <c r="M11010" t="s">
        <v>3174</v>
      </c>
    </row>
    <row r="11011" spans="1:13" x14ac:dyDescent="0.3">
      <c r="A11011" t="s">
        <v>1716</v>
      </c>
      <c r="B11011" t="s">
        <v>7447</v>
      </c>
      <c r="C11011" t="s">
        <v>3190</v>
      </c>
      <c r="D11011" t="s">
        <v>1759</v>
      </c>
      <c r="E11011" t="s">
        <v>3459</v>
      </c>
      <c r="F11011" t="s">
        <v>35545</v>
      </c>
      <c r="G11011" t="s">
        <v>35534</v>
      </c>
      <c r="H11011" t="s">
        <v>3174</v>
      </c>
      <c r="I11011" t="s">
        <v>3174</v>
      </c>
      <c r="J11011" t="s">
        <v>3187</v>
      </c>
      <c r="K11011" t="s">
        <v>3174</v>
      </c>
      <c r="L11011" t="s">
        <v>3174</v>
      </c>
      <c r="M11011" t="s">
        <v>3174</v>
      </c>
    </row>
    <row r="11012" spans="1:13" x14ac:dyDescent="0.3">
      <c r="A11012" t="s">
        <v>1716</v>
      </c>
      <c r="B11012" t="s">
        <v>7447</v>
      </c>
      <c r="C11012" t="s">
        <v>3190</v>
      </c>
      <c r="D11012" t="s">
        <v>1759</v>
      </c>
      <c r="E11012" t="s">
        <v>3459</v>
      </c>
      <c r="F11012" t="s">
        <v>35546</v>
      </c>
      <c r="G11012" t="s">
        <v>35534</v>
      </c>
      <c r="H11012" t="s">
        <v>3174</v>
      </c>
      <c r="I11012" t="s">
        <v>3174</v>
      </c>
      <c r="J11012" t="s">
        <v>3187</v>
      </c>
      <c r="K11012" t="s">
        <v>3174</v>
      </c>
      <c r="L11012" t="s">
        <v>3174</v>
      </c>
      <c r="M11012" t="s">
        <v>3174</v>
      </c>
    </row>
    <row r="11013" spans="1:13" x14ac:dyDescent="0.3">
      <c r="A11013" t="s">
        <v>1716</v>
      </c>
      <c r="B11013" t="s">
        <v>3545</v>
      </c>
      <c r="C11013" t="s">
        <v>3190</v>
      </c>
      <c r="D11013" t="s">
        <v>1822</v>
      </c>
      <c r="E11013" t="s">
        <v>3298</v>
      </c>
      <c r="F11013" t="s">
        <v>35547</v>
      </c>
      <c r="G11013" t="s">
        <v>35548</v>
      </c>
      <c r="H11013" t="s">
        <v>35523</v>
      </c>
      <c r="I11013" t="s">
        <v>35549</v>
      </c>
      <c r="J11013" t="s">
        <v>3187</v>
      </c>
      <c r="K11013" t="s">
        <v>35550</v>
      </c>
      <c r="L11013" t="s">
        <v>3174</v>
      </c>
      <c r="M11013" t="s">
        <v>3174</v>
      </c>
    </row>
    <row r="11014" spans="1:13" x14ac:dyDescent="0.3">
      <c r="A11014" t="s">
        <v>1716</v>
      </c>
      <c r="B11014" t="s">
        <v>5904</v>
      </c>
      <c r="C11014" t="s">
        <v>3190</v>
      </c>
      <c r="D11014" t="s">
        <v>1822</v>
      </c>
      <c r="E11014" t="s">
        <v>3298</v>
      </c>
      <c r="F11014" t="s">
        <v>35551</v>
      </c>
      <c r="G11014" t="s">
        <v>7044</v>
      </c>
      <c r="H11014" t="s">
        <v>35523</v>
      </c>
      <c r="I11014" t="s">
        <v>35552</v>
      </c>
      <c r="J11014" t="s">
        <v>3187</v>
      </c>
      <c r="K11014" t="s">
        <v>35553</v>
      </c>
      <c r="L11014" t="s">
        <v>3174</v>
      </c>
      <c r="M11014" t="s">
        <v>3174</v>
      </c>
    </row>
    <row r="11015" spans="1:13" x14ac:dyDescent="0.3">
      <c r="A11015" t="s">
        <v>1716</v>
      </c>
      <c r="B11015" t="s">
        <v>32849</v>
      </c>
      <c r="C11015" t="s">
        <v>3190</v>
      </c>
      <c r="D11015" t="s">
        <v>1822</v>
      </c>
      <c r="E11015" t="s">
        <v>3546</v>
      </c>
      <c r="F11015" t="s">
        <v>35554</v>
      </c>
      <c r="G11015" t="s">
        <v>32905</v>
      </c>
      <c r="H11015" t="s">
        <v>35523</v>
      </c>
      <c r="I11015" t="s">
        <v>35555</v>
      </c>
      <c r="J11015" t="s">
        <v>3187</v>
      </c>
      <c r="K11015" t="s">
        <v>35556</v>
      </c>
      <c r="L11015" t="s">
        <v>3174</v>
      </c>
      <c r="M11015" t="s">
        <v>3174</v>
      </c>
    </row>
    <row r="11016" spans="1:13" x14ac:dyDescent="0.3">
      <c r="A11016" t="s">
        <v>1716</v>
      </c>
      <c r="B11016" t="s">
        <v>32849</v>
      </c>
      <c r="C11016" t="s">
        <v>3190</v>
      </c>
      <c r="D11016" t="s">
        <v>1822</v>
      </c>
      <c r="E11016" t="s">
        <v>3546</v>
      </c>
      <c r="F11016" t="s">
        <v>35557</v>
      </c>
      <c r="G11016" t="s">
        <v>32905</v>
      </c>
      <c r="H11016" t="s">
        <v>35523</v>
      </c>
      <c r="I11016" t="s">
        <v>35558</v>
      </c>
      <c r="J11016" t="s">
        <v>3187</v>
      </c>
      <c r="K11016" t="s">
        <v>35559</v>
      </c>
      <c r="L11016" t="s">
        <v>3174</v>
      </c>
      <c r="M11016" t="s">
        <v>3174</v>
      </c>
    </row>
    <row r="11017" spans="1:13" x14ac:dyDescent="0.3">
      <c r="A11017" t="s">
        <v>1716</v>
      </c>
      <c r="B11017" t="s">
        <v>5933</v>
      </c>
      <c r="C11017" t="s">
        <v>3190</v>
      </c>
      <c r="D11017" t="s">
        <v>1822</v>
      </c>
      <c r="E11017" t="s">
        <v>3546</v>
      </c>
      <c r="F11017" t="s">
        <v>35560</v>
      </c>
      <c r="G11017" t="s">
        <v>5935</v>
      </c>
      <c r="H11017" t="s">
        <v>35523</v>
      </c>
      <c r="I11017" t="s">
        <v>35561</v>
      </c>
      <c r="J11017" t="s">
        <v>3187</v>
      </c>
      <c r="K11017" t="s">
        <v>35562</v>
      </c>
      <c r="L11017" t="s">
        <v>3174</v>
      </c>
      <c r="M11017" t="s">
        <v>3174</v>
      </c>
    </row>
    <row r="11018" spans="1:13" x14ac:dyDescent="0.3">
      <c r="A11018" t="s">
        <v>1716</v>
      </c>
      <c r="B11018" t="s">
        <v>35563</v>
      </c>
      <c r="C11018" t="s">
        <v>3190</v>
      </c>
      <c r="D11018" t="s">
        <v>1822</v>
      </c>
      <c r="E11018" t="s">
        <v>3298</v>
      </c>
      <c r="F11018" t="s">
        <v>35564</v>
      </c>
      <c r="G11018" t="s">
        <v>34403</v>
      </c>
      <c r="H11018" t="s">
        <v>35523</v>
      </c>
      <c r="I11018" t="s">
        <v>35565</v>
      </c>
      <c r="J11018" t="s">
        <v>3187</v>
      </c>
      <c r="K11018" t="s">
        <v>35566</v>
      </c>
      <c r="L11018" t="s">
        <v>3174</v>
      </c>
      <c r="M11018" t="s">
        <v>3174</v>
      </c>
    </row>
    <row r="11019" spans="1:13" x14ac:dyDescent="0.3">
      <c r="A11019" t="s">
        <v>1716</v>
      </c>
      <c r="B11019" t="s">
        <v>35567</v>
      </c>
      <c r="C11019" t="s">
        <v>3190</v>
      </c>
      <c r="D11019" t="s">
        <v>1822</v>
      </c>
      <c r="E11019" t="s">
        <v>3298</v>
      </c>
      <c r="F11019" t="s">
        <v>35568</v>
      </c>
      <c r="G11019" t="s">
        <v>35569</v>
      </c>
      <c r="H11019" t="s">
        <v>35523</v>
      </c>
      <c r="I11019" t="s">
        <v>35570</v>
      </c>
      <c r="J11019" t="s">
        <v>3187</v>
      </c>
      <c r="K11019" t="s">
        <v>35525</v>
      </c>
      <c r="L11019" t="s">
        <v>3174</v>
      </c>
      <c r="M11019" t="s">
        <v>3174</v>
      </c>
    </row>
    <row r="11020" spans="1:13" x14ac:dyDescent="0.3">
      <c r="A11020" t="s">
        <v>1716</v>
      </c>
      <c r="B11020" t="s">
        <v>35567</v>
      </c>
      <c r="C11020" t="s">
        <v>3190</v>
      </c>
      <c r="D11020" t="s">
        <v>1822</v>
      </c>
      <c r="E11020" t="s">
        <v>3298</v>
      </c>
      <c r="F11020" t="s">
        <v>35571</v>
      </c>
      <c r="G11020" t="s">
        <v>35569</v>
      </c>
      <c r="H11020" t="s">
        <v>35523</v>
      </c>
      <c r="I11020" t="s">
        <v>35572</v>
      </c>
      <c r="J11020" t="s">
        <v>3187</v>
      </c>
      <c r="K11020" t="s">
        <v>35525</v>
      </c>
      <c r="L11020" t="s">
        <v>3174</v>
      </c>
      <c r="M11020" t="s">
        <v>3174</v>
      </c>
    </row>
    <row r="11021" spans="1:13" x14ac:dyDescent="0.3">
      <c r="A11021" t="s">
        <v>1716</v>
      </c>
      <c r="B11021" t="s">
        <v>35567</v>
      </c>
      <c r="C11021" t="s">
        <v>3190</v>
      </c>
      <c r="D11021" t="s">
        <v>1822</v>
      </c>
      <c r="E11021" t="s">
        <v>3298</v>
      </c>
      <c r="F11021" t="s">
        <v>35573</v>
      </c>
      <c r="G11021" t="s">
        <v>35569</v>
      </c>
      <c r="H11021" t="s">
        <v>35523</v>
      </c>
      <c r="I11021" t="s">
        <v>35574</v>
      </c>
      <c r="J11021" t="s">
        <v>3187</v>
      </c>
      <c r="K11021" t="s">
        <v>35575</v>
      </c>
      <c r="L11021" t="s">
        <v>3174</v>
      </c>
      <c r="M11021" t="s">
        <v>3174</v>
      </c>
    </row>
    <row r="11022" spans="1:13" x14ac:dyDescent="0.3">
      <c r="A11022" t="s">
        <v>1716</v>
      </c>
      <c r="B11022" t="s">
        <v>35576</v>
      </c>
      <c r="C11022" t="s">
        <v>3190</v>
      </c>
      <c r="D11022" t="s">
        <v>1822</v>
      </c>
      <c r="E11022" t="s">
        <v>3298</v>
      </c>
      <c r="F11022" t="s">
        <v>35577</v>
      </c>
      <c r="G11022" t="s">
        <v>35578</v>
      </c>
      <c r="H11022" t="s">
        <v>35523</v>
      </c>
      <c r="I11022" t="s">
        <v>35579</v>
      </c>
      <c r="J11022" t="s">
        <v>3187</v>
      </c>
      <c r="K11022" t="s">
        <v>35525</v>
      </c>
      <c r="L11022" t="s">
        <v>3174</v>
      </c>
      <c r="M11022" t="s">
        <v>3174</v>
      </c>
    </row>
    <row r="11023" spans="1:13" x14ac:dyDescent="0.3">
      <c r="A11023" t="s">
        <v>1716</v>
      </c>
      <c r="B11023" t="s">
        <v>35576</v>
      </c>
      <c r="C11023" t="s">
        <v>3190</v>
      </c>
      <c r="D11023" t="s">
        <v>1822</v>
      </c>
      <c r="E11023" t="s">
        <v>3298</v>
      </c>
      <c r="F11023" t="s">
        <v>35580</v>
      </c>
      <c r="G11023" t="s">
        <v>35578</v>
      </c>
      <c r="H11023" t="s">
        <v>35523</v>
      </c>
      <c r="I11023" t="s">
        <v>35581</v>
      </c>
      <c r="J11023" t="s">
        <v>3187</v>
      </c>
      <c r="K11023" t="s">
        <v>35582</v>
      </c>
      <c r="L11023" t="s">
        <v>3174</v>
      </c>
      <c r="M11023" t="s">
        <v>3174</v>
      </c>
    </row>
    <row r="11024" spans="1:13" x14ac:dyDescent="0.3">
      <c r="A11024" t="s">
        <v>1716</v>
      </c>
      <c r="B11024" t="s">
        <v>35583</v>
      </c>
      <c r="C11024" t="s">
        <v>3190</v>
      </c>
      <c r="D11024" t="s">
        <v>7537</v>
      </c>
      <c r="E11024" t="s">
        <v>3298</v>
      </c>
      <c r="F11024" t="s">
        <v>35584</v>
      </c>
      <c r="G11024" t="s">
        <v>35585</v>
      </c>
      <c r="H11024" t="s">
        <v>3174</v>
      </c>
      <c r="I11024" t="s">
        <v>3174</v>
      </c>
      <c r="J11024" t="s">
        <v>3187</v>
      </c>
      <c r="K11024" t="s">
        <v>35586</v>
      </c>
      <c r="L11024" t="s">
        <v>3174</v>
      </c>
      <c r="M11024" t="s">
        <v>3174</v>
      </c>
    </row>
    <row r="11025" spans="1:13" x14ac:dyDescent="0.3">
      <c r="A11025" t="s">
        <v>1716</v>
      </c>
      <c r="B11025" t="s">
        <v>35587</v>
      </c>
      <c r="C11025" t="s">
        <v>3190</v>
      </c>
      <c r="D11025" t="s">
        <v>7537</v>
      </c>
      <c r="E11025" t="s">
        <v>3298</v>
      </c>
      <c r="F11025" t="s">
        <v>35588</v>
      </c>
      <c r="G11025" t="s">
        <v>35589</v>
      </c>
      <c r="H11025" t="s">
        <v>3174</v>
      </c>
      <c r="I11025" t="s">
        <v>3174</v>
      </c>
      <c r="J11025" t="s">
        <v>3187</v>
      </c>
      <c r="K11025" t="s">
        <v>3174</v>
      </c>
      <c r="L11025" t="s">
        <v>3174</v>
      </c>
      <c r="M11025" t="s">
        <v>3174</v>
      </c>
    </row>
    <row r="11026" spans="1:13" x14ac:dyDescent="0.3">
      <c r="A11026" t="s">
        <v>1716</v>
      </c>
      <c r="B11026" t="s">
        <v>35576</v>
      </c>
      <c r="C11026" t="s">
        <v>3190</v>
      </c>
      <c r="D11026" t="s">
        <v>1822</v>
      </c>
      <c r="E11026" t="s">
        <v>3298</v>
      </c>
      <c r="F11026" t="s">
        <v>35590</v>
      </c>
      <c r="G11026" t="s">
        <v>35578</v>
      </c>
      <c r="H11026" t="s">
        <v>35523</v>
      </c>
      <c r="I11026" t="s">
        <v>35591</v>
      </c>
      <c r="J11026" t="s">
        <v>3187</v>
      </c>
      <c r="K11026" t="s">
        <v>35525</v>
      </c>
      <c r="L11026" t="s">
        <v>3174</v>
      </c>
      <c r="M11026" t="s">
        <v>3174</v>
      </c>
    </row>
    <row r="11027" spans="1:13" x14ac:dyDescent="0.3">
      <c r="A11027" t="s">
        <v>1716</v>
      </c>
      <c r="B11027" t="s">
        <v>35592</v>
      </c>
      <c r="C11027" t="s">
        <v>3190</v>
      </c>
      <c r="D11027" t="s">
        <v>1822</v>
      </c>
      <c r="E11027" t="s">
        <v>3298</v>
      </c>
      <c r="F11027" t="s">
        <v>35593</v>
      </c>
      <c r="G11027" t="s">
        <v>35594</v>
      </c>
      <c r="H11027" t="s">
        <v>35523</v>
      </c>
      <c r="I11027" t="s">
        <v>35595</v>
      </c>
      <c r="J11027" t="s">
        <v>3187</v>
      </c>
      <c r="K11027" t="s">
        <v>35596</v>
      </c>
      <c r="L11027" t="s">
        <v>3174</v>
      </c>
      <c r="M11027" t="s">
        <v>3174</v>
      </c>
    </row>
    <row r="11028" spans="1:13" x14ac:dyDescent="0.3">
      <c r="A11028" t="s">
        <v>1090</v>
      </c>
      <c r="B11028" t="s">
        <v>3381</v>
      </c>
      <c r="C11028" t="s">
        <v>3173</v>
      </c>
      <c r="D11028" t="s">
        <v>7537</v>
      </c>
      <c r="E11028" t="s">
        <v>3235</v>
      </c>
      <c r="F11028" t="s">
        <v>35597</v>
      </c>
      <c r="G11028" t="s">
        <v>35598</v>
      </c>
      <c r="H11028" t="s">
        <v>35523</v>
      </c>
      <c r="I11028" t="s">
        <v>35599</v>
      </c>
      <c r="J11028" t="s">
        <v>3187</v>
      </c>
      <c r="K11028" t="s">
        <v>35600</v>
      </c>
      <c r="L11028" t="s">
        <v>3174</v>
      </c>
      <c r="M11028" t="s">
        <v>3174</v>
      </c>
    </row>
    <row r="11029" spans="1:13" x14ac:dyDescent="0.3">
      <c r="A11029" t="s">
        <v>1090</v>
      </c>
      <c r="B11029" t="s">
        <v>13406</v>
      </c>
      <c r="C11029" t="s">
        <v>3173</v>
      </c>
      <c r="D11029" t="s">
        <v>1759</v>
      </c>
      <c r="E11029" t="s">
        <v>3235</v>
      </c>
      <c r="F11029" t="s">
        <v>35601</v>
      </c>
      <c r="G11029" t="s">
        <v>35602</v>
      </c>
      <c r="H11029" t="s">
        <v>35523</v>
      </c>
      <c r="I11029" t="s">
        <v>35603</v>
      </c>
      <c r="J11029" t="s">
        <v>3187</v>
      </c>
      <c r="K11029" t="s">
        <v>35604</v>
      </c>
      <c r="L11029" t="s">
        <v>3174</v>
      </c>
      <c r="M11029" t="s">
        <v>3174</v>
      </c>
    </row>
    <row r="11030" spans="1:13" x14ac:dyDescent="0.3">
      <c r="A11030" t="s">
        <v>1090</v>
      </c>
      <c r="B11030" t="s">
        <v>13406</v>
      </c>
      <c r="C11030" t="s">
        <v>3173</v>
      </c>
      <c r="D11030" t="s">
        <v>1759</v>
      </c>
      <c r="E11030" t="s">
        <v>3235</v>
      </c>
      <c r="F11030" t="s">
        <v>35605</v>
      </c>
      <c r="G11030" t="s">
        <v>35602</v>
      </c>
      <c r="H11030" t="s">
        <v>35523</v>
      </c>
      <c r="I11030" t="s">
        <v>35606</v>
      </c>
      <c r="J11030" t="s">
        <v>3187</v>
      </c>
      <c r="K11030" t="s">
        <v>35607</v>
      </c>
      <c r="L11030" t="s">
        <v>3174</v>
      </c>
      <c r="M11030" t="s">
        <v>3174</v>
      </c>
    </row>
    <row r="11031" spans="1:13" x14ac:dyDescent="0.3">
      <c r="A11031" t="s">
        <v>1090</v>
      </c>
      <c r="B11031" t="s">
        <v>13406</v>
      </c>
      <c r="C11031" t="s">
        <v>3173</v>
      </c>
      <c r="D11031" t="s">
        <v>1759</v>
      </c>
      <c r="E11031" t="s">
        <v>3235</v>
      </c>
      <c r="F11031" t="s">
        <v>35608</v>
      </c>
      <c r="G11031" t="s">
        <v>35602</v>
      </c>
      <c r="H11031" t="s">
        <v>35523</v>
      </c>
      <c r="I11031" t="s">
        <v>35609</v>
      </c>
      <c r="J11031" t="s">
        <v>3187</v>
      </c>
      <c r="K11031" t="s">
        <v>35610</v>
      </c>
      <c r="L11031" t="s">
        <v>3174</v>
      </c>
      <c r="M11031" t="s">
        <v>3174</v>
      </c>
    </row>
    <row r="11032" spans="1:13" x14ac:dyDescent="0.3">
      <c r="A11032" t="s">
        <v>1090</v>
      </c>
      <c r="B11032" t="s">
        <v>13406</v>
      </c>
      <c r="C11032" t="s">
        <v>3173</v>
      </c>
      <c r="D11032" t="s">
        <v>1759</v>
      </c>
      <c r="E11032" t="s">
        <v>3235</v>
      </c>
      <c r="F11032" t="s">
        <v>35611</v>
      </c>
      <c r="G11032" t="s">
        <v>35612</v>
      </c>
      <c r="H11032" t="s">
        <v>35523</v>
      </c>
      <c r="I11032" t="s">
        <v>35613</v>
      </c>
      <c r="J11032" t="s">
        <v>3187</v>
      </c>
      <c r="K11032" t="s">
        <v>35614</v>
      </c>
      <c r="L11032" t="s">
        <v>3174</v>
      </c>
      <c r="M11032" t="s">
        <v>3174</v>
      </c>
    </row>
    <row r="11033" spans="1:13" x14ac:dyDescent="0.3">
      <c r="A11033" t="s">
        <v>1090</v>
      </c>
      <c r="B11033" t="s">
        <v>13406</v>
      </c>
      <c r="C11033" t="s">
        <v>3173</v>
      </c>
      <c r="D11033" t="s">
        <v>1759</v>
      </c>
      <c r="E11033" t="s">
        <v>3235</v>
      </c>
      <c r="F11033" t="s">
        <v>35615</v>
      </c>
      <c r="G11033" t="s">
        <v>35612</v>
      </c>
      <c r="H11033" t="s">
        <v>35523</v>
      </c>
      <c r="I11033" t="s">
        <v>35616</v>
      </c>
      <c r="J11033" t="s">
        <v>3187</v>
      </c>
      <c r="K11033" t="s">
        <v>30914</v>
      </c>
      <c r="L11033" t="s">
        <v>3174</v>
      </c>
      <c r="M11033" t="s">
        <v>3174</v>
      </c>
    </row>
    <row r="11034" spans="1:13" x14ac:dyDescent="0.3">
      <c r="A11034" t="s">
        <v>1090</v>
      </c>
      <c r="B11034" t="s">
        <v>13406</v>
      </c>
      <c r="C11034" t="s">
        <v>3173</v>
      </c>
      <c r="D11034" t="s">
        <v>1759</v>
      </c>
      <c r="E11034" t="s">
        <v>3235</v>
      </c>
      <c r="F11034" t="s">
        <v>35617</v>
      </c>
      <c r="G11034" t="s">
        <v>35612</v>
      </c>
      <c r="H11034" t="s">
        <v>35523</v>
      </c>
      <c r="I11034" t="s">
        <v>35618</v>
      </c>
      <c r="J11034" t="s">
        <v>3187</v>
      </c>
      <c r="K11034" t="s">
        <v>30921</v>
      </c>
      <c r="L11034" t="s">
        <v>3174</v>
      </c>
      <c r="M11034" t="s">
        <v>3174</v>
      </c>
    </row>
    <row r="11035" spans="1:13" x14ac:dyDescent="0.3">
      <c r="A11035" t="s">
        <v>1090</v>
      </c>
      <c r="B11035" t="s">
        <v>3013</v>
      </c>
      <c r="C11035" t="s">
        <v>3173</v>
      </c>
      <c r="D11035" t="s">
        <v>1759</v>
      </c>
      <c r="E11035" t="s">
        <v>3320</v>
      </c>
      <c r="F11035" t="s">
        <v>35619</v>
      </c>
      <c r="G11035" t="s">
        <v>35620</v>
      </c>
      <c r="H11035" t="s">
        <v>35523</v>
      </c>
      <c r="I11035" t="s">
        <v>35621</v>
      </c>
      <c r="J11035" t="s">
        <v>3187</v>
      </c>
      <c r="K11035" t="s">
        <v>35622</v>
      </c>
      <c r="L11035" t="s">
        <v>3174</v>
      </c>
      <c r="M11035" t="s">
        <v>3174</v>
      </c>
    </row>
    <row r="11036" spans="1:13" x14ac:dyDescent="0.3">
      <c r="A11036" t="s">
        <v>1090</v>
      </c>
      <c r="B11036" t="s">
        <v>3013</v>
      </c>
      <c r="C11036" t="s">
        <v>3173</v>
      </c>
      <c r="D11036" t="s">
        <v>1759</v>
      </c>
      <c r="E11036" t="s">
        <v>3320</v>
      </c>
      <c r="F11036" t="s">
        <v>35623</v>
      </c>
      <c r="G11036" t="s">
        <v>35620</v>
      </c>
      <c r="H11036" t="s">
        <v>35523</v>
      </c>
      <c r="I11036" t="s">
        <v>35624</v>
      </c>
      <c r="J11036" t="s">
        <v>3187</v>
      </c>
      <c r="K11036" t="s">
        <v>35625</v>
      </c>
      <c r="L11036" t="s">
        <v>3174</v>
      </c>
      <c r="M11036" t="s">
        <v>3174</v>
      </c>
    </row>
    <row r="11037" spans="1:13" x14ac:dyDescent="0.3">
      <c r="A11037" t="s">
        <v>1090</v>
      </c>
      <c r="B11037" t="s">
        <v>3013</v>
      </c>
      <c r="C11037" t="s">
        <v>3173</v>
      </c>
      <c r="D11037" t="s">
        <v>1759</v>
      </c>
      <c r="E11037" t="s">
        <v>3320</v>
      </c>
      <c r="F11037" t="s">
        <v>35626</v>
      </c>
      <c r="G11037" t="s">
        <v>35620</v>
      </c>
      <c r="H11037" t="s">
        <v>35523</v>
      </c>
      <c r="I11037" t="s">
        <v>35627</v>
      </c>
      <c r="J11037" t="s">
        <v>3187</v>
      </c>
      <c r="K11037" t="s">
        <v>35628</v>
      </c>
      <c r="L11037" t="s">
        <v>3174</v>
      </c>
      <c r="M11037" t="s">
        <v>3174</v>
      </c>
    </row>
    <row r="11038" spans="1:13" x14ac:dyDescent="0.3">
      <c r="A11038" t="s">
        <v>1090</v>
      </c>
      <c r="B11038" t="s">
        <v>2999</v>
      </c>
      <c r="C11038" t="s">
        <v>3173</v>
      </c>
      <c r="D11038" t="s">
        <v>1759</v>
      </c>
      <c r="E11038" t="s">
        <v>3320</v>
      </c>
      <c r="F11038" t="s">
        <v>35629</v>
      </c>
      <c r="G11038" t="s">
        <v>35630</v>
      </c>
      <c r="H11038" t="s">
        <v>35523</v>
      </c>
      <c r="I11038" t="s">
        <v>35631</v>
      </c>
      <c r="J11038" t="s">
        <v>3187</v>
      </c>
      <c r="K11038" t="s">
        <v>35632</v>
      </c>
      <c r="L11038" t="s">
        <v>3174</v>
      </c>
      <c r="M11038" t="s">
        <v>3174</v>
      </c>
    </row>
    <row r="11039" spans="1:13" x14ac:dyDescent="0.3">
      <c r="A11039" t="s">
        <v>1090</v>
      </c>
      <c r="B11039" t="s">
        <v>2999</v>
      </c>
      <c r="C11039" t="s">
        <v>3173</v>
      </c>
      <c r="D11039" t="s">
        <v>1759</v>
      </c>
      <c r="E11039" t="s">
        <v>3320</v>
      </c>
      <c r="F11039" t="s">
        <v>35633</v>
      </c>
      <c r="G11039" t="s">
        <v>35630</v>
      </c>
      <c r="H11039" t="s">
        <v>35523</v>
      </c>
      <c r="I11039" t="s">
        <v>35634</v>
      </c>
      <c r="J11039" t="s">
        <v>3187</v>
      </c>
      <c r="K11039" t="s">
        <v>25630</v>
      </c>
      <c r="L11039" t="s">
        <v>3174</v>
      </c>
      <c r="M11039" t="s">
        <v>3174</v>
      </c>
    </row>
    <row r="11040" spans="1:13" x14ac:dyDescent="0.3">
      <c r="A11040" t="s">
        <v>1090</v>
      </c>
      <c r="B11040" t="s">
        <v>2999</v>
      </c>
      <c r="C11040" t="s">
        <v>3173</v>
      </c>
      <c r="D11040" t="s">
        <v>1759</v>
      </c>
      <c r="E11040" t="s">
        <v>3320</v>
      </c>
      <c r="F11040" t="s">
        <v>35635</v>
      </c>
      <c r="G11040" t="s">
        <v>35630</v>
      </c>
      <c r="H11040" t="s">
        <v>35523</v>
      </c>
      <c r="I11040" t="s">
        <v>35636</v>
      </c>
      <c r="J11040" t="s">
        <v>3187</v>
      </c>
      <c r="K11040" t="s">
        <v>25633</v>
      </c>
      <c r="L11040" t="s">
        <v>3174</v>
      </c>
      <c r="M11040" t="s">
        <v>3174</v>
      </c>
    </row>
    <row r="11041" spans="1:13" x14ac:dyDescent="0.3">
      <c r="A11041" t="s">
        <v>1090</v>
      </c>
      <c r="B11041" t="s">
        <v>2999</v>
      </c>
      <c r="C11041" t="s">
        <v>3173</v>
      </c>
      <c r="D11041" t="s">
        <v>1759</v>
      </c>
      <c r="E11041" t="s">
        <v>3546</v>
      </c>
      <c r="F11041" t="s">
        <v>35637</v>
      </c>
      <c r="G11041" t="s">
        <v>35638</v>
      </c>
      <c r="H11041" t="s">
        <v>35523</v>
      </c>
      <c r="I11041" t="s">
        <v>35639</v>
      </c>
      <c r="J11041" t="s">
        <v>3187</v>
      </c>
      <c r="K11041" t="s">
        <v>35640</v>
      </c>
      <c r="L11041" t="s">
        <v>3174</v>
      </c>
      <c r="M11041" t="s">
        <v>3174</v>
      </c>
    </row>
    <row r="11042" spans="1:13" x14ac:dyDescent="0.3">
      <c r="A11042" t="s">
        <v>1090</v>
      </c>
      <c r="B11042" t="s">
        <v>2999</v>
      </c>
      <c r="C11042" t="s">
        <v>3173</v>
      </c>
      <c r="D11042" t="s">
        <v>1759</v>
      </c>
      <c r="E11042" t="s">
        <v>3546</v>
      </c>
      <c r="F11042" t="s">
        <v>35641</v>
      </c>
      <c r="G11042" t="s">
        <v>35638</v>
      </c>
      <c r="H11042" t="s">
        <v>35523</v>
      </c>
      <c r="I11042" t="s">
        <v>35642</v>
      </c>
      <c r="J11042" t="s">
        <v>3187</v>
      </c>
      <c r="K11042" t="s">
        <v>35643</v>
      </c>
      <c r="L11042" t="s">
        <v>3174</v>
      </c>
      <c r="M11042" t="s">
        <v>3174</v>
      </c>
    </row>
    <row r="11043" spans="1:13" x14ac:dyDescent="0.3">
      <c r="A11043" t="s">
        <v>1090</v>
      </c>
      <c r="B11043" t="s">
        <v>2999</v>
      </c>
      <c r="C11043" t="s">
        <v>3173</v>
      </c>
      <c r="D11043" t="s">
        <v>1759</v>
      </c>
      <c r="E11043" t="s">
        <v>3546</v>
      </c>
      <c r="F11043" t="s">
        <v>35644</v>
      </c>
      <c r="G11043" t="s">
        <v>35638</v>
      </c>
      <c r="H11043" t="s">
        <v>35523</v>
      </c>
      <c r="I11043" t="s">
        <v>35645</v>
      </c>
      <c r="J11043" t="s">
        <v>3187</v>
      </c>
      <c r="K11043" t="s">
        <v>35646</v>
      </c>
      <c r="L11043" t="s">
        <v>3174</v>
      </c>
      <c r="M11043" t="s">
        <v>3174</v>
      </c>
    </row>
    <row r="11044" spans="1:13" x14ac:dyDescent="0.3">
      <c r="A11044" t="s">
        <v>1090</v>
      </c>
      <c r="B11044" t="s">
        <v>2999</v>
      </c>
      <c r="C11044" t="s">
        <v>3173</v>
      </c>
      <c r="D11044" t="s">
        <v>1759</v>
      </c>
      <c r="E11044" t="s">
        <v>3546</v>
      </c>
      <c r="F11044" t="s">
        <v>35647</v>
      </c>
      <c r="G11044" t="s">
        <v>35648</v>
      </c>
      <c r="H11044" t="s">
        <v>35523</v>
      </c>
      <c r="I11044" t="s">
        <v>35649</v>
      </c>
      <c r="J11044" t="s">
        <v>3187</v>
      </c>
      <c r="K11044" t="s">
        <v>35650</v>
      </c>
      <c r="L11044" t="s">
        <v>3174</v>
      </c>
      <c r="M11044" t="s">
        <v>3174</v>
      </c>
    </row>
    <row r="11045" spans="1:13" x14ac:dyDescent="0.3">
      <c r="A11045" t="s">
        <v>1090</v>
      </c>
      <c r="B11045" t="s">
        <v>2999</v>
      </c>
      <c r="C11045" t="s">
        <v>3173</v>
      </c>
      <c r="D11045" t="s">
        <v>1759</v>
      </c>
      <c r="E11045" t="s">
        <v>3546</v>
      </c>
      <c r="F11045" t="s">
        <v>35651</v>
      </c>
      <c r="G11045" t="s">
        <v>35648</v>
      </c>
      <c r="H11045" t="s">
        <v>35523</v>
      </c>
      <c r="I11045" t="s">
        <v>35652</v>
      </c>
      <c r="J11045" t="s">
        <v>3187</v>
      </c>
      <c r="K11045" t="s">
        <v>35653</v>
      </c>
      <c r="L11045" t="s">
        <v>3174</v>
      </c>
      <c r="M11045" t="s">
        <v>3174</v>
      </c>
    </row>
    <row r="11046" spans="1:13" x14ac:dyDescent="0.3">
      <c r="A11046" t="s">
        <v>1090</v>
      </c>
      <c r="B11046" t="s">
        <v>2999</v>
      </c>
      <c r="C11046" t="s">
        <v>3173</v>
      </c>
      <c r="D11046" t="s">
        <v>1759</v>
      </c>
      <c r="E11046" t="s">
        <v>3546</v>
      </c>
      <c r="F11046" t="s">
        <v>35654</v>
      </c>
      <c r="G11046" t="s">
        <v>35648</v>
      </c>
      <c r="H11046" t="s">
        <v>35523</v>
      </c>
      <c r="I11046" t="s">
        <v>35655</v>
      </c>
      <c r="J11046" t="s">
        <v>3187</v>
      </c>
      <c r="K11046" t="s">
        <v>35656</v>
      </c>
      <c r="L11046" t="s">
        <v>3174</v>
      </c>
      <c r="M11046" t="s">
        <v>3174</v>
      </c>
    </row>
    <row r="11047" spans="1:13" x14ac:dyDescent="0.3">
      <c r="A11047" t="s">
        <v>1090</v>
      </c>
      <c r="B11047" t="s">
        <v>3234</v>
      </c>
      <c r="C11047" t="s">
        <v>3173</v>
      </c>
      <c r="D11047" t="s">
        <v>1759</v>
      </c>
      <c r="E11047" t="s">
        <v>3320</v>
      </c>
      <c r="F11047" t="s">
        <v>35657</v>
      </c>
      <c r="G11047" t="s">
        <v>18836</v>
      </c>
      <c r="H11047" t="s">
        <v>35523</v>
      </c>
      <c r="I11047" t="s">
        <v>35658</v>
      </c>
      <c r="J11047" t="s">
        <v>3187</v>
      </c>
      <c r="K11047" t="s">
        <v>35659</v>
      </c>
      <c r="L11047" t="s">
        <v>3174</v>
      </c>
      <c r="M11047" t="s">
        <v>3174</v>
      </c>
    </row>
    <row r="11048" spans="1:13" x14ac:dyDescent="0.3">
      <c r="A11048" t="s">
        <v>1090</v>
      </c>
      <c r="B11048" t="s">
        <v>3234</v>
      </c>
      <c r="C11048" t="s">
        <v>3173</v>
      </c>
      <c r="D11048" t="s">
        <v>1759</v>
      </c>
      <c r="E11048" t="s">
        <v>3320</v>
      </c>
      <c r="F11048" t="s">
        <v>35660</v>
      </c>
      <c r="G11048" t="s">
        <v>18836</v>
      </c>
      <c r="H11048" t="s">
        <v>35523</v>
      </c>
      <c r="I11048" t="s">
        <v>35661</v>
      </c>
      <c r="J11048" t="s">
        <v>3187</v>
      </c>
      <c r="K11048" t="s">
        <v>35662</v>
      </c>
      <c r="L11048" t="s">
        <v>3174</v>
      </c>
      <c r="M11048" t="s">
        <v>3174</v>
      </c>
    </row>
    <row r="11049" spans="1:13" x14ac:dyDescent="0.3">
      <c r="A11049" t="s">
        <v>1090</v>
      </c>
      <c r="B11049" t="s">
        <v>3234</v>
      </c>
      <c r="C11049" t="s">
        <v>3173</v>
      </c>
      <c r="D11049" t="s">
        <v>1759</v>
      </c>
      <c r="E11049" t="s">
        <v>3320</v>
      </c>
      <c r="F11049" t="s">
        <v>35663</v>
      </c>
      <c r="G11049" t="s">
        <v>18836</v>
      </c>
      <c r="H11049" t="s">
        <v>35523</v>
      </c>
      <c r="I11049" t="s">
        <v>35664</v>
      </c>
      <c r="J11049" t="s">
        <v>3187</v>
      </c>
      <c r="K11049" t="s">
        <v>35665</v>
      </c>
      <c r="L11049" t="s">
        <v>3174</v>
      </c>
      <c r="M11049" t="s">
        <v>3174</v>
      </c>
    </row>
    <row r="11050" spans="1:13" x14ac:dyDescent="0.3">
      <c r="A11050" t="s">
        <v>1090</v>
      </c>
      <c r="B11050" t="s">
        <v>3234</v>
      </c>
      <c r="C11050" t="s">
        <v>3173</v>
      </c>
      <c r="D11050" t="s">
        <v>1759</v>
      </c>
      <c r="E11050" t="s">
        <v>3320</v>
      </c>
      <c r="F11050" t="s">
        <v>35666</v>
      </c>
      <c r="G11050" t="s">
        <v>35667</v>
      </c>
      <c r="H11050" t="s">
        <v>35523</v>
      </c>
      <c r="I11050" t="s">
        <v>35668</v>
      </c>
      <c r="J11050" t="s">
        <v>3187</v>
      </c>
      <c r="K11050" t="s">
        <v>35669</v>
      </c>
      <c r="L11050" t="s">
        <v>3174</v>
      </c>
      <c r="M11050" t="s">
        <v>3174</v>
      </c>
    </row>
    <row r="11051" spans="1:13" x14ac:dyDescent="0.3">
      <c r="A11051" t="s">
        <v>1090</v>
      </c>
      <c r="B11051" t="s">
        <v>3234</v>
      </c>
      <c r="C11051" t="s">
        <v>3173</v>
      </c>
      <c r="D11051" t="s">
        <v>1759</v>
      </c>
      <c r="E11051" t="s">
        <v>3235</v>
      </c>
      <c r="F11051" t="s">
        <v>35670</v>
      </c>
      <c r="G11051" t="s">
        <v>3241</v>
      </c>
      <c r="H11051" t="s">
        <v>35523</v>
      </c>
      <c r="I11051" t="s">
        <v>35671</v>
      </c>
      <c r="J11051" t="s">
        <v>3187</v>
      </c>
      <c r="K11051" t="s">
        <v>35672</v>
      </c>
      <c r="L11051" t="s">
        <v>3174</v>
      </c>
      <c r="M11051" t="s">
        <v>3174</v>
      </c>
    </row>
    <row r="11052" spans="1:13" x14ac:dyDescent="0.3">
      <c r="A11052" t="s">
        <v>1090</v>
      </c>
      <c r="B11052" t="s">
        <v>3234</v>
      </c>
      <c r="C11052" t="s">
        <v>3173</v>
      </c>
      <c r="D11052" t="s">
        <v>1759</v>
      </c>
      <c r="E11052" t="s">
        <v>3235</v>
      </c>
      <c r="F11052" t="s">
        <v>35673</v>
      </c>
      <c r="G11052" t="s">
        <v>3241</v>
      </c>
      <c r="H11052" t="s">
        <v>35523</v>
      </c>
      <c r="I11052" t="s">
        <v>35674</v>
      </c>
      <c r="J11052" t="s">
        <v>3187</v>
      </c>
      <c r="K11052" t="s">
        <v>35675</v>
      </c>
      <c r="L11052" t="s">
        <v>3174</v>
      </c>
      <c r="M11052" t="s">
        <v>3174</v>
      </c>
    </row>
    <row r="11053" spans="1:13" x14ac:dyDescent="0.3">
      <c r="A11053" t="s">
        <v>1090</v>
      </c>
      <c r="B11053" t="s">
        <v>3234</v>
      </c>
      <c r="C11053" t="s">
        <v>3173</v>
      </c>
      <c r="D11053" t="s">
        <v>1759</v>
      </c>
      <c r="E11053" t="s">
        <v>3235</v>
      </c>
      <c r="F11053" t="s">
        <v>35676</v>
      </c>
      <c r="G11053" t="s">
        <v>3241</v>
      </c>
      <c r="H11053" t="s">
        <v>35523</v>
      </c>
      <c r="I11053" t="s">
        <v>35677</v>
      </c>
      <c r="J11053" t="s">
        <v>3187</v>
      </c>
      <c r="K11053" t="s">
        <v>35678</v>
      </c>
      <c r="L11053" t="s">
        <v>3174</v>
      </c>
      <c r="M11053" t="s">
        <v>3174</v>
      </c>
    </row>
    <row r="11054" spans="1:13" x14ac:dyDescent="0.3">
      <c r="A11054" t="s">
        <v>1090</v>
      </c>
      <c r="B11054" t="s">
        <v>3234</v>
      </c>
      <c r="C11054" t="s">
        <v>3173</v>
      </c>
      <c r="D11054" t="s">
        <v>1759</v>
      </c>
      <c r="E11054" t="s">
        <v>3235</v>
      </c>
      <c r="F11054" t="s">
        <v>35679</v>
      </c>
      <c r="G11054" t="s">
        <v>3245</v>
      </c>
      <c r="H11054" t="s">
        <v>35523</v>
      </c>
      <c r="I11054" t="s">
        <v>35680</v>
      </c>
      <c r="J11054" t="s">
        <v>3187</v>
      </c>
      <c r="K11054" t="s">
        <v>35681</v>
      </c>
      <c r="L11054" t="s">
        <v>3174</v>
      </c>
      <c r="M11054" t="s">
        <v>3174</v>
      </c>
    </row>
    <row r="11055" spans="1:13" x14ac:dyDescent="0.3">
      <c r="A11055" t="s">
        <v>1090</v>
      </c>
      <c r="B11055" t="s">
        <v>3234</v>
      </c>
      <c r="C11055" t="s">
        <v>3173</v>
      </c>
      <c r="D11055" t="s">
        <v>1759</v>
      </c>
      <c r="E11055" t="s">
        <v>3235</v>
      </c>
      <c r="F11055" t="s">
        <v>35682</v>
      </c>
      <c r="G11055" t="s">
        <v>3245</v>
      </c>
      <c r="H11055" t="s">
        <v>35523</v>
      </c>
      <c r="I11055" t="s">
        <v>35683</v>
      </c>
      <c r="J11055" t="s">
        <v>3187</v>
      </c>
      <c r="K11055" t="s">
        <v>35684</v>
      </c>
      <c r="L11055" t="s">
        <v>3174</v>
      </c>
      <c r="M11055" t="s">
        <v>3174</v>
      </c>
    </row>
    <row r="11056" spans="1:13" x14ac:dyDescent="0.3">
      <c r="A11056" t="s">
        <v>1090</v>
      </c>
      <c r="B11056" t="s">
        <v>3234</v>
      </c>
      <c r="C11056" t="s">
        <v>3173</v>
      </c>
      <c r="D11056" t="s">
        <v>1759</v>
      </c>
      <c r="E11056" t="s">
        <v>3235</v>
      </c>
      <c r="F11056" t="s">
        <v>35685</v>
      </c>
      <c r="G11056" t="s">
        <v>3245</v>
      </c>
      <c r="H11056" t="s">
        <v>35523</v>
      </c>
      <c r="I11056" t="s">
        <v>35686</v>
      </c>
      <c r="J11056" t="s">
        <v>3187</v>
      </c>
      <c r="K11056" t="s">
        <v>35687</v>
      </c>
      <c r="L11056" t="s">
        <v>3174</v>
      </c>
      <c r="M11056" t="s">
        <v>3174</v>
      </c>
    </row>
    <row r="11057" spans="1:13" x14ac:dyDescent="0.3">
      <c r="A11057" t="s">
        <v>1090</v>
      </c>
      <c r="B11057" t="s">
        <v>3234</v>
      </c>
      <c r="C11057" t="s">
        <v>3173</v>
      </c>
      <c r="D11057" t="s">
        <v>1759</v>
      </c>
      <c r="E11057" t="s">
        <v>3320</v>
      </c>
      <c r="F11057" t="s">
        <v>35688</v>
      </c>
      <c r="G11057" t="s">
        <v>35667</v>
      </c>
      <c r="H11057" t="s">
        <v>35523</v>
      </c>
      <c r="I11057" t="s">
        <v>35689</v>
      </c>
      <c r="J11057" t="s">
        <v>3187</v>
      </c>
      <c r="K11057" t="s">
        <v>35690</v>
      </c>
      <c r="L11057" t="s">
        <v>3174</v>
      </c>
      <c r="M11057" t="s">
        <v>3174</v>
      </c>
    </row>
    <row r="11058" spans="1:13" x14ac:dyDescent="0.3">
      <c r="A11058" t="s">
        <v>1090</v>
      </c>
      <c r="B11058" t="s">
        <v>3234</v>
      </c>
      <c r="C11058" t="s">
        <v>3173</v>
      </c>
      <c r="D11058" t="s">
        <v>1759</v>
      </c>
      <c r="E11058" t="s">
        <v>3320</v>
      </c>
      <c r="F11058" t="s">
        <v>35691</v>
      </c>
      <c r="G11058" t="s">
        <v>35667</v>
      </c>
      <c r="H11058" t="s">
        <v>35523</v>
      </c>
      <c r="I11058" t="s">
        <v>35692</v>
      </c>
      <c r="J11058" t="s">
        <v>3187</v>
      </c>
      <c r="K11058" t="s">
        <v>35693</v>
      </c>
      <c r="L11058" t="s">
        <v>3174</v>
      </c>
      <c r="M11058" t="s">
        <v>3174</v>
      </c>
    </row>
    <row r="11059" spans="1:13" x14ac:dyDescent="0.3">
      <c r="A11059" t="s">
        <v>1090</v>
      </c>
      <c r="B11059" t="s">
        <v>13580</v>
      </c>
      <c r="C11059" t="s">
        <v>3173</v>
      </c>
      <c r="D11059" t="s">
        <v>1759</v>
      </c>
      <c r="E11059" t="s">
        <v>3320</v>
      </c>
      <c r="F11059" t="s">
        <v>35694</v>
      </c>
      <c r="G11059" t="s">
        <v>35695</v>
      </c>
      <c r="H11059" t="s">
        <v>35523</v>
      </c>
      <c r="I11059" t="s">
        <v>35696</v>
      </c>
      <c r="J11059" t="s">
        <v>3187</v>
      </c>
      <c r="K11059" t="s">
        <v>35632</v>
      </c>
      <c r="L11059" t="s">
        <v>3174</v>
      </c>
      <c r="M11059" t="s">
        <v>3174</v>
      </c>
    </row>
    <row r="11060" spans="1:13" x14ac:dyDescent="0.3">
      <c r="A11060" t="s">
        <v>1090</v>
      </c>
      <c r="B11060" t="s">
        <v>13580</v>
      </c>
      <c r="C11060" t="s">
        <v>3173</v>
      </c>
      <c r="D11060" t="s">
        <v>1759</v>
      </c>
      <c r="E11060" t="s">
        <v>3320</v>
      </c>
      <c r="F11060" t="s">
        <v>35697</v>
      </c>
      <c r="G11060" t="s">
        <v>35695</v>
      </c>
      <c r="H11060" t="s">
        <v>35523</v>
      </c>
      <c r="I11060" t="s">
        <v>35698</v>
      </c>
      <c r="J11060" t="s">
        <v>3187</v>
      </c>
      <c r="K11060" t="s">
        <v>25630</v>
      </c>
      <c r="L11060" t="s">
        <v>3174</v>
      </c>
      <c r="M11060" t="s">
        <v>3174</v>
      </c>
    </row>
    <row r="11061" spans="1:13" x14ac:dyDescent="0.3">
      <c r="A11061" t="s">
        <v>1090</v>
      </c>
      <c r="B11061" t="s">
        <v>13580</v>
      </c>
      <c r="C11061" t="s">
        <v>3173</v>
      </c>
      <c r="D11061" t="s">
        <v>1759</v>
      </c>
      <c r="E11061" t="s">
        <v>3320</v>
      </c>
      <c r="F11061" t="s">
        <v>35699</v>
      </c>
      <c r="G11061" t="s">
        <v>35695</v>
      </c>
      <c r="H11061" t="s">
        <v>35523</v>
      </c>
      <c r="I11061" t="s">
        <v>35700</v>
      </c>
      <c r="J11061" t="s">
        <v>3187</v>
      </c>
      <c r="K11061" t="s">
        <v>25633</v>
      </c>
      <c r="L11061" t="s">
        <v>3174</v>
      </c>
      <c r="M11061" t="s">
        <v>3174</v>
      </c>
    </row>
    <row r="11062" spans="1:13" x14ac:dyDescent="0.3">
      <c r="A11062" t="s">
        <v>1090</v>
      </c>
      <c r="B11062" t="s">
        <v>13580</v>
      </c>
      <c r="C11062" t="s">
        <v>3173</v>
      </c>
      <c r="D11062" t="s">
        <v>1759</v>
      </c>
      <c r="E11062" t="s">
        <v>3320</v>
      </c>
      <c r="F11062" t="s">
        <v>35701</v>
      </c>
      <c r="G11062" t="s">
        <v>35702</v>
      </c>
      <c r="H11062" t="s">
        <v>35523</v>
      </c>
      <c r="I11062" t="s">
        <v>35703</v>
      </c>
      <c r="J11062" t="s">
        <v>3187</v>
      </c>
      <c r="K11062" t="s">
        <v>35704</v>
      </c>
      <c r="L11062" t="s">
        <v>3174</v>
      </c>
      <c r="M11062" t="s">
        <v>3174</v>
      </c>
    </row>
    <row r="11063" spans="1:13" x14ac:dyDescent="0.3">
      <c r="A11063" t="s">
        <v>1090</v>
      </c>
      <c r="B11063" t="s">
        <v>13580</v>
      </c>
      <c r="C11063" t="s">
        <v>3173</v>
      </c>
      <c r="D11063" t="s">
        <v>1759</v>
      </c>
      <c r="E11063" t="s">
        <v>3320</v>
      </c>
      <c r="F11063" t="s">
        <v>35705</v>
      </c>
      <c r="G11063" t="s">
        <v>35702</v>
      </c>
      <c r="H11063" t="s">
        <v>35523</v>
      </c>
      <c r="I11063" t="s">
        <v>35706</v>
      </c>
      <c r="J11063" t="s">
        <v>3187</v>
      </c>
      <c r="K11063" t="s">
        <v>35707</v>
      </c>
      <c r="L11063" t="s">
        <v>3174</v>
      </c>
      <c r="M11063" t="s">
        <v>3174</v>
      </c>
    </row>
    <row r="11064" spans="1:13" x14ac:dyDescent="0.3">
      <c r="A11064" t="s">
        <v>1090</v>
      </c>
      <c r="B11064" t="s">
        <v>13580</v>
      </c>
      <c r="C11064" t="s">
        <v>3173</v>
      </c>
      <c r="D11064" t="s">
        <v>1759</v>
      </c>
      <c r="E11064" t="s">
        <v>3320</v>
      </c>
      <c r="F11064" t="s">
        <v>35708</v>
      </c>
      <c r="G11064" t="s">
        <v>35702</v>
      </c>
      <c r="H11064" t="s">
        <v>35523</v>
      </c>
      <c r="I11064" t="s">
        <v>35709</v>
      </c>
      <c r="J11064" t="s">
        <v>3187</v>
      </c>
      <c r="K11064" t="s">
        <v>35710</v>
      </c>
      <c r="L11064" t="s">
        <v>3174</v>
      </c>
      <c r="M11064" t="s">
        <v>3174</v>
      </c>
    </row>
    <row r="11065" spans="1:13" x14ac:dyDescent="0.3">
      <c r="A11065" t="s">
        <v>1716</v>
      </c>
      <c r="B11065" t="s">
        <v>8419</v>
      </c>
      <c r="C11065" t="s">
        <v>3173</v>
      </c>
      <c r="D11065" t="s">
        <v>1822</v>
      </c>
      <c r="E11065" t="s">
        <v>3459</v>
      </c>
      <c r="F11065" t="s">
        <v>35711</v>
      </c>
      <c r="G11065" t="s">
        <v>35712</v>
      </c>
      <c r="H11065" t="s">
        <v>35523</v>
      </c>
      <c r="I11065" t="s">
        <v>35713</v>
      </c>
      <c r="J11065" t="s">
        <v>3187</v>
      </c>
      <c r="K11065" t="s">
        <v>35525</v>
      </c>
      <c r="L11065" t="s">
        <v>3174</v>
      </c>
      <c r="M11065" t="s">
        <v>3174</v>
      </c>
    </row>
    <row r="11066" spans="1:13" x14ac:dyDescent="0.3">
      <c r="A11066" t="s">
        <v>1716</v>
      </c>
      <c r="B11066" t="s">
        <v>8419</v>
      </c>
      <c r="C11066" t="s">
        <v>3173</v>
      </c>
      <c r="D11066" t="s">
        <v>1822</v>
      </c>
      <c r="E11066" t="s">
        <v>3459</v>
      </c>
      <c r="F11066" t="s">
        <v>35714</v>
      </c>
      <c r="G11066" t="s">
        <v>35712</v>
      </c>
      <c r="H11066" t="s">
        <v>35523</v>
      </c>
      <c r="I11066" t="s">
        <v>35715</v>
      </c>
      <c r="J11066" t="s">
        <v>3187</v>
      </c>
      <c r="K11066" t="s">
        <v>35525</v>
      </c>
      <c r="L11066" t="s">
        <v>3174</v>
      </c>
      <c r="M11066" t="s">
        <v>3174</v>
      </c>
    </row>
    <row r="11067" spans="1:13" x14ac:dyDescent="0.3">
      <c r="A11067" t="s">
        <v>1716</v>
      </c>
      <c r="B11067" t="s">
        <v>3031</v>
      </c>
      <c r="C11067" t="s">
        <v>3190</v>
      </c>
      <c r="D11067" t="s">
        <v>1822</v>
      </c>
      <c r="E11067" t="s">
        <v>3459</v>
      </c>
      <c r="F11067" t="s">
        <v>35716</v>
      </c>
      <c r="G11067" t="s">
        <v>4568</v>
      </c>
      <c r="H11067" t="s">
        <v>35523</v>
      </c>
      <c r="I11067" t="s">
        <v>35717</v>
      </c>
      <c r="J11067" t="s">
        <v>3187</v>
      </c>
      <c r="K11067" t="s">
        <v>3174</v>
      </c>
      <c r="L11067" t="s">
        <v>3174</v>
      </c>
      <c r="M11067" t="s">
        <v>3174</v>
      </c>
    </row>
    <row r="11068" spans="1:13" x14ac:dyDescent="0.3">
      <c r="A11068" t="s">
        <v>1716</v>
      </c>
      <c r="B11068" t="s">
        <v>3031</v>
      </c>
      <c r="C11068" t="s">
        <v>3190</v>
      </c>
      <c r="D11068" t="s">
        <v>1822</v>
      </c>
      <c r="E11068" t="s">
        <v>3459</v>
      </c>
      <c r="F11068" t="s">
        <v>35718</v>
      </c>
      <c r="G11068" t="s">
        <v>3471</v>
      </c>
      <c r="H11068" t="s">
        <v>35523</v>
      </c>
      <c r="I11068" t="s">
        <v>35719</v>
      </c>
      <c r="J11068" t="s">
        <v>3187</v>
      </c>
      <c r="K11068" t="s">
        <v>3174</v>
      </c>
      <c r="L11068" t="s">
        <v>3174</v>
      </c>
      <c r="M11068" t="s">
        <v>3174</v>
      </c>
    </row>
    <row r="11069" spans="1:13" x14ac:dyDescent="0.3">
      <c r="A11069" t="s">
        <v>1716</v>
      </c>
      <c r="B11069" t="s">
        <v>3031</v>
      </c>
      <c r="C11069" t="s">
        <v>3190</v>
      </c>
      <c r="D11069" t="s">
        <v>1822</v>
      </c>
      <c r="E11069" t="s">
        <v>3459</v>
      </c>
      <c r="F11069" t="s">
        <v>35720</v>
      </c>
      <c r="G11069" t="s">
        <v>34353</v>
      </c>
      <c r="H11069" t="s">
        <v>35523</v>
      </c>
      <c r="I11069" t="s">
        <v>35721</v>
      </c>
      <c r="J11069" t="s">
        <v>3187</v>
      </c>
      <c r="K11069" t="s">
        <v>3174</v>
      </c>
      <c r="L11069" t="s">
        <v>3174</v>
      </c>
      <c r="M11069" t="s">
        <v>3174</v>
      </c>
    </row>
    <row r="11070" spans="1:13" x14ac:dyDescent="0.3">
      <c r="A11070" t="s">
        <v>1716</v>
      </c>
      <c r="B11070" t="s">
        <v>3031</v>
      </c>
      <c r="C11070" t="s">
        <v>3190</v>
      </c>
      <c r="D11070" t="s">
        <v>1822</v>
      </c>
      <c r="E11070" t="s">
        <v>3459</v>
      </c>
      <c r="F11070" t="s">
        <v>35722</v>
      </c>
      <c r="G11070" t="s">
        <v>35723</v>
      </c>
      <c r="H11070" t="s">
        <v>35523</v>
      </c>
      <c r="I11070" t="s">
        <v>35724</v>
      </c>
      <c r="J11070" t="s">
        <v>3187</v>
      </c>
      <c r="K11070" t="s">
        <v>3174</v>
      </c>
      <c r="L11070" t="s">
        <v>3174</v>
      </c>
      <c r="M11070" t="s">
        <v>3174</v>
      </c>
    </row>
    <row r="11071" spans="1:13" x14ac:dyDescent="0.3">
      <c r="A11071" t="s">
        <v>1716</v>
      </c>
      <c r="B11071" t="s">
        <v>3031</v>
      </c>
      <c r="C11071" t="s">
        <v>3190</v>
      </c>
      <c r="D11071" t="s">
        <v>1822</v>
      </c>
      <c r="E11071" t="s">
        <v>3459</v>
      </c>
      <c r="F11071" t="s">
        <v>35725</v>
      </c>
      <c r="G11071" t="s">
        <v>35726</v>
      </c>
      <c r="H11071" t="s">
        <v>35523</v>
      </c>
      <c r="I11071" t="s">
        <v>35727</v>
      </c>
      <c r="J11071" t="s">
        <v>3187</v>
      </c>
      <c r="K11071" t="s">
        <v>3174</v>
      </c>
      <c r="L11071" t="s">
        <v>3174</v>
      </c>
      <c r="M11071" t="s">
        <v>3174</v>
      </c>
    </row>
    <row r="11072" spans="1:13" x14ac:dyDescent="0.3">
      <c r="A11072" t="s">
        <v>1716</v>
      </c>
      <c r="B11072" t="s">
        <v>3031</v>
      </c>
      <c r="C11072" t="s">
        <v>3190</v>
      </c>
      <c r="D11072" t="s">
        <v>1822</v>
      </c>
      <c r="E11072" t="s">
        <v>3459</v>
      </c>
      <c r="F11072" t="s">
        <v>35728</v>
      </c>
      <c r="G11072" t="s">
        <v>35729</v>
      </c>
      <c r="H11072" t="s">
        <v>35523</v>
      </c>
      <c r="I11072" t="s">
        <v>35730</v>
      </c>
      <c r="J11072" t="s">
        <v>3187</v>
      </c>
      <c r="K11072" t="s">
        <v>3174</v>
      </c>
      <c r="L11072" t="s">
        <v>3174</v>
      </c>
      <c r="M11072" t="s">
        <v>3174</v>
      </c>
    </row>
    <row r="11073" spans="1:13" x14ac:dyDescent="0.3">
      <c r="A11073" t="s">
        <v>1716</v>
      </c>
      <c r="B11073" t="s">
        <v>3031</v>
      </c>
      <c r="C11073" t="s">
        <v>3190</v>
      </c>
      <c r="D11073" t="s">
        <v>1822</v>
      </c>
      <c r="E11073" t="s">
        <v>3459</v>
      </c>
      <c r="F11073" t="s">
        <v>35731</v>
      </c>
      <c r="G11073" t="s">
        <v>35732</v>
      </c>
      <c r="H11073" t="s">
        <v>35523</v>
      </c>
      <c r="I11073" t="s">
        <v>35733</v>
      </c>
      <c r="J11073" t="s">
        <v>3187</v>
      </c>
      <c r="K11073" t="s">
        <v>3174</v>
      </c>
      <c r="L11073" t="s">
        <v>3174</v>
      </c>
      <c r="M11073" t="s">
        <v>3174</v>
      </c>
    </row>
    <row r="11074" spans="1:13" x14ac:dyDescent="0.3">
      <c r="A11074" t="s">
        <v>1085</v>
      </c>
      <c r="B11074" t="s">
        <v>3712</v>
      </c>
      <c r="C11074" t="s">
        <v>3173</v>
      </c>
      <c r="D11074" t="s">
        <v>1822</v>
      </c>
      <c r="E11074" t="s">
        <v>3235</v>
      </c>
      <c r="F11074" t="s">
        <v>35734</v>
      </c>
      <c r="G11074" t="s">
        <v>3714</v>
      </c>
      <c r="H11074" t="s">
        <v>35523</v>
      </c>
      <c r="I11074" t="s">
        <v>35735</v>
      </c>
      <c r="J11074" t="s">
        <v>3187</v>
      </c>
      <c r="K11074" t="s">
        <v>3174</v>
      </c>
      <c r="L11074" t="s">
        <v>3174</v>
      </c>
      <c r="M11074" t="s">
        <v>3174</v>
      </c>
    </row>
    <row r="11075" spans="1:13" x14ac:dyDescent="0.3">
      <c r="A11075" t="s">
        <v>1085</v>
      </c>
      <c r="B11075" t="s">
        <v>3712</v>
      </c>
      <c r="C11075" t="s">
        <v>3173</v>
      </c>
      <c r="D11075" t="s">
        <v>1822</v>
      </c>
      <c r="E11075" t="s">
        <v>3235</v>
      </c>
      <c r="F11075" t="s">
        <v>35736</v>
      </c>
      <c r="G11075" t="s">
        <v>3714</v>
      </c>
      <c r="H11075" t="s">
        <v>35523</v>
      </c>
      <c r="I11075" t="s">
        <v>35737</v>
      </c>
      <c r="J11075" t="s">
        <v>3187</v>
      </c>
      <c r="K11075" t="s">
        <v>3174</v>
      </c>
      <c r="L11075" t="s">
        <v>3174</v>
      </c>
      <c r="M11075" t="s">
        <v>3174</v>
      </c>
    </row>
    <row r="11076" spans="1:13" x14ac:dyDescent="0.3">
      <c r="A11076" t="s">
        <v>1085</v>
      </c>
      <c r="B11076" t="s">
        <v>3721</v>
      </c>
      <c r="C11076" t="s">
        <v>3173</v>
      </c>
      <c r="D11076" t="s">
        <v>1822</v>
      </c>
      <c r="E11076" t="s">
        <v>3459</v>
      </c>
      <c r="F11076" t="s">
        <v>35738</v>
      </c>
      <c r="G11076" t="s">
        <v>3723</v>
      </c>
      <c r="H11076" t="s">
        <v>35523</v>
      </c>
      <c r="I11076" t="s">
        <v>35739</v>
      </c>
      <c r="J11076" t="s">
        <v>3187</v>
      </c>
      <c r="K11076" t="s">
        <v>3174</v>
      </c>
      <c r="L11076" t="s">
        <v>3174</v>
      </c>
      <c r="M11076" t="s">
        <v>3174</v>
      </c>
    </row>
    <row r="11077" spans="1:13" x14ac:dyDescent="0.3">
      <c r="A11077" t="s">
        <v>1085</v>
      </c>
      <c r="B11077" t="s">
        <v>3721</v>
      </c>
      <c r="C11077" t="s">
        <v>3173</v>
      </c>
      <c r="D11077" t="s">
        <v>1822</v>
      </c>
      <c r="E11077" t="s">
        <v>3459</v>
      </c>
      <c r="F11077" t="s">
        <v>35740</v>
      </c>
      <c r="G11077" t="s">
        <v>3723</v>
      </c>
      <c r="H11077" t="s">
        <v>35523</v>
      </c>
      <c r="I11077" t="s">
        <v>35741</v>
      </c>
      <c r="J11077" t="s">
        <v>3187</v>
      </c>
      <c r="K11077" t="s">
        <v>3174</v>
      </c>
      <c r="L11077" t="s">
        <v>3174</v>
      </c>
      <c r="M11077" t="s">
        <v>3174</v>
      </c>
    </row>
    <row r="11078" spans="1:13" x14ac:dyDescent="0.3">
      <c r="A11078" t="s">
        <v>1085</v>
      </c>
      <c r="B11078" t="s">
        <v>6113</v>
      </c>
      <c r="C11078" t="s">
        <v>3173</v>
      </c>
      <c r="D11078" t="s">
        <v>1822</v>
      </c>
      <c r="E11078" t="s">
        <v>3235</v>
      </c>
      <c r="F11078" t="s">
        <v>35742</v>
      </c>
      <c r="G11078" t="s">
        <v>6115</v>
      </c>
      <c r="H11078" t="s">
        <v>35523</v>
      </c>
      <c r="I11078" t="s">
        <v>35743</v>
      </c>
      <c r="J11078" t="s">
        <v>3187</v>
      </c>
      <c r="K11078" t="s">
        <v>3174</v>
      </c>
      <c r="L11078" t="s">
        <v>3174</v>
      </c>
      <c r="M11078" t="s">
        <v>3174</v>
      </c>
    </row>
    <row r="11079" spans="1:13" x14ac:dyDescent="0.3">
      <c r="A11079" t="s">
        <v>1085</v>
      </c>
      <c r="B11079" t="s">
        <v>6113</v>
      </c>
      <c r="C11079" t="s">
        <v>3173</v>
      </c>
      <c r="D11079" t="s">
        <v>1822</v>
      </c>
      <c r="E11079" t="s">
        <v>3235</v>
      </c>
      <c r="F11079" t="s">
        <v>35744</v>
      </c>
      <c r="G11079" t="s">
        <v>6115</v>
      </c>
      <c r="H11079" t="s">
        <v>35523</v>
      </c>
      <c r="I11079" t="s">
        <v>35745</v>
      </c>
      <c r="J11079" t="s">
        <v>3187</v>
      </c>
      <c r="K11079" t="s">
        <v>3174</v>
      </c>
      <c r="L11079" t="s">
        <v>3174</v>
      </c>
      <c r="M11079" t="s">
        <v>3174</v>
      </c>
    </row>
    <row r="11080" spans="1:13" x14ac:dyDescent="0.3">
      <c r="A11080" t="s">
        <v>1085</v>
      </c>
      <c r="B11080" t="s">
        <v>6113</v>
      </c>
      <c r="C11080" t="s">
        <v>3173</v>
      </c>
      <c r="D11080" t="s">
        <v>1822</v>
      </c>
      <c r="E11080" t="s">
        <v>3235</v>
      </c>
      <c r="F11080" t="s">
        <v>35746</v>
      </c>
      <c r="G11080" t="s">
        <v>6115</v>
      </c>
      <c r="H11080" t="s">
        <v>35523</v>
      </c>
      <c r="I11080" t="s">
        <v>35747</v>
      </c>
      <c r="J11080" t="s">
        <v>3187</v>
      </c>
      <c r="K11080" t="s">
        <v>35748</v>
      </c>
      <c r="L11080" t="s">
        <v>3174</v>
      </c>
      <c r="M11080" t="s">
        <v>3174</v>
      </c>
    </row>
    <row r="11081" spans="1:13" x14ac:dyDescent="0.3">
      <c r="A11081" t="s">
        <v>1085</v>
      </c>
      <c r="B11081" t="s">
        <v>6113</v>
      </c>
      <c r="C11081" t="s">
        <v>3173</v>
      </c>
      <c r="D11081" t="s">
        <v>1822</v>
      </c>
      <c r="E11081" t="s">
        <v>3235</v>
      </c>
      <c r="F11081" t="s">
        <v>35749</v>
      </c>
      <c r="G11081" t="s">
        <v>6115</v>
      </c>
      <c r="H11081" t="s">
        <v>35523</v>
      </c>
      <c r="I11081" t="s">
        <v>35750</v>
      </c>
      <c r="J11081" t="s">
        <v>3187</v>
      </c>
      <c r="K11081" t="s">
        <v>35751</v>
      </c>
      <c r="L11081" t="s">
        <v>3174</v>
      </c>
      <c r="M11081" t="s">
        <v>3174</v>
      </c>
    </row>
    <row r="11082" spans="1:13" x14ac:dyDescent="0.3">
      <c r="A11082" t="s">
        <v>1085</v>
      </c>
      <c r="B11082" t="s">
        <v>3689</v>
      </c>
      <c r="C11082" t="s">
        <v>3190</v>
      </c>
      <c r="D11082" t="s">
        <v>1822</v>
      </c>
      <c r="E11082" t="s">
        <v>3235</v>
      </c>
      <c r="F11082" t="s">
        <v>35752</v>
      </c>
      <c r="G11082" t="s">
        <v>9814</v>
      </c>
      <c r="H11082" t="s">
        <v>35523</v>
      </c>
      <c r="I11082" t="s">
        <v>35753</v>
      </c>
      <c r="J11082" t="s">
        <v>3187</v>
      </c>
      <c r="K11082" t="s">
        <v>3174</v>
      </c>
      <c r="L11082" t="s">
        <v>3174</v>
      </c>
      <c r="M11082" t="s">
        <v>3174</v>
      </c>
    </row>
    <row r="11083" spans="1:13" x14ac:dyDescent="0.3">
      <c r="A11083" t="s">
        <v>1085</v>
      </c>
      <c r="B11083" t="s">
        <v>3689</v>
      </c>
      <c r="C11083" t="s">
        <v>3190</v>
      </c>
      <c r="D11083" t="s">
        <v>1822</v>
      </c>
      <c r="E11083" t="s">
        <v>3235</v>
      </c>
      <c r="F11083" t="s">
        <v>35754</v>
      </c>
      <c r="G11083" t="s">
        <v>9968</v>
      </c>
      <c r="H11083" t="s">
        <v>35523</v>
      </c>
      <c r="I11083" t="s">
        <v>35755</v>
      </c>
      <c r="J11083" t="s">
        <v>3187</v>
      </c>
      <c r="K11083" t="s">
        <v>3174</v>
      </c>
      <c r="L11083" t="s">
        <v>3174</v>
      </c>
      <c r="M11083" t="s">
        <v>3174</v>
      </c>
    </row>
    <row r="11084" spans="1:13" x14ac:dyDescent="0.3">
      <c r="A11084" t="s">
        <v>1085</v>
      </c>
      <c r="B11084" t="s">
        <v>3689</v>
      </c>
      <c r="C11084" t="s">
        <v>3190</v>
      </c>
      <c r="D11084" t="s">
        <v>1822</v>
      </c>
      <c r="E11084" t="s">
        <v>3235</v>
      </c>
      <c r="F11084" t="s">
        <v>35756</v>
      </c>
      <c r="G11084" t="s">
        <v>3690</v>
      </c>
      <c r="H11084" t="s">
        <v>35523</v>
      </c>
      <c r="I11084" t="s">
        <v>35757</v>
      </c>
      <c r="J11084" t="s">
        <v>3187</v>
      </c>
      <c r="K11084" t="s">
        <v>3174</v>
      </c>
      <c r="L11084" t="s">
        <v>3174</v>
      </c>
      <c r="M11084" t="s">
        <v>3174</v>
      </c>
    </row>
    <row r="11085" spans="1:13" x14ac:dyDescent="0.3">
      <c r="A11085" t="s">
        <v>1085</v>
      </c>
      <c r="B11085" t="s">
        <v>3689</v>
      </c>
      <c r="C11085" t="s">
        <v>3190</v>
      </c>
      <c r="D11085" t="s">
        <v>1822</v>
      </c>
      <c r="E11085" t="s">
        <v>3235</v>
      </c>
      <c r="F11085" t="s">
        <v>35758</v>
      </c>
      <c r="G11085" t="s">
        <v>26852</v>
      </c>
      <c r="H11085" t="s">
        <v>35523</v>
      </c>
      <c r="I11085" t="s">
        <v>35759</v>
      </c>
      <c r="J11085" t="s">
        <v>3187</v>
      </c>
      <c r="K11085" t="s">
        <v>3174</v>
      </c>
      <c r="L11085" t="s">
        <v>3174</v>
      </c>
      <c r="M11085" t="s">
        <v>3174</v>
      </c>
    </row>
    <row r="11086" spans="1:13" x14ac:dyDescent="0.3">
      <c r="A11086" t="s">
        <v>1085</v>
      </c>
      <c r="B11086" t="s">
        <v>3689</v>
      </c>
      <c r="C11086" t="s">
        <v>3190</v>
      </c>
      <c r="D11086" t="s">
        <v>1822</v>
      </c>
      <c r="E11086" t="s">
        <v>3235</v>
      </c>
      <c r="F11086" t="s">
        <v>35760</v>
      </c>
      <c r="G11086" t="s">
        <v>35761</v>
      </c>
      <c r="H11086" t="s">
        <v>35523</v>
      </c>
      <c r="I11086" t="s">
        <v>35762</v>
      </c>
      <c r="J11086" t="s">
        <v>3187</v>
      </c>
      <c r="K11086" t="s">
        <v>3174</v>
      </c>
      <c r="L11086" t="s">
        <v>3174</v>
      </c>
      <c r="M11086" t="s">
        <v>3174</v>
      </c>
    </row>
    <row r="11087" spans="1:13" x14ac:dyDescent="0.3">
      <c r="A11087" t="s">
        <v>1085</v>
      </c>
      <c r="B11087" t="s">
        <v>3689</v>
      </c>
      <c r="C11087" t="s">
        <v>3190</v>
      </c>
      <c r="D11087" t="s">
        <v>1822</v>
      </c>
      <c r="E11087" t="s">
        <v>3235</v>
      </c>
      <c r="F11087" t="s">
        <v>35763</v>
      </c>
      <c r="G11087" t="s">
        <v>35764</v>
      </c>
      <c r="H11087" t="s">
        <v>35523</v>
      </c>
      <c r="I11087" t="s">
        <v>35765</v>
      </c>
      <c r="J11087" t="s">
        <v>3187</v>
      </c>
      <c r="K11087" t="s">
        <v>3174</v>
      </c>
      <c r="L11087" t="s">
        <v>3174</v>
      </c>
      <c r="M11087" t="s">
        <v>3174</v>
      </c>
    </row>
    <row r="11088" spans="1:13" x14ac:dyDescent="0.3">
      <c r="A11088" t="s">
        <v>1090</v>
      </c>
      <c r="B11088" t="s">
        <v>3319</v>
      </c>
      <c r="C11088" t="s">
        <v>3173</v>
      </c>
      <c r="D11088" t="s">
        <v>1759</v>
      </c>
      <c r="E11088" t="s">
        <v>3235</v>
      </c>
      <c r="F11088" t="s">
        <v>35766</v>
      </c>
      <c r="G11088" t="s">
        <v>27150</v>
      </c>
      <c r="H11088" t="s">
        <v>35523</v>
      </c>
      <c r="I11088" t="s">
        <v>35767</v>
      </c>
      <c r="J11088" t="s">
        <v>3187</v>
      </c>
      <c r="K11088" t="s">
        <v>3174</v>
      </c>
      <c r="L11088" t="s">
        <v>3174</v>
      </c>
      <c r="M11088" t="s">
        <v>3174</v>
      </c>
    </row>
    <row r="11089" spans="1:13" x14ac:dyDescent="0.3">
      <c r="A11089" t="s">
        <v>1090</v>
      </c>
      <c r="B11089" t="s">
        <v>3319</v>
      </c>
      <c r="C11089" t="s">
        <v>3173</v>
      </c>
      <c r="D11089" t="s">
        <v>1759</v>
      </c>
      <c r="E11089" t="s">
        <v>3235</v>
      </c>
      <c r="F11089" t="s">
        <v>35768</v>
      </c>
      <c r="G11089" t="s">
        <v>27157</v>
      </c>
      <c r="H11089" t="s">
        <v>35523</v>
      </c>
      <c r="I11089" t="s">
        <v>35769</v>
      </c>
      <c r="J11089" t="s">
        <v>3187</v>
      </c>
      <c r="K11089" t="s">
        <v>3174</v>
      </c>
      <c r="L11089" t="s">
        <v>3174</v>
      </c>
      <c r="M11089" t="s">
        <v>3174</v>
      </c>
    </row>
    <row r="11090" spans="1:13" x14ac:dyDescent="0.3">
      <c r="A11090" t="s">
        <v>1090</v>
      </c>
      <c r="B11090" t="s">
        <v>3319</v>
      </c>
      <c r="C11090" t="s">
        <v>3173</v>
      </c>
      <c r="D11090" t="s">
        <v>1759</v>
      </c>
      <c r="E11090" t="s">
        <v>3235</v>
      </c>
      <c r="F11090" t="s">
        <v>35770</v>
      </c>
      <c r="G11090" t="s">
        <v>27157</v>
      </c>
      <c r="H11090" t="s">
        <v>35523</v>
      </c>
      <c r="I11090" t="s">
        <v>35771</v>
      </c>
      <c r="J11090" t="s">
        <v>3187</v>
      </c>
      <c r="K11090" t="s">
        <v>3174</v>
      </c>
      <c r="L11090" t="s">
        <v>3174</v>
      </c>
      <c r="M11090" t="s">
        <v>3174</v>
      </c>
    </row>
    <row r="11091" spans="1:13" x14ac:dyDescent="0.3">
      <c r="A11091" t="s">
        <v>1090</v>
      </c>
      <c r="B11091" t="s">
        <v>8574</v>
      </c>
      <c r="C11091" t="s">
        <v>3173</v>
      </c>
      <c r="D11091" t="s">
        <v>1759</v>
      </c>
      <c r="E11091" t="s">
        <v>3235</v>
      </c>
      <c r="F11091" t="s">
        <v>35772</v>
      </c>
      <c r="G11091" t="s">
        <v>8745</v>
      </c>
      <c r="H11091" t="s">
        <v>35523</v>
      </c>
      <c r="I11091" t="s">
        <v>35773</v>
      </c>
      <c r="J11091" t="s">
        <v>3187</v>
      </c>
      <c r="K11091" t="s">
        <v>3174</v>
      </c>
      <c r="L11091" t="s">
        <v>3174</v>
      </c>
      <c r="M11091" t="s">
        <v>3174</v>
      </c>
    </row>
    <row r="11092" spans="1:13" x14ac:dyDescent="0.3">
      <c r="A11092" t="s">
        <v>1082</v>
      </c>
      <c r="B11092" t="s">
        <v>16031</v>
      </c>
      <c r="C11092" t="s">
        <v>4045</v>
      </c>
      <c r="D11092" t="s">
        <v>31321</v>
      </c>
      <c r="E11092" t="s">
        <v>3235</v>
      </c>
      <c r="F11092" t="s">
        <v>35774</v>
      </c>
      <c r="G11092" t="s">
        <v>35775</v>
      </c>
      <c r="H11092" t="s">
        <v>35523</v>
      </c>
      <c r="I11092" t="s">
        <v>35776</v>
      </c>
      <c r="J11092" t="s">
        <v>3187</v>
      </c>
      <c r="K11092" t="s">
        <v>3174</v>
      </c>
      <c r="L11092" t="s">
        <v>3174</v>
      </c>
      <c r="M11092" t="s">
        <v>3174</v>
      </c>
    </row>
    <row r="11093" spans="1:13" x14ac:dyDescent="0.3">
      <c r="A11093" t="s">
        <v>1082</v>
      </c>
      <c r="B11093" t="s">
        <v>13965</v>
      </c>
      <c r="C11093" t="s">
        <v>4045</v>
      </c>
      <c r="D11093" t="s">
        <v>31321</v>
      </c>
      <c r="E11093" t="s">
        <v>3235</v>
      </c>
      <c r="F11093" t="s">
        <v>35777</v>
      </c>
      <c r="G11093" t="s">
        <v>35778</v>
      </c>
      <c r="H11093" t="s">
        <v>35523</v>
      </c>
      <c r="I11093" t="s">
        <v>35779</v>
      </c>
      <c r="J11093" t="s">
        <v>3187</v>
      </c>
      <c r="K11093" t="s">
        <v>3174</v>
      </c>
      <c r="L11093" t="s">
        <v>3174</v>
      </c>
      <c r="M11093" t="s">
        <v>3174</v>
      </c>
    </row>
    <row r="11094" spans="1:13" x14ac:dyDescent="0.3">
      <c r="A11094" t="s">
        <v>1090</v>
      </c>
      <c r="B11094" t="s">
        <v>8574</v>
      </c>
      <c r="C11094" t="s">
        <v>3173</v>
      </c>
      <c r="D11094" t="s">
        <v>1759</v>
      </c>
      <c r="E11094" t="s">
        <v>3235</v>
      </c>
      <c r="F11094" t="s">
        <v>35780</v>
      </c>
      <c r="G11094" t="s">
        <v>8745</v>
      </c>
      <c r="H11094" t="s">
        <v>35523</v>
      </c>
      <c r="I11094" t="s">
        <v>35781</v>
      </c>
      <c r="J11094" t="s">
        <v>3187</v>
      </c>
      <c r="K11094" t="s">
        <v>3174</v>
      </c>
      <c r="L11094" t="s">
        <v>3174</v>
      </c>
      <c r="M11094" t="s">
        <v>3174</v>
      </c>
    </row>
    <row r="11095" spans="1:13" x14ac:dyDescent="0.3">
      <c r="A11095" t="s">
        <v>1090</v>
      </c>
      <c r="B11095" t="s">
        <v>8574</v>
      </c>
      <c r="C11095" t="s">
        <v>3173</v>
      </c>
      <c r="D11095" t="s">
        <v>1759</v>
      </c>
      <c r="E11095" t="s">
        <v>3235</v>
      </c>
      <c r="F11095" t="s">
        <v>35782</v>
      </c>
      <c r="G11095" t="s">
        <v>8745</v>
      </c>
      <c r="H11095" t="s">
        <v>35523</v>
      </c>
      <c r="I11095" t="s">
        <v>35783</v>
      </c>
      <c r="J11095" t="s">
        <v>3187</v>
      </c>
      <c r="K11095" t="s">
        <v>3174</v>
      </c>
      <c r="L11095" t="s">
        <v>3174</v>
      </c>
      <c r="M11095" t="s">
        <v>3174</v>
      </c>
    </row>
    <row r="11096" spans="1:13" x14ac:dyDescent="0.3">
      <c r="A11096" t="s">
        <v>1090</v>
      </c>
      <c r="B11096" t="s">
        <v>8574</v>
      </c>
      <c r="C11096" t="s">
        <v>3173</v>
      </c>
      <c r="D11096" t="s">
        <v>1759</v>
      </c>
      <c r="E11096" t="s">
        <v>3320</v>
      </c>
      <c r="F11096" t="s">
        <v>35784</v>
      </c>
      <c r="G11096" t="s">
        <v>30840</v>
      </c>
      <c r="H11096" t="s">
        <v>35523</v>
      </c>
      <c r="I11096" t="s">
        <v>35785</v>
      </c>
      <c r="J11096" t="s">
        <v>3187</v>
      </c>
      <c r="K11096" t="s">
        <v>3174</v>
      </c>
      <c r="L11096" t="s">
        <v>3174</v>
      </c>
      <c r="M11096" t="s">
        <v>3174</v>
      </c>
    </row>
    <row r="11097" spans="1:13" x14ac:dyDescent="0.3">
      <c r="A11097" t="s">
        <v>1082</v>
      </c>
      <c r="B11097" t="s">
        <v>32613</v>
      </c>
      <c r="C11097" t="s">
        <v>4045</v>
      </c>
      <c r="D11097" t="s">
        <v>31321</v>
      </c>
      <c r="E11097" t="s">
        <v>3235</v>
      </c>
      <c r="F11097" t="s">
        <v>35786</v>
      </c>
      <c r="G11097" t="s">
        <v>35787</v>
      </c>
      <c r="H11097" t="s">
        <v>35523</v>
      </c>
      <c r="I11097" t="s">
        <v>35788</v>
      </c>
      <c r="J11097" t="s">
        <v>3187</v>
      </c>
      <c r="K11097" t="s">
        <v>3174</v>
      </c>
      <c r="L11097" t="s">
        <v>3174</v>
      </c>
      <c r="M11097" t="s">
        <v>3174</v>
      </c>
    </row>
    <row r="11098" spans="1:13" x14ac:dyDescent="0.3">
      <c r="A11098" t="s">
        <v>1090</v>
      </c>
      <c r="B11098" t="s">
        <v>8574</v>
      </c>
      <c r="C11098" t="s">
        <v>3173</v>
      </c>
      <c r="D11098" t="s">
        <v>1759</v>
      </c>
      <c r="E11098" t="s">
        <v>3320</v>
      </c>
      <c r="F11098" t="s">
        <v>35789</v>
      </c>
      <c r="G11098" t="s">
        <v>30840</v>
      </c>
      <c r="H11098" t="s">
        <v>35523</v>
      </c>
      <c r="I11098" t="s">
        <v>35790</v>
      </c>
      <c r="J11098" t="s">
        <v>3187</v>
      </c>
      <c r="K11098" t="s">
        <v>3174</v>
      </c>
      <c r="L11098" t="s">
        <v>3174</v>
      </c>
      <c r="M11098" t="s">
        <v>3174</v>
      </c>
    </row>
    <row r="11099" spans="1:13" x14ac:dyDescent="0.3">
      <c r="A11099" t="s">
        <v>1082</v>
      </c>
      <c r="B11099" t="s">
        <v>32613</v>
      </c>
      <c r="C11099" t="s">
        <v>4045</v>
      </c>
      <c r="D11099" t="s">
        <v>31321</v>
      </c>
      <c r="E11099" t="s">
        <v>3235</v>
      </c>
      <c r="F11099" t="s">
        <v>35791</v>
      </c>
      <c r="G11099" t="s">
        <v>35792</v>
      </c>
      <c r="H11099" t="s">
        <v>35523</v>
      </c>
      <c r="I11099" t="s">
        <v>35793</v>
      </c>
      <c r="J11099" t="s">
        <v>3187</v>
      </c>
      <c r="K11099" t="s">
        <v>3174</v>
      </c>
      <c r="L11099" t="s">
        <v>3174</v>
      </c>
      <c r="M11099" t="s">
        <v>3174</v>
      </c>
    </row>
    <row r="11100" spans="1:13" x14ac:dyDescent="0.3">
      <c r="A11100" t="s">
        <v>1090</v>
      </c>
      <c r="B11100" t="s">
        <v>8574</v>
      </c>
      <c r="C11100" t="s">
        <v>3173</v>
      </c>
      <c r="D11100" t="s">
        <v>1759</v>
      </c>
      <c r="E11100" t="s">
        <v>3320</v>
      </c>
      <c r="F11100" t="s">
        <v>35794</v>
      </c>
      <c r="G11100" t="s">
        <v>30840</v>
      </c>
      <c r="H11100" t="s">
        <v>35523</v>
      </c>
      <c r="I11100" t="s">
        <v>35795</v>
      </c>
      <c r="J11100" t="s">
        <v>3187</v>
      </c>
      <c r="K11100" t="s">
        <v>3174</v>
      </c>
      <c r="L11100" t="s">
        <v>3174</v>
      </c>
      <c r="M11100" t="s">
        <v>3174</v>
      </c>
    </row>
    <row r="11101" spans="1:13" x14ac:dyDescent="0.3">
      <c r="A11101" t="s">
        <v>1090</v>
      </c>
      <c r="B11101" t="s">
        <v>2956</v>
      </c>
      <c r="C11101" t="s">
        <v>3173</v>
      </c>
      <c r="D11101" t="s">
        <v>1759</v>
      </c>
      <c r="E11101" t="s">
        <v>3235</v>
      </c>
      <c r="F11101" t="s">
        <v>35796</v>
      </c>
      <c r="G11101" t="s">
        <v>35797</v>
      </c>
      <c r="H11101" t="s">
        <v>35523</v>
      </c>
      <c r="I11101" t="s">
        <v>35798</v>
      </c>
      <c r="J11101" t="s">
        <v>3187</v>
      </c>
      <c r="K11101" t="s">
        <v>3174</v>
      </c>
      <c r="L11101" t="s">
        <v>3174</v>
      </c>
      <c r="M11101" t="s">
        <v>3174</v>
      </c>
    </row>
    <row r="11102" spans="1:13" x14ac:dyDescent="0.3">
      <c r="A11102" t="s">
        <v>1090</v>
      </c>
      <c r="B11102" t="s">
        <v>2956</v>
      </c>
      <c r="C11102" t="s">
        <v>3173</v>
      </c>
      <c r="D11102" t="s">
        <v>1759</v>
      </c>
      <c r="E11102" t="s">
        <v>3235</v>
      </c>
      <c r="F11102" t="s">
        <v>35799</v>
      </c>
      <c r="G11102" t="s">
        <v>35797</v>
      </c>
      <c r="H11102" t="s">
        <v>35523</v>
      </c>
      <c r="I11102" t="s">
        <v>35800</v>
      </c>
      <c r="J11102" t="s">
        <v>3187</v>
      </c>
      <c r="K11102" t="s">
        <v>3174</v>
      </c>
      <c r="L11102" t="s">
        <v>3174</v>
      </c>
      <c r="M11102" t="s">
        <v>3174</v>
      </c>
    </row>
    <row r="11103" spans="1:13" x14ac:dyDescent="0.3">
      <c r="A11103" t="s">
        <v>1090</v>
      </c>
      <c r="B11103" t="s">
        <v>2956</v>
      </c>
      <c r="C11103" t="s">
        <v>3173</v>
      </c>
      <c r="D11103" t="s">
        <v>1759</v>
      </c>
      <c r="E11103" t="s">
        <v>3235</v>
      </c>
      <c r="F11103" t="s">
        <v>35801</v>
      </c>
      <c r="G11103" t="s">
        <v>35797</v>
      </c>
      <c r="H11103" t="s">
        <v>35523</v>
      </c>
      <c r="I11103" t="s">
        <v>35802</v>
      </c>
      <c r="J11103" t="s">
        <v>3187</v>
      </c>
      <c r="K11103" t="s">
        <v>3174</v>
      </c>
      <c r="L11103" t="s">
        <v>3174</v>
      </c>
      <c r="M11103" t="s">
        <v>3174</v>
      </c>
    </row>
    <row r="11104" spans="1:13" x14ac:dyDescent="0.3">
      <c r="A11104" t="s">
        <v>1085</v>
      </c>
      <c r="B11104" t="s">
        <v>2997</v>
      </c>
      <c r="C11104" t="s">
        <v>3173</v>
      </c>
      <c r="D11104" t="s">
        <v>1822</v>
      </c>
      <c r="E11104" t="s">
        <v>3183</v>
      </c>
      <c r="F11104" t="s">
        <v>35803</v>
      </c>
      <c r="G11104" t="s">
        <v>5245</v>
      </c>
      <c r="H11104" t="s">
        <v>35523</v>
      </c>
      <c r="I11104" t="s">
        <v>35804</v>
      </c>
      <c r="J11104" t="s">
        <v>3187</v>
      </c>
      <c r="K11104" t="s">
        <v>35805</v>
      </c>
      <c r="L11104" t="s">
        <v>3174</v>
      </c>
      <c r="M11104" t="s">
        <v>3174</v>
      </c>
    </row>
    <row r="11105" spans="1:13" x14ac:dyDescent="0.3">
      <c r="A11105" t="s">
        <v>1085</v>
      </c>
      <c r="B11105" t="s">
        <v>2997</v>
      </c>
      <c r="C11105" t="s">
        <v>3173</v>
      </c>
      <c r="D11105" t="s">
        <v>1822</v>
      </c>
      <c r="E11105" t="s">
        <v>3183</v>
      </c>
      <c r="F11105" t="s">
        <v>35806</v>
      </c>
      <c r="G11105" t="s">
        <v>35807</v>
      </c>
      <c r="H11105" t="s">
        <v>35523</v>
      </c>
      <c r="I11105" t="s">
        <v>35808</v>
      </c>
      <c r="J11105" t="s">
        <v>3187</v>
      </c>
      <c r="K11105" t="s">
        <v>35809</v>
      </c>
      <c r="L11105" t="s">
        <v>3174</v>
      </c>
      <c r="M11105" t="s">
        <v>3174</v>
      </c>
    </row>
    <row r="11106" spans="1:13" x14ac:dyDescent="0.3">
      <c r="A11106" t="s">
        <v>1090</v>
      </c>
      <c r="B11106" t="s">
        <v>2999</v>
      </c>
      <c r="C11106" t="s">
        <v>3173</v>
      </c>
      <c r="D11106" t="s">
        <v>1759</v>
      </c>
      <c r="E11106" t="s">
        <v>3235</v>
      </c>
      <c r="F11106" t="s">
        <v>35810</v>
      </c>
      <c r="G11106" t="s">
        <v>35811</v>
      </c>
      <c r="H11106" t="s">
        <v>35523</v>
      </c>
      <c r="I11106" t="s">
        <v>35812</v>
      </c>
      <c r="J11106" t="s">
        <v>3187</v>
      </c>
      <c r="K11106" t="s">
        <v>3174</v>
      </c>
      <c r="L11106" t="s">
        <v>3174</v>
      </c>
      <c r="M11106" t="s">
        <v>3174</v>
      </c>
    </row>
    <row r="11107" spans="1:13" x14ac:dyDescent="0.3">
      <c r="A11107" t="s">
        <v>1090</v>
      </c>
      <c r="B11107" t="s">
        <v>2999</v>
      </c>
      <c r="C11107" t="s">
        <v>3173</v>
      </c>
      <c r="D11107" t="s">
        <v>1759</v>
      </c>
      <c r="E11107" t="s">
        <v>3235</v>
      </c>
      <c r="F11107" t="s">
        <v>35813</v>
      </c>
      <c r="G11107" t="s">
        <v>35811</v>
      </c>
      <c r="H11107" t="s">
        <v>35523</v>
      </c>
      <c r="I11107" t="s">
        <v>35814</v>
      </c>
      <c r="J11107" t="s">
        <v>3187</v>
      </c>
      <c r="K11107" t="s">
        <v>3174</v>
      </c>
      <c r="L11107" t="s">
        <v>3174</v>
      </c>
      <c r="M11107" t="s">
        <v>3174</v>
      </c>
    </row>
    <row r="11108" spans="1:13" x14ac:dyDescent="0.3">
      <c r="A11108" t="s">
        <v>1090</v>
      </c>
      <c r="B11108" t="s">
        <v>2999</v>
      </c>
      <c r="C11108" t="s">
        <v>3173</v>
      </c>
      <c r="D11108" t="s">
        <v>1759</v>
      </c>
      <c r="E11108" t="s">
        <v>3235</v>
      </c>
      <c r="F11108" t="s">
        <v>35815</v>
      </c>
      <c r="G11108" t="s">
        <v>35811</v>
      </c>
      <c r="H11108" t="s">
        <v>35523</v>
      </c>
      <c r="I11108" t="s">
        <v>35816</v>
      </c>
      <c r="J11108" t="s">
        <v>3187</v>
      </c>
      <c r="K11108" t="s">
        <v>3174</v>
      </c>
      <c r="L11108" t="s">
        <v>3174</v>
      </c>
      <c r="M11108" t="s">
        <v>3174</v>
      </c>
    </row>
    <row r="11109" spans="1:13" x14ac:dyDescent="0.3">
      <c r="A11109" t="s">
        <v>1085</v>
      </c>
      <c r="B11109" t="s">
        <v>3655</v>
      </c>
      <c r="C11109" t="s">
        <v>3173</v>
      </c>
      <c r="D11109" t="s">
        <v>1822</v>
      </c>
      <c r="E11109" t="s">
        <v>3183</v>
      </c>
      <c r="F11109" t="s">
        <v>35817</v>
      </c>
      <c r="G11109" t="s">
        <v>4260</v>
      </c>
      <c r="H11109" t="s">
        <v>35523</v>
      </c>
      <c r="I11109" t="s">
        <v>35818</v>
      </c>
      <c r="J11109" t="s">
        <v>3187</v>
      </c>
      <c r="K11109" t="s">
        <v>35819</v>
      </c>
      <c r="L11109" t="s">
        <v>3174</v>
      </c>
      <c r="M11109" t="s">
        <v>3174</v>
      </c>
    </row>
    <row r="11110" spans="1:13" x14ac:dyDescent="0.3">
      <c r="A11110" t="s">
        <v>1090</v>
      </c>
      <c r="B11110" t="s">
        <v>3831</v>
      </c>
      <c r="C11110" t="s">
        <v>3173</v>
      </c>
      <c r="D11110" t="s">
        <v>1822</v>
      </c>
      <c r="E11110" t="s">
        <v>3235</v>
      </c>
      <c r="F11110" t="s">
        <v>35820</v>
      </c>
      <c r="G11110" t="s">
        <v>29343</v>
      </c>
      <c r="H11110" t="s">
        <v>35523</v>
      </c>
      <c r="I11110" t="s">
        <v>35821</v>
      </c>
      <c r="J11110" t="s">
        <v>3187</v>
      </c>
      <c r="K11110" t="s">
        <v>3174</v>
      </c>
      <c r="L11110" t="s">
        <v>3174</v>
      </c>
      <c r="M11110" t="s">
        <v>3174</v>
      </c>
    </row>
    <row r="11111" spans="1:13" x14ac:dyDescent="0.3">
      <c r="A11111" t="s">
        <v>1085</v>
      </c>
      <c r="B11111" t="s">
        <v>3655</v>
      </c>
      <c r="C11111" t="s">
        <v>3173</v>
      </c>
      <c r="D11111" t="s">
        <v>1822</v>
      </c>
      <c r="E11111" t="s">
        <v>3183</v>
      </c>
      <c r="F11111" t="s">
        <v>35822</v>
      </c>
      <c r="G11111" t="s">
        <v>35823</v>
      </c>
      <c r="H11111" t="s">
        <v>35523</v>
      </c>
      <c r="I11111" t="s">
        <v>35824</v>
      </c>
      <c r="J11111" t="s">
        <v>3187</v>
      </c>
      <c r="K11111" t="s">
        <v>35825</v>
      </c>
      <c r="L11111" t="s">
        <v>3174</v>
      </c>
      <c r="M11111" t="s">
        <v>3174</v>
      </c>
    </row>
    <row r="11112" spans="1:13" x14ac:dyDescent="0.3">
      <c r="A11112" t="s">
        <v>1090</v>
      </c>
      <c r="B11112" t="s">
        <v>3831</v>
      </c>
      <c r="C11112" t="s">
        <v>3173</v>
      </c>
      <c r="D11112" t="s">
        <v>1822</v>
      </c>
      <c r="E11112" t="s">
        <v>3235</v>
      </c>
      <c r="F11112" t="s">
        <v>35826</v>
      </c>
      <c r="G11112" t="s">
        <v>29343</v>
      </c>
      <c r="H11112" t="s">
        <v>35523</v>
      </c>
      <c r="I11112" t="s">
        <v>35827</v>
      </c>
      <c r="J11112" t="s">
        <v>3187</v>
      </c>
      <c r="K11112" t="s">
        <v>3174</v>
      </c>
      <c r="L11112" t="s">
        <v>3174</v>
      </c>
      <c r="M11112" t="s">
        <v>3174</v>
      </c>
    </row>
    <row r="11113" spans="1:13" x14ac:dyDescent="0.3">
      <c r="A11113" t="s">
        <v>1090</v>
      </c>
      <c r="B11113" t="s">
        <v>8574</v>
      </c>
      <c r="C11113" t="s">
        <v>3173</v>
      </c>
      <c r="D11113" t="s">
        <v>1822</v>
      </c>
      <c r="E11113" t="s">
        <v>3235</v>
      </c>
      <c r="F11113" t="s">
        <v>35828</v>
      </c>
      <c r="G11113" t="s">
        <v>28486</v>
      </c>
      <c r="H11113" t="s">
        <v>35523</v>
      </c>
      <c r="I11113" t="s">
        <v>35829</v>
      </c>
      <c r="J11113" t="s">
        <v>3187</v>
      </c>
      <c r="K11113" t="s">
        <v>3174</v>
      </c>
      <c r="L11113" t="s">
        <v>3174</v>
      </c>
      <c r="M11113" t="s">
        <v>3174</v>
      </c>
    </row>
    <row r="11114" spans="1:13" x14ac:dyDescent="0.3">
      <c r="A11114" t="s">
        <v>1090</v>
      </c>
      <c r="B11114" t="s">
        <v>8574</v>
      </c>
      <c r="C11114" t="s">
        <v>3173</v>
      </c>
      <c r="D11114" t="s">
        <v>1822</v>
      </c>
      <c r="E11114" t="s">
        <v>3235</v>
      </c>
      <c r="F11114" t="s">
        <v>35830</v>
      </c>
      <c r="G11114" t="s">
        <v>20907</v>
      </c>
      <c r="H11114" t="s">
        <v>35523</v>
      </c>
      <c r="I11114" t="s">
        <v>35831</v>
      </c>
      <c r="J11114" t="s">
        <v>3187</v>
      </c>
      <c r="K11114" t="s">
        <v>3174</v>
      </c>
      <c r="L11114" t="s">
        <v>3174</v>
      </c>
      <c r="M11114" t="s">
        <v>3174</v>
      </c>
    </row>
    <row r="11115" spans="1:13" x14ac:dyDescent="0.3">
      <c r="A11115" t="s">
        <v>1090</v>
      </c>
      <c r="B11115" t="s">
        <v>8574</v>
      </c>
      <c r="C11115" t="s">
        <v>3173</v>
      </c>
      <c r="D11115" t="s">
        <v>1822</v>
      </c>
      <c r="E11115" t="s">
        <v>3235</v>
      </c>
      <c r="F11115" t="s">
        <v>35832</v>
      </c>
      <c r="G11115" t="s">
        <v>20923</v>
      </c>
      <c r="H11115" t="s">
        <v>35523</v>
      </c>
      <c r="I11115" t="s">
        <v>35833</v>
      </c>
      <c r="J11115" t="s">
        <v>3187</v>
      </c>
      <c r="K11115" t="s">
        <v>3174</v>
      </c>
      <c r="L11115" t="s">
        <v>3174</v>
      </c>
      <c r="M11115" t="s">
        <v>3174</v>
      </c>
    </row>
    <row r="11116" spans="1:13" x14ac:dyDescent="0.3">
      <c r="A11116" t="s">
        <v>1090</v>
      </c>
      <c r="B11116" t="s">
        <v>8574</v>
      </c>
      <c r="C11116" t="s">
        <v>3173</v>
      </c>
      <c r="D11116" t="s">
        <v>1822</v>
      </c>
      <c r="E11116" t="s">
        <v>3235</v>
      </c>
      <c r="F11116" t="s">
        <v>35834</v>
      </c>
      <c r="G11116" t="s">
        <v>29343</v>
      </c>
      <c r="H11116" t="s">
        <v>35523</v>
      </c>
      <c r="I11116" t="s">
        <v>35835</v>
      </c>
      <c r="J11116" t="s">
        <v>3187</v>
      </c>
      <c r="K11116" t="s">
        <v>3174</v>
      </c>
      <c r="L11116" t="s">
        <v>3174</v>
      </c>
      <c r="M11116" t="s">
        <v>3174</v>
      </c>
    </row>
    <row r="11117" spans="1:13" x14ac:dyDescent="0.3">
      <c r="A11117" t="s">
        <v>1090</v>
      </c>
      <c r="B11117" t="s">
        <v>8574</v>
      </c>
      <c r="C11117" t="s">
        <v>3173</v>
      </c>
      <c r="D11117" t="s">
        <v>1822</v>
      </c>
      <c r="E11117" t="s">
        <v>3235</v>
      </c>
      <c r="F11117" t="s">
        <v>35836</v>
      </c>
      <c r="G11117" t="s">
        <v>28486</v>
      </c>
      <c r="H11117" t="s">
        <v>35523</v>
      </c>
      <c r="I11117" t="s">
        <v>35837</v>
      </c>
      <c r="J11117" t="s">
        <v>3187</v>
      </c>
      <c r="K11117" t="s">
        <v>3174</v>
      </c>
      <c r="L11117" t="s">
        <v>3174</v>
      </c>
      <c r="M11117" t="s">
        <v>3174</v>
      </c>
    </row>
    <row r="11118" spans="1:13" x14ac:dyDescent="0.3">
      <c r="A11118" t="s">
        <v>1090</v>
      </c>
      <c r="B11118" t="s">
        <v>8574</v>
      </c>
      <c r="C11118" t="s">
        <v>3173</v>
      </c>
      <c r="D11118" t="s">
        <v>1822</v>
      </c>
      <c r="E11118" t="s">
        <v>3235</v>
      </c>
      <c r="F11118" t="s">
        <v>35838</v>
      </c>
      <c r="G11118" t="s">
        <v>35839</v>
      </c>
      <c r="H11118" t="s">
        <v>35523</v>
      </c>
      <c r="I11118" t="s">
        <v>35840</v>
      </c>
      <c r="J11118" t="s">
        <v>3187</v>
      </c>
      <c r="K11118" t="s">
        <v>3174</v>
      </c>
      <c r="L11118" t="s">
        <v>3174</v>
      </c>
      <c r="M11118" t="s">
        <v>3174</v>
      </c>
    </row>
    <row r="11119" spans="1:13" x14ac:dyDescent="0.3">
      <c r="A11119" t="s">
        <v>1090</v>
      </c>
      <c r="B11119" t="s">
        <v>8574</v>
      </c>
      <c r="C11119" t="s">
        <v>3173</v>
      </c>
      <c r="D11119" t="s">
        <v>1822</v>
      </c>
      <c r="E11119" t="s">
        <v>3235</v>
      </c>
      <c r="F11119" t="s">
        <v>35841</v>
      </c>
      <c r="G11119" t="s">
        <v>20923</v>
      </c>
      <c r="H11119" t="s">
        <v>35523</v>
      </c>
      <c r="I11119" t="s">
        <v>35842</v>
      </c>
      <c r="J11119" t="s">
        <v>3187</v>
      </c>
      <c r="K11119" t="s">
        <v>3174</v>
      </c>
      <c r="L11119" t="s">
        <v>3174</v>
      </c>
      <c r="M11119" t="s">
        <v>3174</v>
      </c>
    </row>
    <row r="11120" spans="1:13" x14ac:dyDescent="0.3">
      <c r="A11120" t="s">
        <v>1090</v>
      </c>
      <c r="B11120" t="s">
        <v>8574</v>
      </c>
      <c r="C11120" t="s">
        <v>3173</v>
      </c>
      <c r="D11120" t="s">
        <v>1822</v>
      </c>
      <c r="E11120" t="s">
        <v>3235</v>
      </c>
      <c r="F11120" t="s">
        <v>35843</v>
      </c>
      <c r="G11120" t="s">
        <v>29343</v>
      </c>
      <c r="H11120" t="s">
        <v>35523</v>
      </c>
      <c r="I11120" t="s">
        <v>35844</v>
      </c>
      <c r="J11120" t="s">
        <v>3187</v>
      </c>
      <c r="K11120" t="s">
        <v>3174</v>
      </c>
      <c r="L11120" t="s">
        <v>3174</v>
      </c>
      <c r="M11120" t="s">
        <v>3174</v>
      </c>
    </row>
    <row r="11121" spans="1:13" x14ac:dyDescent="0.3">
      <c r="A11121" t="s">
        <v>1090</v>
      </c>
      <c r="B11121" t="s">
        <v>4812</v>
      </c>
      <c r="C11121" t="s">
        <v>3173</v>
      </c>
      <c r="D11121" t="s">
        <v>1822</v>
      </c>
      <c r="E11121" t="s">
        <v>3235</v>
      </c>
      <c r="F11121" t="s">
        <v>35845</v>
      </c>
      <c r="G11121" t="s">
        <v>20907</v>
      </c>
      <c r="H11121" t="s">
        <v>35523</v>
      </c>
      <c r="I11121" t="s">
        <v>35846</v>
      </c>
      <c r="J11121" t="s">
        <v>3187</v>
      </c>
      <c r="K11121" t="s">
        <v>3174</v>
      </c>
      <c r="L11121" t="s">
        <v>3174</v>
      </c>
      <c r="M11121" t="s">
        <v>3174</v>
      </c>
    </row>
    <row r="11122" spans="1:13" x14ac:dyDescent="0.3">
      <c r="A11122" t="s">
        <v>1090</v>
      </c>
      <c r="B11122" t="s">
        <v>4812</v>
      </c>
      <c r="C11122" t="s">
        <v>3173</v>
      </c>
      <c r="D11122" t="s">
        <v>1822</v>
      </c>
      <c r="E11122" t="s">
        <v>3235</v>
      </c>
      <c r="F11122" t="s">
        <v>35847</v>
      </c>
      <c r="G11122" t="s">
        <v>20923</v>
      </c>
      <c r="H11122" t="s">
        <v>35523</v>
      </c>
      <c r="I11122" t="s">
        <v>35848</v>
      </c>
      <c r="J11122" t="s">
        <v>3187</v>
      </c>
      <c r="K11122" t="s">
        <v>3174</v>
      </c>
      <c r="L11122" t="s">
        <v>3174</v>
      </c>
      <c r="M11122" t="s">
        <v>3174</v>
      </c>
    </row>
    <row r="11123" spans="1:13" x14ac:dyDescent="0.3">
      <c r="A11123" t="s">
        <v>1090</v>
      </c>
      <c r="B11123" t="s">
        <v>4812</v>
      </c>
      <c r="C11123" t="s">
        <v>3173</v>
      </c>
      <c r="D11123" t="s">
        <v>1822</v>
      </c>
      <c r="E11123" t="s">
        <v>3235</v>
      </c>
      <c r="F11123" t="s">
        <v>35849</v>
      </c>
      <c r="G11123" t="s">
        <v>20907</v>
      </c>
      <c r="H11123" t="s">
        <v>35523</v>
      </c>
      <c r="I11123" t="s">
        <v>35850</v>
      </c>
      <c r="J11123" t="s">
        <v>3187</v>
      </c>
      <c r="K11123" t="s">
        <v>3174</v>
      </c>
      <c r="L11123" t="s">
        <v>3174</v>
      </c>
      <c r="M11123" t="s">
        <v>3174</v>
      </c>
    </row>
    <row r="11124" spans="1:13" x14ac:dyDescent="0.3">
      <c r="A11124" t="s">
        <v>1090</v>
      </c>
      <c r="B11124" t="s">
        <v>4812</v>
      </c>
      <c r="C11124" t="s">
        <v>3173</v>
      </c>
      <c r="D11124" t="s">
        <v>1822</v>
      </c>
      <c r="E11124" t="s">
        <v>3235</v>
      </c>
      <c r="F11124" t="s">
        <v>35851</v>
      </c>
      <c r="G11124" t="s">
        <v>20923</v>
      </c>
      <c r="H11124" t="s">
        <v>35523</v>
      </c>
      <c r="I11124" t="s">
        <v>35852</v>
      </c>
      <c r="J11124" t="s">
        <v>3187</v>
      </c>
      <c r="K11124" t="s">
        <v>3174</v>
      </c>
      <c r="L11124" t="s">
        <v>3174</v>
      </c>
      <c r="M11124" t="s">
        <v>3174</v>
      </c>
    </row>
    <row r="11125" spans="1:13" x14ac:dyDescent="0.3">
      <c r="A11125" t="s">
        <v>1090</v>
      </c>
      <c r="B11125" t="s">
        <v>8793</v>
      </c>
      <c r="C11125" t="s">
        <v>3173</v>
      </c>
      <c r="D11125" t="s">
        <v>1822</v>
      </c>
      <c r="E11125" t="s">
        <v>3235</v>
      </c>
      <c r="F11125" t="s">
        <v>35853</v>
      </c>
      <c r="G11125" t="s">
        <v>28486</v>
      </c>
      <c r="H11125" t="s">
        <v>35523</v>
      </c>
      <c r="I11125" t="s">
        <v>35854</v>
      </c>
      <c r="J11125" t="s">
        <v>3187</v>
      </c>
      <c r="K11125" t="s">
        <v>3174</v>
      </c>
      <c r="L11125" t="s">
        <v>3174</v>
      </c>
      <c r="M11125" t="s">
        <v>3174</v>
      </c>
    </row>
    <row r="11126" spans="1:13" x14ac:dyDescent="0.3">
      <c r="A11126" t="s">
        <v>1090</v>
      </c>
      <c r="B11126" t="s">
        <v>8793</v>
      </c>
      <c r="C11126" t="s">
        <v>3173</v>
      </c>
      <c r="D11126" t="s">
        <v>1822</v>
      </c>
      <c r="E11126" t="s">
        <v>3235</v>
      </c>
      <c r="F11126" t="s">
        <v>35855</v>
      </c>
      <c r="G11126" t="s">
        <v>28486</v>
      </c>
      <c r="H11126" t="s">
        <v>35523</v>
      </c>
      <c r="I11126" t="s">
        <v>35856</v>
      </c>
      <c r="J11126" t="s">
        <v>3187</v>
      </c>
      <c r="K11126" t="s">
        <v>3174</v>
      </c>
      <c r="L11126" t="s">
        <v>3174</v>
      </c>
      <c r="M11126" t="s">
        <v>3174</v>
      </c>
    </row>
    <row r="11127" spans="1:13" x14ac:dyDescent="0.3">
      <c r="A11127" t="s">
        <v>1082</v>
      </c>
      <c r="B11127" t="s">
        <v>2979</v>
      </c>
      <c r="C11127" t="s">
        <v>4045</v>
      </c>
      <c r="D11127" t="s">
        <v>1822</v>
      </c>
      <c r="E11127" t="s">
        <v>3235</v>
      </c>
      <c r="F11127" t="s">
        <v>35857</v>
      </c>
      <c r="G11127" t="s">
        <v>35858</v>
      </c>
      <c r="H11127" t="s">
        <v>35523</v>
      </c>
      <c r="I11127" t="s">
        <v>35859</v>
      </c>
      <c r="J11127" t="s">
        <v>3187</v>
      </c>
      <c r="K11127" t="s">
        <v>3174</v>
      </c>
      <c r="L11127" t="s">
        <v>3174</v>
      </c>
      <c r="M11127" t="s">
        <v>3174</v>
      </c>
    </row>
    <row r="11128" spans="1:13" x14ac:dyDescent="0.3">
      <c r="A11128" t="s">
        <v>1082</v>
      </c>
      <c r="B11128" t="s">
        <v>2979</v>
      </c>
      <c r="C11128" t="s">
        <v>4045</v>
      </c>
      <c r="D11128" t="s">
        <v>1822</v>
      </c>
      <c r="E11128" t="s">
        <v>3183</v>
      </c>
      <c r="F11128" t="s">
        <v>35860</v>
      </c>
      <c r="G11128" t="s">
        <v>35861</v>
      </c>
      <c r="H11128" t="s">
        <v>35523</v>
      </c>
      <c r="I11128" t="s">
        <v>35862</v>
      </c>
      <c r="J11128" t="s">
        <v>3187</v>
      </c>
      <c r="K11128" t="s">
        <v>3174</v>
      </c>
      <c r="L11128" t="s">
        <v>3174</v>
      </c>
      <c r="M11128" t="s">
        <v>3174</v>
      </c>
    </row>
    <row r="11129" spans="1:13" x14ac:dyDescent="0.3">
      <c r="A11129" t="s">
        <v>1082</v>
      </c>
      <c r="B11129" t="s">
        <v>2979</v>
      </c>
      <c r="C11129" t="s">
        <v>4045</v>
      </c>
      <c r="D11129" t="s">
        <v>1822</v>
      </c>
      <c r="E11129" t="s">
        <v>3183</v>
      </c>
      <c r="F11129" t="s">
        <v>35863</v>
      </c>
      <c r="G11129" t="s">
        <v>35864</v>
      </c>
      <c r="H11129" t="s">
        <v>35523</v>
      </c>
      <c r="I11129" t="s">
        <v>35865</v>
      </c>
      <c r="J11129" t="s">
        <v>3187</v>
      </c>
      <c r="K11129" t="s">
        <v>3174</v>
      </c>
      <c r="L11129" t="s">
        <v>3174</v>
      </c>
      <c r="M11129" t="s">
        <v>3174</v>
      </c>
    </row>
    <row r="11130" spans="1:13" x14ac:dyDescent="0.3">
      <c r="A11130" t="s">
        <v>1082</v>
      </c>
      <c r="B11130" t="s">
        <v>2979</v>
      </c>
      <c r="C11130" t="s">
        <v>4045</v>
      </c>
      <c r="D11130" t="s">
        <v>1822</v>
      </c>
      <c r="E11130" t="s">
        <v>3183</v>
      </c>
      <c r="F11130" t="s">
        <v>35866</v>
      </c>
      <c r="G11130" t="s">
        <v>35867</v>
      </c>
      <c r="H11130" t="s">
        <v>35523</v>
      </c>
      <c r="I11130" t="s">
        <v>35868</v>
      </c>
      <c r="J11130" t="s">
        <v>3187</v>
      </c>
      <c r="K11130" t="s">
        <v>3174</v>
      </c>
      <c r="L11130" t="s">
        <v>3174</v>
      </c>
      <c r="M11130" t="s">
        <v>3174</v>
      </c>
    </row>
    <row r="11131" spans="1:13" x14ac:dyDescent="0.3">
      <c r="A11131" t="s">
        <v>1082</v>
      </c>
      <c r="B11131" t="s">
        <v>2984</v>
      </c>
      <c r="C11131" t="s">
        <v>3190</v>
      </c>
      <c r="D11131" t="s">
        <v>1822</v>
      </c>
      <c r="E11131" t="s">
        <v>3235</v>
      </c>
      <c r="F11131" t="s">
        <v>35869</v>
      </c>
      <c r="G11131" t="s">
        <v>35870</v>
      </c>
      <c r="H11131" t="s">
        <v>35523</v>
      </c>
      <c r="I11131" t="s">
        <v>35871</v>
      </c>
      <c r="J11131" t="s">
        <v>3187</v>
      </c>
      <c r="K11131" t="s">
        <v>3174</v>
      </c>
      <c r="L11131" t="s">
        <v>3174</v>
      </c>
      <c r="M11131" t="s">
        <v>3174</v>
      </c>
    </row>
    <row r="11132" spans="1:13" x14ac:dyDescent="0.3">
      <c r="A11132" t="s">
        <v>1082</v>
      </c>
      <c r="B11132" t="s">
        <v>2984</v>
      </c>
      <c r="C11132" t="s">
        <v>3190</v>
      </c>
      <c r="D11132" t="s">
        <v>1822</v>
      </c>
      <c r="E11132" t="s">
        <v>3546</v>
      </c>
      <c r="F11132" t="s">
        <v>35872</v>
      </c>
      <c r="G11132" t="s">
        <v>7740</v>
      </c>
      <c r="H11132" t="s">
        <v>35523</v>
      </c>
      <c r="I11132" t="s">
        <v>35873</v>
      </c>
      <c r="J11132" t="s">
        <v>3187</v>
      </c>
      <c r="K11132" t="s">
        <v>3174</v>
      </c>
      <c r="L11132" t="s">
        <v>3174</v>
      </c>
      <c r="M11132" t="s">
        <v>3174</v>
      </c>
    </row>
    <row r="11133" spans="1:13" x14ac:dyDescent="0.3">
      <c r="A11133" t="s">
        <v>1082</v>
      </c>
      <c r="B11133" t="s">
        <v>2984</v>
      </c>
      <c r="C11133" t="s">
        <v>3190</v>
      </c>
      <c r="D11133" t="s">
        <v>1822</v>
      </c>
      <c r="E11133" t="s">
        <v>3235</v>
      </c>
      <c r="F11133" t="s">
        <v>35874</v>
      </c>
      <c r="G11133" t="s">
        <v>7736</v>
      </c>
      <c r="H11133" t="s">
        <v>35523</v>
      </c>
      <c r="I11133" t="s">
        <v>35875</v>
      </c>
      <c r="J11133" t="s">
        <v>3187</v>
      </c>
      <c r="K11133" t="s">
        <v>3174</v>
      </c>
      <c r="L11133" t="s">
        <v>3174</v>
      </c>
      <c r="M11133" t="s">
        <v>3174</v>
      </c>
    </row>
    <row r="11134" spans="1:13" x14ac:dyDescent="0.3">
      <c r="A11134" t="s">
        <v>1082</v>
      </c>
      <c r="B11134" t="s">
        <v>3009</v>
      </c>
      <c r="C11134" t="s">
        <v>4045</v>
      </c>
      <c r="D11134" t="s">
        <v>1822</v>
      </c>
      <c r="E11134" t="s">
        <v>3235</v>
      </c>
      <c r="F11134" t="s">
        <v>35876</v>
      </c>
      <c r="G11134" t="s">
        <v>35877</v>
      </c>
      <c r="H11134" t="s">
        <v>35523</v>
      </c>
      <c r="I11134" t="s">
        <v>35878</v>
      </c>
      <c r="J11134" t="s">
        <v>3187</v>
      </c>
      <c r="K11134" t="s">
        <v>3174</v>
      </c>
      <c r="L11134" t="s">
        <v>3174</v>
      </c>
      <c r="M11134" t="s">
        <v>3174</v>
      </c>
    </row>
    <row r="11135" spans="1:13" x14ac:dyDescent="0.3">
      <c r="A11135" t="s">
        <v>1085</v>
      </c>
      <c r="B11135" t="s">
        <v>3689</v>
      </c>
      <c r="C11135" t="s">
        <v>3190</v>
      </c>
      <c r="D11135" t="s">
        <v>1822</v>
      </c>
      <c r="E11135" t="s">
        <v>3235</v>
      </c>
      <c r="F11135" t="s">
        <v>35879</v>
      </c>
      <c r="G11135" t="s">
        <v>3690</v>
      </c>
      <c r="H11135" t="s">
        <v>35523</v>
      </c>
      <c r="I11135" t="s">
        <v>35880</v>
      </c>
      <c r="J11135" t="s">
        <v>3187</v>
      </c>
      <c r="K11135" t="s">
        <v>3174</v>
      </c>
      <c r="L11135" t="s">
        <v>3174</v>
      </c>
      <c r="M11135" t="s">
        <v>3174</v>
      </c>
    </row>
    <row r="11136" spans="1:13" x14ac:dyDescent="0.3">
      <c r="A11136" t="s">
        <v>1085</v>
      </c>
      <c r="B11136" t="s">
        <v>8944</v>
      </c>
      <c r="C11136" t="s">
        <v>3190</v>
      </c>
      <c r="D11136" t="s">
        <v>1822</v>
      </c>
      <c r="E11136" t="s">
        <v>3235</v>
      </c>
      <c r="F11136" t="s">
        <v>35881</v>
      </c>
      <c r="G11136" t="s">
        <v>9087</v>
      </c>
      <c r="H11136" t="s">
        <v>35523</v>
      </c>
      <c r="I11136" t="s">
        <v>35882</v>
      </c>
      <c r="J11136" t="s">
        <v>3187</v>
      </c>
      <c r="K11136" t="s">
        <v>3174</v>
      </c>
      <c r="L11136" t="s">
        <v>3174</v>
      </c>
      <c r="M11136" t="s">
        <v>3174</v>
      </c>
    </row>
    <row r="11137" spans="1:13" x14ac:dyDescent="0.3">
      <c r="A11137" t="s">
        <v>1716</v>
      </c>
      <c r="B11137" t="s">
        <v>3017</v>
      </c>
      <c r="C11137" t="s">
        <v>3190</v>
      </c>
      <c r="D11137" t="s">
        <v>31321</v>
      </c>
      <c r="E11137" t="s">
        <v>3235</v>
      </c>
      <c r="F11137" t="s">
        <v>35883</v>
      </c>
      <c r="G11137" t="s">
        <v>24132</v>
      </c>
      <c r="H11137" t="s">
        <v>35523</v>
      </c>
      <c r="I11137" t="s">
        <v>35884</v>
      </c>
      <c r="J11137" t="s">
        <v>3187</v>
      </c>
      <c r="K11137" t="s">
        <v>35885</v>
      </c>
      <c r="L11137" t="s">
        <v>3174</v>
      </c>
      <c r="M11137" t="s">
        <v>3174</v>
      </c>
    </row>
    <row r="11138" spans="1:13" x14ac:dyDescent="0.3">
      <c r="A11138" t="s">
        <v>1716</v>
      </c>
      <c r="B11138" t="s">
        <v>3017</v>
      </c>
      <c r="C11138" t="s">
        <v>3190</v>
      </c>
      <c r="D11138" t="s">
        <v>31321</v>
      </c>
      <c r="E11138" t="s">
        <v>3235</v>
      </c>
      <c r="F11138" t="s">
        <v>35886</v>
      </c>
      <c r="G11138" t="s">
        <v>35887</v>
      </c>
      <c r="H11138" t="s">
        <v>35523</v>
      </c>
      <c r="I11138" t="s">
        <v>35888</v>
      </c>
      <c r="J11138" t="s">
        <v>3187</v>
      </c>
      <c r="K11138" t="s">
        <v>35889</v>
      </c>
      <c r="L11138" t="s">
        <v>3174</v>
      </c>
      <c r="M11138" t="s">
        <v>3174</v>
      </c>
    </row>
    <row r="11139" spans="1:13" x14ac:dyDescent="0.3">
      <c r="A11139" t="s">
        <v>1716</v>
      </c>
      <c r="B11139" t="s">
        <v>3017</v>
      </c>
      <c r="C11139" t="s">
        <v>3190</v>
      </c>
      <c r="D11139" t="s">
        <v>31321</v>
      </c>
      <c r="E11139" t="s">
        <v>3235</v>
      </c>
      <c r="F11139" t="s">
        <v>35890</v>
      </c>
      <c r="G11139" t="s">
        <v>35891</v>
      </c>
      <c r="H11139" t="s">
        <v>35523</v>
      </c>
      <c r="I11139" t="s">
        <v>35892</v>
      </c>
      <c r="J11139" t="s">
        <v>3187</v>
      </c>
      <c r="K11139" t="s">
        <v>35893</v>
      </c>
      <c r="L11139" t="s">
        <v>3174</v>
      </c>
      <c r="M11139" t="s">
        <v>3174</v>
      </c>
    </row>
    <row r="11140" spans="1:13" x14ac:dyDescent="0.3">
      <c r="A11140" t="s">
        <v>1716</v>
      </c>
      <c r="B11140" t="s">
        <v>3017</v>
      </c>
      <c r="C11140" t="s">
        <v>3190</v>
      </c>
      <c r="D11140" t="s">
        <v>31321</v>
      </c>
      <c r="E11140" t="s">
        <v>3235</v>
      </c>
      <c r="F11140" t="s">
        <v>35894</v>
      </c>
      <c r="G11140" t="s">
        <v>24132</v>
      </c>
      <c r="H11140" t="s">
        <v>35523</v>
      </c>
      <c r="I11140" t="s">
        <v>35895</v>
      </c>
      <c r="J11140" t="s">
        <v>3187</v>
      </c>
      <c r="K11140" t="s">
        <v>35896</v>
      </c>
      <c r="L11140" t="s">
        <v>3174</v>
      </c>
      <c r="M11140" t="s">
        <v>3174</v>
      </c>
    </row>
    <row r="11141" spans="1:13" x14ac:dyDescent="0.3">
      <c r="A11141" t="s">
        <v>1716</v>
      </c>
      <c r="B11141" t="s">
        <v>3017</v>
      </c>
      <c r="C11141" t="s">
        <v>3190</v>
      </c>
      <c r="D11141" t="s">
        <v>31321</v>
      </c>
      <c r="E11141" t="s">
        <v>3235</v>
      </c>
      <c r="F11141" t="s">
        <v>35897</v>
      </c>
      <c r="G11141" t="s">
        <v>35898</v>
      </c>
      <c r="H11141" t="s">
        <v>35523</v>
      </c>
      <c r="I11141" t="s">
        <v>35899</v>
      </c>
      <c r="J11141" t="s">
        <v>3187</v>
      </c>
      <c r="K11141" t="s">
        <v>35900</v>
      </c>
      <c r="L11141" t="s">
        <v>3174</v>
      </c>
      <c r="M11141" t="s">
        <v>3174</v>
      </c>
    </row>
    <row r="11142" spans="1:13" x14ac:dyDescent="0.3">
      <c r="A11142" t="s">
        <v>1716</v>
      </c>
      <c r="B11142" t="s">
        <v>3017</v>
      </c>
      <c r="C11142" t="s">
        <v>3190</v>
      </c>
      <c r="D11142" t="s">
        <v>31321</v>
      </c>
      <c r="E11142" t="s">
        <v>3235</v>
      </c>
      <c r="F11142" t="s">
        <v>35901</v>
      </c>
      <c r="G11142" t="s">
        <v>35902</v>
      </c>
      <c r="H11142" t="s">
        <v>35523</v>
      </c>
      <c r="I11142" t="s">
        <v>35903</v>
      </c>
      <c r="J11142" t="s">
        <v>3187</v>
      </c>
      <c r="K11142" t="s">
        <v>35904</v>
      </c>
      <c r="L11142" t="s">
        <v>3174</v>
      </c>
      <c r="M11142" t="s">
        <v>3174</v>
      </c>
    </row>
    <row r="11143" spans="1:13" x14ac:dyDescent="0.3">
      <c r="A11143" t="s">
        <v>1716</v>
      </c>
      <c r="B11143" t="s">
        <v>3017</v>
      </c>
      <c r="C11143" t="s">
        <v>3190</v>
      </c>
      <c r="D11143" t="s">
        <v>31321</v>
      </c>
      <c r="E11143" t="s">
        <v>3235</v>
      </c>
      <c r="F11143" t="s">
        <v>35905</v>
      </c>
      <c r="G11143" t="s">
        <v>35906</v>
      </c>
      <c r="H11143" t="s">
        <v>35523</v>
      </c>
      <c r="I11143" t="s">
        <v>35907</v>
      </c>
      <c r="J11143" t="s">
        <v>3187</v>
      </c>
      <c r="K11143" t="s">
        <v>35908</v>
      </c>
      <c r="L11143" t="s">
        <v>3174</v>
      </c>
      <c r="M11143" t="s">
        <v>3174</v>
      </c>
    </row>
    <row r="11144" spans="1:13" x14ac:dyDescent="0.3">
      <c r="A11144" t="s">
        <v>1716</v>
      </c>
      <c r="B11144" t="s">
        <v>3017</v>
      </c>
      <c r="C11144" t="s">
        <v>3190</v>
      </c>
      <c r="D11144" t="s">
        <v>31321</v>
      </c>
      <c r="E11144" t="s">
        <v>3235</v>
      </c>
      <c r="F11144" t="s">
        <v>35909</v>
      </c>
      <c r="G11144" t="s">
        <v>35910</v>
      </c>
      <c r="H11144" t="s">
        <v>35523</v>
      </c>
      <c r="I11144" t="s">
        <v>35911</v>
      </c>
      <c r="J11144" t="s">
        <v>3187</v>
      </c>
      <c r="K11144" t="s">
        <v>35912</v>
      </c>
      <c r="L11144" t="s">
        <v>3174</v>
      </c>
      <c r="M11144" t="s">
        <v>3174</v>
      </c>
    </row>
    <row r="11145" spans="1:13" x14ac:dyDescent="0.3">
      <c r="A11145" t="s">
        <v>1085</v>
      </c>
      <c r="B11145" t="s">
        <v>2997</v>
      </c>
      <c r="C11145" t="s">
        <v>3173</v>
      </c>
      <c r="D11145" t="s">
        <v>1822</v>
      </c>
      <c r="E11145" t="s">
        <v>3459</v>
      </c>
      <c r="F11145" t="s">
        <v>35913</v>
      </c>
      <c r="G11145" t="s">
        <v>3902</v>
      </c>
      <c r="H11145" t="s">
        <v>35523</v>
      </c>
      <c r="I11145" t="s">
        <v>35914</v>
      </c>
      <c r="J11145" t="s">
        <v>3187</v>
      </c>
      <c r="K11145" t="s">
        <v>3174</v>
      </c>
      <c r="L11145" t="s">
        <v>3174</v>
      </c>
      <c r="M11145" t="s">
        <v>3174</v>
      </c>
    </row>
    <row r="11146" spans="1:13" x14ac:dyDescent="0.3">
      <c r="A11146" t="s">
        <v>1085</v>
      </c>
      <c r="B11146" t="s">
        <v>2997</v>
      </c>
      <c r="C11146" t="s">
        <v>3173</v>
      </c>
      <c r="D11146" t="s">
        <v>1822</v>
      </c>
      <c r="E11146" t="s">
        <v>3459</v>
      </c>
      <c r="F11146" t="s">
        <v>35915</v>
      </c>
      <c r="G11146" t="s">
        <v>3902</v>
      </c>
      <c r="H11146" t="s">
        <v>35523</v>
      </c>
      <c r="I11146" t="s">
        <v>35916</v>
      </c>
      <c r="J11146" t="s">
        <v>3187</v>
      </c>
      <c r="K11146" t="s">
        <v>3174</v>
      </c>
      <c r="L11146" t="s">
        <v>3174</v>
      </c>
      <c r="M11146" t="s">
        <v>3174</v>
      </c>
    </row>
    <row r="11147" spans="1:13" x14ac:dyDescent="0.3">
      <c r="A11147" t="s">
        <v>1085</v>
      </c>
      <c r="B11147" t="s">
        <v>2997</v>
      </c>
      <c r="C11147" t="s">
        <v>3173</v>
      </c>
      <c r="D11147" t="s">
        <v>1822</v>
      </c>
      <c r="E11147" t="s">
        <v>3459</v>
      </c>
      <c r="F11147" t="s">
        <v>35917</v>
      </c>
      <c r="G11147" t="s">
        <v>3902</v>
      </c>
      <c r="H11147" t="s">
        <v>35523</v>
      </c>
      <c r="I11147" t="s">
        <v>35918</v>
      </c>
      <c r="J11147" t="s">
        <v>3187</v>
      </c>
      <c r="K11147" t="s">
        <v>3174</v>
      </c>
      <c r="L11147" t="s">
        <v>3174</v>
      </c>
      <c r="M11147" t="s">
        <v>3174</v>
      </c>
    </row>
    <row r="11148" spans="1:13" x14ac:dyDescent="0.3">
      <c r="A11148" t="s">
        <v>1085</v>
      </c>
      <c r="B11148" t="s">
        <v>2997</v>
      </c>
      <c r="C11148" t="s">
        <v>3173</v>
      </c>
      <c r="D11148" t="s">
        <v>1822</v>
      </c>
      <c r="E11148" t="s">
        <v>3459</v>
      </c>
      <c r="F11148" t="s">
        <v>35919</v>
      </c>
      <c r="G11148" t="s">
        <v>3904</v>
      </c>
      <c r="H11148" t="s">
        <v>35523</v>
      </c>
      <c r="I11148" t="s">
        <v>35920</v>
      </c>
      <c r="J11148" t="s">
        <v>3187</v>
      </c>
      <c r="K11148" t="s">
        <v>3174</v>
      </c>
      <c r="L11148" t="s">
        <v>3174</v>
      </c>
      <c r="M11148" t="s">
        <v>3174</v>
      </c>
    </row>
    <row r="11149" spans="1:13" x14ac:dyDescent="0.3">
      <c r="A11149" t="s">
        <v>1085</v>
      </c>
      <c r="B11149" t="s">
        <v>2997</v>
      </c>
      <c r="C11149" t="s">
        <v>3173</v>
      </c>
      <c r="D11149" t="s">
        <v>1822</v>
      </c>
      <c r="E11149" t="s">
        <v>3459</v>
      </c>
      <c r="F11149" t="s">
        <v>35921</v>
      </c>
      <c r="G11149" t="s">
        <v>3904</v>
      </c>
      <c r="H11149" t="s">
        <v>35523</v>
      </c>
      <c r="I11149" t="s">
        <v>35922</v>
      </c>
      <c r="J11149" t="s">
        <v>3187</v>
      </c>
      <c r="K11149" t="s">
        <v>3174</v>
      </c>
      <c r="L11149" t="s">
        <v>3174</v>
      </c>
      <c r="M11149" t="s">
        <v>3174</v>
      </c>
    </row>
    <row r="11150" spans="1:13" x14ac:dyDescent="0.3">
      <c r="A11150" t="s">
        <v>1085</v>
      </c>
      <c r="B11150" t="s">
        <v>2997</v>
      </c>
      <c r="C11150" t="s">
        <v>3173</v>
      </c>
      <c r="D11150" t="s">
        <v>1822</v>
      </c>
      <c r="E11150" t="s">
        <v>3459</v>
      </c>
      <c r="F11150" t="s">
        <v>35923</v>
      </c>
      <c r="G11150" t="s">
        <v>3904</v>
      </c>
      <c r="H11150" t="s">
        <v>35523</v>
      </c>
      <c r="I11150" t="s">
        <v>35924</v>
      </c>
      <c r="J11150" t="s">
        <v>3187</v>
      </c>
      <c r="K11150" t="s">
        <v>3174</v>
      </c>
      <c r="L11150" t="s">
        <v>3174</v>
      </c>
      <c r="M11150" t="s">
        <v>3174</v>
      </c>
    </row>
    <row r="11151" spans="1:13" x14ac:dyDescent="0.3">
      <c r="A11151" t="s">
        <v>1085</v>
      </c>
      <c r="B11151" t="s">
        <v>2997</v>
      </c>
      <c r="C11151" t="s">
        <v>3173</v>
      </c>
      <c r="D11151" t="s">
        <v>1822</v>
      </c>
      <c r="E11151" t="s">
        <v>3459</v>
      </c>
      <c r="F11151" t="s">
        <v>35925</v>
      </c>
      <c r="G11151" t="s">
        <v>3904</v>
      </c>
      <c r="H11151" t="s">
        <v>35523</v>
      </c>
      <c r="I11151" t="s">
        <v>35926</v>
      </c>
      <c r="J11151" t="s">
        <v>3187</v>
      </c>
      <c r="K11151" t="s">
        <v>3174</v>
      </c>
      <c r="L11151" t="s">
        <v>3174</v>
      </c>
      <c r="M11151" t="s">
        <v>3174</v>
      </c>
    </row>
    <row r="11152" spans="1:13" x14ac:dyDescent="0.3">
      <c r="A11152" t="s">
        <v>1085</v>
      </c>
      <c r="B11152" t="s">
        <v>2997</v>
      </c>
      <c r="C11152" t="s">
        <v>3173</v>
      </c>
      <c r="D11152" t="s">
        <v>1761</v>
      </c>
      <c r="E11152" t="s">
        <v>3459</v>
      </c>
      <c r="F11152" t="s">
        <v>35927</v>
      </c>
      <c r="G11152" t="s">
        <v>3902</v>
      </c>
      <c r="H11152" t="s">
        <v>35523</v>
      </c>
      <c r="I11152" t="s">
        <v>35928</v>
      </c>
      <c r="J11152" t="s">
        <v>3187</v>
      </c>
      <c r="K11152" t="s">
        <v>35929</v>
      </c>
      <c r="L11152" t="s">
        <v>3174</v>
      </c>
      <c r="M11152" t="s">
        <v>3174</v>
      </c>
    </row>
    <row r="11153" spans="1:13" x14ac:dyDescent="0.3">
      <c r="A11153" t="s">
        <v>1085</v>
      </c>
      <c r="B11153" t="s">
        <v>2997</v>
      </c>
      <c r="C11153" t="s">
        <v>3173</v>
      </c>
      <c r="D11153" t="s">
        <v>1761</v>
      </c>
      <c r="E11153" t="s">
        <v>3459</v>
      </c>
      <c r="F11153" t="s">
        <v>35930</v>
      </c>
      <c r="G11153" t="s">
        <v>3904</v>
      </c>
      <c r="H11153" t="s">
        <v>35523</v>
      </c>
      <c r="I11153" t="s">
        <v>35931</v>
      </c>
      <c r="J11153" t="s">
        <v>3187</v>
      </c>
      <c r="K11153" t="s">
        <v>35932</v>
      </c>
      <c r="L11153" t="s">
        <v>3174</v>
      </c>
      <c r="M11153" t="s">
        <v>3174</v>
      </c>
    </row>
    <row r="11154" spans="1:13" x14ac:dyDescent="0.3">
      <c r="A11154" t="s">
        <v>1085</v>
      </c>
      <c r="B11154" t="s">
        <v>2997</v>
      </c>
      <c r="C11154" t="s">
        <v>3173</v>
      </c>
      <c r="D11154" t="s">
        <v>1761</v>
      </c>
      <c r="E11154" t="s">
        <v>3459</v>
      </c>
      <c r="F11154" t="s">
        <v>35933</v>
      </c>
      <c r="G11154" t="s">
        <v>3902</v>
      </c>
      <c r="H11154" t="s">
        <v>35523</v>
      </c>
      <c r="I11154" t="s">
        <v>35934</v>
      </c>
      <c r="J11154" t="s">
        <v>3187</v>
      </c>
      <c r="K11154" t="s">
        <v>35935</v>
      </c>
      <c r="L11154" t="s">
        <v>3174</v>
      </c>
      <c r="M11154" t="s">
        <v>3174</v>
      </c>
    </row>
    <row r="11155" spans="1:13" x14ac:dyDescent="0.3">
      <c r="A11155" t="s">
        <v>1085</v>
      </c>
      <c r="B11155" t="s">
        <v>2997</v>
      </c>
      <c r="C11155" t="s">
        <v>3173</v>
      </c>
      <c r="D11155" t="s">
        <v>1761</v>
      </c>
      <c r="E11155" t="s">
        <v>3459</v>
      </c>
      <c r="F11155" t="s">
        <v>35936</v>
      </c>
      <c r="G11155" t="s">
        <v>3904</v>
      </c>
      <c r="H11155" t="s">
        <v>35523</v>
      </c>
      <c r="I11155" t="s">
        <v>35937</v>
      </c>
      <c r="J11155" t="s">
        <v>3187</v>
      </c>
      <c r="K11155" t="s">
        <v>35938</v>
      </c>
      <c r="L11155" t="s">
        <v>3174</v>
      </c>
      <c r="M11155" t="s">
        <v>3174</v>
      </c>
    </row>
    <row r="11156" spans="1:13" x14ac:dyDescent="0.3">
      <c r="A11156" t="s">
        <v>1085</v>
      </c>
      <c r="B11156" t="s">
        <v>3655</v>
      </c>
      <c r="C11156" t="s">
        <v>3173</v>
      </c>
      <c r="D11156" t="s">
        <v>1822</v>
      </c>
      <c r="E11156" t="s">
        <v>3459</v>
      </c>
      <c r="F11156" t="s">
        <v>35939</v>
      </c>
      <c r="G11156" t="s">
        <v>3904</v>
      </c>
      <c r="H11156" t="s">
        <v>35523</v>
      </c>
      <c r="I11156" t="s">
        <v>35940</v>
      </c>
      <c r="J11156" t="s">
        <v>3187</v>
      </c>
      <c r="K11156" t="s">
        <v>3174</v>
      </c>
      <c r="L11156" t="s">
        <v>3174</v>
      </c>
      <c r="M11156" t="s">
        <v>3174</v>
      </c>
    </row>
    <row r="11157" spans="1:13" x14ac:dyDescent="0.3">
      <c r="A11157" t="s">
        <v>1085</v>
      </c>
      <c r="B11157" t="s">
        <v>3655</v>
      </c>
      <c r="C11157" t="s">
        <v>3173</v>
      </c>
      <c r="D11157" t="s">
        <v>1761</v>
      </c>
      <c r="E11157" t="s">
        <v>3459</v>
      </c>
      <c r="F11157" t="s">
        <v>35941</v>
      </c>
      <c r="G11157" t="s">
        <v>3902</v>
      </c>
      <c r="H11157" t="s">
        <v>35523</v>
      </c>
      <c r="I11157" t="s">
        <v>35942</v>
      </c>
      <c r="J11157" t="s">
        <v>3187</v>
      </c>
      <c r="K11157" t="s">
        <v>35943</v>
      </c>
      <c r="L11157" t="s">
        <v>3174</v>
      </c>
      <c r="M11157" t="s">
        <v>3174</v>
      </c>
    </row>
    <row r="11158" spans="1:13" x14ac:dyDescent="0.3">
      <c r="A11158" t="s">
        <v>1085</v>
      </c>
      <c r="B11158" t="s">
        <v>3655</v>
      </c>
      <c r="C11158" t="s">
        <v>3173</v>
      </c>
      <c r="D11158" t="s">
        <v>1761</v>
      </c>
      <c r="E11158" t="s">
        <v>3459</v>
      </c>
      <c r="F11158" t="s">
        <v>35944</v>
      </c>
      <c r="G11158" t="s">
        <v>3904</v>
      </c>
      <c r="H11158" t="s">
        <v>35523</v>
      </c>
      <c r="I11158" t="s">
        <v>35945</v>
      </c>
      <c r="J11158" t="s">
        <v>3187</v>
      </c>
      <c r="K11158" t="s">
        <v>35946</v>
      </c>
      <c r="L11158" t="s">
        <v>3174</v>
      </c>
      <c r="M11158" t="s">
        <v>3174</v>
      </c>
    </row>
    <row r="11159" spans="1:13" x14ac:dyDescent="0.3">
      <c r="A11159" t="s">
        <v>1085</v>
      </c>
      <c r="B11159" t="s">
        <v>3655</v>
      </c>
      <c r="C11159" t="s">
        <v>3173</v>
      </c>
      <c r="D11159" t="s">
        <v>1761</v>
      </c>
      <c r="E11159" t="s">
        <v>3459</v>
      </c>
      <c r="F11159" t="s">
        <v>35947</v>
      </c>
      <c r="G11159" t="s">
        <v>3902</v>
      </c>
      <c r="H11159" t="s">
        <v>35523</v>
      </c>
      <c r="I11159" t="s">
        <v>35948</v>
      </c>
      <c r="J11159" t="s">
        <v>3187</v>
      </c>
      <c r="K11159" t="s">
        <v>35949</v>
      </c>
      <c r="L11159" t="s">
        <v>3174</v>
      </c>
      <c r="M11159" t="s">
        <v>3174</v>
      </c>
    </row>
    <row r="11160" spans="1:13" x14ac:dyDescent="0.3">
      <c r="A11160" t="s">
        <v>1085</v>
      </c>
      <c r="B11160" t="s">
        <v>3655</v>
      </c>
      <c r="C11160" t="s">
        <v>3173</v>
      </c>
      <c r="D11160" t="s">
        <v>1761</v>
      </c>
      <c r="E11160" t="s">
        <v>3459</v>
      </c>
      <c r="F11160" t="s">
        <v>35950</v>
      </c>
      <c r="G11160" t="s">
        <v>3904</v>
      </c>
      <c r="H11160" t="s">
        <v>35523</v>
      </c>
      <c r="I11160" t="s">
        <v>35951</v>
      </c>
      <c r="J11160" t="s">
        <v>3187</v>
      </c>
      <c r="K11160" t="s">
        <v>35952</v>
      </c>
      <c r="L11160" t="s">
        <v>3174</v>
      </c>
      <c r="M11160" t="s">
        <v>3174</v>
      </c>
    </row>
    <row r="11161" spans="1:13" x14ac:dyDescent="0.3">
      <c r="A11161" t="s">
        <v>1085</v>
      </c>
      <c r="B11161" t="s">
        <v>3289</v>
      </c>
      <c r="C11161" t="s">
        <v>3190</v>
      </c>
      <c r="D11161" t="s">
        <v>1822</v>
      </c>
      <c r="E11161" t="s">
        <v>3235</v>
      </c>
      <c r="F11161" t="s">
        <v>35953</v>
      </c>
      <c r="G11161" t="s">
        <v>3780</v>
      </c>
      <c r="H11161" t="s">
        <v>35523</v>
      </c>
      <c r="I11161" t="s">
        <v>35954</v>
      </c>
      <c r="J11161" t="s">
        <v>3187</v>
      </c>
      <c r="K11161" t="s">
        <v>3174</v>
      </c>
      <c r="L11161" t="s">
        <v>3174</v>
      </c>
      <c r="M11161" t="s">
        <v>3174</v>
      </c>
    </row>
    <row r="11162" spans="1:13" x14ac:dyDescent="0.3">
      <c r="A11162" t="s">
        <v>1090</v>
      </c>
      <c r="B11162" t="s">
        <v>3319</v>
      </c>
      <c r="C11162" t="s">
        <v>3173</v>
      </c>
      <c r="D11162" t="s">
        <v>1759</v>
      </c>
      <c r="E11162" t="s">
        <v>3235</v>
      </c>
      <c r="F11162" t="s">
        <v>35955</v>
      </c>
      <c r="G11162" t="s">
        <v>27157</v>
      </c>
      <c r="H11162" t="s">
        <v>35523</v>
      </c>
      <c r="I11162" t="s">
        <v>35956</v>
      </c>
      <c r="J11162" t="s">
        <v>3187</v>
      </c>
      <c r="K11162" t="s">
        <v>3174</v>
      </c>
      <c r="L11162" t="s">
        <v>3174</v>
      </c>
      <c r="M11162" t="s">
        <v>3174</v>
      </c>
    </row>
    <row r="11163" spans="1:13" x14ac:dyDescent="0.3">
      <c r="A11163" t="s">
        <v>1090</v>
      </c>
      <c r="B11163" t="s">
        <v>436</v>
      </c>
      <c r="C11163" t="s">
        <v>3173</v>
      </c>
      <c r="D11163" t="s">
        <v>1822</v>
      </c>
      <c r="E11163" t="s">
        <v>3235</v>
      </c>
      <c r="F11163" t="s">
        <v>35957</v>
      </c>
      <c r="G11163" t="s">
        <v>35958</v>
      </c>
      <c r="H11163" t="s">
        <v>35523</v>
      </c>
      <c r="I11163" t="s">
        <v>35959</v>
      </c>
      <c r="J11163" t="s">
        <v>3187</v>
      </c>
      <c r="K11163" t="s">
        <v>3174</v>
      </c>
      <c r="L11163" t="s">
        <v>3174</v>
      </c>
      <c r="M11163" t="s">
        <v>3174</v>
      </c>
    </row>
    <row r="11164" spans="1:13" x14ac:dyDescent="0.3">
      <c r="A11164" t="s">
        <v>1090</v>
      </c>
      <c r="B11164" t="s">
        <v>436</v>
      </c>
      <c r="C11164" t="s">
        <v>3173</v>
      </c>
      <c r="D11164" t="s">
        <v>1822</v>
      </c>
      <c r="E11164" t="s">
        <v>3235</v>
      </c>
      <c r="F11164" t="s">
        <v>35960</v>
      </c>
      <c r="G11164" t="s">
        <v>35958</v>
      </c>
      <c r="H11164" t="s">
        <v>35523</v>
      </c>
      <c r="I11164" t="s">
        <v>35961</v>
      </c>
      <c r="J11164" t="s">
        <v>3187</v>
      </c>
      <c r="K11164" t="s">
        <v>3174</v>
      </c>
      <c r="L11164" t="s">
        <v>3174</v>
      </c>
      <c r="M11164" t="s">
        <v>3174</v>
      </c>
    </row>
    <row r="11165" spans="1:13" x14ac:dyDescent="0.3">
      <c r="A11165" t="s">
        <v>1090</v>
      </c>
      <c r="B11165" t="s">
        <v>6503</v>
      </c>
      <c r="C11165" t="s">
        <v>3173</v>
      </c>
      <c r="D11165" t="s">
        <v>1822</v>
      </c>
      <c r="E11165" t="s">
        <v>3235</v>
      </c>
      <c r="F11165" t="s">
        <v>35962</v>
      </c>
      <c r="G11165" t="s">
        <v>16631</v>
      </c>
      <c r="H11165" t="s">
        <v>35523</v>
      </c>
      <c r="I11165" t="s">
        <v>35963</v>
      </c>
      <c r="J11165" t="s">
        <v>3187</v>
      </c>
      <c r="K11165" t="s">
        <v>3174</v>
      </c>
      <c r="L11165" t="s">
        <v>3174</v>
      </c>
      <c r="M11165" t="s">
        <v>3174</v>
      </c>
    </row>
    <row r="11166" spans="1:13" x14ac:dyDescent="0.3">
      <c r="A11166" t="s">
        <v>1090</v>
      </c>
      <c r="B11166" t="s">
        <v>6503</v>
      </c>
      <c r="C11166" t="s">
        <v>3173</v>
      </c>
      <c r="D11166" t="s">
        <v>1822</v>
      </c>
      <c r="E11166" t="s">
        <v>3235</v>
      </c>
      <c r="F11166" t="s">
        <v>35964</v>
      </c>
      <c r="G11166" t="s">
        <v>16463</v>
      </c>
      <c r="H11166" t="s">
        <v>35523</v>
      </c>
      <c r="I11166" t="s">
        <v>35965</v>
      </c>
      <c r="J11166" t="s">
        <v>3187</v>
      </c>
      <c r="K11166" t="s">
        <v>3174</v>
      </c>
      <c r="L11166" t="s">
        <v>3174</v>
      </c>
      <c r="M11166" t="s">
        <v>3174</v>
      </c>
    </row>
    <row r="11167" spans="1:13" x14ac:dyDescent="0.3">
      <c r="A11167" t="s">
        <v>1090</v>
      </c>
      <c r="B11167" t="s">
        <v>6503</v>
      </c>
      <c r="C11167" t="s">
        <v>3173</v>
      </c>
      <c r="D11167" t="s">
        <v>1822</v>
      </c>
      <c r="E11167" t="s">
        <v>3235</v>
      </c>
      <c r="F11167" t="s">
        <v>35966</v>
      </c>
      <c r="G11167" t="s">
        <v>16473</v>
      </c>
      <c r="H11167" t="s">
        <v>35523</v>
      </c>
      <c r="I11167" t="s">
        <v>35967</v>
      </c>
      <c r="J11167" t="s">
        <v>3187</v>
      </c>
      <c r="K11167" t="s">
        <v>3174</v>
      </c>
      <c r="L11167" t="s">
        <v>3174</v>
      </c>
      <c r="M11167" t="s">
        <v>3174</v>
      </c>
    </row>
    <row r="11168" spans="1:13" x14ac:dyDescent="0.3">
      <c r="A11168" t="s">
        <v>1090</v>
      </c>
      <c r="B11168" t="s">
        <v>6503</v>
      </c>
      <c r="C11168" t="s">
        <v>3173</v>
      </c>
      <c r="D11168" t="s">
        <v>1822</v>
      </c>
      <c r="E11168" t="s">
        <v>3459</v>
      </c>
      <c r="F11168" t="s">
        <v>35968</v>
      </c>
      <c r="G11168" t="s">
        <v>6074</v>
      </c>
      <c r="H11168" t="s">
        <v>35523</v>
      </c>
      <c r="I11168" t="s">
        <v>35969</v>
      </c>
      <c r="J11168" t="s">
        <v>3187</v>
      </c>
      <c r="K11168" t="s">
        <v>3174</v>
      </c>
      <c r="L11168" t="s">
        <v>3174</v>
      </c>
      <c r="M11168" t="s">
        <v>3174</v>
      </c>
    </row>
    <row r="11169" spans="1:13" x14ac:dyDescent="0.3">
      <c r="A11169" t="s">
        <v>1090</v>
      </c>
      <c r="B11169" t="s">
        <v>6503</v>
      </c>
      <c r="C11169" t="s">
        <v>3173</v>
      </c>
      <c r="D11169" t="s">
        <v>1822</v>
      </c>
      <c r="E11169" t="s">
        <v>3235</v>
      </c>
      <c r="F11169" t="s">
        <v>35970</v>
      </c>
      <c r="G11169" t="s">
        <v>16631</v>
      </c>
      <c r="H11169" t="s">
        <v>35523</v>
      </c>
      <c r="I11169" t="s">
        <v>35971</v>
      </c>
      <c r="J11169" t="s">
        <v>3187</v>
      </c>
      <c r="K11169" t="s">
        <v>3174</v>
      </c>
      <c r="L11169" t="s">
        <v>3174</v>
      </c>
      <c r="M11169" t="s">
        <v>3174</v>
      </c>
    </row>
    <row r="11170" spans="1:13" x14ac:dyDescent="0.3">
      <c r="A11170" t="s">
        <v>1090</v>
      </c>
      <c r="B11170" t="s">
        <v>6503</v>
      </c>
      <c r="C11170" t="s">
        <v>3173</v>
      </c>
      <c r="D11170" t="s">
        <v>1822</v>
      </c>
      <c r="E11170" t="s">
        <v>3235</v>
      </c>
      <c r="F11170" t="s">
        <v>35972</v>
      </c>
      <c r="G11170" t="s">
        <v>16463</v>
      </c>
      <c r="H11170" t="s">
        <v>35523</v>
      </c>
      <c r="I11170" t="s">
        <v>35973</v>
      </c>
      <c r="J11170" t="s">
        <v>3187</v>
      </c>
      <c r="K11170" t="s">
        <v>3174</v>
      </c>
      <c r="L11170" t="s">
        <v>3174</v>
      </c>
      <c r="M11170" t="s">
        <v>3174</v>
      </c>
    </row>
    <row r="11171" spans="1:13" x14ac:dyDescent="0.3">
      <c r="A11171" t="s">
        <v>1090</v>
      </c>
      <c r="B11171" t="s">
        <v>6503</v>
      </c>
      <c r="C11171" t="s">
        <v>3173</v>
      </c>
      <c r="D11171" t="s">
        <v>1822</v>
      </c>
      <c r="E11171" t="s">
        <v>3235</v>
      </c>
      <c r="F11171" t="s">
        <v>35974</v>
      </c>
      <c r="G11171" t="s">
        <v>16473</v>
      </c>
      <c r="H11171" t="s">
        <v>35523</v>
      </c>
      <c r="I11171" t="s">
        <v>35975</v>
      </c>
      <c r="J11171" t="s">
        <v>3187</v>
      </c>
      <c r="K11171" t="s">
        <v>3174</v>
      </c>
      <c r="L11171" t="s">
        <v>3174</v>
      </c>
      <c r="M11171" t="s">
        <v>3174</v>
      </c>
    </row>
    <row r="11172" spans="1:13" x14ac:dyDescent="0.3">
      <c r="A11172" t="s">
        <v>1090</v>
      </c>
      <c r="B11172" t="s">
        <v>6503</v>
      </c>
      <c r="C11172" t="s">
        <v>3173</v>
      </c>
      <c r="D11172" t="s">
        <v>1822</v>
      </c>
      <c r="E11172" t="s">
        <v>3459</v>
      </c>
      <c r="F11172" t="s">
        <v>35976</v>
      </c>
      <c r="G11172" t="s">
        <v>6074</v>
      </c>
      <c r="H11172" t="s">
        <v>35523</v>
      </c>
      <c r="I11172" t="s">
        <v>35977</v>
      </c>
      <c r="J11172" t="s">
        <v>3187</v>
      </c>
      <c r="K11172" t="s">
        <v>3174</v>
      </c>
      <c r="L11172" t="s">
        <v>3174</v>
      </c>
      <c r="M11172" t="s">
        <v>3174</v>
      </c>
    </row>
    <row r="11173" spans="1:13" x14ac:dyDescent="0.3">
      <c r="A11173" t="s">
        <v>1090</v>
      </c>
      <c r="B11173" t="s">
        <v>35978</v>
      </c>
      <c r="C11173" t="s">
        <v>3173</v>
      </c>
      <c r="D11173" t="s">
        <v>1822</v>
      </c>
      <c r="E11173" t="s">
        <v>3235</v>
      </c>
      <c r="F11173" t="s">
        <v>35979</v>
      </c>
      <c r="G11173" t="s">
        <v>35958</v>
      </c>
      <c r="H11173" t="s">
        <v>35523</v>
      </c>
      <c r="I11173" t="s">
        <v>35980</v>
      </c>
      <c r="J11173" t="s">
        <v>3187</v>
      </c>
      <c r="K11173" t="s">
        <v>3174</v>
      </c>
      <c r="L11173" t="s">
        <v>3174</v>
      </c>
      <c r="M11173" t="s">
        <v>3174</v>
      </c>
    </row>
    <row r="11174" spans="1:13" x14ac:dyDescent="0.3">
      <c r="A11174" t="s">
        <v>1090</v>
      </c>
      <c r="B11174" t="s">
        <v>35978</v>
      </c>
      <c r="C11174" t="s">
        <v>3173</v>
      </c>
      <c r="D11174" t="s">
        <v>1822</v>
      </c>
      <c r="E11174" t="s">
        <v>3235</v>
      </c>
      <c r="F11174" t="s">
        <v>35981</v>
      </c>
      <c r="G11174" t="s">
        <v>19947</v>
      </c>
      <c r="H11174" t="s">
        <v>35523</v>
      </c>
      <c r="I11174" t="s">
        <v>35982</v>
      </c>
      <c r="J11174" t="s">
        <v>3187</v>
      </c>
      <c r="K11174" t="s">
        <v>3174</v>
      </c>
      <c r="L11174" t="s">
        <v>3174</v>
      </c>
      <c r="M11174" t="s">
        <v>3174</v>
      </c>
    </row>
    <row r="11175" spans="1:13" x14ac:dyDescent="0.3">
      <c r="A11175" t="s">
        <v>1090</v>
      </c>
      <c r="B11175" t="s">
        <v>35978</v>
      </c>
      <c r="C11175" t="s">
        <v>3173</v>
      </c>
      <c r="D11175" t="s">
        <v>1822</v>
      </c>
      <c r="E11175" t="s">
        <v>3235</v>
      </c>
      <c r="F11175" t="s">
        <v>35983</v>
      </c>
      <c r="G11175" t="s">
        <v>35984</v>
      </c>
      <c r="H11175" t="s">
        <v>35523</v>
      </c>
      <c r="I11175" t="s">
        <v>35985</v>
      </c>
      <c r="J11175" t="s">
        <v>3187</v>
      </c>
      <c r="K11175" t="s">
        <v>3174</v>
      </c>
      <c r="L11175" t="s">
        <v>3174</v>
      </c>
      <c r="M11175" t="s">
        <v>3174</v>
      </c>
    </row>
  </sheetData>
  <autoFilter ref="A1:M11175" xr:uid="{F34D2929-46F3-4728-9808-7A070406338D}"/>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C16F-87E2-4BEC-B248-A0365888687D}">
  <sheetPr codeName="Planilha9"/>
  <dimension ref="C4:X6199"/>
  <sheetViews>
    <sheetView showGridLines="0" topLeftCell="L1" zoomScale="115" zoomScaleNormal="115" workbookViewId="0">
      <selection activeCell="L34" sqref="L34"/>
    </sheetView>
  </sheetViews>
  <sheetFormatPr defaultColWidth="9.09765625" defaultRowHeight="13" x14ac:dyDescent="0.3"/>
  <cols>
    <col min="1" max="2" width="9.09765625" style="44"/>
    <col min="3" max="3" width="42.296875" style="44" customWidth="1"/>
    <col min="4" max="4" width="51.69921875" style="44" customWidth="1"/>
    <col min="5" max="5" width="9.09765625" style="44"/>
    <col min="6" max="6" width="22.8984375" style="44" customWidth="1"/>
    <col min="7" max="7" width="9.09765625" style="44"/>
    <col min="8" max="11" width="19.59765625" style="44" customWidth="1"/>
    <col min="12" max="12" width="23.8984375" style="44" bestFit="1" customWidth="1"/>
    <col min="13" max="13" width="21.69921875" style="44" bestFit="1" customWidth="1"/>
    <col min="14" max="15" width="43.3984375" style="44" bestFit="1" customWidth="1"/>
    <col min="16" max="16" width="43.3984375" style="44" customWidth="1"/>
    <col min="17" max="17" width="11.69921875" style="44" bestFit="1" customWidth="1"/>
    <col min="18" max="16384" width="9.09765625" style="44"/>
  </cols>
  <sheetData>
    <row r="4" spans="3:24" ht="13.5" thickBot="1" x14ac:dyDescent="0.35">
      <c r="C4" s="44" t="s">
        <v>13</v>
      </c>
      <c r="D4" s="44" t="s">
        <v>35986</v>
      </c>
      <c r="F4" s="44" t="s">
        <v>35987</v>
      </c>
      <c r="H4" s="44" t="s">
        <v>21</v>
      </c>
      <c r="J4" s="84" t="s">
        <v>308</v>
      </c>
      <c r="K4" s="85" t="s">
        <v>175</v>
      </c>
      <c r="L4" s="84" t="s">
        <v>187</v>
      </c>
      <c r="M4" s="86" t="s">
        <v>498</v>
      </c>
    </row>
    <row r="5" spans="3:24" ht="14.5" x14ac:dyDescent="0.3">
      <c r="C5" s="44" t="s">
        <v>35988</v>
      </c>
      <c r="D5" s="44" t="s">
        <v>35989</v>
      </c>
      <c r="F5" s="44" t="s">
        <v>1080</v>
      </c>
      <c r="H5" s="44" t="s">
        <v>308</v>
      </c>
      <c r="J5" s="82" t="s">
        <v>308</v>
      </c>
      <c r="K5" s="44" t="s">
        <v>236</v>
      </c>
      <c r="L5" s="44" t="s">
        <v>188</v>
      </c>
      <c r="M5" s="44" t="s">
        <v>236</v>
      </c>
    </row>
    <row r="6" spans="3:24" x14ac:dyDescent="0.3">
      <c r="C6" s="44" t="s">
        <v>35990</v>
      </c>
      <c r="D6" s="44" t="s">
        <v>35991</v>
      </c>
      <c r="F6" s="44" t="s">
        <v>174</v>
      </c>
      <c r="H6" s="44" t="s">
        <v>175</v>
      </c>
      <c r="K6" s="44" t="s">
        <v>176</v>
      </c>
      <c r="L6" s="44" t="s">
        <v>235</v>
      </c>
      <c r="M6" s="44" t="s">
        <v>35992</v>
      </c>
    </row>
    <row r="7" spans="3:24" x14ac:dyDescent="0.3">
      <c r="C7" s="44" t="s">
        <v>35993</v>
      </c>
      <c r="D7" s="63" t="s">
        <v>35994</v>
      </c>
      <c r="H7" s="44" t="s">
        <v>187</v>
      </c>
      <c r="K7" s="44" t="s">
        <v>230</v>
      </c>
      <c r="L7" s="44" t="s">
        <v>35995</v>
      </c>
      <c r="M7" s="44" t="s">
        <v>35996</v>
      </c>
    </row>
    <row r="8" spans="3:24" x14ac:dyDescent="0.3">
      <c r="C8" s="44" t="s">
        <v>35997</v>
      </c>
      <c r="D8" s="44" t="s">
        <v>35998</v>
      </c>
      <c r="H8" s="44" t="s">
        <v>498</v>
      </c>
      <c r="K8" s="44" t="s">
        <v>203</v>
      </c>
      <c r="M8" s="44" t="s">
        <v>35999</v>
      </c>
    </row>
    <row r="9" spans="3:24" x14ac:dyDescent="0.3">
      <c r="C9" s="44" t="s">
        <v>36000</v>
      </c>
      <c r="D9" s="44" t="s">
        <v>36001</v>
      </c>
      <c r="M9" s="44" t="s">
        <v>36002</v>
      </c>
    </row>
    <row r="10" spans="3:24" x14ac:dyDescent="0.3">
      <c r="C10" s="44" t="s">
        <v>36003</v>
      </c>
      <c r="D10" s="44" t="s">
        <v>36004</v>
      </c>
      <c r="M10" s="44" t="s">
        <v>176</v>
      </c>
    </row>
    <row r="11" spans="3:24" x14ac:dyDescent="0.3">
      <c r="C11" s="44" t="s">
        <v>36005</v>
      </c>
      <c r="D11" s="44" t="s">
        <v>36006</v>
      </c>
    </row>
    <row r="12" spans="3:24" x14ac:dyDescent="0.3">
      <c r="C12" s="44" t="s">
        <v>36007</v>
      </c>
      <c r="D12" s="44" t="s">
        <v>36008</v>
      </c>
    </row>
    <row r="13" spans="3:24" x14ac:dyDescent="0.3">
      <c r="C13" s="44" t="s">
        <v>36009</v>
      </c>
      <c r="D13" s="44" t="s">
        <v>36010</v>
      </c>
    </row>
    <row r="14" spans="3:24" x14ac:dyDescent="0.3">
      <c r="C14" s="44" t="s">
        <v>36011</v>
      </c>
      <c r="D14" s="44" t="s">
        <v>36012</v>
      </c>
      <c r="F14" s="44" t="s">
        <v>38</v>
      </c>
      <c r="H14" s="80" t="s">
        <v>29</v>
      </c>
      <c r="I14" s="83"/>
      <c r="J14" s="91" t="s">
        <v>36013</v>
      </c>
      <c r="K14" s="91" t="s">
        <v>36013</v>
      </c>
      <c r="L14" s="91" t="s">
        <v>36013</v>
      </c>
      <c r="M14" s="91" t="s">
        <v>36013</v>
      </c>
      <c r="N14" s="91" t="s">
        <v>36013</v>
      </c>
      <c r="Q14" s="91" t="s">
        <v>36013</v>
      </c>
      <c r="R14" s="91" t="s">
        <v>36013</v>
      </c>
      <c r="S14" s="91" t="s">
        <v>36013</v>
      </c>
      <c r="T14" s="91" t="s">
        <v>36013</v>
      </c>
      <c r="U14" s="91" t="s">
        <v>36013</v>
      </c>
    </row>
    <row r="15" spans="3:24" x14ac:dyDescent="0.3">
      <c r="C15" s="44" t="s">
        <v>36014</v>
      </c>
      <c r="D15" s="44" t="s">
        <v>36015</v>
      </c>
      <c r="F15" s="44" t="s">
        <v>36016</v>
      </c>
      <c r="H15" s="44" t="s">
        <v>36017</v>
      </c>
      <c r="J15" s="87" t="s">
        <v>36018</v>
      </c>
      <c r="K15" s="87" t="s">
        <v>36019</v>
      </c>
      <c r="L15" s="86" t="s">
        <v>36020</v>
      </c>
      <c r="M15" s="87" t="s">
        <v>36021</v>
      </c>
      <c r="N15" s="86" t="s">
        <v>36022</v>
      </c>
      <c r="O15" s="87" t="s">
        <v>36023</v>
      </c>
      <c r="P15" s="87" t="s">
        <v>36024</v>
      </c>
      <c r="Q15" s="86" t="s">
        <v>36025</v>
      </c>
      <c r="R15" s="87" t="s">
        <v>36026</v>
      </c>
      <c r="S15" s="86" t="s">
        <v>36027</v>
      </c>
      <c r="T15" s="87" t="s">
        <v>230</v>
      </c>
      <c r="U15" s="86" t="s">
        <v>36028</v>
      </c>
      <c r="V15" s="87" t="s">
        <v>36029</v>
      </c>
      <c r="W15" s="86" t="s">
        <v>36030</v>
      </c>
      <c r="X15" s="87" t="s">
        <v>36031</v>
      </c>
    </row>
    <row r="16" spans="3:24" ht="14.5" x14ac:dyDescent="0.3">
      <c r="C16" s="44" t="s">
        <v>36032</v>
      </c>
      <c r="D16" s="44" t="s">
        <v>36033</v>
      </c>
      <c r="F16" s="44" t="s">
        <v>36034</v>
      </c>
      <c r="H16" s="44" t="s">
        <v>36035</v>
      </c>
      <c r="J16" s="44" t="s">
        <v>236</v>
      </c>
      <c r="K16" t="s">
        <v>36036</v>
      </c>
      <c r="L16" s="88" t="s">
        <v>35996</v>
      </c>
      <c r="M16" s="89" t="s">
        <v>35999</v>
      </c>
      <c r="N16" s="88" t="s">
        <v>36002</v>
      </c>
      <c r="O16" s="88" t="s">
        <v>176</v>
      </c>
      <c r="P16" s="88" t="s">
        <v>177</v>
      </c>
      <c r="Q16" s="44" t="s">
        <v>236</v>
      </c>
      <c r="R16" s="88" t="s">
        <v>36037</v>
      </c>
      <c r="S16" s="88" t="s">
        <v>203</v>
      </c>
      <c r="T16" s="88" t="s">
        <v>230</v>
      </c>
      <c r="U16" s="88" t="s">
        <v>175</v>
      </c>
      <c r="V16" s="88" t="s">
        <v>207</v>
      </c>
      <c r="W16" s="90" t="s">
        <v>236</v>
      </c>
      <c r="X16" s="88" t="s">
        <v>36038</v>
      </c>
    </row>
    <row r="17" spans="3:24" ht="14.5" x14ac:dyDescent="0.3">
      <c r="C17" s="44" t="s">
        <v>36039</v>
      </c>
      <c r="D17" s="44" t="s">
        <v>36040</v>
      </c>
      <c r="F17" s="44" t="s">
        <v>36041</v>
      </c>
      <c r="K17" s="88" t="s">
        <v>36042</v>
      </c>
      <c r="N17" s="88" t="s">
        <v>36042</v>
      </c>
      <c r="O17" s="88" t="s">
        <v>36042</v>
      </c>
      <c r="P17" s="88" t="s">
        <v>36042</v>
      </c>
      <c r="R17" s="88" t="s">
        <v>177</v>
      </c>
      <c r="T17" s="44" t="s">
        <v>36043</v>
      </c>
      <c r="U17" s="88" t="s">
        <v>498</v>
      </c>
      <c r="V17" s="88" t="s">
        <v>250</v>
      </c>
      <c r="W17" s="90" t="s">
        <v>36044</v>
      </c>
      <c r="X17" s="88" t="s">
        <v>36045</v>
      </c>
    </row>
    <row r="18" spans="3:24" ht="16" x14ac:dyDescent="0.4">
      <c r="K18" s="88" t="s">
        <v>36043</v>
      </c>
      <c r="N18" s="44" t="s">
        <v>36043</v>
      </c>
      <c r="O18" s="44" t="s">
        <v>36043</v>
      </c>
      <c r="P18" s="44" t="s">
        <v>36043</v>
      </c>
      <c r="R18" s="88" t="s">
        <v>36042</v>
      </c>
      <c r="T18" s="128" t="s">
        <v>36042</v>
      </c>
      <c r="U18" s="88" t="s">
        <v>36046</v>
      </c>
      <c r="V18" s="88" t="s">
        <v>341</v>
      </c>
      <c r="X18" s="88" t="s">
        <v>36047</v>
      </c>
    </row>
    <row r="19" spans="3:24" ht="14.5" x14ac:dyDescent="0.3">
      <c r="N19" s="44" t="s">
        <v>36048</v>
      </c>
      <c r="O19" s="44" t="s">
        <v>36048</v>
      </c>
      <c r="P19" s="44" t="s">
        <v>36048</v>
      </c>
      <c r="R19" s="44" t="s">
        <v>36043</v>
      </c>
      <c r="V19" s="88" t="s">
        <v>189</v>
      </c>
      <c r="X19" s="88" t="s">
        <v>36049</v>
      </c>
    </row>
    <row r="20" spans="3:24" x14ac:dyDescent="0.3">
      <c r="R20" s="44" t="s">
        <v>36048</v>
      </c>
    </row>
    <row r="24" spans="3:24" x14ac:dyDescent="0.3">
      <c r="E24" s="44" t="s">
        <v>1080</v>
      </c>
      <c r="F24" s="44" t="s">
        <v>1667</v>
      </c>
    </row>
    <row r="25" spans="3:24" x14ac:dyDescent="0.3">
      <c r="E25" s="44" t="s">
        <v>1080</v>
      </c>
      <c r="F25" s="44" t="s">
        <v>395</v>
      </c>
    </row>
    <row r="26" spans="3:24" x14ac:dyDescent="0.3">
      <c r="E26" s="44" t="s">
        <v>1080</v>
      </c>
      <c r="F26" s="44" t="s">
        <v>377</v>
      </c>
    </row>
    <row r="27" spans="3:24" x14ac:dyDescent="0.3">
      <c r="E27" s="44" t="s">
        <v>1080</v>
      </c>
      <c r="F27" s="44" t="s">
        <v>445</v>
      </c>
    </row>
    <row r="28" spans="3:24" x14ac:dyDescent="0.3">
      <c r="C28" s="44" t="s">
        <v>22</v>
      </c>
      <c r="D28" s="44" t="s">
        <v>24</v>
      </c>
      <c r="E28" s="44" t="s">
        <v>174</v>
      </c>
      <c r="F28" s="44" t="s">
        <v>36050</v>
      </c>
    </row>
    <row r="29" spans="3:24" x14ac:dyDescent="0.3">
      <c r="D29" s="44" t="s">
        <v>36051</v>
      </c>
      <c r="E29" s="44" t="s">
        <v>174</v>
      </c>
      <c r="F29" s="44" t="s">
        <v>36052</v>
      </c>
    </row>
    <row r="30" spans="3:24" x14ac:dyDescent="0.3">
      <c r="C30" s="44" t="s">
        <v>36053</v>
      </c>
      <c r="D30" s="44" t="s">
        <v>36054</v>
      </c>
      <c r="E30" s="44" t="s">
        <v>174</v>
      </c>
      <c r="F30" s="44" t="s">
        <v>36055</v>
      </c>
    </row>
    <row r="31" spans="3:24" x14ac:dyDescent="0.3">
      <c r="C31" s="44" t="s">
        <v>36056</v>
      </c>
      <c r="D31" s="44" t="s">
        <v>36057</v>
      </c>
      <c r="E31" s="44" t="s">
        <v>174</v>
      </c>
      <c r="F31" s="44" t="s">
        <v>36058</v>
      </c>
    </row>
    <row r="32" spans="3:24" x14ac:dyDescent="0.3">
      <c r="C32" s="44" t="s">
        <v>36059</v>
      </c>
      <c r="D32" s="44" t="s">
        <v>36060</v>
      </c>
      <c r="E32" s="44" t="s">
        <v>174</v>
      </c>
      <c r="F32" s="44" t="s">
        <v>36061</v>
      </c>
    </row>
    <row r="33" spans="3:6" x14ac:dyDescent="0.3">
      <c r="C33" s="44" t="s">
        <v>36053</v>
      </c>
      <c r="D33" s="44" t="s">
        <v>36062</v>
      </c>
      <c r="E33" s="44" t="s">
        <v>174</v>
      </c>
      <c r="F33" s="44" t="s">
        <v>36063</v>
      </c>
    </row>
    <row r="34" spans="3:6" x14ac:dyDescent="0.3">
      <c r="C34" s="44" t="s">
        <v>36053</v>
      </c>
      <c r="D34" s="44" t="s">
        <v>36057</v>
      </c>
      <c r="E34" s="44" t="s">
        <v>174</v>
      </c>
      <c r="F34" s="44" t="s">
        <v>36064</v>
      </c>
    </row>
    <row r="35" spans="3:6" x14ac:dyDescent="0.3">
      <c r="C35" s="44" t="s">
        <v>36065</v>
      </c>
      <c r="D35" s="44" t="s">
        <v>36062</v>
      </c>
      <c r="E35" s="44" t="s">
        <v>174</v>
      </c>
      <c r="F35" s="44" t="s">
        <v>36066</v>
      </c>
    </row>
    <row r="36" spans="3:6" x14ac:dyDescent="0.3">
      <c r="C36" s="44" t="s">
        <v>36067</v>
      </c>
      <c r="D36" s="44" t="s">
        <v>36062</v>
      </c>
      <c r="E36" s="44" t="s">
        <v>174</v>
      </c>
      <c r="F36" s="44" t="s">
        <v>36068</v>
      </c>
    </row>
    <row r="37" spans="3:6" x14ac:dyDescent="0.3">
      <c r="C37" s="44" t="s">
        <v>36056</v>
      </c>
      <c r="D37" s="44" t="s">
        <v>36062</v>
      </c>
      <c r="E37" s="44" t="s">
        <v>174</v>
      </c>
      <c r="F37" s="44" t="s">
        <v>36069</v>
      </c>
    </row>
    <row r="38" spans="3:6" x14ac:dyDescent="0.3">
      <c r="C38" s="44" t="s">
        <v>36067</v>
      </c>
      <c r="D38" s="44" t="s">
        <v>36057</v>
      </c>
      <c r="E38" s="44" t="s">
        <v>174</v>
      </c>
      <c r="F38" s="44" t="s">
        <v>36070</v>
      </c>
    </row>
    <row r="39" spans="3:6" x14ac:dyDescent="0.3">
      <c r="C39" s="44" t="s">
        <v>36053</v>
      </c>
      <c r="D39" s="44" t="s">
        <v>36071</v>
      </c>
      <c r="E39" s="44" t="s">
        <v>174</v>
      </c>
      <c r="F39" s="44" t="s">
        <v>138</v>
      </c>
    </row>
    <row r="40" spans="3:6" x14ac:dyDescent="0.3">
      <c r="C40" s="44" t="s">
        <v>36053</v>
      </c>
      <c r="D40" s="44" t="s">
        <v>36060</v>
      </c>
      <c r="E40" s="44" t="s">
        <v>174</v>
      </c>
      <c r="F40" s="44" t="s">
        <v>36072</v>
      </c>
    </row>
    <row r="41" spans="3:6" x14ac:dyDescent="0.3">
      <c r="C41" s="44" t="s">
        <v>36059</v>
      </c>
      <c r="D41" s="44" t="s">
        <v>36057</v>
      </c>
      <c r="E41" s="44" t="s">
        <v>174</v>
      </c>
      <c r="F41" s="44" t="s">
        <v>36073</v>
      </c>
    </row>
    <row r="42" spans="3:6" x14ac:dyDescent="0.3">
      <c r="C42" s="44" t="s">
        <v>36059</v>
      </c>
      <c r="D42" s="44" t="s">
        <v>36062</v>
      </c>
      <c r="E42" s="44" t="s">
        <v>174</v>
      </c>
      <c r="F42" s="44" t="s">
        <v>36074</v>
      </c>
    </row>
    <row r="43" spans="3:6" x14ac:dyDescent="0.3">
      <c r="C43" s="44" t="s">
        <v>36075</v>
      </c>
      <c r="D43" s="44" t="s">
        <v>36076</v>
      </c>
    </row>
    <row r="44" spans="3:6" x14ac:dyDescent="0.3">
      <c r="C44" s="44" t="s">
        <v>36065</v>
      </c>
      <c r="D44" s="44" t="s">
        <v>36057</v>
      </c>
    </row>
    <row r="45" spans="3:6" x14ac:dyDescent="0.3">
      <c r="C45" s="44" t="s">
        <v>36053</v>
      </c>
      <c r="D45" s="44" t="s">
        <v>36077</v>
      </c>
    </row>
    <row r="46" spans="3:6" x14ac:dyDescent="0.3">
      <c r="C46" s="44" t="s">
        <v>36078</v>
      </c>
      <c r="D46" s="44" t="s">
        <v>36062</v>
      </c>
    </row>
    <row r="47" spans="3:6" x14ac:dyDescent="0.3">
      <c r="C47" s="44" t="s">
        <v>36056</v>
      </c>
      <c r="D47" s="44" t="s">
        <v>36071</v>
      </c>
    </row>
    <row r="48" spans="3:6" x14ac:dyDescent="0.3">
      <c r="C48" s="44" t="s">
        <v>36079</v>
      </c>
      <c r="D48" s="44" t="s">
        <v>36076</v>
      </c>
    </row>
    <row r="49" spans="3:4" x14ac:dyDescent="0.3">
      <c r="C49" s="44" t="s">
        <v>36080</v>
      </c>
      <c r="D49" s="44" t="s">
        <v>36081</v>
      </c>
    </row>
    <row r="50" spans="3:4" x14ac:dyDescent="0.3">
      <c r="C50" s="44" t="s">
        <v>36065</v>
      </c>
      <c r="D50" s="44" t="s">
        <v>36081</v>
      </c>
    </row>
    <row r="51" spans="3:4" x14ac:dyDescent="0.3">
      <c r="C51" s="44" t="s">
        <v>36053</v>
      </c>
      <c r="D51" s="44" t="s">
        <v>36082</v>
      </c>
    </row>
    <row r="52" spans="3:4" x14ac:dyDescent="0.3">
      <c r="C52" s="44" t="s">
        <v>36065</v>
      </c>
      <c r="D52" s="44" t="s">
        <v>36082</v>
      </c>
    </row>
    <row r="53" spans="3:4" x14ac:dyDescent="0.3">
      <c r="C53" s="44" t="s">
        <v>36059</v>
      </c>
      <c r="D53" s="44" t="s">
        <v>36082</v>
      </c>
    </row>
    <row r="54" spans="3:4" x14ac:dyDescent="0.3">
      <c r="C54" s="44" t="s">
        <v>36053</v>
      </c>
      <c r="D54" s="44" t="s">
        <v>36083</v>
      </c>
    </row>
    <row r="55" spans="3:4" x14ac:dyDescent="0.3">
      <c r="C55" s="44" t="s">
        <v>36065</v>
      </c>
      <c r="D55" s="44" t="s">
        <v>36060</v>
      </c>
    </row>
    <row r="56" spans="3:4" x14ac:dyDescent="0.3">
      <c r="C56" s="44" t="s">
        <v>36065</v>
      </c>
      <c r="D56" s="44" t="s">
        <v>36083</v>
      </c>
    </row>
    <row r="57" spans="3:4" x14ac:dyDescent="0.3">
      <c r="C57" s="44" t="s">
        <v>36067</v>
      </c>
      <c r="D57" s="44" t="s">
        <v>36060</v>
      </c>
    </row>
    <row r="58" spans="3:4" x14ac:dyDescent="0.3">
      <c r="C58" s="44" t="s">
        <v>36059</v>
      </c>
      <c r="D58" s="44" t="s">
        <v>36083</v>
      </c>
    </row>
    <row r="59" spans="3:4" x14ac:dyDescent="0.3">
      <c r="C59" s="44" t="s">
        <v>36059</v>
      </c>
      <c r="D59" s="44" t="s">
        <v>36077</v>
      </c>
    </row>
    <row r="60" spans="3:4" x14ac:dyDescent="0.3">
      <c r="C60" s="44" t="s">
        <v>36067</v>
      </c>
      <c r="D60" s="44" t="s">
        <v>36071</v>
      </c>
    </row>
    <row r="61" spans="3:4" x14ac:dyDescent="0.3">
      <c r="C61" s="44" t="s">
        <v>36065</v>
      </c>
      <c r="D61" s="44" t="s">
        <v>36054</v>
      </c>
    </row>
    <row r="62" spans="3:4" x14ac:dyDescent="0.3">
      <c r="C62" s="44" t="s">
        <v>36053</v>
      </c>
      <c r="D62" s="44" t="s">
        <v>36084</v>
      </c>
    </row>
    <row r="63" spans="3:4" x14ac:dyDescent="0.3">
      <c r="C63" s="44" t="s">
        <v>36065</v>
      </c>
      <c r="D63" s="44" t="s">
        <v>36071</v>
      </c>
    </row>
    <row r="64" spans="3:4" x14ac:dyDescent="0.3">
      <c r="C64" s="44" t="s">
        <v>36059</v>
      </c>
      <c r="D64" s="44" t="s">
        <v>36054</v>
      </c>
    </row>
    <row r="65" spans="3:4" x14ac:dyDescent="0.3">
      <c r="C65" s="44" t="s">
        <v>36056</v>
      </c>
      <c r="D65" s="44" t="s">
        <v>36084</v>
      </c>
    </row>
    <row r="66" spans="3:4" x14ac:dyDescent="0.3">
      <c r="C66" s="44" t="s">
        <v>36053</v>
      </c>
      <c r="D66" s="44" t="s">
        <v>36081</v>
      </c>
    </row>
    <row r="67" spans="3:4" x14ac:dyDescent="0.3">
      <c r="C67" s="44" t="s">
        <v>36085</v>
      </c>
      <c r="D67" s="44" t="s">
        <v>36086</v>
      </c>
    </row>
    <row r="68" spans="3:4" x14ac:dyDescent="0.3">
      <c r="C68" s="44" t="s">
        <v>36085</v>
      </c>
      <c r="D68" s="44" t="s">
        <v>36087</v>
      </c>
    </row>
    <row r="69" spans="3:4" x14ac:dyDescent="0.3">
      <c r="C69" s="44" t="s">
        <v>36085</v>
      </c>
      <c r="D69" s="44" t="s">
        <v>36088</v>
      </c>
    </row>
    <row r="70" spans="3:4" x14ac:dyDescent="0.3">
      <c r="C70" s="44" t="s">
        <v>36089</v>
      </c>
      <c r="D70" s="44" t="s">
        <v>36090</v>
      </c>
    </row>
    <row r="71" spans="3:4" x14ac:dyDescent="0.3">
      <c r="C71" s="44" t="s">
        <v>36085</v>
      </c>
      <c r="D71" s="44" t="s">
        <v>36091</v>
      </c>
    </row>
    <row r="72" spans="3:4" x14ac:dyDescent="0.3">
      <c r="C72" s="44" t="s">
        <v>36085</v>
      </c>
      <c r="D72" s="44" t="s">
        <v>36092</v>
      </c>
    </row>
    <row r="73" spans="3:4" x14ac:dyDescent="0.3">
      <c r="C73" s="44" t="s">
        <v>36085</v>
      </c>
      <c r="D73" s="44" t="s">
        <v>36093</v>
      </c>
    </row>
    <row r="74" spans="3:4" x14ac:dyDescent="0.3">
      <c r="C74" s="44" t="s">
        <v>36085</v>
      </c>
      <c r="D74" s="44" t="s">
        <v>36094</v>
      </c>
    </row>
    <row r="75" spans="3:4" x14ac:dyDescent="0.3">
      <c r="C75" s="44" t="s">
        <v>36085</v>
      </c>
      <c r="D75" s="44" t="s">
        <v>36090</v>
      </c>
    </row>
    <row r="76" spans="3:4" x14ac:dyDescent="0.3">
      <c r="C76" s="44" t="s">
        <v>36095</v>
      </c>
      <c r="D76" s="44" t="s">
        <v>36096</v>
      </c>
    </row>
    <row r="77" spans="3:4" x14ac:dyDescent="0.3">
      <c r="C77" s="44" t="s">
        <v>36095</v>
      </c>
      <c r="D77" s="44" t="s">
        <v>36097</v>
      </c>
    </row>
    <row r="78" spans="3:4" x14ac:dyDescent="0.3">
      <c r="C78" s="44" t="s">
        <v>36095</v>
      </c>
      <c r="D78" s="44" t="s">
        <v>36098</v>
      </c>
    </row>
    <row r="79" spans="3:4" x14ac:dyDescent="0.3">
      <c r="C79" s="44" t="s">
        <v>36099</v>
      </c>
      <c r="D79" s="44" t="s">
        <v>36100</v>
      </c>
    </row>
    <row r="81" spans="3:4" x14ac:dyDescent="0.3">
      <c r="C81" s="44" t="s">
        <v>36101</v>
      </c>
      <c r="D81" s="44" t="s">
        <v>36102</v>
      </c>
    </row>
    <row r="82" spans="3:4" x14ac:dyDescent="0.3">
      <c r="C82" s="44" t="s">
        <v>36103</v>
      </c>
      <c r="D82" s="44" t="s">
        <v>36104</v>
      </c>
    </row>
    <row r="83" spans="3:4" x14ac:dyDescent="0.3">
      <c r="C83" s="44" t="s">
        <v>36105</v>
      </c>
      <c r="D83" s="44" t="s">
        <v>36104</v>
      </c>
    </row>
    <row r="84" spans="3:4" x14ac:dyDescent="0.3">
      <c r="C84" s="44" t="s">
        <v>36101</v>
      </c>
      <c r="D84" s="44" t="s">
        <v>36106</v>
      </c>
    </row>
    <row r="85" spans="3:4" x14ac:dyDescent="0.3">
      <c r="C85" s="44" t="s">
        <v>36101</v>
      </c>
      <c r="D85" s="44" t="s">
        <v>36107</v>
      </c>
    </row>
    <row r="86" spans="3:4" x14ac:dyDescent="0.3">
      <c r="C86" s="44" t="s">
        <v>36105</v>
      </c>
      <c r="D86" s="44" t="s">
        <v>36107</v>
      </c>
    </row>
    <row r="87" spans="3:4" x14ac:dyDescent="0.3">
      <c r="C87" s="44" t="s">
        <v>36108</v>
      </c>
      <c r="D87" s="44" t="s">
        <v>36109</v>
      </c>
    </row>
    <row r="88" spans="3:4" x14ac:dyDescent="0.3">
      <c r="C88" s="44" t="s">
        <v>36110</v>
      </c>
      <c r="D88" s="44" t="s">
        <v>36109</v>
      </c>
    </row>
    <row r="89" spans="3:4" x14ac:dyDescent="0.3">
      <c r="C89" s="44" t="s">
        <v>36111</v>
      </c>
      <c r="D89" s="44" t="s">
        <v>36109</v>
      </c>
    </row>
    <row r="90" spans="3:4" x14ac:dyDescent="0.3">
      <c r="C90" s="44" t="s">
        <v>36112</v>
      </c>
      <c r="D90" s="44" t="s">
        <v>36113</v>
      </c>
    </row>
    <row r="91" spans="3:4" x14ac:dyDescent="0.3">
      <c r="C91" s="44" t="s">
        <v>36114</v>
      </c>
      <c r="D91" s="44" t="s">
        <v>36115</v>
      </c>
    </row>
    <row r="92" spans="3:4" x14ac:dyDescent="0.3">
      <c r="C92" s="44" t="s">
        <v>36116</v>
      </c>
      <c r="D92" s="44" t="s">
        <v>36109</v>
      </c>
    </row>
    <row r="93" spans="3:4" x14ac:dyDescent="0.3">
      <c r="C93" s="44" t="s">
        <v>36117</v>
      </c>
      <c r="D93" s="44" t="s">
        <v>36109</v>
      </c>
    </row>
    <row r="94" spans="3:4" x14ac:dyDescent="0.3">
      <c r="C94" s="44" t="s">
        <v>36118</v>
      </c>
      <c r="D94" s="44" t="s">
        <v>36109</v>
      </c>
    </row>
    <row r="95" spans="3:4" x14ac:dyDescent="0.3">
      <c r="C95" s="44" t="s">
        <v>36119</v>
      </c>
      <c r="D95" s="44" t="s">
        <v>36113</v>
      </c>
    </row>
    <row r="96" spans="3:4" x14ac:dyDescent="0.3">
      <c r="C96" s="44" t="s">
        <v>36079</v>
      </c>
      <c r="D96" s="44" t="s">
        <v>36115</v>
      </c>
    </row>
    <row r="97" spans="3:4" x14ac:dyDescent="0.3">
      <c r="C97" s="44" t="s">
        <v>36079</v>
      </c>
      <c r="D97" s="44" t="s">
        <v>36120</v>
      </c>
    </row>
    <row r="98" spans="3:4" x14ac:dyDescent="0.3">
      <c r="C98" s="44" t="s">
        <v>36079</v>
      </c>
      <c r="D98" s="44" t="s">
        <v>36121</v>
      </c>
    </row>
    <row r="99" spans="3:4" x14ac:dyDescent="0.3">
      <c r="C99" s="44" t="s">
        <v>36079</v>
      </c>
      <c r="D99" s="44" t="s">
        <v>36122</v>
      </c>
    </row>
    <row r="100" spans="3:4" x14ac:dyDescent="0.3">
      <c r="C100" s="44" t="s">
        <v>36079</v>
      </c>
      <c r="D100" s="44" t="s">
        <v>36123</v>
      </c>
    </row>
    <row r="101" spans="3:4" x14ac:dyDescent="0.3">
      <c r="C101" s="44" t="s">
        <v>36079</v>
      </c>
      <c r="D101" s="44" t="s">
        <v>36124</v>
      </c>
    </row>
    <row r="102" spans="3:4" x14ac:dyDescent="0.3">
      <c r="C102" s="44" t="s">
        <v>36079</v>
      </c>
      <c r="D102" s="44" t="s">
        <v>36125</v>
      </c>
    </row>
    <row r="103" spans="3:4" x14ac:dyDescent="0.3">
      <c r="C103" s="44" t="s">
        <v>36079</v>
      </c>
      <c r="D103" s="44" t="s">
        <v>36126</v>
      </c>
    </row>
    <row r="104" spans="3:4" x14ac:dyDescent="0.3">
      <c r="C104" s="44" t="s">
        <v>36079</v>
      </c>
      <c r="D104" s="44" t="s">
        <v>36127</v>
      </c>
    </row>
    <row r="105" spans="3:4" x14ac:dyDescent="0.3">
      <c r="C105" s="44" t="s">
        <v>36079</v>
      </c>
      <c r="D105" s="44" t="s">
        <v>36128</v>
      </c>
    </row>
    <row r="106" spans="3:4" x14ac:dyDescent="0.3">
      <c r="C106" s="44" t="s">
        <v>36079</v>
      </c>
      <c r="D106" s="44" t="s">
        <v>36129</v>
      </c>
    </row>
    <row r="107" spans="3:4" x14ac:dyDescent="0.3">
      <c r="C107" s="44" t="s">
        <v>36079</v>
      </c>
      <c r="D107" s="44" t="s">
        <v>36130</v>
      </c>
    </row>
    <row r="108" spans="3:4" x14ac:dyDescent="0.3">
      <c r="C108" s="44" t="s">
        <v>36079</v>
      </c>
      <c r="D108" s="44" t="s">
        <v>36131</v>
      </c>
    </row>
    <row r="109" spans="3:4" x14ac:dyDescent="0.3">
      <c r="C109" s="44" t="s">
        <v>36101</v>
      </c>
      <c r="D109" s="44" t="s">
        <v>36132</v>
      </c>
    </row>
    <row r="110" spans="3:4" x14ac:dyDescent="0.3">
      <c r="C110" s="44" t="s">
        <v>36101</v>
      </c>
      <c r="D110" s="44" t="s">
        <v>36133</v>
      </c>
    </row>
    <row r="111" spans="3:4" x14ac:dyDescent="0.3">
      <c r="C111" s="44" t="s">
        <v>36105</v>
      </c>
      <c r="D111" s="44" t="s">
        <v>36134</v>
      </c>
    </row>
    <row r="112" spans="3:4" x14ac:dyDescent="0.3">
      <c r="C112" s="44" t="s">
        <v>36079</v>
      </c>
      <c r="D112" s="44" t="s">
        <v>36135</v>
      </c>
    </row>
    <row r="113" spans="3:4" x14ac:dyDescent="0.3">
      <c r="C113" s="44" t="s">
        <v>36101</v>
      </c>
      <c r="D113" s="44" t="s">
        <v>36136</v>
      </c>
    </row>
    <row r="114" spans="3:4" x14ac:dyDescent="0.3">
      <c r="C114" s="44" t="s">
        <v>36105</v>
      </c>
      <c r="D114" s="44" t="s">
        <v>36137</v>
      </c>
    </row>
    <row r="115" spans="3:4" x14ac:dyDescent="0.3">
      <c r="C115" s="44" t="s">
        <v>36079</v>
      </c>
      <c r="D115" s="44" t="s">
        <v>36138</v>
      </c>
    </row>
    <row r="116" spans="3:4" x14ac:dyDescent="0.3">
      <c r="C116" s="44" t="s">
        <v>36079</v>
      </c>
      <c r="D116" s="44" t="s">
        <v>36139</v>
      </c>
    </row>
    <row r="117" spans="3:4" x14ac:dyDescent="0.3">
      <c r="C117" s="44" t="s">
        <v>36101</v>
      </c>
      <c r="D117" s="44" t="s">
        <v>36140</v>
      </c>
    </row>
    <row r="118" spans="3:4" x14ac:dyDescent="0.3">
      <c r="C118" s="44" t="s">
        <v>36101</v>
      </c>
      <c r="D118" s="44" t="s">
        <v>36141</v>
      </c>
    </row>
    <row r="119" spans="3:4" x14ac:dyDescent="0.3">
      <c r="C119" s="44" t="s">
        <v>36105</v>
      </c>
      <c r="D119" s="44" t="s">
        <v>36142</v>
      </c>
    </row>
    <row r="120" spans="3:4" x14ac:dyDescent="0.3">
      <c r="C120" s="44" t="s">
        <v>36079</v>
      </c>
      <c r="D120" s="44" t="s">
        <v>36143</v>
      </c>
    </row>
    <row r="121" spans="3:4" x14ac:dyDescent="0.3">
      <c r="C121" s="44" t="s">
        <v>36105</v>
      </c>
      <c r="D121" s="44" t="s">
        <v>36144</v>
      </c>
    </row>
    <row r="122" spans="3:4" x14ac:dyDescent="0.3">
      <c r="C122" s="44" t="s">
        <v>36105</v>
      </c>
      <c r="D122" s="44" t="s">
        <v>36145</v>
      </c>
    </row>
    <row r="123" spans="3:4" x14ac:dyDescent="0.3">
      <c r="C123" s="44" t="s">
        <v>36101</v>
      </c>
      <c r="D123" s="44" t="s">
        <v>36146</v>
      </c>
    </row>
    <row r="124" spans="3:4" x14ac:dyDescent="0.3">
      <c r="C124" s="44" t="s">
        <v>36101</v>
      </c>
      <c r="D124" s="44" t="s">
        <v>36147</v>
      </c>
    </row>
    <row r="125" spans="3:4" x14ac:dyDescent="0.3">
      <c r="C125" s="44" t="s">
        <v>36101</v>
      </c>
      <c r="D125" s="44" t="s">
        <v>36148</v>
      </c>
    </row>
    <row r="126" spans="3:4" x14ac:dyDescent="0.3">
      <c r="C126" s="44" t="s">
        <v>36101</v>
      </c>
      <c r="D126" s="44" t="s">
        <v>36149</v>
      </c>
    </row>
    <row r="127" spans="3:4" x14ac:dyDescent="0.3">
      <c r="C127" s="44" t="s">
        <v>36105</v>
      </c>
      <c r="D127" s="44" t="s">
        <v>36150</v>
      </c>
    </row>
    <row r="128" spans="3:4" x14ac:dyDescent="0.3">
      <c r="C128" s="44" t="s">
        <v>36105</v>
      </c>
      <c r="D128" s="44" t="s">
        <v>36151</v>
      </c>
    </row>
    <row r="129" spans="3:4" x14ac:dyDescent="0.3">
      <c r="C129" s="44" t="s">
        <v>36079</v>
      </c>
      <c r="D129" s="44" t="s">
        <v>36152</v>
      </c>
    </row>
    <row r="130" spans="3:4" x14ac:dyDescent="0.3">
      <c r="C130" s="44" t="s">
        <v>36105</v>
      </c>
      <c r="D130" s="44" t="s">
        <v>36153</v>
      </c>
    </row>
    <row r="131" spans="3:4" x14ac:dyDescent="0.3">
      <c r="C131" s="44" t="s">
        <v>36101</v>
      </c>
      <c r="D131" s="44" t="s">
        <v>36154</v>
      </c>
    </row>
    <row r="132" spans="3:4" x14ac:dyDescent="0.3">
      <c r="C132" s="44" t="s">
        <v>36101</v>
      </c>
      <c r="D132" s="44" t="s">
        <v>36155</v>
      </c>
    </row>
    <row r="133" spans="3:4" x14ac:dyDescent="0.3">
      <c r="C133" s="44" t="s">
        <v>36101</v>
      </c>
      <c r="D133" s="44" t="s">
        <v>36156</v>
      </c>
    </row>
    <row r="134" spans="3:4" x14ac:dyDescent="0.3">
      <c r="C134" s="44" t="s">
        <v>36101</v>
      </c>
      <c r="D134" s="44" t="s">
        <v>36157</v>
      </c>
    </row>
    <row r="135" spans="3:4" x14ac:dyDescent="0.3">
      <c r="C135" s="44" t="s">
        <v>36105</v>
      </c>
      <c r="D135" s="44" t="s">
        <v>36152</v>
      </c>
    </row>
    <row r="136" spans="3:4" x14ac:dyDescent="0.3">
      <c r="C136" s="44" t="s">
        <v>36105</v>
      </c>
      <c r="D136" s="44" t="s">
        <v>36158</v>
      </c>
    </row>
    <row r="137" spans="3:4" x14ac:dyDescent="0.3">
      <c r="C137" s="44" t="s">
        <v>36101</v>
      </c>
      <c r="D137" s="44" t="s">
        <v>36159</v>
      </c>
    </row>
    <row r="138" spans="3:4" x14ac:dyDescent="0.3">
      <c r="C138" s="44" t="s">
        <v>36101</v>
      </c>
      <c r="D138" s="44" t="s">
        <v>36160</v>
      </c>
    </row>
    <row r="139" spans="3:4" x14ac:dyDescent="0.3">
      <c r="C139" s="44" t="s">
        <v>36101</v>
      </c>
      <c r="D139" s="44" t="s">
        <v>36161</v>
      </c>
    </row>
    <row r="140" spans="3:4" x14ac:dyDescent="0.3">
      <c r="C140" s="44" t="s">
        <v>36105</v>
      </c>
      <c r="D140" s="44" t="s">
        <v>36162</v>
      </c>
    </row>
    <row r="141" spans="3:4" x14ac:dyDescent="0.3">
      <c r="C141" s="44" t="s">
        <v>36105</v>
      </c>
      <c r="D141" s="44" t="s">
        <v>36163</v>
      </c>
    </row>
    <row r="142" spans="3:4" x14ac:dyDescent="0.3">
      <c r="C142" s="44" t="s">
        <v>36105</v>
      </c>
      <c r="D142" s="44" t="s">
        <v>36164</v>
      </c>
    </row>
    <row r="143" spans="3:4" x14ac:dyDescent="0.3">
      <c r="C143" s="44" t="s">
        <v>36101</v>
      </c>
      <c r="D143" s="44" t="s">
        <v>36165</v>
      </c>
    </row>
    <row r="144" spans="3:4" x14ac:dyDescent="0.3">
      <c r="C144" s="44" t="s">
        <v>36101</v>
      </c>
      <c r="D144" s="44" t="s">
        <v>36166</v>
      </c>
    </row>
    <row r="145" spans="3:4" x14ac:dyDescent="0.3">
      <c r="C145" s="44" t="s">
        <v>36101</v>
      </c>
      <c r="D145" s="44" t="s">
        <v>36167</v>
      </c>
    </row>
    <row r="146" spans="3:4" x14ac:dyDescent="0.3">
      <c r="C146" s="44" t="s">
        <v>36079</v>
      </c>
      <c r="D146" s="44" t="s">
        <v>36168</v>
      </c>
    </row>
    <row r="147" spans="3:4" x14ac:dyDescent="0.3">
      <c r="C147" s="44" t="s">
        <v>36105</v>
      </c>
      <c r="D147" s="44" t="s">
        <v>36169</v>
      </c>
    </row>
    <row r="148" spans="3:4" x14ac:dyDescent="0.3">
      <c r="C148" s="44" t="s">
        <v>36105</v>
      </c>
      <c r="D148" s="44" t="s">
        <v>36170</v>
      </c>
    </row>
    <row r="149" spans="3:4" x14ac:dyDescent="0.3">
      <c r="C149" s="44" t="s">
        <v>36101</v>
      </c>
      <c r="D149" s="44" t="s">
        <v>36171</v>
      </c>
    </row>
    <row r="150" spans="3:4" x14ac:dyDescent="0.3">
      <c r="C150" s="44" t="s">
        <v>36101</v>
      </c>
      <c r="D150" s="44" t="s">
        <v>36172</v>
      </c>
    </row>
    <row r="151" spans="3:4" x14ac:dyDescent="0.3">
      <c r="C151" s="44" t="s">
        <v>36101</v>
      </c>
      <c r="D151" s="44" t="s">
        <v>36173</v>
      </c>
    </row>
    <row r="152" spans="3:4" x14ac:dyDescent="0.3">
      <c r="C152" s="44" t="s">
        <v>36101</v>
      </c>
      <c r="D152" s="44" t="s">
        <v>36174</v>
      </c>
    </row>
    <row r="153" spans="3:4" x14ac:dyDescent="0.3">
      <c r="C153" s="44" t="s">
        <v>36101</v>
      </c>
      <c r="D153" s="44" t="s">
        <v>36175</v>
      </c>
    </row>
    <row r="154" spans="3:4" x14ac:dyDescent="0.3">
      <c r="C154" s="44" t="s">
        <v>36079</v>
      </c>
      <c r="D154" s="44" t="s">
        <v>36176</v>
      </c>
    </row>
    <row r="155" spans="3:4" x14ac:dyDescent="0.3">
      <c r="C155" s="44" t="s">
        <v>36101</v>
      </c>
      <c r="D155" s="44" t="s">
        <v>36177</v>
      </c>
    </row>
    <row r="156" spans="3:4" x14ac:dyDescent="0.3">
      <c r="C156" s="44" t="s">
        <v>36101</v>
      </c>
      <c r="D156" s="44" t="s">
        <v>36178</v>
      </c>
    </row>
    <row r="157" spans="3:4" x14ac:dyDescent="0.3">
      <c r="C157" s="44" t="s">
        <v>36105</v>
      </c>
      <c r="D157" s="44" t="s">
        <v>36179</v>
      </c>
    </row>
    <row r="158" spans="3:4" x14ac:dyDescent="0.3">
      <c r="C158" s="44" t="s">
        <v>36101</v>
      </c>
      <c r="D158" s="44" t="s">
        <v>36180</v>
      </c>
    </row>
    <row r="159" spans="3:4" x14ac:dyDescent="0.3">
      <c r="C159" s="44" t="s">
        <v>36105</v>
      </c>
      <c r="D159" s="44" t="s">
        <v>36181</v>
      </c>
    </row>
    <row r="160" spans="3:4" x14ac:dyDescent="0.3">
      <c r="C160" s="44" t="s">
        <v>36105</v>
      </c>
      <c r="D160" s="44" t="s">
        <v>36182</v>
      </c>
    </row>
    <row r="161" spans="3:4" x14ac:dyDescent="0.3">
      <c r="C161" s="44" t="s">
        <v>36101</v>
      </c>
      <c r="D161" s="44" t="s">
        <v>36183</v>
      </c>
    </row>
    <row r="162" spans="3:4" x14ac:dyDescent="0.3">
      <c r="C162" s="44" t="s">
        <v>36101</v>
      </c>
      <c r="D162" s="44" t="s">
        <v>36184</v>
      </c>
    </row>
    <row r="163" spans="3:4" x14ac:dyDescent="0.3">
      <c r="C163" s="44" t="s">
        <v>36105</v>
      </c>
      <c r="D163" s="44" t="s">
        <v>36185</v>
      </c>
    </row>
    <row r="164" spans="3:4" x14ac:dyDescent="0.3">
      <c r="C164" s="44" t="s">
        <v>36105</v>
      </c>
      <c r="D164" s="44" t="s">
        <v>36186</v>
      </c>
    </row>
    <row r="165" spans="3:4" x14ac:dyDescent="0.3">
      <c r="C165" s="44" t="s">
        <v>36105</v>
      </c>
      <c r="D165" s="44" t="s">
        <v>36187</v>
      </c>
    </row>
    <row r="166" spans="3:4" x14ac:dyDescent="0.3">
      <c r="C166" s="44" t="s">
        <v>36101</v>
      </c>
      <c r="D166" s="44" t="s">
        <v>36188</v>
      </c>
    </row>
    <row r="167" spans="3:4" x14ac:dyDescent="0.3">
      <c r="C167" s="44" t="s">
        <v>36101</v>
      </c>
      <c r="D167" s="44" t="s">
        <v>36189</v>
      </c>
    </row>
    <row r="168" spans="3:4" x14ac:dyDescent="0.3">
      <c r="C168" s="44" t="s">
        <v>36079</v>
      </c>
      <c r="D168" s="44" t="s">
        <v>36190</v>
      </c>
    </row>
    <row r="169" spans="3:4" x14ac:dyDescent="0.3">
      <c r="C169" s="44" t="s">
        <v>36101</v>
      </c>
      <c r="D169" s="44" t="s">
        <v>36191</v>
      </c>
    </row>
    <row r="170" spans="3:4" x14ac:dyDescent="0.3">
      <c r="C170" s="44" t="s">
        <v>36079</v>
      </c>
      <c r="D170" s="44" t="s">
        <v>36191</v>
      </c>
    </row>
    <row r="171" spans="3:4" x14ac:dyDescent="0.3">
      <c r="C171" s="44" t="s">
        <v>36101</v>
      </c>
      <c r="D171" s="44" t="s">
        <v>36192</v>
      </c>
    </row>
    <row r="172" spans="3:4" x14ac:dyDescent="0.3">
      <c r="C172" s="44" t="s">
        <v>36101</v>
      </c>
      <c r="D172" s="44" t="s">
        <v>36193</v>
      </c>
    </row>
    <row r="173" spans="3:4" x14ac:dyDescent="0.3">
      <c r="C173" s="44" t="s">
        <v>36105</v>
      </c>
      <c r="D173" s="44" t="s">
        <v>36194</v>
      </c>
    </row>
    <row r="174" spans="3:4" x14ac:dyDescent="0.3">
      <c r="C174" s="44" t="s">
        <v>36101</v>
      </c>
      <c r="D174" s="44" t="s">
        <v>36195</v>
      </c>
    </row>
    <row r="175" spans="3:4" x14ac:dyDescent="0.3">
      <c r="C175" s="44" t="s">
        <v>36101</v>
      </c>
      <c r="D175" s="44" t="s">
        <v>36196</v>
      </c>
    </row>
    <row r="176" spans="3:4" x14ac:dyDescent="0.3">
      <c r="C176" s="44" t="s">
        <v>36101</v>
      </c>
      <c r="D176" s="44" t="s">
        <v>36197</v>
      </c>
    </row>
    <row r="177" spans="3:4" x14ac:dyDescent="0.3">
      <c r="C177" s="44" t="s">
        <v>36101</v>
      </c>
      <c r="D177" s="44" t="s">
        <v>36198</v>
      </c>
    </row>
    <row r="178" spans="3:4" x14ac:dyDescent="0.3">
      <c r="C178" s="44" t="s">
        <v>36079</v>
      </c>
      <c r="D178" s="44" t="s">
        <v>36199</v>
      </c>
    </row>
    <row r="179" spans="3:4" x14ac:dyDescent="0.3">
      <c r="C179" s="44" t="s">
        <v>36101</v>
      </c>
      <c r="D179" s="44" t="s">
        <v>36200</v>
      </c>
    </row>
    <row r="180" spans="3:4" x14ac:dyDescent="0.3">
      <c r="C180" s="44" t="s">
        <v>36101</v>
      </c>
      <c r="D180" s="44" t="s">
        <v>36201</v>
      </c>
    </row>
    <row r="181" spans="3:4" x14ac:dyDescent="0.3">
      <c r="C181" s="44" t="s">
        <v>36101</v>
      </c>
      <c r="D181" s="44" t="s">
        <v>36202</v>
      </c>
    </row>
    <row r="182" spans="3:4" x14ac:dyDescent="0.3">
      <c r="C182" s="44" t="s">
        <v>36105</v>
      </c>
      <c r="D182" s="44" t="s">
        <v>36203</v>
      </c>
    </row>
    <row r="183" spans="3:4" x14ac:dyDescent="0.3">
      <c r="C183" s="44" t="s">
        <v>36101</v>
      </c>
      <c r="D183" s="44" t="s">
        <v>36204</v>
      </c>
    </row>
    <row r="184" spans="3:4" x14ac:dyDescent="0.3">
      <c r="C184" s="44" t="s">
        <v>36101</v>
      </c>
      <c r="D184" s="44" t="s">
        <v>36205</v>
      </c>
    </row>
    <row r="185" spans="3:4" x14ac:dyDescent="0.3">
      <c r="C185" s="44" t="s">
        <v>36105</v>
      </c>
      <c r="D185" s="44" t="s">
        <v>36206</v>
      </c>
    </row>
    <row r="186" spans="3:4" x14ac:dyDescent="0.3">
      <c r="C186" s="44" t="s">
        <v>36101</v>
      </c>
      <c r="D186" s="44" t="s">
        <v>36207</v>
      </c>
    </row>
    <row r="187" spans="3:4" x14ac:dyDescent="0.3">
      <c r="C187" s="44" t="s">
        <v>36101</v>
      </c>
      <c r="D187" s="44" t="s">
        <v>36208</v>
      </c>
    </row>
    <row r="188" spans="3:4" x14ac:dyDescent="0.3">
      <c r="C188" s="44" t="s">
        <v>36101</v>
      </c>
      <c r="D188" s="44" t="s">
        <v>36209</v>
      </c>
    </row>
    <row r="189" spans="3:4" x14ac:dyDescent="0.3">
      <c r="C189" s="44" t="s">
        <v>36105</v>
      </c>
      <c r="D189" s="44" t="s">
        <v>36209</v>
      </c>
    </row>
    <row r="190" spans="3:4" x14ac:dyDescent="0.3">
      <c r="C190" s="44" t="s">
        <v>36079</v>
      </c>
      <c r="D190" s="44" t="s">
        <v>36210</v>
      </c>
    </row>
    <row r="191" spans="3:4" x14ac:dyDescent="0.3">
      <c r="C191" s="44" t="s">
        <v>36079</v>
      </c>
      <c r="D191" s="44" t="s">
        <v>36211</v>
      </c>
    </row>
    <row r="192" spans="3:4" x14ac:dyDescent="0.3">
      <c r="C192" s="44" t="s">
        <v>36101</v>
      </c>
      <c r="D192" s="44" t="s">
        <v>36210</v>
      </c>
    </row>
    <row r="193" spans="3:4" x14ac:dyDescent="0.3">
      <c r="C193" s="44" t="s">
        <v>36079</v>
      </c>
      <c r="D193" s="44" t="s">
        <v>36212</v>
      </c>
    </row>
    <row r="194" spans="3:4" x14ac:dyDescent="0.3">
      <c r="C194" s="44" t="s">
        <v>36079</v>
      </c>
      <c r="D194" s="44" t="s">
        <v>36213</v>
      </c>
    </row>
    <row r="195" spans="3:4" x14ac:dyDescent="0.3">
      <c r="C195" s="44" t="s">
        <v>36105</v>
      </c>
      <c r="D195" s="44" t="s">
        <v>36214</v>
      </c>
    </row>
    <row r="196" spans="3:4" x14ac:dyDescent="0.3">
      <c r="C196" s="44" t="s">
        <v>36101</v>
      </c>
      <c r="D196" s="44" t="s">
        <v>36215</v>
      </c>
    </row>
    <row r="197" spans="3:4" x14ac:dyDescent="0.3">
      <c r="C197" s="44" t="s">
        <v>36053</v>
      </c>
      <c r="D197" s="44" t="s">
        <v>36216</v>
      </c>
    </row>
    <row r="198" spans="3:4" x14ac:dyDescent="0.3">
      <c r="C198" s="44" t="s">
        <v>36053</v>
      </c>
      <c r="D198" s="44" t="s">
        <v>36217</v>
      </c>
    </row>
    <row r="199" spans="3:4" x14ac:dyDescent="0.3">
      <c r="C199" s="44" t="s">
        <v>36105</v>
      </c>
      <c r="D199" s="44" t="s">
        <v>36218</v>
      </c>
    </row>
    <row r="200" spans="3:4" x14ac:dyDescent="0.3">
      <c r="C200" s="44" t="s">
        <v>36219</v>
      </c>
      <c r="D200" s="44" t="s">
        <v>36220</v>
      </c>
    </row>
    <row r="201" spans="3:4" x14ac:dyDescent="0.3">
      <c r="C201" s="44" t="s">
        <v>36219</v>
      </c>
      <c r="D201" s="44" t="s">
        <v>36221</v>
      </c>
    </row>
    <row r="202" spans="3:4" x14ac:dyDescent="0.3">
      <c r="C202" s="44" t="s">
        <v>36219</v>
      </c>
      <c r="D202" s="44" t="s">
        <v>36222</v>
      </c>
    </row>
    <row r="203" spans="3:4" x14ac:dyDescent="0.3">
      <c r="C203" s="44" t="s">
        <v>36219</v>
      </c>
      <c r="D203" s="44" t="s">
        <v>36223</v>
      </c>
    </row>
    <row r="204" spans="3:4" x14ac:dyDescent="0.3">
      <c r="C204" s="44" t="s">
        <v>36219</v>
      </c>
      <c r="D204" s="44" t="s">
        <v>36224</v>
      </c>
    </row>
    <row r="205" spans="3:4" x14ac:dyDescent="0.3">
      <c r="C205" s="44" t="s">
        <v>36219</v>
      </c>
      <c r="D205" s="44" t="s">
        <v>36225</v>
      </c>
    </row>
    <row r="206" spans="3:4" x14ac:dyDescent="0.3">
      <c r="C206" s="44" t="s">
        <v>36219</v>
      </c>
      <c r="D206" s="44" t="s">
        <v>36226</v>
      </c>
    </row>
    <row r="207" spans="3:4" x14ac:dyDescent="0.3">
      <c r="C207" s="44" t="s">
        <v>36219</v>
      </c>
      <c r="D207" s="44" t="s">
        <v>36227</v>
      </c>
    </row>
    <row r="208" spans="3:4" x14ac:dyDescent="0.3">
      <c r="C208" s="44" t="s">
        <v>36103</v>
      </c>
      <c r="D208" s="44" t="s">
        <v>36228</v>
      </c>
    </row>
    <row r="209" spans="3:4" x14ac:dyDescent="0.3">
      <c r="C209" s="44" t="s">
        <v>36103</v>
      </c>
      <c r="D209" s="44" t="s">
        <v>36229</v>
      </c>
    </row>
    <row r="210" spans="3:4" x14ac:dyDescent="0.3">
      <c r="C210" s="44" t="s">
        <v>36103</v>
      </c>
      <c r="D210" s="44" t="s">
        <v>36230</v>
      </c>
    </row>
    <row r="211" spans="3:4" x14ac:dyDescent="0.3">
      <c r="C211" s="44" t="s">
        <v>36103</v>
      </c>
      <c r="D211" s="44" t="s">
        <v>36231</v>
      </c>
    </row>
    <row r="212" spans="3:4" x14ac:dyDescent="0.3">
      <c r="C212" s="44" t="s">
        <v>36103</v>
      </c>
      <c r="D212" s="44" t="s">
        <v>36232</v>
      </c>
    </row>
    <row r="213" spans="3:4" x14ac:dyDescent="0.3">
      <c r="C213" s="44" t="s">
        <v>36103</v>
      </c>
      <c r="D213" s="44" t="s">
        <v>36233</v>
      </c>
    </row>
    <row r="214" spans="3:4" x14ac:dyDescent="0.3">
      <c r="C214" s="44" t="s">
        <v>36103</v>
      </c>
      <c r="D214" s="44" t="s">
        <v>36234</v>
      </c>
    </row>
    <row r="215" spans="3:4" x14ac:dyDescent="0.3">
      <c r="C215" s="44" t="s">
        <v>36103</v>
      </c>
      <c r="D215" s="44" t="s">
        <v>36235</v>
      </c>
    </row>
    <row r="216" spans="3:4" x14ac:dyDescent="0.3">
      <c r="C216" s="44" t="s">
        <v>36103</v>
      </c>
      <c r="D216" s="44" t="s">
        <v>36236</v>
      </c>
    </row>
    <row r="217" spans="3:4" x14ac:dyDescent="0.3">
      <c r="C217" s="44" t="s">
        <v>36103</v>
      </c>
      <c r="D217" s="44" t="s">
        <v>36237</v>
      </c>
    </row>
    <row r="218" spans="3:4" x14ac:dyDescent="0.3">
      <c r="C218" s="44" t="s">
        <v>36103</v>
      </c>
      <c r="D218" s="44" t="s">
        <v>36238</v>
      </c>
    </row>
    <row r="219" spans="3:4" x14ac:dyDescent="0.3">
      <c r="C219" s="44" t="s">
        <v>36103</v>
      </c>
      <c r="D219" s="44" t="s">
        <v>36239</v>
      </c>
    </row>
    <row r="220" spans="3:4" x14ac:dyDescent="0.3">
      <c r="C220" s="44" t="s">
        <v>36103</v>
      </c>
      <c r="D220" s="44" t="s">
        <v>36240</v>
      </c>
    </row>
    <row r="221" spans="3:4" x14ac:dyDescent="0.3">
      <c r="C221" s="44" t="s">
        <v>36103</v>
      </c>
      <c r="D221" s="44" t="s">
        <v>36241</v>
      </c>
    </row>
    <row r="222" spans="3:4" x14ac:dyDescent="0.3">
      <c r="C222" s="44" t="s">
        <v>36103</v>
      </c>
      <c r="D222" s="44" t="s">
        <v>36242</v>
      </c>
    </row>
    <row r="223" spans="3:4" x14ac:dyDescent="0.3">
      <c r="C223" s="44" t="s">
        <v>36103</v>
      </c>
      <c r="D223" s="44" t="s">
        <v>36243</v>
      </c>
    </row>
    <row r="224" spans="3:4" x14ac:dyDescent="0.3">
      <c r="C224" s="44" t="s">
        <v>36103</v>
      </c>
      <c r="D224" s="44" t="s">
        <v>36244</v>
      </c>
    </row>
    <row r="225" spans="3:4" x14ac:dyDescent="0.3">
      <c r="C225" s="44" t="s">
        <v>36103</v>
      </c>
      <c r="D225" s="44" t="s">
        <v>36245</v>
      </c>
    </row>
    <row r="226" spans="3:4" x14ac:dyDescent="0.3">
      <c r="C226" s="44" t="s">
        <v>36103</v>
      </c>
      <c r="D226" s="44" t="s">
        <v>36246</v>
      </c>
    </row>
    <row r="227" spans="3:4" x14ac:dyDescent="0.3">
      <c r="C227" s="44" t="s">
        <v>36103</v>
      </c>
      <c r="D227" s="44" t="s">
        <v>36247</v>
      </c>
    </row>
    <row r="228" spans="3:4" x14ac:dyDescent="0.3">
      <c r="C228" s="44" t="s">
        <v>36103</v>
      </c>
      <c r="D228" s="44" t="s">
        <v>36248</v>
      </c>
    </row>
    <row r="229" spans="3:4" x14ac:dyDescent="0.3">
      <c r="C229" s="44" t="s">
        <v>36103</v>
      </c>
      <c r="D229" s="44" t="s">
        <v>36249</v>
      </c>
    </row>
    <row r="230" spans="3:4" x14ac:dyDescent="0.3">
      <c r="C230" s="44" t="s">
        <v>36250</v>
      </c>
      <c r="D230" s="44" t="s">
        <v>36251</v>
      </c>
    </row>
    <row r="231" spans="3:4" x14ac:dyDescent="0.3">
      <c r="C231" s="44" t="s">
        <v>36250</v>
      </c>
      <c r="D231" s="44" t="s">
        <v>36252</v>
      </c>
    </row>
    <row r="232" spans="3:4" x14ac:dyDescent="0.3">
      <c r="C232" s="44" t="s">
        <v>36250</v>
      </c>
      <c r="D232" s="44" t="s">
        <v>36253</v>
      </c>
    </row>
    <row r="233" spans="3:4" x14ac:dyDescent="0.3">
      <c r="C233" s="44" t="s">
        <v>36250</v>
      </c>
      <c r="D233" s="44" t="s">
        <v>36254</v>
      </c>
    </row>
    <row r="234" spans="3:4" x14ac:dyDescent="0.3">
      <c r="C234" s="44" t="s">
        <v>36079</v>
      </c>
      <c r="D234" s="44" t="s">
        <v>36162</v>
      </c>
    </row>
    <row r="235" spans="3:4" x14ac:dyDescent="0.3">
      <c r="C235" s="44" t="s">
        <v>36079</v>
      </c>
      <c r="D235" s="44" t="s">
        <v>36185</v>
      </c>
    </row>
    <row r="236" spans="3:4" x14ac:dyDescent="0.3">
      <c r="C236" s="44" t="s">
        <v>36255</v>
      </c>
      <c r="D236" s="44" t="s">
        <v>36256</v>
      </c>
    </row>
    <row r="237" spans="3:4" x14ac:dyDescent="0.3">
      <c r="C237" s="44" t="s">
        <v>36099</v>
      </c>
      <c r="D237" s="44" t="s">
        <v>36257</v>
      </c>
    </row>
    <row r="238" spans="3:4" x14ac:dyDescent="0.3">
      <c r="C238" s="44" t="s">
        <v>36258</v>
      </c>
      <c r="D238" s="44" t="s">
        <v>36259</v>
      </c>
    </row>
    <row r="239" spans="3:4" x14ac:dyDescent="0.3">
      <c r="C239" s="44" t="s">
        <v>36258</v>
      </c>
      <c r="D239" s="44" t="s">
        <v>36260</v>
      </c>
    </row>
    <row r="240" spans="3:4" x14ac:dyDescent="0.3">
      <c r="C240" s="44" t="s">
        <v>36079</v>
      </c>
      <c r="D240" s="44" t="s">
        <v>36261</v>
      </c>
    </row>
    <row r="241" spans="3:4" x14ac:dyDescent="0.3">
      <c r="C241" s="44" t="s">
        <v>36258</v>
      </c>
      <c r="D241" s="44" t="s">
        <v>36262</v>
      </c>
    </row>
    <row r="242" spans="3:4" x14ac:dyDescent="0.3">
      <c r="C242" s="44" t="s">
        <v>36258</v>
      </c>
      <c r="D242" s="44" t="s">
        <v>36263</v>
      </c>
    </row>
    <row r="243" spans="3:4" x14ac:dyDescent="0.3">
      <c r="C243" s="44" t="s">
        <v>36264</v>
      </c>
      <c r="D243" s="44" t="s">
        <v>36265</v>
      </c>
    </row>
    <row r="244" spans="3:4" x14ac:dyDescent="0.3">
      <c r="C244" s="44" t="s">
        <v>36258</v>
      </c>
      <c r="D244" s="44" t="s">
        <v>36266</v>
      </c>
    </row>
    <row r="245" spans="3:4" x14ac:dyDescent="0.3">
      <c r="C245" s="44" t="s">
        <v>36079</v>
      </c>
      <c r="D245" s="44" t="s">
        <v>36267</v>
      </c>
    </row>
    <row r="246" spans="3:4" x14ac:dyDescent="0.3">
      <c r="C246" s="44" t="s">
        <v>36079</v>
      </c>
      <c r="D246" s="44" t="s">
        <v>36268</v>
      </c>
    </row>
    <row r="247" spans="3:4" x14ac:dyDescent="0.3">
      <c r="C247" s="44" t="s">
        <v>36258</v>
      </c>
      <c r="D247" s="44" t="s">
        <v>36269</v>
      </c>
    </row>
    <row r="248" spans="3:4" x14ac:dyDescent="0.3">
      <c r="C248" s="44" t="s">
        <v>36258</v>
      </c>
      <c r="D248" s="44" t="s">
        <v>36270</v>
      </c>
    </row>
    <row r="249" spans="3:4" x14ac:dyDescent="0.3">
      <c r="C249" s="44" t="s">
        <v>36264</v>
      </c>
      <c r="D249" s="44" t="s">
        <v>36271</v>
      </c>
    </row>
    <row r="250" spans="3:4" x14ac:dyDescent="0.3">
      <c r="C250" s="44" t="s">
        <v>36258</v>
      </c>
      <c r="D250" s="44" t="s">
        <v>36272</v>
      </c>
    </row>
    <row r="251" spans="3:4" x14ac:dyDescent="0.3">
      <c r="C251" s="44" t="s">
        <v>36258</v>
      </c>
      <c r="D251" s="44" t="s">
        <v>36273</v>
      </c>
    </row>
    <row r="252" spans="3:4" x14ac:dyDescent="0.3">
      <c r="C252" s="44" t="s">
        <v>36258</v>
      </c>
      <c r="D252" s="44" t="s">
        <v>36274</v>
      </c>
    </row>
    <row r="253" spans="3:4" x14ac:dyDescent="0.3">
      <c r="C253" s="44" t="s">
        <v>36258</v>
      </c>
      <c r="D253" s="44" t="s">
        <v>36275</v>
      </c>
    </row>
    <row r="254" spans="3:4" x14ac:dyDescent="0.3">
      <c r="C254" s="44" t="s">
        <v>36264</v>
      </c>
      <c r="D254" s="44" t="s">
        <v>36276</v>
      </c>
    </row>
    <row r="255" spans="3:4" x14ac:dyDescent="0.3">
      <c r="C255" s="44" t="s">
        <v>36258</v>
      </c>
      <c r="D255" s="44" t="s">
        <v>36277</v>
      </c>
    </row>
    <row r="256" spans="3:4" x14ac:dyDescent="0.3">
      <c r="C256" s="44" t="s">
        <v>36264</v>
      </c>
      <c r="D256" s="44" t="s">
        <v>36278</v>
      </c>
    </row>
    <row r="257" spans="3:4" x14ac:dyDescent="0.3">
      <c r="C257" s="44" t="s">
        <v>36258</v>
      </c>
      <c r="D257" s="44" t="s">
        <v>36279</v>
      </c>
    </row>
    <row r="258" spans="3:4" x14ac:dyDescent="0.3">
      <c r="C258" s="44" t="s">
        <v>36258</v>
      </c>
      <c r="D258" s="44" t="s">
        <v>36280</v>
      </c>
    </row>
    <row r="259" spans="3:4" x14ac:dyDescent="0.3">
      <c r="C259" s="44" t="s">
        <v>36079</v>
      </c>
      <c r="D259" s="44" t="s">
        <v>36281</v>
      </c>
    </row>
    <row r="260" spans="3:4" x14ac:dyDescent="0.3">
      <c r="C260" s="44" t="s">
        <v>36258</v>
      </c>
      <c r="D260" s="44" t="s">
        <v>36282</v>
      </c>
    </row>
    <row r="261" spans="3:4" x14ac:dyDescent="0.3">
      <c r="C261" s="44" t="s">
        <v>36258</v>
      </c>
      <c r="D261" s="44" t="s">
        <v>36283</v>
      </c>
    </row>
    <row r="262" spans="3:4" x14ac:dyDescent="0.3">
      <c r="C262" s="44" t="s">
        <v>36264</v>
      </c>
      <c r="D262" s="44" t="s">
        <v>36284</v>
      </c>
    </row>
    <row r="263" spans="3:4" x14ac:dyDescent="0.3">
      <c r="C263" s="44" t="s">
        <v>36099</v>
      </c>
      <c r="D263" s="44" t="s">
        <v>36285</v>
      </c>
    </row>
    <row r="264" spans="3:4" x14ac:dyDescent="0.3">
      <c r="C264" s="44" t="s">
        <v>36258</v>
      </c>
      <c r="D264" s="44" t="s">
        <v>36286</v>
      </c>
    </row>
    <row r="265" spans="3:4" x14ac:dyDescent="0.3">
      <c r="C265" s="44" t="s">
        <v>36258</v>
      </c>
      <c r="D265" s="44" t="s">
        <v>36287</v>
      </c>
    </row>
    <row r="266" spans="3:4" x14ac:dyDescent="0.3">
      <c r="C266" s="44" t="s">
        <v>36258</v>
      </c>
      <c r="D266" s="44" t="s">
        <v>36288</v>
      </c>
    </row>
    <row r="267" spans="3:4" x14ac:dyDescent="0.3">
      <c r="C267" s="44" t="s">
        <v>36258</v>
      </c>
      <c r="D267" s="44" t="s">
        <v>36289</v>
      </c>
    </row>
    <row r="268" spans="3:4" x14ac:dyDescent="0.3">
      <c r="C268" s="44" t="s">
        <v>36258</v>
      </c>
      <c r="D268" s="44" t="s">
        <v>36290</v>
      </c>
    </row>
    <row r="269" spans="3:4" x14ac:dyDescent="0.3">
      <c r="C269" s="44" t="s">
        <v>36258</v>
      </c>
      <c r="D269" s="44" t="s">
        <v>36291</v>
      </c>
    </row>
    <row r="270" spans="3:4" x14ac:dyDescent="0.3">
      <c r="C270" s="44" t="s">
        <v>36258</v>
      </c>
      <c r="D270" s="44" t="s">
        <v>36292</v>
      </c>
    </row>
    <row r="271" spans="3:4" x14ac:dyDescent="0.3">
      <c r="C271" s="44" t="s">
        <v>36258</v>
      </c>
      <c r="D271" s="44" t="s">
        <v>36293</v>
      </c>
    </row>
    <row r="272" spans="3:4" x14ac:dyDescent="0.3">
      <c r="C272" s="44" t="s">
        <v>36258</v>
      </c>
      <c r="D272" s="44" t="s">
        <v>36294</v>
      </c>
    </row>
    <row r="273" spans="3:4" x14ac:dyDescent="0.3">
      <c r="C273" s="44" t="s">
        <v>36258</v>
      </c>
      <c r="D273" s="44" t="s">
        <v>36295</v>
      </c>
    </row>
    <row r="274" spans="3:4" x14ac:dyDescent="0.3">
      <c r="C274" s="44" t="s">
        <v>36258</v>
      </c>
      <c r="D274" s="44" t="s">
        <v>36296</v>
      </c>
    </row>
    <row r="275" spans="3:4" x14ac:dyDescent="0.3">
      <c r="C275" s="44" t="s">
        <v>36258</v>
      </c>
      <c r="D275" s="44" t="s">
        <v>36297</v>
      </c>
    </row>
    <row r="276" spans="3:4" x14ac:dyDescent="0.3">
      <c r="C276" s="44" t="s">
        <v>36258</v>
      </c>
      <c r="D276" s="44" t="s">
        <v>36298</v>
      </c>
    </row>
    <row r="277" spans="3:4" x14ac:dyDescent="0.3">
      <c r="C277" s="44" t="s">
        <v>36258</v>
      </c>
      <c r="D277" s="44" t="s">
        <v>36299</v>
      </c>
    </row>
    <row r="278" spans="3:4" x14ac:dyDescent="0.3">
      <c r="C278" s="44" t="s">
        <v>36258</v>
      </c>
      <c r="D278" s="44" t="s">
        <v>36300</v>
      </c>
    </row>
    <row r="279" spans="3:4" x14ac:dyDescent="0.3">
      <c r="C279" s="44" t="s">
        <v>36079</v>
      </c>
      <c r="D279" s="44" t="s">
        <v>36301</v>
      </c>
    </row>
    <row r="280" spans="3:4" x14ac:dyDescent="0.3">
      <c r="C280" s="44" t="s">
        <v>36258</v>
      </c>
      <c r="D280" s="44" t="s">
        <v>36302</v>
      </c>
    </row>
    <row r="281" spans="3:4" x14ac:dyDescent="0.3">
      <c r="C281" s="44" t="s">
        <v>36079</v>
      </c>
      <c r="D281" s="44" t="s">
        <v>36303</v>
      </c>
    </row>
    <row r="282" spans="3:4" x14ac:dyDescent="0.3">
      <c r="C282" s="44" t="s">
        <v>36258</v>
      </c>
      <c r="D282" s="44" t="s">
        <v>36304</v>
      </c>
    </row>
    <row r="283" spans="3:4" x14ac:dyDescent="0.3">
      <c r="C283" s="44" t="s">
        <v>36258</v>
      </c>
      <c r="D283" s="44" t="s">
        <v>36305</v>
      </c>
    </row>
    <row r="284" spans="3:4" x14ac:dyDescent="0.3">
      <c r="C284" s="44" t="s">
        <v>36079</v>
      </c>
      <c r="D284" s="44" t="s">
        <v>36306</v>
      </c>
    </row>
    <row r="285" spans="3:4" x14ac:dyDescent="0.3">
      <c r="C285" s="44" t="s">
        <v>36258</v>
      </c>
      <c r="D285" s="44" t="s">
        <v>36307</v>
      </c>
    </row>
    <row r="286" spans="3:4" x14ac:dyDescent="0.3">
      <c r="C286" s="44" t="s">
        <v>36258</v>
      </c>
      <c r="D286" s="44" t="s">
        <v>36308</v>
      </c>
    </row>
    <row r="287" spans="3:4" x14ac:dyDescent="0.3">
      <c r="C287" s="44" t="s">
        <v>36258</v>
      </c>
      <c r="D287" s="44" t="s">
        <v>36309</v>
      </c>
    </row>
    <row r="288" spans="3:4" x14ac:dyDescent="0.3">
      <c r="C288" s="44" t="s">
        <v>36099</v>
      </c>
      <c r="D288" s="44" t="s">
        <v>36310</v>
      </c>
    </row>
    <row r="289" spans="3:4" x14ac:dyDescent="0.3">
      <c r="C289" s="44" t="s">
        <v>36258</v>
      </c>
      <c r="D289" s="44" t="s">
        <v>36311</v>
      </c>
    </row>
    <row r="290" spans="3:4" x14ac:dyDescent="0.3">
      <c r="C290" s="44" t="s">
        <v>36258</v>
      </c>
      <c r="D290" s="44" t="s">
        <v>36312</v>
      </c>
    </row>
    <row r="291" spans="3:4" x14ac:dyDescent="0.3">
      <c r="C291" s="44" t="s">
        <v>36258</v>
      </c>
      <c r="D291" s="44" t="s">
        <v>36313</v>
      </c>
    </row>
    <row r="292" spans="3:4" x14ac:dyDescent="0.3">
      <c r="C292" s="44" t="s">
        <v>36258</v>
      </c>
      <c r="D292" s="44" t="s">
        <v>36314</v>
      </c>
    </row>
    <row r="293" spans="3:4" x14ac:dyDescent="0.3">
      <c r="C293" s="44" t="s">
        <v>36258</v>
      </c>
      <c r="D293" s="44" t="s">
        <v>36315</v>
      </c>
    </row>
    <row r="294" spans="3:4" x14ac:dyDescent="0.3">
      <c r="C294" s="44" t="s">
        <v>36258</v>
      </c>
      <c r="D294" s="44" t="s">
        <v>36316</v>
      </c>
    </row>
    <row r="295" spans="3:4" x14ac:dyDescent="0.3">
      <c r="C295" s="44" t="s">
        <v>36079</v>
      </c>
      <c r="D295" s="44" t="s">
        <v>36317</v>
      </c>
    </row>
    <row r="296" spans="3:4" x14ac:dyDescent="0.3">
      <c r="C296" s="44" t="s">
        <v>36258</v>
      </c>
      <c r="D296" s="44" t="s">
        <v>36318</v>
      </c>
    </row>
    <row r="297" spans="3:4" x14ac:dyDescent="0.3">
      <c r="C297" s="44" t="s">
        <v>36258</v>
      </c>
      <c r="D297" s="44" t="s">
        <v>36319</v>
      </c>
    </row>
    <row r="298" spans="3:4" x14ac:dyDescent="0.3">
      <c r="C298" s="44" t="s">
        <v>36258</v>
      </c>
      <c r="D298" s="44" t="s">
        <v>36320</v>
      </c>
    </row>
    <row r="299" spans="3:4" x14ac:dyDescent="0.3">
      <c r="C299" s="44" t="s">
        <v>36079</v>
      </c>
      <c r="D299" s="44" t="s">
        <v>36321</v>
      </c>
    </row>
    <row r="300" spans="3:4" x14ac:dyDescent="0.3">
      <c r="C300" s="44" t="s">
        <v>36258</v>
      </c>
      <c r="D300" s="44" t="s">
        <v>36322</v>
      </c>
    </row>
    <row r="301" spans="3:4" x14ac:dyDescent="0.3">
      <c r="C301" s="44" t="s">
        <v>36258</v>
      </c>
      <c r="D301" s="44" t="s">
        <v>36323</v>
      </c>
    </row>
    <row r="302" spans="3:4" x14ac:dyDescent="0.3">
      <c r="C302" s="44" t="s">
        <v>36258</v>
      </c>
      <c r="D302" s="44" t="s">
        <v>36324</v>
      </c>
    </row>
    <row r="303" spans="3:4" x14ac:dyDescent="0.3">
      <c r="C303" s="44" t="s">
        <v>36258</v>
      </c>
      <c r="D303" s="44" t="s">
        <v>36325</v>
      </c>
    </row>
    <row r="304" spans="3:4" x14ac:dyDescent="0.3">
      <c r="C304" s="44" t="s">
        <v>36258</v>
      </c>
      <c r="D304" s="44" t="s">
        <v>36326</v>
      </c>
    </row>
    <row r="305" spans="3:4" x14ac:dyDescent="0.3">
      <c r="C305" s="44" t="s">
        <v>36258</v>
      </c>
      <c r="D305" s="44" t="s">
        <v>36327</v>
      </c>
    </row>
    <row r="306" spans="3:4" x14ac:dyDescent="0.3">
      <c r="C306" s="44" t="s">
        <v>36258</v>
      </c>
      <c r="D306" s="44" t="s">
        <v>36328</v>
      </c>
    </row>
    <row r="307" spans="3:4" x14ac:dyDescent="0.3">
      <c r="C307" s="44" t="s">
        <v>36258</v>
      </c>
      <c r="D307" s="44" t="s">
        <v>36329</v>
      </c>
    </row>
    <row r="308" spans="3:4" x14ac:dyDescent="0.3">
      <c r="C308" s="44" t="s">
        <v>36258</v>
      </c>
      <c r="D308" s="44" t="s">
        <v>36330</v>
      </c>
    </row>
    <row r="309" spans="3:4" x14ac:dyDescent="0.3">
      <c r="C309" s="44" t="s">
        <v>36099</v>
      </c>
      <c r="D309" s="44" t="s">
        <v>36331</v>
      </c>
    </row>
    <row r="310" spans="3:4" x14ac:dyDescent="0.3">
      <c r="C310" s="44" t="s">
        <v>36258</v>
      </c>
      <c r="D310" s="44" t="s">
        <v>36332</v>
      </c>
    </row>
    <row r="311" spans="3:4" x14ac:dyDescent="0.3">
      <c r="C311" s="44" t="s">
        <v>36099</v>
      </c>
      <c r="D311" s="44" t="s">
        <v>36333</v>
      </c>
    </row>
    <row r="312" spans="3:4" x14ac:dyDescent="0.3">
      <c r="C312" s="44" t="s">
        <v>36079</v>
      </c>
      <c r="D312" s="44" t="s">
        <v>36334</v>
      </c>
    </row>
    <row r="313" spans="3:4" x14ac:dyDescent="0.3">
      <c r="C313" s="44" t="s">
        <v>36099</v>
      </c>
      <c r="D313" s="44" t="s">
        <v>36335</v>
      </c>
    </row>
    <row r="314" spans="3:4" x14ac:dyDescent="0.3">
      <c r="C314" s="44" t="s">
        <v>36079</v>
      </c>
      <c r="D314" s="44" t="s">
        <v>36336</v>
      </c>
    </row>
    <row r="315" spans="3:4" x14ac:dyDescent="0.3">
      <c r="C315" s="44" t="s">
        <v>36258</v>
      </c>
      <c r="D315" s="44" t="s">
        <v>36337</v>
      </c>
    </row>
    <row r="316" spans="3:4" x14ac:dyDescent="0.3">
      <c r="C316" s="44" t="s">
        <v>36079</v>
      </c>
      <c r="D316" s="44" t="s">
        <v>36338</v>
      </c>
    </row>
    <row r="317" spans="3:4" x14ac:dyDescent="0.3">
      <c r="C317" s="44" t="s">
        <v>36258</v>
      </c>
      <c r="D317" s="44" t="s">
        <v>36339</v>
      </c>
    </row>
    <row r="318" spans="3:4" x14ac:dyDescent="0.3">
      <c r="C318" s="44" t="s">
        <v>36099</v>
      </c>
      <c r="D318" s="44" t="s">
        <v>36340</v>
      </c>
    </row>
    <row r="319" spans="3:4" x14ac:dyDescent="0.3">
      <c r="C319" s="44" t="s">
        <v>36258</v>
      </c>
      <c r="D319" s="44" t="s">
        <v>36341</v>
      </c>
    </row>
    <row r="320" spans="3:4" x14ac:dyDescent="0.3">
      <c r="C320" s="44" t="s">
        <v>36099</v>
      </c>
      <c r="D320" s="44" t="s">
        <v>36342</v>
      </c>
    </row>
    <row r="321" spans="3:4" x14ac:dyDescent="0.3">
      <c r="C321" s="44" t="s">
        <v>36264</v>
      </c>
      <c r="D321" s="44" t="s">
        <v>36343</v>
      </c>
    </row>
    <row r="322" spans="3:4" x14ac:dyDescent="0.3">
      <c r="C322" s="44" t="s">
        <v>36079</v>
      </c>
      <c r="D322" s="44" t="s">
        <v>36344</v>
      </c>
    </row>
    <row r="323" spans="3:4" x14ac:dyDescent="0.3">
      <c r="C323" s="44" t="s">
        <v>36258</v>
      </c>
      <c r="D323" s="44" t="s">
        <v>36345</v>
      </c>
    </row>
    <row r="324" spans="3:4" x14ac:dyDescent="0.3">
      <c r="C324" s="44" t="s">
        <v>36079</v>
      </c>
      <c r="D324" s="44" t="s">
        <v>36346</v>
      </c>
    </row>
    <row r="325" spans="3:4" x14ac:dyDescent="0.3">
      <c r="C325" s="44" t="s">
        <v>36079</v>
      </c>
      <c r="D325" s="44" t="s">
        <v>36347</v>
      </c>
    </row>
    <row r="326" spans="3:4" x14ac:dyDescent="0.3">
      <c r="C326" s="44" t="s">
        <v>36264</v>
      </c>
      <c r="D326" s="44" t="s">
        <v>36348</v>
      </c>
    </row>
    <row r="327" spans="3:4" x14ac:dyDescent="0.3">
      <c r="C327" s="44" t="s">
        <v>36258</v>
      </c>
      <c r="D327" s="44" t="s">
        <v>36349</v>
      </c>
    </row>
    <row r="328" spans="3:4" x14ac:dyDescent="0.3">
      <c r="C328" s="44" t="s">
        <v>36258</v>
      </c>
      <c r="D328" s="44" t="s">
        <v>36350</v>
      </c>
    </row>
    <row r="329" spans="3:4" x14ac:dyDescent="0.3">
      <c r="C329" s="44" t="s">
        <v>36099</v>
      </c>
      <c r="D329" s="44" t="s">
        <v>36351</v>
      </c>
    </row>
    <row r="330" spans="3:4" x14ac:dyDescent="0.3">
      <c r="C330" s="44" t="s">
        <v>36079</v>
      </c>
      <c r="D330" s="44" t="s">
        <v>36352</v>
      </c>
    </row>
    <row r="331" spans="3:4" x14ac:dyDescent="0.3">
      <c r="C331" s="44" t="s">
        <v>36264</v>
      </c>
      <c r="D331" s="44" t="s">
        <v>36353</v>
      </c>
    </row>
    <row r="332" spans="3:4" x14ac:dyDescent="0.3">
      <c r="C332" s="44" t="s">
        <v>36099</v>
      </c>
      <c r="D332" s="44" t="s">
        <v>36354</v>
      </c>
    </row>
    <row r="333" spans="3:4" x14ac:dyDescent="0.3">
      <c r="C333" s="44" t="s">
        <v>36258</v>
      </c>
      <c r="D333" s="44" t="s">
        <v>36355</v>
      </c>
    </row>
    <row r="334" spans="3:4" x14ac:dyDescent="0.3">
      <c r="C334" s="44" t="s">
        <v>36258</v>
      </c>
      <c r="D334" s="44" t="s">
        <v>36356</v>
      </c>
    </row>
    <row r="335" spans="3:4" x14ac:dyDescent="0.3">
      <c r="C335" s="44" t="s">
        <v>36258</v>
      </c>
      <c r="D335" s="44" t="s">
        <v>36357</v>
      </c>
    </row>
    <row r="336" spans="3:4" x14ac:dyDescent="0.3">
      <c r="C336" s="44" t="s">
        <v>36258</v>
      </c>
      <c r="D336" s="44" t="s">
        <v>36358</v>
      </c>
    </row>
    <row r="337" spans="3:4" x14ac:dyDescent="0.3">
      <c r="C337" s="44" t="s">
        <v>36258</v>
      </c>
      <c r="D337" s="44" t="s">
        <v>36359</v>
      </c>
    </row>
    <row r="338" spans="3:4" x14ac:dyDescent="0.3">
      <c r="C338" s="44" t="s">
        <v>36258</v>
      </c>
      <c r="D338" s="44" t="s">
        <v>36360</v>
      </c>
    </row>
    <row r="339" spans="3:4" x14ac:dyDescent="0.3">
      <c r="C339" s="44" t="s">
        <v>36264</v>
      </c>
      <c r="D339" s="44" t="s">
        <v>36361</v>
      </c>
    </row>
    <row r="340" spans="3:4" x14ac:dyDescent="0.3">
      <c r="C340" s="44" t="s">
        <v>36079</v>
      </c>
      <c r="D340" s="44" t="s">
        <v>36361</v>
      </c>
    </row>
    <row r="341" spans="3:4" x14ac:dyDescent="0.3">
      <c r="C341" s="44" t="s">
        <v>36362</v>
      </c>
      <c r="D341" s="44" t="s">
        <v>36363</v>
      </c>
    </row>
    <row r="342" spans="3:4" x14ac:dyDescent="0.3">
      <c r="C342" s="44" t="s">
        <v>36079</v>
      </c>
      <c r="D342" s="44" t="s">
        <v>36364</v>
      </c>
    </row>
    <row r="343" spans="3:4" x14ac:dyDescent="0.3">
      <c r="C343" s="44" t="s">
        <v>36258</v>
      </c>
      <c r="D343" s="44" t="s">
        <v>36365</v>
      </c>
    </row>
    <row r="344" spans="3:4" x14ac:dyDescent="0.3">
      <c r="C344" s="44" t="s">
        <v>36099</v>
      </c>
      <c r="D344" s="44" t="s">
        <v>36366</v>
      </c>
    </row>
    <row r="345" spans="3:4" x14ac:dyDescent="0.3">
      <c r="C345" s="44" t="s">
        <v>36099</v>
      </c>
      <c r="D345" s="44" t="s">
        <v>36367</v>
      </c>
    </row>
    <row r="346" spans="3:4" x14ac:dyDescent="0.3">
      <c r="C346" s="44" t="s">
        <v>36258</v>
      </c>
      <c r="D346" s="44" t="s">
        <v>36368</v>
      </c>
    </row>
    <row r="347" spans="3:4" x14ac:dyDescent="0.3">
      <c r="C347" s="44" t="s">
        <v>36258</v>
      </c>
      <c r="D347" s="44" t="s">
        <v>36369</v>
      </c>
    </row>
    <row r="348" spans="3:4" x14ac:dyDescent="0.3">
      <c r="C348" s="44" t="s">
        <v>36099</v>
      </c>
      <c r="D348" s="44" t="s">
        <v>36370</v>
      </c>
    </row>
    <row r="349" spans="3:4" x14ac:dyDescent="0.3">
      <c r="C349" s="44" t="s">
        <v>36258</v>
      </c>
      <c r="D349" s="44" t="s">
        <v>36371</v>
      </c>
    </row>
    <row r="350" spans="3:4" x14ac:dyDescent="0.3">
      <c r="C350" s="44" t="s">
        <v>36258</v>
      </c>
      <c r="D350" s="44" t="s">
        <v>36372</v>
      </c>
    </row>
    <row r="351" spans="3:4" x14ac:dyDescent="0.3">
      <c r="C351" s="44" t="s">
        <v>36264</v>
      </c>
      <c r="D351" s="44" t="s">
        <v>36373</v>
      </c>
    </row>
    <row r="352" spans="3:4" x14ac:dyDescent="0.3">
      <c r="C352" s="44" t="s">
        <v>36079</v>
      </c>
      <c r="D352" s="44" t="s">
        <v>36374</v>
      </c>
    </row>
    <row r="353" spans="3:4" x14ac:dyDescent="0.3">
      <c r="C353" s="44" t="s">
        <v>36099</v>
      </c>
      <c r="D353" s="44" t="s">
        <v>36375</v>
      </c>
    </row>
    <row r="354" spans="3:4" x14ac:dyDescent="0.3">
      <c r="C354" s="44" t="s">
        <v>36258</v>
      </c>
      <c r="D354" s="44" t="s">
        <v>36376</v>
      </c>
    </row>
    <row r="355" spans="3:4" x14ac:dyDescent="0.3">
      <c r="C355" s="44" t="s">
        <v>36258</v>
      </c>
      <c r="D355" s="44" t="s">
        <v>36377</v>
      </c>
    </row>
    <row r="356" spans="3:4" x14ac:dyDescent="0.3">
      <c r="C356" s="44" t="s">
        <v>36258</v>
      </c>
      <c r="D356" s="44" t="s">
        <v>36378</v>
      </c>
    </row>
    <row r="357" spans="3:4" x14ac:dyDescent="0.3">
      <c r="C357" s="44" t="s">
        <v>36258</v>
      </c>
      <c r="D357" s="44" t="s">
        <v>36379</v>
      </c>
    </row>
    <row r="358" spans="3:4" x14ac:dyDescent="0.3">
      <c r="C358" s="44" t="s">
        <v>36258</v>
      </c>
      <c r="D358" s="44" t="s">
        <v>36380</v>
      </c>
    </row>
    <row r="359" spans="3:4" x14ac:dyDescent="0.3">
      <c r="C359" s="44" t="s">
        <v>36258</v>
      </c>
      <c r="D359" s="44" t="s">
        <v>36381</v>
      </c>
    </row>
    <row r="360" spans="3:4" x14ac:dyDescent="0.3">
      <c r="C360" s="44" t="s">
        <v>36264</v>
      </c>
      <c r="D360" s="44" t="s">
        <v>36382</v>
      </c>
    </row>
    <row r="361" spans="3:4" x14ac:dyDescent="0.3">
      <c r="C361" s="44" t="s">
        <v>36258</v>
      </c>
      <c r="D361" s="44" t="s">
        <v>36383</v>
      </c>
    </row>
    <row r="362" spans="3:4" x14ac:dyDescent="0.3">
      <c r="C362" s="44" t="s">
        <v>36258</v>
      </c>
      <c r="D362" s="44" t="s">
        <v>36384</v>
      </c>
    </row>
    <row r="363" spans="3:4" x14ac:dyDescent="0.3">
      <c r="C363" s="44" t="s">
        <v>36258</v>
      </c>
      <c r="D363" s="44" t="s">
        <v>36385</v>
      </c>
    </row>
    <row r="364" spans="3:4" x14ac:dyDescent="0.3">
      <c r="C364" s="44" t="s">
        <v>36099</v>
      </c>
      <c r="D364" s="44" t="s">
        <v>36386</v>
      </c>
    </row>
    <row r="365" spans="3:4" x14ac:dyDescent="0.3">
      <c r="C365" s="44" t="s">
        <v>36099</v>
      </c>
      <c r="D365" s="44" t="s">
        <v>36387</v>
      </c>
    </row>
    <row r="366" spans="3:4" x14ac:dyDescent="0.3">
      <c r="C366" s="44" t="s">
        <v>36258</v>
      </c>
      <c r="D366" s="44" t="s">
        <v>36388</v>
      </c>
    </row>
    <row r="367" spans="3:4" x14ac:dyDescent="0.3">
      <c r="C367" s="44" t="s">
        <v>36258</v>
      </c>
      <c r="D367" s="44" t="s">
        <v>36389</v>
      </c>
    </row>
    <row r="368" spans="3:4" x14ac:dyDescent="0.3">
      <c r="C368" s="44" t="s">
        <v>36099</v>
      </c>
      <c r="D368" s="44" t="s">
        <v>36390</v>
      </c>
    </row>
    <row r="369" spans="3:4" x14ac:dyDescent="0.3">
      <c r="C369" s="44" t="s">
        <v>36258</v>
      </c>
      <c r="D369" s="44" t="s">
        <v>36391</v>
      </c>
    </row>
    <row r="370" spans="3:4" x14ac:dyDescent="0.3">
      <c r="C370" s="44" t="s">
        <v>36258</v>
      </c>
      <c r="D370" s="44" t="s">
        <v>36392</v>
      </c>
    </row>
    <row r="371" spans="3:4" x14ac:dyDescent="0.3">
      <c r="C371" s="44" t="s">
        <v>36258</v>
      </c>
      <c r="D371" s="44" t="s">
        <v>36393</v>
      </c>
    </row>
    <row r="372" spans="3:4" x14ac:dyDescent="0.3">
      <c r="C372" s="44" t="s">
        <v>36258</v>
      </c>
      <c r="D372" s="44" t="s">
        <v>36394</v>
      </c>
    </row>
    <row r="373" spans="3:4" x14ac:dyDescent="0.3">
      <c r="C373" s="44" t="s">
        <v>36079</v>
      </c>
      <c r="D373" s="44" t="s">
        <v>36395</v>
      </c>
    </row>
    <row r="374" spans="3:4" x14ac:dyDescent="0.3">
      <c r="C374" s="44" t="s">
        <v>36079</v>
      </c>
      <c r="D374" s="44" t="s">
        <v>36396</v>
      </c>
    </row>
    <row r="375" spans="3:4" x14ac:dyDescent="0.3">
      <c r="C375" s="44" t="s">
        <v>36099</v>
      </c>
      <c r="D375" s="44" t="s">
        <v>36397</v>
      </c>
    </row>
    <row r="376" spans="3:4" x14ac:dyDescent="0.3">
      <c r="C376" s="44" t="s">
        <v>36258</v>
      </c>
      <c r="D376" s="44" t="s">
        <v>36398</v>
      </c>
    </row>
    <row r="377" spans="3:4" x14ac:dyDescent="0.3">
      <c r="C377" s="44" t="s">
        <v>36258</v>
      </c>
      <c r="D377" s="44" t="s">
        <v>36399</v>
      </c>
    </row>
    <row r="378" spans="3:4" x14ac:dyDescent="0.3">
      <c r="C378" s="44" t="s">
        <v>36258</v>
      </c>
      <c r="D378" s="44" t="s">
        <v>36400</v>
      </c>
    </row>
    <row r="379" spans="3:4" x14ac:dyDescent="0.3">
      <c r="C379" s="44" t="s">
        <v>36079</v>
      </c>
      <c r="D379" s="44" t="s">
        <v>36401</v>
      </c>
    </row>
    <row r="380" spans="3:4" x14ac:dyDescent="0.3">
      <c r="C380" s="44" t="s">
        <v>36099</v>
      </c>
      <c r="D380" s="44" t="s">
        <v>36402</v>
      </c>
    </row>
    <row r="381" spans="3:4" x14ac:dyDescent="0.3">
      <c r="C381" s="44" t="s">
        <v>36099</v>
      </c>
      <c r="D381" s="44" t="s">
        <v>36403</v>
      </c>
    </row>
    <row r="382" spans="3:4" x14ac:dyDescent="0.3">
      <c r="C382" s="44" t="s">
        <v>36099</v>
      </c>
      <c r="D382" s="44" t="s">
        <v>36404</v>
      </c>
    </row>
    <row r="383" spans="3:4" x14ac:dyDescent="0.3">
      <c r="C383" s="44" t="s">
        <v>36258</v>
      </c>
      <c r="D383" s="44" t="s">
        <v>36405</v>
      </c>
    </row>
    <row r="384" spans="3:4" x14ac:dyDescent="0.3">
      <c r="C384" s="44" t="s">
        <v>36079</v>
      </c>
      <c r="D384" s="44" t="s">
        <v>36406</v>
      </c>
    </row>
    <row r="385" spans="3:4" x14ac:dyDescent="0.3">
      <c r="C385" s="44" t="s">
        <v>36258</v>
      </c>
      <c r="D385" s="44" t="s">
        <v>36407</v>
      </c>
    </row>
    <row r="386" spans="3:4" x14ac:dyDescent="0.3">
      <c r="C386" s="44" t="s">
        <v>36079</v>
      </c>
      <c r="D386" s="44" t="s">
        <v>36408</v>
      </c>
    </row>
    <row r="387" spans="3:4" x14ac:dyDescent="0.3">
      <c r="C387" s="44" t="s">
        <v>36258</v>
      </c>
      <c r="D387" s="44" t="s">
        <v>36409</v>
      </c>
    </row>
    <row r="388" spans="3:4" x14ac:dyDescent="0.3">
      <c r="C388" s="44" t="s">
        <v>36258</v>
      </c>
      <c r="D388" s="44" t="s">
        <v>36410</v>
      </c>
    </row>
    <row r="389" spans="3:4" x14ac:dyDescent="0.3">
      <c r="C389" s="44" t="s">
        <v>36258</v>
      </c>
      <c r="D389" s="44" t="s">
        <v>36411</v>
      </c>
    </row>
    <row r="390" spans="3:4" x14ac:dyDescent="0.3">
      <c r="C390" s="44" t="s">
        <v>36258</v>
      </c>
      <c r="D390" s="44" t="s">
        <v>36412</v>
      </c>
    </row>
    <row r="391" spans="3:4" x14ac:dyDescent="0.3">
      <c r="C391" s="44" t="s">
        <v>36099</v>
      </c>
      <c r="D391" s="44" t="s">
        <v>36413</v>
      </c>
    </row>
    <row r="392" spans="3:4" x14ac:dyDescent="0.3">
      <c r="C392" s="44" t="s">
        <v>36079</v>
      </c>
      <c r="D392" s="44" t="s">
        <v>36414</v>
      </c>
    </row>
    <row r="393" spans="3:4" x14ac:dyDescent="0.3">
      <c r="C393" s="44" t="s">
        <v>36099</v>
      </c>
      <c r="D393" s="44" t="s">
        <v>36415</v>
      </c>
    </row>
    <row r="394" spans="3:4" x14ac:dyDescent="0.3">
      <c r="C394" s="44" t="s">
        <v>36258</v>
      </c>
      <c r="D394" s="44" t="s">
        <v>36416</v>
      </c>
    </row>
    <row r="395" spans="3:4" x14ac:dyDescent="0.3">
      <c r="C395" s="44" t="s">
        <v>36258</v>
      </c>
      <c r="D395" s="44" t="s">
        <v>36417</v>
      </c>
    </row>
    <row r="396" spans="3:4" x14ac:dyDescent="0.3">
      <c r="C396" s="44" t="s">
        <v>36264</v>
      </c>
      <c r="D396" s="44" t="s">
        <v>36418</v>
      </c>
    </row>
    <row r="397" spans="3:4" x14ac:dyDescent="0.3">
      <c r="C397" s="44" t="s">
        <v>36079</v>
      </c>
      <c r="D397" s="44" t="s">
        <v>36419</v>
      </c>
    </row>
    <row r="398" spans="3:4" x14ac:dyDescent="0.3">
      <c r="C398" s="44" t="s">
        <v>36258</v>
      </c>
      <c r="D398" s="44" t="s">
        <v>36420</v>
      </c>
    </row>
    <row r="399" spans="3:4" x14ac:dyDescent="0.3">
      <c r="C399" s="44" t="s">
        <v>36099</v>
      </c>
      <c r="D399" s="44" t="s">
        <v>36421</v>
      </c>
    </row>
    <row r="400" spans="3:4" x14ac:dyDescent="0.3">
      <c r="C400" s="44" t="s">
        <v>36258</v>
      </c>
      <c r="D400" s="44" t="s">
        <v>36422</v>
      </c>
    </row>
    <row r="401" spans="3:4" x14ac:dyDescent="0.3">
      <c r="C401" s="44" t="s">
        <v>36258</v>
      </c>
      <c r="D401" s="44" t="s">
        <v>36423</v>
      </c>
    </row>
    <row r="402" spans="3:4" x14ac:dyDescent="0.3">
      <c r="C402" s="44" t="s">
        <v>36258</v>
      </c>
      <c r="D402" s="44" t="s">
        <v>36424</v>
      </c>
    </row>
    <row r="403" spans="3:4" x14ac:dyDescent="0.3">
      <c r="C403" s="44" t="s">
        <v>36099</v>
      </c>
      <c r="D403" s="44" t="s">
        <v>36425</v>
      </c>
    </row>
    <row r="404" spans="3:4" x14ac:dyDescent="0.3">
      <c r="C404" s="44" t="s">
        <v>36258</v>
      </c>
      <c r="D404" s="44" t="s">
        <v>36426</v>
      </c>
    </row>
    <row r="405" spans="3:4" x14ac:dyDescent="0.3">
      <c r="C405" s="44" t="s">
        <v>36362</v>
      </c>
      <c r="D405" s="44" t="s">
        <v>36427</v>
      </c>
    </row>
    <row r="406" spans="3:4" x14ac:dyDescent="0.3">
      <c r="C406" s="44" t="s">
        <v>36079</v>
      </c>
      <c r="D406" s="44" t="s">
        <v>36428</v>
      </c>
    </row>
    <row r="407" spans="3:4" x14ac:dyDescent="0.3">
      <c r="C407" s="44" t="s">
        <v>36258</v>
      </c>
      <c r="D407" s="44" t="s">
        <v>36429</v>
      </c>
    </row>
    <row r="408" spans="3:4" x14ac:dyDescent="0.3">
      <c r="C408" s="44" t="s">
        <v>36258</v>
      </c>
      <c r="D408" s="44" t="s">
        <v>36430</v>
      </c>
    </row>
    <row r="409" spans="3:4" x14ac:dyDescent="0.3">
      <c r="C409" s="44" t="s">
        <v>36258</v>
      </c>
      <c r="D409" s="44" t="s">
        <v>36431</v>
      </c>
    </row>
    <row r="410" spans="3:4" x14ac:dyDescent="0.3">
      <c r="C410" s="44" t="s">
        <v>36258</v>
      </c>
      <c r="D410" s="44" t="s">
        <v>36432</v>
      </c>
    </row>
    <row r="411" spans="3:4" x14ac:dyDescent="0.3">
      <c r="C411" s="44" t="s">
        <v>36099</v>
      </c>
      <c r="D411" s="44" t="s">
        <v>36433</v>
      </c>
    </row>
    <row r="412" spans="3:4" x14ac:dyDescent="0.3">
      <c r="C412" s="44" t="s">
        <v>36258</v>
      </c>
      <c r="D412" s="44" t="s">
        <v>36434</v>
      </c>
    </row>
    <row r="413" spans="3:4" x14ac:dyDescent="0.3">
      <c r="C413" s="44" t="s">
        <v>36258</v>
      </c>
      <c r="D413" s="44" t="s">
        <v>36435</v>
      </c>
    </row>
    <row r="414" spans="3:4" x14ac:dyDescent="0.3">
      <c r="C414" s="44" t="s">
        <v>36258</v>
      </c>
      <c r="D414" s="44" t="s">
        <v>36436</v>
      </c>
    </row>
    <row r="415" spans="3:4" x14ac:dyDescent="0.3">
      <c r="C415" s="44" t="s">
        <v>36258</v>
      </c>
      <c r="D415" s="44" t="s">
        <v>36437</v>
      </c>
    </row>
    <row r="416" spans="3:4" x14ac:dyDescent="0.3">
      <c r="C416" s="44" t="s">
        <v>36258</v>
      </c>
      <c r="D416" s="44" t="s">
        <v>36438</v>
      </c>
    </row>
    <row r="417" spans="3:4" x14ac:dyDescent="0.3">
      <c r="C417" s="44" t="s">
        <v>36258</v>
      </c>
      <c r="D417" s="44" t="s">
        <v>36439</v>
      </c>
    </row>
    <row r="418" spans="3:4" x14ac:dyDescent="0.3">
      <c r="C418" s="44" t="s">
        <v>36362</v>
      </c>
      <c r="D418" s="44" t="s">
        <v>36440</v>
      </c>
    </row>
    <row r="419" spans="3:4" x14ac:dyDescent="0.3">
      <c r="C419" s="44" t="s">
        <v>36099</v>
      </c>
      <c r="D419" s="44" t="s">
        <v>36441</v>
      </c>
    </row>
    <row r="420" spans="3:4" x14ac:dyDescent="0.3">
      <c r="C420" s="44" t="s">
        <v>36258</v>
      </c>
      <c r="D420" s="44" t="s">
        <v>36442</v>
      </c>
    </row>
    <row r="421" spans="3:4" x14ac:dyDescent="0.3">
      <c r="C421" s="44" t="s">
        <v>36258</v>
      </c>
      <c r="D421" s="44" t="s">
        <v>36443</v>
      </c>
    </row>
    <row r="422" spans="3:4" x14ac:dyDescent="0.3">
      <c r="C422" s="44" t="s">
        <v>36258</v>
      </c>
      <c r="D422" s="44" t="s">
        <v>36444</v>
      </c>
    </row>
    <row r="423" spans="3:4" x14ac:dyDescent="0.3">
      <c r="C423" s="44" t="s">
        <v>36258</v>
      </c>
      <c r="D423" s="44" t="s">
        <v>36445</v>
      </c>
    </row>
    <row r="424" spans="3:4" x14ac:dyDescent="0.3">
      <c r="C424" s="44" t="s">
        <v>36079</v>
      </c>
      <c r="D424" s="44" t="s">
        <v>36446</v>
      </c>
    </row>
    <row r="425" spans="3:4" x14ac:dyDescent="0.3">
      <c r="C425" s="44" t="s">
        <v>36258</v>
      </c>
      <c r="D425" s="44" t="s">
        <v>36447</v>
      </c>
    </row>
    <row r="426" spans="3:4" x14ac:dyDescent="0.3">
      <c r="C426" s="44" t="s">
        <v>36258</v>
      </c>
      <c r="D426" s="44" t="s">
        <v>36448</v>
      </c>
    </row>
    <row r="427" spans="3:4" x14ac:dyDescent="0.3">
      <c r="C427" s="44" t="s">
        <v>36258</v>
      </c>
      <c r="D427" s="44" t="s">
        <v>36449</v>
      </c>
    </row>
    <row r="428" spans="3:4" x14ac:dyDescent="0.3">
      <c r="C428" s="44" t="s">
        <v>36099</v>
      </c>
      <c r="D428" s="44" t="s">
        <v>36450</v>
      </c>
    </row>
    <row r="429" spans="3:4" x14ac:dyDescent="0.3">
      <c r="C429" s="44" t="s">
        <v>36362</v>
      </c>
      <c r="D429" s="44" t="s">
        <v>36451</v>
      </c>
    </row>
    <row r="430" spans="3:4" x14ac:dyDescent="0.3">
      <c r="C430" s="44" t="s">
        <v>36258</v>
      </c>
      <c r="D430" s="44" t="s">
        <v>36452</v>
      </c>
    </row>
    <row r="431" spans="3:4" x14ac:dyDescent="0.3">
      <c r="C431" s="44" t="s">
        <v>36453</v>
      </c>
      <c r="D431" s="44" t="s">
        <v>36454</v>
      </c>
    </row>
    <row r="432" spans="3:4" x14ac:dyDescent="0.3">
      <c r="C432" s="44" t="s">
        <v>36079</v>
      </c>
      <c r="D432" s="44" t="s">
        <v>36455</v>
      </c>
    </row>
    <row r="433" spans="3:4" x14ac:dyDescent="0.3">
      <c r="C433" s="44" t="s">
        <v>36079</v>
      </c>
      <c r="D433" s="44" t="s">
        <v>36456</v>
      </c>
    </row>
    <row r="434" spans="3:4" x14ac:dyDescent="0.3">
      <c r="C434" s="44" t="s">
        <v>36079</v>
      </c>
      <c r="D434" s="44" t="s">
        <v>36457</v>
      </c>
    </row>
    <row r="435" spans="3:4" x14ac:dyDescent="0.3">
      <c r="C435" s="44" t="s">
        <v>36079</v>
      </c>
      <c r="D435" s="44" t="s">
        <v>36458</v>
      </c>
    </row>
    <row r="436" spans="3:4" x14ac:dyDescent="0.3">
      <c r="C436" s="44" t="s">
        <v>36258</v>
      </c>
      <c r="D436" s="44" t="s">
        <v>36459</v>
      </c>
    </row>
    <row r="437" spans="3:4" x14ac:dyDescent="0.3">
      <c r="C437" s="44" t="s">
        <v>36258</v>
      </c>
      <c r="D437" s="44" t="s">
        <v>36460</v>
      </c>
    </row>
    <row r="438" spans="3:4" x14ac:dyDescent="0.3">
      <c r="C438" s="44" t="s">
        <v>36258</v>
      </c>
      <c r="D438" s="44" t="s">
        <v>36461</v>
      </c>
    </row>
    <row r="439" spans="3:4" x14ac:dyDescent="0.3">
      <c r="C439" s="44" t="s">
        <v>36258</v>
      </c>
      <c r="D439" s="44" t="s">
        <v>36462</v>
      </c>
    </row>
    <row r="440" spans="3:4" x14ac:dyDescent="0.3">
      <c r="C440" s="44" t="s">
        <v>36099</v>
      </c>
      <c r="D440" s="44" t="s">
        <v>36463</v>
      </c>
    </row>
    <row r="441" spans="3:4" x14ac:dyDescent="0.3">
      <c r="C441" s="44" t="s">
        <v>36258</v>
      </c>
      <c r="D441" s="44" t="s">
        <v>36464</v>
      </c>
    </row>
    <row r="442" spans="3:4" x14ac:dyDescent="0.3">
      <c r="C442" s="44" t="s">
        <v>36258</v>
      </c>
      <c r="D442" s="44" t="s">
        <v>36465</v>
      </c>
    </row>
    <row r="443" spans="3:4" x14ac:dyDescent="0.3">
      <c r="C443" s="44" t="s">
        <v>36079</v>
      </c>
      <c r="D443" s="44" t="s">
        <v>36466</v>
      </c>
    </row>
    <row r="444" spans="3:4" x14ac:dyDescent="0.3">
      <c r="C444" s="44" t="s">
        <v>36079</v>
      </c>
      <c r="D444" s="44" t="s">
        <v>36467</v>
      </c>
    </row>
    <row r="445" spans="3:4" x14ac:dyDescent="0.3">
      <c r="C445" s="44" t="s">
        <v>36099</v>
      </c>
      <c r="D445" s="44" t="s">
        <v>36468</v>
      </c>
    </row>
    <row r="446" spans="3:4" x14ac:dyDescent="0.3">
      <c r="C446" s="44" t="s">
        <v>36258</v>
      </c>
      <c r="D446" s="44" t="s">
        <v>36469</v>
      </c>
    </row>
    <row r="447" spans="3:4" x14ac:dyDescent="0.3">
      <c r="C447" s="44" t="s">
        <v>36258</v>
      </c>
      <c r="D447" s="44" t="s">
        <v>36470</v>
      </c>
    </row>
    <row r="448" spans="3:4" x14ac:dyDescent="0.3">
      <c r="C448" s="44" t="s">
        <v>36258</v>
      </c>
      <c r="D448" s="44" t="s">
        <v>36471</v>
      </c>
    </row>
    <row r="449" spans="3:4" x14ac:dyDescent="0.3">
      <c r="C449" s="44" t="s">
        <v>36453</v>
      </c>
      <c r="D449" s="44" t="s">
        <v>36472</v>
      </c>
    </row>
    <row r="450" spans="3:4" x14ac:dyDescent="0.3">
      <c r="C450" s="44" t="s">
        <v>36258</v>
      </c>
      <c r="D450" s="44" t="s">
        <v>36473</v>
      </c>
    </row>
    <row r="451" spans="3:4" x14ac:dyDescent="0.3">
      <c r="C451" s="44" t="s">
        <v>36258</v>
      </c>
      <c r="D451" s="44" t="s">
        <v>36474</v>
      </c>
    </row>
    <row r="452" spans="3:4" x14ac:dyDescent="0.3">
      <c r="C452" s="44" t="s">
        <v>36258</v>
      </c>
      <c r="D452" s="44" t="s">
        <v>36475</v>
      </c>
    </row>
    <row r="453" spans="3:4" x14ac:dyDescent="0.3">
      <c r="C453" s="44" t="s">
        <v>36258</v>
      </c>
      <c r="D453" s="44" t="s">
        <v>36476</v>
      </c>
    </row>
    <row r="454" spans="3:4" x14ac:dyDescent="0.3">
      <c r="C454" s="44" t="s">
        <v>36079</v>
      </c>
      <c r="D454" s="44" t="s">
        <v>36477</v>
      </c>
    </row>
    <row r="455" spans="3:4" x14ac:dyDescent="0.3">
      <c r="C455" s="44" t="s">
        <v>36258</v>
      </c>
      <c r="D455" s="44" t="s">
        <v>341</v>
      </c>
    </row>
    <row r="456" spans="3:4" x14ac:dyDescent="0.3">
      <c r="C456" s="44" t="s">
        <v>36453</v>
      </c>
      <c r="D456" s="44" t="s">
        <v>36478</v>
      </c>
    </row>
    <row r="457" spans="3:4" x14ac:dyDescent="0.3">
      <c r="C457" s="44" t="s">
        <v>36079</v>
      </c>
      <c r="D457" s="44" t="s">
        <v>36479</v>
      </c>
    </row>
    <row r="458" spans="3:4" x14ac:dyDescent="0.3">
      <c r="C458" s="44" t="s">
        <v>36258</v>
      </c>
      <c r="D458" s="44" t="s">
        <v>36480</v>
      </c>
    </row>
    <row r="459" spans="3:4" x14ac:dyDescent="0.3">
      <c r="C459" s="44" t="s">
        <v>36079</v>
      </c>
      <c r="D459" s="44" t="s">
        <v>36481</v>
      </c>
    </row>
    <row r="460" spans="3:4" x14ac:dyDescent="0.3">
      <c r="C460" s="44" t="s">
        <v>36258</v>
      </c>
      <c r="D460" s="44" t="s">
        <v>36482</v>
      </c>
    </row>
    <row r="461" spans="3:4" x14ac:dyDescent="0.3">
      <c r="C461" s="44" t="s">
        <v>36362</v>
      </c>
      <c r="D461" s="44" t="s">
        <v>36483</v>
      </c>
    </row>
    <row r="462" spans="3:4" x14ac:dyDescent="0.3">
      <c r="C462" s="44" t="s">
        <v>36362</v>
      </c>
      <c r="D462" s="44" t="s">
        <v>36484</v>
      </c>
    </row>
    <row r="463" spans="3:4" x14ac:dyDescent="0.3">
      <c r="C463" s="44" t="s">
        <v>36258</v>
      </c>
      <c r="D463" s="44" t="s">
        <v>36485</v>
      </c>
    </row>
    <row r="464" spans="3:4" x14ac:dyDescent="0.3">
      <c r="C464" s="44" t="s">
        <v>36099</v>
      </c>
      <c r="D464" s="44" t="s">
        <v>36486</v>
      </c>
    </row>
    <row r="465" spans="3:4" x14ac:dyDescent="0.3">
      <c r="C465" s="44" t="s">
        <v>36099</v>
      </c>
      <c r="D465" s="44" t="s">
        <v>36487</v>
      </c>
    </row>
    <row r="466" spans="3:4" x14ac:dyDescent="0.3">
      <c r="C466" s="44" t="s">
        <v>36258</v>
      </c>
      <c r="D466" s="44" t="s">
        <v>36488</v>
      </c>
    </row>
    <row r="467" spans="3:4" x14ac:dyDescent="0.3">
      <c r="C467" s="44" t="s">
        <v>36079</v>
      </c>
      <c r="D467" s="44" t="s">
        <v>36489</v>
      </c>
    </row>
    <row r="468" spans="3:4" x14ac:dyDescent="0.3">
      <c r="C468" s="44" t="s">
        <v>36258</v>
      </c>
      <c r="D468" s="44" t="s">
        <v>36490</v>
      </c>
    </row>
    <row r="469" spans="3:4" x14ac:dyDescent="0.3">
      <c r="C469" s="44" t="s">
        <v>36258</v>
      </c>
      <c r="D469" s="44" t="s">
        <v>1755</v>
      </c>
    </row>
    <row r="470" spans="3:4" x14ac:dyDescent="0.3">
      <c r="C470" s="44" t="s">
        <v>36258</v>
      </c>
      <c r="D470" s="44" t="s">
        <v>36491</v>
      </c>
    </row>
    <row r="471" spans="3:4" x14ac:dyDescent="0.3">
      <c r="C471" s="44" t="s">
        <v>36079</v>
      </c>
      <c r="D471" s="44" t="s">
        <v>36492</v>
      </c>
    </row>
    <row r="472" spans="3:4" x14ac:dyDescent="0.3">
      <c r="C472" s="44" t="s">
        <v>36258</v>
      </c>
      <c r="D472" s="44" t="s">
        <v>36493</v>
      </c>
    </row>
    <row r="473" spans="3:4" x14ac:dyDescent="0.3">
      <c r="C473" s="44" t="s">
        <v>36258</v>
      </c>
      <c r="D473" s="44" t="s">
        <v>36494</v>
      </c>
    </row>
    <row r="474" spans="3:4" x14ac:dyDescent="0.3">
      <c r="C474" s="44" t="s">
        <v>36079</v>
      </c>
      <c r="D474" s="44" t="s">
        <v>36495</v>
      </c>
    </row>
    <row r="475" spans="3:4" x14ac:dyDescent="0.3">
      <c r="C475" s="44" t="s">
        <v>36079</v>
      </c>
      <c r="D475" s="44" t="s">
        <v>36496</v>
      </c>
    </row>
    <row r="476" spans="3:4" x14ac:dyDescent="0.3">
      <c r="C476" s="44" t="s">
        <v>36079</v>
      </c>
      <c r="D476" s="44" t="s">
        <v>36497</v>
      </c>
    </row>
    <row r="477" spans="3:4" x14ac:dyDescent="0.3">
      <c r="C477" s="44" t="s">
        <v>36099</v>
      </c>
      <c r="D477" s="44" t="s">
        <v>36498</v>
      </c>
    </row>
    <row r="478" spans="3:4" x14ac:dyDescent="0.3">
      <c r="C478" s="44" t="s">
        <v>36258</v>
      </c>
      <c r="D478" s="44" t="s">
        <v>36499</v>
      </c>
    </row>
    <row r="479" spans="3:4" x14ac:dyDescent="0.3">
      <c r="C479" s="44" t="s">
        <v>36453</v>
      </c>
      <c r="D479" s="44" t="s">
        <v>36500</v>
      </c>
    </row>
    <row r="480" spans="3:4" x14ac:dyDescent="0.3">
      <c r="C480" s="44" t="s">
        <v>36099</v>
      </c>
      <c r="D480" s="44" t="s">
        <v>36501</v>
      </c>
    </row>
    <row r="481" spans="3:4" x14ac:dyDescent="0.3">
      <c r="C481" s="44" t="s">
        <v>36099</v>
      </c>
      <c r="D481" s="44" t="s">
        <v>36502</v>
      </c>
    </row>
    <row r="482" spans="3:4" x14ac:dyDescent="0.3">
      <c r="C482" s="44" t="s">
        <v>36099</v>
      </c>
      <c r="D482" s="44" t="s">
        <v>36503</v>
      </c>
    </row>
    <row r="483" spans="3:4" x14ac:dyDescent="0.3">
      <c r="C483" s="44" t="s">
        <v>36258</v>
      </c>
      <c r="D483" s="44" t="s">
        <v>36504</v>
      </c>
    </row>
    <row r="484" spans="3:4" x14ac:dyDescent="0.3">
      <c r="C484" s="44" t="s">
        <v>36099</v>
      </c>
      <c r="D484" s="44" t="s">
        <v>36505</v>
      </c>
    </row>
    <row r="485" spans="3:4" x14ac:dyDescent="0.3">
      <c r="C485" s="44" t="s">
        <v>36258</v>
      </c>
      <c r="D485" s="44" t="s">
        <v>36506</v>
      </c>
    </row>
    <row r="486" spans="3:4" x14ac:dyDescent="0.3">
      <c r="C486" s="44" t="s">
        <v>36258</v>
      </c>
      <c r="D486" s="44" t="s">
        <v>36507</v>
      </c>
    </row>
    <row r="487" spans="3:4" x14ac:dyDescent="0.3">
      <c r="C487" s="44" t="s">
        <v>36258</v>
      </c>
      <c r="D487" s="44" t="s">
        <v>36508</v>
      </c>
    </row>
    <row r="488" spans="3:4" x14ac:dyDescent="0.3">
      <c r="C488" s="44" t="s">
        <v>36099</v>
      </c>
      <c r="D488" s="44" t="s">
        <v>36509</v>
      </c>
    </row>
    <row r="489" spans="3:4" x14ac:dyDescent="0.3">
      <c r="C489" s="44" t="s">
        <v>36079</v>
      </c>
      <c r="D489" s="44" t="s">
        <v>36510</v>
      </c>
    </row>
    <row r="490" spans="3:4" x14ac:dyDescent="0.3">
      <c r="C490" s="44" t="s">
        <v>36258</v>
      </c>
      <c r="D490" s="44" t="s">
        <v>36511</v>
      </c>
    </row>
    <row r="491" spans="3:4" x14ac:dyDescent="0.3">
      <c r="C491" s="44" t="s">
        <v>36258</v>
      </c>
      <c r="D491" s="44" t="s">
        <v>36512</v>
      </c>
    </row>
    <row r="492" spans="3:4" x14ac:dyDescent="0.3">
      <c r="C492" s="44" t="s">
        <v>36258</v>
      </c>
      <c r="D492" s="44" t="s">
        <v>36513</v>
      </c>
    </row>
    <row r="493" spans="3:4" x14ac:dyDescent="0.3">
      <c r="C493" s="44" t="s">
        <v>36362</v>
      </c>
      <c r="D493" s="44" t="s">
        <v>36514</v>
      </c>
    </row>
    <row r="494" spans="3:4" x14ac:dyDescent="0.3">
      <c r="C494" s="44" t="s">
        <v>36099</v>
      </c>
      <c r="D494" s="44" t="s">
        <v>36515</v>
      </c>
    </row>
    <row r="495" spans="3:4" x14ac:dyDescent="0.3">
      <c r="C495" s="44" t="s">
        <v>36079</v>
      </c>
      <c r="D495" s="44" t="s">
        <v>36516</v>
      </c>
    </row>
    <row r="496" spans="3:4" x14ac:dyDescent="0.3">
      <c r="C496" s="44" t="s">
        <v>36258</v>
      </c>
      <c r="D496" s="44" t="s">
        <v>36517</v>
      </c>
    </row>
    <row r="497" spans="3:4" x14ac:dyDescent="0.3">
      <c r="C497" s="44" t="s">
        <v>36258</v>
      </c>
      <c r="D497" s="44" t="s">
        <v>36518</v>
      </c>
    </row>
    <row r="498" spans="3:4" x14ac:dyDescent="0.3">
      <c r="C498" s="44" t="s">
        <v>36258</v>
      </c>
      <c r="D498" s="44" t="s">
        <v>36519</v>
      </c>
    </row>
    <row r="499" spans="3:4" x14ac:dyDescent="0.3">
      <c r="C499" s="44" t="s">
        <v>36099</v>
      </c>
      <c r="D499" s="44" t="s">
        <v>36520</v>
      </c>
    </row>
    <row r="500" spans="3:4" x14ac:dyDescent="0.3">
      <c r="C500" s="44" t="s">
        <v>36258</v>
      </c>
      <c r="D500" s="44" t="s">
        <v>36521</v>
      </c>
    </row>
    <row r="501" spans="3:4" x14ac:dyDescent="0.3">
      <c r="C501" s="44" t="s">
        <v>36258</v>
      </c>
      <c r="D501" s="44" t="s">
        <v>36522</v>
      </c>
    </row>
    <row r="502" spans="3:4" x14ac:dyDescent="0.3">
      <c r="C502" s="44" t="s">
        <v>36079</v>
      </c>
      <c r="D502" s="44" t="s">
        <v>36523</v>
      </c>
    </row>
    <row r="503" spans="3:4" x14ac:dyDescent="0.3">
      <c r="C503" s="44" t="s">
        <v>36258</v>
      </c>
      <c r="D503" s="44" t="s">
        <v>36524</v>
      </c>
    </row>
    <row r="504" spans="3:4" x14ac:dyDescent="0.3">
      <c r="C504" s="44" t="s">
        <v>36079</v>
      </c>
      <c r="D504" s="44" t="s">
        <v>36525</v>
      </c>
    </row>
    <row r="505" spans="3:4" x14ac:dyDescent="0.3">
      <c r="C505" s="44" t="s">
        <v>36258</v>
      </c>
      <c r="D505" s="44" t="s">
        <v>36526</v>
      </c>
    </row>
    <row r="506" spans="3:4" x14ac:dyDescent="0.3">
      <c r="C506" s="44" t="s">
        <v>36099</v>
      </c>
      <c r="D506" s="44" t="s">
        <v>36527</v>
      </c>
    </row>
    <row r="507" spans="3:4" x14ac:dyDescent="0.3">
      <c r="C507" s="44" t="s">
        <v>36099</v>
      </c>
      <c r="D507" s="44" t="s">
        <v>36528</v>
      </c>
    </row>
    <row r="508" spans="3:4" x14ac:dyDescent="0.3">
      <c r="C508" s="44" t="s">
        <v>36258</v>
      </c>
      <c r="D508" s="44" t="s">
        <v>36529</v>
      </c>
    </row>
    <row r="509" spans="3:4" x14ac:dyDescent="0.3">
      <c r="C509" s="44" t="s">
        <v>36258</v>
      </c>
      <c r="D509" s="44" t="s">
        <v>36530</v>
      </c>
    </row>
    <row r="510" spans="3:4" x14ac:dyDescent="0.3">
      <c r="C510" s="44" t="s">
        <v>36079</v>
      </c>
      <c r="D510" s="44" t="s">
        <v>36531</v>
      </c>
    </row>
    <row r="511" spans="3:4" x14ac:dyDescent="0.3">
      <c r="C511" s="44" t="s">
        <v>36453</v>
      </c>
      <c r="D511" s="44" t="s">
        <v>36532</v>
      </c>
    </row>
    <row r="512" spans="3:4" x14ac:dyDescent="0.3">
      <c r="C512" s="44" t="s">
        <v>36099</v>
      </c>
      <c r="D512" s="44" t="s">
        <v>36533</v>
      </c>
    </row>
    <row r="513" spans="3:4" x14ac:dyDescent="0.3">
      <c r="C513" s="44" t="s">
        <v>36258</v>
      </c>
      <c r="D513" s="44" t="s">
        <v>36534</v>
      </c>
    </row>
    <row r="514" spans="3:4" x14ac:dyDescent="0.3">
      <c r="C514" s="44" t="s">
        <v>36258</v>
      </c>
      <c r="D514" s="44" t="s">
        <v>36535</v>
      </c>
    </row>
    <row r="515" spans="3:4" x14ac:dyDescent="0.3">
      <c r="C515" s="44" t="s">
        <v>36258</v>
      </c>
      <c r="D515" s="44" t="s">
        <v>36536</v>
      </c>
    </row>
    <row r="516" spans="3:4" x14ac:dyDescent="0.3">
      <c r="C516" s="44" t="s">
        <v>36099</v>
      </c>
      <c r="D516" s="44" t="s">
        <v>36537</v>
      </c>
    </row>
    <row r="517" spans="3:4" x14ac:dyDescent="0.3">
      <c r="C517" s="44" t="s">
        <v>36079</v>
      </c>
      <c r="D517" s="44" t="s">
        <v>36538</v>
      </c>
    </row>
    <row r="518" spans="3:4" x14ac:dyDescent="0.3">
      <c r="C518" s="44" t="s">
        <v>36258</v>
      </c>
      <c r="D518" s="44" t="s">
        <v>36539</v>
      </c>
    </row>
    <row r="519" spans="3:4" x14ac:dyDescent="0.3">
      <c r="C519" s="44" t="s">
        <v>36258</v>
      </c>
      <c r="D519" s="44" t="s">
        <v>36540</v>
      </c>
    </row>
    <row r="520" spans="3:4" x14ac:dyDescent="0.3">
      <c r="C520" s="44" t="s">
        <v>36258</v>
      </c>
      <c r="D520" s="44" t="s">
        <v>36541</v>
      </c>
    </row>
    <row r="521" spans="3:4" x14ac:dyDescent="0.3">
      <c r="C521" s="44" t="s">
        <v>36258</v>
      </c>
      <c r="D521" s="44" t="s">
        <v>36542</v>
      </c>
    </row>
    <row r="522" spans="3:4" x14ac:dyDescent="0.3">
      <c r="C522" s="44" t="s">
        <v>36258</v>
      </c>
      <c r="D522" s="44" t="s">
        <v>36543</v>
      </c>
    </row>
    <row r="523" spans="3:4" x14ac:dyDescent="0.3">
      <c r="C523" s="44" t="s">
        <v>36258</v>
      </c>
      <c r="D523" s="44" t="s">
        <v>36451</v>
      </c>
    </row>
    <row r="524" spans="3:4" x14ac:dyDescent="0.3">
      <c r="C524" s="44" t="s">
        <v>36079</v>
      </c>
      <c r="D524" s="44" t="s">
        <v>36544</v>
      </c>
    </row>
    <row r="525" spans="3:4" x14ac:dyDescent="0.3">
      <c r="C525" s="44" t="s">
        <v>36258</v>
      </c>
      <c r="D525" s="44" t="s">
        <v>36545</v>
      </c>
    </row>
    <row r="526" spans="3:4" x14ac:dyDescent="0.3">
      <c r="C526" s="44" t="s">
        <v>36079</v>
      </c>
      <c r="D526" s="44" t="s">
        <v>36546</v>
      </c>
    </row>
    <row r="527" spans="3:4" x14ac:dyDescent="0.3">
      <c r="C527" s="44" t="s">
        <v>36258</v>
      </c>
      <c r="D527" s="44" t="s">
        <v>36547</v>
      </c>
    </row>
    <row r="528" spans="3:4" x14ac:dyDescent="0.3">
      <c r="C528" s="44" t="s">
        <v>36258</v>
      </c>
      <c r="D528" s="44" t="s">
        <v>36548</v>
      </c>
    </row>
    <row r="529" spans="3:4" x14ac:dyDescent="0.3">
      <c r="C529" s="44" t="s">
        <v>36258</v>
      </c>
      <c r="D529" s="44" t="s">
        <v>36549</v>
      </c>
    </row>
    <row r="530" spans="3:4" x14ac:dyDescent="0.3">
      <c r="C530" s="44" t="s">
        <v>36099</v>
      </c>
      <c r="D530" s="44" t="s">
        <v>36550</v>
      </c>
    </row>
    <row r="531" spans="3:4" x14ac:dyDescent="0.3">
      <c r="C531" s="44" t="s">
        <v>36258</v>
      </c>
      <c r="D531" s="44" t="s">
        <v>36551</v>
      </c>
    </row>
    <row r="532" spans="3:4" x14ac:dyDescent="0.3">
      <c r="C532" s="44" t="s">
        <v>36258</v>
      </c>
      <c r="D532" s="44" t="s">
        <v>36552</v>
      </c>
    </row>
    <row r="533" spans="3:4" x14ac:dyDescent="0.3">
      <c r="C533" s="44" t="s">
        <v>36099</v>
      </c>
      <c r="D533" s="44" t="s">
        <v>36553</v>
      </c>
    </row>
    <row r="534" spans="3:4" x14ac:dyDescent="0.3">
      <c r="C534" s="44" t="s">
        <v>36079</v>
      </c>
      <c r="D534" s="44" t="s">
        <v>36554</v>
      </c>
    </row>
    <row r="535" spans="3:4" x14ac:dyDescent="0.3">
      <c r="C535" s="44" t="s">
        <v>36258</v>
      </c>
      <c r="D535" s="44" t="s">
        <v>36555</v>
      </c>
    </row>
    <row r="536" spans="3:4" x14ac:dyDescent="0.3">
      <c r="C536" s="44" t="s">
        <v>36258</v>
      </c>
      <c r="D536" s="44" t="s">
        <v>36556</v>
      </c>
    </row>
    <row r="537" spans="3:4" x14ac:dyDescent="0.3">
      <c r="C537" s="44" t="s">
        <v>36099</v>
      </c>
      <c r="D537" s="44" t="s">
        <v>36557</v>
      </c>
    </row>
    <row r="538" spans="3:4" x14ac:dyDescent="0.3">
      <c r="C538" s="44" t="s">
        <v>36079</v>
      </c>
      <c r="D538" s="44" t="s">
        <v>36558</v>
      </c>
    </row>
    <row r="539" spans="3:4" x14ac:dyDescent="0.3">
      <c r="C539" s="44" t="s">
        <v>36079</v>
      </c>
      <c r="D539" s="44" t="s">
        <v>36559</v>
      </c>
    </row>
    <row r="540" spans="3:4" x14ac:dyDescent="0.3">
      <c r="C540" s="44" t="s">
        <v>36258</v>
      </c>
      <c r="D540" s="44" t="s">
        <v>36560</v>
      </c>
    </row>
    <row r="541" spans="3:4" x14ac:dyDescent="0.3">
      <c r="C541" s="44" t="s">
        <v>36258</v>
      </c>
      <c r="D541" s="44" t="s">
        <v>36561</v>
      </c>
    </row>
    <row r="542" spans="3:4" x14ac:dyDescent="0.3">
      <c r="C542" s="44" t="s">
        <v>36258</v>
      </c>
      <c r="D542" s="44" t="s">
        <v>36562</v>
      </c>
    </row>
    <row r="543" spans="3:4" x14ac:dyDescent="0.3">
      <c r="C543" s="44" t="s">
        <v>36258</v>
      </c>
      <c r="D543" s="44" t="s">
        <v>36563</v>
      </c>
    </row>
    <row r="544" spans="3:4" x14ac:dyDescent="0.3">
      <c r="C544" s="44" t="s">
        <v>36258</v>
      </c>
      <c r="D544" s="44" t="s">
        <v>36564</v>
      </c>
    </row>
    <row r="545" spans="3:4" x14ac:dyDescent="0.3">
      <c r="C545" s="44" t="s">
        <v>36079</v>
      </c>
      <c r="D545" s="44" t="s">
        <v>36451</v>
      </c>
    </row>
    <row r="546" spans="3:4" x14ac:dyDescent="0.3">
      <c r="C546" s="44" t="s">
        <v>36079</v>
      </c>
      <c r="D546" s="44" t="s">
        <v>36565</v>
      </c>
    </row>
    <row r="547" spans="3:4" x14ac:dyDescent="0.3">
      <c r="C547" s="44" t="s">
        <v>36362</v>
      </c>
      <c r="D547" s="44" t="s">
        <v>36566</v>
      </c>
    </row>
    <row r="548" spans="3:4" x14ac:dyDescent="0.3">
      <c r="C548" s="44" t="s">
        <v>36258</v>
      </c>
      <c r="D548" s="44" t="s">
        <v>36567</v>
      </c>
    </row>
    <row r="549" spans="3:4" x14ac:dyDescent="0.3">
      <c r="C549" s="44" t="s">
        <v>36258</v>
      </c>
      <c r="D549" s="44" t="s">
        <v>36568</v>
      </c>
    </row>
    <row r="550" spans="3:4" x14ac:dyDescent="0.3">
      <c r="C550" s="44" t="s">
        <v>36079</v>
      </c>
      <c r="D550" s="44" t="s">
        <v>36569</v>
      </c>
    </row>
    <row r="551" spans="3:4" x14ac:dyDescent="0.3">
      <c r="C551" s="44" t="s">
        <v>36258</v>
      </c>
      <c r="D551" s="44" t="s">
        <v>36570</v>
      </c>
    </row>
    <row r="552" spans="3:4" x14ac:dyDescent="0.3">
      <c r="C552" s="44" t="s">
        <v>36258</v>
      </c>
      <c r="D552" s="44" t="s">
        <v>36571</v>
      </c>
    </row>
    <row r="553" spans="3:4" x14ac:dyDescent="0.3">
      <c r="C553" s="44" t="s">
        <v>36258</v>
      </c>
      <c r="D553" s="44" t="s">
        <v>36572</v>
      </c>
    </row>
    <row r="554" spans="3:4" x14ac:dyDescent="0.3">
      <c r="C554" s="44" t="s">
        <v>36258</v>
      </c>
      <c r="D554" s="44" t="s">
        <v>36573</v>
      </c>
    </row>
    <row r="555" spans="3:4" x14ac:dyDescent="0.3">
      <c r="C555" s="44" t="s">
        <v>36258</v>
      </c>
      <c r="D555" s="44" t="s">
        <v>36574</v>
      </c>
    </row>
    <row r="556" spans="3:4" x14ac:dyDescent="0.3">
      <c r="C556" s="44" t="s">
        <v>36079</v>
      </c>
      <c r="D556" s="44" t="s">
        <v>36575</v>
      </c>
    </row>
    <row r="557" spans="3:4" x14ac:dyDescent="0.3">
      <c r="C557" s="44" t="s">
        <v>36079</v>
      </c>
      <c r="D557" s="44" t="s">
        <v>36576</v>
      </c>
    </row>
    <row r="558" spans="3:4" x14ac:dyDescent="0.3">
      <c r="C558" s="44" t="s">
        <v>36099</v>
      </c>
      <c r="D558" s="44" t="s">
        <v>36577</v>
      </c>
    </row>
    <row r="559" spans="3:4" x14ac:dyDescent="0.3">
      <c r="C559" s="44" t="s">
        <v>36258</v>
      </c>
      <c r="D559" s="44" t="s">
        <v>36578</v>
      </c>
    </row>
    <row r="560" spans="3:4" x14ac:dyDescent="0.3">
      <c r="C560" s="44" t="s">
        <v>36258</v>
      </c>
      <c r="D560" s="44" t="s">
        <v>36579</v>
      </c>
    </row>
    <row r="561" spans="3:4" x14ac:dyDescent="0.3">
      <c r="C561" s="44" t="s">
        <v>36258</v>
      </c>
      <c r="D561" s="44" t="s">
        <v>36580</v>
      </c>
    </row>
    <row r="562" spans="3:4" x14ac:dyDescent="0.3">
      <c r="C562" s="44" t="s">
        <v>36258</v>
      </c>
      <c r="D562" s="44" t="s">
        <v>36581</v>
      </c>
    </row>
    <row r="563" spans="3:4" x14ac:dyDescent="0.3">
      <c r="C563" s="44" t="s">
        <v>36053</v>
      </c>
      <c r="D563" s="44" t="s">
        <v>36582</v>
      </c>
    </row>
    <row r="564" spans="3:4" x14ac:dyDescent="0.3">
      <c r="C564" s="44" t="s">
        <v>36258</v>
      </c>
      <c r="D564" s="44" t="s">
        <v>36583</v>
      </c>
    </row>
    <row r="565" spans="3:4" x14ac:dyDescent="0.3">
      <c r="C565" s="44" t="s">
        <v>36079</v>
      </c>
      <c r="D565" s="44" t="s">
        <v>36584</v>
      </c>
    </row>
    <row r="566" spans="3:4" x14ac:dyDescent="0.3">
      <c r="C566" s="44" t="s">
        <v>36258</v>
      </c>
      <c r="D566" s="44" t="s">
        <v>36585</v>
      </c>
    </row>
    <row r="567" spans="3:4" x14ac:dyDescent="0.3">
      <c r="C567" s="44" t="s">
        <v>36099</v>
      </c>
      <c r="D567" s="44" t="s">
        <v>36586</v>
      </c>
    </row>
    <row r="568" spans="3:4" x14ac:dyDescent="0.3">
      <c r="C568" s="44" t="s">
        <v>36258</v>
      </c>
      <c r="D568" s="44" t="s">
        <v>36587</v>
      </c>
    </row>
    <row r="569" spans="3:4" x14ac:dyDescent="0.3">
      <c r="C569" s="44" t="s">
        <v>36258</v>
      </c>
      <c r="D569" s="44" t="s">
        <v>36588</v>
      </c>
    </row>
    <row r="570" spans="3:4" x14ac:dyDescent="0.3">
      <c r="C570" s="44" t="s">
        <v>36079</v>
      </c>
      <c r="D570" s="44" t="s">
        <v>36589</v>
      </c>
    </row>
    <row r="571" spans="3:4" x14ac:dyDescent="0.3">
      <c r="C571" s="44" t="s">
        <v>36258</v>
      </c>
      <c r="D571" s="44" t="s">
        <v>36590</v>
      </c>
    </row>
    <row r="572" spans="3:4" x14ac:dyDescent="0.3">
      <c r="C572" s="44" t="s">
        <v>36258</v>
      </c>
      <c r="D572" s="44" t="s">
        <v>36591</v>
      </c>
    </row>
    <row r="573" spans="3:4" x14ac:dyDescent="0.3">
      <c r="C573" s="44" t="s">
        <v>36079</v>
      </c>
      <c r="D573" s="44" t="s">
        <v>36592</v>
      </c>
    </row>
    <row r="574" spans="3:4" x14ac:dyDescent="0.3">
      <c r="C574" s="44" t="s">
        <v>36258</v>
      </c>
      <c r="D574" s="44" t="s">
        <v>36593</v>
      </c>
    </row>
    <row r="575" spans="3:4" x14ac:dyDescent="0.3">
      <c r="C575" s="44" t="s">
        <v>36079</v>
      </c>
      <c r="D575" s="44" t="s">
        <v>36594</v>
      </c>
    </row>
    <row r="576" spans="3:4" x14ac:dyDescent="0.3">
      <c r="C576" s="44" t="s">
        <v>36258</v>
      </c>
      <c r="D576" s="44" t="s">
        <v>36595</v>
      </c>
    </row>
    <row r="577" spans="3:4" x14ac:dyDescent="0.3">
      <c r="C577" s="44" t="s">
        <v>36596</v>
      </c>
      <c r="D577" s="44" t="s">
        <v>36597</v>
      </c>
    </row>
    <row r="578" spans="3:4" x14ac:dyDescent="0.3">
      <c r="C578" s="44" t="s">
        <v>36258</v>
      </c>
      <c r="D578" s="44" t="s">
        <v>36598</v>
      </c>
    </row>
    <row r="579" spans="3:4" x14ac:dyDescent="0.3">
      <c r="C579" s="44" t="s">
        <v>36362</v>
      </c>
      <c r="D579" s="44" t="s">
        <v>36599</v>
      </c>
    </row>
    <row r="580" spans="3:4" x14ac:dyDescent="0.3">
      <c r="C580" s="44" t="s">
        <v>36258</v>
      </c>
      <c r="D580" s="44" t="s">
        <v>36600</v>
      </c>
    </row>
    <row r="581" spans="3:4" x14ac:dyDescent="0.3">
      <c r="C581" s="44" t="s">
        <v>36079</v>
      </c>
      <c r="D581" s="44" t="s">
        <v>36207</v>
      </c>
    </row>
    <row r="582" spans="3:4" x14ac:dyDescent="0.3">
      <c r="C582" s="44" t="s">
        <v>36258</v>
      </c>
      <c r="D582" s="44" t="s">
        <v>36601</v>
      </c>
    </row>
    <row r="583" spans="3:4" x14ac:dyDescent="0.3">
      <c r="C583" s="44" t="s">
        <v>36453</v>
      </c>
      <c r="D583" s="44" t="s">
        <v>36602</v>
      </c>
    </row>
    <row r="584" spans="3:4" x14ac:dyDescent="0.3">
      <c r="C584" s="44" t="s">
        <v>36596</v>
      </c>
      <c r="D584" s="44" t="s">
        <v>36603</v>
      </c>
    </row>
    <row r="585" spans="3:4" x14ac:dyDescent="0.3">
      <c r="C585" s="44" t="s">
        <v>36258</v>
      </c>
      <c r="D585" s="44" t="s">
        <v>36604</v>
      </c>
    </row>
    <row r="586" spans="3:4" x14ac:dyDescent="0.3">
      <c r="C586" s="44" t="s">
        <v>36258</v>
      </c>
      <c r="D586" s="44" t="s">
        <v>36605</v>
      </c>
    </row>
    <row r="587" spans="3:4" x14ac:dyDescent="0.3">
      <c r="C587" s="44" t="s">
        <v>36258</v>
      </c>
      <c r="D587" s="44" t="s">
        <v>36606</v>
      </c>
    </row>
    <row r="588" spans="3:4" x14ac:dyDescent="0.3">
      <c r="C588" s="44" t="s">
        <v>36258</v>
      </c>
      <c r="D588" s="44" t="s">
        <v>36607</v>
      </c>
    </row>
    <row r="589" spans="3:4" x14ac:dyDescent="0.3">
      <c r="C589" s="44" t="s">
        <v>36258</v>
      </c>
      <c r="D589" s="44" t="s">
        <v>36608</v>
      </c>
    </row>
    <row r="590" spans="3:4" x14ac:dyDescent="0.3">
      <c r="C590" s="44" t="s">
        <v>36079</v>
      </c>
      <c r="D590" s="44" t="s">
        <v>36609</v>
      </c>
    </row>
    <row r="591" spans="3:4" x14ac:dyDescent="0.3">
      <c r="C591" s="44" t="s">
        <v>36258</v>
      </c>
      <c r="D591" s="44" t="s">
        <v>36610</v>
      </c>
    </row>
    <row r="592" spans="3:4" x14ac:dyDescent="0.3">
      <c r="C592" s="44" t="s">
        <v>36596</v>
      </c>
      <c r="D592" s="44" t="s">
        <v>36260</v>
      </c>
    </row>
    <row r="593" spans="3:4" x14ac:dyDescent="0.3">
      <c r="C593" s="44" t="s">
        <v>36079</v>
      </c>
      <c r="D593" s="44" t="s">
        <v>36611</v>
      </c>
    </row>
    <row r="594" spans="3:4" x14ac:dyDescent="0.3">
      <c r="C594" s="44" t="s">
        <v>36258</v>
      </c>
      <c r="D594" s="44" t="s">
        <v>36612</v>
      </c>
    </row>
    <row r="595" spans="3:4" x14ac:dyDescent="0.3">
      <c r="C595" s="44" t="s">
        <v>36258</v>
      </c>
      <c r="D595" s="44" t="s">
        <v>36613</v>
      </c>
    </row>
    <row r="596" spans="3:4" x14ac:dyDescent="0.3">
      <c r="C596" s="44" t="s">
        <v>36079</v>
      </c>
      <c r="D596" s="44" t="s">
        <v>36614</v>
      </c>
    </row>
    <row r="597" spans="3:4" x14ac:dyDescent="0.3">
      <c r="C597" s="44" t="s">
        <v>36079</v>
      </c>
      <c r="D597" s="44" t="s">
        <v>36615</v>
      </c>
    </row>
    <row r="598" spans="3:4" x14ac:dyDescent="0.3">
      <c r="C598" s="44" t="s">
        <v>36258</v>
      </c>
      <c r="D598" s="44" t="s">
        <v>36616</v>
      </c>
    </row>
    <row r="599" spans="3:4" x14ac:dyDescent="0.3">
      <c r="C599" s="44" t="s">
        <v>36258</v>
      </c>
      <c r="D599" s="44" t="s">
        <v>36617</v>
      </c>
    </row>
    <row r="600" spans="3:4" x14ac:dyDescent="0.3">
      <c r="C600" s="44" t="s">
        <v>36362</v>
      </c>
      <c r="D600" s="44" t="s">
        <v>36618</v>
      </c>
    </row>
    <row r="601" spans="3:4" x14ac:dyDescent="0.3">
      <c r="C601" s="44" t="s">
        <v>36258</v>
      </c>
      <c r="D601" s="44" t="s">
        <v>36619</v>
      </c>
    </row>
    <row r="602" spans="3:4" x14ac:dyDescent="0.3">
      <c r="C602" s="44" t="s">
        <v>36362</v>
      </c>
      <c r="D602" s="44" t="s">
        <v>36620</v>
      </c>
    </row>
    <row r="603" spans="3:4" x14ac:dyDescent="0.3">
      <c r="C603" s="44" t="s">
        <v>36258</v>
      </c>
      <c r="D603" s="44" t="s">
        <v>36621</v>
      </c>
    </row>
    <row r="604" spans="3:4" x14ac:dyDescent="0.3">
      <c r="C604" s="44" t="s">
        <v>36258</v>
      </c>
      <c r="D604" s="44" t="s">
        <v>36622</v>
      </c>
    </row>
    <row r="605" spans="3:4" x14ac:dyDescent="0.3">
      <c r="C605" s="44" t="s">
        <v>36258</v>
      </c>
      <c r="D605" s="44" t="s">
        <v>36623</v>
      </c>
    </row>
    <row r="606" spans="3:4" x14ac:dyDescent="0.3">
      <c r="C606" s="44" t="s">
        <v>36258</v>
      </c>
      <c r="D606" s="44" t="s">
        <v>36624</v>
      </c>
    </row>
    <row r="607" spans="3:4" x14ac:dyDescent="0.3">
      <c r="C607" s="44" t="s">
        <v>36079</v>
      </c>
      <c r="D607" s="44" t="s">
        <v>36625</v>
      </c>
    </row>
    <row r="608" spans="3:4" x14ac:dyDescent="0.3">
      <c r="C608" s="44" t="s">
        <v>36079</v>
      </c>
      <c r="D608" s="44" t="s">
        <v>36626</v>
      </c>
    </row>
    <row r="609" spans="3:4" x14ac:dyDescent="0.3">
      <c r="C609" s="44" t="s">
        <v>36258</v>
      </c>
      <c r="D609" s="44" t="s">
        <v>36627</v>
      </c>
    </row>
    <row r="610" spans="3:4" x14ac:dyDescent="0.3">
      <c r="C610" s="44" t="s">
        <v>36258</v>
      </c>
      <c r="D610" s="44" t="s">
        <v>36628</v>
      </c>
    </row>
    <row r="611" spans="3:4" x14ac:dyDescent="0.3">
      <c r="C611" s="44" t="s">
        <v>36099</v>
      </c>
      <c r="D611" s="44" t="s">
        <v>36629</v>
      </c>
    </row>
    <row r="612" spans="3:4" x14ac:dyDescent="0.3">
      <c r="C612" s="44" t="s">
        <v>36079</v>
      </c>
      <c r="D612" s="44" t="s">
        <v>36630</v>
      </c>
    </row>
    <row r="613" spans="3:4" x14ac:dyDescent="0.3">
      <c r="C613" s="44" t="s">
        <v>36079</v>
      </c>
      <c r="D613" s="44" t="s">
        <v>36631</v>
      </c>
    </row>
    <row r="614" spans="3:4" x14ac:dyDescent="0.3">
      <c r="C614" s="44" t="s">
        <v>36258</v>
      </c>
      <c r="D614" s="44" t="s">
        <v>36632</v>
      </c>
    </row>
    <row r="615" spans="3:4" x14ac:dyDescent="0.3">
      <c r="C615" s="44" t="s">
        <v>36079</v>
      </c>
      <c r="D615" s="44" t="s">
        <v>36633</v>
      </c>
    </row>
    <row r="616" spans="3:4" x14ac:dyDescent="0.3">
      <c r="C616" s="44" t="s">
        <v>36079</v>
      </c>
      <c r="D616" s="44" t="s">
        <v>36634</v>
      </c>
    </row>
    <row r="617" spans="3:4" x14ac:dyDescent="0.3">
      <c r="C617" s="44" t="s">
        <v>36258</v>
      </c>
      <c r="D617" s="44" t="s">
        <v>36635</v>
      </c>
    </row>
    <row r="618" spans="3:4" x14ac:dyDescent="0.3">
      <c r="C618" s="44" t="s">
        <v>36258</v>
      </c>
      <c r="D618" s="44" t="s">
        <v>36636</v>
      </c>
    </row>
    <row r="619" spans="3:4" x14ac:dyDescent="0.3">
      <c r="C619" s="44" t="s">
        <v>36258</v>
      </c>
      <c r="D619" s="44" t="s">
        <v>36637</v>
      </c>
    </row>
    <row r="620" spans="3:4" x14ac:dyDescent="0.3">
      <c r="C620" s="44" t="s">
        <v>36258</v>
      </c>
      <c r="D620" s="44" t="s">
        <v>36638</v>
      </c>
    </row>
    <row r="621" spans="3:4" x14ac:dyDescent="0.3">
      <c r="C621" s="44" t="s">
        <v>36258</v>
      </c>
      <c r="D621" s="44" t="s">
        <v>36639</v>
      </c>
    </row>
    <row r="622" spans="3:4" x14ac:dyDescent="0.3">
      <c r="C622" s="44" t="s">
        <v>36258</v>
      </c>
      <c r="D622" s="44" t="s">
        <v>36640</v>
      </c>
    </row>
    <row r="623" spans="3:4" x14ac:dyDescent="0.3">
      <c r="C623" s="44" t="s">
        <v>36258</v>
      </c>
      <c r="D623" s="44" t="s">
        <v>36641</v>
      </c>
    </row>
    <row r="624" spans="3:4" x14ac:dyDescent="0.3">
      <c r="C624" s="44" t="s">
        <v>36258</v>
      </c>
      <c r="D624" s="44" t="s">
        <v>36642</v>
      </c>
    </row>
    <row r="625" spans="3:4" x14ac:dyDescent="0.3">
      <c r="C625" s="44" t="s">
        <v>36596</v>
      </c>
      <c r="D625" s="44" t="s">
        <v>36643</v>
      </c>
    </row>
    <row r="626" spans="3:4" x14ac:dyDescent="0.3">
      <c r="C626" s="44" t="s">
        <v>36258</v>
      </c>
      <c r="D626" s="44" t="s">
        <v>36644</v>
      </c>
    </row>
    <row r="627" spans="3:4" x14ac:dyDescent="0.3">
      <c r="C627" s="44" t="s">
        <v>36258</v>
      </c>
      <c r="D627" s="44" t="s">
        <v>36645</v>
      </c>
    </row>
    <row r="628" spans="3:4" x14ac:dyDescent="0.3">
      <c r="C628" s="44" t="s">
        <v>36258</v>
      </c>
      <c r="D628" s="44" t="s">
        <v>36646</v>
      </c>
    </row>
    <row r="629" spans="3:4" x14ac:dyDescent="0.3">
      <c r="C629" s="44" t="s">
        <v>36079</v>
      </c>
      <c r="D629" s="44" t="s">
        <v>36461</v>
      </c>
    </row>
    <row r="630" spans="3:4" x14ac:dyDescent="0.3">
      <c r="C630" s="44" t="s">
        <v>36258</v>
      </c>
      <c r="D630" s="44" t="s">
        <v>36647</v>
      </c>
    </row>
    <row r="631" spans="3:4" x14ac:dyDescent="0.3">
      <c r="C631" s="44" t="s">
        <v>36079</v>
      </c>
      <c r="D631" s="44" t="s">
        <v>36648</v>
      </c>
    </row>
    <row r="632" spans="3:4" x14ac:dyDescent="0.3">
      <c r="C632" s="44" t="s">
        <v>36258</v>
      </c>
      <c r="D632" s="44" t="s">
        <v>36649</v>
      </c>
    </row>
    <row r="633" spans="3:4" x14ac:dyDescent="0.3">
      <c r="C633" s="44" t="s">
        <v>36099</v>
      </c>
      <c r="D633" s="44" t="s">
        <v>36650</v>
      </c>
    </row>
    <row r="634" spans="3:4" x14ac:dyDescent="0.3">
      <c r="C634" s="44" t="s">
        <v>36258</v>
      </c>
      <c r="D634" s="44" t="s">
        <v>36651</v>
      </c>
    </row>
    <row r="635" spans="3:4" x14ac:dyDescent="0.3">
      <c r="C635" s="44" t="s">
        <v>36079</v>
      </c>
      <c r="D635" s="44" t="s">
        <v>36652</v>
      </c>
    </row>
    <row r="636" spans="3:4" x14ac:dyDescent="0.3">
      <c r="C636" s="44" t="s">
        <v>36596</v>
      </c>
      <c r="D636" s="44" t="s">
        <v>36653</v>
      </c>
    </row>
    <row r="637" spans="3:4" x14ac:dyDescent="0.3">
      <c r="C637" s="44" t="s">
        <v>36362</v>
      </c>
      <c r="D637" s="44" t="s">
        <v>36654</v>
      </c>
    </row>
    <row r="638" spans="3:4" x14ac:dyDescent="0.3">
      <c r="C638" s="44" t="s">
        <v>36079</v>
      </c>
      <c r="D638" s="44" t="s">
        <v>36655</v>
      </c>
    </row>
    <row r="639" spans="3:4" x14ac:dyDescent="0.3">
      <c r="C639" s="44" t="s">
        <v>36258</v>
      </c>
      <c r="D639" s="44" t="s">
        <v>36656</v>
      </c>
    </row>
    <row r="640" spans="3:4" x14ac:dyDescent="0.3">
      <c r="C640" s="44" t="s">
        <v>36079</v>
      </c>
      <c r="D640" s="44" t="s">
        <v>36657</v>
      </c>
    </row>
    <row r="641" spans="3:4" x14ac:dyDescent="0.3">
      <c r="C641" s="44" t="s">
        <v>36258</v>
      </c>
      <c r="D641" s="44" t="s">
        <v>36658</v>
      </c>
    </row>
    <row r="642" spans="3:4" x14ac:dyDescent="0.3">
      <c r="C642" s="44" t="s">
        <v>36099</v>
      </c>
      <c r="D642" s="44" t="s">
        <v>36659</v>
      </c>
    </row>
    <row r="643" spans="3:4" x14ac:dyDescent="0.3">
      <c r="C643" s="44" t="s">
        <v>36079</v>
      </c>
      <c r="D643" s="44" t="s">
        <v>36660</v>
      </c>
    </row>
    <row r="644" spans="3:4" x14ac:dyDescent="0.3">
      <c r="C644" s="44" t="s">
        <v>36258</v>
      </c>
      <c r="D644" s="44" t="s">
        <v>36661</v>
      </c>
    </row>
    <row r="645" spans="3:4" x14ac:dyDescent="0.3">
      <c r="C645" s="44" t="s">
        <v>36258</v>
      </c>
      <c r="D645" s="44" t="s">
        <v>36662</v>
      </c>
    </row>
    <row r="646" spans="3:4" x14ac:dyDescent="0.3">
      <c r="C646" s="44" t="s">
        <v>36258</v>
      </c>
      <c r="D646" s="44" t="s">
        <v>36663</v>
      </c>
    </row>
    <row r="647" spans="3:4" x14ac:dyDescent="0.3">
      <c r="C647" s="44" t="s">
        <v>36453</v>
      </c>
      <c r="D647" s="44" t="s">
        <v>36664</v>
      </c>
    </row>
    <row r="648" spans="3:4" x14ac:dyDescent="0.3">
      <c r="C648" s="44" t="s">
        <v>36258</v>
      </c>
      <c r="D648" s="44" t="s">
        <v>36665</v>
      </c>
    </row>
    <row r="649" spans="3:4" x14ac:dyDescent="0.3">
      <c r="C649" s="44" t="s">
        <v>36079</v>
      </c>
      <c r="D649" s="44" t="s">
        <v>36666</v>
      </c>
    </row>
    <row r="650" spans="3:4" x14ac:dyDescent="0.3">
      <c r="C650" s="44" t="s">
        <v>36258</v>
      </c>
      <c r="D650" s="44" t="s">
        <v>36667</v>
      </c>
    </row>
    <row r="651" spans="3:4" x14ac:dyDescent="0.3">
      <c r="C651" s="44" t="s">
        <v>36258</v>
      </c>
      <c r="D651" s="44" t="s">
        <v>36668</v>
      </c>
    </row>
    <row r="652" spans="3:4" x14ac:dyDescent="0.3">
      <c r="C652" s="44" t="s">
        <v>36258</v>
      </c>
      <c r="D652" s="44" t="s">
        <v>36669</v>
      </c>
    </row>
    <row r="653" spans="3:4" x14ac:dyDescent="0.3">
      <c r="C653" s="44" t="s">
        <v>36362</v>
      </c>
      <c r="D653" s="44" t="s">
        <v>36670</v>
      </c>
    </row>
    <row r="654" spans="3:4" x14ac:dyDescent="0.3">
      <c r="C654" s="44" t="s">
        <v>36258</v>
      </c>
      <c r="D654" s="44" t="s">
        <v>36671</v>
      </c>
    </row>
    <row r="655" spans="3:4" x14ac:dyDescent="0.3">
      <c r="C655" s="44" t="s">
        <v>36258</v>
      </c>
      <c r="D655" s="44" t="s">
        <v>36672</v>
      </c>
    </row>
    <row r="656" spans="3:4" x14ac:dyDescent="0.3">
      <c r="C656" s="44" t="s">
        <v>36596</v>
      </c>
      <c r="D656" s="44" t="s">
        <v>36673</v>
      </c>
    </row>
    <row r="657" spans="3:4" x14ac:dyDescent="0.3">
      <c r="C657" s="44" t="s">
        <v>36258</v>
      </c>
      <c r="D657" s="44" t="s">
        <v>36674</v>
      </c>
    </row>
    <row r="658" spans="3:4" x14ac:dyDescent="0.3">
      <c r="C658" s="44" t="s">
        <v>36596</v>
      </c>
      <c r="D658" s="44" t="s">
        <v>36675</v>
      </c>
    </row>
    <row r="659" spans="3:4" x14ac:dyDescent="0.3">
      <c r="C659" s="44" t="s">
        <v>36596</v>
      </c>
      <c r="D659" s="44" t="s">
        <v>36676</v>
      </c>
    </row>
    <row r="660" spans="3:4" x14ac:dyDescent="0.3">
      <c r="C660" s="44" t="s">
        <v>36079</v>
      </c>
      <c r="D660" s="44" t="s">
        <v>36677</v>
      </c>
    </row>
    <row r="661" spans="3:4" x14ac:dyDescent="0.3">
      <c r="C661" s="44" t="s">
        <v>36258</v>
      </c>
      <c r="D661" s="44" t="s">
        <v>36678</v>
      </c>
    </row>
    <row r="662" spans="3:4" x14ac:dyDescent="0.3">
      <c r="C662" s="44" t="s">
        <v>36362</v>
      </c>
      <c r="D662" s="44" t="s">
        <v>36679</v>
      </c>
    </row>
    <row r="663" spans="3:4" x14ac:dyDescent="0.3">
      <c r="C663" s="44" t="s">
        <v>36362</v>
      </c>
      <c r="D663" s="44" t="s">
        <v>36680</v>
      </c>
    </row>
    <row r="664" spans="3:4" x14ac:dyDescent="0.3">
      <c r="C664" s="44" t="s">
        <v>36079</v>
      </c>
      <c r="D664" s="44" t="s">
        <v>36681</v>
      </c>
    </row>
    <row r="665" spans="3:4" x14ac:dyDescent="0.3">
      <c r="C665" s="44" t="s">
        <v>36079</v>
      </c>
      <c r="D665" s="44" t="s">
        <v>36682</v>
      </c>
    </row>
    <row r="666" spans="3:4" x14ac:dyDescent="0.3">
      <c r="C666" s="44" t="s">
        <v>36079</v>
      </c>
      <c r="D666" s="44" t="s">
        <v>36683</v>
      </c>
    </row>
    <row r="667" spans="3:4" x14ac:dyDescent="0.3">
      <c r="C667" s="44" t="s">
        <v>36258</v>
      </c>
      <c r="D667" s="44" t="s">
        <v>36684</v>
      </c>
    </row>
    <row r="668" spans="3:4" x14ac:dyDescent="0.3">
      <c r="C668" s="44" t="s">
        <v>36079</v>
      </c>
      <c r="D668" s="44" t="s">
        <v>36685</v>
      </c>
    </row>
    <row r="669" spans="3:4" x14ac:dyDescent="0.3">
      <c r="C669" s="44" t="s">
        <v>36079</v>
      </c>
      <c r="D669" s="44" t="s">
        <v>36686</v>
      </c>
    </row>
    <row r="670" spans="3:4" x14ac:dyDescent="0.3">
      <c r="C670" s="44" t="s">
        <v>36079</v>
      </c>
      <c r="D670" s="44" t="s">
        <v>36687</v>
      </c>
    </row>
    <row r="671" spans="3:4" x14ac:dyDescent="0.3">
      <c r="C671" s="44" t="s">
        <v>36258</v>
      </c>
      <c r="D671" s="44" t="s">
        <v>36688</v>
      </c>
    </row>
    <row r="672" spans="3:4" x14ac:dyDescent="0.3">
      <c r="C672" s="44" t="s">
        <v>36079</v>
      </c>
      <c r="D672" s="44" t="s">
        <v>36689</v>
      </c>
    </row>
    <row r="673" spans="3:4" x14ac:dyDescent="0.3">
      <c r="C673" s="44" t="s">
        <v>36258</v>
      </c>
      <c r="D673" s="44" t="s">
        <v>36690</v>
      </c>
    </row>
    <row r="674" spans="3:4" x14ac:dyDescent="0.3">
      <c r="C674" s="44" t="s">
        <v>36079</v>
      </c>
      <c r="D674" s="44" t="s">
        <v>36691</v>
      </c>
    </row>
    <row r="675" spans="3:4" x14ac:dyDescent="0.3">
      <c r="C675" s="44" t="s">
        <v>36258</v>
      </c>
      <c r="D675" s="44" t="s">
        <v>36692</v>
      </c>
    </row>
    <row r="676" spans="3:4" x14ac:dyDescent="0.3">
      <c r="C676" s="44" t="s">
        <v>36453</v>
      </c>
      <c r="D676" s="44" t="s">
        <v>36693</v>
      </c>
    </row>
    <row r="677" spans="3:4" x14ac:dyDescent="0.3">
      <c r="C677" s="44" t="s">
        <v>36079</v>
      </c>
      <c r="D677" s="44" t="s">
        <v>36694</v>
      </c>
    </row>
    <row r="678" spans="3:4" x14ac:dyDescent="0.3">
      <c r="C678" s="44" t="s">
        <v>36258</v>
      </c>
      <c r="D678" s="44" t="s">
        <v>36695</v>
      </c>
    </row>
    <row r="679" spans="3:4" x14ac:dyDescent="0.3">
      <c r="C679" s="44" t="s">
        <v>36258</v>
      </c>
      <c r="D679" s="44" t="s">
        <v>36696</v>
      </c>
    </row>
    <row r="680" spans="3:4" x14ac:dyDescent="0.3">
      <c r="C680" s="44" t="s">
        <v>36258</v>
      </c>
      <c r="D680" s="44" t="s">
        <v>36697</v>
      </c>
    </row>
    <row r="681" spans="3:4" x14ac:dyDescent="0.3">
      <c r="C681" s="44" t="s">
        <v>36258</v>
      </c>
      <c r="D681" s="44" t="s">
        <v>36698</v>
      </c>
    </row>
    <row r="682" spans="3:4" x14ac:dyDescent="0.3">
      <c r="C682" s="44" t="s">
        <v>36258</v>
      </c>
      <c r="D682" s="44" t="s">
        <v>36699</v>
      </c>
    </row>
    <row r="683" spans="3:4" x14ac:dyDescent="0.3">
      <c r="C683" s="44" t="s">
        <v>36258</v>
      </c>
      <c r="D683" s="44" t="s">
        <v>36700</v>
      </c>
    </row>
    <row r="684" spans="3:4" x14ac:dyDescent="0.3">
      <c r="C684" s="44" t="s">
        <v>36079</v>
      </c>
      <c r="D684" s="44" t="s">
        <v>36701</v>
      </c>
    </row>
    <row r="685" spans="3:4" x14ac:dyDescent="0.3">
      <c r="C685" s="44" t="s">
        <v>36362</v>
      </c>
      <c r="D685" s="44" t="s">
        <v>36702</v>
      </c>
    </row>
    <row r="686" spans="3:4" x14ac:dyDescent="0.3">
      <c r="C686" s="44" t="s">
        <v>36258</v>
      </c>
      <c r="D686" s="44" t="s">
        <v>36703</v>
      </c>
    </row>
    <row r="687" spans="3:4" x14ac:dyDescent="0.3">
      <c r="C687" s="44" t="s">
        <v>36258</v>
      </c>
      <c r="D687" s="44" t="s">
        <v>36704</v>
      </c>
    </row>
    <row r="688" spans="3:4" x14ac:dyDescent="0.3">
      <c r="C688" s="44" t="s">
        <v>36258</v>
      </c>
      <c r="D688" s="44" t="s">
        <v>36705</v>
      </c>
    </row>
    <row r="689" spans="3:4" x14ac:dyDescent="0.3">
      <c r="C689" s="44" t="s">
        <v>36258</v>
      </c>
      <c r="D689" s="44" t="s">
        <v>36706</v>
      </c>
    </row>
    <row r="690" spans="3:4" x14ac:dyDescent="0.3">
      <c r="C690" s="44" t="s">
        <v>36099</v>
      </c>
      <c r="D690" s="44" t="s">
        <v>36707</v>
      </c>
    </row>
    <row r="691" spans="3:4" x14ac:dyDescent="0.3">
      <c r="C691" s="44" t="s">
        <v>36079</v>
      </c>
      <c r="D691" s="44" t="s">
        <v>36708</v>
      </c>
    </row>
    <row r="692" spans="3:4" x14ac:dyDescent="0.3">
      <c r="C692" s="44" t="s">
        <v>36079</v>
      </c>
      <c r="D692" s="44" t="s">
        <v>36709</v>
      </c>
    </row>
    <row r="693" spans="3:4" x14ac:dyDescent="0.3">
      <c r="C693" s="44" t="s">
        <v>36079</v>
      </c>
      <c r="D693" s="44" t="s">
        <v>36710</v>
      </c>
    </row>
    <row r="694" spans="3:4" x14ac:dyDescent="0.3">
      <c r="C694" s="44" t="s">
        <v>36258</v>
      </c>
      <c r="D694" s="44" t="s">
        <v>36711</v>
      </c>
    </row>
    <row r="695" spans="3:4" x14ac:dyDescent="0.3">
      <c r="C695" s="44" t="s">
        <v>36258</v>
      </c>
      <c r="D695" s="44" t="s">
        <v>36712</v>
      </c>
    </row>
    <row r="696" spans="3:4" x14ac:dyDescent="0.3">
      <c r="C696" s="44" t="s">
        <v>36079</v>
      </c>
      <c r="D696" s="44" t="s">
        <v>36713</v>
      </c>
    </row>
    <row r="697" spans="3:4" x14ac:dyDescent="0.3">
      <c r="C697" s="44" t="s">
        <v>36258</v>
      </c>
      <c r="D697" s="44" t="s">
        <v>36714</v>
      </c>
    </row>
    <row r="698" spans="3:4" x14ac:dyDescent="0.3">
      <c r="C698" s="44" t="s">
        <v>36258</v>
      </c>
      <c r="D698" s="44" t="s">
        <v>36715</v>
      </c>
    </row>
    <row r="699" spans="3:4" x14ac:dyDescent="0.3">
      <c r="C699" s="44" t="s">
        <v>36258</v>
      </c>
      <c r="D699" s="44" t="s">
        <v>36716</v>
      </c>
    </row>
    <row r="700" spans="3:4" x14ac:dyDescent="0.3">
      <c r="C700" s="44" t="s">
        <v>36079</v>
      </c>
      <c r="D700" s="44" t="s">
        <v>36717</v>
      </c>
    </row>
    <row r="701" spans="3:4" x14ac:dyDescent="0.3">
      <c r="C701" s="44" t="s">
        <v>36079</v>
      </c>
      <c r="D701" s="44" t="s">
        <v>36718</v>
      </c>
    </row>
    <row r="702" spans="3:4" x14ac:dyDescent="0.3">
      <c r="C702" s="44" t="s">
        <v>36079</v>
      </c>
      <c r="D702" s="44" t="s">
        <v>36719</v>
      </c>
    </row>
    <row r="703" spans="3:4" x14ac:dyDescent="0.3">
      <c r="C703" s="44" t="s">
        <v>36079</v>
      </c>
      <c r="D703" s="44" t="s">
        <v>36720</v>
      </c>
    </row>
    <row r="704" spans="3:4" x14ac:dyDescent="0.3">
      <c r="C704" s="44" t="s">
        <v>36258</v>
      </c>
      <c r="D704" s="44" t="s">
        <v>36721</v>
      </c>
    </row>
    <row r="705" spans="3:4" x14ac:dyDescent="0.3">
      <c r="C705" s="44" t="s">
        <v>36258</v>
      </c>
      <c r="D705" s="44" t="s">
        <v>36722</v>
      </c>
    </row>
    <row r="706" spans="3:4" x14ac:dyDescent="0.3">
      <c r="C706" s="44" t="s">
        <v>36079</v>
      </c>
      <c r="D706" s="44" t="s">
        <v>36723</v>
      </c>
    </row>
    <row r="707" spans="3:4" x14ac:dyDescent="0.3">
      <c r="C707" s="44" t="s">
        <v>36258</v>
      </c>
      <c r="D707" s="44" t="s">
        <v>36724</v>
      </c>
    </row>
    <row r="708" spans="3:4" x14ac:dyDescent="0.3">
      <c r="C708" s="44" t="s">
        <v>36079</v>
      </c>
      <c r="D708" s="44" t="s">
        <v>36725</v>
      </c>
    </row>
    <row r="709" spans="3:4" x14ac:dyDescent="0.3">
      <c r="C709" s="44" t="s">
        <v>36079</v>
      </c>
      <c r="D709" s="44" t="s">
        <v>36726</v>
      </c>
    </row>
    <row r="710" spans="3:4" x14ac:dyDescent="0.3">
      <c r="C710" s="44" t="s">
        <v>36079</v>
      </c>
      <c r="D710" s="44" t="s">
        <v>36727</v>
      </c>
    </row>
    <row r="711" spans="3:4" x14ac:dyDescent="0.3">
      <c r="C711" s="44" t="s">
        <v>36079</v>
      </c>
      <c r="D711" s="44" t="s">
        <v>36728</v>
      </c>
    </row>
    <row r="712" spans="3:4" x14ac:dyDescent="0.3">
      <c r="C712" s="44" t="s">
        <v>36258</v>
      </c>
      <c r="D712" s="44" t="s">
        <v>36729</v>
      </c>
    </row>
    <row r="713" spans="3:4" x14ac:dyDescent="0.3">
      <c r="C713" s="44" t="s">
        <v>36079</v>
      </c>
      <c r="D713" s="44" t="s">
        <v>36730</v>
      </c>
    </row>
    <row r="714" spans="3:4" x14ac:dyDescent="0.3">
      <c r="C714" s="44" t="s">
        <v>36079</v>
      </c>
      <c r="D714" s="44" t="s">
        <v>36731</v>
      </c>
    </row>
    <row r="715" spans="3:4" x14ac:dyDescent="0.3">
      <c r="C715" s="44" t="s">
        <v>36079</v>
      </c>
      <c r="D715" s="44" t="s">
        <v>36732</v>
      </c>
    </row>
    <row r="716" spans="3:4" x14ac:dyDescent="0.3">
      <c r="C716" s="44" t="s">
        <v>36079</v>
      </c>
      <c r="D716" s="44" t="s">
        <v>36733</v>
      </c>
    </row>
    <row r="717" spans="3:4" x14ac:dyDescent="0.3">
      <c r="C717" s="44" t="s">
        <v>36079</v>
      </c>
      <c r="D717" s="44" t="s">
        <v>36734</v>
      </c>
    </row>
    <row r="718" spans="3:4" x14ac:dyDescent="0.3">
      <c r="C718" s="44" t="s">
        <v>36258</v>
      </c>
      <c r="D718" s="44" t="s">
        <v>36735</v>
      </c>
    </row>
    <row r="719" spans="3:4" x14ac:dyDescent="0.3">
      <c r="C719" s="44" t="s">
        <v>36258</v>
      </c>
      <c r="D719" s="44" t="s">
        <v>36736</v>
      </c>
    </row>
    <row r="720" spans="3:4" x14ac:dyDescent="0.3">
      <c r="C720" s="44" t="s">
        <v>36079</v>
      </c>
      <c r="D720" s="44" t="s">
        <v>36737</v>
      </c>
    </row>
    <row r="721" spans="3:4" x14ac:dyDescent="0.3">
      <c r="C721" s="44" t="s">
        <v>36362</v>
      </c>
      <c r="D721" s="44" t="s">
        <v>36738</v>
      </c>
    </row>
    <row r="722" spans="3:4" x14ac:dyDescent="0.3">
      <c r="C722" s="44" t="s">
        <v>36362</v>
      </c>
      <c r="D722" s="44" t="s">
        <v>36739</v>
      </c>
    </row>
    <row r="723" spans="3:4" x14ac:dyDescent="0.3">
      <c r="C723" s="44" t="s">
        <v>36362</v>
      </c>
      <c r="D723" s="44" t="s">
        <v>36740</v>
      </c>
    </row>
    <row r="724" spans="3:4" x14ac:dyDescent="0.3">
      <c r="C724" s="44" t="s">
        <v>36453</v>
      </c>
      <c r="D724" s="44" t="s">
        <v>36741</v>
      </c>
    </row>
    <row r="725" spans="3:4" x14ac:dyDescent="0.3">
      <c r="C725" s="44" t="s">
        <v>36258</v>
      </c>
      <c r="D725" s="44" t="s">
        <v>36742</v>
      </c>
    </row>
    <row r="726" spans="3:4" x14ac:dyDescent="0.3">
      <c r="C726" s="44" t="s">
        <v>36258</v>
      </c>
      <c r="D726" s="44" t="s">
        <v>36682</v>
      </c>
    </row>
    <row r="727" spans="3:4" x14ac:dyDescent="0.3">
      <c r="C727" s="44" t="s">
        <v>36079</v>
      </c>
      <c r="D727" s="44" t="s">
        <v>36743</v>
      </c>
    </row>
    <row r="728" spans="3:4" x14ac:dyDescent="0.3">
      <c r="C728" s="44" t="s">
        <v>36258</v>
      </c>
      <c r="D728" s="44" t="s">
        <v>36744</v>
      </c>
    </row>
    <row r="729" spans="3:4" x14ac:dyDescent="0.3">
      <c r="C729" s="44" t="s">
        <v>36079</v>
      </c>
      <c r="D729" s="44" t="s">
        <v>36745</v>
      </c>
    </row>
    <row r="730" spans="3:4" x14ac:dyDescent="0.3">
      <c r="C730" s="44" t="s">
        <v>36079</v>
      </c>
      <c r="D730" s="44" t="s">
        <v>36746</v>
      </c>
    </row>
    <row r="731" spans="3:4" x14ac:dyDescent="0.3">
      <c r="C731" s="44" t="s">
        <v>36079</v>
      </c>
      <c r="D731" s="44" t="s">
        <v>36747</v>
      </c>
    </row>
    <row r="732" spans="3:4" x14ac:dyDescent="0.3">
      <c r="C732" s="44" t="s">
        <v>36079</v>
      </c>
      <c r="D732" s="44" t="s">
        <v>36748</v>
      </c>
    </row>
    <row r="733" spans="3:4" x14ac:dyDescent="0.3">
      <c r="C733" s="44" t="s">
        <v>36258</v>
      </c>
      <c r="D733" s="44" t="s">
        <v>36749</v>
      </c>
    </row>
    <row r="734" spans="3:4" x14ac:dyDescent="0.3">
      <c r="C734" s="44" t="s">
        <v>36258</v>
      </c>
      <c r="D734" s="44" t="s">
        <v>36750</v>
      </c>
    </row>
    <row r="735" spans="3:4" x14ac:dyDescent="0.3">
      <c r="C735" s="44" t="s">
        <v>36079</v>
      </c>
      <c r="D735" s="44" t="s">
        <v>36751</v>
      </c>
    </row>
    <row r="736" spans="3:4" x14ac:dyDescent="0.3">
      <c r="C736" s="44" t="s">
        <v>36079</v>
      </c>
      <c r="D736" s="44" t="s">
        <v>36752</v>
      </c>
    </row>
    <row r="737" spans="3:4" x14ac:dyDescent="0.3">
      <c r="C737" s="44" t="s">
        <v>36258</v>
      </c>
      <c r="D737" s="44" t="s">
        <v>36753</v>
      </c>
    </row>
    <row r="738" spans="3:4" x14ac:dyDescent="0.3">
      <c r="C738" s="44" t="s">
        <v>36079</v>
      </c>
      <c r="D738" s="44" t="s">
        <v>36754</v>
      </c>
    </row>
    <row r="739" spans="3:4" x14ac:dyDescent="0.3">
      <c r="C739" s="44" t="s">
        <v>36079</v>
      </c>
      <c r="D739" s="44" t="s">
        <v>36755</v>
      </c>
    </row>
    <row r="740" spans="3:4" x14ac:dyDescent="0.3">
      <c r="C740" s="44" t="s">
        <v>36079</v>
      </c>
      <c r="D740" s="44" t="s">
        <v>36756</v>
      </c>
    </row>
    <row r="741" spans="3:4" x14ac:dyDescent="0.3">
      <c r="C741" s="44" t="s">
        <v>36079</v>
      </c>
      <c r="D741" s="44" t="s">
        <v>36757</v>
      </c>
    </row>
    <row r="742" spans="3:4" x14ac:dyDescent="0.3">
      <c r="C742" s="44" t="s">
        <v>36079</v>
      </c>
      <c r="D742" s="44" t="s">
        <v>36758</v>
      </c>
    </row>
    <row r="743" spans="3:4" x14ac:dyDescent="0.3">
      <c r="C743" s="44" t="s">
        <v>36362</v>
      </c>
      <c r="D743" s="44" t="s">
        <v>36759</v>
      </c>
    </row>
    <row r="744" spans="3:4" x14ac:dyDescent="0.3">
      <c r="C744" s="44" t="s">
        <v>36258</v>
      </c>
      <c r="D744" s="44" t="s">
        <v>36760</v>
      </c>
    </row>
    <row r="745" spans="3:4" x14ac:dyDescent="0.3">
      <c r="C745" s="44" t="s">
        <v>36079</v>
      </c>
      <c r="D745" s="44" t="s">
        <v>36761</v>
      </c>
    </row>
    <row r="746" spans="3:4" x14ac:dyDescent="0.3">
      <c r="C746" s="44" t="s">
        <v>36079</v>
      </c>
      <c r="D746" s="44" t="s">
        <v>36762</v>
      </c>
    </row>
    <row r="747" spans="3:4" x14ac:dyDescent="0.3">
      <c r="C747" s="44" t="s">
        <v>36258</v>
      </c>
      <c r="D747" s="44" t="s">
        <v>36763</v>
      </c>
    </row>
    <row r="748" spans="3:4" x14ac:dyDescent="0.3">
      <c r="C748" s="44" t="s">
        <v>36258</v>
      </c>
      <c r="D748" s="44" t="s">
        <v>36764</v>
      </c>
    </row>
    <row r="749" spans="3:4" x14ac:dyDescent="0.3">
      <c r="C749" s="44" t="s">
        <v>36258</v>
      </c>
      <c r="D749" s="44" t="s">
        <v>36765</v>
      </c>
    </row>
    <row r="750" spans="3:4" x14ac:dyDescent="0.3">
      <c r="C750" s="44" t="s">
        <v>36596</v>
      </c>
      <c r="D750" s="44" t="s">
        <v>36766</v>
      </c>
    </row>
    <row r="751" spans="3:4" x14ac:dyDescent="0.3">
      <c r="C751" s="44" t="s">
        <v>36079</v>
      </c>
      <c r="D751" s="44" t="s">
        <v>36767</v>
      </c>
    </row>
    <row r="752" spans="3:4" x14ac:dyDescent="0.3">
      <c r="C752" s="44" t="s">
        <v>36258</v>
      </c>
      <c r="D752" s="44" t="s">
        <v>36768</v>
      </c>
    </row>
    <row r="753" spans="3:4" x14ac:dyDescent="0.3">
      <c r="C753" s="44" t="s">
        <v>36258</v>
      </c>
      <c r="D753" s="44" t="s">
        <v>36769</v>
      </c>
    </row>
    <row r="754" spans="3:4" x14ac:dyDescent="0.3">
      <c r="C754" s="44" t="s">
        <v>36258</v>
      </c>
      <c r="D754" s="44" t="s">
        <v>36770</v>
      </c>
    </row>
    <row r="755" spans="3:4" x14ac:dyDescent="0.3">
      <c r="C755" s="44" t="s">
        <v>36258</v>
      </c>
      <c r="D755" s="44" t="s">
        <v>36771</v>
      </c>
    </row>
    <row r="756" spans="3:4" x14ac:dyDescent="0.3">
      <c r="C756" s="44" t="s">
        <v>36362</v>
      </c>
      <c r="D756" s="44" t="s">
        <v>36772</v>
      </c>
    </row>
    <row r="757" spans="3:4" x14ac:dyDescent="0.3">
      <c r="C757" s="44" t="s">
        <v>36079</v>
      </c>
      <c r="D757" s="44" t="s">
        <v>36773</v>
      </c>
    </row>
    <row r="758" spans="3:4" x14ac:dyDescent="0.3">
      <c r="C758" s="44" t="s">
        <v>36079</v>
      </c>
      <c r="D758" s="44" t="s">
        <v>36774</v>
      </c>
    </row>
    <row r="759" spans="3:4" x14ac:dyDescent="0.3">
      <c r="C759" s="44" t="s">
        <v>36362</v>
      </c>
      <c r="D759" s="44" t="s">
        <v>36775</v>
      </c>
    </row>
    <row r="760" spans="3:4" x14ac:dyDescent="0.3">
      <c r="C760" s="44" t="s">
        <v>36079</v>
      </c>
      <c r="D760" s="44" t="s">
        <v>36776</v>
      </c>
    </row>
    <row r="761" spans="3:4" x14ac:dyDescent="0.3">
      <c r="C761" s="44" t="s">
        <v>36079</v>
      </c>
      <c r="D761" s="44" t="s">
        <v>36777</v>
      </c>
    </row>
    <row r="762" spans="3:4" x14ac:dyDescent="0.3">
      <c r="C762" s="44" t="s">
        <v>36079</v>
      </c>
      <c r="D762" s="44" t="s">
        <v>36778</v>
      </c>
    </row>
    <row r="763" spans="3:4" x14ac:dyDescent="0.3">
      <c r="C763" s="44" t="s">
        <v>36258</v>
      </c>
      <c r="D763" s="44" t="s">
        <v>36779</v>
      </c>
    </row>
    <row r="764" spans="3:4" x14ac:dyDescent="0.3">
      <c r="C764" s="44" t="s">
        <v>36079</v>
      </c>
      <c r="D764" s="44" t="s">
        <v>36780</v>
      </c>
    </row>
    <row r="765" spans="3:4" x14ac:dyDescent="0.3">
      <c r="C765" s="44" t="s">
        <v>36258</v>
      </c>
      <c r="D765" s="44" t="s">
        <v>36781</v>
      </c>
    </row>
    <row r="766" spans="3:4" x14ac:dyDescent="0.3">
      <c r="C766" s="44" t="s">
        <v>36258</v>
      </c>
      <c r="D766" s="44" t="s">
        <v>36782</v>
      </c>
    </row>
    <row r="767" spans="3:4" x14ac:dyDescent="0.3">
      <c r="C767" s="44" t="s">
        <v>36079</v>
      </c>
      <c r="D767" s="44" t="s">
        <v>36783</v>
      </c>
    </row>
    <row r="768" spans="3:4" x14ac:dyDescent="0.3">
      <c r="C768" s="44" t="s">
        <v>36258</v>
      </c>
      <c r="D768" s="44" t="s">
        <v>36784</v>
      </c>
    </row>
    <row r="769" spans="3:4" x14ac:dyDescent="0.3">
      <c r="C769" s="44" t="s">
        <v>36079</v>
      </c>
      <c r="D769" s="44" t="s">
        <v>36785</v>
      </c>
    </row>
    <row r="770" spans="3:4" x14ac:dyDescent="0.3">
      <c r="C770" s="44" t="s">
        <v>36079</v>
      </c>
      <c r="D770" s="44" t="s">
        <v>36786</v>
      </c>
    </row>
    <row r="771" spans="3:4" x14ac:dyDescent="0.3">
      <c r="C771" s="44" t="s">
        <v>36258</v>
      </c>
      <c r="D771" s="44" t="s">
        <v>36787</v>
      </c>
    </row>
    <row r="772" spans="3:4" x14ac:dyDescent="0.3">
      <c r="C772" s="44" t="s">
        <v>36079</v>
      </c>
      <c r="D772" s="44" t="s">
        <v>36788</v>
      </c>
    </row>
    <row r="773" spans="3:4" x14ac:dyDescent="0.3">
      <c r="C773" s="44" t="s">
        <v>36079</v>
      </c>
      <c r="D773" s="44" t="s">
        <v>36742</v>
      </c>
    </row>
    <row r="774" spans="3:4" x14ac:dyDescent="0.3">
      <c r="C774" s="44" t="s">
        <v>36258</v>
      </c>
      <c r="D774" s="44" t="s">
        <v>36789</v>
      </c>
    </row>
    <row r="775" spans="3:4" x14ac:dyDescent="0.3">
      <c r="C775" s="44" t="s">
        <v>36079</v>
      </c>
      <c r="D775" s="44" t="s">
        <v>36488</v>
      </c>
    </row>
    <row r="776" spans="3:4" x14ac:dyDescent="0.3">
      <c r="C776" s="44" t="s">
        <v>36258</v>
      </c>
      <c r="D776" s="44" t="s">
        <v>36790</v>
      </c>
    </row>
    <row r="777" spans="3:4" x14ac:dyDescent="0.3">
      <c r="C777" s="44" t="s">
        <v>36079</v>
      </c>
      <c r="D777" s="44" t="s">
        <v>36791</v>
      </c>
    </row>
    <row r="778" spans="3:4" x14ac:dyDescent="0.3">
      <c r="C778" s="44" t="s">
        <v>36079</v>
      </c>
      <c r="D778" s="44" t="s">
        <v>36792</v>
      </c>
    </row>
    <row r="779" spans="3:4" x14ac:dyDescent="0.3">
      <c r="C779" s="44" t="s">
        <v>36258</v>
      </c>
      <c r="D779" s="44" t="s">
        <v>36793</v>
      </c>
    </row>
    <row r="780" spans="3:4" x14ac:dyDescent="0.3">
      <c r="C780" s="44" t="s">
        <v>36079</v>
      </c>
      <c r="D780" s="44" t="s">
        <v>36794</v>
      </c>
    </row>
    <row r="781" spans="3:4" x14ac:dyDescent="0.3">
      <c r="C781" s="44" t="s">
        <v>36079</v>
      </c>
      <c r="D781" s="44" t="s">
        <v>36795</v>
      </c>
    </row>
    <row r="782" spans="3:4" x14ac:dyDescent="0.3">
      <c r="C782" s="44" t="s">
        <v>36258</v>
      </c>
      <c r="D782" s="44" t="s">
        <v>36796</v>
      </c>
    </row>
    <row r="783" spans="3:4" x14ac:dyDescent="0.3">
      <c r="C783" s="44" t="s">
        <v>36258</v>
      </c>
      <c r="D783" s="44" t="s">
        <v>36797</v>
      </c>
    </row>
    <row r="784" spans="3:4" x14ac:dyDescent="0.3">
      <c r="C784" s="44" t="s">
        <v>36079</v>
      </c>
      <c r="D784" s="44" t="s">
        <v>36798</v>
      </c>
    </row>
    <row r="785" spans="3:4" x14ac:dyDescent="0.3">
      <c r="C785" s="44" t="s">
        <v>36258</v>
      </c>
      <c r="D785" s="44" t="s">
        <v>36799</v>
      </c>
    </row>
    <row r="786" spans="3:4" x14ac:dyDescent="0.3">
      <c r="C786" s="44" t="s">
        <v>36079</v>
      </c>
      <c r="D786" s="44" t="s">
        <v>36800</v>
      </c>
    </row>
    <row r="787" spans="3:4" x14ac:dyDescent="0.3">
      <c r="C787" s="44" t="s">
        <v>36596</v>
      </c>
      <c r="D787" s="44" t="s">
        <v>36801</v>
      </c>
    </row>
    <row r="788" spans="3:4" x14ac:dyDescent="0.3">
      <c r="C788" s="44" t="s">
        <v>36258</v>
      </c>
      <c r="D788" s="44" t="s">
        <v>36802</v>
      </c>
    </row>
    <row r="789" spans="3:4" x14ac:dyDescent="0.3">
      <c r="C789" s="44" t="s">
        <v>36258</v>
      </c>
      <c r="D789" s="44" t="s">
        <v>36803</v>
      </c>
    </row>
    <row r="790" spans="3:4" x14ac:dyDescent="0.3">
      <c r="C790" s="44" t="s">
        <v>36258</v>
      </c>
      <c r="D790" s="44" t="s">
        <v>36804</v>
      </c>
    </row>
    <row r="791" spans="3:4" x14ac:dyDescent="0.3">
      <c r="C791" s="44" t="s">
        <v>36258</v>
      </c>
      <c r="D791" s="44" t="s">
        <v>36805</v>
      </c>
    </row>
    <row r="792" spans="3:4" x14ac:dyDescent="0.3">
      <c r="C792" s="44" t="s">
        <v>36258</v>
      </c>
      <c r="D792" s="44" t="s">
        <v>36806</v>
      </c>
    </row>
    <row r="793" spans="3:4" x14ac:dyDescent="0.3">
      <c r="C793" s="44" t="s">
        <v>36079</v>
      </c>
      <c r="D793" s="44" t="s">
        <v>36807</v>
      </c>
    </row>
    <row r="794" spans="3:4" x14ac:dyDescent="0.3">
      <c r="C794" s="44" t="s">
        <v>36258</v>
      </c>
      <c r="D794" s="44" t="s">
        <v>36808</v>
      </c>
    </row>
    <row r="795" spans="3:4" x14ac:dyDescent="0.3">
      <c r="C795" s="44" t="s">
        <v>36258</v>
      </c>
      <c r="D795" s="44" t="s">
        <v>36809</v>
      </c>
    </row>
    <row r="796" spans="3:4" x14ac:dyDescent="0.3">
      <c r="C796" s="44" t="s">
        <v>36258</v>
      </c>
      <c r="D796" s="44" t="s">
        <v>36810</v>
      </c>
    </row>
    <row r="797" spans="3:4" x14ac:dyDescent="0.3">
      <c r="C797" s="44" t="s">
        <v>36258</v>
      </c>
      <c r="D797" s="44" t="s">
        <v>36811</v>
      </c>
    </row>
    <row r="798" spans="3:4" x14ac:dyDescent="0.3">
      <c r="C798" s="44" t="s">
        <v>36258</v>
      </c>
      <c r="D798" s="44" t="s">
        <v>36812</v>
      </c>
    </row>
    <row r="799" spans="3:4" x14ac:dyDescent="0.3">
      <c r="C799" s="44" t="s">
        <v>36258</v>
      </c>
      <c r="D799" s="44" t="s">
        <v>36813</v>
      </c>
    </row>
    <row r="800" spans="3:4" x14ac:dyDescent="0.3">
      <c r="C800" s="44" t="s">
        <v>36079</v>
      </c>
      <c r="D800" s="44" t="s">
        <v>36814</v>
      </c>
    </row>
    <row r="801" spans="3:4" x14ac:dyDescent="0.3">
      <c r="C801" s="44" t="s">
        <v>36079</v>
      </c>
      <c r="D801" s="44" t="s">
        <v>36815</v>
      </c>
    </row>
    <row r="802" spans="3:4" x14ac:dyDescent="0.3">
      <c r="C802" s="44" t="s">
        <v>36079</v>
      </c>
      <c r="D802" s="44" t="s">
        <v>36816</v>
      </c>
    </row>
    <row r="803" spans="3:4" x14ac:dyDescent="0.3">
      <c r="C803" s="44" t="s">
        <v>36258</v>
      </c>
      <c r="D803" s="44" t="s">
        <v>36817</v>
      </c>
    </row>
    <row r="804" spans="3:4" x14ac:dyDescent="0.3">
      <c r="C804" s="44" t="s">
        <v>36079</v>
      </c>
      <c r="D804" s="44" t="s">
        <v>36818</v>
      </c>
    </row>
    <row r="805" spans="3:4" x14ac:dyDescent="0.3">
      <c r="C805" s="44" t="s">
        <v>36079</v>
      </c>
      <c r="D805" s="44" t="s">
        <v>36819</v>
      </c>
    </row>
    <row r="806" spans="3:4" x14ac:dyDescent="0.3">
      <c r="C806" s="44" t="s">
        <v>36258</v>
      </c>
      <c r="D806" s="44" t="s">
        <v>36820</v>
      </c>
    </row>
    <row r="807" spans="3:4" x14ac:dyDescent="0.3">
      <c r="C807" s="44" t="s">
        <v>36079</v>
      </c>
      <c r="D807" s="44" t="s">
        <v>36821</v>
      </c>
    </row>
    <row r="808" spans="3:4" x14ac:dyDescent="0.3">
      <c r="C808" s="44" t="s">
        <v>36079</v>
      </c>
      <c r="D808" s="44" t="s">
        <v>36822</v>
      </c>
    </row>
    <row r="809" spans="3:4" x14ac:dyDescent="0.3">
      <c r="C809" s="44" t="s">
        <v>36079</v>
      </c>
      <c r="D809" s="44" t="s">
        <v>36823</v>
      </c>
    </row>
    <row r="810" spans="3:4" x14ac:dyDescent="0.3">
      <c r="C810" s="44" t="s">
        <v>36258</v>
      </c>
      <c r="D810" s="44" t="s">
        <v>36824</v>
      </c>
    </row>
    <row r="811" spans="3:4" x14ac:dyDescent="0.3">
      <c r="C811" s="44" t="s">
        <v>36258</v>
      </c>
      <c r="D811" s="44" t="s">
        <v>36825</v>
      </c>
    </row>
    <row r="812" spans="3:4" x14ac:dyDescent="0.3">
      <c r="C812" s="44" t="s">
        <v>36258</v>
      </c>
      <c r="D812" s="44" t="s">
        <v>36826</v>
      </c>
    </row>
    <row r="813" spans="3:4" x14ac:dyDescent="0.3">
      <c r="C813" s="44" t="s">
        <v>36258</v>
      </c>
      <c r="D813" s="44" t="s">
        <v>36827</v>
      </c>
    </row>
    <row r="814" spans="3:4" x14ac:dyDescent="0.3">
      <c r="C814" s="44" t="s">
        <v>36258</v>
      </c>
      <c r="D814" s="44" t="s">
        <v>36828</v>
      </c>
    </row>
    <row r="815" spans="3:4" x14ac:dyDescent="0.3">
      <c r="C815" s="44" t="s">
        <v>36079</v>
      </c>
      <c r="D815" s="44" t="s">
        <v>36829</v>
      </c>
    </row>
    <row r="816" spans="3:4" x14ac:dyDescent="0.3">
      <c r="C816" s="44" t="s">
        <v>36258</v>
      </c>
      <c r="D816" s="44" t="s">
        <v>36830</v>
      </c>
    </row>
    <row r="817" spans="3:4" x14ac:dyDescent="0.3">
      <c r="C817" s="44" t="s">
        <v>36079</v>
      </c>
      <c r="D817" s="44" t="s">
        <v>36831</v>
      </c>
    </row>
    <row r="818" spans="3:4" x14ac:dyDescent="0.3">
      <c r="C818" s="44" t="s">
        <v>36079</v>
      </c>
      <c r="D818" s="44" t="s">
        <v>36832</v>
      </c>
    </row>
    <row r="819" spans="3:4" x14ac:dyDescent="0.3">
      <c r="C819" s="44" t="s">
        <v>36079</v>
      </c>
      <c r="D819" s="44" t="s">
        <v>36803</v>
      </c>
    </row>
    <row r="820" spans="3:4" x14ac:dyDescent="0.3">
      <c r="C820" s="44" t="s">
        <v>36079</v>
      </c>
      <c r="D820" s="44" t="s">
        <v>36833</v>
      </c>
    </row>
    <row r="821" spans="3:4" x14ac:dyDescent="0.3">
      <c r="C821" s="44" t="s">
        <v>36079</v>
      </c>
      <c r="D821" s="44" t="s">
        <v>36834</v>
      </c>
    </row>
    <row r="822" spans="3:4" x14ac:dyDescent="0.3">
      <c r="C822" s="44" t="s">
        <v>36258</v>
      </c>
      <c r="D822" s="44" t="s">
        <v>36835</v>
      </c>
    </row>
    <row r="823" spans="3:4" x14ac:dyDescent="0.3">
      <c r="C823" s="44" t="s">
        <v>36258</v>
      </c>
      <c r="D823" s="44" t="s">
        <v>36836</v>
      </c>
    </row>
    <row r="824" spans="3:4" x14ac:dyDescent="0.3">
      <c r="C824" s="44" t="s">
        <v>36079</v>
      </c>
      <c r="D824" s="44" t="s">
        <v>36837</v>
      </c>
    </row>
    <row r="825" spans="3:4" x14ac:dyDescent="0.3">
      <c r="C825" s="44" t="s">
        <v>36362</v>
      </c>
      <c r="D825" s="44" t="s">
        <v>36838</v>
      </c>
    </row>
    <row r="826" spans="3:4" x14ac:dyDescent="0.3">
      <c r="C826" s="44" t="s">
        <v>36258</v>
      </c>
      <c r="D826" s="44" t="s">
        <v>36839</v>
      </c>
    </row>
    <row r="827" spans="3:4" x14ac:dyDescent="0.3">
      <c r="C827" s="44" t="s">
        <v>36079</v>
      </c>
      <c r="D827" s="44" t="s">
        <v>36840</v>
      </c>
    </row>
    <row r="828" spans="3:4" x14ac:dyDescent="0.3">
      <c r="C828" s="44" t="s">
        <v>36079</v>
      </c>
      <c r="D828" s="44" t="s">
        <v>36841</v>
      </c>
    </row>
    <row r="829" spans="3:4" x14ac:dyDescent="0.3">
      <c r="C829" s="44" t="s">
        <v>36079</v>
      </c>
      <c r="D829" s="44" t="s">
        <v>36627</v>
      </c>
    </row>
    <row r="830" spans="3:4" x14ac:dyDescent="0.3">
      <c r="C830" s="44" t="s">
        <v>36079</v>
      </c>
      <c r="D830" s="44" t="s">
        <v>36842</v>
      </c>
    </row>
    <row r="831" spans="3:4" x14ac:dyDescent="0.3">
      <c r="C831" s="44" t="s">
        <v>36258</v>
      </c>
      <c r="D831" s="44" t="s">
        <v>36843</v>
      </c>
    </row>
    <row r="832" spans="3:4" x14ac:dyDescent="0.3">
      <c r="C832" s="44" t="s">
        <v>36258</v>
      </c>
      <c r="D832" s="44" t="s">
        <v>36844</v>
      </c>
    </row>
    <row r="833" spans="3:4" x14ac:dyDescent="0.3">
      <c r="C833" s="44" t="s">
        <v>36362</v>
      </c>
      <c r="D833" s="44" t="s">
        <v>36837</v>
      </c>
    </row>
    <row r="834" spans="3:4" x14ac:dyDescent="0.3">
      <c r="C834" s="44" t="s">
        <v>36079</v>
      </c>
      <c r="D834" s="44" t="s">
        <v>36845</v>
      </c>
    </row>
    <row r="835" spans="3:4" x14ac:dyDescent="0.3">
      <c r="C835" s="44" t="s">
        <v>36079</v>
      </c>
      <c r="D835" s="44" t="s">
        <v>36645</v>
      </c>
    </row>
    <row r="836" spans="3:4" x14ac:dyDescent="0.3">
      <c r="C836" s="44" t="s">
        <v>36079</v>
      </c>
      <c r="D836" s="44" t="s">
        <v>36846</v>
      </c>
    </row>
    <row r="837" spans="3:4" x14ac:dyDescent="0.3">
      <c r="C837" s="44" t="s">
        <v>36079</v>
      </c>
      <c r="D837" s="44" t="s">
        <v>36847</v>
      </c>
    </row>
    <row r="838" spans="3:4" x14ac:dyDescent="0.3">
      <c r="C838" s="44" t="s">
        <v>36079</v>
      </c>
      <c r="D838" s="44" t="s">
        <v>36848</v>
      </c>
    </row>
    <row r="839" spans="3:4" x14ac:dyDescent="0.3">
      <c r="C839" s="44" t="s">
        <v>36079</v>
      </c>
      <c r="D839" s="44" t="s">
        <v>36849</v>
      </c>
    </row>
    <row r="840" spans="3:4" x14ac:dyDescent="0.3">
      <c r="C840" s="44" t="s">
        <v>36079</v>
      </c>
      <c r="D840" s="44" t="s">
        <v>36850</v>
      </c>
    </row>
    <row r="841" spans="3:4" x14ac:dyDescent="0.3">
      <c r="C841" s="44" t="s">
        <v>36258</v>
      </c>
      <c r="D841" s="44" t="s">
        <v>36851</v>
      </c>
    </row>
    <row r="842" spans="3:4" x14ac:dyDescent="0.3">
      <c r="C842" s="44" t="s">
        <v>36258</v>
      </c>
      <c r="D842" s="44" t="s">
        <v>36852</v>
      </c>
    </row>
    <row r="843" spans="3:4" x14ac:dyDescent="0.3">
      <c r="C843" s="44" t="s">
        <v>36362</v>
      </c>
      <c r="D843" s="44" t="s">
        <v>36853</v>
      </c>
    </row>
    <row r="844" spans="3:4" x14ac:dyDescent="0.3">
      <c r="C844" s="44" t="s">
        <v>36079</v>
      </c>
      <c r="D844" s="44" t="s">
        <v>36854</v>
      </c>
    </row>
    <row r="845" spans="3:4" x14ac:dyDescent="0.3">
      <c r="C845" s="44" t="s">
        <v>36079</v>
      </c>
      <c r="D845" s="44" t="s">
        <v>36855</v>
      </c>
    </row>
    <row r="846" spans="3:4" x14ac:dyDescent="0.3">
      <c r="C846" s="44" t="s">
        <v>36079</v>
      </c>
      <c r="D846" s="44" t="s">
        <v>36856</v>
      </c>
    </row>
    <row r="847" spans="3:4" x14ac:dyDescent="0.3">
      <c r="C847" s="44" t="s">
        <v>36079</v>
      </c>
      <c r="D847" s="44" t="s">
        <v>36857</v>
      </c>
    </row>
    <row r="848" spans="3:4" x14ac:dyDescent="0.3">
      <c r="C848" s="44" t="s">
        <v>36079</v>
      </c>
      <c r="D848" s="44" t="s">
        <v>36858</v>
      </c>
    </row>
    <row r="849" spans="3:4" x14ac:dyDescent="0.3">
      <c r="C849" s="44" t="s">
        <v>36079</v>
      </c>
      <c r="D849" s="44" t="s">
        <v>36859</v>
      </c>
    </row>
    <row r="850" spans="3:4" x14ac:dyDescent="0.3">
      <c r="C850" s="44" t="s">
        <v>36258</v>
      </c>
      <c r="D850" s="44" t="s">
        <v>36860</v>
      </c>
    </row>
    <row r="851" spans="3:4" x14ac:dyDescent="0.3">
      <c r="C851" s="44" t="s">
        <v>36079</v>
      </c>
      <c r="D851" s="44" t="s">
        <v>36861</v>
      </c>
    </row>
    <row r="852" spans="3:4" x14ac:dyDescent="0.3">
      <c r="C852" s="44" t="s">
        <v>36079</v>
      </c>
      <c r="D852" s="44" t="s">
        <v>36862</v>
      </c>
    </row>
    <row r="853" spans="3:4" x14ac:dyDescent="0.3">
      <c r="C853" s="44" t="s">
        <v>36258</v>
      </c>
      <c r="D853" s="44" t="s">
        <v>36863</v>
      </c>
    </row>
    <row r="854" spans="3:4" x14ac:dyDescent="0.3">
      <c r="C854" s="44" t="s">
        <v>36362</v>
      </c>
      <c r="D854" s="44" t="s">
        <v>36864</v>
      </c>
    </row>
    <row r="855" spans="3:4" x14ac:dyDescent="0.3">
      <c r="C855" s="44" t="s">
        <v>36079</v>
      </c>
      <c r="D855" s="44" t="s">
        <v>36865</v>
      </c>
    </row>
    <row r="856" spans="3:4" x14ac:dyDescent="0.3">
      <c r="C856" s="44" t="s">
        <v>36079</v>
      </c>
      <c r="D856" s="44" t="s">
        <v>36866</v>
      </c>
    </row>
    <row r="857" spans="3:4" x14ac:dyDescent="0.3">
      <c r="C857" s="44" t="s">
        <v>36079</v>
      </c>
      <c r="D857" s="44" t="s">
        <v>36867</v>
      </c>
    </row>
    <row r="858" spans="3:4" x14ac:dyDescent="0.3">
      <c r="C858" s="44" t="s">
        <v>36258</v>
      </c>
      <c r="D858" s="44" t="s">
        <v>36868</v>
      </c>
    </row>
    <row r="859" spans="3:4" x14ac:dyDescent="0.3">
      <c r="C859" s="44" t="s">
        <v>36869</v>
      </c>
      <c r="D859" s="44" t="s">
        <v>36870</v>
      </c>
    </row>
    <row r="860" spans="3:4" x14ac:dyDescent="0.3">
      <c r="C860" s="44" t="s">
        <v>36871</v>
      </c>
      <c r="D860" s="44" t="s">
        <v>36872</v>
      </c>
    </row>
    <row r="861" spans="3:4" x14ac:dyDescent="0.3">
      <c r="C861" s="44" t="s">
        <v>36873</v>
      </c>
      <c r="D861" s="44" t="s">
        <v>36872</v>
      </c>
    </row>
    <row r="862" spans="3:4" x14ac:dyDescent="0.3">
      <c r="C862" s="44" t="s">
        <v>36873</v>
      </c>
      <c r="D862" s="44" t="s">
        <v>36874</v>
      </c>
    </row>
    <row r="863" spans="3:4" x14ac:dyDescent="0.3">
      <c r="C863" s="44" t="s">
        <v>36873</v>
      </c>
      <c r="D863" s="44" t="s">
        <v>36875</v>
      </c>
    </row>
    <row r="864" spans="3:4" x14ac:dyDescent="0.3">
      <c r="C864" s="44" t="s">
        <v>36873</v>
      </c>
      <c r="D864" s="44" t="s">
        <v>36876</v>
      </c>
    </row>
    <row r="865" spans="3:4" x14ac:dyDescent="0.3">
      <c r="C865" s="44" t="s">
        <v>36873</v>
      </c>
      <c r="D865" s="44" t="s">
        <v>36877</v>
      </c>
    </row>
    <row r="866" spans="3:4" x14ac:dyDescent="0.3">
      <c r="C866" s="44" t="s">
        <v>36873</v>
      </c>
      <c r="D866" s="44" t="s">
        <v>36878</v>
      </c>
    </row>
    <row r="867" spans="3:4" x14ac:dyDescent="0.3">
      <c r="C867" s="44" t="s">
        <v>36873</v>
      </c>
      <c r="D867" s="44" t="s">
        <v>36879</v>
      </c>
    </row>
    <row r="868" spans="3:4" x14ac:dyDescent="0.3">
      <c r="C868" s="44" t="s">
        <v>36873</v>
      </c>
      <c r="D868" s="44" t="s">
        <v>36880</v>
      </c>
    </row>
    <row r="869" spans="3:4" x14ac:dyDescent="0.3">
      <c r="C869" s="44" t="s">
        <v>36871</v>
      </c>
      <c r="D869" s="44" t="s">
        <v>36880</v>
      </c>
    </row>
    <row r="870" spans="3:4" x14ac:dyDescent="0.3">
      <c r="C870" s="44" t="s">
        <v>36873</v>
      </c>
      <c r="D870" s="44" t="s">
        <v>36881</v>
      </c>
    </row>
    <row r="871" spans="3:4" x14ac:dyDescent="0.3">
      <c r="C871" s="44" t="s">
        <v>36873</v>
      </c>
      <c r="D871" s="44" t="s">
        <v>36882</v>
      </c>
    </row>
    <row r="872" spans="3:4" x14ac:dyDescent="0.3">
      <c r="C872" s="44" t="s">
        <v>36873</v>
      </c>
      <c r="D872" s="44" t="s">
        <v>36883</v>
      </c>
    </row>
    <row r="873" spans="3:4" x14ac:dyDescent="0.3">
      <c r="C873" s="44" t="s">
        <v>36873</v>
      </c>
      <c r="D873" s="44" t="s">
        <v>36884</v>
      </c>
    </row>
    <row r="874" spans="3:4" x14ac:dyDescent="0.3">
      <c r="C874" s="44" t="s">
        <v>36873</v>
      </c>
      <c r="D874" s="44" t="s">
        <v>36885</v>
      </c>
    </row>
    <row r="875" spans="3:4" x14ac:dyDescent="0.3">
      <c r="C875" s="44" t="s">
        <v>36873</v>
      </c>
      <c r="D875" s="44" t="s">
        <v>36886</v>
      </c>
    </row>
    <row r="876" spans="3:4" x14ac:dyDescent="0.3">
      <c r="C876" s="44" t="s">
        <v>36871</v>
      </c>
      <c r="D876" s="44" t="s">
        <v>36887</v>
      </c>
    </row>
    <row r="877" spans="3:4" x14ac:dyDescent="0.3">
      <c r="C877" s="44" t="s">
        <v>36873</v>
      </c>
      <c r="D877" s="44" t="s">
        <v>36888</v>
      </c>
    </row>
    <row r="878" spans="3:4" x14ac:dyDescent="0.3">
      <c r="C878" s="44" t="s">
        <v>36871</v>
      </c>
      <c r="D878" s="44" t="s">
        <v>36889</v>
      </c>
    </row>
    <row r="879" spans="3:4" x14ac:dyDescent="0.3">
      <c r="C879" s="44" t="s">
        <v>36873</v>
      </c>
      <c r="D879" s="44" t="s">
        <v>36890</v>
      </c>
    </row>
    <row r="880" spans="3:4" x14ac:dyDescent="0.3">
      <c r="C880" s="44" t="s">
        <v>36873</v>
      </c>
      <c r="D880" s="44" t="s">
        <v>36891</v>
      </c>
    </row>
    <row r="881" spans="3:4" x14ac:dyDescent="0.3">
      <c r="C881" s="44" t="s">
        <v>36873</v>
      </c>
      <c r="D881" s="44" t="s">
        <v>36892</v>
      </c>
    </row>
    <row r="882" spans="3:4" x14ac:dyDescent="0.3">
      <c r="C882" s="44" t="s">
        <v>36871</v>
      </c>
      <c r="D882" s="44" t="s">
        <v>36893</v>
      </c>
    </row>
    <row r="883" spans="3:4" x14ac:dyDescent="0.3">
      <c r="C883" s="44" t="s">
        <v>36873</v>
      </c>
      <c r="D883" s="44" t="s">
        <v>36894</v>
      </c>
    </row>
    <row r="884" spans="3:4" x14ac:dyDescent="0.3">
      <c r="C884" s="44" t="s">
        <v>36869</v>
      </c>
      <c r="D884" s="44" t="s">
        <v>36895</v>
      </c>
    </row>
    <row r="885" spans="3:4" x14ac:dyDescent="0.3">
      <c r="C885" s="44" t="s">
        <v>36873</v>
      </c>
      <c r="D885" s="44" t="s">
        <v>36256</v>
      </c>
    </row>
    <row r="886" spans="3:4" x14ac:dyDescent="0.3">
      <c r="C886" s="44" t="s">
        <v>36101</v>
      </c>
      <c r="D886" s="44" t="s">
        <v>36896</v>
      </c>
    </row>
    <row r="887" spans="3:4" x14ac:dyDescent="0.3">
      <c r="C887" s="44" t="s">
        <v>36105</v>
      </c>
      <c r="D887" s="44" t="s">
        <v>36897</v>
      </c>
    </row>
    <row r="888" spans="3:4" x14ac:dyDescent="0.3">
      <c r="C888" s="44" t="s">
        <v>36079</v>
      </c>
      <c r="D888" s="44" t="s">
        <v>36898</v>
      </c>
    </row>
    <row r="889" spans="3:4" x14ac:dyDescent="0.3">
      <c r="C889" s="44" t="s">
        <v>36079</v>
      </c>
      <c r="D889" s="44" t="s">
        <v>36899</v>
      </c>
    </row>
    <row r="890" spans="3:4" x14ac:dyDescent="0.3">
      <c r="C890" s="44" t="s">
        <v>36101</v>
      </c>
      <c r="D890" s="44" t="s">
        <v>36900</v>
      </c>
    </row>
    <row r="891" spans="3:4" x14ac:dyDescent="0.3">
      <c r="C891" s="44" t="s">
        <v>36079</v>
      </c>
      <c r="D891" s="44" t="s">
        <v>36901</v>
      </c>
    </row>
    <row r="892" spans="3:4" x14ac:dyDescent="0.3">
      <c r="C892" s="44" t="s">
        <v>36079</v>
      </c>
      <c r="D892" s="44" t="s">
        <v>36902</v>
      </c>
    </row>
    <row r="893" spans="3:4" x14ac:dyDescent="0.3">
      <c r="C893" s="44" t="s">
        <v>36105</v>
      </c>
      <c r="D893" s="44" t="s">
        <v>36903</v>
      </c>
    </row>
    <row r="894" spans="3:4" x14ac:dyDescent="0.3">
      <c r="C894" s="44" t="s">
        <v>36105</v>
      </c>
      <c r="D894" s="44" t="s">
        <v>36904</v>
      </c>
    </row>
    <row r="895" spans="3:4" x14ac:dyDescent="0.3">
      <c r="C895" s="44" t="s">
        <v>36079</v>
      </c>
      <c r="D895" s="44" t="s">
        <v>36905</v>
      </c>
    </row>
    <row r="896" spans="3:4" x14ac:dyDescent="0.3">
      <c r="C896" s="44" t="s">
        <v>36101</v>
      </c>
      <c r="D896" s="44" t="s">
        <v>36906</v>
      </c>
    </row>
    <row r="897" spans="3:4" x14ac:dyDescent="0.3">
      <c r="C897" s="44" t="s">
        <v>36079</v>
      </c>
      <c r="D897" s="44" t="s">
        <v>36907</v>
      </c>
    </row>
    <row r="898" spans="3:4" x14ac:dyDescent="0.3">
      <c r="C898" s="44" t="s">
        <v>36101</v>
      </c>
      <c r="D898" s="44" t="s">
        <v>36908</v>
      </c>
    </row>
    <row r="899" spans="3:4" x14ac:dyDescent="0.3">
      <c r="C899" s="44" t="s">
        <v>36105</v>
      </c>
      <c r="D899" s="44" t="s">
        <v>36909</v>
      </c>
    </row>
    <row r="900" spans="3:4" x14ac:dyDescent="0.3">
      <c r="C900" s="44" t="s">
        <v>36105</v>
      </c>
      <c r="D900" s="44" t="s">
        <v>36910</v>
      </c>
    </row>
    <row r="901" spans="3:4" x14ac:dyDescent="0.3">
      <c r="C901" s="44" t="s">
        <v>36105</v>
      </c>
      <c r="D901" s="44" t="s">
        <v>36911</v>
      </c>
    </row>
    <row r="902" spans="3:4" x14ac:dyDescent="0.3">
      <c r="C902" s="44" t="s">
        <v>36105</v>
      </c>
      <c r="D902" s="44" t="s">
        <v>36912</v>
      </c>
    </row>
    <row r="903" spans="3:4" x14ac:dyDescent="0.3">
      <c r="C903" s="44" t="s">
        <v>36105</v>
      </c>
      <c r="D903" s="44" t="s">
        <v>36913</v>
      </c>
    </row>
    <row r="904" spans="3:4" x14ac:dyDescent="0.3">
      <c r="C904" s="44" t="s">
        <v>36101</v>
      </c>
      <c r="D904" s="44" t="s">
        <v>36914</v>
      </c>
    </row>
    <row r="905" spans="3:4" x14ac:dyDescent="0.3">
      <c r="C905" s="44" t="s">
        <v>36101</v>
      </c>
      <c r="D905" s="44" t="s">
        <v>36915</v>
      </c>
    </row>
    <row r="906" spans="3:4" x14ac:dyDescent="0.3">
      <c r="C906" s="44" t="s">
        <v>36101</v>
      </c>
      <c r="D906" s="44" t="s">
        <v>36916</v>
      </c>
    </row>
    <row r="907" spans="3:4" x14ac:dyDescent="0.3">
      <c r="C907" s="44" t="s">
        <v>36105</v>
      </c>
      <c r="D907" s="44" t="s">
        <v>36917</v>
      </c>
    </row>
    <row r="908" spans="3:4" x14ac:dyDescent="0.3">
      <c r="C908" s="44" t="s">
        <v>36101</v>
      </c>
      <c r="D908" s="44" t="s">
        <v>36918</v>
      </c>
    </row>
    <row r="909" spans="3:4" x14ac:dyDescent="0.3">
      <c r="C909" s="44" t="s">
        <v>36219</v>
      </c>
      <c r="D909" s="44" t="s">
        <v>36919</v>
      </c>
    </row>
    <row r="910" spans="3:4" x14ac:dyDescent="0.3">
      <c r="C910" s="44" t="s">
        <v>36103</v>
      </c>
      <c r="D910" s="44" t="s">
        <v>36920</v>
      </c>
    </row>
    <row r="911" spans="3:4" x14ac:dyDescent="0.3">
      <c r="C911" s="44" t="s">
        <v>36103</v>
      </c>
      <c r="D911" s="44" t="s">
        <v>36921</v>
      </c>
    </row>
    <row r="912" spans="3:4" x14ac:dyDescent="0.3">
      <c r="C912" s="44" t="s">
        <v>36103</v>
      </c>
      <c r="D912" s="44" t="s">
        <v>36922</v>
      </c>
    </row>
    <row r="913" spans="3:4" x14ac:dyDescent="0.3">
      <c r="C913" s="44" t="s">
        <v>36103</v>
      </c>
      <c r="D913" s="44" t="s">
        <v>36923</v>
      </c>
    </row>
    <row r="914" spans="3:4" x14ac:dyDescent="0.3">
      <c r="C914" s="44" t="s">
        <v>36103</v>
      </c>
      <c r="D914" s="44" t="s">
        <v>36924</v>
      </c>
    </row>
    <row r="915" spans="3:4" x14ac:dyDescent="0.3">
      <c r="C915" s="44" t="s">
        <v>36103</v>
      </c>
      <c r="D915" s="44" t="s">
        <v>36925</v>
      </c>
    </row>
    <row r="916" spans="3:4" x14ac:dyDescent="0.3">
      <c r="C916" s="44" t="s">
        <v>36250</v>
      </c>
      <c r="D916" s="44" t="s">
        <v>36926</v>
      </c>
    </row>
    <row r="917" spans="3:4" x14ac:dyDescent="0.3">
      <c r="C917" s="44" t="s">
        <v>36250</v>
      </c>
      <c r="D917" s="44" t="s">
        <v>36927</v>
      </c>
    </row>
    <row r="918" spans="3:4" x14ac:dyDescent="0.3">
      <c r="C918" s="44" t="s">
        <v>36079</v>
      </c>
      <c r="D918" s="44" t="s">
        <v>36928</v>
      </c>
    </row>
    <row r="919" spans="3:4" x14ac:dyDescent="0.3">
      <c r="C919" s="44" t="s">
        <v>36101</v>
      </c>
      <c r="D919" s="44" t="s">
        <v>36929</v>
      </c>
    </row>
    <row r="920" spans="3:4" x14ac:dyDescent="0.3">
      <c r="C920" s="44" t="s">
        <v>36079</v>
      </c>
      <c r="D920" s="44" t="s">
        <v>36930</v>
      </c>
    </row>
    <row r="921" spans="3:4" x14ac:dyDescent="0.3">
      <c r="C921" s="44" t="s">
        <v>36105</v>
      </c>
      <c r="D921" s="44" t="s">
        <v>36931</v>
      </c>
    </row>
    <row r="922" spans="3:4" x14ac:dyDescent="0.3">
      <c r="C922" s="44" t="s">
        <v>36079</v>
      </c>
      <c r="D922" s="44" t="s">
        <v>36433</v>
      </c>
    </row>
    <row r="923" spans="3:4" x14ac:dyDescent="0.3">
      <c r="C923" s="44" t="s">
        <v>36079</v>
      </c>
      <c r="D923" s="44" t="s">
        <v>36932</v>
      </c>
    </row>
    <row r="924" spans="3:4" x14ac:dyDescent="0.3">
      <c r="C924" s="44" t="s">
        <v>36105</v>
      </c>
      <c r="D924" s="44" t="s">
        <v>36933</v>
      </c>
    </row>
    <row r="925" spans="3:4" x14ac:dyDescent="0.3">
      <c r="C925" s="44" t="s">
        <v>36105</v>
      </c>
      <c r="D925" s="44" t="s">
        <v>36934</v>
      </c>
    </row>
    <row r="926" spans="3:4" x14ac:dyDescent="0.3">
      <c r="C926" s="44" t="s">
        <v>36105</v>
      </c>
      <c r="D926" s="44" t="s">
        <v>36935</v>
      </c>
    </row>
    <row r="927" spans="3:4" x14ac:dyDescent="0.3">
      <c r="C927" s="44" t="s">
        <v>36105</v>
      </c>
      <c r="D927" s="44" t="s">
        <v>36936</v>
      </c>
    </row>
    <row r="928" spans="3:4" x14ac:dyDescent="0.3">
      <c r="C928" s="44" t="s">
        <v>36105</v>
      </c>
      <c r="D928" s="44" t="s">
        <v>36937</v>
      </c>
    </row>
    <row r="929" spans="3:4" x14ac:dyDescent="0.3">
      <c r="C929" s="44" t="s">
        <v>36101</v>
      </c>
      <c r="D929" s="44" t="s">
        <v>36938</v>
      </c>
    </row>
    <row r="930" spans="3:4" x14ac:dyDescent="0.3">
      <c r="C930" s="44" t="s">
        <v>36105</v>
      </c>
      <c r="D930" s="44" t="s">
        <v>36939</v>
      </c>
    </row>
    <row r="931" spans="3:4" x14ac:dyDescent="0.3">
      <c r="C931" s="44" t="s">
        <v>36101</v>
      </c>
      <c r="D931" s="44" t="s">
        <v>36940</v>
      </c>
    </row>
    <row r="932" spans="3:4" x14ac:dyDescent="0.3">
      <c r="C932" s="44" t="s">
        <v>36219</v>
      </c>
      <c r="D932" s="44" t="s">
        <v>36941</v>
      </c>
    </row>
    <row r="933" spans="3:4" x14ac:dyDescent="0.3">
      <c r="C933" s="44" t="s">
        <v>36103</v>
      </c>
      <c r="D933" s="44" t="s">
        <v>36942</v>
      </c>
    </row>
    <row r="934" spans="3:4" x14ac:dyDescent="0.3">
      <c r="C934" s="44" t="s">
        <v>36250</v>
      </c>
      <c r="D934" s="44" t="s">
        <v>36943</v>
      </c>
    </row>
    <row r="935" spans="3:4" x14ac:dyDescent="0.3">
      <c r="C935" s="44" t="s">
        <v>36067</v>
      </c>
      <c r="D935" s="44" t="s">
        <v>36944</v>
      </c>
    </row>
    <row r="936" spans="3:4" x14ac:dyDescent="0.3">
      <c r="C936" s="44" t="s">
        <v>36105</v>
      </c>
      <c r="D936" s="44" t="s">
        <v>36060</v>
      </c>
    </row>
    <row r="937" spans="3:4" x14ac:dyDescent="0.3">
      <c r="C937" s="44" t="s">
        <v>36105</v>
      </c>
      <c r="D937" s="44" t="s">
        <v>36945</v>
      </c>
    </row>
    <row r="938" spans="3:4" x14ac:dyDescent="0.3">
      <c r="C938" s="44" t="s">
        <v>36105</v>
      </c>
      <c r="D938" s="44" t="s">
        <v>36946</v>
      </c>
    </row>
    <row r="939" spans="3:4" x14ac:dyDescent="0.3">
      <c r="C939" s="44" t="s">
        <v>36101</v>
      </c>
      <c r="D939" s="44" t="s">
        <v>36945</v>
      </c>
    </row>
    <row r="940" spans="3:4" x14ac:dyDescent="0.3">
      <c r="C940" s="44" t="s">
        <v>36947</v>
      </c>
      <c r="D940" s="44" t="s">
        <v>36054</v>
      </c>
    </row>
    <row r="941" spans="3:4" x14ac:dyDescent="0.3">
      <c r="C941" s="44" t="s">
        <v>36947</v>
      </c>
      <c r="D941" s="44" t="s">
        <v>36104</v>
      </c>
    </row>
    <row r="942" spans="3:4" x14ac:dyDescent="0.3">
      <c r="C942" s="44" t="s">
        <v>36873</v>
      </c>
      <c r="D942" s="44" t="s">
        <v>36948</v>
      </c>
    </row>
    <row r="943" spans="3:4" x14ac:dyDescent="0.3">
      <c r="C943" s="44" t="s">
        <v>36949</v>
      </c>
      <c r="D943" s="44" t="s">
        <v>36950</v>
      </c>
    </row>
    <row r="944" spans="3:4" x14ac:dyDescent="0.3">
      <c r="C944" s="44" t="s">
        <v>36873</v>
      </c>
    </row>
    <row r="945" spans="3:4" x14ac:dyDescent="0.3">
      <c r="C945" s="44" t="s">
        <v>36873</v>
      </c>
      <c r="D945" s="44" t="s">
        <v>36951</v>
      </c>
    </row>
    <row r="946" spans="3:4" x14ac:dyDescent="0.3">
      <c r="C946" s="44" t="s">
        <v>36079</v>
      </c>
      <c r="D946" s="44" t="s">
        <v>36951</v>
      </c>
    </row>
    <row r="947" spans="3:4" x14ac:dyDescent="0.3">
      <c r="C947" s="44" t="s">
        <v>36952</v>
      </c>
      <c r="D947" s="44" t="s">
        <v>36952</v>
      </c>
    </row>
    <row r="948" spans="3:4" x14ac:dyDescent="0.3">
      <c r="C948" s="44" t="s">
        <v>36079</v>
      </c>
      <c r="D948" s="44" t="s">
        <v>36953</v>
      </c>
    </row>
    <row r="949" spans="3:4" x14ac:dyDescent="0.3">
      <c r="C949" s="44" t="s">
        <v>36079</v>
      </c>
      <c r="D949" s="44" t="s">
        <v>36954</v>
      </c>
    </row>
    <row r="950" spans="3:4" x14ac:dyDescent="0.3">
      <c r="C950" s="44" t="s">
        <v>36079</v>
      </c>
      <c r="D950" s="44" t="s">
        <v>191</v>
      </c>
    </row>
    <row r="951" spans="3:4" x14ac:dyDescent="0.3">
      <c r="C951" s="44" t="s">
        <v>36079</v>
      </c>
      <c r="D951" s="44" t="s">
        <v>36955</v>
      </c>
    </row>
    <row r="952" spans="3:4" x14ac:dyDescent="0.3">
      <c r="C952" s="44" t="s">
        <v>36079</v>
      </c>
      <c r="D952" s="44" t="s">
        <v>36956</v>
      </c>
    </row>
    <row r="953" spans="3:4" x14ac:dyDescent="0.3">
      <c r="C953" s="44" t="s">
        <v>36079</v>
      </c>
      <c r="D953" s="44" t="s">
        <v>36957</v>
      </c>
    </row>
    <row r="954" spans="3:4" x14ac:dyDescent="0.3">
      <c r="C954" s="44" t="s">
        <v>36079</v>
      </c>
      <c r="D954" s="44" t="s">
        <v>36958</v>
      </c>
    </row>
    <row r="955" spans="3:4" x14ac:dyDescent="0.3">
      <c r="C955" s="44" t="s">
        <v>36079</v>
      </c>
      <c r="D955" s="44" t="s">
        <v>36959</v>
      </c>
    </row>
    <row r="956" spans="3:4" x14ac:dyDescent="0.3">
      <c r="C956" s="44" t="s">
        <v>36079</v>
      </c>
      <c r="D956" s="44" t="s">
        <v>36960</v>
      </c>
    </row>
    <row r="957" spans="3:4" x14ac:dyDescent="0.3">
      <c r="C957" s="44" t="s">
        <v>36079</v>
      </c>
      <c r="D957" s="44" t="s">
        <v>36961</v>
      </c>
    </row>
    <row r="958" spans="3:4" x14ac:dyDescent="0.3">
      <c r="C958" s="44" t="s">
        <v>36079</v>
      </c>
      <c r="D958" s="44" t="s">
        <v>36962</v>
      </c>
    </row>
    <row r="959" spans="3:4" x14ac:dyDescent="0.3">
      <c r="C959" s="44" t="s">
        <v>36079</v>
      </c>
      <c r="D959" s="44" t="s">
        <v>36963</v>
      </c>
    </row>
    <row r="960" spans="3:4" x14ac:dyDescent="0.3">
      <c r="C960" s="44" t="s">
        <v>36079</v>
      </c>
      <c r="D960" s="44" t="s">
        <v>36964</v>
      </c>
    </row>
    <row r="961" spans="3:4" x14ac:dyDescent="0.3">
      <c r="C961" s="44" t="s">
        <v>36079</v>
      </c>
      <c r="D961" s="44" t="s">
        <v>36965</v>
      </c>
    </row>
    <row r="962" spans="3:4" x14ac:dyDescent="0.3">
      <c r="C962" s="44" t="s">
        <v>36079</v>
      </c>
      <c r="D962" s="44" t="s">
        <v>36966</v>
      </c>
    </row>
    <row r="963" spans="3:4" x14ac:dyDescent="0.3">
      <c r="C963" s="44" t="s">
        <v>36079</v>
      </c>
      <c r="D963" s="44" t="s">
        <v>36967</v>
      </c>
    </row>
    <row r="964" spans="3:4" x14ac:dyDescent="0.3">
      <c r="C964" s="44" t="s">
        <v>36079</v>
      </c>
      <c r="D964" s="44" t="s">
        <v>36968</v>
      </c>
    </row>
    <row r="965" spans="3:4" x14ac:dyDescent="0.3">
      <c r="C965" s="44" t="s">
        <v>36079</v>
      </c>
      <c r="D965" s="44" t="s">
        <v>36969</v>
      </c>
    </row>
    <row r="966" spans="3:4" x14ac:dyDescent="0.3">
      <c r="C966" s="44" t="s">
        <v>36079</v>
      </c>
      <c r="D966" s="44" t="s">
        <v>36970</v>
      </c>
    </row>
    <row r="967" spans="3:4" x14ac:dyDescent="0.3">
      <c r="C967" s="44" t="s">
        <v>36079</v>
      </c>
      <c r="D967" s="44" t="s">
        <v>36971</v>
      </c>
    </row>
    <row r="968" spans="3:4" x14ac:dyDescent="0.3">
      <c r="C968" s="44" t="s">
        <v>36079</v>
      </c>
      <c r="D968" s="44" t="s">
        <v>36972</v>
      </c>
    </row>
    <row r="969" spans="3:4" x14ac:dyDescent="0.3">
      <c r="C969" s="44" t="s">
        <v>36079</v>
      </c>
      <c r="D969" s="44" t="s">
        <v>36973</v>
      </c>
    </row>
    <row r="970" spans="3:4" x14ac:dyDescent="0.3">
      <c r="C970" s="44" t="s">
        <v>36079</v>
      </c>
      <c r="D970" s="44" t="s">
        <v>36974</v>
      </c>
    </row>
    <row r="971" spans="3:4" x14ac:dyDescent="0.3">
      <c r="C971" s="44" t="s">
        <v>36975</v>
      </c>
      <c r="D971" s="44" t="s">
        <v>36976</v>
      </c>
    </row>
    <row r="972" spans="3:4" x14ac:dyDescent="0.3">
      <c r="C972" s="44" t="s">
        <v>36975</v>
      </c>
      <c r="D972" s="44" t="s">
        <v>36977</v>
      </c>
    </row>
    <row r="973" spans="3:4" x14ac:dyDescent="0.3">
      <c r="C973" s="44" t="s">
        <v>36975</v>
      </c>
      <c r="D973" s="44" t="s">
        <v>36978</v>
      </c>
    </row>
    <row r="974" spans="3:4" x14ac:dyDescent="0.3">
      <c r="C974" s="44" t="s">
        <v>36975</v>
      </c>
      <c r="D974" s="44" t="s">
        <v>36979</v>
      </c>
    </row>
    <row r="975" spans="3:4" x14ac:dyDescent="0.3">
      <c r="C975" s="44" t="s">
        <v>36975</v>
      </c>
      <c r="D975" s="44" t="s">
        <v>36980</v>
      </c>
    </row>
    <row r="976" spans="3:4" x14ac:dyDescent="0.3">
      <c r="C976" s="44" t="s">
        <v>36975</v>
      </c>
      <c r="D976" s="44" t="s">
        <v>36981</v>
      </c>
    </row>
    <row r="977" spans="3:4" x14ac:dyDescent="0.3">
      <c r="C977" s="44" t="s">
        <v>36975</v>
      </c>
      <c r="D977" s="44" t="s">
        <v>36982</v>
      </c>
    </row>
    <row r="978" spans="3:4" x14ac:dyDescent="0.3">
      <c r="C978" s="44" t="s">
        <v>36975</v>
      </c>
      <c r="D978" s="44" t="s">
        <v>36983</v>
      </c>
    </row>
    <row r="979" spans="3:4" x14ac:dyDescent="0.3">
      <c r="C979" s="44" t="s">
        <v>36975</v>
      </c>
      <c r="D979" s="44" t="s">
        <v>36984</v>
      </c>
    </row>
    <row r="980" spans="3:4" x14ac:dyDescent="0.3">
      <c r="C980" s="44" t="s">
        <v>36975</v>
      </c>
      <c r="D980" s="44" t="s">
        <v>36985</v>
      </c>
    </row>
    <row r="981" spans="3:4" x14ac:dyDescent="0.3">
      <c r="C981" s="44" t="s">
        <v>36975</v>
      </c>
      <c r="D981" s="44" t="s">
        <v>36986</v>
      </c>
    </row>
    <row r="982" spans="3:4" x14ac:dyDescent="0.3">
      <c r="C982" s="44" t="s">
        <v>36975</v>
      </c>
      <c r="D982" s="44" t="s">
        <v>36987</v>
      </c>
    </row>
    <row r="983" spans="3:4" x14ac:dyDescent="0.3">
      <c r="C983" s="44" t="s">
        <v>36975</v>
      </c>
      <c r="D983" s="44" t="s">
        <v>36988</v>
      </c>
    </row>
    <row r="984" spans="3:4" x14ac:dyDescent="0.3">
      <c r="C984" s="44" t="s">
        <v>36975</v>
      </c>
      <c r="D984" s="44" t="s">
        <v>36989</v>
      </c>
    </row>
    <row r="985" spans="3:4" x14ac:dyDescent="0.3">
      <c r="C985" s="44" t="s">
        <v>36975</v>
      </c>
      <c r="D985" s="44" t="s">
        <v>36990</v>
      </c>
    </row>
    <row r="986" spans="3:4" x14ac:dyDescent="0.3">
      <c r="C986" s="44" t="s">
        <v>36975</v>
      </c>
      <c r="D986" s="44" t="s">
        <v>36991</v>
      </c>
    </row>
    <row r="987" spans="3:4" x14ac:dyDescent="0.3">
      <c r="C987" s="44" t="s">
        <v>36975</v>
      </c>
      <c r="D987" s="44" t="s">
        <v>36992</v>
      </c>
    </row>
    <row r="988" spans="3:4" x14ac:dyDescent="0.3">
      <c r="C988" s="44" t="s">
        <v>36975</v>
      </c>
      <c r="D988" s="44" t="s">
        <v>36993</v>
      </c>
    </row>
    <row r="989" spans="3:4" x14ac:dyDescent="0.3">
      <c r="C989" s="44" t="s">
        <v>36975</v>
      </c>
      <c r="D989" s="44" t="s">
        <v>36994</v>
      </c>
    </row>
    <row r="990" spans="3:4" x14ac:dyDescent="0.3">
      <c r="C990" s="44" t="s">
        <v>36975</v>
      </c>
      <c r="D990" s="44" t="s">
        <v>36995</v>
      </c>
    </row>
    <row r="991" spans="3:4" x14ac:dyDescent="0.3">
      <c r="C991" s="44" t="s">
        <v>36975</v>
      </c>
      <c r="D991" s="44" t="s">
        <v>36996</v>
      </c>
    </row>
    <row r="992" spans="3:4" x14ac:dyDescent="0.3">
      <c r="C992" s="44" t="s">
        <v>36975</v>
      </c>
      <c r="D992" s="44" t="s">
        <v>36997</v>
      </c>
    </row>
    <row r="993" spans="3:4" x14ac:dyDescent="0.3">
      <c r="C993" s="44" t="s">
        <v>36975</v>
      </c>
      <c r="D993" s="44" t="s">
        <v>36998</v>
      </c>
    </row>
    <row r="994" spans="3:4" x14ac:dyDescent="0.3">
      <c r="C994" s="44" t="s">
        <v>36975</v>
      </c>
      <c r="D994" s="44" t="s">
        <v>36999</v>
      </c>
    </row>
    <row r="995" spans="3:4" x14ac:dyDescent="0.3">
      <c r="C995" s="44" t="s">
        <v>36975</v>
      </c>
      <c r="D995" s="44" t="s">
        <v>37000</v>
      </c>
    </row>
    <row r="996" spans="3:4" x14ac:dyDescent="0.3">
      <c r="C996" s="44" t="s">
        <v>36975</v>
      </c>
      <c r="D996" s="44" t="s">
        <v>37001</v>
      </c>
    </row>
    <row r="997" spans="3:4" x14ac:dyDescent="0.3">
      <c r="C997" s="44" t="s">
        <v>36975</v>
      </c>
      <c r="D997" s="44" t="s">
        <v>37002</v>
      </c>
    </row>
    <row r="998" spans="3:4" x14ac:dyDescent="0.3">
      <c r="C998" s="44" t="s">
        <v>36975</v>
      </c>
      <c r="D998" s="44" t="s">
        <v>37003</v>
      </c>
    </row>
    <row r="999" spans="3:4" x14ac:dyDescent="0.3">
      <c r="C999" s="44" t="s">
        <v>36975</v>
      </c>
      <c r="D999" s="44" t="s">
        <v>37004</v>
      </c>
    </row>
    <row r="1000" spans="3:4" x14ac:dyDescent="0.3">
      <c r="C1000" s="44" t="s">
        <v>36975</v>
      </c>
      <c r="D1000" s="44" t="s">
        <v>37005</v>
      </c>
    </row>
    <row r="1001" spans="3:4" x14ac:dyDescent="0.3">
      <c r="C1001" s="44" t="s">
        <v>36975</v>
      </c>
      <c r="D1001" s="44" t="s">
        <v>37006</v>
      </c>
    </row>
    <row r="1002" spans="3:4" x14ac:dyDescent="0.3">
      <c r="C1002" s="44" t="s">
        <v>36975</v>
      </c>
      <c r="D1002" s="44" t="s">
        <v>37007</v>
      </c>
    </row>
    <row r="1003" spans="3:4" x14ac:dyDescent="0.3">
      <c r="C1003" s="44" t="s">
        <v>36975</v>
      </c>
      <c r="D1003" s="44" t="s">
        <v>37008</v>
      </c>
    </row>
    <row r="1004" spans="3:4" x14ac:dyDescent="0.3">
      <c r="C1004" s="44" t="s">
        <v>36975</v>
      </c>
      <c r="D1004" s="44" t="s">
        <v>37009</v>
      </c>
    </row>
    <row r="1005" spans="3:4" x14ac:dyDescent="0.3">
      <c r="C1005" s="44" t="s">
        <v>36975</v>
      </c>
      <c r="D1005" s="44" t="s">
        <v>37010</v>
      </c>
    </row>
    <row r="1006" spans="3:4" x14ac:dyDescent="0.3">
      <c r="C1006" s="44" t="s">
        <v>36975</v>
      </c>
      <c r="D1006" s="44" t="s">
        <v>37011</v>
      </c>
    </row>
    <row r="1007" spans="3:4" x14ac:dyDescent="0.3">
      <c r="C1007" s="44" t="s">
        <v>36975</v>
      </c>
      <c r="D1007" s="44" t="s">
        <v>37012</v>
      </c>
    </row>
    <row r="1008" spans="3:4" x14ac:dyDescent="0.3">
      <c r="C1008" s="44" t="s">
        <v>36975</v>
      </c>
      <c r="D1008" s="44" t="s">
        <v>37013</v>
      </c>
    </row>
    <row r="1009" spans="3:4" x14ac:dyDescent="0.3">
      <c r="C1009" s="44" t="s">
        <v>36975</v>
      </c>
      <c r="D1009" s="44" t="s">
        <v>37014</v>
      </c>
    </row>
    <row r="1010" spans="3:4" x14ac:dyDescent="0.3">
      <c r="C1010" s="44" t="s">
        <v>36975</v>
      </c>
      <c r="D1010" s="44" t="s">
        <v>37015</v>
      </c>
    </row>
    <row r="1011" spans="3:4" x14ac:dyDescent="0.3">
      <c r="C1011" s="44" t="s">
        <v>36975</v>
      </c>
      <c r="D1011" s="44" t="s">
        <v>37016</v>
      </c>
    </row>
    <row r="1012" spans="3:4" x14ac:dyDescent="0.3">
      <c r="C1012" s="44" t="s">
        <v>36975</v>
      </c>
      <c r="D1012" s="44" t="s">
        <v>37017</v>
      </c>
    </row>
    <row r="1013" spans="3:4" x14ac:dyDescent="0.3">
      <c r="C1013" s="44" t="s">
        <v>36975</v>
      </c>
      <c r="D1013" s="44" t="s">
        <v>37018</v>
      </c>
    </row>
    <row r="1014" spans="3:4" x14ac:dyDescent="0.3">
      <c r="C1014" s="44" t="s">
        <v>36975</v>
      </c>
      <c r="D1014" s="44" t="s">
        <v>37019</v>
      </c>
    </row>
    <row r="1015" spans="3:4" x14ac:dyDescent="0.3">
      <c r="C1015" s="44" t="s">
        <v>36975</v>
      </c>
      <c r="D1015" s="44" t="s">
        <v>37020</v>
      </c>
    </row>
    <row r="1016" spans="3:4" x14ac:dyDescent="0.3">
      <c r="C1016" s="44" t="s">
        <v>36975</v>
      </c>
      <c r="D1016" s="44" t="s">
        <v>37021</v>
      </c>
    </row>
    <row r="1017" spans="3:4" x14ac:dyDescent="0.3">
      <c r="C1017" s="44" t="s">
        <v>36975</v>
      </c>
      <c r="D1017" s="44" t="s">
        <v>37022</v>
      </c>
    </row>
    <row r="1018" spans="3:4" x14ac:dyDescent="0.3">
      <c r="C1018" s="44" t="s">
        <v>36975</v>
      </c>
      <c r="D1018" s="44" t="s">
        <v>37023</v>
      </c>
    </row>
    <row r="1019" spans="3:4" x14ac:dyDescent="0.3">
      <c r="C1019" s="44" t="s">
        <v>36975</v>
      </c>
      <c r="D1019" s="44" t="s">
        <v>37024</v>
      </c>
    </row>
    <row r="1020" spans="3:4" x14ac:dyDescent="0.3">
      <c r="C1020" s="44" t="s">
        <v>36975</v>
      </c>
      <c r="D1020" s="44" t="s">
        <v>37025</v>
      </c>
    </row>
    <row r="1021" spans="3:4" x14ac:dyDescent="0.3">
      <c r="C1021" s="44" t="s">
        <v>36975</v>
      </c>
      <c r="D1021" s="44" t="s">
        <v>37026</v>
      </c>
    </row>
    <row r="1022" spans="3:4" x14ac:dyDescent="0.3">
      <c r="C1022" s="44" t="s">
        <v>36975</v>
      </c>
      <c r="D1022" s="44" t="s">
        <v>37027</v>
      </c>
    </row>
    <row r="1023" spans="3:4" x14ac:dyDescent="0.3">
      <c r="C1023" s="44" t="s">
        <v>36975</v>
      </c>
      <c r="D1023" s="44" t="s">
        <v>37028</v>
      </c>
    </row>
    <row r="1024" spans="3:4" x14ac:dyDescent="0.3">
      <c r="C1024" s="44" t="s">
        <v>36975</v>
      </c>
      <c r="D1024" s="44" t="s">
        <v>37029</v>
      </c>
    </row>
    <row r="1025" spans="3:4" x14ac:dyDescent="0.3">
      <c r="C1025" s="44" t="s">
        <v>36975</v>
      </c>
      <c r="D1025" s="44" t="s">
        <v>37030</v>
      </c>
    </row>
    <row r="1026" spans="3:4" x14ac:dyDescent="0.3">
      <c r="C1026" s="44" t="s">
        <v>36975</v>
      </c>
      <c r="D1026" s="44" t="s">
        <v>203</v>
      </c>
    </row>
    <row r="1027" spans="3:4" x14ac:dyDescent="0.3">
      <c r="C1027" s="44" t="s">
        <v>36975</v>
      </c>
      <c r="D1027" s="44" t="s">
        <v>37031</v>
      </c>
    </row>
    <row r="1028" spans="3:4" x14ac:dyDescent="0.3">
      <c r="C1028" s="44" t="s">
        <v>36975</v>
      </c>
      <c r="D1028" s="44" t="s">
        <v>37032</v>
      </c>
    </row>
    <row r="1029" spans="3:4" x14ac:dyDescent="0.3">
      <c r="C1029" s="44" t="s">
        <v>36975</v>
      </c>
      <c r="D1029" s="44" t="s">
        <v>37033</v>
      </c>
    </row>
    <row r="1030" spans="3:4" x14ac:dyDescent="0.3">
      <c r="C1030" s="44" t="s">
        <v>36975</v>
      </c>
      <c r="D1030" s="44" t="s">
        <v>37034</v>
      </c>
    </row>
    <row r="1031" spans="3:4" x14ac:dyDescent="0.3">
      <c r="C1031" s="44" t="s">
        <v>36095</v>
      </c>
      <c r="D1031" s="44" t="s">
        <v>37035</v>
      </c>
    </row>
    <row r="1032" spans="3:4" x14ac:dyDescent="0.3">
      <c r="C1032" s="44" t="s">
        <v>36095</v>
      </c>
      <c r="D1032" s="44" t="s">
        <v>37036</v>
      </c>
    </row>
    <row r="1033" spans="3:4" x14ac:dyDescent="0.3">
      <c r="C1033" s="44" t="s">
        <v>36095</v>
      </c>
      <c r="D1033" s="44" t="s">
        <v>37037</v>
      </c>
    </row>
    <row r="1034" spans="3:4" x14ac:dyDescent="0.3">
      <c r="C1034" s="44" t="s">
        <v>36095</v>
      </c>
      <c r="D1034" s="44" t="s">
        <v>37038</v>
      </c>
    </row>
    <row r="1035" spans="3:4" x14ac:dyDescent="0.3">
      <c r="C1035" s="44" t="s">
        <v>36095</v>
      </c>
      <c r="D1035" s="44" t="s">
        <v>37039</v>
      </c>
    </row>
    <row r="1036" spans="3:4" x14ac:dyDescent="0.3">
      <c r="C1036" s="44" t="s">
        <v>36095</v>
      </c>
      <c r="D1036" s="44" t="s">
        <v>37040</v>
      </c>
    </row>
    <row r="1037" spans="3:4" x14ac:dyDescent="0.3">
      <c r="C1037" s="44" t="s">
        <v>36095</v>
      </c>
      <c r="D1037" s="44" t="s">
        <v>37041</v>
      </c>
    </row>
    <row r="1038" spans="3:4" x14ac:dyDescent="0.3">
      <c r="C1038" s="44" t="s">
        <v>36095</v>
      </c>
      <c r="D1038" s="44" t="s">
        <v>37042</v>
      </c>
    </row>
    <row r="1039" spans="3:4" x14ac:dyDescent="0.3">
      <c r="C1039" s="44" t="s">
        <v>36095</v>
      </c>
      <c r="D1039" s="44" t="s">
        <v>37043</v>
      </c>
    </row>
    <row r="1040" spans="3:4" x14ac:dyDescent="0.3">
      <c r="C1040" s="44" t="s">
        <v>36095</v>
      </c>
      <c r="D1040" s="44" t="s">
        <v>37044</v>
      </c>
    </row>
    <row r="1041" spans="3:4" x14ac:dyDescent="0.3">
      <c r="C1041" s="44" t="s">
        <v>36095</v>
      </c>
      <c r="D1041" s="44" t="s">
        <v>37045</v>
      </c>
    </row>
    <row r="1042" spans="3:4" x14ac:dyDescent="0.3">
      <c r="C1042" s="44" t="s">
        <v>36095</v>
      </c>
      <c r="D1042" s="44" t="s">
        <v>37046</v>
      </c>
    </row>
    <row r="1043" spans="3:4" x14ac:dyDescent="0.3">
      <c r="C1043" s="44" t="s">
        <v>36095</v>
      </c>
      <c r="D1043" s="44" t="s">
        <v>37047</v>
      </c>
    </row>
    <row r="1044" spans="3:4" x14ac:dyDescent="0.3">
      <c r="C1044" s="44" t="s">
        <v>36095</v>
      </c>
      <c r="D1044" s="44" t="s">
        <v>37048</v>
      </c>
    </row>
    <row r="1045" spans="3:4" x14ac:dyDescent="0.3">
      <c r="C1045" s="44" t="s">
        <v>36095</v>
      </c>
      <c r="D1045" s="44" t="s">
        <v>37049</v>
      </c>
    </row>
    <row r="1046" spans="3:4" x14ac:dyDescent="0.3">
      <c r="C1046" s="44" t="s">
        <v>36095</v>
      </c>
      <c r="D1046" s="44" t="s">
        <v>37050</v>
      </c>
    </row>
    <row r="1047" spans="3:4" x14ac:dyDescent="0.3">
      <c r="C1047" s="44" t="s">
        <v>36095</v>
      </c>
      <c r="D1047" s="44" t="s">
        <v>37051</v>
      </c>
    </row>
    <row r="1048" spans="3:4" x14ac:dyDescent="0.3">
      <c r="C1048" s="44" t="s">
        <v>36095</v>
      </c>
      <c r="D1048" s="44" t="s">
        <v>37052</v>
      </c>
    </row>
    <row r="1049" spans="3:4" x14ac:dyDescent="0.3">
      <c r="C1049" s="44" t="s">
        <v>36095</v>
      </c>
      <c r="D1049" s="44" t="s">
        <v>37053</v>
      </c>
    </row>
    <row r="1050" spans="3:4" x14ac:dyDescent="0.3">
      <c r="C1050" s="44" t="s">
        <v>36095</v>
      </c>
      <c r="D1050" s="44" t="s">
        <v>37054</v>
      </c>
    </row>
    <row r="1051" spans="3:4" x14ac:dyDescent="0.3">
      <c r="C1051" s="44" t="s">
        <v>36095</v>
      </c>
      <c r="D1051" s="44" t="s">
        <v>37055</v>
      </c>
    </row>
    <row r="1052" spans="3:4" x14ac:dyDescent="0.3">
      <c r="C1052" s="44" t="s">
        <v>36095</v>
      </c>
      <c r="D1052" s="44" t="s">
        <v>37056</v>
      </c>
    </row>
    <row r="1053" spans="3:4" x14ac:dyDescent="0.3">
      <c r="C1053" s="44" t="s">
        <v>36095</v>
      </c>
      <c r="D1053" s="44" t="s">
        <v>37057</v>
      </c>
    </row>
    <row r="1054" spans="3:4" x14ac:dyDescent="0.3">
      <c r="C1054" s="44" t="s">
        <v>36105</v>
      </c>
      <c r="D1054" s="44" t="s">
        <v>37058</v>
      </c>
    </row>
    <row r="1055" spans="3:4" x14ac:dyDescent="0.3">
      <c r="C1055" s="44" t="s">
        <v>36105</v>
      </c>
      <c r="D1055" s="44" t="s">
        <v>37059</v>
      </c>
    </row>
    <row r="1056" spans="3:4" x14ac:dyDescent="0.3">
      <c r="C1056" s="44" t="s">
        <v>36105</v>
      </c>
      <c r="D1056" s="44" t="s">
        <v>37060</v>
      </c>
    </row>
    <row r="1057" spans="3:4" x14ac:dyDescent="0.3">
      <c r="C1057" s="44" t="s">
        <v>36596</v>
      </c>
      <c r="D1057" s="44" t="s">
        <v>37061</v>
      </c>
    </row>
    <row r="1058" spans="3:4" x14ac:dyDescent="0.3">
      <c r="C1058" s="44" t="s">
        <v>36105</v>
      </c>
      <c r="D1058" s="44" t="s">
        <v>37062</v>
      </c>
    </row>
    <row r="1059" spans="3:4" x14ac:dyDescent="0.3">
      <c r="C1059" s="44" t="s">
        <v>36105</v>
      </c>
      <c r="D1059" s="44" t="s">
        <v>37063</v>
      </c>
    </row>
    <row r="1060" spans="3:4" x14ac:dyDescent="0.3">
      <c r="C1060" s="44" t="s">
        <v>36105</v>
      </c>
      <c r="D1060" s="44" t="s">
        <v>37064</v>
      </c>
    </row>
    <row r="1061" spans="3:4" x14ac:dyDescent="0.3">
      <c r="C1061" s="44" t="s">
        <v>36105</v>
      </c>
      <c r="D1061" s="44" t="s">
        <v>37065</v>
      </c>
    </row>
    <row r="1062" spans="3:4" x14ac:dyDescent="0.3">
      <c r="C1062" s="44" t="s">
        <v>36105</v>
      </c>
      <c r="D1062" s="44" t="s">
        <v>37066</v>
      </c>
    </row>
    <row r="1063" spans="3:4" x14ac:dyDescent="0.3">
      <c r="C1063" s="44" t="s">
        <v>36105</v>
      </c>
      <c r="D1063" s="44" t="s">
        <v>37067</v>
      </c>
    </row>
    <row r="1064" spans="3:4" x14ac:dyDescent="0.3">
      <c r="C1064" s="44" t="s">
        <v>36105</v>
      </c>
      <c r="D1064" s="44" t="s">
        <v>37068</v>
      </c>
    </row>
    <row r="1065" spans="3:4" x14ac:dyDescent="0.3">
      <c r="C1065" s="44" t="s">
        <v>36105</v>
      </c>
      <c r="D1065" s="44" t="s">
        <v>37069</v>
      </c>
    </row>
    <row r="1066" spans="3:4" x14ac:dyDescent="0.3">
      <c r="C1066" s="44" t="s">
        <v>36258</v>
      </c>
      <c r="D1066" s="44" t="s">
        <v>37069</v>
      </c>
    </row>
    <row r="1067" spans="3:4" x14ac:dyDescent="0.3">
      <c r="C1067" s="44" t="s">
        <v>36105</v>
      </c>
      <c r="D1067" s="44" t="s">
        <v>37070</v>
      </c>
    </row>
    <row r="1068" spans="3:4" x14ac:dyDescent="0.3">
      <c r="C1068" s="44" t="s">
        <v>36258</v>
      </c>
      <c r="D1068" s="44" t="s">
        <v>37071</v>
      </c>
    </row>
    <row r="1069" spans="3:4" x14ac:dyDescent="0.3">
      <c r="C1069" s="44" t="s">
        <v>36105</v>
      </c>
      <c r="D1069" s="44" t="s">
        <v>37072</v>
      </c>
    </row>
    <row r="1070" spans="3:4" x14ac:dyDescent="0.3">
      <c r="C1070" s="44" t="s">
        <v>36105</v>
      </c>
      <c r="D1070" s="44" t="s">
        <v>37073</v>
      </c>
    </row>
    <row r="1071" spans="3:4" x14ac:dyDescent="0.3">
      <c r="C1071" s="44" t="s">
        <v>36105</v>
      </c>
      <c r="D1071" s="44" t="s">
        <v>37071</v>
      </c>
    </row>
    <row r="1072" spans="3:4" x14ac:dyDescent="0.3">
      <c r="C1072" s="44" t="s">
        <v>36105</v>
      </c>
      <c r="D1072" s="44" t="s">
        <v>37074</v>
      </c>
    </row>
    <row r="1073" spans="3:4" x14ac:dyDescent="0.3">
      <c r="C1073" s="44" t="s">
        <v>36873</v>
      </c>
      <c r="D1073" s="44" t="s">
        <v>37075</v>
      </c>
    </row>
    <row r="1074" spans="3:4" x14ac:dyDescent="0.3">
      <c r="C1074" s="44" t="s">
        <v>36873</v>
      </c>
      <c r="D1074" s="44" t="s">
        <v>37076</v>
      </c>
    </row>
    <row r="1075" spans="3:4" x14ac:dyDescent="0.3">
      <c r="C1075" s="44" t="s">
        <v>36079</v>
      </c>
      <c r="D1075" s="44" t="s">
        <v>37076</v>
      </c>
    </row>
    <row r="1076" spans="3:4" x14ac:dyDescent="0.3">
      <c r="C1076" s="44" t="s">
        <v>36079</v>
      </c>
      <c r="D1076" s="44" t="s">
        <v>36877</v>
      </c>
    </row>
    <row r="1077" spans="3:4" x14ac:dyDescent="0.3">
      <c r="C1077" s="44" t="s">
        <v>37077</v>
      </c>
      <c r="D1077" s="44" t="s">
        <v>37078</v>
      </c>
    </row>
    <row r="1078" spans="3:4" x14ac:dyDescent="0.3">
      <c r="C1078" s="44" t="s">
        <v>36873</v>
      </c>
      <c r="D1078" s="44" t="s">
        <v>37079</v>
      </c>
    </row>
    <row r="1079" spans="3:4" x14ac:dyDescent="0.3">
      <c r="C1079" s="44" t="s">
        <v>36053</v>
      </c>
      <c r="D1079" s="44" t="s">
        <v>37080</v>
      </c>
    </row>
    <row r="1080" spans="3:4" x14ac:dyDescent="0.3">
      <c r="C1080" s="44" t="s">
        <v>36053</v>
      </c>
      <c r="D1080" s="44" t="s">
        <v>37081</v>
      </c>
    </row>
    <row r="1081" spans="3:4" x14ac:dyDescent="0.3">
      <c r="C1081" s="44" t="s">
        <v>36053</v>
      </c>
      <c r="D1081" s="44" t="s">
        <v>37082</v>
      </c>
    </row>
    <row r="1082" spans="3:4" x14ac:dyDescent="0.3">
      <c r="C1082" s="44" t="s">
        <v>36053</v>
      </c>
      <c r="D1082" s="44" t="s">
        <v>37083</v>
      </c>
    </row>
    <row r="1083" spans="3:4" x14ac:dyDescent="0.3">
      <c r="C1083" s="44" t="s">
        <v>36258</v>
      </c>
      <c r="D1083" s="44" t="s">
        <v>37084</v>
      </c>
    </row>
    <row r="1084" spans="3:4" x14ac:dyDescent="0.3">
      <c r="C1084" s="44" t="s">
        <v>36258</v>
      </c>
      <c r="D1084" s="44" t="s">
        <v>37085</v>
      </c>
    </row>
    <row r="1085" spans="3:4" x14ac:dyDescent="0.3">
      <c r="C1085" s="44" t="s">
        <v>36258</v>
      </c>
      <c r="D1085" s="44" t="s">
        <v>37086</v>
      </c>
    </row>
    <row r="1086" spans="3:4" x14ac:dyDescent="0.3">
      <c r="C1086" s="44" t="s">
        <v>36258</v>
      </c>
      <c r="D1086" s="44" t="s">
        <v>37087</v>
      </c>
    </row>
    <row r="1087" spans="3:4" x14ac:dyDescent="0.3">
      <c r="C1087" s="44" t="s">
        <v>36258</v>
      </c>
      <c r="D1087" s="44" t="s">
        <v>37088</v>
      </c>
    </row>
    <row r="1088" spans="3:4" x14ac:dyDescent="0.3">
      <c r="C1088" s="44" t="s">
        <v>36596</v>
      </c>
      <c r="D1088" s="44" t="s">
        <v>37089</v>
      </c>
    </row>
    <row r="1089" spans="3:4" x14ac:dyDescent="0.3">
      <c r="C1089" s="44" t="s">
        <v>36596</v>
      </c>
      <c r="D1089" s="44" t="s">
        <v>37090</v>
      </c>
    </row>
    <row r="1090" spans="3:4" x14ac:dyDescent="0.3">
      <c r="C1090" s="44" t="s">
        <v>36596</v>
      </c>
      <c r="D1090" s="44" t="s">
        <v>37091</v>
      </c>
    </row>
    <row r="1091" spans="3:4" x14ac:dyDescent="0.3">
      <c r="C1091" s="44" t="s">
        <v>36596</v>
      </c>
      <c r="D1091" s="44" t="s">
        <v>37092</v>
      </c>
    </row>
    <row r="1092" spans="3:4" x14ac:dyDescent="0.3">
      <c r="C1092" s="44" t="s">
        <v>36596</v>
      </c>
      <c r="D1092" s="44" t="s">
        <v>37093</v>
      </c>
    </row>
    <row r="1093" spans="3:4" x14ac:dyDescent="0.3">
      <c r="C1093" s="44" t="s">
        <v>36596</v>
      </c>
      <c r="D1093" s="44" t="s">
        <v>37094</v>
      </c>
    </row>
    <row r="1094" spans="3:4" x14ac:dyDescent="0.3">
      <c r="C1094" s="44" t="s">
        <v>36596</v>
      </c>
      <c r="D1094" s="44" t="s">
        <v>37095</v>
      </c>
    </row>
    <row r="1095" spans="3:4" x14ac:dyDescent="0.3">
      <c r="C1095" s="44" t="s">
        <v>36596</v>
      </c>
      <c r="D1095" s="44" t="s">
        <v>37096</v>
      </c>
    </row>
    <row r="1096" spans="3:4" x14ac:dyDescent="0.3">
      <c r="C1096" s="44" t="s">
        <v>36596</v>
      </c>
      <c r="D1096" s="44" t="s">
        <v>37097</v>
      </c>
    </row>
    <row r="1097" spans="3:4" x14ac:dyDescent="0.3">
      <c r="C1097" s="44" t="s">
        <v>36596</v>
      </c>
      <c r="D1097" s="44" t="s">
        <v>37098</v>
      </c>
    </row>
    <row r="1098" spans="3:4" x14ac:dyDescent="0.3">
      <c r="C1098" s="44" t="s">
        <v>36596</v>
      </c>
      <c r="D1098" s="44" t="s">
        <v>37099</v>
      </c>
    </row>
    <row r="1099" spans="3:4" x14ac:dyDescent="0.3">
      <c r="C1099" s="44" t="s">
        <v>36596</v>
      </c>
      <c r="D1099" s="44" t="s">
        <v>37100</v>
      </c>
    </row>
    <row r="1100" spans="3:4" x14ac:dyDescent="0.3">
      <c r="C1100" s="44" t="s">
        <v>36596</v>
      </c>
      <c r="D1100" s="44" t="s">
        <v>37101</v>
      </c>
    </row>
    <row r="1101" spans="3:4" x14ac:dyDescent="0.3">
      <c r="C1101" s="44" t="s">
        <v>36596</v>
      </c>
      <c r="D1101" s="44" t="s">
        <v>37102</v>
      </c>
    </row>
    <row r="1102" spans="3:4" x14ac:dyDescent="0.3">
      <c r="C1102" s="44" t="s">
        <v>36596</v>
      </c>
      <c r="D1102" s="44" t="s">
        <v>37103</v>
      </c>
    </row>
    <row r="1103" spans="3:4" x14ac:dyDescent="0.3">
      <c r="C1103" s="44" t="s">
        <v>36596</v>
      </c>
      <c r="D1103" s="44" t="s">
        <v>37104</v>
      </c>
    </row>
    <row r="1104" spans="3:4" x14ac:dyDescent="0.3">
      <c r="C1104" s="44" t="s">
        <v>36596</v>
      </c>
      <c r="D1104" s="44" t="s">
        <v>37105</v>
      </c>
    </row>
    <row r="1105" spans="3:4" x14ac:dyDescent="0.3">
      <c r="C1105" s="44" t="s">
        <v>36596</v>
      </c>
      <c r="D1105" s="44" t="s">
        <v>37106</v>
      </c>
    </row>
    <row r="1106" spans="3:4" x14ac:dyDescent="0.3">
      <c r="C1106" s="44" t="s">
        <v>36596</v>
      </c>
      <c r="D1106" s="44" t="s">
        <v>37085</v>
      </c>
    </row>
    <row r="1107" spans="3:4" x14ac:dyDescent="0.3">
      <c r="C1107" s="44" t="s">
        <v>36596</v>
      </c>
      <c r="D1107" s="44" t="s">
        <v>37107</v>
      </c>
    </row>
    <row r="1108" spans="3:4" x14ac:dyDescent="0.3">
      <c r="C1108" s="44" t="s">
        <v>36596</v>
      </c>
      <c r="D1108" s="44" t="s">
        <v>37108</v>
      </c>
    </row>
    <row r="1109" spans="3:4" x14ac:dyDescent="0.3">
      <c r="C1109" s="44" t="s">
        <v>36596</v>
      </c>
      <c r="D1109" s="44" t="s">
        <v>37109</v>
      </c>
    </row>
    <row r="1110" spans="3:4" x14ac:dyDescent="0.3">
      <c r="C1110" s="44" t="s">
        <v>36596</v>
      </c>
      <c r="D1110" s="44" t="s">
        <v>37110</v>
      </c>
    </row>
    <row r="1111" spans="3:4" x14ac:dyDescent="0.3">
      <c r="C1111" s="44" t="s">
        <v>36596</v>
      </c>
      <c r="D1111" s="44" t="s">
        <v>37111</v>
      </c>
    </row>
    <row r="1112" spans="3:4" x14ac:dyDescent="0.3">
      <c r="C1112" s="44" t="s">
        <v>36596</v>
      </c>
      <c r="D1112" s="44" t="s">
        <v>37112</v>
      </c>
    </row>
    <row r="1113" spans="3:4" x14ac:dyDescent="0.3">
      <c r="C1113" s="44" t="s">
        <v>36596</v>
      </c>
      <c r="D1113" s="44" t="s">
        <v>37087</v>
      </c>
    </row>
    <row r="1114" spans="3:4" x14ac:dyDescent="0.3">
      <c r="C1114" s="44" t="s">
        <v>36596</v>
      </c>
      <c r="D1114" s="44" t="s">
        <v>37113</v>
      </c>
    </row>
    <row r="1115" spans="3:4" x14ac:dyDescent="0.3">
      <c r="C1115" s="44" t="s">
        <v>36596</v>
      </c>
      <c r="D1115" s="44" t="s">
        <v>37114</v>
      </c>
    </row>
    <row r="1116" spans="3:4" x14ac:dyDescent="0.3">
      <c r="C1116" s="44" t="s">
        <v>36596</v>
      </c>
      <c r="D1116" s="44" t="s">
        <v>37115</v>
      </c>
    </row>
    <row r="1117" spans="3:4" x14ac:dyDescent="0.3">
      <c r="C1117" s="44" t="s">
        <v>36596</v>
      </c>
      <c r="D1117" s="44" t="s">
        <v>37116</v>
      </c>
    </row>
    <row r="1118" spans="3:4" x14ac:dyDescent="0.3">
      <c r="C1118" s="44" t="s">
        <v>36079</v>
      </c>
      <c r="D1118" s="44" t="s">
        <v>37091</v>
      </c>
    </row>
    <row r="1119" spans="3:4" x14ac:dyDescent="0.3">
      <c r="C1119" s="44" t="s">
        <v>36079</v>
      </c>
      <c r="D1119" s="44" t="s">
        <v>37117</v>
      </c>
    </row>
    <row r="1120" spans="3:4" x14ac:dyDescent="0.3">
      <c r="C1120" s="44" t="s">
        <v>36079</v>
      </c>
      <c r="D1120" s="44" t="s">
        <v>37118</v>
      </c>
    </row>
    <row r="1121" spans="3:4" x14ac:dyDescent="0.3">
      <c r="C1121" s="44" t="s">
        <v>36079</v>
      </c>
      <c r="D1121" s="44" t="s">
        <v>37119</v>
      </c>
    </row>
    <row r="1122" spans="3:4" x14ac:dyDescent="0.3">
      <c r="C1122" s="44" t="s">
        <v>36079</v>
      </c>
      <c r="D1122" s="44" t="s">
        <v>37120</v>
      </c>
    </row>
    <row r="1123" spans="3:4" x14ac:dyDescent="0.3">
      <c r="C1123" s="44" t="s">
        <v>36079</v>
      </c>
      <c r="D1123" s="44" t="s">
        <v>37121</v>
      </c>
    </row>
    <row r="1124" spans="3:4" x14ac:dyDescent="0.3">
      <c r="C1124" s="44" t="s">
        <v>36079</v>
      </c>
      <c r="D1124" s="44" t="s">
        <v>37122</v>
      </c>
    </row>
    <row r="1125" spans="3:4" x14ac:dyDescent="0.3">
      <c r="C1125" s="44" t="s">
        <v>36079</v>
      </c>
      <c r="D1125" s="44" t="s">
        <v>37123</v>
      </c>
    </row>
    <row r="1126" spans="3:4" x14ac:dyDescent="0.3">
      <c r="C1126" s="44" t="s">
        <v>36079</v>
      </c>
      <c r="D1126" s="44" t="s">
        <v>37124</v>
      </c>
    </row>
    <row r="1127" spans="3:4" x14ac:dyDescent="0.3">
      <c r="C1127" s="44" t="s">
        <v>36079</v>
      </c>
      <c r="D1127" s="44" t="s">
        <v>37107</v>
      </c>
    </row>
    <row r="1128" spans="3:4" x14ac:dyDescent="0.3">
      <c r="C1128" s="44" t="s">
        <v>36079</v>
      </c>
      <c r="D1128" s="44" t="s">
        <v>37125</v>
      </c>
    </row>
    <row r="1129" spans="3:4" x14ac:dyDescent="0.3">
      <c r="C1129" s="44" t="s">
        <v>36079</v>
      </c>
      <c r="D1129" s="44" t="s">
        <v>37126</v>
      </c>
    </row>
    <row r="1130" spans="3:4" x14ac:dyDescent="0.3">
      <c r="C1130" s="44" t="s">
        <v>36596</v>
      </c>
      <c r="D1130" s="44" t="s">
        <v>37127</v>
      </c>
    </row>
    <row r="1131" spans="3:4" x14ac:dyDescent="0.3">
      <c r="C1131" s="44" t="s">
        <v>36053</v>
      </c>
      <c r="D1131" s="44" t="s">
        <v>37128</v>
      </c>
    </row>
    <row r="1132" spans="3:4" x14ac:dyDescent="0.3">
      <c r="C1132" s="44" t="s">
        <v>36053</v>
      </c>
      <c r="D1132" s="44" t="s">
        <v>37129</v>
      </c>
    </row>
    <row r="1133" spans="3:4" x14ac:dyDescent="0.3">
      <c r="C1133" s="44" t="s">
        <v>36079</v>
      </c>
      <c r="D1133" s="44" t="s">
        <v>37130</v>
      </c>
    </row>
    <row r="1134" spans="3:4" x14ac:dyDescent="0.3">
      <c r="C1134" s="44" t="s">
        <v>36053</v>
      </c>
      <c r="D1134" s="44" t="s">
        <v>37131</v>
      </c>
    </row>
    <row r="1135" spans="3:4" x14ac:dyDescent="0.3">
      <c r="C1135" s="44" t="s">
        <v>36065</v>
      </c>
      <c r="D1135" s="44" t="s">
        <v>37132</v>
      </c>
    </row>
    <row r="1136" spans="3:4" x14ac:dyDescent="0.3">
      <c r="C1136" s="44" t="s">
        <v>36053</v>
      </c>
      <c r="D1136" s="44" t="s">
        <v>37133</v>
      </c>
    </row>
    <row r="1137" spans="3:4" x14ac:dyDescent="0.3">
      <c r="C1137" s="44" t="s">
        <v>36065</v>
      </c>
      <c r="D1137" s="44" t="s">
        <v>37134</v>
      </c>
    </row>
    <row r="1138" spans="3:4" x14ac:dyDescent="0.3">
      <c r="C1138" s="44" t="s">
        <v>36053</v>
      </c>
      <c r="D1138" s="44" t="s">
        <v>37135</v>
      </c>
    </row>
    <row r="1139" spans="3:4" x14ac:dyDescent="0.3">
      <c r="C1139" s="44" t="s">
        <v>36065</v>
      </c>
      <c r="D1139" s="44" t="s">
        <v>37136</v>
      </c>
    </row>
    <row r="1140" spans="3:4" x14ac:dyDescent="0.3">
      <c r="C1140" s="44" t="s">
        <v>36053</v>
      </c>
      <c r="D1140" s="44" t="s">
        <v>37137</v>
      </c>
    </row>
    <row r="1141" spans="3:4" x14ac:dyDescent="0.3">
      <c r="C1141" s="44" t="s">
        <v>36053</v>
      </c>
      <c r="D1141" s="44" t="s">
        <v>37138</v>
      </c>
    </row>
    <row r="1142" spans="3:4" x14ac:dyDescent="0.3">
      <c r="C1142" s="44" t="s">
        <v>36053</v>
      </c>
      <c r="D1142" s="44" t="s">
        <v>37139</v>
      </c>
    </row>
    <row r="1143" spans="3:4" x14ac:dyDescent="0.3">
      <c r="C1143" s="44" t="s">
        <v>36053</v>
      </c>
      <c r="D1143" s="44" t="s">
        <v>37140</v>
      </c>
    </row>
    <row r="1144" spans="3:4" x14ac:dyDescent="0.3">
      <c r="C1144" s="44" t="s">
        <v>36053</v>
      </c>
      <c r="D1144" s="44" t="s">
        <v>37141</v>
      </c>
    </row>
    <row r="1145" spans="3:4" x14ac:dyDescent="0.3">
      <c r="C1145" s="44" t="s">
        <v>36065</v>
      </c>
      <c r="D1145" s="44" t="s">
        <v>37142</v>
      </c>
    </row>
    <row r="1146" spans="3:4" x14ac:dyDescent="0.3">
      <c r="C1146" s="44" t="s">
        <v>36053</v>
      </c>
      <c r="D1146" s="44" t="s">
        <v>37143</v>
      </c>
    </row>
    <row r="1147" spans="3:4" x14ac:dyDescent="0.3">
      <c r="C1147" s="44" t="s">
        <v>36053</v>
      </c>
      <c r="D1147" s="44" t="s">
        <v>37144</v>
      </c>
    </row>
    <row r="1148" spans="3:4" x14ac:dyDescent="0.3">
      <c r="C1148" s="44" t="s">
        <v>36053</v>
      </c>
      <c r="D1148" s="44" t="s">
        <v>37145</v>
      </c>
    </row>
    <row r="1149" spans="3:4" x14ac:dyDescent="0.3">
      <c r="C1149" s="44" t="s">
        <v>36053</v>
      </c>
      <c r="D1149" s="44" t="s">
        <v>37146</v>
      </c>
    </row>
    <row r="1150" spans="3:4" x14ac:dyDescent="0.3">
      <c r="C1150" s="44" t="s">
        <v>36079</v>
      </c>
      <c r="D1150" s="44" t="s">
        <v>37147</v>
      </c>
    </row>
    <row r="1151" spans="3:4" x14ac:dyDescent="0.3">
      <c r="C1151" s="44" t="s">
        <v>36053</v>
      </c>
      <c r="D1151" s="44" t="s">
        <v>37148</v>
      </c>
    </row>
    <row r="1152" spans="3:4" x14ac:dyDescent="0.3">
      <c r="C1152" s="44" t="s">
        <v>36053</v>
      </c>
      <c r="D1152" s="44" t="s">
        <v>37149</v>
      </c>
    </row>
    <row r="1153" spans="3:4" x14ac:dyDescent="0.3">
      <c r="C1153" s="44" t="s">
        <v>36053</v>
      </c>
      <c r="D1153" s="44" t="s">
        <v>37150</v>
      </c>
    </row>
    <row r="1154" spans="3:4" x14ac:dyDescent="0.3">
      <c r="C1154" s="44" t="s">
        <v>36053</v>
      </c>
      <c r="D1154" s="44" t="s">
        <v>37151</v>
      </c>
    </row>
    <row r="1155" spans="3:4" x14ac:dyDescent="0.3">
      <c r="C1155" s="44" t="s">
        <v>36053</v>
      </c>
      <c r="D1155" s="44" t="s">
        <v>37152</v>
      </c>
    </row>
    <row r="1156" spans="3:4" x14ac:dyDescent="0.3">
      <c r="C1156" s="44" t="s">
        <v>36053</v>
      </c>
      <c r="D1156" s="44" t="s">
        <v>37153</v>
      </c>
    </row>
    <row r="1157" spans="3:4" x14ac:dyDescent="0.3">
      <c r="C1157" s="44" t="s">
        <v>36053</v>
      </c>
      <c r="D1157" s="44" t="s">
        <v>37154</v>
      </c>
    </row>
    <row r="1158" spans="3:4" x14ac:dyDescent="0.3">
      <c r="C1158" s="44" t="s">
        <v>36053</v>
      </c>
      <c r="D1158" s="44" t="s">
        <v>37155</v>
      </c>
    </row>
    <row r="1159" spans="3:4" x14ac:dyDescent="0.3">
      <c r="C1159" s="44" t="s">
        <v>36053</v>
      </c>
      <c r="D1159" s="44" t="s">
        <v>37156</v>
      </c>
    </row>
    <row r="1160" spans="3:4" x14ac:dyDescent="0.3">
      <c r="C1160" s="44" t="s">
        <v>36053</v>
      </c>
      <c r="D1160" s="44" t="s">
        <v>37157</v>
      </c>
    </row>
    <row r="1161" spans="3:4" x14ac:dyDescent="0.3">
      <c r="C1161" s="44" t="s">
        <v>36053</v>
      </c>
      <c r="D1161" s="44" t="s">
        <v>37158</v>
      </c>
    </row>
    <row r="1162" spans="3:4" x14ac:dyDescent="0.3">
      <c r="C1162" s="44" t="s">
        <v>36053</v>
      </c>
      <c r="D1162" s="44" t="s">
        <v>37159</v>
      </c>
    </row>
    <row r="1163" spans="3:4" x14ac:dyDescent="0.3">
      <c r="C1163" s="44" t="s">
        <v>36053</v>
      </c>
      <c r="D1163" s="44" t="s">
        <v>37160</v>
      </c>
    </row>
    <row r="1164" spans="3:4" x14ac:dyDescent="0.3">
      <c r="C1164" s="44" t="s">
        <v>36053</v>
      </c>
      <c r="D1164" s="44" t="s">
        <v>37161</v>
      </c>
    </row>
    <row r="1165" spans="3:4" x14ac:dyDescent="0.3">
      <c r="C1165" s="44" t="s">
        <v>36079</v>
      </c>
      <c r="D1165" s="44" t="s">
        <v>37162</v>
      </c>
    </row>
    <row r="1166" spans="3:4" x14ac:dyDescent="0.3">
      <c r="C1166" s="44" t="s">
        <v>36079</v>
      </c>
      <c r="D1166" s="44" t="s">
        <v>37163</v>
      </c>
    </row>
    <row r="1167" spans="3:4" x14ac:dyDescent="0.3">
      <c r="C1167" s="44" t="s">
        <v>36053</v>
      </c>
      <c r="D1167" s="44" t="s">
        <v>37164</v>
      </c>
    </row>
    <row r="1168" spans="3:4" x14ac:dyDescent="0.3">
      <c r="C1168" s="44" t="s">
        <v>36079</v>
      </c>
      <c r="D1168" s="44" t="s">
        <v>37165</v>
      </c>
    </row>
    <row r="1169" spans="3:4" x14ac:dyDescent="0.3">
      <c r="C1169" s="44" t="s">
        <v>36053</v>
      </c>
      <c r="D1169" s="44" t="s">
        <v>37166</v>
      </c>
    </row>
    <row r="1170" spans="3:4" x14ac:dyDescent="0.3">
      <c r="C1170" s="44" t="s">
        <v>36053</v>
      </c>
      <c r="D1170" s="44" t="s">
        <v>37167</v>
      </c>
    </row>
    <row r="1171" spans="3:4" x14ac:dyDescent="0.3">
      <c r="C1171" s="44" t="s">
        <v>36065</v>
      </c>
      <c r="D1171" s="44" t="s">
        <v>37168</v>
      </c>
    </row>
    <row r="1172" spans="3:4" x14ac:dyDescent="0.3">
      <c r="C1172" s="44" t="s">
        <v>36053</v>
      </c>
      <c r="D1172" s="44" t="s">
        <v>37169</v>
      </c>
    </row>
    <row r="1173" spans="3:4" x14ac:dyDescent="0.3">
      <c r="C1173" s="44" t="s">
        <v>36053</v>
      </c>
      <c r="D1173" s="44" t="s">
        <v>37170</v>
      </c>
    </row>
    <row r="1174" spans="3:4" x14ac:dyDescent="0.3">
      <c r="C1174" s="44" t="s">
        <v>36053</v>
      </c>
      <c r="D1174" s="44" t="s">
        <v>37171</v>
      </c>
    </row>
    <row r="1175" spans="3:4" x14ac:dyDescent="0.3">
      <c r="C1175" s="44" t="s">
        <v>36079</v>
      </c>
      <c r="D1175" s="44" t="s">
        <v>37172</v>
      </c>
    </row>
    <row r="1176" spans="3:4" x14ac:dyDescent="0.3">
      <c r="C1176" s="44" t="s">
        <v>36079</v>
      </c>
      <c r="D1176" s="44" t="s">
        <v>37173</v>
      </c>
    </row>
    <row r="1177" spans="3:4" x14ac:dyDescent="0.3">
      <c r="C1177" s="44" t="s">
        <v>36053</v>
      </c>
      <c r="D1177" s="44" t="s">
        <v>37174</v>
      </c>
    </row>
    <row r="1178" spans="3:4" x14ac:dyDescent="0.3">
      <c r="C1178" s="44" t="s">
        <v>36053</v>
      </c>
      <c r="D1178" s="44" t="s">
        <v>37175</v>
      </c>
    </row>
    <row r="1179" spans="3:4" x14ac:dyDescent="0.3">
      <c r="C1179" s="44" t="s">
        <v>36079</v>
      </c>
      <c r="D1179" s="44" t="s">
        <v>37176</v>
      </c>
    </row>
    <row r="1180" spans="3:4" x14ac:dyDescent="0.3">
      <c r="C1180" s="44" t="s">
        <v>36079</v>
      </c>
      <c r="D1180" s="44" t="s">
        <v>37177</v>
      </c>
    </row>
    <row r="1181" spans="3:4" x14ac:dyDescent="0.3">
      <c r="C1181" s="44" t="s">
        <v>36079</v>
      </c>
      <c r="D1181" s="44" t="s">
        <v>37178</v>
      </c>
    </row>
    <row r="1182" spans="3:4" x14ac:dyDescent="0.3">
      <c r="C1182" s="44" t="s">
        <v>36079</v>
      </c>
      <c r="D1182" s="44" t="s">
        <v>37179</v>
      </c>
    </row>
    <row r="1183" spans="3:4" x14ac:dyDescent="0.3">
      <c r="C1183" s="44" t="s">
        <v>36053</v>
      </c>
      <c r="D1183" s="44" t="s">
        <v>37180</v>
      </c>
    </row>
    <row r="1184" spans="3:4" x14ac:dyDescent="0.3">
      <c r="C1184" s="44" t="s">
        <v>36053</v>
      </c>
      <c r="D1184" s="44" t="s">
        <v>37181</v>
      </c>
    </row>
    <row r="1185" spans="3:4" x14ac:dyDescent="0.3">
      <c r="C1185" s="44" t="s">
        <v>36053</v>
      </c>
      <c r="D1185" s="44" t="s">
        <v>37182</v>
      </c>
    </row>
    <row r="1186" spans="3:4" x14ac:dyDescent="0.3">
      <c r="C1186" s="44" t="s">
        <v>36079</v>
      </c>
      <c r="D1186" s="44" t="s">
        <v>37183</v>
      </c>
    </row>
    <row r="1187" spans="3:4" x14ac:dyDescent="0.3">
      <c r="C1187" s="44" t="s">
        <v>36053</v>
      </c>
      <c r="D1187" s="44" t="s">
        <v>37184</v>
      </c>
    </row>
    <row r="1188" spans="3:4" x14ac:dyDescent="0.3">
      <c r="C1188" s="44" t="s">
        <v>36053</v>
      </c>
      <c r="D1188" s="44" t="s">
        <v>37185</v>
      </c>
    </row>
    <row r="1189" spans="3:4" x14ac:dyDescent="0.3">
      <c r="C1189" s="44" t="s">
        <v>36053</v>
      </c>
      <c r="D1189" s="44" t="s">
        <v>37186</v>
      </c>
    </row>
    <row r="1190" spans="3:4" x14ac:dyDescent="0.3">
      <c r="C1190" s="44" t="s">
        <v>36079</v>
      </c>
      <c r="D1190" s="44" t="s">
        <v>37187</v>
      </c>
    </row>
    <row r="1191" spans="3:4" x14ac:dyDescent="0.3">
      <c r="C1191" s="44" t="s">
        <v>36053</v>
      </c>
      <c r="D1191" s="44" t="s">
        <v>37188</v>
      </c>
    </row>
    <row r="1192" spans="3:4" x14ac:dyDescent="0.3">
      <c r="C1192" s="44" t="s">
        <v>36053</v>
      </c>
      <c r="D1192" s="44" t="s">
        <v>37189</v>
      </c>
    </row>
    <row r="1193" spans="3:4" x14ac:dyDescent="0.3">
      <c r="C1193" s="44" t="s">
        <v>36079</v>
      </c>
      <c r="D1193" s="44" t="s">
        <v>37190</v>
      </c>
    </row>
    <row r="1194" spans="3:4" x14ac:dyDescent="0.3">
      <c r="C1194" s="44" t="s">
        <v>36053</v>
      </c>
      <c r="D1194" s="44" t="s">
        <v>37191</v>
      </c>
    </row>
    <row r="1195" spans="3:4" x14ac:dyDescent="0.3">
      <c r="C1195" s="44" t="s">
        <v>36079</v>
      </c>
      <c r="D1195" s="44" t="s">
        <v>37192</v>
      </c>
    </row>
    <row r="1196" spans="3:4" x14ac:dyDescent="0.3">
      <c r="C1196" s="44" t="s">
        <v>36053</v>
      </c>
      <c r="D1196" s="44" t="s">
        <v>37193</v>
      </c>
    </row>
    <row r="1197" spans="3:4" x14ac:dyDescent="0.3">
      <c r="C1197" s="44" t="s">
        <v>36079</v>
      </c>
      <c r="D1197" s="44" t="s">
        <v>37194</v>
      </c>
    </row>
    <row r="1198" spans="3:4" x14ac:dyDescent="0.3">
      <c r="C1198" s="44" t="s">
        <v>36053</v>
      </c>
      <c r="D1198" s="44" t="s">
        <v>37195</v>
      </c>
    </row>
    <row r="1199" spans="3:4" x14ac:dyDescent="0.3">
      <c r="C1199" s="44" t="s">
        <v>36053</v>
      </c>
      <c r="D1199" s="44" t="s">
        <v>37196</v>
      </c>
    </row>
    <row r="1200" spans="3:4" x14ac:dyDescent="0.3">
      <c r="C1200" s="44" t="s">
        <v>36079</v>
      </c>
      <c r="D1200" s="44" t="s">
        <v>37197</v>
      </c>
    </row>
    <row r="1201" spans="3:4" x14ac:dyDescent="0.3">
      <c r="C1201" s="44" t="s">
        <v>36079</v>
      </c>
      <c r="D1201" s="44" t="s">
        <v>37198</v>
      </c>
    </row>
    <row r="1202" spans="3:4" x14ac:dyDescent="0.3">
      <c r="C1202" s="44" t="s">
        <v>36079</v>
      </c>
      <c r="D1202" s="44" t="s">
        <v>37199</v>
      </c>
    </row>
    <row r="1203" spans="3:4" x14ac:dyDescent="0.3">
      <c r="C1203" s="44" t="s">
        <v>36053</v>
      </c>
      <c r="D1203" s="44" t="s">
        <v>37200</v>
      </c>
    </row>
    <row r="1204" spans="3:4" x14ac:dyDescent="0.3">
      <c r="C1204" s="44" t="s">
        <v>36053</v>
      </c>
      <c r="D1204" s="44" t="s">
        <v>37201</v>
      </c>
    </row>
    <row r="1205" spans="3:4" x14ac:dyDescent="0.3">
      <c r="C1205" s="44" t="s">
        <v>36053</v>
      </c>
      <c r="D1205" s="44" t="s">
        <v>37202</v>
      </c>
    </row>
    <row r="1206" spans="3:4" x14ac:dyDescent="0.3">
      <c r="C1206" s="44" t="s">
        <v>36053</v>
      </c>
      <c r="D1206" s="44" t="s">
        <v>37203</v>
      </c>
    </row>
    <row r="1207" spans="3:4" x14ac:dyDescent="0.3">
      <c r="C1207" s="44" t="s">
        <v>36053</v>
      </c>
      <c r="D1207" s="44" t="s">
        <v>37204</v>
      </c>
    </row>
    <row r="1208" spans="3:4" x14ac:dyDescent="0.3">
      <c r="C1208" s="44" t="s">
        <v>36079</v>
      </c>
      <c r="D1208" s="44" t="s">
        <v>37205</v>
      </c>
    </row>
    <row r="1209" spans="3:4" x14ac:dyDescent="0.3">
      <c r="C1209" s="44" t="s">
        <v>36079</v>
      </c>
      <c r="D1209" s="44" t="s">
        <v>37206</v>
      </c>
    </row>
    <row r="1210" spans="3:4" x14ac:dyDescent="0.3">
      <c r="C1210" s="44" t="s">
        <v>36053</v>
      </c>
      <c r="D1210" s="44" t="s">
        <v>37207</v>
      </c>
    </row>
    <row r="1211" spans="3:4" x14ac:dyDescent="0.3">
      <c r="C1211" s="44" t="s">
        <v>36053</v>
      </c>
      <c r="D1211" s="44" t="s">
        <v>37208</v>
      </c>
    </row>
    <row r="1212" spans="3:4" x14ac:dyDescent="0.3">
      <c r="C1212" s="44" t="s">
        <v>36053</v>
      </c>
      <c r="D1212" s="44" t="s">
        <v>37209</v>
      </c>
    </row>
    <row r="1213" spans="3:4" x14ac:dyDescent="0.3">
      <c r="C1213" s="44" t="s">
        <v>36053</v>
      </c>
      <c r="D1213" s="44" t="s">
        <v>37210</v>
      </c>
    </row>
    <row r="1214" spans="3:4" x14ac:dyDescent="0.3">
      <c r="C1214" s="44" t="s">
        <v>36053</v>
      </c>
      <c r="D1214" s="44" t="s">
        <v>37211</v>
      </c>
    </row>
    <row r="1215" spans="3:4" x14ac:dyDescent="0.3">
      <c r="C1215" s="44" t="s">
        <v>36053</v>
      </c>
      <c r="D1215" s="44" t="s">
        <v>37212</v>
      </c>
    </row>
    <row r="1216" spans="3:4" x14ac:dyDescent="0.3">
      <c r="C1216" s="44" t="s">
        <v>36053</v>
      </c>
      <c r="D1216" s="44" t="s">
        <v>37213</v>
      </c>
    </row>
    <row r="1217" spans="3:4" x14ac:dyDescent="0.3">
      <c r="C1217" s="44" t="s">
        <v>36079</v>
      </c>
      <c r="D1217" s="44" t="s">
        <v>37214</v>
      </c>
    </row>
    <row r="1218" spans="3:4" x14ac:dyDescent="0.3">
      <c r="C1218" s="44" t="s">
        <v>36053</v>
      </c>
      <c r="D1218" s="44" t="s">
        <v>37215</v>
      </c>
    </row>
    <row r="1219" spans="3:4" x14ac:dyDescent="0.3">
      <c r="C1219" s="44" t="s">
        <v>36079</v>
      </c>
      <c r="D1219" s="44" t="s">
        <v>37216</v>
      </c>
    </row>
    <row r="1220" spans="3:4" x14ac:dyDescent="0.3">
      <c r="C1220" s="44" t="s">
        <v>36079</v>
      </c>
      <c r="D1220" s="44" t="s">
        <v>37217</v>
      </c>
    </row>
    <row r="1221" spans="3:4" x14ac:dyDescent="0.3">
      <c r="C1221" s="44" t="s">
        <v>36053</v>
      </c>
      <c r="D1221" s="44" t="s">
        <v>37218</v>
      </c>
    </row>
    <row r="1222" spans="3:4" x14ac:dyDescent="0.3">
      <c r="C1222" s="44" t="s">
        <v>36053</v>
      </c>
      <c r="D1222" s="44" t="s">
        <v>37219</v>
      </c>
    </row>
    <row r="1223" spans="3:4" x14ac:dyDescent="0.3">
      <c r="C1223" s="44" t="s">
        <v>36053</v>
      </c>
      <c r="D1223" s="44" t="s">
        <v>37220</v>
      </c>
    </row>
    <row r="1224" spans="3:4" x14ac:dyDescent="0.3">
      <c r="C1224" s="44" t="s">
        <v>36053</v>
      </c>
      <c r="D1224" s="44" t="s">
        <v>37221</v>
      </c>
    </row>
    <row r="1225" spans="3:4" x14ac:dyDescent="0.3">
      <c r="C1225" s="44" t="s">
        <v>36053</v>
      </c>
      <c r="D1225" s="44" t="s">
        <v>37222</v>
      </c>
    </row>
    <row r="1226" spans="3:4" x14ac:dyDescent="0.3">
      <c r="C1226" s="44" t="s">
        <v>36065</v>
      </c>
      <c r="D1226" s="44" t="s">
        <v>37223</v>
      </c>
    </row>
    <row r="1227" spans="3:4" x14ac:dyDescent="0.3">
      <c r="C1227" s="44" t="s">
        <v>36099</v>
      </c>
      <c r="D1227" s="44" t="s">
        <v>37224</v>
      </c>
    </row>
    <row r="1228" spans="3:4" x14ac:dyDescent="0.3">
      <c r="C1228" s="44" t="s">
        <v>36065</v>
      </c>
      <c r="D1228" s="44" t="s">
        <v>37225</v>
      </c>
    </row>
    <row r="1229" spans="3:4" x14ac:dyDescent="0.3">
      <c r="C1229" s="44" t="s">
        <v>36053</v>
      </c>
      <c r="D1229" s="44" t="s">
        <v>37226</v>
      </c>
    </row>
    <row r="1230" spans="3:4" x14ac:dyDescent="0.3">
      <c r="C1230" s="44" t="s">
        <v>36079</v>
      </c>
      <c r="D1230" s="44" t="s">
        <v>37227</v>
      </c>
    </row>
    <row r="1231" spans="3:4" x14ac:dyDescent="0.3">
      <c r="C1231" s="44" t="s">
        <v>36053</v>
      </c>
      <c r="D1231" s="44" t="s">
        <v>37228</v>
      </c>
    </row>
    <row r="1232" spans="3:4" x14ac:dyDescent="0.3">
      <c r="C1232" s="44" t="s">
        <v>36053</v>
      </c>
      <c r="D1232" s="44" t="s">
        <v>37229</v>
      </c>
    </row>
    <row r="1233" spans="3:4" x14ac:dyDescent="0.3">
      <c r="C1233" s="44" t="s">
        <v>36053</v>
      </c>
      <c r="D1233" s="44" t="s">
        <v>37230</v>
      </c>
    </row>
    <row r="1234" spans="3:4" x14ac:dyDescent="0.3">
      <c r="C1234" s="44" t="s">
        <v>36053</v>
      </c>
      <c r="D1234" s="44" t="s">
        <v>37163</v>
      </c>
    </row>
    <row r="1235" spans="3:4" x14ac:dyDescent="0.3">
      <c r="C1235" s="44" t="s">
        <v>36065</v>
      </c>
      <c r="D1235" s="44" t="s">
        <v>37231</v>
      </c>
    </row>
    <row r="1236" spans="3:4" x14ac:dyDescent="0.3">
      <c r="C1236" s="44" t="s">
        <v>36079</v>
      </c>
      <c r="D1236" s="44" t="s">
        <v>37232</v>
      </c>
    </row>
    <row r="1237" spans="3:4" x14ac:dyDescent="0.3">
      <c r="C1237" s="44" t="s">
        <v>36053</v>
      </c>
      <c r="D1237" s="44" t="s">
        <v>37233</v>
      </c>
    </row>
    <row r="1238" spans="3:4" x14ac:dyDescent="0.3">
      <c r="C1238" s="44" t="s">
        <v>36079</v>
      </c>
      <c r="D1238" s="44" t="s">
        <v>37234</v>
      </c>
    </row>
    <row r="1239" spans="3:4" x14ac:dyDescent="0.3">
      <c r="C1239" s="44" t="s">
        <v>36053</v>
      </c>
      <c r="D1239" s="44" t="s">
        <v>36631</v>
      </c>
    </row>
    <row r="1240" spans="3:4" x14ac:dyDescent="0.3">
      <c r="C1240" s="44" t="s">
        <v>36053</v>
      </c>
      <c r="D1240" s="44" t="s">
        <v>37235</v>
      </c>
    </row>
    <row r="1241" spans="3:4" x14ac:dyDescent="0.3">
      <c r="C1241" s="44" t="s">
        <v>36079</v>
      </c>
      <c r="D1241" s="44" t="s">
        <v>37236</v>
      </c>
    </row>
    <row r="1242" spans="3:4" x14ac:dyDescent="0.3">
      <c r="C1242" s="44" t="s">
        <v>36053</v>
      </c>
      <c r="D1242" s="44" t="s">
        <v>37237</v>
      </c>
    </row>
    <row r="1243" spans="3:4" x14ac:dyDescent="0.3">
      <c r="C1243" s="44" t="s">
        <v>36053</v>
      </c>
      <c r="D1243" s="44" t="s">
        <v>37238</v>
      </c>
    </row>
    <row r="1244" spans="3:4" x14ac:dyDescent="0.3">
      <c r="C1244" s="44" t="s">
        <v>36079</v>
      </c>
      <c r="D1244" s="44" t="s">
        <v>37239</v>
      </c>
    </row>
    <row r="1245" spans="3:4" x14ac:dyDescent="0.3">
      <c r="C1245" s="44" t="s">
        <v>36053</v>
      </c>
      <c r="D1245" s="44" t="s">
        <v>37240</v>
      </c>
    </row>
    <row r="1246" spans="3:4" x14ac:dyDescent="0.3">
      <c r="C1246" s="44" t="s">
        <v>36053</v>
      </c>
      <c r="D1246" s="44" t="s">
        <v>37241</v>
      </c>
    </row>
    <row r="1247" spans="3:4" x14ac:dyDescent="0.3">
      <c r="C1247" s="44" t="s">
        <v>36053</v>
      </c>
      <c r="D1247" s="44" t="s">
        <v>37242</v>
      </c>
    </row>
    <row r="1248" spans="3:4" x14ac:dyDescent="0.3">
      <c r="C1248" s="44" t="s">
        <v>36053</v>
      </c>
      <c r="D1248" s="44" t="s">
        <v>37243</v>
      </c>
    </row>
    <row r="1249" spans="3:4" x14ac:dyDescent="0.3">
      <c r="C1249" s="44" t="s">
        <v>36053</v>
      </c>
      <c r="D1249" s="44" t="s">
        <v>37244</v>
      </c>
    </row>
    <row r="1250" spans="3:4" x14ac:dyDescent="0.3">
      <c r="C1250" s="44" t="s">
        <v>36053</v>
      </c>
      <c r="D1250" s="44" t="s">
        <v>37245</v>
      </c>
    </row>
    <row r="1251" spans="3:4" x14ac:dyDescent="0.3">
      <c r="C1251" s="44" t="s">
        <v>36053</v>
      </c>
      <c r="D1251" s="44" t="s">
        <v>37246</v>
      </c>
    </row>
    <row r="1252" spans="3:4" x14ac:dyDescent="0.3">
      <c r="C1252" s="44" t="s">
        <v>36053</v>
      </c>
      <c r="D1252" s="44" t="s">
        <v>37247</v>
      </c>
    </row>
    <row r="1253" spans="3:4" x14ac:dyDescent="0.3">
      <c r="C1253" s="44" t="s">
        <v>36053</v>
      </c>
      <c r="D1253" s="44" t="s">
        <v>37248</v>
      </c>
    </row>
    <row r="1254" spans="3:4" x14ac:dyDescent="0.3">
      <c r="C1254" s="44" t="s">
        <v>36053</v>
      </c>
      <c r="D1254" s="44" t="s">
        <v>37249</v>
      </c>
    </row>
    <row r="1255" spans="3:4" x14ac:dyDescent="0.3">
      <c r="C1255" s="44" t="s">
        <v>36053</v>
      </c>
      <c r="D1255" s="44" t="s">
        <v>37250</v>
      </c>
    </row>
    <row r="1256" spans="3:4" x14ac:dyDescent="0.3">
      <c r="C1256" s="44" t="s">
        <v>36053</v>
      </c>
      <c r="D1256" s="44" t="s">
        <v>36477</v>
      </c>
    </row>
    <row r="1257" spans="3:4" x14ac:dyDescent="0.3">
      <c r="C1257" s="44" t="s">
        <v>36053</v>
      </c>
      <c r="D1257" s="44" t="s">
        <v>37251</v>
      </c>
    </row>
    <row r="1258" spans="3:4" x14ac:dyDescent="0.3">
      <c r="C1258" s="44" t="s">
        <v>36099</v>
      </c>
      <c r="D1258" s="44" t="s">
        <v>37252</v>
      </c>
    </row>
    <row r="1259" spans="3:4" x14ac:dyDescent="0.3">
      <c r="C1259" s="44" t="s">
        <v>36079</v>
      </c>
      <c r="D1259" s="44" t="s">
        <v>37253</v>
      </c>
    </row>
    <row r="1260" spans="3:4" x14ac:dyDescent="0.3">
      <c r="C1260" s="44" t="s">
        <v>36079</v>
      </c>
      <c r="D1260" s="44" t="s">
        <v>37254</v>
      </c>
    </row>
    <row r="1261" spans="3:4" x14ac:dyDescent="0.3">
      <c r="C1261" s="44" t="s">
        <v>36079</v>
      </c>
      <c r="D1261" s="44" t="s">
        <v>37255</v>
      </c>
    </row>
    <row r="1262" spans="3:4" x14ac:dyDescent="0.3">
      <c r="C1262" s="44" t="s">
        <v>36053</v>
      </c>
      <c r="D1262" s="44" t="s">
        <v>37256</v>
      </c>
    </row>
    <row r="1263" spans="3:4" x14ac:dyDescent="0.3">
      <c r="C1263" s="44" t="s">
        <v>36053</v>
      </c>
      <c r="D1263" s="44" t="s">
        <v>37257</v>
      </c>
    </row>
    <row r="1264" spans="3:4" x14ac:dyDescent="0.3">
      <c r="C1264" s="44" t="s">
        <v>36053</v>
      </c>
      <c r="D1264" s="44" t="s">
        <v>37258</v>
      </c>
    </row>
    <row r="1265" spans="3:4" x14ac:dyDescent="0.3">
      <c r="C1265" s="44" t="s">
        <v>36053</v>
      </c>
      <c r="D1265" s="44" t="s">
        <v>37259</v>
      </c>
    </row>
    <row r="1266" spans="3:4" x14ac:dyDescent="0.3">
      <c r="C1266" s="44" t="s">
        <v>36053</v>
      </c>
      <c r="D1266" s="44" t="s">
        <v>37260</v>
      </c>
    </row>
    <row r="1267" spans="3:4" x14ac:dyDescent="0.3">
      <c r="C1267" s="44" t="s">
        <v>36053</v>
      </c>
      <c r="D1267" s="44" t="s">
        <v>37261</v>
      </c>
    </row>
    <row r="1268" spans="3:4" x14ac:dyDescent="0.3">
      <c r="C1268" s="44" t="s">
        <v>36053</v>
      </c>
      <c r="D1268" s="44" t="s">
        <v>37262</v>
      </c>
    </row>
    <row r="1269" spans="3:4" x14ac:dyDescent="0.3">
      <c r="C1269" s="44" t="s">
        <v>36099</v>
      </c>
      <c r="D1269" s="44" t="s">
        <v>37263</v>
      </c>
    </row>
    <row r="1270" spans="3:4" x14ac:dyDescent="0.3">
      <c r="C1270" s="44" t="s">
        <v>36053</v>
      </c>
      <c r="D1270" s="44" t="s">
        <v>37264</v>
      </c>
    </row>
    <row r="1271" spans="3:4" x14ac:dyDescent="0.3">
      <c r="C1271" s="44" t="s">
        <v>36053</v>
      </c>
      <c r="D1271" s="44" t="s">
        <v>37265</v>
      </c>
    </row>
    <row r="1272" spans="3:4" x14ac:dyDescent="0.3">
      <c r="C1272" s="44" t="s">
        <v>36053</v>
      </c>
      <c r="D1272" s="44" t="s">
        <v>37266</v>
      </c>
    </row>
    <row r="1273" spans="3:4" x14ac:dyDescent="0.3">
      <c r="C1273" s="44" t="s">
        <v>36053</v>
      </c>
      <c r="D1273" s="44" t="s">
        <v>37267</v>
      </c>
    </row>
    <row r="1274" spans="3:4" x14ac:dyDescent="0.3">
      <c r="C1274" s="44" t="s">
        <v>36053</v>
      </c>
      <c r="D1274" s="44" t="s">
        <v>37268</v>
      </c>
    </row>
    <row r="1275" spans="3:4" x14ac:dyDescent="0.3">
      <c r="C1275" s="44" t="s">
        <v>36079</v>
      </c>
      <c r="D1275" s="44" t="s">
        <v>37269</v>
      </c>
    </row>
    <row r="1276" spans="3:4" x14ac:dyDescent="0.3">
      <c r="C1276" s="44" t="s">
        <v>36053</v>
      </c>
      <c r="D1276" s="44" t="s">
        <v>37270</v>
      </c>
    </row>
    <row r="1277" spans="3:4" x14ac:dyDescent="0.3">
      <c r="C1277" s="44" t="s">
        <v>36079</v>
      </c>
      <c r="D1277" s="44" t="s">
        <v>37271</v>
      </c>
    </row>
    <row r="1278" spans="3:4" x14ac:dyDescent="0.3">
      <c r="C1278" s="44" t="s">
        <v>36053</v>
      </c>
      <c r="D1278" s="44" t="s">
        <v>37272</v>
      </c>
    </row>
    <row r="1279" spans="3:4" x14ac:dyDescent="0.3">
      <c r="C1279" s="44" t="s">
        <v>36079</v>
      </c>
      <c r="D1279" s="44" t="s">
        <v>37273</v>
      </c>
    </row>
    <row r="1280" spans="3:4" x14ac:dyDescent="0.3">
      <c r="C1280" s="44" t="s">
        <v>36053</v>
      </c>
      <c r="D1280" s="44" t="s">
        <v>37274</v>
      </c>
    </row>
    <row r="1281" spans="3:4" x14ac:dyDescent="0.3">
      <c r="C1281" s="44" t="s">
        <v>36053</v>
      </c>
      <c r="D1281" s="44" t="s">
        <v>37275</v>
      </c>
    </row>
    <row r="1282" spans="3:4" x14ac:dyDescent="0.3">
      <c r="C1282" s="44" t="s">
        <v>36053</v>
      </c>
      <c r="D1282" s="44" t="s">
        <v>37276</v>
      </c>
    </row>
    <row r="1283" spans="3:4" x14ac:dyDescent="0.3">
      <c r="C1283" s="44" t="s">
        <v>36053</v>
      </c>
      <c r="D1283" s="44" t="s">
        <v>37277</v>
      </c>
    </row>
    <row r="1284" spans="3:4" x14ac:dyDescent="0.3">
      <c r="C1284" s="44" t="s">
        <v>36053</v>
      </c>
      <c r="D1284" s="44" t="s">
        <v>37278</v>
      </c>
    </row>
    <row r="1285" spans="3:4" x14ac:dyDescent="0.3">
      <c r="C1285" s="44" t="s">
        <v>36053</v>
      </c>
      <c r="D1285" s="44" t="s">
        <v>37279</v>
      </c>
    </row>
    <row r="1286" spans="3:4" x14ac:dyDescent="0.3">
      <c r="C1286" s="44" t="s">
        <v>36079</v>
      </c>
      <c r="D1286" s="44" t="s">
        <v>37280</v>
      </c>
    </row>
    <row r="1287" spans="3:4" x14ac:dyDescent="0.3">
      <c r="C1287" s="44" t="s">
        <v>36053</v>
      </c>
      <c r="D1287" s="44" t="s">
        <v>37281</v>
      </c>
    </row>
    <row r="1288" spans="3:4" x14ac:dyDescent="0.3">
      <c r="C1288" s="44" t="s">
        <v>36099</v>
      </c>
      <c r="D1288" s="44" t="s">
        <v>37282</v>
      </c>
    </row>
    <row r="1289" spans="3:4" x14ac:dyDescent="0.3">
      <c r="C1289" s="44" t="s">
        <v>36053</v>
      </c>
      <c r="D1289" s="44" t="s">
        <v>37283</v>
      </c>
    </row>
    <row r="1290" spans="3:4" x14ac:dyDescent="0.3">
      <c r="C1290" s="44" t="s">
        <v>36053</v>
      </c>
      <c r="D1290" s="44" t="s">
        <v>37284</v>
      </c>
    </row>
    <row r="1291" spans="3:4" x14ac:dyDescent="0.3">
      <c r="C1291" s="44" t="s">
        <v>36079</v>
      </c>
      <c r="D1291" s="44" t="s">
        <v>37285</v>
      </c>
    </row>
    <row r="1292" spans="3:4" x14ac:dyDescent="0.3">
      <c r="C1292" s="44" t="s">
        <v>36079</v>
      </c>
      <c r="D1292" s="44" t="s">
        <v>37286</v>
      </c>
    </row>
    <row r="1293" spans="3:4" x14ac:dyDescent="0.3">
      <c r="C1293" s="44" t="s">
        <v>36053</v>
      </c>
      <c r="D1293" s="44" t="s">
        <v>37287</v>
      </c>
    </row>
    <row r="1294" spans="3:4" x14ac:dyDescent="0.3">
      <c r="C1294" s="44" t="s">
        <v>36079</v>
      </c>
      <c r="D1294" s="44" t="s">
        <v>37213</v>
      </c>
    </row>
    <row r="1295" spans="3:4" x14ac:dyDescent="0.3">
      <c r="C1295" s="44" t="s">
        <v>36053</v>
      </c>
      <c r="D1295" s="44" t="s">
        <v>37288</v>
      </c>
    </row>
    <row r="1296" spans="3:4" x14ac:dyDescent="0.3">
      <c r="C1296" s="44" t="s">
        <v>36079</v>
      </c>
      <c r="D1296" s="44" t="s">
        <v>37289</v>
      </c>
    </row>
    <row r="1297" spans="3:4" x14ac:dyDescent="0.3">
      <c r="C1297" s="44" t="s">
        <v>36053</v>
      </c>
      <c r="D1297" s="44" t="s">
        <v>37290</v>
      </c>
    </row>
    <row r="1298" spans="3:4" x14ac:dyDescent="0.3">
      <c r="C1298" s="44" t="s">
        <v>36053</v>
      </c>
      <c r="D1298" s="44" t="s">
        <v>37291</v>
      </c>
    </row>
    <row r="1299" spans="3:4" x14ac:dyDescent="0.3">
      <c r="C1299" s="44" t="s">
        <v>36053</v>
      </c>
      <c r="D1299" s="44" t="s">
        <v>37292</v>
      </c>
    </row>
    <row r="1300" spans="3:4" x14ac:dyDescent="0.3">
      <c r="C1300" s="44" t="s">
        <v>36053</v>
      </c>
      <c r="D1300" s="44" t="s">
        <v>37293</v>
      </c>
    </row>
    <row r="1301" spans="3:4" x14ac:dyDescent="0.3">
      <c r="C1301" s="44" t="s">
        <v>36053</v>
      </c>
      <c r="D1301" s="44" t="s">
        <v>36191</v>
      </c>
    </row>
    <row r="1302" spans="3:4" x14ac:dyDescent="0.3">
      <c r="C1302" s="44" t="s">
        <v>36053</v>
      </c>
      <c r="D1302" s="44" t="s">
        <v>37294</v>
      </c>
    </row>
    <row r="1303" spans="3:4" x14ac:dyDescent="0.3">
      <c r="C1303" s="44" t="s">
        <v>36053</v>
      </c>
      <c r="D1303" s="44" t="s">
        <v>36203</v>
      </c>
    </row>
    <row r="1304" spans="3:4" x14ac:dyDescent="0.3">
      <c r="C1304" s="44" t="s">
        <v>36053</v>
      </c>
      <c r="D1304" s="44" t="s">
        <v>37295</v>
      </c>
    </row>
    <row r="1305" spans="3:4" x14ac:dyDescent="0.3">
      <c r="C1305" s="44" t="s">
        <v>36053</v>
      </c>
      <c r="D1305" s="44" t="s">
        <v>37190</v>
      </c>
    </row>
    <row r="1306" spans="3:4" x14ac:dyDescent="0.3">
      <c r="C1306" s="44" t="s">
        <v>36053</v>
      </c>
      <c r="D1306" s="44" t="s">
        <v>37296</v>
      </c>
    </row>
    <row r="1307" spans="3:4" x14ac:dyDescent="0.3">
      <c r="C1307" s="44" t="s">
        <v>36053</v>
      </c>
      <c r="D1307" s="44" t="s">
        <v>37297</v>
      </c>
    </row>
    <row r="1308" spans="3:4" x14ac:dyDescent="0.3">
      <c r="C1308" s="44" t="s">
        <v>36053</v>
      </c>
      <c r="D1308" s="44" t="s">
        <v>37298</v>
      </c>
    </row>
    <row r="1309" spans="3:4" x14ac:dyDescent="0.3">
      <c r="C1309" s="44" t="s">
        <v>36053</v>
      </c>
      <c r="D1309" s="44" t="s">
        <v>37299</v>
      </c>
    </row>
    <row r="1310" spans="3:4" x14ac:dyDescent="0.3">
      <c r="C1310" s="44" t="s">
        <v>36053</v>
      </c>
      <c r="D1310" s="44" t="s">
        <v>37300</v>
      </c>
    </row>
    <row r="1311" spans="3:4" x14ac:dyDescent="0.3">
      <c r="C1311" s="44" t="s">
        <v>36053</v>
      </c>
      <c r="D1311" s="44" t="s">
        <v>37301</v>
      </c>
    </row>
    <row r="1312" spans="3:4" x14ac:dyDescent="0.3">
      <c r="C1312" s="44" t="s">
        <v>36053</v>
      </c>
      <c r="D1312" s="44" t="s">
        <v>37302</v>
      </c>
    </row>
    <row r="1313" spans="3:4" x14ac:dyDescent="0.3">
      <c r="C1313" s="44" t="s">
        <v>36053</v>
      </c>
      <c r="D1313" s="44" t="s">
        <v>37303</v>
      </c>
    </row>
    <row r="1314" spans="3:4" x14ac:dyDescent="0.3">
      <c r="C1314" s="44" t="s">
        <v>36079</v>
      </c>
      <c r="D1314" s="44" t="s">
        <v>37135</v>
      </c>
    </row>
    <row r="1315" spans="3:4" x14ac:dyDescent="0.3">
      <c r="C1315" s="44" t="s">
        <v>36079</v>
      </c>
      <c r="D1315" s="44" t="s">
        <v>37157</v>
      </c>
    </row>
    <row r="1316" spans="3:4" x14ac:dyDescent="0.3">
      <c r="C1316" s="44" t="s">
        <v>36079</v>
      </c>
      <c r="D1316" s="44" t="s">
        <v>37223</v>
      </c>
    </row>
    <row r="1317" spans="3:4" x14ac:dyDescent="0.3">
      <c r="C1317" s="44" t="s">
        <v>36079</v>
      </c>
      <c r="D1317" s="44" t="s">
        <v>37304</v>
      </c>
    </row>
    <row r="1318" spans="3:4" x14ac:dyDescent="0.3">
      <c r="C1318" s="44" t="s">
        <v>36079</v>
      </c>
      <c r="D1318" s="44" t="s">
        <v>37201</v>
      </c>
    </row>
    <row r="1319" spans="3:4" x14ac:dyDescent="0.3">
      <c r="C1319" s="44" t="s">
        <v>36079</v>
      </c>
      <c r="D1319" s="44" t="s">
        <v>37305</v>
      </c>
    </row>
    <row r="1320" spans="3:4" x14ac:dyDescent="0.3">
      <c r="C1320" s="44" t="s">
        <v>36079</v>
      </c>
      <c r="D1320" s="44" t="s">
        <v>37208</v>
      </c>
    </row>
    <row r="1321" spans="3:4" x14ac:dyDescent="0.3">
      <c r="C1321" s="44" t="s">
        <v>36079</v>
      </c>
      <c r="D1321" s="44" t="s">
        <v>37211</v>
      </c>
    </row>
    <row r="1322" spans="3:4" x14ac:dyDescent="0.3">
      <c r="C1322" s="44" t="s">
        <v>36079</v>
      </c>
      <c r="D1322" s="44" t="s">
        <v>37215</v>
      </c>
    </row>
    <row r="1323" spans="3:4" x14ac:dyDescent="0.3">
      <c r="C1323" s="44" t="s">
        <v>36059</v>
      </c>
      <c r="D1323" s="44" t="s">
        <v>37306</v>
      </c>
    </row>
    <row r="1324" spans="3:4" x14ac:dyDescent="0.3">
      <c r="C1324" s="44" t="s">
        <v>36059</v>
      </c>
      <c r="D1324" s="44" t="s">
        <v>18195</v>
      </c>
    </row>
    <row r="1325" spans="3:4" x14ac:dyDescent="0.3">
      <c r="C1325" s="44" t="s">
        <v>36059</v>
      </c>
      <c r="D1325" s="44" t="s">
        <v>17825</v>
      </c>
    </row>
    <row r="1326" spans="3:4" x14ac:dyDescent="0.3">
      <c r="C1326" s="44" t="s">
        <v>36059</v>
      </c>
      <c r="D1326" s="44" t="s">
        <v>37307</v>
      </c>
    </row>
    <row r="1327" spans="3:4" x14ac:dyDescent="0.3">
      <c r="C1327" s="44" t="s">
        <v>36059</v>
      </c>
      <c r="D1327" s="44" t="s">
        <v>37308</v>
      </c>
    </row>
    <row r="1328" spans="3:4" x14ac:dyDescent="0.3">
      <c r="C1328" s="44" t="s">
        <v>36059</v>
      </c>
      <c r="D1328" s="44" t="s">
        <v>37309</v>
      </c>
    </row>
    <row r="1329" spans="3:4" x14ac:dyDescent="0.3">
      <c r="C1329" s="44" t="s">
        <v>36059</v>
      </c>
      <c r="D1329" s="44" t="s">
        <v>37310</v>
      </c>
    </row>
    <row r="1330" spans="3:4" x14ac:dyDescent="0.3">
      <c r="C1330" s="44" t="s">
        <v>36059</v>
      </c>
      <c r="D1330" s="44" t="s">
        <v>37311</v>
      </c>
    </row>
    <row r="1331" spans="3:4" x14ac:dyDescent="0.3">
      <c r="C1331" s="44" t="s">
        <v>36059</v>
      </c>
      <c r="D1331" s="44" t="s">
        <v>37312</v>
      </c>
    </row>
    <row r="1332" spans="3:4" x14ac:dyDescent="0.3">
      <c r="C1332" s="44" t="s">
        <v>36059</v>
      </c>
      <c r="D1332" s="44" t="s">
        <v>37313</v>
      </c>
    </row>
    <row r="1333" spans="3:4" x14ac:dyDescent="0.3">
      <c r="C1333" s="44" t="s">
        <v>36059</v>
      </c>
      <c r="D1333" s="44" t="s">
        <v>23835</v>
      </c>
    </row>
    <row r="1334" spans="3:4" x14ac:dyDescent="0.3">
      <c r="C1334" s="44" t="s">
        <v>36059</v>
      </c>
      <c r="D1334" s="44" t="s">
        <v>37314</v>
      </c>
    </row>
    <row r="1335" spans="3:4" x14ac:dyDescent="0.3">
      <c r="C1335" s="44" t="s">
        <v>36059</v>
      </c>
      <c r="D1335" s="44" t="s">
        <v>37315</v>
      </c>
    </row>
    <row r="1336" spans="3:4" x14ac:dyDescent="0.3">
      <c r="C1336" s="44" t="s">
        <v>36059</v>
      </c>
      <c r="D1336" s="44" t="s">
        <v>37316</v>
      </c>
    </row>
    <row r="1337" spans="3:4" x14ac:dyDescent="0.3">
      <c r="C1337" s="44" t="s">
        <v>36059</v>
      </c>
      <c r="D1337" s="44" t="s">
        <v>37317</v>
      </c>
    </row>
    <row r="1338" spans="3:4" x14ac:dyDescent="0.3">
      <c r="C1338" s="44" t="s">
        <v>36059</v>
      </c>
      <c r="D1338" s="44" t="s">
        <v>37318</v>
      </c>
    </row>
    <row r="1339" spans="3:4" x14ac:dyDescent="0.3">
      <c r="C1339" s="44" t="s">
        <v>36059</v>
      </c>
      <c r="D1339" s="44" t="s">
        <v>37319</v>
      </c>
    </row>
    <row r="1340" spans="3:4" x14ac:dyDescent="0.3">
      <c r="C1340" s="44" t="s">
        <v>36059</v>
      </c>
      <c r="D1340" s="44" t="s">
        <v>37320</v>
      </c>
    </row>
    <row r="1341" spans="3:4" x14ac:dyDescent="0.3">
      <c r="C1341" s="44" t="s">
        <v>36059</v>
      </c>
      <c r="D1341" s="44" t="s">
        <v>37321</v>
      </c>
    </row>
    <row r="1342" spans="3:4" x14ac:dyDescent="0.3">
      <c r="C1342" s="44" t="s">
        <v>36059</v>
      </c>
      <c r="D1342" s="44" t="s">
        <v>37322</v>
      </c>
    </row>
    <row r="1343" spans="3:4" x14ac:dyDescent="0.3">
      <c r="C1343" s="44" t="s">
        <v>36059</v>
      </c>
      <c r="D1343" s="44" t="s">
        <v>37323</v>
      </c>
    </row>
    <row r="1344" spans="3:4" x14ac:dyDescent="0.3">
      <c r="C1344" s="44" t="s">
        <v>36059</v>
      </c>
      <c r="D1344" s="44" t="s">
        <v>37324</v>
      </c>
    </row>
    <row r="1345" spans="3:4" x14ac:dyDescent="0.3">
      <c r="C1345" s="44" t="s">
        <v>36059</v>
      </c>
      <c r="D1345" s="44" t="s">
        <v>37325</v>
      </c>
    </row>
    <row r="1346" spans="3:4" x14ac:dyDescent="0.3">
      <c r="C1346" s="44" t="s">
        <v>36059</v>
      </c>
      <c r="D1346" s="44" t="s">
        <v>37326</v>
      </c>
    </row>
    <row r="1347" spans="3:4" x14ac:dyDescent="0.3">
      <c r="C1347" s="44" t="s">
        <v>36059</v>
      </c>
      <c r="D1347" s="44" t="s">
        <v>37327</v>
      </c>
    </row>
    <row r="1348" spans="3:4" x14ac:dyDescent="0.3">
      <c r="C1348" s="44" t="s">
        <v>36059</v>
      </c>
      <c r="D1348" s="44" t="s">
        <v>37328</v>
      </c>
    </row>
    <row r="1349" spans="3:4" x14ac:dyDescent="0.3">
      <c r="C1349" s="44" t="s">
        <v>36059</v>
      </c>
      <c r="D1349" s="44" t="s">
        <v>37329</v>
      </c>
    </row>
    <row r="1350" spans="3:4" x14ac:dyDescent="0.3">
      <c r="C1350" s="44" t="s">
        <v>36059</v>
      </c>
      <c r="D1350" s="44" t="s">
        <v>37330</v>
      </c>
    </row>
    <row r="1351" spans="3:4" x14ac:dyDescent="0.3">
      <c r="C1351" s="44" t="s">
        <v>36059</v>
      </c>
      <c r="D1351" s="44" t="s">
        <v>37331</v>
      </c>
    </row>
    <row r="1352" spans="3:4" x14ac:dyDescent="0.3">
      <c r="C1352" s="44" t="s">
        <v>36059</v>
      </c>
      <c r="D1352" s="44" t="s">
        <v>37332</v>
      </c>
    </row>
    <row r="1353" spans="3:4" x14ac:dyDescent="0.3">
      <c r="C1353" s="44" t="s">
        <v>36059</v>
      </c>
      <c r="D1353" s="44" t="s">
        <v>37333</v>
      </c>
    </row>
    <row r="1354" spans="3:4" x14ac:dyDescent="0.3">
      <c r="C1354" s="44" t="s">
        <v>36059</v>
      </c>
      <c r="D1354" s="44" t="s">
        <v>37334</v>
      </c>
    </row>
    <row r="1355" spans="3:4" x14ac:dyDescent="0.3">
      <c r="C1355" s="44" t="s">
        <v>36059</v>
      </c>
      <c r="D1355" s="44" t="s">
        <v>37335</v>
      </c>
    </row>
    <row r="1356" spans="3:4" x14ac:dyDescent="0.3">
      <c r="C1356" s="44" t="s">
        <v>36059</v>
      </c>
      <c r="D1356" s="44" t="s">
        <v>37336</v>
      </c>
    </row>
    <row r="1357" spans="3:4" x14ac:dyDescent="0.3">
      <c r="C1357" s="44" t="s">
        <v>36059</v>
      </c>
      <c r="D1357" s="44" t="s">
        <v>37337</v>
      </c>
    </row>
    <row r="1358" spans="3:4" x14ac:dyDescent="0.3">
      <c r="C1358" s="44" t="s">
        <v>36059</v>
      </c>
      <c r="D1358" s="44" t="s">
        <v>37338</v>
      </c>
    </row>
    <row r="1359" spans="3:4" x14ac:dyDescent="0.3">
      <c r="C1359" s="44" t="s">
        <v>36059</v>
      </c>
      <c r="D1359" s="44" t="s">
        <v>37339</v>
      </c>
    </row>
    <row r="1360" spans="3:4" x14ac:dyDescent="0.3">
      <c r="C1360" s="44" t="s">
        <v>36059</v>
      </c>
      <c r="D1360" s="44" t="s">
        <v>37340</v>
      </c>
    </row>
    <row r="1361" spans="3:4" x14ac:dyDescent="0.3">
      <c r="C1361" s="44" t="s">
        <v>36059</v>
      </c>
      <c r="D1361" s="44" t="s">
        <v>37341</v>
      </c>
    </row>
    <row r="1362" spans="3:4" x14ac:dyDescent="0.3">
      <c r="C1362" s="44" t="s">
        <v>36059</v>
      </c>
      <c r="D1362" s="44" t="s">
        <v>37342</v>
      </c>
    </row>
    <row r="1363" spans="3:4" x14ac:dyDescent="0.3">
      <c r="C1363" s="44" t="s">
        <v>36059</v>
      </c>
      <c r="D1363" s="44" t="s">
        <v>37343</v>
      </c>
    </row>
    <row r="1364" spans="3:4" x14ac:dyDescent="0.3">
      <c r="C1364" s="44" t="s">
        <v>36059</v>
      </c>
      <c r="D1364" s="44" t="s">
        <v>37344</v>
      </c>
    </row>
    <row r="1365" spans="3:4" x14ac:dyDescent="0.3">
      <c r="C1365" s="44" t="s">
        <v>36059</v>
      </c>
      <c r="D1365" s="44" t="s">
        <v>37345</v>
      </c>
    </row>
    <row r="1366" spans="3:4" x14ac:dyDescent="0.3">
      <c r="C1366" s="44" t="s">
        <v>36059</v>
      </c>
      <c r="D1366" s="44" t="s">
        <v>37346</v>
      </c>
    </row>
    <row r="1367" spans="3:4" x14ac:dyDescent="0.3">
      <c r="C1367" s="44" t="s">
        <v>36059</v>
      </c>
      <c r="D1367" s="44" t="s">
        <v>37347</v>
      </c>
    </row>
    <row r="1368" spans="3:4" x14ac:dyDescent="0.3">
      <c r="C1368" s="44" t="s">
        <v>36059</v>
      </c>
      <c r="D1368" s="44" t="s">
        <v>37348</v>
      </c>
    </row>
    <row r="1369" spans="3:4" x14ac:dyDescent="0.3">
      <c r="C1369" s="44" t="s">
        <v>36059</v>
      </c>
      <c r="D1369" s="44" t="s">
        <v>24200</v>
      </c>
    </row>
    <row r="1370" spans="3:4" x14ac:dyDescent="0.3">
      <c r="C1370" s="44" t="s">
        <v>36059</v>
      </c>
      <c r="D1370" s="44" t="s">
        <v>24203</v>
      </c>
    </row>
    <row r="1371" spans="3:4" x14ac:dyDescent="0.3">
      <c r="C1371" s="44" t="s">
        <v>36059</v>
      </c>
      <c r="D1371" s="44" t="s">
        <v>20435</v>
      </c>
    </row>
    <row r="1372" spans="3:4" x14ac:dyDescent="0.3">
      <c r="C1372" s="44" t="s">
        <v>36059</v>
      </c>
      <c r="D1372" s="44" t="s">
        <v>20441</v>
      </c>
    </row>
    <row r="1373" spans="3:4" x14ac:dyDescent="0.3">
      <c r="C1373" s="44" t="s">
        <v>36059</v>
      </c>
      <c r="D1373" s="44" t="s">
        <v>20458</v>
      </c>
    </row>
    <row r="1374" spans="3:4" x14ac:dyDescent="0.3">
      <c r="C1374" s="44" t="s">
        <v>36059</v>
      </c>
      <c r="D1374" s="44" t="s">
        <v>20467</v>
      </c>
    </row>
    <row r="1375" spans="3:4" x14ac:dyDescent="0.3">
      <c r="C1375" s="44" t="s">
        <v>36059</v>
      </c>
      <c r="D1375" s="44" t="s">
        <v>20470</v>
      </c>
    </row>
    <row r="1376" spans="3:4" x14ac:dyDescent="0.3">
      <c r="C1376" s="44" t="s">
        <v>36059</v>
      </c>
      <c r="D1376" s="44" t="s">
        <v>37349</v>
      </c>
    </row>
    <row r="1377" spans="3:4" x14ac:dyDescent="0.3">
      <c r="C1377" s="44" t="s">
        <v>36059</v>
      </c>
      <c r="D1377" s="44" t="s">
        <v>37350</v>
      </c>
    </row>
    <row r="1378" spans="3:4" x14ac:dyDescent="0.3">
      <c r="C1378" s="44" t="s">
        <v>36059</v>
      </c>
      <c r="D1378" s="44" t="s">
        <v>21289</v>
      </c>
    </row>
    <row r="1379" spans="3:4" x14ac:dyDescent="0.3">
      <c r="C1379" s="44" t="s">
        <v>36059</v>
      </c>
      <c r="D1379" s="44" t="s">
        <v>21295</v>
      </c>
    </row>
    <row r="1380" spans="3:4" x14ac:dyDescent="0.3">
      <c r="C1380" s="44" t="s">
        <v>36059</v>
      </c>
      <c r="D1380" s="44" t="s">
        <v>21300</v>
      </c>
    </row>
    <row r="1381" spans="3:4" x14ac:dyDescent="0.3">
      <c r="C1381" s="44" t="s">
        <v>36059</v>
      </c>
      <c r="D1381" s="44" t="s">
        <v>21305</v>
      </c>
    </row>
    <row r="1382" spans="3:4" x14ac:dyDescent="0.3">
      <c r="C1382" s="44" t="s">
        <v>36059</v>
      </c>
      <c r="D1382" s="44" t="s">
        <v>21309</v>
      </c>
    </row>
    <row r="1383" spans="3:4" x14ac:dyDescent="0.3">
      <c r="C1383" s="44" t="s">
        <v>36059</v>
      </c>
      <c r="D1383" s="44" t="s">
        <v>21312</v>
      </c>
    </row>
    <row r="1384" spans="3:4" x14ac:dyDescent="0.3">
      <c r="C1384" s="44" t="s">
        <v>36059</v>
      </c>
      <c r="D1384" s="44" t="s">
        <v>21318</v>
      </c>
    </row>
    <row r="1385" spans="3:4" x14ac:dyDescent="0.3">
      <c r="C1385" s="44" t="s">
        <v>36059</v>
      </c>
      <c r="D1385" s="44" t="s">
        <v>21325</v>
      </c>
    </row>
    <row r="1386" spans="3:4" x14ac:dyDescent="0.3">
      <c r="C1386" s="44" t="s">
        <v>36059</v>
      </c>
      <c r="D1386" s="44" t="s">
        <v>21335</v>
      </c>
    </row>
    <row r="1387" spans="3:4" x14ac:dyDescent="0.3">
      <c r="C1387" s="44" t="s">
        <v>36059</v>
      </c>
      <c r="D1387" s="44" t="s">
        <v>21342</v>
      </c>
    </row>
    <row r="1388" spans="3:4" x14ac:dyDescent="0.3">
      <c r="C1388" s="44" t="s">
        <v>36059</v>
      </c>
      <c r="D1388" s="44" t="s">
        <v>37351</v>
      </c>
    </row>
    <row r="1389" spans="3:4" x14ac:dyDescent="0.3">
      <c r="C1389" s="44" t="s">
        <v>36059</v>
      </c>
      <c r="D1389" s="44" t="s">
        <v>22316</v>
      </c>
    </row>
    <row r="1390" spans="3:4" x14ac:dyDescent="0.3">
      <c r="C1390" s="44" t="s">
        <v>36059</v>
      </c>
      <c r="D1390" s="44" t="s">
        <v>37352</v>
      </c>
    </row>
    <row r="1391" spans="3:4" x14ac:dyDescent="0.3">
      <c r="C1391" s="44" t="s">
        <v>36059</v>
      </c>
      <c r="D1391" s="44" t="s">
        <v>22324</v>
      </c>
    </row>
    <row r="1392" spans="3:4" x14ac:dyDescent="0.3">
      <c r="C1392" s="44" t="s">
        <v>36059</v>
      </c>
      <c r="D1392" s="44" t="s">
        <v>22326</v>
      </c>
    </row>
    <row r="1393" spans="3:4" x14ac:dyDescent="0.3">
      <c r="C1393" s="44" t="s">
        <v>36059</v>
      </c>
      <c r="D1393" s="44" t="s">
        <v>23769</v>
      </c>
    </row>
    <row r="1394" spans="3:4" x14ac:dyDescent="0.3">
      <c r="C1394" s="44" t="s">
        <v>36059</v>
      </c>
      <c r="D1394" s="44" t="s">
        <v>23789</v>
      </c>
    </row>
    <row r="1395" spans="3:4" x14ac:dyDescent="0.3">
      <c r="C1395" s="44" t="s">
        <v>36059</v>
      </c>
      <c r="D1395" s="44" t="s">
        <v>23822</v>
      </c>
    </row>
    <row r="1396" spans="3:4" x14ac:dyDescent="0.3">
      <c r="C1396" s="44" t="s">
        <v>36059</v>
      </c>
      <c r="D1396" s="44" t="s">
        <v>23830</v>
      </c>
    </row>
    <row r="1397" spans="3:4" x14ac:dyDescent="0.3">
      <c r="C1397" s="44" t="s">
        <v>36059</v>
      </c>
      <c r="D1397" s="44" t="s">
        <v>37353</v>
      </c>
    </row>
    <row r="1398" spans="3:4" x14ac:dyDescent="0.3">
      <c r="C1398" s="44" t="s">
        <v>36059</v>
      </c>
      <c r="D1398" s="44" t="s">
        <v>37354</v>
      </c>
    </row>
    <row r="1399" spans="3:4" x14ac:dyDescent="0.3">
      <c r="C1399" s="44" t="s">
        <v>36059</v>
      </c>
      <c r="D1399" s="44" t="s">
        <v>37355</v>
      </c>
    </row>
    <row r="1400" spans="3:4" x14ac:dyDescent="0.3">
      <c r="C1400" s="44" t="s">
        <v>36059</v>
      </c>
      <c r="D1400" s="44" t="s">
        <v>37356</v>
      </c>
    </row>
    <row r="1401" spans="3:4" x14ac:dyDescent="0.3">
      <c r="C1401" s="44" t="s">
        <v>36059</v>
      </c>
      <c r="D1401" s="44" t="s">
        <v>37357</v>
      </c>
    </row>
    <row r="1402" spans="3:4" x14ac:dyDescent="0.3">
      <c r="C1402" s="44" t="s">
        <v>36059</v>
      </c>
      <c r="D1402" s="44" t="s">
        <v>37358</v>
      </c>
    </row>
    <row r="1403" spans="3:4" x14ac:dyDescent="0.3">
      <c r="C1403" s="44" t="s">
        <v>36059</v>
      </c>
      <c r="D1403" s="44" t="s">
        <v>37359</v>
      </c>
    </row>
    <row r="1404" spans="3:4" x14ac:dyDescent="0.3">
      <c r="C1404" s="44" t="s">
        <v>36059</v>
      </c>
      <c r="D1404" s="44" t="s">
        <v>37360</v>
      </c>
    </row>
    <row r="1405" spans="3:4" x14ac:dyDescent="0.3">
      <c r="C1405" s="44" t="s">
        <v>36059</v>
      </c>
      <c r="D1405" s="44" t="s">
        <v>37361</v>
      </c>
    </row>
    <row r="1406" spans="3:4" x14ac:dyDescent="0.3">
      <c r="C1406" s="44" t="s">
        <v>36059</v>
      </c>
      <c r="D1406" s="44" t="s">
        <v>37362</v>
      </c>
    </row>
    <row r="1407" spans="3:4" x14ac:dyDescent="0.3">
      <c r="C1407" s="44" t="s">
        <v>36059</v>
      </c>
      <c r="D1407" s="44" t="s">
        <v>37363</v>
      </c>
    </row>
    <row r="1408" spans="3:4" x14ac:dyDescent="0.3">
      <c r="C1408" s="44" t="s">
        <v>36059</v>
      </c>
      <c r="D1408" s="44" t="s">
        <v>37364</v>
      </c>
    </row>
    <row r="1409" spans="3:4" x14ac:dyDescent="0.3">
      <c r="C1409" s="44" t="s">
        <v>36059</v>
      </c>
      <c r="D1409" s="44" t="s">
        <v>37365</v>
      </c>
    </row>
    <row r="1410" spans="3:4" x14ac:dyDescent="0.3">
      <c r="C1410" s="44" t="s">
        <v>36059</v>
      </c>
      <c r="D1410" s="44" t="s">
        <v>37366</v>
      </c>
    </row>
    <row r="1411" spans="3:4" x14ac:dyDescent="0.3">
      <c r="C1411" s="44" t="s">
        <v>36059</v>
      </c>
      <c r="D1411" s="44" t="s">
        <v>37367</v>
      </c>
    </row>
    <row r="1412" spans="3:4" x14ac:dyDescent="0.3">
      <c r="C1412" s="44" t="s">
        <v>36059</v>
      </c>
      <c r="D1412" s="44" t="s">
        <v>23574</v>
      </c>
    </row>
    <row r="1413" spans="3:4" x14ac:dyDescent="0.3">
      <c r="C1413" s="44" t="s">
        <v>36059</v>
      </c>
      <c r="D1413" s="44" t="s">
        <v>37368</v>
      </c>
    </row>
    <row r="1414" spans="3:4" x14ac:dyDescent="0.3">
      <c r="C1414" s="44" t="s">
        <v>36059</v>
      </c>
      <c r="D1414" s="44" t="s">
        <v>37369</v>
      </c>
    </row>
    <row r="1415" spans="3:4" x14ac:dyDescent="0.3">
      <c r="C1415" s="44" t="s">
        <v>36059</v>
      </c>
      <c r="D1415" s="44" t="s">
        <v>37370</v>
      </c>
    </row>
    <row r="1416" spans="3:4" x14ac:dyDescent="0.3">
      <c r="C1416" s="44" t="s">
        <v>36059</v>
      </c>
      <c r="D1416" s="44" t="s">
        <v>37371</v>
      </c>
    </row>
    <row r="1417" spans="3:4" x14ac:dyDescent="0.3">
      <c r="C1417" s="44" t="s">
        <v>36059</v>
      </c>
      <c r="D1417" s="44" t="s">
        <v>37372</v>
      </c>
    </row>
    <row r="1418" spans="3:4" x14ac:dyDescent="0.3">
      <c r="C1418" s="44" t="s">
        <v>36059</v>
      </c>
      <c r="D1418" s="44" t="s">
        <v>37373</v>
      </c>
    </row>
    <row r="1419" spans="3:4" x14ac:dyDescent="0.3">
      <c r="C1419" s="44" t="s">
        <v>36059</v>
      </c>
      <c r="D1419" s="44" t="s">
        <v>37374</v>
      </c>
    </row>
    <row r="1420" spans="3:4" x14ac:dyDescent="0.3">
      <c r="C1420" s="44" t="s">
        <v>36059</v>
      </c>
      <c r="D1420" s="44" t="s">
        <v>37375</v>
      </c>
    </row>
    <row r="1421" spans="3:4" x14ac:dyDescent="0.3">
      <c r="C1421" s="44" t="s">
        <v>36059</v>
      </c>
      <c r="D1421" s="44" t="s">
        <v>37376</v>
      </c>
    </row>
    <row r="1422" spans="3:4" x14ac:dyDescent="0.3">
      <c r="C1422" s="44" t="s">
        <v>36059</v>
      </c>
      <c r="D1422" s="44" t="s">
        <v>37377</v>
      </c>
    </row>
    <row r="1423" spans="3:4" x14ac:dyDescent="0.3">
      <c r="C1423" s="44" t="s">
        <v>36059</v>
      </c>
      <c r="D1423" s="44" t="s">
        <v>37378</v>
      </c>
    </row>
    <row r="1424" spans="3:4" x14ac:dyDescent="0.3">
      <c r="C1424" s="44" t="s">
        <v>36059</v>
      </c>
      <c r="D1424" s="44" t="s">
        <v>37379</v>
      </c>
    </row>
    <row r="1425" spans="3:4" x14ac:dyDescent="0.3">
      <c r="C1425" s="44" t="s">
        <v>36059</v>
      </c>
      <c r="D1425" s="44" t="s">
        <v>37380</v>
      </c>
    </row>
    <row r="1426" spans="3:4" x14ac:dyDescent="0.3">
      <c r="C1426" s="44" t="s">
        <v>36059</v>
      </c>
      <c r="D1426" s="44" t="s">
        <v>37381</v>
      </c>
    </row>
    <row r="1427" spans="3:4" x14ac:dyDescent="0.3">
      <c r="C1427" s="44" t="s">
        <v>36059</v>
      </c>
      <c r="D1427" s="44" t="s">
        <v>37382</v>
      </c>
    </row>
    <row r="1428" spans="3:4" x14ac:dyDescent="0.3">
      <c r="C1428" s="44" t="s">
        <v>36059</v>
      </c>
      <c r="D1428" s="44" t="s">
        <v>37383</v>
      </c>
    </row>
    <row r="1429" spans="3:4" x14ac:dyDescent="0.3">
      <c r="C1429" s="44" t="s">
        <v>36059</v>
      </c>
      <c r="D1429" s="44" t="s">
        <v>37384</v>
      </c>
    </row>
    <row r="1430" spans="3:4" x14ac:dyDescent="0.3">
      <c r="C1430" s="44" t="s">
        <v>36059</v>
      </c>
      <c r="D1430" s="44" t="s">
        <v>37385</v>
      </c>
    </row>
    <row r="1431" spans="3:4" x14ac:dyDescent="0.3">
      <c r="C1431" s="44" t="s">
        <v>36059</v>
      </c>
      <c r="D1431" s="44" t="s">
        <v>37386</v>
      </c>
    </row>
    <row r="1432" spans="3:4" x14ac:dyDescent="0.3">
      <c r="C1432" s="44" t="s">
        <v>36059</v>
      </c>
      <c r="D1432" s="44" t="s">
        <v>37387</v>
      </c>
    </row>
    <row r="1433" spans="3:4" x14ac:dyDescent="0.3">
      <c r="C1433" s="44" t="s">
        <v>36059</v>
      </c>
      <c r="D1433" s="44" t="s">
        <v>37388</v>
      </c>
    </row>
    <row r="1434" spans="3:4" x14ac:dyDescent="0.3">
      <c r="C1434" s="44" t="s">
        <v>36059</v>
      </c>
      <c r="D1434" s="44" t="s">
        <v>37389</v>
      </c>
    </row>
    <row r="1435" spans="3:4" x14ac:dyDescent="0.3">
      <c r="C1435" s="44" t="s">
        <v>36059</v>
      </c>
      <c r="D1435" s="44" t="s">
        <v>37390</v>
      </c>
    </row>
    <row r="1436" spans="3:4" x14ac:dyDescent="0.3">
      <c r="C1436" s="44" t="s">
        <v>36059</v>
      </c>
      <c r="D1436" s="44" t="s">
        <v>37391</v>
      </c>
    </row>
    <row r="1437" spans="3:4" x14ac:dyDescent="0.3">
      <c r="C1437" s="44" t="s">
        <v>36059</v>
      </c>
      <c r="D1437" s="44" t="s">
        <v>23968</v>
      </c>
    </row>
    <row r="1438" spans="3:4" x14ac:dyDescent="0.3">
      <c r="C1438" s="44" t="s">
        <v>36059</v>
      </c>
      <c r="D1438" s="44" t="s">
        <v>23977</v>
      </c>
    </row>
    <row r="1439" spans="3:4" x14ac:dyDescent="0.3">
      <c r="C1439" s="44" t="s">
        <v>36059</v>
      </c>
      <c r="D1439" s="44" t="s">
        <v>23991</v>
      </c>
    </row>
    <row r="1440" spans="3:4" x14ac:dyDescent="0.3">
      <c r="C1440" s="44" t="s">
        <v>36059</v>
      </c>
      <c r="D1440" s="44" t="s">
        <v>23995</v>
      </c>
    </row>
    <row r="1441" spans="3:4" x14ac:dyDescent="0.3">
      <c r="C1441" s="44" t="s">
        <v>36059</v>
      </c>
      <c r="D1441" s="44" t="s">
        <v>24007</v>
      </c>
    </row>
    <row r="1442" spans="3:4" x14ac:dyDescent="0.3">
      <c r="C1442" s="44" t="s">
        <v>36059</v>
      </c>
      <c r="D1442" s="44" t="s">
        <v>24016</v>
      </c>
    </row>
    <row r="1443" spans="3:4" x14ac:dyDescent="0.3">
      <c r="C1443" s="44" t="s">
        <v>36059</v>
      </c>
      <c r="D1443" s="44" t="s">
        <v>24026</v>
      </c>
    </row>
    <row r="1444" spans="3:4" x14ac:dyDescent="0.3">
      <c r="C1444" s="44" t="s">
        <v>36059</v>
      </c>
      <c r="D1444" s="44" t="s">
        <v>24032</v>
      </c>
    </row>
    <row r="1445" spans="3:4" x14ac:dyDescent="0.3">
      <c r="C1445" s="44" t="s">
        <v>36059</v>
      </c>
      <c r="D1445" s="44" t="s">
        <v>24040</v>
      </c>
    </row>
    <row r="1446" spans="3:4" x14ac:dyDescent="0.3">
      <c r="C1446" s="44" t="s">
        <v>36059</v>
      </c>
      <c r="D1446" s="44" t="s">
        <v>24043</v>
      </c>
    </row>
    <row r="1447" spans="3:4" x14ac:dyDescent="0.3">
      <c r="C1447" s="44" t="s">
        <v>36059</v>
      </c>
      <c r="D1447" s="44" t="s">
        <v>24047</v>
      </c>
    </row>
    <row r="1448" spans="3:4" x14ac:dyDescent="0.3">
      <c r="C1448" s="44" t="s">
        <v>36059</v>
      </c>
      <c r="D1448" s="44" t="s">
        <v>24054</v>
      </c>
    </row>
    <row r="1449" spans="3:4" x14ac:dyDescent="0.3">
      <c r="C1449" s="44" t="s">
        <v>36059</v>
      </c>
      <c r="D1449" s="44" t="s">
        <v>24057</v>
      </c>
    </row>
    <row r="1450" spans="3:4" x14ac:dyDescent="0.3">
      <c r="C1450" s="44" t="s">
        <v>36059</v>
      </c>
      <c r="D1450" s="44" t="s">
        <v>24063</v>
      </c>
    </row>
    <row r="1451" spans="3:4" x14ac:dyDescent="0.3">
      <c r="C1451" s="44" t="s">
        <v>36059</v>
      </c>
      <c r="D1451" s="44" t="s">
        <v>24069</v>
      </c>
    </row>
    <row r="1452" spans="3:4" x14ac:dyDescent="0.3">
      <c r="C1452" s="44" t="s">
        <v>36059</v>
      </c>
      <c r="D1452" s="44" t="s">
        <v>24073</v>
      </c>
    </row>
    <row r="1453" spans="3:4" x14ac:dyDescent="0.3">
      <c r="C1453" s="44" t="s">
        <v>36059</v>
      </c>
      <c r="D1453" s="44" t="s">
        <v>24076</v>
      </c>
    </row>
    <row r="1454" spans="3:4" x14ac:dyDescent="0.3">
      <c r="C1454" s="44" t="s">
        <v>36059</v>
      </c>
      <c r="D1454" s="44" t="s">
        <v>24081</v>
      </c>
    </row>
    <row r="1455" spans="3:4" x14ac:dyDescent="0.3">
      <c r="C1455" s="44" t="s">
        <v>36059</v>
      </c>
      <c r="D1455" s="44" t="s">
        <v>37392</v>
      </c>
    </row>
    <row r="1456" spans="3:4" x14ac:dyDescent="0.3">
      <c r="C1456" s="44" t="s">
        <v>36059</v>
      </c>
      <c r="D1456" s="44" t="s">
        <v>37393</v>
      </c>
    </row>
    <row r="1457" spans="3:4" x14ac:dyDescent="0.3">
      <c r="C1457" s="44" t="s">
        <v>36059</v>
      </c>
      <c r="D1457" s="44" t="s">
        <v>37394</v>
      </c>
    </row>
    <row r="1458" spans="3:4" x14ac:dyDescent="0.3">
      <c r="C1458" s="44" t="s">
        <v>36059</v>
      </c>
      <c r="D1458" s="44" t="s">
        <v>37395</v>
      </c>
    </row>
    <row r="1459" spans="3:4" x14ac:dyDescent="0.3">
      <c r="C1459" s="44" t="s">
        <v>36059</v>
      </c>
      <c r="D1459" s="44" t="s">
        <v>37396</v>
      </c>
    </row>
    <row r="1460" spans="3:4" x14ac:dyDescent="0.3">
      <c r="C1460" s="44" t="s">
        <v>36059</v>
      </c>
      <c r="D1460" s="44" t="s">
        <v>37397</v>
      </c>
    </row>
    <row r="1461" spans="3:4" x14ac:dyDescent="0.3">
      <c r="C1461" s="44" t="s">
        <v>36059</v>
      </c>
      <c r="D1461" s="44" t="s">
        <v>24165</v>
      </c>
    </row>
    <row r="1462" spans="3:4" x14ac:dyDescent="0.3">
      <c r="C1462" s="44" t="s">
        <v>36059</v>
      </c>
      <c r="D1462" s="44" t="s">
        <v>24170</v>
      </c>
    </row>
    <row r="1463" spans="3:4" x14ac:dyDescent="0.3">
      <c r="C1463" s="44" t="s">
        <v>36059</v>
      </c>
      <c r="D1463" s="44" t="s">
        <v>24174</v>
      </c>
    </row>
    <row r="1464" spans="3:4" x14ac:dyDescent="0.3">
      <c r="C1464" s="44" t="s">
        <v>36059</v>
      </c>
      <c r="D1464" s="44" t="s">
        <v>37398</v>
      </c>
    </row>
    <row r="1465" spans="3:4" x14ac:dyDescent="0.3">
      <c r="C1465" s="44" t="s">
        <v>36059</v>
      </c>
      <c r="D1465" s="44" t="s">
        <v>19112</v>
      </c>
    </row>
    <row r="1466" spans="3:4" x14ac:dyDescent="0.3">
      <c r="C1466" s="44" t="s">
        <v>36059</v>
      </c>
      <c r="D1466" s="44" t="s">
        <v>19116</v>
      </c>
    </row>
    <row r="1467" spans="3:4" x14ac:dyDescent="0.3">
      <c r="C1467" s="44" t="s">
        <v>36059</v>
      </c>
      <c r="D1467" s="44" t="s">
        <v>19120</v>
      </c>
    </row>
    <row r="1468" spans="3:4" x14ac:dyDescent="0.3">
      <c r="C1468" s="44" t="s">
        <v>36059</v>
      </c>
      <c r="D1468" s="44" t="s">
        <v>19123</v>
      </c>
    </row>
    <row r="1469" spans="3:4" x14ac:dyDescent="0.3">
      <c r="C1469" s="44" t="s">
        <v>36059</v>
      </c>
      <c r="D1469" s="44" t="s">
        <v>19125</v>
      </c>
    </row>
    <row r="1470" spans="3:4" x14ac:dyDescent="0.3">
      <c r="C1470" s="44" t="s">
        <v>36059</v>
      </c>
      <c r="D1470" s="44" t="s">
        <v>19127</v>
      </c>
    </row>
    <row r="1471" spans="3:4" x14ac:dyDescent="0.3">
      <c r="C1471" s="44" t="s">
        <v>36059</v>
      </c>
      <c r="D1471" s="44" t="s">
        <v>37399</v>
      </c>
    </row>
    <row r="1472" spans="3:4" x14ac:dyDescent="0.3">
      <c r="C1472" s="44" t="s">
        <v>36059</v>
      </c>
      <c r="D1472" s="44" t="s">
        <v>37400</v>
      </c>
    </row>
    <row r="1473" spans="3:4" x14ac:dyDescent="0.3">
      <c r="C1473" s="44" t="s">
        <v>36059</v>
      </c>
      <c r="D1473" s="44" t="s">
        <v>37401</v>
      </c>
    </row>
    <row r="1474" spans="3:4" x14ac:dyDescent="0.3">
      <c r="C1474" s="44" t="s">
        <v>36059</v>
      </c>
      <c r="D1474" s="44" t="s">
        <v>37402</v>
      </c>
    </row>
    <row r="1475" spans="3:4" x14ac:dyDescent="0.3">
      <c r="C1475" s="44" t="s">
        <v>36059</v>
      </c>
      <c r="D1475" s="44" t="s">
        <v>37403</v>
      </c>
    </row>
    <row r="1476" spans="3:4" x14ac:dyDescent="0.3">
      <c r="C1476" s="44" t="s">
        <v>36059</v>
      </c>
      <c r="D1476" s="44" t="s">
        <v>37404</v>
      </c>
    </row>
    <row r="1477" spans="3:4" x14ac:dyDescent="0.3">
      <c r="C1477" s="44" t="s">
        <v>36059</v>
      </c>
      <c r="D1477" s="44" t="s">
        <v>37405</v>
      </c>
    </row>
    <row r="1478" spans="3:4" x14ac:dyDescent="0.3">
      <c r="C1478" s="44" t="s">
        <v>36059</v>
      </c>
      <c r="D1478" s="44" t="s">
        <v>37406</v>
      </c>
    </row>
    <row r="1479" spans="3:4" x14ac:dyDescent="0.3">
      <c r="C1479" s="44" t="s">
        <v>36059</v>
      </c>
      <c r="D1479" s="44" t="s">
        <v>37407</v>
      </c>
    </row>
    <row r="1480" spans="3:4" x14ac:dyDescent="0.3">
      <c r="C1480" s="44" t="s">
        <v>36059</v>
      </c>
      <c r="D1480" s="44" t="s">
        <v>37408</v>
      </c>
    </row>
    <row r="1481" spans="3:4" x14ac:dyDescent="0.3">
      <c r="C1481" s="44" t="s">
        <v>36059</v>
      </c>
      <c r="D1481" s="44" t="s">
        <v>37409</v>
      </c>
    </row>
    <row r="1482" spans="3:4" x14ac:dyDescent="0.3">
      <c r="C1482" s="44" t="s">
        <v>36059</v>
      </c>
      <c r="D1482" s="44" t="s">
        <v>37410</v>
      </c>
    </row>
    <row r="1483" spans="3:4" x14ac:dyDescent="0.3">
      <c r="C1483" s="44" t="s">
        <v>36059</v>
      </c>
      <c r="D1483" s="44" t="s">
        <v>37411</v>
      </c>
    </row>
    <row r="1484" spans="3:4" x14ac:dyDescent="0.3">
      <c r="C1484" s="44" t="s">
        <v>36059</v>
      </c>
      <c r="D1484" s="44" t="s">
        <v>37412</v>
      </c>
    </row>
    <row r="1485" spans="3:4" x14ac:dyDescent="0.3">
      <c r="C1485" s="44" t="s">
        <v>36059</v>
      </c>
      <c r="D1485" s="44" t="s">
        <v>37413</v>
      </c>
    </row>
    <row r="1486" spans="3:4" x14ac:dyDescent="0.3">
      <c r="C1486" s="44" t="s">
        <v>36059</v>
      </c>
      <c r="D1486" s="44" t="s">
        <v>37414</v>
      </c>
    </row>
    <row r="1487" spans="3:4" x14ac:dyDescent="0.3">
      <c r="C1487" s="44" t="s">
        <v>36059</v>
      </c>
      <c r="D1487" s="44" t="s">
        <v>37415</v>
      </c>
    </row>
    <row r="1488" spans="3:4" x14ac:dyDescent="0.3">
      <c r="C1488" s="44" t="s">
        <v>36059</v>
      </c>
      <c r="D1488" s="44" t="s">
        <v>37416</v>
      </c>
    </row>
    <row r="1489" spans="3:4" x14ac:dyDescent="0.3">
      <c r="C1489" s="44" t="s">
        <v>36059</v>
      </c>
      <c r="D1489" s="44" t="s">
        <v>37417</v>
      </c>
    </row>
    <row r="1490" spans="3:4" x14ac:dyDescent="0.3">
      <c r="C1490" s="44" t="s">
        <v>36059</v>
      </c>
      <c r="D1490" s="44" t="s">
        <v>37418</v>
      </c>
    </row>
    <row r="1491" spans="3:4" x14ac:dyDescent="0.3">
      <c r="C1491" s="44" t="s">
        <v>36059</v>
      </c>
      <c r="D1491" s="44" t="s">
        <v>37419</v>
      </c>
    </row>
    <row r="1492" spans="3:4" x14ac:dyDescent="0.3">
      <c r="C1492" s="44" t="s">
        <v>36059</v>
      </c>
      <c r="D1492" s="44" t="s">
        <v>37420</v>
      </c>
    </row>
    <row r="1493" spans="3:4" x14ac:dyDescent="0.3">
      <c r="C1493" s="44" t="s">
        <v>36059</v>
      </c>
      <c r="D1493" s="44" t="s">
        <v>37421</v>
      </c>
    </row>
    <row r="1494" spans="3:4" x14ac:dyDescent="0.3">
      <c r="C1494" s="44" t="s">
        <v>36059</v>
      </c>
      <c r="D1494" s="44" t="s">
        <v>37422</v>
      </c>
    </row>
    <row r="1495" spans="3:4" x14ac:dyDescent="0.3">
      <c r="C1495" s="44" t="s">
        <v>36059</v>
      </c>
      <c r="D1495" s="44" t="s">
        <v>37423</v>
      </c>
    </row>
    <row r="1496" spans="3:4" x14ac:dyDescent="0.3">
      <c r="C1496" s="44" t="s">
        <v>36059</v>
      </c>
      <c r="D1496" s="44" t="s">
        <v>23027</v>
      </c>
    </row>
    <row r="1497" spans="3:4" x14ac:dyDescent="0.3">
      <c r="C1497" s="44" t="s">
        <v>36059</v>
      </c>
      <c r="D1497" s="44" t="s">
        <v>23452</v>
      </c>
    </row>
    <row r="1498" spans="3:4" x14ac:dyDescent="0.3">
      <c r="C1498" s="44" t="s">
        <v>36059</v>
      </c>
      <c r="D1498" s="44" t="s">
        <v>23461</v>
      </c>
    </row>
    <row r="1499" spans="3:4" x14ac:dyDescent="0.3">
      <c r="C1499" s="44" t="s">
        <v>36059</v>
      </c>
      <c r="D1499" s="44" t="s">
        <v>23468</v>
      </c>
    </row>
    <row r="1500" spans="3:4" x14ac:dyDescent="0.3">
      <c r="C1500" s="44" t="s">
        <v>36059</v>
      </c>
      <c r="D1500" s="44" t="s">
        <v>23474</v>
      </c>
    </row>
    <row r="1501" spans="3:4" x14ac:dyDescent="0.3">
      <c r="C1501" s="44" t="s">
        <v>36059</v>
      </c>
      <c r="D1501" s="44" t="s">
        <v>23480</v>
      </c>
    </row>
    <row r="1502" spans="3:4" x14ac:dyDescent="0.3">
      <c r="C1502" s="44" t="s">
        <v>36059</v>
      </c>
      <c r="D1502" s="44" t="s">
        <v>23483</v>
      </c>
    </row>
    <row r="1503" spans="3:4" x14ac:dyDescent="0.3">
      <c r="C1503" s="44" t="s">
        <v>36059</v>
      </c>
      <c r="D1503" s="44" t="s">
        <v>23485</v>
      </c>
    </row>
    <row r="1504" spans="3:4" x14ac:dyDescent="0.3">
      <c r="C1504" s="44" t="s">
        <v>36059</v>
      </c>
      <c r="D1504" s="44" t="s">
        <v>23490</v>
      </c>
    </row>
    <row r="1505" spans="3:4" x14ac:dyDescent="0.3">
      <c r="C1505" s="44" t="s">
        <v>36059</v>
      </c>
      <c r="D1505" s="44" t="s">
        <v>23492</v>
      </c>
    </row>
    <row r="1506" spans="3:4" x14ac:dyDescent="0.3">
      <c r="C1506" s="44" t="s">
        <v>36059</v>
      </c>
      <c r="D1506" s="44" t="s">
        <v>23495</v>
      </c>
    </row>
    <row r="1507" spans="3:4" x14ac:dyDescent="0.3">
      <c r="C1507" s="44" t="s">
        <v>36059</v>
      </c>
      <c r="D1507" s="44" t="s">
        <v>23498</v>
      </c>
    </row>
    <row r="1508" spans="3:4" x14ac:dyDescent="0.3">
      <c r="C1508" s="44" t="s">
        <v>36059</v>
      </c>
      <c r="D1508" s="44" t="s">
        <v>23505</v>
      </c>
    </row>
    <row r="1509" spans="3:4" x14ac:dyDescent="0.3">
      <c r="C1509" s="44" t="s">
        <v>36059</v>
      </c>
      <c r="D1509" s="44" t="s">
        <v>23510</v>
      </c>
    </row>
    <row r="1510" spans="3:4" x14ac:dyDescent="0.3">
      <c r="C1510" s="44" t="s">
        <v>36059</v>
      </c>
      <c r="D1510" s="44" t="s">
        <v>23515</v>
      </c>
    </row>
    <row r="1511" spans="3:4" x14ac:dyDescent="0.3">
      <c r="C1511" s="44" t="s">
        <v>36059</v>
      </c>
      <c r="D1511" s="44" t="s">
        <v>23523</v>
      </c>
    </row>
    <row r="1512" spans="3:4" x14ac:dyDescent="0.3">
      <c r="C1512" s="44" t="s">
        <v>36059</v>
      </c>
      <c r="D1512" s="44" t="s">
        <v>23533</v>
      </c>
    </row>
    <row r="1513" spans="3:4" x14ac:dyDescent="0.3">
      <c r="C1513" s="44" t="s">
        <v>36059</v>
      </c>
      <c r="D1513" s="44" t="s">
        <v>23536</v>
      </c>
    </row>
    <row r="1514" spans="3:4" x14ac:dyDescent="0.3">
      <c r="C1514" s="44" t="s">
        <v>36059</v>
      </c>
      <c r="D1514" s="44" t="s">
        <v>23539</v>
      </c>
    </row>
    <row r="1515" spans="3:4" x14ac:dyDescent="0.3">
      <c r="C1515" s="44" t="s">
        <v>36059</v>
      </c>
      <c r="D1515" s="44" t="s">
        <v>23918</v>
      </c>
    </row>
    <row r="1516" spans="3:4" x14ac:dyDescent="0.3">
      <c r="C1516" s="44" t="s">
        <v>36059</v>
      </c>
      <c r="D1516" s="44" t="s">
        <v>23920</v>
      </c>
    </row>
    <row r="1517" spans="3:4" x14ac:dyDescent="0.3">
      <c r="C1517" s="44" t="s">
        <v>36059</v>
      </c>
      <c r="D1517" s="44" t="s">
        <v>23922</v>
      </c>
    </row>
    <row r="1518" spans="3:4" x14ac:dyDescent="0.3">
      <c r="C1518" s="44" t="s">
        <v>36059</v>
      </c>
      <c r="D1518" s="44" t="s">
        <v>23924</v>
      </c>
    </row>
    <row r="1519" spans="3:4" x14ac:dyDescent="0.3">
      <c r="C1519" s="44" t="s">
        <v>36059</v>
      </c>
      <c r="D1519" s="44" t="s">
        <v>23926</v>
      </c>
    </row>
    <row r="1520" spans="3:4" x14ac:dyDescent="0.3">
      <c r="C1520" s="44" t="s">
        <v>36059</v>
      </c>
      <c r="D1520" s="44" t="s">
        <v>23940</v>
      </c>
    </row>
    <row r="1521" spans="3:4" x14ac:dyDescent="0.3">
      <c r="C1521" s="44" t="s">
        <v>36059</v>
      </c>
      <c r="D1521" s="44" t="s">
        <v>23949</v>
      </c>
    </row>
    <row r="1522" spans="3:4" x14ac:dyDescent="0.3">
      <c r="C1522" s="44" t="s">
        <v>36059</v>
      </c>
      <c r="D1522" s="44" t="s">
        <v>23954</v>
      </c>
    </row>
    <row r="1523" spans="3:4" x14ac:dyDescent="0.3">
      <c r="C1523" s="44" t="s">
        <v>36059</v>
      </c>
      <c r="D1523" s="44" t="s">
        <v>23956</v>
      </c>
    </row>
    <row r="1524" spans="3:4" x14ac:dyDescent="0.3">
      <c r="C1524" s="44" t="s">
        <v>36059</v>
      </c>
      <c r="D1524" s="44" t="s">
        <v>23982</v>
      </c>
    </row>
    <row r="1525" spans="3:4" x14ac:dyDescent="0.3">
      <c r="C1525" s="44" t="s">
        <v>36059</v>
      </c>
      <c r="D1525" s="44" t="s">
        <v>23999</v>
      </c>
    </row>
    <row r="1526" spans="3:4" x14ac:dyDescent="0.3">
      <c r="C1526" s="44" t="s">
        <v>36059</v>
      </c>
      <c r="D1526" s="44" t="s">
        <v>24035</v>
      </c>
    </row>
    <row r="1527" spans="3:4" x14ac:dyDescent="0.3">
      <c r="C1527" s="44" t="s">
        <v>36059</v>
      </c>
      <c r="D1527" s="44" t="s">
        <v>24038</v>
      </c>
    </row>
    <row r="1528" spans="3:4" x14ac:dyDescent="0.3">
      <c r="C1528" s="44" t="s">
        <v>36059</v>
      </c>
      <c r="D1528" s="44" t="s">
        <v>37424</v>
      </c>
    </row>
    <row r="1529" spans="3:4" x14ac:dyDescent="0.3">
      <c r="C1529" s="44" t="s">
        <v>36059</v>
      </c>
      <c r="D1529" s="44" t="s">
        <v>24079</v>
      </c>
    </row>
    <row r="1530" spans="3:4" x14ac:dyDescent="0.3">
      <c r="C1530" s="44" t="s">
        <v>36059</v>
      </c>
      <c r="D1530" s="44" t="s">
        <v>37425</v>
      </c>
    </row>
    <row r="1531" spans="3:4" x14ac:dyDescent="0.3">
      <c r="C1531" s="44" t="s">
        <v>36059</v>
      </c>
      <c r="D1531" s="44" t="s">
        <v>37426</v>
      </c>
    </row>
    <row r="1532" spans="3:4" x14ac:dyDescent="0.3">
      <c r="C1532" s="44" t="s">
        <v>36059</v>
      </c>
      <c r="D1532" s="44" t="s">
        <v>37427</v>
      </c>
    </row>
    <row r="1533" spans="3:4" x14ac:dyDescent="0.3">
      <c r="C1533" s="44" t="s">
        <v>36059</v>
      </c>
      <c r="D1533" s="44" t="s">
        <v>24210</v>
      </c>
    </row>
    <row r="1534" spans="3:4" x14ac:dyDescent="0.3">
      <c r="C1534" s="44" t="s">
        <v>36059</v>
      </c>
      <c r="D1534" s="44" t="s">
        <v>24213</v>
      </c>
    </row>
    <row r="1535" spans="3:4" x14ac:dyDescent="0.3">
      <c r="C1535" s="44" t="s">
        <v>36059</v>
      </c>
      <c r="D1535" s="44" t="s">
        <v>37428</v>
      </c>
    </row>
    <row r="1536" spans="3:4" x14ac:dyDescent="0.3">
      <c r="C1536" s="44" t="s">
        <v>36059</v>
      </c>
      <c r="D1536" s="44" t="s">
        <v>37429</v>
      </c>
    </row>
    <row r="1537" spans="3:4" x14ac:dyDescent="0.3">
      <c r="C1537" s="44" t="s">
        <v>36059</v>
      </c>
      <c r="D1537" s="44" t="s">
        <v>37430</v>
      </c>
    </row>
    <row r="1538" spans="3:4" x14ac:dyDescent="0.3">
      <c r="C1538" s="44" t="s">
        <v>36059</v>
      </c>
      <c r="D1538" s="44" t="s">
        <v>37431</v>
      </c>
    </row>
    <row r="1539" spans="3:4" x14ac:dyDescent="0.3">
      <c r="C1539" s="44" t="s">
        <v>36059</v>
      </c>
      <c r="D1539" s="44" t="s">
        <v>37432</v>
      </c>
    </row>
    <row r="1540" spans="3:4" x14ac:dyDescent="0.3">
      <c r="C1540" s="44" t="s">
        <v>36059</v>
      </c>
      <c r="D1540" s="44" t="s">
        <v>37433</v>
      </c>
    </row>
    <row r="1541" spans="3:4" x14ac:dyDescent="0.3">
      <c r="C1541" s="44" t="s">
        <v>36059</v>
      </c>
      <c r="D1541" s="44" t="s">
        <v>37434</v>
      </c>
    </row>
    <row r="1542" spans="3:4" x14ac:dyDescent="0.3">
      <c r="C1542" s="44" t="s">
        <v>36059</v>
      </c>
      <c r="D1542" s="44" t="s">
        <v>24230</v>
      </c>
    </row>
    <row r="1543" spans="3:4" x14ac:dyDescent="0.3">
      <c r="C1543" s="44" t="s">
        <v>36059</v>
      </c>
      <c r="D1543" s="44" t="s">
        <v>24807</v>
      </c>
    </row>
    <row r="1544" spans="3:4" x14ac:dyDescent="0.3">
      <c r="C1544" s="44" t="s">
        <v>36059</v>
      </c>
      <c r="D1544" s="44" t="s">
        <v>37435</v>
      </c>
    </row>
    <row r="1545" spans="3:4" x14ac:dyDescent="0.3">
      <c r="C1545" s="44" t="s">
        <v>36059</v>
      </c>
      <c r="D1545" s="44" t="s">
        <v>37436</v>
      </c>
    </row>
    <row r="1546" spans="3:4" x14ac:dyDescent="0.3">
      <c r="C1546" s="44" t="s">
        <v>36059</v>
      </c>
      <c r="D1546" s="44" t="s">
        <v>24871</v>
      </c>
    </row>
    <row r="1547" spans="3:4" x14ac:dyDescent="0.3">
      <c r="C1547" s="44" t="s">
        <v>36059</v>
      </c>
      <c r="D1547" s="44" t="s">
        <v>37437</v>
      </c>
    </row>
    <row r="1548" spans="3:4" x14ac:dyDescent="0.3">
      <c r="C1548" s="44" t="s">
        <v>36059</v>
      </c>
      <c r="D1548" s="44" t="s">
        <v>15999</v>
      </c>
    </row>
    <row r="1549" spans="3:4" x14ac:dyDescent="0.3">
      <c r="C1549" s="44" t="s">
        <v>36059</v>
      </c>
      <c r="D1549" s="44" t="s">
        <v>37438</v>
      </c>
    </row>
    <row r="1550" spans="3:4" x14ac:dyDescent="0.3">
      <c r="C1550" s="44" t="s">
        <v>36059</v>
      </c>
      <c r="D1550" s="44" t="s">
        <v>37439</v>
      </c>
    </row>
    <row r="1551" spans="3:4" x14ac:dyDescent="0.3">
      <c r="C1551" s="44" t="s">
        <v>36059</v>
      </c>
      <c r="D1551" s="44" t="s">
        <v>37440</v>
      </c>
    </row>
    <row r="1552" spans="3:4" x14ac:dyDescent="0.3">
      <c r="C1552" s="44" t="s">
        <v>36059</v>
      </c>
      <c r="D1552" s="44" t="s">
        <v>37441</v>
      </c>
    </row>
    <row r="1553" spans="3:4" x14ac:dyDescent="0.3">
      <c r="C1553" s="44" t="s">
        <v>36059</v>
      </c>
      <c r="D1553" s="44" t="s">
        <v>37442</v>
      </c>
    </row>
    <row r="1554" spans="3:4" x14ac:dyDescent="0.3">
      <c r="C1554" s="44" t="s">
        <v>36059</v>
      </c>
      <c r="D1554" s="44" t="s">
        <v>37443</v>
      </c>
    </row>
    <row r="1555" spans="3:4" x14ac:dyDescent="0.3">
      <c r="C1555" s="44" t="s">
        <v>36059</v>
      </c>
      <c r="D1555" s="44" t="s">
        <v>37444</v>
      </c>
    </row>
    <row r="1556" spans="3:4" x14ac:dyDescent="0.3">
      <c r="C1556" s="44" t="s">
        <v>36059</v>
      </c>
      <c r="D1556" s="44" t="s">
        <v>37445</v>
      </c>
    </row>
    <row r="1557" spans="3:4" x14ac:dyDescent="0.3">
      <c r="C1557" s="44" t="s">
        <v>36059</v>
      </c>
      <c r="D1557" s="44" t="s">
        <v>14964</v>
      </c>
    </row>
    <row r="1558" spans="3:4" x14ac:dyDescent="0.3">
      <c r="C1558" s="44" t="s">
        <v>36059</v>
      </c>
      <c r="D1558" s="44" t="s">
        <v>37446</v>
      </c>
    </row>
    <row r="1559" spans="3:4" x14ac:dyDescent="0.3">
      <c r="C1559" s="44" t="s">
        <v>36059</v>
      </c>
      <c r="D1559" s="44" t="s">
        <v>37447</v>
      </c>
    </row>
    <row r="1560" spans="3:4" x14ac:dyDescent="0.3">
      <c r="C1560" s="44" t="s">
        <v>36059</v>
      </c>
      <c r="D1560" s="44" t="s">
        <v>37448</v>
      </c>
    </row>
    <row r="1561" spans="3:4" x14ac:dyDescent="0.3">
      <c r="C1561" s="44" t="s">
        <v>36059</v>
      </c>
      <c r="D1561" s="44" t="s">
        <v>37449</v>
      </c>
    </row>
    <row r="1562" spans="3:4" x14ac:dyDescent="0.3">
      <c r="C1562" s="44" t="s">
        <v>36059</v>
      </c>
      <c r="D1562" s="44" t="s">
        <v>37450</v>
      </c>
    </row>
    <row r="1563" spans="3:4" x14ac:dyDescent="0.3">
      <c r="C1563" s="44" t="s">
        <v>36059</v>
      </c>
      <c r="D1563" s="44" t="s">
        <v>37451</v>
      </c>
    </row>
    <row r="1564" spans="3:4" x14ac:dyDescent="0.3">
      <c r="C1564" s="44" t="s">
        <v>36059</v>
      </c>
      <c r="D1564" s="44" t="s">
        <v>37452</v>
      </c>
    </row>
    <row r="1565" spans="3:4" x14ac:dyDescent="0.3">
      <c r="C1565" s="44" t="s">
        <v>36059</v>
      </c>
      <c r="D1565" s="44" t="s">
        <v>37453</v>
      </c>
    </row>
    <row r="1566" spans="3:4" x14ac:dyDescent="0.3">
      <c r="C1566" s="44" t="s">
        <v>36059</v>
      </c>
      <c r="D1566" s="44" t="s">
        <v>37454</v>
      </c>
    </row>
    <row r="1567" spans="3:4" x14ac:dyDescent="0.3">
      <c r="C1567" s="44" t="s">
        <v>36059</v>
      </c>
      <c r="D1567" s="44" t="s">
        <v>37455</v>
      </c>
    </row>
    <row r="1568" spans="3:4" x14ac:dyDescent="0.3">
      <c r="C1568" s="44" t="s">
        <v>36059</v>
      </c>
      <c r="D1568" s="44" t="s">
        <v>37456</v>
      </c>
    </row>
    <row r="1569" spans="3:4" x14ac:dyDescent="0.3">
      <c r="C1569" s="44" t="s">
        <v>36059</v>
      </c>
      <c r="D1569" s="44" t="s">
        <v>37457</v>
      </c>
    </row>
    <row r="1570" spans="3:4" x14ac:dyDescent="0.3">
      <c r="C1570" s="44" t="s">
        <v>36059</v>
      </c>
      <c r="D1570" s="44" t="s">
        <v>37458</v>
      </c>
    </row>
    <row r="1571" spans="3:4" x14ac:dyDescent="0.3">
      <c r="C1571" s="44" t="s">
        <v>36059</v>
      </c>
      <c r="D1571" s="44" t="s">
        <v>37459</v>
      </c>
    </row>
    <row r="1572" spans="3:4" x14ac:dyDescent="0.3">
      <c r="C1572" s="44" t="s">
        <v>36059</v>
      </c>
      <c r="D1572" s="44" t="s">
        <v>14450</v>
      </c>
    </row>
    <row r="1573" spans="3:4" x14ac:dyDescent="0.3">
      <c r="C1573" s="44" t="s">
        <v>36059</v>
      </c>
      <c r="D1573" s="44" t="s">
        <v>37460</v>
      </c>
    </row>
    <row r="1574" spans="3:4" x14ac:dyDescent="0.3">
      <c r="C1574" s="44" t="s">
        <v>36059</v>
      </c>
      <c r="D1574" s="44" t="s">
        <v>37461</v>
      </c>
    </row>
    <row r="1575" spans="3:4" x14ac:dyDescent="0.3">
      <c r="C1575" s="44" t="s">
        <v>36059</v>
      </c>
      <c r="D1575" s="44" t="s">
        <v>37462</v>
      </c>
    </row>
    <row r="1576" spans="3:4" x14ac:dyDescent="0.3">
      <c r="C1576" s="44" t="s">
        <v>36059</v>
      </c>
      <c r="D1576" s="44" t="s">
        <v>37463</v>
      </c>
    </row>
    <row r="1577" spans="3:4" x14ac:dyDescent="0.3">
      <c r="C1577" s="44" t="s">
        <v>36059</v>
      </c>
      <c r="D1577" s="44" t="s">
        <v>37464</v>
      </c>
    </row>
    <row r="1578" spans="3:4" x14ac:dyDescent="0.3">
      <c r="C1578" s="44" t="s">
        <v>36059</v>
      </c>
      <c r="D1578" s="44" t="s">
        <v>37465</v>
      </c>
    </row>
    <row r="1579" spans="3:4" x14ac:dyDescent="0.3">
      <c r="C1579" s="44" t="s">
        <v>36059</v>
      </c>
      <c r="D1579" s="44" t="s">
        <v>37466</v>
      </c>
    </row>
    <row r="1580" spans="3:4" x14ac:dyDescent="0.3">
      <c r="C1580" s="44" t="s">
        <v>36059</v>
      </c>
      <c r="D1580" s="44" t="s">
        <v>14036</v>
      </c>
    </row>
    <row r="1581" spans="3:4" x14ac:dyDescent="0.3">
      <c r="C1581" s="44" t="s">
        <v>36059</v>
      </c>
      <c r="D1581" s="44" t="s">
        <v>14038</v>
      </c>
    </row>
    <row r="1582" spans="3:4" x14ac:dyDescent="0.3">
      <c r="C1582" s="44" t="s">
        <v>36059</v>
      </c>
      <c r="D1582" s="44" t="s">
        <v>37467</v>
      </c>
    </row>
    <row r="1583" spans="3:4" x14ac:dyDescent="0.3">
      <c r="C1583" s="44" t="s">
        <v>36059</v>
      </c>
      <c r="D1583" s="44" t="s">
        <v>14417</v>
      </c>
    </row>
    <row r="1584" spans="3:4" x14ac:dyDescent="0.3">
      <c r="C1584" s="44" t="s">
        <v>36059</v>
      </c>
      <c r="D1584" s="44" t="s">
        <v>14656</v>
      </c>
    </row>
    <row r="1585" spans="3:4" x14ac:dyDescent="0.3">
      <c r="C1585" s="44" t="s">
        <v>36059</v>
      </c>
      <c r="D1585" s="44" t="s">
        <v>14843</v>
      </c>
    </row>
    <row r="1586" spans="3:4" x14ac:dyDescent="0.3">
      <c r="C1586" s="44" t="s">
        <v>36059</v>
      </c>
      <c r="D1586" s="44" t="s">
        <v>37468</v>
      </c>
    </row>
    <row r="1587" spans="3:4" x14ac:dyDescent="0.3">
      <c r="C1587" s="44" t="s">
        <v>36059</v>
      </c>
      <c r="D1587" s="44" t="s">
        <v>37469</v>
      </c>
    </row>
    <row r="1588" spans="3:4" x14ac:dyDescent="0.3">
      <c r="C1588" s="44" t="s">
        <v>36059</v>
      </c>
      <c r="D1588" s="44" t="s">
        <v>37470</v>
      </c>
    </row>
    <row r="1589" spans="3:4" x14ac:dyDescent="0.3">
      <c r="C1589" s="44" t="s">
        <v>36059</v>
      </c>
      <c r="D1589" s="44" t="s">
        <v>37471</v>
      </c>
    </row>
    <row r="1590" spans="3:4" x14ac:dyDescent="0.3">
      <c r="C1590" s="44" t="s">
        <v>36059</v>
      </c>
      <c r="D1590" s="44" t="s">
        <v>37472</v>
      </c>
    </row>
    <row r="1591" spans="3:4" x14ac:dyDescent="0.3">
      <c r="C1591" s="44" t="s">
        <v>36059</v>
      </c>
      <c r="D1591" s="44" t="s">
        <v>37473</v>
      </c>
    </row>
    <row r="1592" spans="3:4" x14ac:dyDescent="0.3">
      <c r="C1592" s="44" t="s">
        <v>36059</v>
      </c>
      <c r="D1592" s="44" t="s">
        <v>37474</v>
      </c>
    </row>
    <row r="1593" spans="3:4" x14ac:dyDescent="0.3">
      <c r="C1593" s="44" t="s">
        <v>36059</v>
      </c>
      <c r="D1593" s="44" t="s">
        <v>37475</v>
      </c>
    </row>
    <row r="1594" spans="3:4" x14ac:dyDescent="0.3">
      <c r="C1594" s="44" t="s">
        <v>36059</v>
      </c>
      <c r="D1594" s="44" t="s">
        <v>37476</v>
      </c>
    </row>
    <row r="1595" spans="3:4" x14ac:dyDescent="0.3">
      <c r="C1595" s="44" t="s">
        <v>36059</v>
      </c>
      <c r="D1595" s="44" t="s">
        <v>37477</v>
      </c>
    </row>
    <row r="1596" spans="3:4" x14ac:dyDescent="0.3">
      <c r="C1596" s="44" t="s">
        <v>36059</v>
      </c>
      <c r="D1596" s="44" t="s">
        <v>37478</v>
      </c>
    </row>
    <row r="1597" spans="3:4" x14ac:dyDescent="0.3">
      <c r="C1597" s="44" t="s">
        <v>36059</v>
      </c>
      <c r="D1597" s="44" t="s">
        <v>37479</v>
      </c>
    </row>
    <row r="1598" spans="3:4" x14ac:dyDescent="0.3">
      <c r="C1598" s="44" t="s">
        <v>36059</v>
      </c>
      <c r="D1598" s="44" t="s">
        <v>37480</v>
      </c>
    </row>
    <row r="1599" spans="3:4" x14ac:dyDescent="0.3">
      <c r="C1599" s="44" t="s">
        <v>36059</v>
      </c>
      <c r="D1599" s="44" t="s">
        <v>37481</v>
      </c>
    </row>
    <row r="1600" spans="3:4" x14ac:dyDescent="0.3">
      <c r="C1600" s="44" t="s">
        <v>36059</v>
      </c>
      <c r="D1600" s="44" t="s">
        <v>13980</v>
      </c>
    </row>
    <row r="1601" spans="3:4" x14ac:dyDescent="0.3">
      <c r="C1601" s="44" t="s">
        <v>36059</v>
      </c>
      <c r="D1601" s="44" t="s">
        <v>14121</v>
      </c>
    </row>
    <row r="1602" spans="3:4" x14ac:dyDescent="0.3">
      <c r="C1602" s="44" t="s">
        <v>36059</v>
      </c>
      <c r="D1602" s="44" t="s">
        <v>14124</v>
      </c>
    </row>
    <row r="1603" spans="3:4" x14ac:dyDescent="0.3">
      <c r="C1603" s="44" t="s">
        <v>36059</v>
      </c>
      <c r="D1603" s="44" t="s">
        <v>14172</v>
      </c>
    </row>
    <row r="1604" spans="3:4" x14ac:dyDescent="0.3">
      <c r="C1604" s="44" t="s">
        <v>36059</v>
      </c>
      <c r="D1604" s="44" t="s">
        <v>14183</v>
      </c>
    </row>
    <row r="1605" spans="3:4" x14ac:dyDescent="0.3">
      <c r="C1605" s="44" t="s">
        <v>36059</v>
      </c>
      <c r="D1605" s="44" t="s">
        <v>14190</v>
      </c>
    </row>
    <row r="1606" spans="3:4" x14ac:dyDescent="0.3">
      <c r="C1606" s="44" t="s">
        <v>36059</v>
      </c>
      <c r="D1606" s="44" t="s">
        <v>14199</v>
      </c>
    </row>
    <row r="1607" spans="3:4" x14ac:dyDescent="0.3">
      <c r="C1607" s="44" t="s">
        <v>36059</v>
      </c>
      <c r="D1607" s="44" t="s">
        <v>14203</v>
      </c>
    </row>
    <row r="1608" spans="3:4" x14ac:dyDescent="0.3">
      <c r="C1608" s="44" t="s">
        <v>36059</v>
      </c>
      <c r="D1608" s="44" t="s">
        <v>14207</v>
      </c>
    </row>
    <row r="1609" spans="3:4" x14ac:dyDescent="0.3">
      <c r="C1609" s="44" t="s">
        <v>36059</v>
      </c>
      <c r="D1609" s="44" t="s">
        <v>14214</v>
      </c>
    </row>
    <row r="1610" spans="3:4" x14ac:dyDescent="0.3">
      <c r="C1610" s="44" t="s">
        <v>36059</v>
      </c>
      <c r="D1610" s="44" t="s">
        <v>14217</v>
      </c>
    </row>
    <row r="1611" spans="3:4" x14ac:dyDescent="0.3">
      <c r="C1611" s="44" t="s">
        <v>36059</v>
      </c>
      <c r="D1611" s="44" t="s">
        <v>14225</v>
      </c>
    </row>
    <row r="1612" spans="3:4" x14ac:dyDescent="0.3">
      <c r="C1612" s="44" t="s">
        <v>36059</v>
      </c>
      <c r="D1612" s="44" t="s">
        <v>14244</v>
      </c>
    </row>
    <row r="1613" spans="3:4" x14ac:dyDescent="0.3">
      <c r="C1613" s="44" t="s">
        <v>36059</v>
      </c>
      <c r="D1613" s="44" t="s">
        <v>14254</v>
      </c>
    </row>
    <row r="1614" spans="3:4" x14ac:dyDescent="0.3">
      <c r="C1614" s="44" t="s">
        <v>36059</v>
      </c>
      <c r="D1614" s="44" t="s">
        <v>14265</v>
      </c>
    </row>
    <row r="1615" spans="3:4" x14ac:dyDescent="0.3">
      <c r="C1615" s="44" t="s">
        <v>36059</v>
      </c>
      <c r="D1615" s="44" t="s">
        <v>14274</v>
      </c>
    </row>
    <row r="1616" spans="3:4" x14ac:dyDescent="0.3">
      <c r="C1616" s="44" t="s">
        <v>36059</v>
      </c>
      <c r="D1616" s="44" t="s">
        <v>14281</v>
      </c>
    </row>
    <row r="1617" spans="3:4" x14ac:dyDescent="0.3">
      <c r="C1617" s="44" t="s">
        <v>36059</v>
      </c>
      <c r="D1617" s="44" t="s">
        <v>14287</v>
      </c>
    </row>
    <row r="1618" spans="3:4" x14ac:dyDescent="0.3">
      <c r="C1618" s="44" t="s">
        <v>36059</v>
      </c>
      <c r="D1618" s="44" t="s">
        <v>14292</v>
      </c>
    </row>
    <row r="1619" spans="3:4" x14ac:dyDescent="0.3">
      <c r="C1619" s="44" t="s">
        <v>36059</v>
      </c>
      <c r="D1619" s="44" t="s">
        <v>14438</v>
      </c>
    </row>
    <row r="1620" spans="3:4" x14ac:dyDescent="0.3">
      <c r="C1620" s="44" t="s">
        <v>36059</v>
      </c>
      <c r="D1620" s="44" t="s">
        <v>14444</v>
      </c>
    </row>
    <row r="1621" spans="3:4" x14ac:dyDescent="0.3">
      <c r="C1621" s="44" t="s">
        <v>36059</v>
      </c>
      <c r="D1621" s="44" t="s">
        <v>14453</v>
      </c>
    </row>
    <row r="1622" spans="3:4" x14ac:dyDescent="0.3">
      <c r="C1622" s="44" t="s">
        <v>36059</v>
      </c>
      <c r="D1622" s="44" t="s">
        <v>14459</v>
      </c>
    </row>
    <row r="1623" spans="3:4" x14ac:dyDescent="0.3">
      <c r="C1623" s="44" t="s">
        <v>36059</v>
      </c>
      <c r="D1623" s="44" t="s">
        <v>14464</v>
      </c>
    </row>
    <row r="1624" spans="3:4" x14ac:dyDescent="0.3">
      <c r="C1624" s="44" t="s">
        <v>36059</v>
      </c>
      <c r="D1624" s="44" t="s">
        <v>14469</v>
      </c>
    </row>
    <row r="1625" spans="3:4" x14ac:dyDescent="0.3">
      <c r="C1625" s="44" t="s">
        <v>36059</v>
      </c>
      <c r="D1625" s="44" t="s">
        <v>14472</v>
      </c>
    </row>
    <row r="1626" spans="3:4" x14ac:dyDescent="0.3">
      <c r="C1626" s="44" t="s">
        <v>36059</v>
      </c>
      <c r="D1626" s="44" t="s">
        <v>14477</v>
      </c>
    </row>
    <row r="1627" spans="3:4" x14ac:dyDescent="0.3">
      <c r="C1627" s="44" t="s">
        <v>36059</v>
      </c>
      <c r="D1627" s="44" t="s">
        <v>14479</v>
      </c>
    </row>
    <row r="1628" spans="3:4" x14ac:dyDescent="0.3">
      <c r="C1628" s="44" t="s">
        <v>36059</v>
      </c>
      <c r="D1628" s="44" t="s">
        <v>14498</v>
      </c>
    </row>
    <row r="1629" spans="3:4" x14ac:dyDescent="0.3">
      <c r="C1629" s="44" t="s">
        <v>36059</v>
      </c>
      <c r="D1629" s="44" t="s">
        <v>14633</v>
      </c>
    </row>
    <row r="1630" spans="3:4" x14ac:dyDescent="0.3">
      <c r="C1630" s="44" t="s">
        <v>36059</v>
      </c>
      <c r="D1630" s="44" t="s">
        <v>14642</v>
      </c>
    </row>
    <row r="1631" spans="3:4" x14ac:dyDescent="0.3">
      <c r="C1631" s="44" t="s">
        <v>36059</v>
      </c>
      <c r="D1631" s="44" t="s">
        <v>14997</v>
      </c>
    </row>
    <row r="1632" spans="3:4" x14ac:dyDescent="0.3">
      <c r="C1632" s="44" t="s">
        <v>36059</v>
      </c>
      <c r="D1632" s="44" t="s">
        <v>37482</v>
      </c>
    </row>
    <row r="1633" spans="3:4" x14ac:dyDescent="0.3">
      <c r="C1633" s="44" t="s">
        <v>36059</v>
      </c>
      <c r="D1633" s="44" t="s">
        <v>16106</v>
      </c>
    </row>
    <row r="1634" spans="3:4" x14ac:dyDescent="0.3">
      <c r="C1634" s="44" t="s">
        <v>36059</v>
      </c>
      <c r="D1634" s="44" t="s">
        <v>13807</v>
      </c>
    </row>
    <row r="1635" spans="3:4" x14ac:dyDescent="0.3">
      <c r="C1635" s="44" t="s">
        <v>36059</v>
      </c>
      <c r="D1635" s="44" t="s">
        <v>13810</v>
      </c>
    </row>
    <row r="1636" spans="3:4" x14ac:dyDescent="0.3">
      <c r="C1636" s="44" t="s">
        <v>36059</v>
      </c>
      <c r="D1636" s="44" t="s">
        <v>13812</v>
      </c>
    </row>
    <row r="1637" spans="3:4" x14ac:dyDescent="0.3">
      <c r="C1637" s="44" t="s">
        <v>36059</v>
      </c>
      <c r="D1637" s="44" t="s">
        <v>13815</v>
      </c>
    </row>
    <row r="1638" spans="3:4" x14ac:dyDescent="0.3">
      <c r="C1638" s="44" t="s">
        <v>36059</v>
      </c>
      <c r="D1638" s="44" t="s">
        <v>14426</v>
      </c>
    </row>
    <row r="1639" spans="3:4" x14ac:dyDescent="0.3">
      <c r="C1639" s="44" t="s">
        <v>36059</v>
      </c>
      <c r="D1639" s="44" t="s">
        <v>14924</v>
      </c>
    </row>
    <row r="1640" spans="3:4" x14ac:dyDescent="0.3">
      <c r="C1640" s="44" t="s">
        <v>36059</v>
      </c>
      <c r="D1640" s="44" t="s">
        <v>16720</v>
      </c>
    </row>
    <row r="1641" spans="3:4" x14ac:dyDescent="0.3">
      <c r="C1641" s="44" t="s">
        <v>36059</v>
      </c>
      <c r="D1641" s="44" t="s">
        <v>16722</v>
      </c>
    </row>
    <row r="1642" spans="3:4" x14ac:dyDescent="0.3">
      <c r="C1642" s="44" t="s">
        <v>36059</v>
      </c>
      <c r="D1642" s="44" t="s">
        <v>16724</v>
      </c>
    </row>
    <row r="1643" spans="3:4" x14ac:dyDescent="0.3">
      <c r="C1643" s="44" t="s">
        <v>36059</v>
      </c>
      <c r="D1643" s="44" t="s">
        <v>16726</v>
      </c>
    </row>
    <row r="1644" spans="3:4" x14ac:dyDescent="0.3">
      <c r="C1644" s="44" t="s">
        <v>36059</v>
      </c>
      <c r="D1644" s="44" t="s">
        <v>15085</v>
      </c>
    </row>
    <row r="1645" spans="3:4" x14ac:dyDescent="0.3">
      <c r="C1645" s="44" t="s">
        <v>36059</v>
      </c>
      <c r="D1645" s="44" t="s">
        <v>15088</v>
      </c>
    </row>
    <row r="1646" spans="3:4" x14ac:dyDescent="0.3">
      <c r="C1646" s="44" t="s">
        <v>36059</v>
      </c>
      <c r="D1646" s="44" t="s">
        <v>37483</v>
      </c>
    </row>
    <row r="1647" spans="3:4" x14ac:dyDescent="0.3">
      <c r="C1647" s="44" t="s">
        <v>36059</v>
      </c>
      <c r="D1647" s="44" t="s">
        <v>37484</v>
      </c>
    </row>
    <row r="1648" spans="3:4" x14ac:dyDescent="0.3">
      <c r="C1648" s="44" t="s">
        <v>36059</v>
      </c>
      <c r="D1648" s="44" t="s">
        <v>37485</v>
      </c>
    </row>
    <row r="1649" spans="3:4" x14ac:dyDescent="0.3">
      <c r="C1649" s="44" t="s">
        <v>36059</v>
      </c>
      <c r="D1649" s="44" t="s">
        <v>37486</v>
      </c>
    </row>
    <row r="1650" spans="3:4" x14ac:dyDescent="0.3">
      <c r="C1650" s="44" t="s">
        <v>36059</v>
      </c>
      <c r="D1650" s="44" t="s">
        <v>37487</v>
      </c>
    </row>
    <row r="1651" spans="3:4" x14ac:dyDescent="0.3">
      <c r="C1651" s="44" t="s">
        <v>36059</v>
      </c>
      <c r="D1651" s="44" t="s">
        <v>37488</v>
      </c>
    </row>
    <row r="1652" spans="3:4" x14ac:dyDescent="0.3">
      <c r="C1652" s="44" t="s">
        <v>36059</v>
      </c>
      <c r="D1652" s="44" t="s">
        <v>37489</v>
      </c>
    </row>
    <row r="1653" spans="3:4" x14ac:dyDescent="0.3">
      <c r="C1653" s="44" t="s">
        <v>36059</v>
      </c>
      <c r="D1653" s="44" t="s">
        <v>37490</v>
      </c>
    </row>
    <row r="1654" spans="3:4" x14ac:dyDescent="0.3">
      <c r="C1654" s="44" t="s">
        <v>36059</v>
      </c>
      <c r="D1654" s="44" t="s">
        <v>37491</v>
      </c>
    </row>
    <row r="1655" spans="3:4" x14ac:dyDescent="0.3">
      <c r="C1655" s="44" t="s">
        <v>36059</v>
      </c>
      <c r="D1655" s="44" t="s">
        <v>37492</v>
      </c>
    </row>
    <row r="1656" spans="3:4" x14ac:dyDescent="0.3">
      <c r="C1656" s="44" t="s">
        <v>36059</v>
      </c>
      <c r="D1656" s="44" t="s">
        <v>37493</v>
      </c>
    </row>
    <row r="1657" spans="3:4" x14ac:dyDescent="0.3">
      <c r="C1657" s="44" t="s">
        <v>36059</v>
      </c>
      <c r="D1657" s="44" t="s">
        <v>37494</v>
      </c>
    </row>
    <row r="1658" spans="3:4" x14ac:dyDescent="0.3">
      <c r="C1658" s="44" t="s">
        <v>36059</v>
      </c>
      <c r="D1658" s="44" t="s">
        <v>37495</v>
      </c>
    </row>
    <row r="1659" spans="3:4" x14ac:dyDescent="0.3">
      <c r="C1659" s="44" t="s">
        <v>36059</v>
      </c>
      <c r="D1659" s="44" t="s">
        <v>14502</v>
      </c>
    </row>
    <row r="1660" spans="3:4" x14ac:dyDescent="0.3">
      <c r="C1660" s="44" t="s">
        <v>36059</v>
      </c>
      <c r="D1660" s="44" t="s">
        <v>14635</v>
      </c>
    </row>
    <row r="1661" spans="3:4" x14ac:dyDescent="0.3">
      <c r="C1661" s="44" t="s">
        <v>36059</v>
      </c>
      <c r="D1661" s="44" t="s">
        <v>37496</v>
      </c>
    </row>
    <row r="1662" spans="3:4" x14ac:dyDescent="0.3">
      <c r="C1662" s="44" t="s">
        <v>36059</v>
      </c>
      <c r="D1662" s="44" t="s">
        <v>37497</v>
      </c>
    </row>
    <row r="1663" spans="3:4" x14ac:dyDescent="0.3">
      <c r="C1663" s="44" t="s">
        <v>36059</v>
      </c>
      <c r="D1663" s="44" t="s">
        <v>37498</v>
      </c>
    </row>
    <row r="1664" spans="3:4" x14ac:dyDescent="0.3">
      <c r="C1664" s="44" t="s">
        <v>36059</v>
      </c>
      <c r="D1664" s="44" t="s">
        <v>13948</v>
      </c>
    </row>
    <row r="1665" spans="3:4" x14ac:dyDescent="0.3">
      <c r="C1665" s="44" t="s">
        <v>36059</v>
      </c>
      <c r="D1665" s="44" t="s">
        <v>14762</v>
      </c>
    </row>
    <row r="1666" spans="3:4" x14ac:dyDescent="0.3">
      <c r="C1666" s="44" t="s">
        <v>36059</v>
      </c>
      <c r="D1666" s="44" t="s">
        <v>14807</v>
      </c>
    </row>
    <row r="1667" spans="3:4" x14ac:dyDescent="0.3">
      <c r="C1667" s="44" t="s">
        <v>36059</v>
      </c>
      <c r="D1667" s="44" t="s">
        <v>37499</v>
      </c>
    </row>
    <row r="1668" spans="3:4" x14ac:dyDescent="0.3">
      <c r="C1668" s="44" t="s">
        <v>36059</v>
      </c>
      <c r="D1668" s="44" t="s">
        <v>37500</v>
      </c>
    </row>
    <row r="1669" spans="3:4" x14ac:dyDescent="0.3">
      <c r="C1669" s="44" t="s">
        <v>36059</v>
      </c>
      <c r="D1669" s="44" t="s">
        <v>37501</v>
      </c>
    </row>
    <row r="1670" spans="3:4" x14ac:dyDescent="0.3">
      <c r="C1670" s="44" t="s">
        <v>36059</v>
      </c>
      <c r="D1670" s="44" t="s">
        <v>37502</v>
      </c>
    </row>
    <row r="1671" spans="3:4" x14ac:dyDescent="0.3">
      <c r="C1671" s="44" t="s">
        <v>36059</v>
      </c>
      <c r="D1671" s="44" t="s">
        <v>37503</v>
      </c>
    </row>
    <row r="1672" spans="3:4" x14ac:dyDescent="0.3">
      <c r="C1672" s="44" t="s">
        <v>36059</v>
      </c>
      <c r="D1672" s="44" t="s">
        <v>37504</v>
      </c>
    </row>
    <row r="1673" spans="3:4" x14ac:dyDescent="0.3">
      <c r="C1673" s="44" t="s">
        <v>36059</v>
      </c>
      <c r="D1673" s="44" t="s">
        <v>37505</v>
      </c>
    </row>
    <row r="1674" spans="3:4" x14ac:dyDescent="0.3">
      <c r="C1674" s="44" t="s">
        <v>36059</v>
      </c>
      <c r="D1674" s="44" t="s">
        <v>37506</v>
      </c>
    </row>
    <row r="1675" spans="3:4" x14ac:dyDescent="0.3">
      <c r="C1675" s="44" t="s">
        <v>36059</v>
      </c>
      <c r="D1675" s="44" t="s">
        <v>37507</v>
      </c>
    </row>
    <row r="1676" spans="3:4" x14ac:dyDescent="0.3">
      <c r="C1676" s="44" t="s">
        <v>36059</v>
      </c>
      <c r="D1676" s="44" t="s">
        <v>37508</v>
      </c>
    </row>
    <row r="1677" spans="3:4" x14ac:dyDescent="0.3">
      <c r="C1677" s="44" t="s">
        <v>36059</v>
      </c>
      <c r="D1677" s="44" t="s">
        <v>37509</v>
      </c>
    </row>
    <row r="1678" spans="3:4" x14ac:dyDescent="0.3">
      <c r="C1678" s="44" t="s">
        <v>36059</v>
      </c>
      <c r="D1678" s="44" t="s">
        <v>37510</v>
      </c>
    </row>
    <row r="1679" spans="3:4" x14ac:dyDescent="0.3">
      <c r="C1679" s="44" t="s">
        <v>36059</v>
      </c>
      <c r="D1679" s="44" t="s">
        <v>37511</v>
      </c>
    </row>
    <row r="1680" spans="3:4" x14ac:dyDescent="0.3">
      <c r="C1680" s="44" t="s">
        <v>36059</v>
      </c>
      <c r="D1680" s="44" t="s">
        <v>16021</v>
      </c>
    </row>
    <row r="1681" spans="3:4" x14ac:dyDescent="0.3">
      <c r="C1681" s="44" t="s">
        <v>36059</v>
      </c>
      <c r="D1681" s="44" t="s">
        <v>37512</v>
      </c>
    </row>
    <row r="1682" spans="3:4" x14ac:dyDescent="0.3">
      <c r="C1682" s="44" t="s">
        <v>36059</v>
      </c>
      <c r="D1682" s="44" t="s">
        <v>16108</v>
      </c>
    </row>
    <row r="1683" spans="3:4" x14ac:dyDescent="0.3">
      <c r="C1683" s="44" t="s">
        <v>36059</v>
      </c>
      <c r="D1683" s="44" t="s">
        <v>37513</v>
      </c>
    </row>
    <row r="1684" spans="3:4" x14ac:dyDescent="0.3">
      <c r="C1684" s="44" t="s">
        <v>36059</v>
      </c>
      <c r="D1684" s="44" t="s">
        <v>37514</v>
      </c>
    </row>
    <row r="1685" spans="3:4" x14ac:dyDescent="0.3">
      <c r="C1685" s="44" t="s">
        <v>36059</v>
      </c>
      <c r="D1685" s="44" t="s">
        <v>37515</v>
      </c>
    </row>
    <row r="1686" spans="3:4" x14ac:dyDescent="0.3">
      <c r="C1686" s="44" t="s">
        <v>36059</v>
      </c>
      <c r="D1686" s="44" t="s">
        <v>37516</v>
      </c>
    </row>
    <row r="1687" spans="3:4" x14ac:dyDescent="0.3">
      <c r="C1687" s="44" t="s">
        <v>36059</v>
      </c>
      <c r="D1687" s="44" t="s">
        <v>37517</v>
      </c>
    </row>
    <row r="1688" spans="3:4" x14ac:dyDescent="0.3">
      <c r="C1688" s="44" t="s">
        <v>36059</v>
      </c>
      <c r="D1688" s="44" t="s">
        <v>37518</v>
      </c>
    </row>
    <row r="1689" spans="3:4" x14ac:dyDescent="0.3">
      <c r="C1689" s="44" t="s">
        <v>36059</v>
      </c>
      <c r="D1689" s="44" t="s">
        <v>37519</v>
      </c>
    </row>
    <row r="1690" spans="3:4" x14ac:dyDescent="0.3">
      <c r="C1690" s="44" t="s">
        <v>36059</v>
      </c>
      <c r="D1690" s="44" t="s">
        <v>37520</v>
      </c>
    </row>
    <row r="1691" spans="3:4" x14ac:dyDescent="0.3">
      <c r="C1691" s="44" t="s">
        <v>36059</v>
      </c>
      <c r="D1691" s="44" t="s">
        <v>16003</v>
      </c>
    </row>
    <row r="1692" spans="3:4" x14ac:dyDescent="0.3">
      <c r="C1692" s="44" t="s">
        <v>36059</v>
      </c>
      <c r="D1692" s="44" t="s">
        <v>13952</v>
      </c>
    </row>
    <row r="1693" spans="3:4" x14ac:dyDescent="0.3">
      <c r="C1693" s="44" t="s">
        <v>36059</v>
      </c>
      <c r="D1693" s="44" t="s">
        <v>37521</v>
      </c>
    </row>
    <row r="1694" spans="3:4" x14ac:dyDescent="0.3">
      <c r="C1694" s="44" t="s">
        <v>36059</v>
      </c>
      <c r="D1694" s="44" t="s">
        <v>37522</v>
      </c>
    </row>
    <row r="1695" spans="3:4" x14ac:dyDescent="0.3">
      <c r="C1695" s="44" t="s">
        <v>36059</v>
      </c>
      <c r="D1695" s="44" t="s">
        <v>37523</v>
      </c>
    </row>
    <row r="1696" spans="3:4" x14ac:dyDescent="0.3">
      <c r="C1696" s="44" t="s">
        <v>36059</v>
      </c>
      <c r="D1696" s="44" t="s">
        <v>37524</v>
      </c>
    </row>
    <row r="1697" spans="3:4" x14ac:dyDescent="0.3">
      <c r="C1697" s="44" t="s">
        <v>36059</v>
      </c>
      <c r="D1697" s="44" t="s">
        <v>37525</v>
      </c>
    </row>
    <row r="1698" spans="3:4" x14ac:dyDescent="0.3">
      <c r="C1698" s="44" t="s">
        <v>36059</v>
      </c>
      <c r="D1698" s="44" t="s">
        <v>16132</v>
      </c>
    </row>
    <row r="1699" spans="3:4" x14ac:dyDescent="0.3">
      <c r="C1699" s="44" t="s">
        <v>36059</v>
      </c>
      <c r="D1699" s="44" t="s">
        <v>16135</v>
      </c>
    </row>
    <row r="1700" spans="3:4" x14ac:dyDescent="0.3">
      <c r="C1700" s="44" t="s">
        <v>36059</v>
      </c>
      <c r="D1700" s="44" t="s">
        <v>37526</v>
      </c>
    </row>
    <row r="1701" spans="3:4" x14ac:dyDescent="0.3">
      <c r="C1701" s="44" t="s">
        <v>36059</v>
      </c>
      <c r="D1701" s="44" t="s">
        <v>37527</v>
      </c>
    </row>
    <row r="1702" spans="3:4" x14ac:dyDescent="0.3">
      <c r="C1702" s="44" t="s">
        <v>36059</v>
      </c>
      <c r="D1702" s="44" t="s">
        <v>37528</v>
      </c>
    </row>
    <row r="1703" spans="3:4" x14ac:dyDescent="0.3">
      <c r="C1703" s="44" t="s">
        <v>36059</v>
      </c>
      <c r="D1703" s="44" t="s">
        <v>37529</v>
      </c>
    </row>
    <row r="1704" spans="3:4" x14ac:dyDescent="0.3">
      <c r="C1704" s="44" t="s">
        <v>36059</v>
      </c>
      <c r="D1704" s="44" t="s">
        <v>14436</v>
      </c>
    </row>
    <row r="1705" spans="3:4" x14ac:dyDescent="0.3">
      <c r="C1705" s="44" t="s">
        <v>36059</v>
      </c>
      <c r="D1705" s="44" t="s">
        <v>14534</v>
      </c>
    </row>
    <row r="1706" spans="3:4" x14ac:dyDescent="0.3">
      <c r="C1706" s="44" t="s">
        <v>36059</v>
      </c>
      <c r="D1706" s="44" t="s">
        <v>14926</v>
      </c>
    </row>
    <row r="1707" spans="3:4" x14ac:dyDescent="0.3">
      <c r="C1707" s="44" t="s">
        <v>36059</v>
      </c>
      <c r="D1707" s="44" t="s">
        <v>37530</v>
      </c>
    </row>
    <row r="1708" spans="3:4" x14ac:dyDescent="0.3">
      <c r="C1708" s="44" t="s">
        <v>36059</v>
      </c>
      <c r="D1708" s="44" t="s">
        <v>14544</v>
      </c>
    </row>
    <row r="1709" spans="3:4" x14ac:dyDescent="0.3">
      <c r="C1709" s="44" t="s">
        <v>36059</v>
      </c>
      <c r="D1709" s="44" t="s">
        <v>37531</v>
      </c>
    </row>
    <row r="1710" spans="3:4" x14ac:dyDescent="0.3">
      <c r="C1710" s="44" t="s">
        <v>36059</v>
      </c>
      <c r="D1710" s="44" t="s">
        <v>37532</v>
      </c>
    </row>
    <row r="1711" spans="3:4" x14ac:dyDescent="0.3">
      <c r="C1711" s="44" t="s">
        <v>36059</v>
      </c>
      <c r="D1711" s="44" t="s">
        <v>37533</v>
      </c>
    </row>
    <row r="1712" spans="3:4" x14ac:dyDescent="0.3">
      <c r="C1712" s="44" t="s">
        <v>36059</v>
      </c>
      <c r="D1712" s="44" t="s">
        <v>37534</v>
      </c>
    </row>
    <row r="1713" spans="3:4" x14ac:dyDescent="0.3">
      <c r="C1713" s="44" t="s">
        <v>36059</v>
      </c>
      <c r="D1713" s="44" t="s">
        <v>37535</v>
      </c>
    </row>
    <row r="1714" spans="3:4" x14ac:dyDescent="0.3">
      <c r="C1714" s="44" t="s">
        <v>36059</v>
      </c>
      <c r="D1714" s="44" t="s">
        <v>37536</v>
      </c>
    </row>
    <row r="1715" spans="3:4" x14ac:dyDescent="0.3">
      <c r="C1715" s="44" t="s">
        <v>36059</v>
      </c>
      <c r="D1715" s="44" t="s">
        <v>37537</v>
      </c>
    </row>
    <row r="1716" spans="3:4" x14ac:dyDescent="0.3">
      <c r="C1716" s="44" t="s">
        <v>36059</v>
      </c>
      <c r="D1716" s="44" t="s">
        <v>13962</v>
      </c>
    </row>
    <row r="1717" spans="3:4" x14ac:dyDescent="0.3">
      <c r="C1717" s="44" t="s">
        <v>36059</v>
      </c>
      <c r="D1717" s="44" t="s">
        <v>14475</v>
      </c>
    </row>
    <row r="1718" spans="3:4" x14ac:dyDescent="0.3">
      <c r="C1718" s="44" t="s">
        <v>36059</v>
      </c>
      <c r="D1718" s="44" t="s">
        <v>14833</v>
      </c>
    </row>
    <row r="1719" spans="3:4" x14ac:dyDescent="0.3">
      <c r="C1719" s="44" t="s">
        <v>36059</v>
      </c>
      <c r="D1719" s="44" t="s">
        <v>14694</v>
      </c>
    </row>
    <row r="1720" spans="3:4" x14ac:dyDescent="0.3">
      <c r="C1720" s="44" t="s">
        <v>36059</v>
      </c>
      <c r="D1720" s="44" t="s">
        <v>16137</v>
      </c>
    </row>
    <row r="1721" spans="3:4" x14ac:dyDescent="0.3">
      <c r="C1721" s="44" t="s">
        <v>36059</v>
      </c>
      <c r="D1721" s="44" t="s">
        <v>16147</v>
      </c>
    </row>
    <row r="1722" spans="3:4" x14ac:dyDescent="0.3">
      <c r="C1722" s="44" t="s">
        <v>36059</v>
      </c>
      <c r="D1722" s="44" t="s">
        <v>14688</v>
      </c>
    </row>
    <row r="1723" spans="3:4" x14ac:dyDescent="0.3">
      <c r="C1723" s="44" t="s">
        <v>36059</v>
      </c>
      <c r="D1723" s="44" t="s">
        <v>37538</v>
      </c>
    </row>
    <row r="1724" spans="3:4" x14ac:dyDescent="0.3">
      <c r="C1724" s="44" t="s">
        <v>36059</v>
      </c>
      <c r="D1724" s="44" t="s">
        <v>37539</v>
      </c>
    </row>
    <row r="1725" spans="3:4" x14ac:dyDescent="0.3">
      <c r="C1725" s="44" t="s">
        <v>36059</v>
      </c>
      <c r="D1725" s="44" t="s">
        <v>37540</v>
      </c>
    </row>
    <row r="1726" spans="3:4" x14ac:dyDescent="0.3">
      <c r="C1726" s="44" t="s">
        <v>36059</v>
      </c>
      <c r="D1726" s="44" t="s">
        <v>14041</v>
      </c>
    </row>
    <row r="1727" spans="3:4" x14ac:dyDescent="0.3">
      <c r="C1727" s="44" t="s">
        <v>36059</v>
      </c>
      <c r="D1727" s="44" t="s">
        <v>14044</v>
      </c>
    </row>
    <row r="1728" spans="3:4" x14ac:dyDescent="0.3">
      <c r="C1728" s="44" t="s">
        <v>36059</v>
      </c>
      <c r="D1728" s="44" t="s">
        <v>14559</v>
      </c>
    </row>
    <row r="1729" spans="3:4" x14ac:dyDescent="0.3">
      <c r="C1729" s="44" t="s">
        <v>36059</v>
      </c>
      <c r="D1729" s="44" t="s">
        <v>14882</v>
      </c>
    </row>
    <row r="1730" spans="3:4" x14ac:dyDescent="0.3">
      <c r="C1730" s="44" t="s">
        <v>36059</v>
      </c>
      <c r="D1730" s="44" t="s">
        <v>14886</v>
      </c>
    </row>
    <row r="1731" spans="3:4" x14ac:dyDescent="0.3">
      <c r="C1731" s="44" t="s">
        <v>36059</v>
      </c>
      <c r="D1731" s="44" t="s">
        <v>14889</v>
      </c>
    </row>
    <row r="1732" spans="3:4" x14ac:dyDescent="0.3">
      <c r="C1732" s="44" t="s">
        <v>36059</v>
      </c>
      <c r="D1732" s="44" t="s">
        <v>14892</v>
      </c>
    </row>
    <row r="1733" spans="3:4" x14ac:dyDescent="0.3">
      <c r="C1733" s="44" t="s">
        <v>36059</v>
      </c>
      <c r="D1733" s="44" t="s">
        <v>14896</v>
      </c>
    </row>
    <row r="1734" spans="3:4" x14ac:dyDescent="0.3">
      <c r="C1734" s="44" t="s">
        <v>36059</v>
      </c>
      <c r="D1734" s="44" t="s">
        <v>14899</v>
      </c>
    </row>
    <row r="1735" spans="3:4" x14ac:dyDescent="0.3">
      <c r="C1735" s="44" t="s">
        <v>36059</v>
      </c>
      <c r="D1735" s="44" t="s">
        <v>14902</v>
      </c>
    </row>
    <row r="1736" spans="3:4" x14ac:dyDescent="0.3">
      <c r="C1736" s="44" t="s">
        <v>36059</v>
      </c>
      <c r="D1736" s="44" t="s">
        <v>14905</v>
      </c>
    </row>
    <row r="1737" spans="3:4" x14ac:dyDescent="0.3">
      <c r="C1737" s="44" t="s">
        <v>36059</v>
      </c>
      <c r="D1737" s="44" t="s">
        <v>14908</v>
      </c>
    </row>
    <row r="1738" spans="3:4" x14ac:dyDescent="0.3">
      <c r="C1738" s="44" t="s">
        <v>36059</v>
      </c>
      <c r="D1738" s="44" t="s">
        <v>14911</v>
      </c>
    </row>
    <row r="1739" spans="3:4" x14ac:dyDescent="0.3">
      <c r="C1739" s="44" t="s">
        <v>36059</v>
      </c>
      <c r="D1739" s="44" t="s">
        <v>14914</v>
      </c>
    </row>
    <row r="1740" spans="3:4" x14ac:dyDescent="0.3">
      <c r="C1740" s="44" t="s">
        <v>36059</v>
      </c>
      <c r="D1740" s="44" t="s">
        <v>14917</v>
      </c>
    </row>
    <row r="1741" spans="3:4" x14ac:dyDescent="0.3">
      <c r="C1741" s="44" t="s">
        <v>36059</v>
      </c>
      <c r="D1741" s="44" t="s">
        <v>14920</v>
      </c>
    </row>
    <row r="1742" spans="3:4" x14ac:dyDescent="0.3">
      <c r="C1742" s="44" t="s">
        <v>36059</v>
      </c>
      <c r="D1742" s="44" t="s">
        <v>14922</v>
      </c>
    </row>
    <row r="1743" spans="3:4" x14ac:dyDescent="0.3">
      <c r="C1743" s="44" t="s">
        <v>36059</v>
      </c>
      <c r="D1743" s="44" t="s">
        <v>37541</v>
      </c>
    </row>
    <row r="1744" spans="3:4" x14ac:dyDescent="0.3">
      <c r="C1744" s="44" t="s">
        <v>36059</v>
      </c>
      <c r="D1744" s="44" t="s">
        <v>16032</v>
      </c>
    </row>
    <row r="1745" spans="3:4" x14ac:dyDescent="0.3">
      <c r="C1745" s="44" t="s">
        <v>36059</v>
      </c>
      <c r="D1745" s="44" t="s">
        <v>16035</v>
      </c>
    </row>
    <row r="1746" spans="3:4" x14ac:dyDescent="0.3">
      <c r="C1746" s="44" t="s">
        <v>36059</v>
      </c>
      <c r="D1746" s="44" t="s">
        <v>14706</v>
      </c>
    </row>
    <row r="1747" spans="3:4" x14ac:dyDescent="0.3">
      <c r="C1747" s="44" t="s">
        <v>36059</v>
      </c>
      <c r="D1747" s="44" t="s">
        <v>16039</v>
      </c>
    </row>
    <row r="1748" spans="3:4" x14ac:dyDescent="0.3">
      <c r="C1748" s="44" t="s">
        <v>36059</v>
      </c>
      <c r="D1748" s="44" t="s">
        <v>16162</v>
      </c>
    </row>
    <row r="1749" spans="3:4" x14ac:dyDescent="0.3">
      <c r="C1749" s="44" t="s">
        <v>36059</v>
      </c>
      <c r="D1749" s="44" t="s">
        <v>16172</v>
      </c>
    </row>
    <row r="1750" spans="3:4" x14ac:dyDescent="0.3">
      <c r="C1750" s="44" t="s">
        <v>36059</v>
      </c>
      <c r="D1750" s="44" t="s">
        <v>16186</v>
      </c>
    </row>
    <row r="1751" spans="3:4" x14ac:dyDescent="0.3">
      <c r="C1751" s="44" t="s">
        <v>36059</v>
      </c>
      <c r="D1751" s="44" t="s">
        <v>16037</v>
      </c>
    </row>
    <row r="1752" spans="3:4" x14ac:dyDescent="0.3">
      <c r="C1752" s="44" t="s">
        <v>36059</v>
      </c>
      <c r="D1752" s="44" t="s">
        <v>13966</v>
      </c>
    </row>
    <row r="1753" spans="3:4" x14ac:dyDescent="0.3">
      <c r="C1753" s="44" t="s">
        <v>36059</v>
      </c>
      <c r="D1753" s="44" t="s">
        <v>37542</v>
      </c>
    </row>
    <row r="1754" spans="3:4" x14ac:dyDescent="0.3">
      <c r="C1754" s="44" t="s">
        <v>36059</v>
      </c>
      <c r="D1754" s="44" t="s">
        <v>37543</v>
      </c>
    </row>
    <row r="1755" spans="3:4" x14ac:dyDescent="0.3">
      <c r="C1755" s="44" t="s">
        <v>36059</v>
      </c>
      <c r="D1755" s="44" t="s">
        <v>14550</v>
      </c>
    </row>
    <row r="1756" spans="3:4" x14ac:dyDescent="0.3">
      <c r="C1756" s="44" t="s">
        <v>36059</v>
      </c>
      <c r="D1756" s="44" t="s">
        <v>14767</v>
      </c>
    </row>
    <row r="1757" spans="3:4" x14ac:dyDescent="0.3">
      <c r="C1757" s="44" t="s">
        <v>36059</v>
      </c>
      <c r="D1757" s="44" t="s">
        <v>14812</v>
      </c>
    </row>
    <row r="1758" spans="3:4" x14ac:dyDescent="0.3">
      <c r="C1758" s="44" t="s">
        <v>36059</v>
      </c>
      <c r="D1758" s="44" t="s">
        <v>14990</v>
      </c>
    </row>
    <row r="1759" spans="3:4" x14ac:dyDescent="0.3">
      <c r="C1759" s="44" t="s">
        <v>36059</v>
      </c>
      <c r="D1759" s="44" t="s">
        <v>37544</v>
      </c>
    </row>
    <row r="1760" spans="3:4" x14ac:dyDescent="0.3">
      <c r="C1760" s="44" t="s">
        <v>36059</v>
      </c>
      <c r="D1760" s="44" t="s">
        <v>37545</v>
      </c>
    </row>
    <row r="1761" spans="3:4" x14ac:dyDescent="0.3">
      <c r="C1761" s="44" t="s">
        <v>36059</v>
      </c>
      <c r="D1761" s="44" t="s">
        <v>37546</v>
      </c>
    </row>
    <row r="1762" spans="3:4" x14ac:dyDescent="0.3">
      <c r="C1762" s="44" t="s">
        <v>36059</v>
      </c>
      <c r="D1762" s="44" t="s">
        <v>37547</v>
      </c>
    </row>
    <row r="1763" spans="3:4" x14ac:dyDescent="0.3">
      <c r="C1763" s="44" t="s">
        <v>36059</v>
      </c>
      <c r="D1763" s="44" t="s">
        <v>37548</v>
      </c>
    </row>
    <row r="1764" spans="3:4" x14ac:dyDescent="0.3">
      <c r="C1764" s="44" t="s">
        <v>36059</v>
      </c>
      <c r="D1764" s="44" t="s">
        <v>37549</v>
      </c>
    </row>
    <row r="1765" spans="3:4" x14ac:dyDescent="0.3">
      <c r="C1765" s="44" t="s">
        <v>36059</v>
      </c>
      <c r="D1765" s="44" t="s">
        <v>37550</v>
      </c>
    </row>
    <row r="1766" spans="3:4" x14ac:dyDescent="0.3">
      <c r="C1766" s="44" t="s">
        <v>36059</v>
      </c>
      <c r="D1766" s="44" t="s">
        <v>16006</v>
      </c>
    </row>
    <row r="1767" spans="3:4" x14ac:dyDescent="0.3">
      <c r="C1767" s="44" t="s">
        <v>36059</v>
      </c>
      <c r="D1767" s="44" t="s">
        <v>16008</v>
      </c>
    </row>
    <row r="1768" spans="3:4" x14ac:dyDescent="0.3">
      <c r="C1768" s="44" t="s">
        <v>36059</v>
      </c>
      <c r="D1768" s="44" t="s">
        <v>16010</v>
      </c>
    </row>
    <row r="1769" spans="3:4" x14ac:dyDescent="0.3">
      <c r="C1769" s="44" t="s">
        <v>36059</v>
      </c>
      <c r="D1769" s="44" t="s">
        <v>16013</v>
      </c>
    </row>
    <row r="1770" spans="3:4" x14ac:dyDescent="0.3">
      <c r="C1770" s="44" t="s">
        <v>36059</v>
      </c>
      <c r="D1770" s="44" t="s">
        <v>37551</v>
      </c>
    </row>
    <row r="1771" spans="3:4" x14ac:dyDescent="0.3">
      <c r="C1771" s="44" t="s">
        <v>36059</v>
      </c>
      <c r="D1771" s="44" t="s">
        <v>37552</v>
      </c>
    </row>
    <row r="1772" spans="3:4" x14ac:dyDescent="0.3">
      <c r="C1772" s="44" t="s">
        <v>36059</v>
      </c>
      <c r="D1772" s="44" t="s">
        <v>14525</v>
      </c>
    </row>
    <row r="1773" spans="3:4" x14ac:dyDescent="0.3">
      <c r="C1773" s="44" t="s">
        <v>36059</v>
      </c>
      <c r="D1773" s="44" t="s">
        <v>14645</v>
      </c>
    </row>
    <row r="1774" spans="3:4" x14ac:dyDescent="0.3">
      <c r="C1774" s="44" t="s">
        <v>36059</v>
      </c>
      <c r="D1774" s="44" t="s">
        <v>14987</v>
      </c>
    </row>
    <row r="1775" spans="3:4" x14ac:dyDescent="0.3">
      <c r="C1775" s="44" t="s">
        <v>36059</v>
      </c>
      <c r="D1775" s="44" t="s">
        <v>7640</v>
      </c>
    </row>
    <row r="1776" spans="3:4" x14ac:dyDescent="0.3">
      <c r="C1776" s="44" t="s">
        <v>36059</v>
      </c>
      <c r="D1776" s="44" t="s">
        <v>7652</v>
      </c>
    </row>
    <row r="1777" spans="3:4" x14ac:dyDescent="0.3">
      <c r="C1777" s="44" t="s">
        <v>36059</v>
      </c>
      <c r="D1777" s="44" t="s">
        <v>7710</v>
      </c>
    </row>
    <row r="1778" spans="3:4" x14ac:dyDescent="0.3">
      <c r="C1778" s="44" t="s">
        <v>36059</v>
      </c>
      <c r="D1778" s="44" t="s">
        <v>7719</v>
      </c>
    </row>
    <row r="1779" spans="3:4" x14ac:dyDescent="0.3">
      <c r="C1779" s="44" t="s">
        <v>36059</v>
      </c>
      <c r="D1779" s="44" t="s">
        <v>7725</v>
      </c>
    </row>
    <row r="1780" spans="3:4" x14ac:dyDescent="0.3">
      <c r="C1780" s="44" t="s">
        <v>36059</v>
      </c>
      <c r="D1780" s="44" t="s">
        <v>37553</v>
      </c>
    </row>
    <row r="1781" spans="3:4" x14ac:dyDescent="0.3">
      <c r="C1781" s="44" t="s">
        <v>36059</v>
      </c>
      <c r="D1781" s="44" t="s">
        <v>37554</v>
      </c>
    </row>
    <row r="1782" spans="3:4" x14ac:dyDescent="0.3">
      <c r="C1782" s="44" t="s">
        <v>36059</v>
      </c>
      <c r="D1782" s="44" t="s">
        <v>14027</v>
      </c>
    </row>
    <row r="1783" spans="3:4" x14ac:dyDescent="0.3">
      <c r="C1783" s="44" t="s">
        <v>37555</v>
      </c>
      <c r="D1783" s="44" t="s">
        <v>37556</v>
      </c>
    </row>
    <row r="1784" spans="3:4" x14ac:dyDescent="0.3">
      <c r="C1784" s="44" t="s">
        <v>36059</v>
      </c>
      <c r="D1784" s="44" t="s">
        <v>37557</v>
      </c>
    </row>
    <row r="1785" spans="3:4" x14ac:dyDescent="0.3">
      <c r="C1785" s="44" t="s">
        <v>37555</v>
      </c>
      <c r="D1785" s="44" t="s">
        <v>37558</v>
      </c>
    </row>
    <row r="1786" spans="3:4" x14ac:dyDescent="0.3">
      <c r="C1786" s="44" t="s">
        <v>37555</v>
      </c>
      <c r="D1786" s="44" t="s">
        <v>37559</v>
      </c>
    </row>
    <row r="1787" spans="3:4" x14ac:dyDescent="0.3">
      <c r="C1787" s="44" t="s">
        <v>36059</v>
      </c>
      <c r="D1787" s="44" t="s">
        <v>37560</v>
      </c>
    </row>
    <row r="1788" spans="3:4" x14ac:dyDescent="0.3">
      <c r="C1788" s="44" t="s">
        <v>37555</v>
      </c>
      <c r="D1788" s="44" t="s">
        <v>37561</v>
      </c>
    </row>
    <row r="1789" spans="3:4" x14ac:dyDescent="0.3">
      <c r="C1789" s="44" t="s">
        <v>36059</v>
      </c>
      <c r="D1789" s="44" t="s">
        <v>37562</v>
      </c>
    </row>
    <row r="1790" spans="3:4" x14ac:dyDescent="0.3">
      <c r="C1790" s="44" t="s">
        <v>37555</v>
      </c>
      <c r="D1790" s="44" t="s">
        <v>37563</v>
      </c>
    </row>
    <row r="1791" spans="3:4" x14ac:dyDescent="0.3">
      <c r="C1791" s="44" t="s">
        <v>36059</v>
      </c>
      <c r="D1791" s="44" t="s">
        <v>37564</v>
      </c>
    </row>
    <row r="1792" spans="3:4" x14ac:dyDescent="0.3">
      <c r="C1792" s="44" t="s">
        <v>36059</v>
      </c>
      <c r="D1792" s="44" t="s">
        <v>37565</v>
      </c>
    </row>
    <row r="1793" spans="3:4" x14ac:dyDescent="0.3">
      <c r="C1793" s="44" t="s">
        <v>36059</v>
      </c>
      <c r="D1793" s="44" t="s">
        <v>37566</v>
      </c>
    </row>
    <row r="1794" spans="3:4" x14ac:dyDescent="0.3">
      <c r="C1794" s="44" t="s">
        <v>36059</v>
      </c>
      <c r="D1794" s="44" t="s">
        <v>37567</v>
      </c>
    </row>
    <row r="1795" spans="3:4" x14ac:dyDescent="0.3">
      <c r="C1795" s="44" t="s">
        <v>36059</v>
      </c>
      <c r="D1795" s="44" t="s">
        <v>37568</v>
      </c>
    </row>
    <row r="1796" spans="3:4" x14ac:dyDescent="0.3">
      <c r="C1796" s="44" t="s">
        <v>36059</v>
      </c>
      <c r="D1796" s="44" t="s">
        <v>37569</v>
      </c>
    </row>
    <row r="1797" spans="3:4" x14ac:dyDescent="0.3">
      <c r="C1797" s="44" t="s">
        <v>36059</v>
      </c>
      <c r="D1797" s="44" t="s">
        <v>37570</v>
      </c>
    </row>
    <row r="1798" spans="3:4" x14ac:dyDescent="0.3">
      <c r="C1798" s="44" t="s">
        <v>36059</v>
      </c>
      <c r="D1798" s="44" t="s">
        <v>37571</v>
      </c>
    </row>
    <row r="1799" spans="3:4" x14ac:dyDescent="0.3">
      <c r="C1799" s="44" t="s">
        <v>36059</v>
      </c>
      <c r="D1799" s="44" t="s">
        <v>37572</v>
      </c>
    </row>
    <row r="1800" spans="3:4" x14ac:dyDescent="0.3">
      <c r="C1800" s="44" t="s">
        <v>36059</v>
      </c>
      <c r="D1800" s="44" t="s">
        <v>37573</v>
      </c>
    </row>
    <row r="1801" spans="3:4" x14ac:dyDescent="0.3">
      <c r="C1801" s="44" t="s">
        <v>36059</v>
      </c>
      <c r="D1801" s="44" t="s">
        <v>37574</v>
      </c>
    </row>
    <row r="1802" spans="3:4" x14ac:dyDescent="0.3">
      <c r="C1802" s="44" t="s">
        <v>36059</v>
      </c>
      <c r="D1802" s="44" t="s">
        <v>37575</v>
      </c>
    </row>
    <row r="1803" spans="3:4" x14ac:dyDescent="0.3">
      <c r="C1803" s="44" t="s">
        <v>36059</v>
      </c>
      <c r="D1803" s="44" t="s">
        <v>37576</v>
      </c>
    </row>
    <row r="1804" spans="3:4" x14ac:dyDescent="0.3">
      <c r="C1804" s="44" t="s">
        <v>36059</v>
      </c>
      <c r="D1804" s="44" t="s">
        <v>37577</v>
      </c>
    </row>
    <row r="1805" spans="3:4" x14ac:dyDescent="0.3">
      <c r="C1805" s="44" t="s">
        <v>36059</v>
      </c>
      <c r="D1805" s="44" t="s">
        <v>37578</v>
      </c>
    </row>
    <row r="1806" spans="3:4" x14ac:dyDescent="0.3">
      <c r="C1806" s="44" t="s">
        <v>36059</v>
      </c>
      <c r="D1806" s="44" t="s">
        <v>37579</v>
      </c>
    </row>
    <row r="1807" spans="3:4" x14ac:dyDescent="0.3">
      <c r="C1807" s="44" t="s">
        <v>36059</v>
      </c>
      <c r="D1807" s="44" t="s">
        <v>37580</v>
      </c>
    </row>
    <row r="1808" spans="3:4" x14ac:dyDescent="0.3">
      <c r="C1808" s="44" t="s">
        <v>36059</v>
      </c>
      <c r="D1808" s="44" t="s">
        <v>25165</v>
      </c>
    </row>
    <row r="1809" spans="3:4" x14ac:dyDescent="0.3">
      <c r="C1809" s="44" t="s">
        <v>36059</v>
      </c>
      <c r="D1809" s="44" t="s">
        <v>25169</v>
      </c>
    </row>
    <row r="1810" spans="3:4" x14ac:dyDescent="0.3">
      <c r="C1810" s="44" t="s">
        <v>36059</v>
      </c>
      <c r="D1810" s="44" t="s">
        <v>25173</v>
      </c>
    </row>
    <row r="1811" spans="3:4" x14ac:dyDescent="0.3">
      <c r="C1811" s="44" t="s">
        <v>36059</v>
      </c>
      <c r="D1811" s="44" t="s">
        <v>25177</v>
      </c>
    </row>
    <row r="1812" spans="3:4" x14ac:dyDescent="0.3">
      <c r="C1812" s="44" t="s">
        <v>36059</v>
      </c>
      <c r="D1812" s="44" t="s">
        <v>7684</v>
      </c>
    </row>
    <row r="1813" spans="3:4" x14ac:dyDescent="0.3">
      <c r="C1813" s="44" t="s">
        <v>36059</v>
      </c>
      <c r="D1813" s="44" t="s">
        <v>7660</v>
      </c>
    </row>
    <row r="1814" spans="3:4" x14ac:dyDescent="0.3">
      <c r="C1814" s="44" t="s">
        <v>36059</v>
      </c>
      <c r="D1814" s="44" t="s">
        <v>7714</v>
      </c>
    </row>
    <row r="1815" spans="3:4" x14ac:dyDescent="0.3">
      <c r="C1815" s="44" t="s">
        <v>36059</v>
      </c>
      <c r="D1815" s="44" t="s">
        <v>7723</v>
      </c>
    </row>
    <row r="1816" spans="3:4" x14ac:dyDescent="0.3">
      <c r="C1816" s="44" t="s">
        <v>36059</v>
      </c>
      <c r="D1816" s="44" t="s">
        <v>7729</v>
      </c>
    </row>
    <row r="1817" spans="3:4" x14ac:dyDescent="0.3">
      <c r="C1817" s="44" t="s">
        <v>36059</v>
      </c>
      <c r="D1817" s="44" t="s">
        <v>37581</v>
      </c>
    </row>
    <row r="1818" spans="3:4" x14ac:dyDescent="0.3">
      <c r="C1818" s="44" t="s">
        <v>36059</v>
      </c>
      <c r="D1818" s="44" t="s">
        <v>37582</v>
      </c>
    </row>
    <row r="1819" spans="3:4" x14ac:dyDescent="0.3">
      <c r="C1819" s="44" t="s">
        <v>36059</v>
      </c>
      <c r="D1819" s="44" t="s">
        <v>37583</v>
      </c>
    </row>
    <row r="1820" spans="3:4" x14ac:dyDescent="0.3">
      <c r="C1820" s="44" t="s">
        <v>36059</v>
      </c>
      <c r="D1820" s="44" t="s">
        <v>37584</v>
      </c>
    </row>
    <row r="1821" spans="3:4" x14ac:dyDescent="0.3">
      <c r="C1821" s="44" t="s">
        <v>36059</v>
      </c>
      <c r="D1821" s="44" t="s">
        <v>37585</v>
      </c>
    </row>
    <row r="1822" spans="3:4" x14ac:dyDescent="0.3">
      <c r="C1822" s="44" t="s">
        <v>36059</v>
      </c>
      <c r="D1822" s="44" t="s">
        <v>37586</v>
      </c>
    </row>
    <row r="1823" spans="3:4" x14ac:dyDescent="0.3">
      <c r="C1823" s="44" t="s">
        <v>36059</v>
      </c>
      <c r="D1823" s="44" t="s">
        <v>37587</v>
      </c>
    </row>
    <row r="1824" spans="3:4" x14ac:dyDescent="0.3">
      <c r="C1824" s="44" t="s">
        <v>36059</v>
      </c>
      <c r="D1824" s="44" t="s">
        <v>37588</v>
      </c>
    </row>
    <row r="1825" spans="3:4" x14ac:dyDescent="0.3">
      <c r="C1825" s="44" t="s">
        <v>36059</v>
      </c>
      <c r="D1825" s="44" t="s">
        <v>37589</v>
      </c>
    </row>
    <row r="1826" spans="3:4" x14ac:dyDescent="0.3">
      <c r="C1826" s="44" t="s">
        <v>37590</v>
      </c>
      <c r="D1826" s="44" t="s">
        <v>37591</v>
      </c>
    </row>
    <row r="1827" spans="3:4" x14ac:dyDescent="0.3">
      <c r="C1827" s="44" t="s">
        <v>36079</v>
      </c>
      <c r="D1827" s="44" t="s">
        <v>37592</v>
      </c>
    </row>
    <row r="1828" spans="3:4" x14ac:dyDescent="0.3">
      <c r="C1828" s="44" t="s">
        <v>36079</v>
      </c>
      <c r="D1828" s="44" t="s">
        <v>37593</v>
      </c>
    </row>
    <row r="1829" spans="3:4" x14ac:dyDescent="0.3">
      <c r="C1829" s="44" t="s">
        <v>36079</v>
      </c>
      <c r="D1829" s="44" t="s">
        <v>37594</v>
      </c>
    </row>
    <row r="1830" spans="3:4" x14ac:dyDescent="0.3">
      <c r="C1830" s="44" t="s">
        <v>36079</v>
      </c>
      <c r="D1830" s="44" t="s">
        <v>37595</v>
      </c>
    </row>
    <row r="1831" spans="3:4" x14ac:dyDescent="0.3">
      <c r="C1831" s="44" t="s">
        <v>36079</v>
      </c>
      <c r="D1831" s="44" t="s">
        <v>37596</v>
      </c>
    </row>
    <row r="1832" spans="3:4" x14ac:dyDescent="0.3">
      <c r="C1832" s="44" t="s">
        <v>37597</v>
      </c>
      <c r="D1832" s="44" t="s">
        <v>37598</v>
      </c>
    </row>
    <row r="1833" spans="3:4" x14ac:dyDescent="0.3">
      <c r="C1833" s="44" t="s">
        <v>37597</v>
      </c>
      <c r="D1833" s="44" t="s">
        <v>37599</v>
      </c>
    </row>
    <row r="1834" spans="3:4" x14ac:dyDescent="0.3">
      <c r="C1834" s="44" t="s">
        <v>37597</v>
      </c>
      <c r="D1834" s="44" t="s">
        <v>37600</v>
      </c>
    </row>
    <row r="1835" spans="3:4" x14ac:dyDescent="0.3">
      <c r="C1835" s="44" t="s">
        <v>37597</v>
      </c>
      <c r="D1835" s="44" t="s">
        <v>37601</v>
      </c>
    </row>
    <row r="1836" spans="3:4" x14ac:dyDescent="0.3">
      <c r="C1836" s="44" t="s">
        <v>37597</v>
      </c>
      <c r="D1836" s="44" t="s">
        <v>37602</v>
      </c>
    </row>
    <row r="1837" spans="3:4" x14ac:dyDescent="0.3">
      <c r="C1837" s="44" t="s">
        <v>37597</v>
      </c>
      <c r="D1837" s="44" t="s">
        <v>37603</v>
      </c>
    </row>
    <row r="1838" spans="3:4" x14ac:dyDescent="0.3">
      <c r="C1838" s="44" t="s">
        <v>37597</v>
      </c>
      <c r="D1838" s="44" t="s">
        <v>37604</v>
      </c>
    </row>
    <row r="1839" spans="3:4" x14ac:dyDescent="0.3">
      <c r="C1839" s="44" t="s">
        <v>37597</v>
      </c>
      <c r="D1839" s="44" t="s">
        <v>37605</v>
      </c>
    </row>
    <row r="1840" spans="3:4" x14ac:dyDescent="0.3">
      <c r="C1840" s="44" t="s">
        <v>37597</v>
      </c>
      <c r="D1840" s="44" t="s">
        <v>37606</v>
      </c>
    </row>
    <row r="1841" spans="3:4" x14ac:dyDescent="0.3">
      <c r="C1841" s="44" t="s">
        <v>37597</v>
      </c>
      <c r="D1841" s="44" t="s">
        <v>37607</v>
      </c>
    </row>
    <row r="1842" spans="3:4" x14ac:dyDescent="0.3">
      <c r="C1842" s="44" t="s">
        <v>37597</v>
      </c>
      <c r="D1842" s="44" t="s">
        <v>37608</v>
      </c>
    </row>
    <row r="1843" spans="3:4" x14ac:dyDescent="0.3">
      <c r="C1843" s="44" t="s">
        <v>37597</v>
      </c>
      <c r="D1843" s="44" t="s">
        <v>37609</v>
      </c>
    </row>
    <row r="1844" spans="3:4" x14ac:dyDescent="0.3">
      <c r="C1844" s="44" t="s">
        <v>37597</v>
      </c>
      <c r="D1844" s="44" t="s">
        <v>37610</v>
      </c>
    </row>
    <row r="1845" spans="3:4" x14ac:dyDescent="0.3">
      <c r="C1845" s="44" t="s">
        <v>37597</v>
      </c>
      <c r="D1845" s="44" t="s">
        <v>37611</v>
      </c>
    </row>
    <row r="1846" spans="3:4" x14ac:dyDescent="0.3">
      <c r="C1846" s="44" t="s">
        <v>37597</v>
      </c>
      <c r="D1846" s="44" t="s">
        <v>37612</v>
      </c>
    </row>
    <row r="1847" spans="3:4" x14ac:dyDescent="0.3">
      <c r="C1847" s="44" t="s">
        <v>37597</v>
      </c>
      <c r="D1847" s="44" t="s">
        <v>37613</v>
      </c>
    </row>
    <row r="1848" spans="3:4" x14ac:dyDescent="0.3">
      <c r="C1848" s="44" t="s">
        <v>37597</v>
      </c>
      <c r="D1848" s="44" t="s">
        <v>37614</v>
      </c>
    </row>
    <row r="1849" spans="3:4" x14ac:dyDescent="0.3">
      <c r="C1849" s="44" t="s">
        <v>37597</v>
      </c>
      <c r="D1849" s="44" t="s">
        <v>37615</v>
      </c>
    </row>
    <row r="1850" spans="3:4" x14ac:dyDescent="0.3">
      <c r="C1850" s="44" t="s">
        <v>37597</v>
      </c>
      <c r="D1850" s="44" t="s">
        <v>37616</v>
      </c>
    </row>
    <row r="1851" spans="3:4" x14ac:dyDescent="0.3">
      <c r="C1851" s="44" t="s">
        <v>37597</v>
      </c>
      <c r="D1851" s="44" t="s">
        <v>37617</v>
      </c>
    </row>
    <row r="1852" spans="3:4" x14ac:dyDescent="0.3">
      <c r="C1852" s="44" t="s">
        <v>37597</v>
      </c>
      <c r="D1852" s="44" t="s">
        <v>37618</v>
      </c>
    </row>
    <row r="1853" spans="3:4" x14ac:dyDescent="0.3">
      <c r="C1853" s="44" t="s">
        <v>37597</v>
      </c>
      <c r="D1853" s="44" t="s">
        <v>37619</v>
      </c>
    </row>
    <row r="1854" spans="3:4" x14ac:dyDescent="0.3">
      <c r="C1854" s="44" t="s">
        <v>37597</v>
      </c>
      <c r="D1854" s="44" t="s">
        <v>37620</v>
      </c>
    </row>
    <row r="1855" spans="3:4" x14ac:dyDescent="0.3">
      <c r="C1855" s="44" t="s">
        <v>37597</v>
      </c>
      <c r="D1855" s="44" t="s">
        <v>37621</v>
      </c>
    </row>
    <row r="1856" spans="3:4" x14ac:dyDescent="0.3">
      <c r="C1856" s="44" t="s">
        <v>37597</v>
      </c>
      <c r="D1856" s="44" t="s">
        <v>37622</v>
      </c>
    </row>
    <row r="1857" spans="3:4" x14ac:dyDescent="0.3">
      <c r="C1857" s="44" t="s">
        <v>37597</v>
      </c>
      <c r="D1857" s="44" t="s">
        <v>37623</v>
      </c>
    </row>
    <row r="1858" spans="3:4" x14ac:dyDescent="0.3">
      <c r="C1858" s="44" t="s">
        <v>37597</v>
      </c>
      <c r="D1858" s="44" t="s">
        <v>37624</v>
      </c>
    </row>
    <row r="1859" spans="3:4" x14ac:dyDescent="0.3">
      <c r="C1859" s="44" t="s">
        <v>37597</v>
      </c>
      <c r="D1859" s="44" t="s">
        <v>37625</v>
      </c>
    </row>
    <row r="1860" spans="3:4" x14ac:dyDescent="0.3">
      <c r="C1860" s="44" t="s">
        <v>37597</v>
      </c>
      <c r="D1860" s="44" t="s">
        <v>37626</v>
      </c>
    </row>
    <row r="1861" spans="3:4" x14ac:dyDescent="0.3">
      <c r="C1861" s="44" t="s">
        <v>37597</v>
      </c>
      <c r="D1861" s="44" t="s">
        <v>37627</v>
      </c>
    </row>
    <row r="1862" spans="3:4" x14ac:dyDescent="0.3">
      <c r="C1862" s="44" t="s">
        <v>37597</v>
      </c>
      <c r="D1862" s="44" t="s">
        <v>37628</v>
      </c>
    </row>
    <row r="1863" spans="3:4" x14ac:dyDescent="0.3">
      <c r="C1863" s="44" t="s">
        <v>37597</v>
      </c>
      <c r="D1863" s="44" t="s">
        <v>37629</v>
      </c>
    </row>
    <row r="1864" spans="3:4" x14ac:dyDescent="0.3">
      <c r="C1864" s="44" t="s">
        <v>37597</v>
      </c>
      <c r="D1864" s="44" t="s">
        <v>37630</v>
      </c>
    </row>
    <row r="1865" spans="3:4" x14ac:dyDescent="0.3">
      <c r="C1865" s="44" t="s">
        <v>37597</v>
      </c>
      <c r="D1865" s="44" t="s">
        <v>37631</v>
      </c>
    </row>
    <row r="1866" spans="3:4" x14ac:dyDescent="0.3">
      <c r="C1866" s="44" t="s">
        <v>37597</v>
      </c>
      <c r="D1866" s="44" t="s">
        <v>37632</v>
      </c>
    </row>
    <row r="1867" spans="3:4" x14ac:dyDescent="0.3">
      <c r="C1867" s="44" t="s">
        <v>37597</v>
      </c>
      <c r="D1867" s="44" t="s">
        <v>37633</v>
      </c>
    </row>
    <row r="1868" spans="3:4" x14ac:dyDescent="0.3">
      <c r="C1868" s="44" t="s">
        <v>37597</v>
      </c>
      <c r="D1868" s="44" t="s">
        <v>37634</v>
      </c>
    </row>
    <row r="1869" spans="3:4" x14ac:dyDescent="0.3">
      <c r="C1869" s="44" t="s">
        <v>37597</v>
      </c>
      <c r="D1869" s="44" t="s">
        <v>37635</v>
      </c>
    </row>
    <row r="1870" spans="3:4" x14ac:dyDescent="0.3">
      <c r="C1870" s="44" t="s">
        <v>37597</v>
      </c>
      <c r="D1870" s="44" t="s">
        <v>37636</v>
      </c>
    </row>
    <row r="1871" spans="3:4" x14ac:dyDescent="0.3">
      <c r="C1871" s="44" t="s">
        <v>37597</v>
      </c>
      <c r="D1871" s="44" t="s">
        <v>37637</v>
      </c>
    </row>
    <row r="1872" spans="3:4" x14ac:dyDescent="0.3">
      <c r="C1872" s="44" t="s">
        <v>37597</v>
      </c>
      <c r="D1872" s="44" t="s">
        <v>37638</v>
      </c>
    </row>
    <row r="1873" spans="3:4" x14ac:dyDescent="0.3">
      <c r="C1873" s="44" t="s">
        <v>37597</v>
      </c>
      <c r="D1873" s="44" t="s">
        <v>37639</v>
      </c>
    </row>
    <row r="1874" spans="3:4" x14ac:dyDescent="0.3">
      <c r="C1874" s="44" t="s">
        <v>37597</v>
      </c>
      <c r="D1874" s="44" t="s">
        <v>37640</v>
      </c>
    </row>
    <row r="1875" spans="3:4" x14ac:dyDescent="0.3">
      <c r="C1875" s="44" t="s">
        <v>37597</v>
      </c>
      <c r="D1875" s="44" t="s">
        <v>37641</v>
      </c>
    </row>
    <row r="1876" spans="3:4" x14ac:dyDescent="0.3">
      <c r="C1876" s="44" t="s">
        <v>37597</v>
      </c>
      <c r="D1876" s="44" t="s">
        <v>37642</v>
      </c>
    </row>
    <row r="1877" spans="3:4" x14ac:dyDescent="0.3">
      <c r="C1877" s="44" t="s">
        <v>37597</v>
      </c>
      <c r="D1877" s="44" t="s">
        <v>37643</v>
      </c>
    </row>
    <row r="1878" spans="3:4" x14ac:dyDescent="0.3">
      <c r="C1878" s="44" t="s">
        <v>37597</v>
      </c>
      <c r="D1878" s="44" t="s">
        <v>37644</v>
      </c>
    </row>
    <row r="1879" spans="3:4" x14ac:dyDescent="0.3">
      <c r="C1879" s="44" t="s">
        <v>37597</v>
      </c>
      <c r="D1879" s="44" t="s">
        <v>37645</v>
      </c>
    </row>
    <row r="1880" spans="3:4" x14ac:dyDescent="0.3">
      <c r="C1880" s="44" t="s">
        <v>37597</v>
      </c>
      <c r="D1880" s="44" t="s">
        <v>37646</v>
      </c>
    </row>
    <row r="1881" spans="3:4" x14ac:dyDescent="0.3">
      <c r="C1881" s="44" t="s">
        <v>37597</v>
      </c>
      <c r="D1881" s="44" t="s">
        <v>37647</v>
      </c>
    </row>
    <row r="1882" spans="3:4" x14ac:dyDescent="0.3">
      <c r="C1882" s="44" t="s">
        <v>37597</v>
      </c>
      <c r="D1882" s="44" t="s">
        <v>37648</v>
      </c>
    </row>
    <row r="1883" spans="3:4" x14ac:dyDescent="0.3">
      <c r="C1883" s="44" t="s">
        <v>37597</v>
      </c>
      <c r="D1883" s="44" t="s">
        <v>37649</v>
      </c>
    </row>
    <row r="1884" spans="3:4" x14ac:dyDescent="0.3">
      <c r="C1884" s="44" t="s">
        <v>37597</v>
      </c>
      <c r="D1884" s="44" t="s">
        <v>37650</v>
      </c>
    </row>
    <row r="1885" spans="3:4" x14ac:dyDescent="0.3">
      <c r="C1885" s="44" t="s">
        <v>37597</v>
      </c>
      <c r="D1885" s="44" t="s">
        <v>37651</v>
      </c>
    </row>
    <row r="1886" spans="3:4" x14ac:dyDescent="0.3">
      <c r="C1886" s="44" t="s">
        <v>37597</v>
      </c>
      <c r="D1886" s="44" t="s">
        <v>37652</v>
      </c>
    </row>
    <row r="1887" spans="3:4" x14ac:dyDescent="0.3">
      <c r="C1887" s="44" t="s">
        <v>37597</v>
      </c>
      <c r="D1887" s="44" t="s">
        <v>37653</v>
      </c>
    </row>
    <row r="1888" spans="3:4" x14ac:dyDescent="0.3">
      <c r="C1888" s="44" t="s">
        <v>37597</v>
      </c>
      <c r="D1888" s="44" t="s">
        <v>37654</v>
      </c>
    </row>
    <row r="1889" spans="3:4" x14ac:dyDescent="0.3">
      <c r="C1889" s="44" t="s">
        <v>37597</v>
      </c>
      <c r="D1889" s="44" t="s">
        <v>37655</v>
      </c>
    </row>
    <row r="1890" spans="3:4" x14ac:dyDescent="0.3">
      <c r="C1890" s="44" t="s">
        <v>37597</v>
      </c>
      <c r="D1890" s="44" t="s">
        <v>37656</v>
      </c>
    </row>
    <row r="1891" spans="3:4" x14ac:dyDescent="0.3">
      <c r="C1891" s="44" t="s">
        <v>37597</v>
      </c>
      <c r="D1891" s="44" t="s">
        <v>37657</v>
      </c>
    </row>
    <row r="1892" spans="3:4" x14ac:dyDescent="0.3">
      <c r="C1892" s="44" t="s">
        <v>37597</v>
      </c>
      <c r="D1892" s="44" t="s">
        <v>37658</v>
      </c>
    </row>
    <row r="1893" spans="3:4" x14ac:dyDescent="0.3">
      <c r="C1893" s="44" t="s">
        <v>37597</v>
      </c>
      <c r="D1893" s="44" t="s">
        <v>37659</v>
      </c>
    </row>
    <row r="1894" spans="3:4" x14ac:dyDescent="0.3">
      <c r="C1894" s="44" t="s">
        <v>37597</v>
      </c>
      <c r="D1894" s="44" t="s">
        <v>37660</v>
      </c>
    </row>
    <row r="1895" spans="3:4" x14ac:dyDescent="0.3">
      <c r="C1895" s="44" t="s">
        <v>37597</v>
      </c>
      <c r="D1895" s="44" t="s">
        <v>37661</v>
      </c>
    </row>
    <row r="1896" spans="3:4" x14ac:dyDescent="0.3">
      <c r="C1896" s="44" t="s">
        <v>37597</v>
      </c>
      <c r="D1896" s="44" t="s">
        <v>37662</v>
      </c>
    </row>
    <row r="1897" spans="3:4" x14ac:dyDescent="0.3">
      <c r="C1897" s="44" t="s">
        <v>37597</v>
      </c>
      <c r="D1897" s="44" t="s">
        <v>37663</v>
      </c>
    </row>
    <row r="1898" spans="3:4" x14ac:dyDescent="0.3">
      <c r="C1898" s="44" t="s">
        <v>37597</v>
      </c>
      <c r="D1898" s="44" t="s">
        <v>37664</v>
      </c>
    </row>
    <row r="1899" spans="3:4" x14ac:dyDescent="0.3">
      <c r="C1899" s="44" t="s">
        <v>37597</v>
      </c>
      <c r="D1899" s="44" t="s">
        <v>37665</v>
      </c>
    </row>
    <row r="1900" spans="3:4" x14ac:dyDescent="0.3">
      <c r="C1900" s="44" t="s">
        <v>37597</v>
      </c>
      <c r="D1900" s="44" t="s">
        <v>37666</v>
      </c>
    </row>
    <row r="1901" spans="3:4" x14ac:dyDescent="0.3">
      <c r="C1901" s="44" t="s">
        <v>37597</v>
      </c>
      <c r="D1901" s="44" t="s">
        <v>37667</v>
      </c>
    </row>
    <row r="1902" spans="3:4" x14ac:dyDescent="0.3">
      <c r="C1902" s="44" t="s">
        <v>37597</v>
      </c>
      <c r="D1902" s="44" t="s">
        <v>37668</v>
      </c>
    </row>
    <row r="1903" spans="3:4" x14ac:dyDescent="0.3">
      <c r="C1903" s="44" t="s">
        <v>37597</v>
      </c>
      <c r="D1903" s="44" t="s">
        <v>37669</v>
      </c>
    </row>
    <row r="1904" spans="3:4" x14ac:dyDescent="0.3">
      <c r="C1904" s="44" t="s">
        <v>37597</v>
      </c>
      <c r="D1904" s="44" t="s">
        <v>37670</v>
      </c>
    </row>
    <row r="1905" spans="3:4" x14ac:dyDescent="0.3">
      <c r="C1905" s="44" t="s">
        <v>37597</v>
      </c>
      <c r="D1905" s="44" t="s">
        <v>37671</v>
      </c>
    </row>
    <row r="1906" spans="3:4" x14ac:dyDescent="0.3">
      <c r="C1906" s="44" t="s">
        <v>37597</v>
      </c>
      <c r="D1906" s="44" t="s">
        <v>37672</v>
      </c>
    </row>
    <row r="1907" spans="3:4" x14ac:dyDescent="0.3">
      <c r="C1907" s="44" t="s">
        <v>37597</v>
      </c>
      <c r="D1907" s="44" t="s">
        <v>37673</v>
      </c>
    </row>
    <row r="1908" spans="3:4" x14ac:dyDescent="0.3">
      <c r="C1908" s="44" t="s">
        <v>37597</v>
      </c>
      <c r="D1908" s="44" t="s">
        <v>37674</v>
      </c>
    </row>
    <row r="1909" spans="3:4" x14ac:dyDescent="0.3">
      <c r="C1909" s="44" t="s">
        <v>37597</v>
      </c>
      <c r="D1909" s="44" t="s">
        <v>37675</v>
      </c>
    </row>
    <row r="1910" spans="3:4" x14ac:dyDescent="0.3">
      <c r="C1910" s="44" t="s">
        <v>37597</v>
      </c>
      <c r="D1910" s="44" t="s">
        <v>37676</v>
      </c>
    </row>
    <row r="1911" spans="3:4" x14ac:dyDescent="0.3">
      <c r="C1911" s="44" t="s">
        <v>37597</v>
      </c>
      <c r="D1911" s="44" t="s">
        <v>37677</v>
      </c>
    </row>
    <row r="1912" spans="3:4" x14ac:dyDescent="0.3">
      <c r="C1912" s="44" t="s">
        <v>37597</v>
      </c>
      <c r="D1912" s="44" t="s">
        <v>37678</v>
      </c>
    </row>
    <row r="1913" spans="3:4" x14ac:dyDescent="0.3">
      <c r="C1913" s="44" t="s">
        <v>37597</v>
      </c>
      <c r="D1913" s="44" t="s">
        <v>37679</v>
      </c>
    </row>
    <row r="1914" spans="3:4" x14ac:dyDescent="0.3">
      <c r="C1914" s="44" t="s">
        <v>37597</v>
      </c>
      <c r="D1914" s="44" t="s">
        <v>37680</v>
      </c>
    </row>
    <row r="1915" spans="3:4" x14ac:dyDescent="0.3">
      <c r="C1915" s="44" t="s">
        <v>37597</v>
      </c>
      <c r="D1915" s="44" t="s">
        <v>37681</v>
      </c>
    </row>
    <row r="1916" spans="3:4" x14ac:dyDescent="0.3">
      <c r="C1916" s="44" t="s">
        <v>37597</v>
      </c>
      <c r="D1916" s="44" t="s">
        <v>37682</v>
      </c>
    </row>
    <row r="1917" spans="3:4" x14ac:dyDescent="0.3">
      <c r="C1917" s="44" t="s">
        <v>37597</v>
      </c>
      <c r="D1917" s="44" t="s">
        <v>37683</v>
      </c>
    </row>
    <row r="1918" spans="3:4" x14ac:dyDescent="0.3">
      <c r="C1918" s="44" t="s">
        <v>37597</v>
      </c>
      <c r="D1918" s="44" t="s">
        <v>37684</v>
      </c>
    </row>
    <row r="1919" spans="3:4" x14ac:dyDescent="0.3">
      <c r="C1919" s="44" t="s">
        <v>37597</v>
      </c>
      <c r="D1919" s="44" t="s">
        <v>37685</v>
      </c>
    </row>
    <row r="1920" spans="3:4" x14ac:dyDescent="0.3">
      <c r="C1920" s="44" t="s">
        <v>37597</v>
      </c>
      <c r="D1920" s="44" t="s">
        <v>37686</v>
      </c>
    </row>
    <row r="1921" spans="3:4" x14ac:dyDescent="0.3">
      <c r="C1921" s="44" t="s">
        <v>37597</v>
      </c>
      <c r="D1921" s="44" t="s">
        <v>37687</v>
      </c>
    </row>
    <row r="1922" spans="3:4" x14ac:dyDescent="0.3">
      <c r="C1922" s="44" t="s">
        <v>37597</v>
      </c>
      <c r="D1922" s="44" t="s">
        <v>37688</v>
      </c>
    </row>
    <row r="1923" spans="3:4" x14ac:dyDescent="0.3">
      <c r="C1923" s="44" t="s">
        <v>37597</v>
      </c>
      <c r="D1923" s="44" t="s">
        <v>37689</v>
      </c>
    </row>
    <row r="1924" spans="3:4" x14ac:dyDescent="0.3">
      <c r="C1924" s="44" t="s">
        <v>37597</v>
      </c>
      <c r="D1924" s="44" t="s">
        <v>37690</v>
      </c>
    </row>
    <row r="1925" spans="3:4" x14ac:dyDescent="0.3">
      <c r="C1925" s="44" t="s">
        <v>37597</v>
      </c>
      <c r="D1925" s="44" t="s">
        <v>37691</v>
      </c>
    </row>
    <row r="1926" spans="3:4" x14ac:dyDescent="0.3">
      <c r="C1926" s="44" t="s">
        <v>37597</v>
      </c>
      <c r="D1926" s="44" t="s">
        <v>37692</v>
      </c>
    </row>
    <row r="1927" spans="3:4" x14ac:dyDescent="0.3">
      <c r="C1927" s="44" t="s">
        <v>37597</v>
      </c>
      <c r="D1927" s="44" t="s">
        <v>37693</v>
      </c>
    </row>
    <row r="1928" spans="3:4" x14ac:dyDescent="0.3">
      <c r="C1928" s="44" t="s">
        <v>37597</v>
      </c>
      <c r="D1928" s="44" t="s">
        <v>37694</v>
      </c>
    </row>
    <row r="1929" spans="3:4" x14ac:dyDescent="0.3">
      <c r="C1929" s="44" t="s">
        <v>37597</v>
      </c>
      <c r="D1929" s="44" t="s">
        <v>37695</v>
      </c>
    </row>
    <row r="1930" spans="3:4" x14ac:dyDescent="0.3">
      <c r="C1930" s="44" t="s">
        <v>37597</v>
      </c>
      <c r="D1930" s="44" t="s">
        <v>37696</v>
      </c>
    </row>
    <row r="1931" spans="3:4" x14ac:dyDescent="0.3">
      <c r="C1931" s="44" t="s">
        <v>37597</v>
      </c>
      <c r="D1931" s="44" t="s">
        <v>37697</v>
      </c>
    </row>
    <row r="1932" spans="3:4" x14ac:dyDescent="0.3">
      <c r="C1932" s="44" t="s">
        <v>37597</v>
      </c>
      <c r="D1932" s="44" t="s">
        <v>37698</v>
      </c>
    </row>
    <row r="1933" spans="3:4" x14ac:dyDescent="0.3">
      <c r="C1933" s="44" t="s">
        <v>37597</v>
      </c>
      <c r="D1933" s="44" t="s">
        <v>37699</v>
      </c>
    </row>
    <row r="1934" spans="3:4" x14ac:dyDescent="0.3">
      <c r="C1934" s="44" t="s">
        <v>37597</v>
      </c>
      <c r="D1934" s="44" t="s">
        <v>37700</v>
      </c>
    </row>
    <row r="1935" spans="3:4" x14ac:dyDescent="0.3">
      <c r="C1935" s="44" t="s">
        <v>37597</v>
      </c>
      <c r="D1935" s="44" t="s">
        <v>37701</v>
      </c>
    </row>
    <row r="1936" spans="3:4" x14ac:dyDescent="0.3">
      <c r="C1936" s="44" t="s">
        <v>37597</v>
      </c>
      <c r="D1936" s="44" t="s">
        <v>37702</v>
      </c>
    </row>
    <row r="1937" spans="3:4" x14ac:dyDescent="0.3">
      <c r="C1937" s="44" t="s">
        <v>37597</v>
      </c>
      <c r="D1937" s="44" t="s">
        <v>37703</v>
      </c>
    </row>
    <row r="1938" spans="3:4" x14ac:dyDescent="0.3">
      <c r="C1938" s="44" t="s">
        <v>37597</v>
      </c>
      <c r="D1938" s="44" t="s">
        <v>37704</v>
      </c>
    </row>
    <row r="1939" spans="3:4" x14ac:dyDescent="0.3">
      <c r="C1939" s="44" t="s">
        <v>37597</v>
      </c>
      <c r="D1939" s="44" t="s">
        <v>37705</v>
      </c>
    </row>
    <row r="1940" spans="3:4" x14ac:dyDescent="0.3">
      <c r="C1940" s="44" t="s">
        <v>37597</v>
      </c>
      <c r="D1940" s="44" t="s">
        <v>37706</v>
      </c>
    </row>
    <row r="1941" spans="3:4" x14ac:dyDescent="0.3">
      <c r="C1941" s="44" t="s">
        <v>37597</v>
      </c>
      <c r="D1941" s="44" t="s">
        <v>37707</v>
      </c>
    </row>
    <row r="1942" spans="3:4" x14ac:dyDescent="0.3">
      <c r="C1942" s="44" t="s">
        <v>37597</v>
      </c>
      <c r="D1942" s="44" t="s">
        <v>37708</v>
      </c>
    </row>
    <row r="1943" spans="3:4" x14ac:dyDescent="0.3">
      <c r="C1943" s="44" t="s">
        <v>37597</v>
      </c>
      <c r="D1943" s="44" t="s">
        <v>37709</v>
      </c>
    </row>
    <row r="1944" spans="3:4" x14ac:dyDescent="0.3">
      <c r="C1944" s="44" t="s">
        <v>37597</v>
      </c>
      <c r="D1944" s="44" t="s">
        <v>37710</v>
      </c>
    </row>
    <row r="1945" spans="3:4" x14ac:dyDescent="0.3">
      <c r="C1945" s="44" t="s">
        <v>37597</v>
      </c>
      <c r="D1945" s="44" t="s">
        <v>37711</v>
      </c>
    </row>
    <row r="1946" spans="3:4" x14ac:dyDescent="0.3">
      <c r="C1946" s="44" t="s">
        <v>37597</v>
      </c>
      <c r="D1946" s="44" t="s">
        <v>37712</v>
      </c>
    </row>
    <row r="1947" spans="3:4" x14ac:dyDescent="0.3">
      <c r="C1947" s="44" t="s">
        <v>37597</v>
      </c>
      <c r="D1947" s="44" t="s">
        <v>37713</v>
      </c>
    </row>
    <row r="1948" spans="3:4" x14ac:dyDescent="0.3">
      <c r="C1948" s="44" t="s">
        <v>37597</v>
      </c>
      <c r="D1948" s="44" t="s">
        <v>37714</v>
      </c>
    </row>
    <row r="1949" spans="3:4" x14ac:dyDescent="0.3">
      <c r="C1949" s="44" t="s">
        <v>37597</v>
      </c>
      <c r="D1949" s="44" t="s">
        <v>37715</v>
      </c>
    </row>
    <row r="1950" spans="3:4" x14ac:dyDescent="0.3">
      <c r="C1950" s="44" t="s">
        <v>37597</v>
      </c>
      <c r="D1950" s="44" t="s">
        <v>37716</v>
      </c>
    </row>
    <row r="1951" spans="3:4" x14ac:dyDescent="0.3">
      <c r="C1951" s="44" t="s">
        <v>37597</v>
      </c>
      <c r="D1951" s="44" t="s">
        <v>37717</v>
      </c>
    </row>
    <row r="1952" spans="3:4" x14ac:dyDescent="0.3">
      <c r="C1952" s="44" t="s">
        <v>37597</v>
      </c>
      <c r="D1952" s="44" t="s">
        <v>37718</v>
      </c>
    </row>
    <row r="1953" spans="3:4" x14ac:dyDescent="0.3">
      <c r="C1953" s="44" t="s">
        <v>37597</v>
      </c>
      <c r="D1953" s="44" t="s">
        <v>37719</v>
      </c>
    </row>
    <row r="1954" spans="3:4" x14ac:dyDescent="0.3">
      <c r="C1954" s="44" t="s">
        <v>37597</v>
      </c>
      <c r="D1954" s="44" t="s">
        <v>37720</v>
      </c>
    </row>
    <row r="1955" spans="3:4" x14ac:dyDescent="0.3">
      <c r="C1955" s="44" t="s">
        <v>37597</v>
      </c>
      <c r="D1955" s="44" t="s">
        <v>37721</v>
      </c>
    </row>
    <row r="1956" spans="3:4" x14ac:dyDescent="0.3">
      <c r="C1956" s="44" t="s">
        <v>37597</v>
      </c>
      <c r="D1956" s="44" t="s">
        <v>37722</v>
      </c>
    </row>
    <row r="1957" spans="3:4" x14ac:dyDescent="0.3">
      <c r="C1957" s="44" t="s">
        <v>37597</v>
      </c>
      <c r="D1957" s="44" t="s">
        <v>37723</v>
      </c>
    </row>
    <row r="1958" spans="3:4" x14ac:dyDescent="0.3">
      <c r="C1958" s="44" t="s">
        <v>37597</v>
      </c>
      <c r="D1958" s="44" t="s">
        <v>37724</v>
      </c>
    </row>
    <row r="1959" spans="3:4" x14ac:dyDescent="0.3">
      <c r="C1959" s="44" t="s">
        <v>37597</v>
      </c>
      <c r="D1959" s="44" t="s">
        <v>37725</v>
      </c>
    </row>
    <row r="1960" spans="3:4" x14ac:dyDescent="0.3">
      <c r="C1960" s="44" t="s">
        <v>37597</v>
      </c>
      <c r="D1960" s="44" t="s">
        <v>37726</v>
      </c>
    </row>
    <row r="1961" spans="3:4" x14ac:dyDescent="0.3">
      <c r="C1961" s="44" t="s">
        <v>37597</v>
      </c>
      <c r="D1961" s="44" t="s">
        <v>37727</v>
      </c>
    </row>
    <row r="1962" spans="3:4" x14ac:dyDescent="0.3">
      <c r="C1962" s="44" t="s">
        <v>37597</v>
      </c>
      <c r="D1962" s="44" t="s">
        <v>37728</v>
      </c>
    </row>
    <row r="1963" spans="3:4" x14ac:dyDescent="0.3">
      <c r="C1963" s="44" t="s">
        <v>37597</v>
      </c>
      <c r="D1963" s="44" t="s">
        <v>37729</v>
      </c>
    </row>
    <row r="1964" spans="3:4" x14ac:dyDescent="0.3">
      <c r="C1964" s="44" t="s">
        <v>37597</v>
      </c>
      <c r="D1964" s="44" t="s">
        <v>37730</v>
      </c>
    </row>
    <row r="1965" spans="3:4" x14ac:dyDescent="0.3">
      <c r="C1965" s="44" t="s">
        <v>37597</v>
      </c>
      <c r="D1965" s="44" t="s">
        <v>37731</v>
      </c>
    </row>
    <row r="1966" spans="3:4" x14ac:dyDescent="0.3">
      <c r="C1966" s="44" t="s">
        <v>37597</v>
      </c>
      <c r="D1966" s="44" t="s">
        <v>37732</v>
      </c>
    </row>
    <row r="1967" spans="3:4" x14ac:dyDescent="0.3">
      <c r="C1967" s="44" t="s">
        <v>37597</v>
      </c>
      <c r="D1967" s="44" t="s">
        <v>37733</v>
      </c>
    </row>
    <row r="1968" spans="3:4" x14ac:dyDescent="0.3">
      <c r="C1968" s="44" t="s">
        <v>37597</v>
      </c>
      <c r="D1968" s="44" t="s">
        <v>37734</v>
      </c>
    </row>
    <row r="1969" spans="3:4" x14ac:dyDescent="0.3">
      <c r="C1969" s="44" t="s">
        <v>37597</v>
      </c>
      <c r="D1969" s="44" t="s">
        <v>37735</v>
      </c>
    </row>
    <row r="1970" spans="3:4" x14ac:dyDescent="0.3">
      <c r="C1970" s="44" t="s">
        <v>37597</v>
      </c>
      <c r="D1970" s="44" t="s">
        <v>37736</v>
      </c>
    </row>
    <row r="1971" spans="3:4" x14ac:dyDescent="0.3">
      <c r="C1971" s="44" t="s">
        <v>37597</v>
      </c>
      <c r="D1971" s="44" t="s">
        <v>37737</v>
      </c>
    </row>
    <row r="1972" spans="3:4" x14ac:dyDescent="0.3">
      <c r="C1972" s="44" t="s">
        <v>37597</v>
      </c>
      <c r="D1972" s="44" t="s">
        <v>37738</v>
      </c>
    </row>
    <row r="1973" spans="3:4" x14ac:dyDescent="0.3">
      <c r="C1973" s="44" t="s">
        <v>37597</v>
      </c>
      <c r="D1973" s="44" t="s">
        <v>37739</v>
      </c>
    </row>
    <row r="1974" spans="3:4" x14ac:dyDescent="0.3">
      <c r="C1974" s="44" t="s">
        <v>37597</v>
      </c>
      <c r="D1974" s="44" t="s">
        <v>37740</v>
      </c>
    </row>
    <row r="1975" spans="3:4" x14ac:dyDescent="0.3">
      <c r="C1975" s="44" t="s">
        <v>37597</v>
      </c>
      <c r="D1975" s="44" t="s">
        <v>37741</v>
      </c>
    </row>
    <row r="1976" spans="3:4" x14ac:dyDescent="0.3">
      <c r="C1976" s="44" t="s">
        <v>37597</v>
      </c>
      <c r="D1976" s="44" t="s">
        <v>37742</v>
      </c>
    </row>
    <row r="1977" spans="3:4" x14ac:dyDescent="0.3">
      <c r="C1977" s="44" t="s">
        <v>37597</v>
      </c>
      <c r="D1977" s="44" t="s">
        <v>37743</v>
      </c>
    </row>
    <row r="1978" spans="3:4" x14ac:dyDescent="0.3">
      <c r="C1978" s="44" t="s">
        <v>37597</v>
      </c>
      <c r="D1978" s="44" t="s">
        <v>37744</v>
      </c>
    </row>
    <row r="1979" spans="3:4" x14ac:dyDescent="0.3">
      <c r="C1979" s="44" t="s">
        <v>37597</v>
      </c>
      <c r="D1979" s="44" t="s">
        <v>37745</v>
      </c>
    </row>
    <row r="1980" spans="3:4" x14ac:dyDescent="0.3">
      <c r="C1980" s="44" t="s">
        <v>37597</v>
      </c>
      <c r="D1980" s="44" t="s">
        <v>37746</v>
      </c>
    </row>
    <row r="1981" spans="3:4" x14ac:dyDescent="0.3">
      <c r="C1981" s="44" t="s">
        <v>37597</v>
      </c>
      <c r="D1981" s="44" t="s">
        <v>37747</v>
      </c>
    </row>
    <row r="1982" spans="3:4" x14ac:dyDescent="0.3">
      <c r="C1982" s="44" t="s">
        <v>37597</v>
      </c>
      <c r="D1982" s="44" t="s">
        <v>37748</v>
      </c>
    </row>
    <row r="1983" spans="3:4" x14ac:dyDescent="0.3">
      <c r="C1983" s="44" t="s">
        <v>37597</v>
      </c>
      <c r="D1983" s="44" t="s">
        <v>37749</v>
      </c>
    </row>
    <row r="1984" spans="3:4" x14ac:dyDescent="0.3">
      <c r="C1984" s="44" t="s">
        <v>37597</v>
      </c>
      <c r="D1984" s="44" t="s">
        <v>37750</v>
      </c>
    </row>
    <row r="1985" spans="3:4" x14ac:dyDescent="0.3">
      <c r="C1985" s="44" t="s">
        <v>37597</v>
      </c>
      <c r="D1985" s="44" t="s">
        <v>37751</v>
      </c>
    </row>
    <row r="1986" spans="3:4" x14ac:dyDescent="0.3">
      <c r="C1986" s="44" t="s">
        <v>37597</v>
      </c>
      <c r="D1986" s="44" t="s">
        <v>37752</v>
      </c>
    </row>
    <row r="1987" spans="3:4" x14ac:dyDescent="0.3">
      <c r="C1987" s="44" t="s">
        <v>37597</v>
      </c>
      <c r="D1987" s="44" t="s">
        <v>37753</v>
      </c>
    </row>
    <row r="1988" spans="3:4" x14ac:dyDescent="0.3">
      <c r="C1988" s="44" t="s">
        <v>37597</v>
      </c>
      <c r="D1988" s="44" t="s">
        <v>37754</v>
      </c>
    </row>
    <row r="1989" spans="3:4" x14ac:dyDescent="0.3">
      <c r="C1989" s="44" t="s">
        <v>37597</v>
      </c>
      <c r="D1989" s="44" t="s">
        <v>37755</v>
      </c>
    </row>
    <row r="1990" spans="3:4" x14ac:dyDescent="0.3">
      <c r="C1990" s="44" t="s">
        <v>37597</v>
      </c>
      <c r="D1990" s="44" t="s">
        <v>37756</v>
      </c>
    </row>
    <row r="1991" spans="3:4" x14ac:dyDescent="0.3">
      <c r="C1991" s="44" t="s">
        <v>37597</v>
      </c>
      <c r="D1991" s="44" t="s">
        <v>37757</v>
      </c>
    </row>
    <row r="1992" spans="3:4" x14ac:dyDescent="0.3">
      <c r="C1992" s="44" t="s">
        <v>37597</v>
      </c>
      <c r="D1992" s="44" t="s">
        <v>37758</v>
      </c>
    </row>
    <row r="1993" spans="3:4" x14ac:dyDescent="0.3">
      <c r="C1993" s="44" t="s">
        <v>37597</v>
      </c>
      <c r="D1993" s="44" t="s">
        <v>37759</v>
      </c>
    </row>
    <row r="1994" spans="3:4" x14ac:dyDescent="0.3">
      <c r="C1994" s="44" t="s">
        <v>37597</v>
      </c>
      <c r="D1994" s="44" t="s">
        <v>37760</v>
      </c>
    </row>
    <row r="1995" spans="3:4" x14ac:dyDescent="0.3">
      <c r="C1995" s="44" t="s">
        <v>37597</v>
      </c>
      <c r="D1995" s="44" t="s">
        <v>37761</v>
      </c>
    </row>
    <row r="1996" spans="3:4" x14ac:dyDescent="0.3">
      <c r="C1996" s="44" t="s">
        <v>37597</v>
      </c>
      <c r="D1996" s="44" t="s">
        <v>37762</v>
      </c>
    </row>
    <row r="1997" spans="3:4" x14ac:dyDescent="0.3">
      <c r="C1997" s="44" t="s">
        <v>37597</v>
      </c>
      <c r="D1997" s="44" t="s">
        <v>37763</v>
      </c>
    </row>
    <row r="1998" spans="3:4" x14ac:dyDescent="0.3">
      <c r="C1998" s="44" t="s">
        <v>37597</v>
      </c>
      <c r="D1998" s="44" t="s">
        <v>37764</v>
      </c>
    </row>
    <row r="1999" spans="3:4" x14ac:dyDescent="0.3">
      <c r="C1999" s="44" t="s">
        <v>37597</v>
      </c>
      <c r="D1999" s="44" t="s">
        <v>37765</v>
      </c>
    </row>
    <row r="2000" spans="3:4" x14ac:dyDescent="0.3">
      <c r="C2000" s="44" t="s">
        <v>37597</v>
      </c>
      <c r="D2000" s="44" t="s">
        <v>37766</v>
      </c>
    </row>
    <row r="2001" spans="3:4" x14ac:dyDescent="0.3">
      <c r="C2001" s="44" t="s">
        <v>37597</v>
      </c>
      <c r="D2001" s="44" t="s">
        <v>37767</v>
      </c>
    </row>
    <row r="2002" spans="3:4" x14ac:dyDescent="0.3">
      <c r="C2002" s="44" t="s">
        <v>37597</v>
      </c>
      <c r="D2002" s="44" t="s">
        <v>37768</v>
      </c>
    </row>
    <row r="2003" spans="3:4" x14ac:dyDescent="0.3">
      <c r="C2003" s="44" t="s">
        <v>37597</v>
      </c>
      <c r="D2003" s="44" t="s">
        <v>37769</v>
      </c>
    </row>
    <row r="2004" spans="3:4" x14ac:dyDescent="0.3">
      <c r="C2004" s="44" t="s">
        <v>37597</v>
      </c>
      <c r="D2004" s="44" t="s">
        <v>37770</v>
      </c>
    </row>
    <row r="2005" spans="3:4" x14ac:dyDescent="0.3">
      <c r="C2005" s="44" t="s">
        <v>37597</v>
      </c>
      <c r="D2005" s="44" t="s">
        <v>37771</v>
      </c>
    </row>
    <row r="2006" spans="3:4" x14ac:dyDescent="0.3">
      <c r="C2006" s="44" t="s">
        <v>37597</v>
      </c>
      <c r="D2006" s="44" t="s">
        <v>37772</v>
      </c>
    </row>
    <row r="2007" spans="3:4" x14ac:dyDescent="0.3">
      <c r="C2007" s="44" t="s">
        <v>37597</v>
      </c>
      <c r="D2007" s="44" t="s">
        <v>37773</v>
      </c>
    </row>
    <row r="2008" spans="3:4" x14ac:dyDescent="0.3">
      <c r="C2008" s="44" t="s">
        <v>37597</v>
      </c>
      <c r="D2008" s="44" t="s">
        <v>37774</v>
      </c>
    </row>
    <row r="2009" spans="3:4" x14ac:dyDescent="0.3">
      <c r="C2009" s="44" t="s">
        <v>37597</v>
      </c>
      <c r="D2009" s="44" t="s">
        <v>37775</v>
      </c>
    </row>
    <row r="2010" spans="3:4" x14ac:dyDescent="0.3">
      <c r="C2010" s="44" t="s">
        <v>37597</v>
      </c>
      <c r="D2010" s="44" t="s">
        <v>37776</v>
      </c>
    </row>
    <row r="2011" spans="3:4" x14ac:dyDescent="0.3">
      <c r="C2011" s="44" t="s">
        <v>37597</v>
      </c>
      <c r="D2011" s="44" t="s">
        <v>37777</v>
      </c>
    </row>
    <row r="2012" spans="3:4" x14ac:dyDescent="0.3">
      <c r="C2012" s="44" t="s">
        <v>37597</v>
      </c>
      <c r="D2012" s="44" t="s">
        <v>37778</v>
      </c>
    </row>
    <row r="2013" spans="3:4" x14ac:dyDescent="0.3">
      <c r="C2013" s="44" t="s">
        <v>37597</v>
      </c>
      <c r="D2013" s="44" t="s">
        <v>37779</v>
      </c>
    </row>
    <row r="2014" spans="3:4" x14ac:dyDescent="0.3">
      <c r="C2014" s="44" t="s">
        <v>37597</v>
      </c>
      <c r="D2014" s="44" t="s">
        <v>37780</v>
      </c>
    </row>
    <row r="2015" spans="3:4" x14ac:dyDescent="0.3">
      <c r="C2015" s="44" t="s">
        <v>37597</v>
      </c>
      <c r="D2015" s="44" t="s">
        <v>37781</v>
      </c>
    </row>
    <row r="2016" spans="3:4" x14ac:dyDescent="0.3">
      <c r="C2016" s="44" t="s">
        <v>37597</v>
      </c>
      <c r="D2016" s="44" t="s">
        <v>37782</v>
      </c>
    </row>
    <row r="2017" spans="3:4" x14ac:dyDescent="0.3">
      <c r="C2017" s="44" t="s">
        <v>37597</v>
      </c>
      <c r="D2017" s="44" t="s">
        <v>37783</v>
      </c>
    </row>
    <row r="2018" spans="3:4" x14ac:dyDescent="0.3">
      <c r="C2018" s="44" t="s">
        <v>37597</v>
      </c>
      <c r="D2018" s="44" t="s">
        <v>37784</v>
      </c>
    </row>
    <row r="2019" spans="3:4" x14ac:dyDescent="0.3">
      <c r="C2019" s="44" t="s">
        <v>37597</v>
      </c>
      <c r="D2019" s="44" t="s">
        <v>37785</v>
      </c>
    </row>
    <row r="2020" spans="3:4" x14ac:dyDescent="0.3">
      <c r="C2020" s="44" t="s">
        <v>37597</v>
      </c>
      <c r="D2020" s="44" t="s">
        <v>37786</v>
      </c>
    </row>
    <row r="2021" spans="3:4" x14ac:dyDescent="0.3">
      <c r="C2021" s="44" t="s">
        <v>37597</v>
      </c>
      <c r="D2021" s="44" t="s">
        <v>37787</v>
      </c>
    </row>
    <row r="2022" spans="3:4" x14ac:dyDescent="0.3">
      <c r="C2022" s="44" t="s">
        <v>37597</v>
      </c>
      <c r="D2022" s="44" t="s">
        <v>37788</v>
      </c>
    </row>
    <row r="2023" spans="3:4" x14ac:dyDescent="0.3">
      <c r="C2023" s="44" t="s">
        <v>37597</v>
      </c>
      <c r="D2023" s="44" t="s">
        <v>37789</v>
      </c>
    </row>
    <row r="2024" spans="3:4" x14ac:dyDescent="0.3">
      <c r="C2024" s="44" t="s">
        <v>37597</v>
      </c>
      <c r="D2024" s="44" t="s">
        <v>37790</v>
      </c>
    </row>
    <row r="2025" spans="3:4" x14ac:dyDescent="0.3">
      <c r="C2025" s="44" t="s">
        <v>37597</v>
      </c>
      <c r="D2025" s="44" t="s">
        <v>37791</v>
      </c>
    </row>
    <row r="2026" spans="3:4" x14ac:dyDescent="0.3">
      <c r="C2026" s="44" t="s">
        <v>37597</v>
      </c>
      <c r="D2026" s="44" t="s">
        <v>37792</v>
      </c>
    </row>
    <row r="2027" spans="3:4" x14ac:dyDescent="0.3">
      <c r="C2027" s="44" t="s">
        <v>37597</v>
      </c>
      <c r="D2027" s="44" t="s">
        <v>37793</v>
      </c>
    </row>
    <row r="2028" spans="3:4" x14ac:dyDescent="0.3">
      <c r="C2028" s="44" t="s">
        <v>37597</v>
      </c>
      <c r="D2028" s="44" t="s">
        <v>37794</v>
      </c>
    </row>
    <row r="2029" spans="3:4" x14ac:dyDescent="0.3">
      <c r="C2029" s="44" t="s">
        <v>37597</v>
      </c>
      <c r="D2029" s="44" t="s">
        <v>37795</v>
      </c>
    </row>
    <row r="2030" spans="3:4" x14ac:dyDescent="0.3">
      <c r="C2030" s="44" t="s">
        <v>37597</v>
      </c>
      <c r="D2030" s="44" t="s">
        <v>37796</v>
      </c>
    </row>
    <row r="2031" spans="3:4" x14ac:dyDescent="0.3">
      <c r="C2031" s="44" t="s">
        <v>37597</v>
      </c>
      <c r="D2031" s="44" t="s">
        <v>37797</v>
      </c>
    </row>
    <row r="2032" spans="3:4" x14ac:dyDescent="0.3">
      <c r="C2032" s="44" t="s">
        <v>37597</v>
      </c>
      <c r="D2032" s="44" t="s">
        <v>37798</v>
      </c>
    </row>
    <row r="2033" spans="3:4" x14ac:dyDescent="0.3">
      <c r="C2033" s="44" t="s">
        <v>37597</v>
      </c>
      <c r="D2033" s="44" t="s">
        <v>37799</v>
      </c>
    </row>
    <row r="2034" spans="3:4" x14ac:dyDescent="0.3">
      <c r="C2034" s="44" t="s">
        <v>37597</v>
      </c>
      <c r="D2034" s="44" t="s">
        <v>37800</v>
      </c>
    </row>
    <row r="2035" spans="3:4" x14ac:dyDescent="0.3">
      <c r="C2035" s="44" t="s">
        <v>37597</v>
      </c>
      <c r="D2035" s="44" t="s">
        <v>37801</v>
      </c>
    </row>
    <row r="2036" spans="3:4" x14ac:dyDescent="0.3">
      <c r="C2036" s="44" t="s">
        <v>37597</v>
      </c>
      <c r="D2036" s="44" t="s">
        <v>37802</v>
      </c>
    </row>
    <row r="2037" spans="3:4" x14ac:dyDescent="0.3">
      <c r="C2037" s="44" t="s">
        <v>37597</v>
      </c>
      <c r="D2037" s="44" t="s">
        <v>37803</v>
      </c>
    </row>
    <row r="2038" spans="3:4" x14ac:dyDescent="0.3">
      <c r="C2038" s="44" t="s">
        <v>37597</v>
      </c>
      <c r="D2038" s="44" t="s">
        <v>37804</v>
      </c>
    </row>
    <row r="2039" spans="3:4" x14ac:dyDescent="0.3">
      <c r="C2039" s="44" t="s">
        <v>37597</v>
      </c>
      <c r="D2039" s="44" t="s">
        <v>37805</v>
      </c>
    </row>
    <row r="2040" spans="3:4" x14ac:dyDescent="0.3">
      <c r="C2040" s="44" t="s">
        <v>37597</v>
      </c>
      <c r="D2040" s="44" t="s">
        <v>37806</v>
      </c>
    </row>
    <row r="2041" spans="3:4" x14ac:dyDescent="0.3">
      <c r="C2041" s="44" t="s">
        <v>37597</v>
      </c>
      <c r="D2041" s="44" t="s">
        <v>37807</v>
      </c>
    </row>
    <row r="2042" spans="3:4" x14ac:dyDescent="0.3">
      <c r="C2042" s="44" t="s">
        <v>37597</v>
      </c>
      <c r="D2042" s="44" t="s">
        <v>37808</v>
      </c>
    </row>
    <row r="2043" spans="3:4" x14ac:dyDescent="0.3">
      <c r="C2043" s="44" t="s">
        <v>37597</v>
      </c>
      <c r="D2043" s="44" t="s">
        <v>37809</v>
      </c>
    </row>
    <row r="2044" spans="3:4" x14ac:dyDescent="0.3">
      <c r="C2044" s="44" t="s">
        <v>37597</v>
      </c>
      <c r="D2044" s="44" t="s">
        <v>37810</v>
      </c>
    </row>
    <row r="2045" spans="3:4" x14ac:dyDescent="0.3">
      <c r="C2045" s="44" t="s">
        <v>37597</v>
      </c>
      <c r="D2045" s="44" t="s">
        <v>37811</v>
      </c>
    </row>
    <row r="2046" spans="3:4" x14ac:dyDescent="0.3">
      <c r="C2046" s="44" t="s">
        <v>37597</v>
      </c>
      <c r="D2046" s="44" t="s">
        <v>37812</v>
      </c>
    </row>
    <row r="2047" spans="3:4" x14ac:dyDescent="0.3">
      <c r="C2047" s="44" t="s">
        <v>37597</v>
      </c>
      <c r="D2047" s="44" t="s">
        <v>37813</v>
      </c>
    </row>
    <row r="2048" spans="3:4" x14ac:dyDescent="0.3">
      <c r="C2048" s="44" t="s">
        <v>37597</v>
      </c>
      <c r="D2048" s="44" t="s">
        <v>37814</v>
      </c>
    </row>
    <row r="2049" spans="3:4" x14ac:dyDescent="0.3">
      <c r="C2049" s="44" t="s">
        <v>37597</v>
      </c>
      <c r="D2049" s="44" t="s">
        <v>37815</v>
      </c>
    </row>
    <row r="2050" spans="3:4" x14ac:dyDescent="0.3">
      <c r="C2050" s="44" t="s">
        <v>37597</v>
      </c>
      <c r="D2050" s="44" t="s">
        <v>37816</v>
      </c>
    </row>
    <row r="2051" spans="3:4" x14ac:dyDescent="0.3">
      <c r="C2051" s="44" t="s">
        <v>37597</v>
      </c>
      <c r="D2051" s="44" t="s">
        <v>37817</v>
      </c>
    </row>
    <row r="2052" spans="3:4" x14ac:dyDescent="0.3">
      <c r="C2052" s="44" t="s">
        <v>37597</v>
      </c>
      <c r="D2052" s="44" t="s">
        <v>37818</v>
      </c>
    </row>
    <row r="2053" spans="3:4" x14ac:dyDescent="0.3">
      <c r="C2053" s="44" t="s">
        <v>37597</v>
      </c>
      <c r="D2053" s="44" t="s">
        <v>37819</v>
      </c>
    </row>
    <row r="2054" spans="3:4" x14ac:dyDescent="0.3">
      <c r="C2054" s="44" t="s">
        <v>37597</v>
      </c>
      <c r="D2054" s="44" t="s">
        <v>37820</v>
      </c>
    </row>
    <row r="2055" spans="3:4" x14ac:dyDescent="0.3">
      <c r="C2055" s="44" t="s">
        <v>37597</v>
      </c>
      <c r="D2055" s="44" t="s">
        <v>37821</v>
      </c>
    </row>
    <row r="2056" spans="3:4" x14ac:dyDescent="0.3">
      <c r="C2056" s="44" t="s">
        <v>37597</v>
      </c>
      <c r="D2056" s="44" t="s">
        <v>37822</v>
      </c>
    </row>
    <row r="2057" spans="3:4" x14ac:dyDescent="0.3">
      <c r="C2057" s="44" t="s">
        <v>37597</v>
      </c>
      <c r="D2057" s="44" t="s">
        <v>37823</v>
      </c>
    </row>
    <row r="2058" spans="3:4" x14ac:dyDescent="0.3">
      <c r="C2058" s="44" t="s">
        <v>37597</v>
      </c>
      <c r="D2058" s="44" t="s">
        <v>37824</v>
      </c>
    </row>
    <row r="2059" spans="3:4" x14ac:dyDescent="0.3">
      <c r="C2059" s="44" t="s">
        <v>37597</v>
      </c>
      <c r="D2059" s="44" t="s">
        <v>37825</v>
      </c>
    </row>
    <row r="2060" spans="3:4" x14ac:dyDescent="0.3">
      <c r="C2060" s="44" t="s">
        <v>37597</v>
      </c>
      <c r="D2060" s="44" t="s">
        <v>37826</v>
      </c>
    </row>
    <row r="2061" spans="3:4" x14ac:dyDescent="0.3">
      <c r="C2061" s="44" t="s">
        <v>37597</v>
      </c>
      <c r="D2061" s="44" t="s">
        <v>37827</v>
      </c>
    </row>
    <row r="2062" spans="3:4" x14ac:dyDescent="0.3">
      <c r="C2062" s="44" t="s">
        <v>37597</v>
      </c>
      <c r="D2062" s="44" t="s">
        <v>37828</v>
      </c>
    </row>
    <row r="2063" spans="3:4" x14ac:dyDescent="0.3">
      <c r="C2063" s="44" t="s">
        <v>37597</v>
      </c>
      <c r="D2063" s="44" t="s">
        <v>37829</v>
      </c>
    </row>
    <row r="2064" spans="3:4" x14ac:dyDescent="0.3">
      <c r="C2064" s="44" t="s">
        <v>37597</v>
      </c>
      <c r="D2064" s="44" t="s">
        <v>37830</v>
      </c>
    </row>
    <row r="2065" spans="3:4" x14ac:dyDescent="0.3">
      <c r="C2065" s="44" t="s">
        <v>37597</v>
      </c>
      <c r="D2065" s="44" t="s">
        <v>37831</v>
      </c>
    </row>
    <row r="2066" spans="3:4" x14ac:dyDescent="0.3">
      <c r="C2066" s="44" t="s">
        <v>37597</v>
      </c>
      <c r="D2066" s="44" t="s">
        <v>37832</v>
      </c>
    </row>
    <row r="2067" spans="3:4" x14ac:dyDescent="0.3">
      <c r="C2067" s="44" t="s">
        <v>37597</v>
      </c>
      <c r="D2067" s="44" t="s">
        <v>37833</v>
      </c>
    </row>
    <row r="2068" spans="3:4" x14ac:dyDescent="0.3">
      <c r="C2068" s="44" t="s">
        <v>37597</v>
      </c>
      <c r="D2068" s="44" t="s">
        <v>37834</v>
      </c>
    </row>
    <row r="2069" spans="3:4" x14ac:dyDescent="0.3">
      <c r="C2069" s="44" t="s">
        <v>37597</v>
      </c>
      <c r="D2069" s="44" t="s">
        <v>37835</v>
      </c>
    </row>
    <row r="2070" spans="3:4" x14ac:dyDescent="0.3">
      <c r="C2070" s="44" t="s">
        <v>37597</v>
      </c>
      <c r="D2070" s="44" t="s">
        <v>37836</v>
      </c>
    </row>
    <row r="2071" spans="3:4" x14ac:dyDescent="0.3">
      <c r="C2071" s="44" t="s">
        <v>37597</v>
      </c>
      <c r="D2071" s="44" t="s">
        <v>37837</v>
      </c>
    </row>
    <row r="2072" spans="3:4" x14ac:dyDescent="0.3">
      <c r="C2072" s="44" t="s">
        <v>37597</v>
      </c>
      <c r="D2072" s="44" t="s">
        <v>37838</v>
      </c>
    </row>
    <row r="2073" spans="3:4" x14ac:dyDescent="0.3">
      <c r="C2073" s="44" t="s">
        <v>37597</v>
      </c>
      <c r="D2073" s="44" t="s">
        <v>37839</v>
      </c>
    </row>
    <row r="2074" spans="3:4" x14ac:dyDescent="0.3">
      <c r="C2074" s="44" t="s">
        <v>37597</v>
      </c>
      <c r="D2074" s="44" t="s">
        <v>37840</v>
      </c>
    </row>
    <row r="2075" spans="3:4" x14ac:dyDescent="0.3">
      <c r="C2075" s="44" t="s">
        <v>37597</v>
      </c>
      <c r="D2075" s="44" t="s">
        <v>37841</v>
      </c>
    </row>
    <row r="2076" spans="3:4" x14ac:dyDescent="0.3">
      <c r="C2076" s="44" t="s">
        <v>37597</v>
      </c>
      <c r="D2076" s="44" t="s">
        <v>37842</v>
      </c>
    </row>
    <row r="2077" spans="3:4" x14ac:dyDescent="0.3">
      <c r="C2077" s="44" t="s">
        <v>37597</v>
      </c>
      <c r="D2077" s="44" t="s">
        <v>37843</v>
      </c>
    </row>
    <row r="2078" spans="3:4" x14ac:dyDescent="0.3">
      <c r="C2078" s="44" t="s">
        <v>37597</v>
      </c>
      <c r="D2078" s="44" t="s">
        <v>37844</v>
      </c>
    </row>
    <row r="2079" spans="3:4" x14ac:dyDescent="0.3">
      <c r="C2079" s="44" t="s">
        <v>37597</v>
      </c>
      <c r="D2079" s="44" t="s">
        <v>37845</v>
      </c>
    </row>
    <row r="2080" spans="3:4" x14ac:dyDescent="0.3">
      <c r="C2080" s="44" t="s">
        <v>37597</v>
      </c>
      <c r="D2080" s="44" t="s">
        <v>37846</v>
      </c>
    </row>
    <row r="2081" spans="3:4" x14ac:dyDescent="0.3">
      <c r="C2081" s="44" t="s">
        <v>37597</v>
      </c>
      <c r="D2081" s="44" t="s">
        <v>37847</v>
      </c>
    </row>
    <row r="2082" spans="3:4" x14ac:dyDescent="0.3">
      <c r="C2082" s="44" t="s">
        <v>37597</v>
      </c>
      <c r="D2082" s="44" t="s">
        <v>37848</v>
      </c>
    </row>
    <row r="2083" spans="3:4" x14ac:dyDescent="0.3">
      <c r="C2083" s="44" t="s">
        <v>37597</v>
      </c>
      <c r="D2083" s="44" t="s">
        <v>37849</v>
      </c>
    </row>
    <row r="2084" spans="3:4" x14ac:dyDescent="0.3">
      <c r="C2084" s="44" t="s">
        <v>37597</v>
      </c>
      <c r="D2084" s="44" t="s">
        <v>37850</v>
      </c>
    </row>
    <row r="2085" spans="3:4" x14ac:dyDescent="0.3">
      <c r="C2085" s="44" t="s">
        <v>37597</v>
      </c>
      <c r="D2085" s="44" t="s">
        <v>37851</v>
      </c>
    </row>
    <row r="2086" spans="3:4" x14ac:dyDescent="0.3">
      <c r="C2086" s="44" t="s">
        <v>37597</v>
      </c>
      <c r="D2086" s="44" t="s">
        <v>37852</v>
      </c>
    </row>
    <row r="2087" spans="3:4" x14ac:dyDescent="0.3">
      <c r="C2087" s="44" t="s">
        <v>37597</v>
      </c>
      <c r="D2087" s="44" t="s">
        <v>37853</v>
      </c>
    </row>
    <row r="2088" spans="3:4" x14ac:dyDescent="0.3">
      <c r="C2088" s="44" t="s">
        <v>37597</v>
      </c>
      <c r="D2088" s="44" t="s">
        <v>37854</v>
      </c>
    </row>
    <row r="2089" spans="3:4" x14ac:dyDescent="0.3">
      <c r="C2089" s="44" t="s">
        <v>37597</v>
      </c>
      <c r="D2089" s="44" t="s">
        <v>37855</v>
      </c>
    </row>
    <row r="2090" spans="3:4" x14ac:dyDescent="0.3">
      <c r="C2090" s="44" t="s">
        <v>37597</v>
      </c>
      <c r="D2090" s="44" t="s">
        <v>37856</v>
      </c>
    </row>
    <row r="2091" spans="3:4" x14ac:dyDescent="0.3">
      <c r="C2091" s="44" t="s">
        <v>37597</v>
      </c>
      <c r="D2091" s="44" t="s">
        <v>37857</v>
      </c>
    </row>
    <row r="2092" spans="3:4" x14ac:dyDescent="0.3">
      <c r="C2092" s="44" t="s">
        <v>37597</v>
      </c>
      <c r="D2092" s="44" t="s">
        <v>37858</v>
      </c>
    </row>
    <row r="2093" spans="3:4" x14ac:dyDescent="0.3">
      <c r="C2093" s="44" t="s">
        <v>37597</v>
      </c>
      <c r="D2093" s="44" t="s">
        <v>37859</v>
      </c>
    </row>
    <row r="2094" spans="3:4" x14ac:dyDescent="0.3">
      <c r="C2094" s="44" t="s">
        <v>37597</v>
      </c>
      <c r="D2094" s="44" t="s">
        <v>37860</v>
      </c>
    </row>
    <row r="2095" spans="3:4" x14ac:dyDescent="0.3">
      <c r="C2095" s="44" t="s">
        <v>37597</v>
      </c>
      <c r="D2095" s="44" t="s">
        <v>37861</v>
      </c>
    </row>
    <row r="2096" spans="3:4" x14ac:dyDescent="0.3">
      <c r="C2096" s="44" t="s">
        <v>37597</v>
      </c>
      <c r="D2096" s="44" t="s">
        <v>37862</v>
      </c>
    </row>
    <row r="2097" spans="3:4" x14ac:dyDescent="0.3">
      <c r="C2097" s="44" t="s">
        <v>37597</v>
      </c>
      <c r="D2097" s="44" t="s">
        <v>37863</v>
      </c>
    </row>
    <row r="2098" spans="3:4" x14ac:dyDescent="0.3">
      <c r="C2098" s="44" t="s">
        <v>37597</v>
      </c>
      <c r="D2098" s="44" t="s">
        <v>37864</v>
      </c>
    </row>
    <row r="2099" spans="3:4" x14ac:dyDescent="0.3">
      <c r="C2099" s="44" t="s">
        <v>37597</v>
      </c>
      <c r="D2099" s="44" t="s">
        <v>37865</v>
      </c>
    </row>
    <row r="2100" spans="3:4" x14ac:dyDescent="0.3">
      <c r="C2100" s="44" t="s">
        <v>37597</v>
      </c>
      <c r="D2100" s="44" t="s">
        <v>37866</v>
      </c>
    </row>
    <row r="2101" spans="3:4" x14ac:dyDescent="0.3">
      <c r="C2101" s="44" t="s">
        <v>37597</v>
      </c>
      <c r="D2101" s="44" t="s">
        <v>37867</v>
      </c>
    </row>
    <row r="2102" spans="3:4" x14ac:dyDescent="0.3">
      <c r="C2102" s="44" t="s">
        <v>37597</v>
      </c>
      <c r="D2102" s="44" t="s">
        <v>37868</v>
      </c>
    </row>
    <row r="2103" spans="3:4" x14ac:dyDescent="0.3">
      <c r="C2103" s="44" t="s">
        <v>37597</v>
      </c>
      <c r="D2103" s="44" t="s">
        <v>37869</v>
      </c>
    </row>
    <row r="2104" spans="3:4" x14ac:dyDescent="0.3">
      <c r="C2104" s="44" t="s">
        <v>37597</v>
      </c>
      <c r="D2104" s="44" t="s">
        <v>37870</v>
      </c>
    </row>
    <row r="2105" spans="3:4" x14ac:dyDescent="0.3">
      <c r="C2105" s="44" t="s">
        <v>37597</v>
      </c>
      <c r="D2105" s="44" t="s">
        <v>37871</v>
      </c>
    </row>
    <row r="2106" spans="3:4" x14ac:dyDescent="0.3">
      <c r="C2106" s="44" t="s">
        <v>37597</v>
      </c>
      <c r="D2106" s="44" t="s">
        <v>37872</v>
      </c>
    </row>
    <row r="2107" spans="3:4" x14ac:dyDescent="0.3">
      <c r="C2107" s="44" t="s">
        <v>37597</v>
      </c>
      <c r="D2107" s="44" t="s">
        <v>37873</v>
      </c>
    </row>
    <row r="2108" spans="3:4" x14ac:dyDescent="0.3">
      <c r="C2108" s="44" t="s">
        <v>37597</v>
      </c>
      <c r="D2108" s="44" t="s">
        <v>37874</v>
      </c>
    </row>
    <row r="2109" spans="3:4" x14ac:dyDescent="0.3">
      <c r="C2109" s="44" t="s">
        <v>37597</v>
      </c>
      <c r="D2109" s="44" t="s">
        <v>37875</v>
      </c>
    </row>
    <row r="2110" spans="3:4" x14ac:dyDescent="0.3">
      <c r="C2110" s="44" t="s">
        <v>37597</v>
      </c>
      <c r="D2110" s="44" t="s">
        <v>37876</v>
      </c>
    </row>
    <row r="2111" spans="3:4" x14ac:dyDescent="0.3">
      <c r="C2111" s="44" t="s">
        <v>37597</v>
      </c>
      <c r="D2111" s="44" t="s">
        <v>37877</v>
      </c>
    </row>
    <row r="2112" spans="3:4" x14ac:dyDescent="0.3">
      <c r="C2112" s="44" t="s">
        <v>37597</v>
      </c>
      <c r="D2112" s="44" t="s">
        <v>37878</v>
      </c>
    </row>
    <row r="2113" spans="3:4" x14ac:dyDescent="0.3">
      <c r="C2113" s="44" t="s">
        <v>37597</v>
      </c>
      <c r="D2113" s="44" t="s">
        <v>37879</v>
      </c>
    </row>
    <row r="2114" spans="3:4" x14ac:dyDescent="0.3">
      <c r="C2114" s="44" t="s">
        <v>37597</v>
      </c>
      <c r="D2114" s="44" t="s">
        <v>37880</v>
      </c>
    </row>
    <row r="2115" spans="3:4" x14ac:dyDescent="0.3">
      <c r="C2115" s="44" t="s">
        <v>37597</v>
      </c>
      <c r="D2115" s="44" t="s">
        <v>37881</v>
      </c>
    </row>
    <row r="2116" spans="3:4" x14ac:dyDescent="0.3">
      <c r="C2116" s="44" t="s">
        <v>37597</v>
      </c>
      <c r="D2116" s="44" t="s">
        <v>37882</v>
      </c>
    </row>
    <row r="2117" spans="3:4" x14ac:dyDescent="0.3">
      <c r="C2117" s="44" t="s">
        <v>37597</v>
      </c>
      <c r="D2117" s="44" t="s">
        <v>37883</v>
      </c>
    </row>
    <row r="2118" spans="3:4" x14ac:dyDescent="0.3">
      <c r="C2118" s="44" t="s">
        <v>37597</v>
      </c>
      <c r="D2118" s="44" t="s">
        <v>37884</v>
      </c>
    </row>
    <row r="2119" spans="3:4" x14ac:dyDescent="0.3">
      <c r="C2119" s="44" t="s">
        <v>37597</v>
      </c>
      <c r="D2119" s="44" t="s">
        <v>37885</v>
      </c>
    </row>
    <row r="2120" spans="3:4" x14ac:dyDescent="0.3">
      <c r="C2120" s="44" t="s">
        <v>37597</v>
      </c>
      <c r="D2120" s="44" t="s">
        <v>37886</v>
      </c>
    </row>
    <row r="2121" spans="3:4" x14ac:dyDescent="0.3">
      <c r="C2121" s="44" t="s">
        <v>37597</v>
      </c>
      <c r="D2121" s="44" t="s">
        <v>37887</v>
      </c>
    </row>
    <row r="2122" spans="3:4" x14ac:dyDescent="0.3">
      <c r="C2122" s="44" t="s">
        <v>37597</v>
      </c>
      <c r="D2122" s="44" t="s">
        <v>37888</v>
      </c>
    </row>
    <row r="2123" spans="3:4" x14ac:dyDescent="0.3">
      <c r="C2123" s="44" t="s">
        <v>37597</v>
      </c>
      <c r="D2123" s="44" t="s">
        <v>37889</v>
      </c>
    </row>
    <row r="2124" spans="3:4" x14ac:dyDescent="0.3">
      <c r="C2124" s="44" t="s">
        <v>37597</v>
      </c>
      <c r="D2124" s="44" t="s">
        <v>37890</v>
      </c>
    </row>
    <row r="2125" spans="3:4" x14ac:dyDescent="0.3">
      <c r="C2125" s="44" t="s">
        <v>37597</v>
      </c>
      <c r="D2125" s="44" t="s">
        <v>37891</v>
      </c>
    </row>
    <row r="2126" spans="3:4" x14ac:dyDescent="0.3">
      <c r="C2126" s="44" t="s">
        <v>37597</v>
      </c>
      <c r="D2126" s="44" t="s">
        <v>37892</v>
      </c>
    </row>
    <row r="2127" spans="3:4" x14ac:dyDescent="0.3">
      <c r="C2127" s="44" t="s">
        <v>37597</v>
      </c>
      <c r="D2127" s="44" t="s">
        <v>37893</v>
      </c>
    </row>
    <row r="2128" spans="3:4" x14ac:dyDescent="0.3">
      <c r="C2128" s="44" t="s">
        <v>37597</v>
      </c>
      <c r="D2128" s="44" t="s">
        <v>37894</v>
      </c>
    </row>
    <row r="2129" spans="3:4" x14ac:dyDescent="0.3">
      <c r="C2129" s="44" t="s">
        <v>37597</v>
      </c>
      <c r="D2129" s="44" t="s">
        <v>37895</v>
      </c>
    </row>
    <row r="2130" spans="3:4" x14ac:dyDescent="0.3">
      <c r="C2130" s="44" t="s">
        <v>37597</v>
      </c>
      <c r="D2130" s="44" t="s">
        <v>37896</v>
      </c>
    </row>
    <row r="2131" spans="3:4" x14ac:dyDescent="0.3">
      <c r="C2131" s="44" t="s">
        <v>37597</v>
      </c>
      <c r="D2131" s="44" t="s">
        <v>37897</v>
      </c>
    </row>
    <row r="2132" spans="3:4" x14ac:dyDescent="0.3">
      <c r="C2132" s="44" t="s">
        <v>37597</v>
      </c>
      <c r="D2132" s="44" t="s">
        <v>37898</v>
      </c>
    </row>
    <row r="2133" spans="3:4" x14ac:dyDescent="0.3">
      <c r="C2133" s="44" t="s">
        <v>37597</v>
      </c>
      <c r="D2133" s="44" t="s">
        <v>37899</v>
      </c>
    </row>
    <row r="2134" spans="3:4" x14ac:dyDescent="0.3">
      <c r="C2134" s="44" t="s">
        <v>37597</v>
      </c>
      <c r="D2134" s="44" t="s">
        <v>37900</v>
      </c>
    </row>
    <row r="2135" spans="3:4" x14ac:dyDescent="0.3">
      <c r="C2135" s="44" t="s">
        <v>37597</v>
      </c>
      <c r="D2135" s="44" t="s">
        <v>37901</v>
      </c>
    </row>
    <row r="2136" spans="3:4" x14ac:dyDescent="0.3">
      <c r="C2136" s="44" t="s">
        <v>37597</v>
      </c>
      <c r="D2136" s="44" t="s">
        <v>37902</v>
      </c>
    </row>
    <row r="2137" spans="3:4" x14ac:dyDescent="0.3">
      <c r="C2137" s="44" t="s">
        <v>37597</v>
      </c>
      <c r="D2137" s="44" t="s">
        <v>37903</v>
      </c>
    </row>
    <row r="2138" spans="3:4" x14ac:dyDescent="0.3">
      <c r="C2138" s="44" t="s">
        <v>37597</v>
      </c>
      <c r="D2138" s="44" t="s">
        <v>37904</v>
      </c>
    </row>
    <row r="2139" spans="3:4" x14ac:dyDescent="0.3">
      <c r="C2139" s="44" t="s">
        <v>37597</v>
      </c>
      <c r="D2139" s="44" t="s">
        <v>37905</v>
      </c>
    </row>
    <row r="2140" spans="3:4" x14ac:dyDescent="0.3">
      <c r="C2140" s="44" t="s">
        <v>37597</v>
      </c>
      <c r="D2140" s="44" t="s">
        <v>37906</v>
      </c>
    </row>
    <row r="2141" spans="3:4" x14ac:dyDescent="0.3">
      <c r="C2141" s="44" t="s">
        <v>37597</v>
      </c>
      <c r="D2141" s="44" t="s">
        <v>37907</v>
      </c>
    </row>
    <row r="2142" spans="3:4" x14ac:dyDescent="0.3">
      <c r="C2142" s="44" t="s">
        <v>37597</v>
      </c>
      <c r="D2142" s="44" t="s">
        <v>37908</v>
      </c>
    </row>
    <row r="2143" spans="3:4" x14ac:dyDescent="0.3">
      <c r="C2143" s="44" t="s">
        <v>37597</v>
      </c>
      <c r="D2143" s="44" t="s">
        <v>37909</v>
      </c>
    </row>
    <row r="2144" spans="3:4" x14ac:dyDescent="0.3">
      <c r="C2144" s="44" t="s">
        <v>37597</v>
      </c>
      <c r="D2144" s="44" t="s">
        <v>37910</v>
      </c>
    </row>
    <row r="2145" spans="3:4" x14ac:dyDescent="0.3">
      <c r="C2145" s="44" t="s">
        <v>37597</v>
      </c>
      <c r="D2145" s="44" t="s">
        <v>37911</v>
      </c>
    </row>
    <row r="2146" spans="3:4" x14ac:dyDescent="0.3">
      <c r="C2146" s="44" t="s">
        <v>37597</v>
      </c>
      <c r="D2146" s="44" t="s">
        <v>37912</v>
      </c>
    </row>
    <row r="2147" spans="3:4" x14ac:dyDescent="0.3">
      <c r="C2147" s="44" t="s">
        <v>37597</v>
      </c>
      <c r="D2147" s="44" t="s">
        <v>37913</v>
      </c>
    </row>
    <row r="2148" spans="3:4" x14ac:dyDescent="0.3">
      <c r="C2148" s="44" t="s">
        <v>37597</v>
      </c>
      <c r="D2148" s="44" t="s">
        <v>37914</v>
      </c>
    </row>
    <row r="2149" spans="3:4" x14ac:dyDescent="0.3">
      <c r="C2149" s="44" t="s">
        <v>37597</v>
      </c>
      <c r="D2149" s="44" t="s">
        <v>37915</v>
      </c>
    </row>
    <row r="2150" spans="3:4" x14ac:dyDescent="0.3">
      <c r="C2150" s="44" t="s">
        <v>37597</v>
      </c>
      <c r="D2150" s="44" t="s">
        <v>37916</v>
      </c>
    </row>
    <row r="2151" spans="3:4" x14ac:dyDescent="0.3">
      <c r="C2151" s="44" t="s">
        <v>37597</v>
      </c>
      <c r="D2151" s="44" t="s">
        <v>37917</v>
      </c>
    </row>
    <row r="2152" spans="3:4" x14ac:dyDescent="0.3">
      <c r="C2152" s="44" t="s">
        <v>37597</v>
      </c>
      <c r="D2152" s="44" t="s">
        <v>37918</v>
      </c>
    </row>
    <row r="2153" spans="3:4" x14ac:dyDescent="0.3">
      <c r="C2153" s="44" t="s">
        <v>37597</v>
      </c>
      <c r="D2153" s="44" t="s">
        <v>37919</v>
      </c>
    </row>
    <row r="2154" spans="3:4" x14ac:dyDescent="0.3">
      <c r="C2154" s="44" t="s">
        <v>37597</v>
      </c>
      <c r="D2154" s="44" t="s">
        <v>37920</v>
      </c>
    </row>
    <row r="2155" spans="3:4" x14ac:dyDescent="0.3">
      <c r="C2155" s="44" t="s">
        <v>37597</v>
      </c>
      <c r="D2155" s="44" t="s">
        <v>37921</v>
      </c>
    </row>
    <row r="2156" spans="3:4" x14ac:dyDescent="0.3">
      <c r="C2156" s="44" t="s">
        <v>37597</v>
      </c>
      <c r="D2156" s="44" t="s">
        <v>37922</v>
      </c>
    </row>
    <row r="2157" spans="3:4" x14ac:dyDescent="0.3">
      <c r="C2157" s="44" t="s">
        <v>37597</v>
      </c>
      <c r="D2157" s="44" t="s">
        <v>37923</v>
      </c>
    </row>
    <row r="2158" spans="3:4" x14ac:dyDescent="0.3">
      <c r="C2158" s="44" t="s">
        <v>37597</v>
      </c>
      <c r="D2158" s="44" t="s">
        <v>37924</v>
      </c>
    </row>
    <row r="2159" spans="3:4" x14ac:dyDescent="0.3">
      <c r="C2159" s="44" t="s">
        <v>37597</v>
      </c>
      <c r="D2159" s="44" t="s">
        <v>37925</v>
      </c>
    </row>
    <row r="2160" spans="3:4" x14ac:dyDescent="0.3">
      <c r="C2160" s="44" t="s">
        <v>37597</v>
      </c>
      <c r="D2160" s="44" t="s">
        <v>37926</v>
      </c>
    </row>
    <row r="2161" spans="3:4" x14ac:dyDescent="0.3">
      <c r="C2161" s="44" t="s">
        <v>37597</v>
      </c>
      <c r="D2161" s="44" t="s">
        <v>37927</v>
      </c>
    </row>
    <row r="2162" spans="3:4" x14ac:dyDescent="0.3">
      <c r="C2162" s="44" t="s">
        <v>37597</v>
      </c>
      <c r="D2162" s="44" t="s">
        <v>37928</v>
      </c>
    </row>
    <row r="2163" spans="3:4" x14ac:dyDescent="0.3">
      <c r="C2163" s="44" t="s">
        <v>37597</v>
      </c>
      <c r="D2163" s="44" t="s">
        <v>37929</v>
      </c>
    </row>
    <row r="2164" spans="3:4" x14ac:dyDescent="0.3">
      <c r="C2164" s="44" t="s">
        <v>37597</v>
      </c>
      <c r="D2164" s="44" t="s">
        <v>37930</v>
      </c>
    </row>
    <row r="2165" spans="3:4" x14ac:dyDescent="0.3">
      <c r="C2165" s="44" t="s">
        <v>37597</v>
      </c>
      <c r="D2165" s="44" t="s">
        <v>37931</v>
      </c>
    </row>
    <row r="2166" spans="3:4" x14ac:dyDescent="0.3">
      <c r="C2166" s="44" t="s">
        <v>37597</v>
      </c>
      <c r="D2166" s="44" t="s">
        <v>37932</v>
      </c>
    </row>
    <row r="2167" spans="3:4" x14ac:dyDescent="0.3">
      <c r="C2167" s="44" t="s">
        <v>37597</v>
      </c>
      <c r="D2167" s="44" t="s">
        <v>37933</v>
      </c>
    </row>
    <row r="2168" spans="3:4" x14ac:dyDescent="0.3">
      <c r="C2168" s="44" t="s">
        <v>37597</v>
      </c>
      <c r="D2168" s="44" t="s">
        <v>37934</v>
      </c>
    </row>
    <row r="2169" spans="3:4" x14ac:dyDescent="0.3">
      <c r="C2169" s="44" t="s">
        <v>37597</v>
      </c>
      <c r="D2169" s="44" t="s">
        <v>37935</v>
      </c>
    </row>
    <row r="2170" spans="3:4" x14ac:dyDescent="0.3">
      <c r="C2170" s="44" t="s">
        <v>37597</v>
      </c>
      <c r="D2170" s="44" t="s">
        <v>37936</v>
      </c>
    </row>
    <row r="2171" spans="3:4" x14ac:dyDescent="0.3">
      <c r="C2171" s="44" t="s">
        <v>37597</v>
      </c>
      <c r="D2171" s="44" t="s">
        <v>37937</v>
      </c>
    </row>
    <row r="2172" spans="3:4" x14ac:dyDescent="0.3">
      <c r="C2172" s="44" t="s">
        <v>37597</v>
      </c>
      <c r="D2172" s="44" t="s">
        <v>37938</v>
      </c>
    </row>
    <row r="2173" spans="3:4" x14ac:dyDescent="0.3">
      <c r="C2173" s="44" t="s">
        <v>37597</v>
      </c>
      <c r="D2173" s="44" t="s">
        <v>37939</v>
      </c>
    </row>
    <row r="2174" spans="3:4" x14ac:dyDescent="0.3">
      <c r="C2174" s="44" t="s">
        <v>37597</v>
      </c>
      <c r="D2174" s="44" t="s">
        <v>37940</v>
      </c>
    </row>
    <row r="2175" spans="3:4" x14ac:dyDescent="0.3">
      <c r="C2175" s="44" t="s">
        <v>37597</v>
      </c>
      <c r="D2175" s="44" t="s">
        <v>37941</v>
      </c>
    </row>
    <row r="2176" spans="3:4" x14ac:dyDescent="0.3">
      <c r="C2176" s="44" t="s">
        <v>37597</v>
      </c>
      <c r="D2176" s="44" t="s">
        <v>37942</v>
      </c>
    </row>
    <row r="2177" spans="3:4" x14ac:dyDescent="0.3">
      <c r="C2177" s="44" t="s">
        <v>37597</v>
      </c>
      <c r="D2177" s="44" t="s">
        <v>37943</v>
      </c>
    </row>
    <row r="2178" spans="3:4" x14ac:dyDescent="0.3">
      <c r="C2178" s="44" t="s">
        <v>37597</v>
      </c>
      <c r="D2178" s="44" t="s">
        <v>37944</v>
      </c>
    </row>
    <row r="2179" spans="3:4" x14ac:dyDescent="0.3">
      <c r="C2179" s="44" t="s">
        <v>37597</v>
      </c>
      <c r="D2179" s="44" t="s">
        <v>37945</v>
      </c>
    </row>
    <row r="2180" spans="3:4" x14ac:dyDescent="0.3">
      <c r="C2180" s="44" t="s">
        <v>37597</v>
      </c>
      <c r="D2180" s="44" t="s">
        <v>37946</v>
      </c>
    </row>
    <row r="2181" spans="3:4" x14ac:dyDescent="0.3">
      <c r="C2181" s="44" t="s">
        <v>37597</v>
      </c>
      <c r="D2181" s="44" t="s">
        <v>37947</v>
      </c>
    </row>
    <row r="2182" spans="3:4" x14ac:dyDescent="0.3">
      <c r="C2182" s="44" t="s">
        <v>37597</v>
      </c>
      <c r="D2182" s="44" t="s">
        <v>37948</v>
      </c>
    </row>
    <row r="2183" spans="3:4" x14ac:dyDescent="0.3">
      <c r="C2183" s="44" t="s">
        <v>37597</v>
      </c>
      <c r="D2183" s="44" t="s">
        <v>37949</v>
      </c>
    </row>
    <row r="2184" spans="3:4" x14ac:dyDescent="0.3">
      <c r="C2184" s="44" t="s">
        <v>37597</v>
      </c>
      <c r="D2184" s="44" t="s">
        <v>37950</v>
      </c>
    </row>
    <row r="2185" spans="3:4" x14ac:dyDescent="0.3">
      <c r="C2185" s="44" t="s">
        <v>37597</v>
      </c>
      <c r="D2185" s="44" t="s">
        <v>37951</v>
      </c>
    </row>
    <row r="2186" spans="3:4" x14ac:dyDescent="0.3">
      <c r="C2186" s="44" t="s">
        <v>37597</v>
      </c>
      <c r="D2186" s="44" t="s">
        <v>37952</v>
      </c>
    </row>
    <row r="2187" spans="3:4" x14ac:dyDescent="0.3">
      <c r="C2187" s="44" t="s">
        <v>37597</v>
      </c>
      <c r="D2187" s="44" t="s">
        <v>37953</v>
      </c>
    </row>
    <row r="2188" spans="3:4" x14ac:dyDescent="0.3">
      <c r="C2188" s="44" t="s">
        <v>37597</v>
      </c>
      <c r="D2188" s="44" t="s">
        <v>37954</v>
      </c>
    </row>
    <row r="2189" spans="3:4" x14ac:dyDescent="0.3">
      <c r="C2189" s="44" t="s">
        <v>37597</v>
      </c>
      <c r="D2189" s="44" t="s">
        <v>37955</v>
      </c>
    </row>
    <row r="2190" spans="3:4" x14ac:dyDescent="0.3">
      <c r="C2190" s="44" t="s">
        <v>37597</v>
      </c>
      <c r="D2190" s="44" t="s">
        <v>37956</v>
      </c>
    </row>
    <row r="2191" spans="3:4" x14ac:dyDescent="0.3">
      <c r="C2191" s="44" t="s">
        <v>37597</v>
      </c>
      <c r="D2191" s="44" t="s">
        <v>37957</v>
      </c>
    </row>
    <row r="2192" spans="3:4" x14ac:dyDescent="0.3">
      <c r="C2192" s="44" t="s">
        <v>37597</v>
      </c>
      <c r="D2192" s="44" t="s">
        <v>37958</v>
      </c>
    </row>
    <row r="2193" spans="3:4" x14ac:dyDescent="0.3">
      <c r="C2193" s="44" t="s">
        <v>37597</v>
      </c>
      <c r="D2193" s="44" t="s">
        <v>37959</v>
      </c>
    </row>
    <row r="2194" spans="3:4" x14ac:dyDescent="0.3">
      <c r="C2194" s="44" t="s">
        <v>37597</v>
      </c>
      <c r="D2194" s="44" t="s">
        <v>37960</v>
      </c>
    </row>
    <row r="2195" spans="3:4" x14ac:dyDescent="0.3">
      <c r="C2195" s="44" t="s">
        <v>37597</v>
      </c>
      <c r="D2195" s="44" t="s">
        <v>37961</v>
      </c>
    </row>
    <row r="2196" spans="3:4" x14ac:dyDescent="0.3">
      <c r="C2196" s="44" t="s">
        <v>37597</v>
      </c>
      <c r="D2196" s="44" t="s">
        <v>37962</v>
      </c>
    </row>
    <row r="2197" spans="3:4" x14ac:dyDescent="0.3">
      <c r="C2197" s="44" t="s">
        <v>37597</v>
      </c>
      <c r="D2197" s="44" t="s">
        <v>37963</v>
      </c>
    </row>
    <row r="2198" spans="3:4" x14ac:dyDescent="0.3">
      <c r="C2198" s="44" t="s">
        <v>37597</v>
      </c>
      <c r="D2198" s="44" t="s">
        <v>37964</v>
      </c>
    </row>
    <row r="2199" spans="3:4" x14ac:dyDescent="0.3">
      <c r="C2199" s="44" t="s">
        <v>37597</v>
      </c>
      <c r="D2199" s="44" t="s">
        <v>37965</v>
      </c>
    </row>
    <row r="2200" spans="3:4" x14ac:dyDescent="0.3">
      <c r="C2200" s="44" t="s">
        <v>37597</v>
      </c>
      <c r="D2200" s="44" t="s">
        <v>37966</v>
      </c>
    </row>
    <row r="2201" spans="3:4" x14ac:dyDescent="0.3">
      <c r="C2201" s="44" t="s">
        <v>37597</v>
      </c>
      <c r="D2201" s="44" t="s">
        <v>37967</v>
      </c>
    </row>
    <row r="2202" spans="3:4" x14ac:dyDescent="0.3">
      <c r="C2202" s="44" t="s">
        <v>37597</v>
      </c>
      <c r="D2202" s="44" t="s">
        <v>37968</v>
      </c>
    </row>
    <row r="2203" spans="3:4" x14ac:dyDescent="0.3">
      <c r="C2203" s="44" t="s">
        <v>37597</v>
      </c>
      <c r="D2203" s="44" t="s">
        <v>37969</v>
      </c>
    </row>
    <row r="2204" spans="3:4" x14ac:dyDescent="0.3">
      <c r="C2204" s="44" t="s">
        <v>37597</v>
      </c>
      <c r="D2204" s="44" t="s">
        <v>37970</v>
      </c>
    </row>
    <row r="2205" spans="3:4" x14ac:dyDescent="0.3">
      <c r="C2205" s="44" t="s">
        <v>37597</v>
      </c>
      <c r="D2205" s="44" t="s">
        <v>37971</v>
      </c>
    </row>
    <row r="2206" spans="3:4" x14ac:dyDescent="0.3">
      <c r="C2206" s="44" t="s">
        <v>37597</v>
      </c>
      <c r="D2206" s="44" t="s">
        <v>37972</v>
      </c>
    </row>
    <row r="2207" spans="3:4" x14ac:dyDescent="0.3">
      <c r="C2207" s="44" t="s">
        <v>37597</v>
      </c>
      <c r="D2207" s="44" t="s">
        <v>37973</v>
      </c>
    </row>
    <row r="2208" spans="3:4" x14ac:dyDescent="0.3">
      <c r="C2208" s="44" t="s">
        <v>37597</v>
      </c>
      <c r="D2208" s="44" t="s">
        <v>37974</v>
      </c>
    </row>
    <row r="2209" spans="3:4" x14ac:dyDescent="0.3">
      <c r="C2209" s="44" t="s">
        <v>37597</v>
      </c>
      <c r="D2209" s="44" t="s">
        <v>37975</v>
      </c>
    </row>
    <row r="2210" spans="3:4" x14ac:dyDescent="0.3">
      <c r="C2210" s="44" t="s">
        <v>37597</v>
      </c>
      <c r="D2210" s="44" t="s">
        <v>37976</v>
      </c>
    </row>
    <row r="2211" spans="3:4" x14ac:dyDescent="0.3">
      <c r="C2211" s="44" t="s">
        <v>37597</v>
      </c>
      <c r="D2211" s="44" t="s">
        <v>37977</v>
      </c>
    </row>
    <row r="2212" spans="3:4" x14ac:dyDescent="0.3">
      <c r="C2212" s="44" t="s">
        <v>37597</v>
      </c>
      <c r="D2212" s="44" t="s">
        <v>37978</v>
      </c>
    </row>
    <row r="2213" spans="3:4" x14ac:dyDescent="0.3">
      <c r="C2213" s="44" t="s">
        <v>37597</v>
      </c>
      <c r="D2213" s="44" t="s">
        <v>37979</v>
      </c>
    </row>
    <row r="2214" spans="3:4" x14ac:dyDescent="0.3">
      <c r="C2214" s="44" t="s">
        <v>37597</v>
      </c>
      <c r="D2214" s="44" t="s">
        <v>37980</v>
      </c>
    </row>
    <row r="2215" spans="3:4" x14ac:dyDescent="0.3">
      <c r="C2215" s="44" t="s">
        <v>37597</v>
      </c>
      <c r="D2215" s="44" t="s">
        <v>37981</v>
      </c>
    </row>
    <row r="2216" spans="3:4" x14ac:dyDescent="0.3">
      <c r="C2216" s="44" t="s">
        <v>37597</v>
      </c>
      <c r="D2216" s="44" t="s">
        <v>37982</v>
      </c>
    </row>
    <row r="2217" spans="3:4" x14ac:dyDescent="0.3">
      <c r="C2217" s="44" t="s">
        <v>37597</v>
      </c>
      <c r="D2217" s="44" t="s">
        <v>37983</v>
      </c>
    </row>
    <row r="2218" spans="3:4" x14ac:dyDescent="0.3">
      <c r="C2218" s="44" t="s">
        <v>37597</v>
      </c>
      <c r="D2218" s="44" t="s">
        <v>37984</v>
      </c>
    </row>
    <row r="2219" spans="3:4" x14ac:dyDescent="0.3">
      <c r="C2219" s="44" t="s">
        <v>37597</v>
      </c>
      <c r="D2219" s="44" t="s">
        <v>37985</v>
      </c>
    </row>
    <row r="2220" spans="3:4" x14ac:dyDescent="0.3">
      <c r="C2220" s="44" t="s">
        <v>37597</v>
      </c>
      <c r="D2220" s="44" t="s">
        <v>37986</v>
      </c>
    </row>
    <row r="2221" spans="3:4" x14ac:dyDescent="0.3">
      <c r="C2221" s="44" t="s">
        <v>37597</v>
      </c>
      <c r="D2221" s="44" t="s">
        <v>37987</v>
      </c>
    </row>
    <row r="2222" spans="3:4" x14ac:dyDescent="0.3">
      <c r="C2222" s="44" t="s">
        <v>37597</v>
      </c>
      <c r="D2222" s="44" t="s">
        <v>37988</v>
      </c>
    </row>
    <row r="2223" spans="3:4" x14ac:dyDescent="0.3">
      <c r="C2223" s="44" t="s">
        <v>37597</v>
      </c>
      <c r="D2223" s="44" t="s">
        <v>37989</v>
      </c>
    </row>
    <row r="2224" spans="3:4" x14ac:dyDescent="0.3">
      <c r="C2224" s="44" t="s">
        <v>37597</v>
      </c>
      <c r="D2224" s="44" t="s">
        <v>37990</v>
      </c>
    </row>
    <row r="2225" spans="3:4" x14ac:dyDescent="0.3">
      <c r="C2225" s="44" t="s">
        <v>37597</v>
      </c>
      <c r="D2225" s="44" t="s">
        <v>37991</v>
      </c>
    </row>
    <row r="2226" spans="3:4" x14ac:dyDescent="0.3">
      <c r="C2226" s="44" t="s">
        <v>37597</v>
      </c>
      <c r="D2226" s="44" t="s">
        <v>37992</v>
      </c>
    </row>
    <row r="2227" spans="3:4" x14ac:dyDescent="0.3">
      <c r="C2227" s="44" t="s">
        <v>37597</v>
      </c>
      <c r="D2227" s="44" t="s">
        <v>37993</v>
      </c>
    </row>
    <row r="2228" spans="3:4" x14ac:dyDescent="0.3">
      <c r="C2228" s="44" t="s">
        <v>37597</v>
      </c>
      <c r="D2228" s="44" t="s">
        <v>37994</v>
      </c>
    </row>
    <row r="2229" spans="3:4" x14ac:dyDescent="0.3">
      <c r="C2229" s="44" t="s">
        <v>37995</v>
      </c>
      <c r="D2229" s="44" t="s">
        <v>37996</v>
      </c>
    </row>
    <row r="2230" spans="3:4" x14ac:dyDescent="0.3">
      <c r="C2230" s="44" t="s">
        <v>37597</v>
      </c>
      <c r="D2230" s="44" t="s">
        <v>37997</v>
      </c>
    </row>
    <row r="2231" spans="3:4" x14ac:dyDescent="0.3">
      <c r="C2231" s="44" t="s">
        <v>37597</v>
      </c>
      <c r="D2231" s="44" t="s">
        <v>37998</v>
      </c>
    </row>
    <row r="2232" spans="3:4" x14ac:dyDescent="0.3">
      <c r="C2232" s="44" t="s">
        <v>37597</v>
      </c>
      <c r="D2232" s="44" t="s">
        <v>37999</v>
      </c>
    </row>
    <row r="2233" spans="3:4" x14ac:dyDescent="0.3">
      <c r="C2233" s="44" t="s">
        <v>37597</v>
      </c>
      <c r="D2233" s="44" t="s">
        <v>38000</v>
      </c>
    </row>
    <row r="2234" spans="3:4" x14ac:dyDescent="0.3">
      <c r="C2234" s="44" t="s">
        <v>37597</v>
      </c>
      <c r="D2234" s="44" t="s">
        <v>38001</v>
      </c>
    </row>
    <row r="2235" spans="3:4" x14ac:dyDescent="0.3">
      <c r="C2235" s="44" t="s">
        <v>37597</v>
      </c>
      <c r="D2235" s="44" t="s">
        <v>38002</v>
      </c>
    </row>
    <row r="2236" spans="3:4" x14ac:dyDescent="0.3">
      <c r="C2236" s="44" t="s">
        <v>37597</v>
      </c>
      <c r="D2236" s="44" t="s">
        <v>38003</v>
      </c>
    </row>
    <row r="2237" spans="3:4" x14ac:dyDescent="0.3">
      <c r="C2237" s="44" t="s">
        <v>37597</v>
      </c>
      <c r="D2237" s="44" t="s">
        <v>38004</v>
      </c>
    </row>
    <row r="2238" spans="3:4" x14ac:dyDescent="0.3">
      <c r="C2238" s="44" t="s">
        <v>37597</v>
      </c>
      <c r="D2238" s="44" t="s">
        <v>38005</v>
      </c>
    </row>
    <row r="2239" spans="3:4" x14ac:dyDescent="0.3">
      <c r="C2239" s="44" t="s">
        <v>37597</v>
      </c>
      <c r="D2239" s="44" t="s">
        <v>38006</v>
      </c>
    </row>
    <row r="2240" spans="3:4" x14ac:dyDescent="0.3">
      <c r="C2240" s="44" t="s">
        <v>37597</v>
      </c>
      <c r="D2240" s="44" t="s">
        <v>38007</v>
      </c>
    </row>
    <row r="2241" spans="3:4" x14ac:dyDescent="0.3">
      <c r="C2241" s="44" t="s">
        <v>37597</v>
      </c>
      <c r="D2241" s="44" t="s">
        <v>38008</v>
      </c>
    </row>
    <row r="2242" spans="3:4" x14ac:dyDescent="0.3">
      <c r="C2242" s="44" t="s">
        <v>37597</v>
      </c>
      <c r="D2242" s="44" t="s">
        <v>38009</v>
      </c>
    </row>
    <row r="2243" spans="3:4" x14ac:dyDescent="0.3">
      <c r="C2243" s="44" t="s">
        <v>37597</v>
      </c>
      <c r="D2243" s="44" t="s">
        <v>38010</v>
      </c>
    </row>
    <row r="2244" spans="3:4" x14ac:dyDescent="0.3">
      <c r="C2244" s="44" t="s">
        <v>37597</v>
      </c>
      <c r="D2244" s="44" t="s">
        <v>38011</v>
      </c>
    </row>
    <row r="2245" spans="3:4" x14ac:dyDescent="0.3">
      <c r="C2245" s="44" t="s">
        <v>37597</v>
      </c>
      <c r="D2245" s="44" t="s">
        <v>38012</v>
      </c>
    </row>
    <row r="2246" spans="3:4" x14ac:dyDescent="0.3">
      <c r="C2246" s="44" t="s">
        <v>37597</v>
      </c>
      <c r="D2246" s="44" t="s">
        <v>38013</v>
      </c>
    </row>
    <row r="2247" spans="3:4" x14ac:dyDescent="0.3">
      <c r="C2247" s="44" t="s">
        <v>37597</v>
      </c>
      <c r="D2247" s="44" t="s">
        <v>38014</v>
      </c>
    </row>
    <row r="2248" spans="3:4" x14ac:dyDescent="0.3">
      <c r="C2248" s="44" t="s">
        <v>37597</v>
      </c>
      <c r="D2248" s="44" t="s">
        <v>38015</v>
      </c>
    </row>
    <row r="2249" spans="3:4" x14ac:dyDescent="0.3">
      <c r="C2249" s="44" t="s">
        <v>37597</v>
      </c>
      <c r="D2249" s="44" t="s">
        <v>38016</v>
      </c>
    </row>
    <row r="2250" spans="3:4" x14ac:dyDescent="0.3">
      <c r="C2250" s="44" t="s">
        <v>37597</v>
      </c>
      <c r="D2250" s="44" t="s">
        <v>38017</v>
      </c>
    </row>
    <row r="2251" spans="3:4" x14ac:dyDescent="0.3">
      <c r="C2251" s="44" t="s">
        <v>37597</v>
      </c>
      <c r="D2251" s="44" t="s">
        <v>38018</v>
      </c>
    </row>
    <row r="2252" spans="3:4" x14ac:dyDescent="0.3">
      <c r="C2252" s="44" t="s">
        <v>37597</v>
      </c>
      <c r="D2252" s="44" t="s">
        <v>38019</v>
      </c>
    </row>
    <row r="2253" spans="3:4" x14ac:dyDescent="0.3">
      <c r="C2253" s="44" t="s">
        <v>37597</v>
      </c>
      <c r="D2253" s="44" t="s">
        <v>38020</v>
      </c>
    </row>
    <row r="2254" spans="3:4" x14ac:dyDescent="0.3">
      <c r="C2254" s="44" t="s">
        <v>37597</v>
      </c>
      <c r="D2254" s="44" t="s">
        <v>38021</v>
      </c>
    </row>
    <row r="2255" spans="3:4" x14ac:dyDescent="0.3">
      <c r="C2255" s="44" t="s">
        <v>37597</v>
      </c>
      <c r="D2255" s="44" t="s">
        <v>38022</v>
      </c>
    </row>
    <row r="2256" spans="3:4" x14ac:dyDescent="0.3">
      <c r="C2256" s="44" t="s">
        <v>37597</v>
      </c>
      <c r="D2256" s="44" t="s">
        <v>38023</v>
      </c>
    </row>
    <row r="2257" spans="3:4" x14ac:dyDescent="0.3">
      <c r="C2257" s="44" t="s">
        <v>37597</v>
      </c>
      <c r="D2257" s="44" t="s">
        <v>38024</v>
      </c>
    </row>
    <row r="2258" spans="3:4" x14ac:dyDescent="0.3">
      <c r="C2258" s="44" t="s">
        <v>37597</v>
      </c>
      <c r="D2258" s="44" t="s">
        <v>38025</v>
      </c>
    </row>
    <row r="2259" spans="3:4" x14ac:dyDescent="0.3">
      <c r="C2259" s="44" t="s">
        <v>37995</v>
      </c>
      <c r="D2259" s="44" t="s">
        <v>38026</v>
      </c>
    </row>
    <row r="2260" spans="3:4" x14ac:dyDescent="0.3">
      <c r="C2260" s="44" t="s">
        <v>37995</v>
      </c>
      <c r="D2260" s="44" t="s">
        <v>38027</v>
      </c>
    </row>
    <row r="2261" spans="3:4" x14ac:dyDescent="0.3">
      <c r="C2261" s="44" t="s">
        <v>37995</v>
      </c>
      <c r="D2261" s="44" t="s">
        <v>38028</v>
      </c>
    </row>
    <row r="2262" spans="3:4" x14ac:dyDescent="0.3">
      <c r="C2262" s="44" t="s">
        <v>37995</v>
      </c>
      <c r="D2262" s="44" t="s">
        <v>38029</v>
      </c>
    </row>
    <row r="2263" spans="3:4" x14ac:dyDescent="0.3">
      <c r="C2263" s="44" t="s">
        <v>37995</v>
      </c>
      <c r="D2263" s="44" t="s">
        <v>38030</v>
      </c>
    </row>
    <row r="2264" spans="3:4" x14ac:dyDescent="0.3">
      <c r="C2264" s="44" t="s">
        <v>37995</v>
      </c>
      <c r="D2264" s="44" t="s">
        <v>38031</v>
      </c>
    </row>
    <row r="2265" spans="3:4" x14ac:dyDescent="0.3">
      <c r="C2265" s="44" t="s">
        <v>37995</v>
      </c>
      <c r="D2265" s="44" t="s">
        <v>38032</v>
      </c>
    </row>
    <row r="2266" spans="3:4" x14ac:dyDescent="0.3">
      <c r="C2266" s="44" t="s">
        <v>37995</v>
      </c>
      <c r="D2266" s="44" t="s">
        <v>38033</v>
      </c>
    </row>
    <row r="2267" spans="3:4" x14ac:dyDescent="0.3">
      <c r="C2267" s="44" t="s">
        <v>37597</v>
      </c>
      <c r="D2267" s="44" t="s">
        <v>38034</v>
      </c>
    </row>
    <row r="2268" spans="3:4" x14ac:dyDescent="0.3">
      <c r="C2268" s="44" t="s">
        <v>37597</v>
      </c>
      <c r="D2268" s="44" t="s">
        <v>38035</v>
      </c>
    </row>
    <row r="2269" spans="3:4" x14ac:dyDescent="0.3">
      <c r="C2269" s="44" t="s">
        <v>37597</v>
      </c>
      <c r="D2269" s="44" t="s">
        <v>38036</v>
      </c>
    </row>
    <row r="2270" spans="3:4" x14ac:dyDescent="0.3">
      <c r="C2270" s="44" t="s">
        <v>37597</v>
      </c>
      <c r="D2270" s="44" t="s">
        <v>38037</v>
      </c>
    </row>
    <row r="2271" spans="3:4" x14ac:dyDescent="0.3">
      <c r="C2271" s="44" t="s">
        <v>37597</v>
      </c>
      <c r="D2271" s="44" t="s">
        <v>38038</v>
      </c>
    </row>
    <row r="2272" spans="3:4" x14ac:dyDescent="0.3">
      <c r="C2272" s="44" t="s">
        <v>37597</v>
      </c>
      <c r="D2272" s="44" t="s">
        <v>38039</v>
      </c>
    </row>
    <row r="2273" spans="3:4" x14ac:dyDescent="0.3">
      <c r="C2273" s="44" t="s">
        <v>37597</v>
      </c>
      <c r="D2273" s="44" t="s">
        <v>38040</v>
      </c>
    </row>
    <row r="2274" spans="3:4" x14ac:dyDescent="0.3">
      <c r="C2274" s="44" t="s">
        <v>37597</v>
      </c>
      <c r="D2274" s="44" t="s">
        <v>38041</v>
      </c>
    </row>
    <row r="2275" spans="3:4" x14ac:dyDescent="0.3">
      <c r="C2275" s="44" t="s">
        <v>37597</v>
      </c>
      <c r="D2275" s="44" t="s">
        <v>38042</v>
      </c>
    </row>
    <row r="2276" spans="3:4" x14ac:dyDescent="0.3">
      <c r="C2276" s="44" t="s">
        <v>37597</v>
      </c>
      <c r="D2276" s="44" t="s">
        <v>38043</v>
      </c>
    </row>
    <row r="2277" spans="3:4" x14ac:dyDescent="0.3">
      <c r="C2277" s="44" t="s">
        <v>37597</v>
      </c>
      <c r="D2277" s="44" t="s">
        <v>38044</v>
      </c>
    </row>
    <row r="2278" spans="3:4" x14ac:dyDescent="0.3">
      <c r="C2278" s="44" t="s">
        <v>37597</v>
      </c>
      <c r="D2278" s="44" t="s">
        <v>38045</v>
      </c>
    </row>
    <row r="2279" spans="3:4" x14ac:dyDescent="0.3">
      <c r="C2279" s="44" t="s">
        <v>37597</v>
      </c>
      <c r="D2279" s="44" t="s">
        <v>38046</v>
      </c>
    </row>
    <row r="2280" spans="3:4" x14ac:dyDescent="0.3">
      <c r="C2280" s="44" t="s">
        <v>37597</v>
      </c>
      <c r="D2280" s="44" t="s">
        <v>38047</v>
      </c>
    </row>
    <row r="2281" spans="3:4" x14ac:dyDescent="0.3">
      <c r="C2281" s="44" t="s">
        <v>37597</v>
      </c>
      <c r="D2281" s="44" t="s">
        <v>38048</v>
      </c>
    </row>
    <row r="2282" spans="3:4" x14ac:dyDescent="0.3">
      <c r="C2282" s="44" t="s">
        <v>37597</v>
      </c>
      <c r="D2282" s="44" t="s">
        <v>38049</v>
      </c>
    </row>
    <row r="2283" spans="3:4" x14ac:dyDescent="0.3">
      <c r="C2283" s="44" t="s">
        <v>37597</v>
      </c>
      <c r="D2283" s="44" t="s">
        <v>38050</v>
      </c>
    </row>
    <row r="2284" spans="3:4" x14ac:dyDescent="0.3">
      <c r="C2284" s="44" t="s">
        <v>37597</v>
      </c>
      <c r="D2284" s="44" t="s">
        <v>38051</v>
      </c>
    </row>
    <row r="2285" spans="3:4" x14ac:dyDescent="0.3">
      <c r="C2285" s="44" t="s">
        <v>37597</v>
      </c>
      <c r="D2285" s="44" t="s">
        <v>38052</v>
      </c>
    </row>
    <row r="2286" spans="3:4" x14ac:dyDescent="0.3">
      <c r="C2286" s="44" t="s">
        <v>37597</v>
      </c>
      <c r="D2286" s="44" t="s">
        <v>38053</v>
      </c>
    </row>
    <row r="2287" spans="3:4" x14ac:dyDescent="0.3">
      <c r="C2287" s="44" t="s">
        <v>37597</v>
      </c>
      <c r="D2287" s="44" t="s">
        <v>38054</v>
      </c>
    </row>
    <row r="2288" spans="3:4" x14ac:dyDescent="0.3">
      <c r="C2288" s="44" t="s">
        <v>37597</v>
      </c>
      <c r="D2288" s="44" t="s">
        <v>38055</v>
      </c>
    </row>
    <row r="2289" spans="3:4" x14ac:dyDescent="0.3">
      <c r="C2289" s="44" t="s">
        <v>37597</v>
      </c>
      <c r="D2289" s="44" t="s">
        <v>38056</v>
      </c>
    </row>
    <row r="2290" spans="3:4" x14ac:dyDescent="0.3">
      <c r="C2290" s="44" t="s">
        <v>37597</v>
      </c>
      <c r="D2290" s="44" t="s">
        <v>38057</v>
      </c>
    </row>
    <row r="2291" spans="3:4" x14ac:dyDescent="0.3">
      <c r="C2291" s="44" t="s">
        <v>37597</v>
      </c>
      <c r="D2291" s="44" t="s">
        <v>38058</v>
      </c>
    </row>
    <row r="2292" spans="3:4" x14ac:dyDescent="0.3">
      <c r="C2292" s="44" t="s">
        <v>37597</v>
      </c>
      <c r="D2292" s="44" t="s">
        <v>38059</v>
      </c>
    </row>
    <row r="2293" spans="3:4" x14ac:dyDescent="0.3">
      <c r="C2293" s="44" t="s">
        <v>37597</v>
      </c>
      <c r="D2293" s="44" t="s">
        <v>38060</v>
      </c>
    </row>
    <row r="2294" spans="3:4" x14ac:dyDescent="0.3">
      <c r="C2294" s="44" t="s">
        <v>37597</v>
      </c>
      <c r="D2294" s="44" t="s">
        <v>38061</v>
      </c>
    </row>
    <row r="2295" spans="3:4" x14ac:dyDescent="0.3">
      <c r="C2295" s="44" t="s">
        <v>37597</v>
      </c>
      <c r="D2295" s="44" t="s">
        <v>38062</v>
      </c>
    </row>
    <row r="2296" spans="3:4" x14ac:dyDescent="0.3">
      <c r="C2296" s="44" t="s">
        <v>37597</v>
      </c>
      <c r="D2296" s="44" t="s">
        <v>38063</v>
      </c>
    </row>
    <row r="2297" spans="3:4" x14ac:dyDescent="0.3">
      <c r="C2297" s="44" t="s">
        <v>37597</v>
      </c>
      <c r="D2297" s="44" t="s">
        <v>38064</v>
      </c>
    </row>
    <row r="2298" spans="3:4" x14ac:dyDescent="0.3">
      <c r="C2298" s="44" t="s">
        <v>37597</v>
      </c>
      <c r="D2298" s="44" t="s">
        <v>38065</v>
      </c>
    </row>
    <row r="2299" spans="3:4" x14ac:dyDescent="0.3">
      <c r="C2299" s="44" t="s">
        <v>37597</v>
      </c>
      <c r="D2299" s="44" t="s">
        <v>38066</v>
      </c>
    </row>
    <row r="2300" spans="3:4" x14ac:dyDescent="0.3">
      <c r="C2300" s="44" t="s">
        <v>37597</v>
      </c>
      <c r="D2300" s="44" t="s">
        <v>38067</v>
      </c>
    </row>
    <row r="2301" spans="3:4" x14ac:dyDescent="0.3">
      <c r="C2301" s="44" t="s">
        <v>37597</v>
      </c>
      <c r="D2301" s="44" t="s">
        <v>38068</v>
      </c>
    </row>
    <row r="2302" spans="3:4" x14ac:dyDescent="0.3">
      <c r="C2302" s="44" t="s">
        <v>37597</v>
      </c>
      <c r="D2302" s="44" t="s">
        <v>38069</v>
      </c>
    </row>
    <row r="2303" spans="3:4" x14ac:dyDescent="0.3">
      <c r="C2303" s="44" t="s">
        <v>37597</v>
      </c>
      <c r="D2303" s="44" t="s">
        <v>38070</v>
      </c>
    </row>
    <row r="2304" spans="3:4" x14ac:dyDescent="0.3">
      <c r="C2304" s="44" t="s">
        <v>37597</v>
      </c>
      <c r="D2304" s="44" t="s">
        <v>38071</v>
      </c>
    </row>
    <row r="2305" spans="3:4" x14ac:dyDescent="0.3">
      <c r="C2305" s="44" t="s">
        <v>37597</v>
      </c>
      <c r="D2305" s="44" t="s">
        <v>38072</v>
      </c>
    </row>
    <row r="2306" spans="3:4" x14ac:dyDescent="0.3">
      <c r="C2306" s="44" t="s">
        <v>37597</v>
      </c>
      <c r="D2306" s="44" t="s">
        <v>38073</v>
      </c>
    </row>
    <row r="2307" spans="3:4" x14ac:dyDescent="0.3">
      <c r="C2307" s="44" t="s">
        <v>37597</v>
      </c>
      <c r="D2307" s="44" t="s">
        <v>38074</v>
      </c>
    </row>
    <row r="2308" spans="3:4" x14ac:dyDescent="0.3">
      <c r="C2308" s="44" t="s">
        <v>37597</v>
      </c>
      <c r="D2308" s="44" t="s">
        <v>38075</v>
      </c>
    </row>
    <row r="2309" spans="3:4" x14ac:dyDescent="0.3">
      <c r="C2309" s="44" t="s">
        <v>37597</v>
      </c>
      <c r="D2309" s="44" t="s">
        <v>38076</v>
      </c>
    </row>
    <row r="2310" spans="3:4" x14ac:dyDescent="0.3">
      <c r="C2310" s="44" t="s">
        <v>37597</v>
      </c>
      <c r="D2310" s="44" t="s">
        <v>38077</v>
      </c>
    </row>
    <row r="2311" spans="3:4" x14ac:dyDescent="0.3">
      <c r="C2311" s="44" t="s">
        <v>37597</v>
      </c>
      <c r="D2311" s="44" t="s">
        <v>38078</v>
      </c>
    </row>
    <row r="2312" spans="3:4" x14ac:dyDescent="0.3">
      <c r="C2312" s="44" t="s">
        <v>37597</v>
      </c>
      <c r="D2312" s="44" t="s">
        <v>38079</v>
      </c>
    </row>
    <row r="2313" spans="3:4" x14ac:dyDescent="0.3">
      <c r="C2313" s="44" t="s">
        <v>37597</v>
      </c>
      <c r="D2313" s="44" t="s">
        <v>38080</v>
      </c>
    </row>
    <row r="2314" spans="3:4" x14ac:dyDescent="0.3">
      <c r="C2314" s="44" t="s">
        <v>37597</v>
      </c>
      <c r="D2314" s="44" t="s">
        <v>38081</v>
      </c>
    </row>
    <row r="2315" spans="3:4" x14ac:dyDescent="0.3">
      <c r="C2315" s="44" t="s">
        <v>37597</v>
      </c>
      <c r="D2315" s="44" t="s">
        <v>38082</v>
      </c>
    </row>
    <row r="2316" spans="3:4" x14ac:dyDescent="0.3">
      <c r="C2316" s="44" t="s">
        <v>37597</v>
      </c>
      <c r="D2316" s="44" t="s">
        <v>38083</v>
      </c>
    </row>
    <row r="2317" spans="3:4" x14ac:dyDescent="0.3">
      <c r="C2317" s="44" t="s">
        <v>37597</v>
      </c>
      <c r="D2317" s="44" t="s">
        <v>38084</v>
      </c>
    </row>
    <row r="2318" spans="3:4" x14ac:dyDescent="0.3">
      <c r="C2318" s="44" t="s">
        <v>37597</v>
      </c>
      <c r="D2318" s="44" t="s">
        <v>38085</v>
      </c>
    </row>
    <row r="2319" spans="3:4" x14ac:dyDescent="0.3">
      <c r="C2319" s="44" t="s">
        <v>37597</v>
      </c>
      <c r="D2319" s="44" t="s">
        <v>38086</v>
      </c>
    </row>
    <row r="2320" spans="3:4" x14ac:dyDescent="0.3">
      <c r="C2320" s="44" t="s">
        <v>37597</v>
      </c>
      <c r="D2320" s="44" t="s">
        <v>38087</v>
      </c>
    </row>
    <row r="2321" spans="3:4" x14ac:dyDescent="0.3">
      <c r="C2321" s="44" t="s">
        <v>37597</v>
      </c>
      <c r="D2321" s="44" t="s">
        <v>38088</v>
      </c>
    </row>
    <row r="2322" spans="3:4" x14ac:dyDescent="0.3">
      <c r="C2322" s="44" t="s">
        <v>37597</v>
      </c>
      <c r="D2322" s="44" t="s">
        <v>38089</v>
      </c>
    </row>
    <row r="2323" spans="3:4" x14ac:dyDescent="0.3">
      <c r="C2323" s="44" t="s">
        <v>37597</v>
      </c>
      <c r="D2323" s="44" t="s">
        <v>38090</v>
      </c>
    </row>
    <row r="2324" spans="3:4" x14ac:dyDescent="0.3">
      <c r="C2324" s="44" t="s">
        <v>37597</v>
      </c>
      <c r="D2324" s="44" t="s">
        <v>38091</v>
      </c>
    </row>
    <row r="2325" spans="3:4" x14ac:dyDescent="0.3">
      <c r="C2325" s="44" t="s">
        <v>37597</v>
      </c>
      <c r="D2325" s="44" t="s">
        <v>38092</v>
      </c>
    </row>
    <row r="2326" spans="3:4" x14ac:dyDescent="0.3">
      <c r="C2326" s="44" t="s">
        <v>37597</v>
      </c>
      <c r="D2326" s="44" t="s">
        <v>38093</v>
      </c>
    </row>
    <row r="2327" spans="3:4" x14ac:dyDescent="0.3">
      <c r="C2327" s="44" t="s">
        <v>37597</v>
      </c>
      <c r="D2327" s="44" t="s">
        <v>38094</v>
      </c>
    </row>
    <row r="2328" spans="3:4" x14ac:dyDescent="0.3">
      <c r="C2328" s="44" t="s">
        <v>37597</v>
      </c>
      <c r="D2328" s="44" t="s">
        <v>38095</v>
      </c>
    </row>
    <row r="2329" spans="3:4" x14ac:dyDescent="0.3">
      <c r="C2329" s="44" t="s">
        <v>37597</v>
      </c>
      <c r="D2329" s="44" t="s">
        <v>38096</v>
      </c>
    </row>
    <row r="2330" spans="3:4" x14ac:dyDescent="0.3">
      <c r="C2330" s="44" t="s">
        <v>37597</v>
      </c>
      <c r="D2330" s="44" t="s">
        <v>38097</v>
      </c>
    </row>
    <row r="2331" spans="3:4" x14ac:dyDescent="0.3">
      <c r="C2331" s="44" t="s">
        <v>37597</v>
      </c>
      <c r="D2331" s="44" t="s">
        <v>38098</v>
      </c>
    </row>
    <row r="2332" spans="3:4" x14ac:dyDescent="0.3">
      <c r="C2332" s="44" t="s">
        <v>37597</v>
      </c>
      <c r="D2332" s="44" t="s">
        <v>38099</v>
      </c>
    </row>
    <row r="2333" spans="3:4" x14ac:dyDescent="0.3">
      <c r="C2333" s="44" t="s">
        <v>37597</v>
      </c>
      <c r="D2333" s="44" t="s">
        <v>38100</v>
      </c>
    </row>
    <row r="2334" spans="3:4" x14ac:dyDescent="0.3">
      <c r="C2334" s="44" t="s">
        <v>37597</v>
      </c>
      <c r="D2334" s="44" t="s">
        <v>38101</v>
      </c>
    </row>
    <row r="2335" spans="3:4" x14ac:dyDescent="0.3">
      <c r="C2335" s="44" t="s">
        <v>37597</v>
      </c>
      <c r="D2335" s="44" t="s">
        <v>38102</v>
      </c>
    </row>
    <row r="2336" spans="3:4" x14ac:dyDescent="0.3">
      <c r="C2336" s="44" t="s">
        <v>37597</v>
      </c>
      <c r="D2336" s="44" t="s">
        <v>38103</v>
      </c>
    </row>
    <row r="2337" spans="3:4" x14ac:dyDescent="0.3">
      <c r="C2337" s="44" t="s">
        <v>37597</v>
      </c>
      <c r="D2337" s="44" t="s">
        <v>38104</v>
      </c>
    </row>
    <row r="2338" spans="3:4" x14ac:dyDescent="0.3">
      <c r="C2338" s="44" t="s">
        <v>37597</v>
      </c>
      <c r="D2338" s="44" t="s">
        <v>38105</v>
      </c>
    </row>
    <row r="2339" spans="3:4" x14ac:dyDescent="0.3">
      <c r="C2339" s="44" t="s">
        <v>37597</v>
      </c>
      <c r="D2339" s="44" t="s">
        <v>38106</v>
      </c>
    </row>
    <row r="2340" spans="3:4" x14ac:dyDescent="0.3">
      <c r="C2340" s="44" t="s">
        <v>37597</v>
      </c>
      <c r="D2340" s="44" t="s">
        <v>38107</v>
      </c>
    </row>
    <row r="2341" spans="3:4" x14ac:dyDescent="0.3">
      <c r="C2341" s="44" t="s">
        <v>37597</v>
      </c>
      <c r="D2341" s="44" t="s">
        <v>38108</v>
      </c>
    </row>
    <row r="2342" spans="3:4" x14ac:dyDescent="0.3">
      <c r="C2342" s="44" t="s">
        <v>37597</v>
      </c>
      <c r="D2342" s="44" t="s">
        <v>38109</v>
      </c>
    </row>
    <row r="2343" spans="3:4" x14ac:dyDescent="0.3">
      <c r="C2343" s="44" t="s">
        <v>37597</v>
      </c>
      <c r="D2343" s="44" t="s">
        <v>38110</v>
      </c>
    </row>
    <row r="2344" spans="3:4" x14ac:dyDescent="0.3">
      <c r="C2344" s="44" t="s">
        <v>37597</v>
      </c>
      <c r="D2344" s="44" t="s">
        <v>38111</v>
      </c>
    </row>
    <row r="2345" spans="3:4" x14ac:dyDescent="0.3">
      <c r="C2345" s="44" t="s">
        <v>37597</v>
      </c>
      <c r="D2345" s="44" t="s">
        <v>38112</v>
      </c>
    </row>
    <row r="2346" spans="3:4" x14ac:dyDescent="0.3">
      <c r="C2346" s="44" t="s">
        <v>37597</v>
      </c>
      <c r="D2346" s="44" t="s">
        <v>38113</v>
      </c>
    </row>
    <row r="2347" spans="3:4" x14ac:dyDescent="0.3">
      <c r="C2347" s="44" t="s">
        <v>37597</v>
      </c>
      <c r="D2347" s="44" t="s">
        <v>38114</v>
      </c>
    </row>
    <row r="2348" spans="3:4" x14ac:dyDescent="0.3">
      <c r="C2348" s="44" t="s">
        <v>37597</v>
      </c>
      <c r="D2348" s="44" t="s">
        <v>38115</v>
      </c>
    </row>
    <row r="2349" spans="3:4" x14ac:dyDescent="0.3">
      <c r="C2349" s="44" t="s">
        <v>37597</v>
      </c>
      <c r="D2349" s="44" t="s">
        <v>38116</v>
      </c>
    </row>
    <row r="2350" spans="3:4" x14ac:dyDescent="0.3">
      <c r="C2350" s="44" t="s">
        <v>37597</v>
      </c>
      <c r="D2350" s="44" t="s">
        <v>38117</v>
      </c>
    </row>
    <row r="2351" spans="3:4" x14ac:dyDescent="0.3">
      <c r="C2351" s="44" t="s">
        <v>37597</v>
      </c>
      <c r="D2351" s="44" t="s">
        <v>38118</v>
      </c>
    </row>
    <row r="2352" spans="3:4" x14ac:dyDescent="0.3">
      <c r="C2352" s="44" t="s">
        <v>37597</v>
      </c>
      <c r="D2352" s="44" t="s">
        <v>38119</v>
      </c>
    </row>
    <row r="2353" spans="3:4" x14ac:dyDescent="0.3">
      <c r="C2353" s="44" t="s">
        <v>37597</v>
      </c>
      <c r="D2353" s="44" t="s">
        <v>38120</v>
      </c>
    </row>
    <row r="2354" spans="3:4" x14ac:dyDescent="0.3">
      <c r="C2354" s="44" t="s">
        <v>37597</v>
      </c>
      <c r="D2354" s="44" t="s">
        <v>38121</v>
      </c>
    </row>
    <row r="2355" spans="3:4" x14ac:dyDescent="0.3">
      <c r="C2355" s="44" t="s">
        <v>37597</v>
      </c>
      <c r="D2355" s="44" t="s">
        <v>38122</v>
      </c>
    </row>
    <row r="2356" spans="3:4" x14ac:dyDescent="0.3">
      <c r="C2356" s="44" t="s">
        <v>37597</v>
      </c>
      <c r="D2356" s="44" t="s">
        <v>38123</v>
      </c>
    </row>
    <row r="2357" spans="3:4" x14ac:dyDescent="0.3">
      <c r="C2357" s="44" t="s">
        <v>37597</v>
      </c>
      <c r="D2357" s="44" t="s">
        <v>38124</v>
      </c>
    </row>
    <row r="2358" spans="3:4" x14ac:dyDescent="0.3">
      <c r="C2358" s="44" t="s">
        <v>37597</v>
      </c>
      <c r="D2358" s="44" t="s">
        <v>38125</v>
      </c>
    </row>
    <row r="2359" spans="3:4" x14ac:dyDescent="0.3">
      <c r="C2359" s="44" t="s">
        <v>37597</v>
      </c>
      <c r="D2359" s="44" t="s">
        <v>38126</v>
      </c>
    </row>
    <row r="2360" spans="3:4" x14ac:dyDescent="0.3">
      <c r="C2360" s="44" t="s">
        <v>37597</v>
      </c>
      <c r="D2360" s="44" t="s">
        <v>38127</v>
      </c>
    </row>
    <row r="2361" spans="3:4" x14ac:dyDescent="0.3">
      <c r="C2361" s="44" t="s">
        <v>37597</v>
      </c>
      <c r="D2361" s="44" t="s">
        <v>38128</v>
      </c>
    </row>
    <row r="2362" spans="3:4" x14ac:dyDescent="0.3">
      <c r="C2362" s="44" t="s">
        <v>37597</v>
      </c>
      <c r="D2362" s="44" t="s">
        <v>38129</v>
      </c>
    </row>
    <row r="2363" spans="3:4" x14ac:dyDescent="0.3">
      <c r="C2363" s="44" t="s">
        <v>37597</v>
      </c>
      <c r="D2363" s="44" t="s">
        <v>38130</v>
      </c>
    </row>
    <row r="2364" spans="3:4" x14ac:dyDescent="0.3">
      <c r="C2364" s="44" t="s">
        <v>37597</v>
      </c>
      <c r="D2364" s="44" t="s">
        <v>38131</v>
      </c>
    </row>
    <row r="2365" spans="3:4" x14ac:dyDescent="0.3">
      <c r="C2365" s="44" t="s">
        <v>37597</v>
      </c>
      <c r="D2365" s="44" t="s">
        <v>38132</v>
      </c>
    </row>
    <row r="2366" spans="3:4" x14ac:dyDescent="0.3">
      <c r="C2366" s="44" t="s">
        <v>37597</v>
      </c>
      <c r="D2366" s="44" t="s">
        <v>38133</v>
      </c>
    </row>
    <row r="2367" spans="3:4" x14ac:dyDescent="0.3">
      <c r="C2367" s="44" t="s">
        <v>37597</v>
      </c>
      <c r="D2367" s="44" t="s">
        <v>38134</v>
      </c>
    </row>
    <row r="2368" spans="3:4" x14ac:dyDescent="0.3">
      <c r="C2368" s="44" t="s">
        <v>37597</v>
      </c>
      <c r="D2368" s="44" t="s">
        <v>38135</v>
      </c>
    </row>
    <row r="2369" spans="3:4" x14ac:dyDescent="0.3">
      <c r="C2369" s="44" t="s">
        <v>37597</v>
      </c>
      <c r="D2369" s="44" t="s">
        <v>38136</v>
      </c>
    </row>
    <row r="2370" spans="3:4" x14ac:dyDescent="0.3">
      <c r="C2370" s="44" t="s">
        <v>37597</v>
      </c>
      <c r="D2370" s="44" t="s">
        <v>38137</v>
      </c>
    </row>
    <row r="2371" spans="3:4" x14ac:dyDescent="0.3">
      <c r="C2371" s="44" t="s">
        <v>37597</v>
      </c>
      <c r="D2371" s="44" t="s">
        <v>38138</v>
      </c>
    </row>
    <row r="2372" spans="3:4" x14ac:dyDescent="0.3">
      <c r="C2372" s="44" t="s">
        <v>37597</v>
      </c>
      <c r="D2372" s="44" t="s">
        <v>38139</v>
      </c>
    </row>
    <row r="2373" spans="3:4" x14ac:dyDescent="0.3">
      <c r="C2373" s="44" t="s">
        <v>37597</v>
      </c>
      <c r="D2373" s="44" t="s">
        <v>38140</v>
      </c>
    </row>
    <row r="2374" spans="3:4" x14ac:dyDescent="0.3">
      <c r="C2374" s="44" t="s">
        <v>37597</v>
      </c>
      <c r="D2374" s="44" t="s">
        <v>38141</v>
      </c>
    </row>
    <row r="2375" spans="3:4" x14ac:dyDescent="0.3">
      <c r="C2375" s="44" t="s">
        <v>37597</v>
      </c>
      <c r="D2375" s="44" t="s">
        <v>38142</v>
      </c>
    </row>
    <row r="2376" spans="3:4" x14ac:dyDescent="0.3">
      <c r="C2376" s="44" t="s">
        <v>37597</v>
      </c>
      <c r="D2376" s="44" t="s">
        <v>38143</v>
      </c>
    </row>
    <row r="2377" spans="3:4" x14ac:dyDescent="0.3">
      <c r="C2377" s="44" t="s">
        <v>37597</v>
      </c>
      <c r="D2377" s="44" t="s">
        <v>38144</v>
      </c>
    </row>
    <row r="2378" spans="3:4" x14ac:dyDescent="0.3">
      <c r="C2378" s="44" t="s">
        <v>37597</v>
      </c>
      <c r="D2378" s="44" t="s">
        <v>38145</v>
      </c>
    </row>
    <row r="2379" spans="3:4" x14ac:dyDescent="0.3">
      <c r="C2379" s="44" t="s">
        <v>37597</v>
      </c>
      <c r="D2379" s="44" t="s">
        <v>38146</v>
      </c>
    </row>
    <row r="2380" spans="3:4" x14ac:dyDescent="0.3">
      <c r="C2380" s="44" t="s">
        <v>37597</v>
      </c>
      <c r="D2380" s="44" t="s">
        <v>38147</v>
      </c>
    </row>
    <row r="2381" spans="3:4" x14ac:dyDescent="0.3">
      <c r="C2381" s="44" t="s">
        <v>37597</v>
      </c>
      <c r="D2381" s="44" t="s">
        <v>38148</v>
      </c>
    </row>
    <row r="2382" spans="3:4" x14ac:dyDescent="0.3">
      <c r="C2382" s="44" t="s">
        <v>37597</v>
      </c>
      <c r="D2382" s="44" t="s">
        <v>38149</v>
      </c>
    </row>
    <row r="2383" spans="3:4" x14ac:dyDescent="0.3">
      <c r="C2383" s="44" t="s">
        <v>37597</v>
      </c>
      <c r="D2383" s="44" t="s">
        <v>38150</v>
      </c>
    </row>
    <row r="2384" spans="3:4" x14ac:dyDescent="0.3">
      <c r="C2384" s="44" t="s">
        <v>37597</v>
      </c>
      <c r="D2384" s="44" t="s">
        <v>38151</v>
      </c>
    </row>
    <row r="2385" spans="3:4" x14ac:dyDescent="0.3">
      <c r="C2385" s="44" t="s">
        <v>37597</v>
      </c>
      <c r="D2385" s="44" t="s">
        <v>38152</v>
      </c>
    </row>
    <row r="2386" spans="3:4" x14ac:dyDescent="0.3">
      <c r="C2386" s="44" t="s">
        <v>37597</v>
      </c>
      <c r="D2386" s="44" t="s">
        <v>38153</v>
      </c>
    </row>
    <row r="2387" spans="3:4" x14ac:dyDescent="0.3">
      <c r="C2387" s="44" t="s">
        <v>37597</v>
      </c>
      <c r="D2387" s="44" t="s">
        <v>38154</v>
      </c>
    </row>
    <row r="2388" spans="3:4" x14ac:dyDescent="0.3">
      <c r="C2388" s="44" t="s">
        <v>37597</v>
      </c>
      <c r="D2388" s="44" t="s">
        <v>38155</v>
      </c>
    </row>
    <row r="2389" spans="3:4" x14ac:dyDescent="0.3">
      <c r="C2389" s="44" t="s">
        <v>37597</v>
      </c>
      <c r="D2389" s="44" t="s">
        <v>38156</v>
      </c>
    </row>
    <row r="2390" spans="3:4" x14ac:dyDescent="0.3">
      <c r="C2390" s="44" t="s">
        <v>37597</v>
      </c>
      <c r="D2390" s="44" t="s">
        <v>38157</v>
      </c>
    </row>
    <row r="2391" spans="3:4" x14ac:dyDescent="0.3">
      <c r="C2391" s="44" t="s">
        <v>37597</v>
      </c>
      <c r="D2391" s="44" t="s">
        <v>38158</v>
      </c>
    </row>
    <row r="2392" spans="3:4" x14ac:dyDescent="0.3">
      <c r="C2392" s="44" t="s">
        <v>37597</v>
      </c>
      <c r="D2392" s="44" t="s">
        <v>38159</v>
      </c>
    </row>
    <row r="2393" spans="3:4" x14ac:dyDescent="0.3">
      <c r="C2393" s="44" t="s">
        <v>37597</v>
      </c>
      <c r="D2393" s="44" t="s">
        <v>38160</v>
      </c>
    </row>
    <row r="2394" spans="3:4" x14ac:dyDescent="0.3">
      <c r="C2394" s="44" t="s">
        <v>37597</v>
      </c>
      <c r="D2394" s="44" t="s">
        <v>38161</v>
      </c>
    </row>
    <row r="2395" spans="3:4" x14ac:dyDescent="0.3">
      <c r="C2395" s="44" t="s">
        <v>37597</v>
      </c>
      <c r="D2395" s="44" t="s">
        <v>38162</v>
      </c>
    </row>
    <row r="2396" spans="3:4" x14ac:dyDescent="0.3">
      <c r="C2396" s="44" t="s">
        <v>37597</v>
      </c>
      <c r="D2396" s="44" t="s">
        <v>38163</v>
      </c>
    </row>
    <row r="2397" spans="3:4" x14ac:dyDescent="0.3">
      <c r="C2397" s="44" t="s">
        <v>37597</v>
      </c>
      <c r="D2397" s="44" t="s">
        <v>38164</v>
      </c>
    </row>
    <row r="2398" spans="3:4" x14ac:dyDescent="0.3">
      <c r="C2398" s="44" t="s">
        <v>37597</v>
      </c>
      <c r="D2398" s="44" t="s">
        <v>38165</v>
      </c>
    </row>
    <row r="2399" spans="3:4" x14ac:dyDescent="0.3">
      <c r="C2399" s="44" t="s">
        <v>37597</v>
      </c>
      <c r="D2399" s="44" t="s">
        <v>38166</v>
      </c>
    </row>
    <row r="2400" spans="3:4" x14ac:dyDescent="0.3">
      <c r="C2400" s="44" t="s">
        <v>37597</v>
      </c>
      <c r="D2400" s="44" t="s">
        <v>38167</v>
      </c>
    </row>
    <row r="2401" spans="3:4" x14ac:dyDescent="0.3">
      <c r="C2401" s="44" t="s">
        <v>37597</v>
      </c>
      <c r="D2401" s="44" t="s">
        <v>38168</v>
      </c>
    </row>
    <row r="2402" spans="3:4" x14ac:dyDescent="0.3">
      <c r="C2402" s="44" t="s">
        <v>37597</v>
      </c>
      <c r="D2402" s="44" t="s">
        <v>38169</v>
      </c>
    </row>
    <row r="2403" spans="3:4" x14ac:dyDescent="0.3">
      <c r="C2403" s="44" t="s">
        <v>37597</v>
      </c>
      <c r="D2403" s="44" t="s">
        <v>38170</v>
      </c>
    </row>
    <row r="2404" spans="3:4" x14ac:dyDescent="0.3">
      <c r="C2404" s="44" t="s">
        <v>37597</v>
      </c>
      <c r="D2404" s="44" t="s">
        <v>38171</v>
      </c>
    </row>
    <row r="2405" spans="3:4" x14ac:dyDescent="0.3">
      <c r="C2405" s="44" t="s">
        <v>37597</v>
      </c>
      <c r="D2405" s="44" t="s">
        <v>38172</v>
      </c>
    </row>
    <row r="2406" spans="3:4" x14ac:dyDescent="0.3">
      <c r="C2406" s="44" t="s">
        <v>37597</v>
      </c>
      <c r="D2406" s="44" t="s">
        <v>38173</v>
      </c>
    </row>
    <row r="2407" spans="3:4" x14ac:dyDescent="0.3">
      <c r="C2407" s="44" t="s">
        <v>37597</v>
      </c>
      <c r="D2407" s="44" t="s">
        <v>38174</v>
      </c>
    </row>
    <row r="2408" spans="3:4" x14ac:dyDescent="0.3">
      <c r="C2408" s="44" t="s">
        <v>37597</v>
      </c>
      <c r="D2408" s="44" t="s">
        <v>38175</v>
      </c>
    </row>
    <row r="2409" spans="3:4" x14ac:dyDescent="0.3">
      <c r="C2409" s="44" t="s">
        <v>37597</v>
      </c>
      <c r="D2409" s="44" t="s">
        <v>38176</v>
      </c>
    </row>
    <row r="2410" spans="3:4" x14ac:dyDescent="0.3">
      <c r="C2410" s="44" t="s">
        <v>37597</v>
      </c>
      <c r="D2410" s="44" t="s">
        <v>38177</v>
      </c>
    </row>
    <row r="2411" spans="3:4" x14ac:dyDescent="0.3">
      <c r="C2411" s="44" t="s">
        <v>37597</v>
      </c>
      <c r="D2411" s="44" t="s">
        <v>38178</v>
      </c>
    </row>
    <row r="2412" spans="3:4" x14ac:dyDescent="0.3">
      <c r="C2412" s="44" t="s">
        <v>37597</v>
      </c>
      <c r="D2412" s="44" t="s">
        <v>38179</v>
      </c>
    </row>
    <row r="2413" spans="3:4" x14ac:dyDescent="0.3">
      <c r="C2413" s="44" t="s">
        <v>37597</v>
      </c>
      <c r="D2413" s="44" t="s">
        <v>38180</v>
      </c>
    </row>
    <row r="2414" spans="3:4" x14ac:dyDescent="0.3">
      <c r="C2414" s="44" t="s">
        <v>37597</v>
      </c>
      <c r="D2414" s="44" t="s">
        <v>38181</v>
      </c>
    </row>
    <row r="2415" spans="3:4" x14ac:dyDescent="0.3">
      <c r="C2415" s="44" t="s">
        <v>37597</v>
      </c>
      <c r="D2415" s="44" t="s">
        <v>38182</v>
      </c>
    </row>
    <row r="2416" spans="3:4" x14ac:dyDescent="0.3">
      <c r="C2416" s="44" t="s">
        <v>37597</v>
      </c>
      <c r="D2416" s="44" t="s">
        <v>38183</v>
      </c>
    </row>
    <row r="2417" spans="3:4" x14ac:dyDescent="0.3">
      <c r="C2417" s="44" t="s">
        <v>37597</v>
      </c>
      <c r="D2417" s="44" t="s">
        <v>38184</v>
      </c>
    </row>
    <row r="2418" spans="3:4" x14ac:dyDescent="0.3">
      <c r="C2418" s="44" t="s">
        <v>37597</v>
      </c>
      <c r="D2418" s="44" t="s">
        <v>38185</v>
      </c>
    </row>
    <row r="2419" spans="3:4" x14ac:dyDescent="0.3">
      <c r="C2419" s="44" t="s">
        <v>37597</v>
      </c>
      <c r="D2419" s="44" t="s">
        <v>38186</v>
      </c>
    </row>
    <row r="2420" spans="3:4" x14ac:dyDescent="0.3">
      <c r="C2420" s="44" t="s">
        <v>37597</v>
      </c>
      <c r="D2420" s="44" t="s">
        <v>38187</v>
      </c>
    </row>
    <row r="2421" spans="3:4" x14ac:dyDescent="0.3">
      <c r="C2421" s="44" t="s">
        <v>37597</v>
      </c>
      <c r="D2421" s="44" t="s">
        <v>38188</v>
      </c>
    </row>
    <row r="2422" spans="3:4" x14ac:dyDescent="0.3">
      <c r="C2422" s="44" t="s">
        <v>37597</v>
      </c>
      <c r="D2422" s="44" t="s">
        <v>38189</v>
      </c>
    </row>
    <row r="2423" spans="3:4" x14ac:dyDescent="0.3">
      <c r="C2423" s="44" t="s">
        <v>37597</v>
      </c>
      <c r="D2423" s="44" t="s">
        <v>38190</v>
      </c>
    </row>
    <row r="2424" spans="3:4" x14ac:dyDescent="0.3">
      <c r="C2424" s="44" t="s">
        <v>37597</v>
      </c>
      <c r="D2424" s="44" t="s">
        <v>38191</v>
      </c>
    </row>
    <row r="2425" spans="3:4" x14ac:dyDescent="0.3">
      <c r="C2425" s="44" t="s">
        <v>37597</v>
      </c>
      <c r="D2425" s="44" t="s">
        <v>38192</v>
      </c>
    </row>
    <row r="2426" spans="3:4" x14ac:dyDescent="0.3">
      <c r="C2426" s="44" t="s">
        <v>37995</v>
      </c>
      <c r="D2426" s="44" t="s">
        <v>38193</v>
      </c>
    </row>
    <row r="2427" spans="3:4" x14ac:dyDescent="0.3">
      <c r="C2427" s="44" t="s">
        <v>37995</v>
      </c>
      <c r="D2427" s="44" t="s">
        <v>38194</v>
      </c>
    </row>
    <row r="2428" spans="3:4" x14ac:dyDescent="0.3">
      <c r="C2428" s="44" t="s">
        <v>37597</v>
      </c>
      <c r="D2428" s="44" t="s">
        <v>38195</v>
      </c>
    </row>
    <row r="2429" spans="3:4" x14ac:dyDescent="0.3">
      <c r="C2429" s="44" t="s">
        <v>37597</v>
      </c>
      <c r="D2429" s="44" t="s">
        <v>38196</v>
      </c>
    </row>
    <row r="2430" spans="3:4" x14ac:dyDescent="0.3">
      <c r="C2430" s="44" t="s">
        <v>37597</v>
      </c>
      <c r="D2430" s="44" t="s">
        <v>38197</v>
      </c>
    </row>
    <row r="2431" spans="3:4" x14ac:dyDescent="0.3">
      <c r="C2431" s="44" t="s">
        <v>37597</v>
      </c>
      <c r="D2431" s="44" t="s">
        <v>38198</v>
      </c>
    </row>
    <row r="2432" spans="3:4" x14ac:dyDescent="0.3">
      <c r="C2432" s="44" t="s">
        <v>37597</v>
      </c>
      <c r="D2432" s="44" t="s">
        <v>38199</v>
      </c>
    </row>
    <row r="2433" spans="3:4" x14ac:dyDescent="0.3">
      <c r="C2433" s="44" t="s">
        <v>37597</v>
      </c>
      <c r="D2433" s="44" t="s">
        <v>38200</v>
      </c>
    </row>
    <row r="2434" spans="3:4" x14ac:dyDescent="0.3">
      <c r="C2434" s="44" t="s">
        <v>37597</v>
      </c>
      <c r="D2434" s="44" t="s">
        <v>38201</v>
      </c>
    </row>
    <row r="2435" spans="3:4" x14ac:dyDescent="0.3">
      <c r="C2435" s="44" t="s">
        <v>37597</v>
      </c>
      <c r="D2435" s="44" t="s">
        <v>38202</v>
      </c>
    </row>
    <row r="2436" spans="3:4" x14ac:dyDescent="0.3">
      <c r="C2436" s="44" t="s">
        <v>37597</v>
      </c>
      <c r="D2436" s="44" t="s">
        <v>38203</v>
      </c>
    </row>
    <row r="2437" spans="3:4" x14ac:dyDescent="0.3">
      <c r="C2437" s="44" t="s">
        <v>37597</v>
      </c>
      <c r="D2437" s="44" t="s">
        <v>38204</v>
      </c>
    </row>
    <row r="2438" spans="3:4" x14ac:dyDescent="0.3">
      <c r="C2438" s="44" t="s">
        <v>37597</v>
      </c>
      <c r="D2438" s="44" t="s">
        <v>38205</v>
      </c>
    </row>
    <row r="2439" spans="3:4" x14ac:dyDescent="0.3">
      <c r="C2439" s="44" t="s">
        <v>37597</v>
      </c>
      <c r="D2439" s="44" t="s">
        <v>38206</v>
      </c>
    </row>
    <row r="2440" spans="3:4" x14ac:dyDescent="0.3">
      <c r="C2440" s="44" t="s">
        <v>37597</v>
      </c>
      <c r="D2440" s="44" t="s">
        <v>38207</v>
      </c>
    </row>
    <row r="2441" spans="3:4" x14ac:dyDescent="0.3">
      <c r="C2441" s="44" t="s">
        <v>37995</v>
      </c>
      <c r="D2441" s="44" t="s">
        <v>38208</v>
      </c>
    </row>
    <row r="2442" spans="3:4" x14ac:dyDescent="0.3">
      <c r="C2442" s="44" t="s">
        <v>37597</v>
      </c>
      <c r="D2442" s="44" t="s">
        <v>38209</v>
      </c>
    </row>
    <row r="2443" spans="3:4" x14ac:dyDescent="0.3">
      <c r="C2443" s="44" t="s">
        <v>37597</v>
      </c>
      <c r="D2443" s="44" t="s">
        <v>38210</v>
      </c>
    </row>
    <row r="2444" spans="3:4" x14ac:dyDescent="0.3">
      <c r="C2444" s="44" t="s">
        <v>37597</v>
      </c>
      <c r="D2444" s="44" t="s">
        <v>38211</v>
      </c>
    </row>
    <row r="2445" spans="3:4" x14ac:dyDescent="0.3">
      <c r="C2445" s="44" t="s">
        <v>37597</v>
      </c>
      <c r="D2445" s="44" t="s">
        <v>38212</v>
      </c>
    </row>
    <row r="2446" spans="3:4" x14ac:dyDescent="0.3">
      <c r="C2446" s="44" t="s">
        <v>37597</v>
      </c>
      <c r="D2446" s="44" t="s">
        <v>38213</v>
      </c>
    </row>
    <row r="2447" spans="3:4" x14ac:dyDescent="0.3">
      <c r="C2447" s="44" t="s">
        <v>37597</v>
      </c>
      <c r="D2447" s="44" t="s">
        <v>38214</v>
      </c>
    </row>
    <row r="2448" spans="3:4" x14ac:dyDescent="0.3">
      <c r="C2448" s="44" t="s">
        <v>37597</v>
      </c>
      <c r="D2448" s="44" t="s">
        <v>38215</v>
      </c>
    </row>
    <row r="2449" spans="3:4" x14ac:dyDescent="0.3">
      <c r="C2449" s="44" t="s">
        <v>37597</v>
      </c>
      <c r="D2449" s="44" t="s">
        <v>38216</v>
      </c>
    </row>
    <row r="2450" spans="3:4" x14ac:dyDescent="0.3">
      <c r="C2450" s="44" t="s">
        <v>37597</v>
      </c>
      <c r="D2450" s="44" t="s">
        <v>38217</v>
      </c>
    </row>
    <row r="2451" spans="3:4" x14ac:dyDescent="0.3">
      <c r="C2451" s="44" t="s">
        <v>37597</v>
      </c>
      <c r="D2451" s="44" t="s">
        <v>38218</v>
      </c>
    </row>
    <row r="2452" spans="3:4" x14ac:dyDescent="0.3">
      <c r="C2452" s="44" t="s">
        <v>37597</v>
      </c>
      <c r="D2452" s="44" t="s">
        <v>38219</v>
      </c>
    </row>
    <row r="2453" spans="3:4" x14ac:dyDescent="0.3">
      <c r="C2453" s="44" t="s">
        <v>37597</v>
      </c>
      <c r="D2453" s="44" t="s">
        <v>38220</v>
      </c>
    </row>
    <row r="2454" spans="3:4" x14ac:dyDescent="0.3">
      <c r="C2454" s="44" t="s">
        <v>37597</v>
      </c>
      <c r="D2454" s="44" t="s">
        <v>38221</v>
      </c>
    </row>
    <row r="2455" spans="3:4" x14ac:dyDescent="0.3">
      <c r="C2455" s="44" t="s">
        <v>37597</v>
      </c>
      <c r="D2455" s="44" t="s">
        <v>38222</v>
      </c>
    </row>
    <row r="2456" spans="3:4" x14ac:dyDescent="0.3">
      <c r="C2456" s="44" t="s">
        <v>37597</v>
      </c>
      <c r="D2456" s="44" t="s">
        <v>38223</v>
      </c>
    </row>
    <row r="2457" spans="3:4" x14ac:dyDescent="0.3">
      <c r="C2457" s="44" t="s">
        <v>37597</v>
      </c>
      <c r="D2457" s="44" t="s">
        <v>38224</v>
      </c>
    </row>
    <row r="2458" spans="3:4" x14ac:dyDescent="0.3">
      <c r="C2458" s="44" t="s">
        <v>37597</v>
      </c>
      <c r="D2458" s="44" t="s">
        <v>38225</v>
      </c>
    </row>
    <row r="2459" spans="3:4" x14ac:dyDescent="0.3">
      <c r="C2459" s="44" t="s">
        <v>37597</v>
      </c>
      <c r="D2459" s="44" t="s">
        <v>38226</v>
      </c>
    </row>
    <row r="2460" spans="3:4" x14ac:dyDescent="0.3">
      <c r="C2460" s="44" t="s">
        <v>37597</v>
      </c>
      <c r="D2460" s="44" t="s">
        <v>38227</v>
      </c>
    </row>
    <row r="2461" spans="3:4" x14ac:dyDescent="0.3">
      <c r="C2461" s="44" t="s">
        <v>37597</v>
      </c>
      <c r="D2461" s="44" t="s">
        <v>38228</v>
      </c>
    </row>
    <row r="2462" spans="3:4" x14ac:dyDescent="0.3">
      <c r="C2462" s="44" t="s">
        <v>37597</v>
      </c>
      <c r="D2462" s="44" t="s">
        <v>38229</v>
      </c>
    </row>
    <row r="2463" spans="3:4" x14ac:dyDescent="0.3">
      <c r="C2463" s="44" t="s">
        <v>37597</v>
      </c>
      <c r="D2463" s="44" t="s">
        <v>38230</v>
      </c>
    </row>
    <row r="2464" spans="3:4" x14ac:dyDescent="0.3">
      <c r="C2464" s="44" t="s">
        <v>37597</v>
      </c>
      <c r="D2464" s="44" t="s">
        <v>38231</v>
      </c>
    </row>
    <row r="2465" spans="3:4" x14ac:dyDescent="0.3">
      <c r="C2465" s="44" t="s">
        <v>37597</v>
      </c>
      <c r="D2465" s="44" t="s">
        <v>38232</v>
      </c>
    </row>
    <row r="2466" spans="3:4" x14ac:dyDescent="0.3">
      <c r="C2466" s="44" t="s">
        <v>37597</v>
      </c>
      <c r="D2466" s="44" t="s">
        <v>38233</v>
      </c>
    </row>
    <row r="2467" spans="3:4" x14ac:dyDescent="0.3">
      <c r="C2467" s="44" t="s">
        <v>37597</v>
      </c>
      <c r="D2467" s="44" t="s">
        <v>38234</v>
      </c>
    </row>
    <row r="2468" spans="3:4" x14ac:dyDescent="0.3">
      <c r="C2468" s="44" t="s">
        <v>37597</v>
      </c>
      <c r="D2468" s="44" t="s">
        <v>38235</v>
      </c>
    </row>
    <row r="2469" spans="3:4" x14ac:dyDescent="0.3">
      <c r="C2469" s="44" t="s">
        <v>37597</v>
      </c>
      <c r="D2469" s="44" t="s">
        <v>38236</v>
      </c>
    </row>
    <row r="2470" spans="3:4" x14ac:dyDescent="0.3">
      <c r="C2470" s="44" t="s">
        <v>37597</v>
      </c>
      <c r="D2470" s="44" t="s">
        <v>38237</v>
      </c>
    </row>
    <row r="2471" spans="3:4" x14ac:dyDescent="0.3">
      <c r="C2471" s="44" t="s">
        <v>37597</v>
      </c>
      <c r="D2471" s="44" t="s">
        <v>38238</v>
      </c>
    </row>
    <row r="2472" spans="3:4" x14ac:dyDescent="0.3">
      <c r="C2472" s="44" t="s">
        <v>37597</v>
      </c>
      <c r="D2472" s="44" t="s">
        <v>38239</v>
      </c>
    </row>
    <row r="2473" spans="3:4" x14ac:dyDescent="0.3">
      <c r="C2473" s="44" t="s">
        <v>37597</v>
      </c>
      <c r="D2473" s="44" t="s">
        <v>38240</v>
      </c>
    </row>
    <row r="2474" spans="3:4" x14ac:dyDescent="0.3">
      <c r="C2474" s="44" t="s">
        <v>37597</v>
      </c>
      <c r="D2474" s="44" t="s">
        <v>38241</v>
      </c>
    </row>
    <row r="2475" spans="3:4" x14ac:dyDescent="0.3">
      <c r="C2475" s="44" t="s">
        <v>37597</v>
      </c>
      <c r="D2475" s="44" t="s">
        <v>38242</v>
      </c>
    </row>
    <row r="2476" spans="3:4" x14ac:dyDescent="0.3">
      <c r="C2476" s="44" t="s">
        <v>37597</v>
      </c>
      <c r="D2476" s="44" t="s">
        <v>38243</v>
      </c>
    </row>
    <row r="2477" spans="3:4" x14ac:dyDescent="0.3">
      <c r="C2477" s="44" t="s">
        <v>37597</v>
      </c>
      <c r="D2477" s="44" t="s">
        <v>38244</v>
      </c>
    </row>
    <row r="2478" spans="3:4" x14ac:dyDescent="0.3">
      <c r="C2478" s="44" t="s">
        <v>37597</v>
      </c>
      <c r="D2478" s="44" t="s">
        <v>38245</v>
      </c>
    </row>
    <row r="2479" spans="3:4" x14ac:dyDescent="0.3">
      <c r="C2479" s="44" t="s">
        <v>37597</v>
      </c>
      <c r="D2479" s="44" t="s">
        <v>38246</v>
      </c>
    </row>
    <row r="2480" spans="3:4" x14ac:dyDescent="0.3">
      <c r="C2480" s="44" t="s">
        <v>37597</v>
      </c>
      <c r="D2480" s="44" t="s">
        <v>38247</v>
      </c>
    </row>
    <row r="2481" spans="3:4" x14ac:dyDescent="0.3">
      <c r="C2481" s="44" t="s">
        <v>37597</v>
      </c>
      <c r="D2481" s="44" t="s">
        <v>38248</v>
      </c>
    </row>
    <row r="2482" spans="3:4" x14ac:dyDescent="0.3">
      <c r="C2482" s="44" t="s">
        <v>37597</v>
      </c>
      <c r="D2482" s="44" t="s">
        <v>38249</v>
      </c>
    </row>
    <row r="2483" spans="3:4" x14ac:dyDescent="0.3">
      <c r="C2483" s="44" t="s">
        <v>37597</v>
      </c>
      <c r="D2483" s="44" t="s">
        <v>38250</v>
      </c>
    </row>
    <row r="2484" spans="3:4" x14ac:dyDescent="0.3">
      <c r="C2484" s="44" t="s">
        <v>37597</v>
      </c>
      <c r="D2484" s="44" t="s">
        <v>38251</v>
      </c>
    </row>
    <row r="2485" spans="3:4" x14ac:dyDescent="0.3">
      <c r="C2485" s="44" t="s">
        <v>37597</v>
      </c>
      <c r="D2485" s="44" t="s">
        <v>38252</v>
      </c>
    </row>
    <row r="2486" spans="3:4" x14ac:dyDescent="0.3">
      <c r="C2486" s="44" t="s">
        <v>37597</v>
      </c>
      <c r="D2486" s="44" t="s">
        <v>38253</v>
      </c>
    </row>
    <row r="2487" spans="3:4" x14ac:dyDescent="0.3">
      <c r="C2487" s="44" t="s">
        <v>37597</v>
      </c>
      <c r="D2487" s="44" t="s">
        <v>38254</v>
      </c>
    </row>
    <row r="2488" spans="3:4" x14ac:dyDescent="0.3">
      <c r="C2488" s="44" t="s">
        <v>37597</v>
      </c>
      <c r="D2488" s="44" t="s">
        <v>38255</v>
      </c>
    </row>
    <row r="2489" spans="3:4" x14ac:dyDescent="0.3">
      <c r="C2489" s="44" t="s">
        <v>37597</v>
      </c>
      <c r="D2489" s="44" t="s">
        <v>38256</v>
      </c>
    </row>
    <row r="2490" spans="3:4" x14ac:dyDescent="0.3">
      <c r="C2490" s="44" t="s">
        <v>37597</v>
      </c>
      <c r="D2490" s="44" t="s">
        <v>38257</v>
      </c>
    </row>
    <row r="2491" spans="3:4" x14ac:dyDescent="0.3">
      <c r="C2491" s="44" t="s">
        <v>37597</v>
      </c>
      <c r="D2491" s="44" t="s">
        <v>38258</v>
      </c>
    </row>
    <row r="2492" spans="3:4" x14ac:dyDescent="0.3">
      <c r="C2492" s="44" t="s">
        <v>37597</v>
      </c>
      <c r="D2492" s="44" t="s">
        <v>38259</v>
      </c>
    </row>
    <row r="2493" spans="3:4" x14ac:dyDescent="0.3">
      <c r="C2493" s="44" t="s">
        <v>37597</v>
      </c>
      <c r="D2493" s="44" t="s">
        <v>38260</v>
      </c>
    </row>
    <row r="2494" spans="3:4" x14ac:dyDescent="0.3">
      <c r="C2494" s="44" t="s">
        <v>37597</v>
      </c>
      <c r="D2494" s="44" t="s">
        <v>38261</v>
      </c>
    </row>
    <row r="2495" spans="3:4" x14ac:dyDescent="0.3">
      <c r="C2495" s="44" t="s">
        <v>37597</v>
      </c>
      <c r="D2495" s="44" t="s">
        <v>38262</v>
      </c>
    </row>
    <row r="2496" spans="3:4" x14ac:dyDescent="0.3">
      <c r="C2496" s="44" t="s">
        <v>37597</v>
      </c>
      <c r="D2496" s="44" t="s">
        <v>38263</v>
      </c>
    </row>
    <row r="2497" spans="3:4" x14ac:dyDescent="0.3">
      <c r="C2497" s="44" t="s">
        <v>37597</v>
      </c>
      <c r="D2497" s="44" t="s">
        <v>38264</v>
      </c>
    </row>
    <row r="2498" spans="3:4" x14ac:dyDescent="0.3">
      <c r="C2498" s="44" t="s">
        <v>37597</v>
      </c>
      <c r="D2498" s="44" t="s">
        <v>38265</v>
      </c>
    </row>
    <row r="2499" spans="3:4" x14ac:dyDescent="0.3">
      <c r="C2499" s="44" t="s">
        <v>37597</v>
      </c>
      <c r="D2499" s="44" t="s">
        <v>38266</v>
      </c>
    </row>
    <row r="2500" spans="3:4" x14ac:dyDescent="0.3">
      <c r="C2500" s="44" t="s">
        <v>37597</v>
      </c>
      <c r="D2500" s="44" t="s">
        <v>38267</v>
      </c>
    </row>
    <row r="2501" spans="3:4" x14ac:dyDescent="0.3">
      <c r="C2501" s="44" t="s">
        <v>37597</v>
      </c>
      <c r="D2501" s="44" t="s">
        <v>38268</v>
      </c>
    </row>
    <row r="2502" spans="3:4" x14ac:dyDescent="0.3">
      <c r="C2502" s="44" t="s">
        <v>37597</v>
      </c>
      <c r="D2502" s="44" t="s">
        <v>38269</v>
      </c>
    </row>
    <row r="2503" spans="3:4" x14ac:dyDescent="0.3">
      <c r="C2503" s="44" t="s">
        <v>37597</v>
      </c>
      <c r="D2503" s="44" t="s">
        <v>38270</v>
      </c>
    </row>
    <row r="2504" spans="3:4" x14ac:dyDescent="0.3">
      <c r="C2504" s="44" t="s">
        <v>37597</v>
      </c>
      <c r="D2504" s="44" t="s">
        <v>38271</v>
      </c>
    </row>
    <row r="2505" spans="3:4" x14ac:dyDescent="0.3">
      <c r="C2505" s="44" t="s">
        <v>37597</v>
      </c>
      <c r="D2505" s="44" t="s">
        <v>38272</v>
      </c>
    </row>
    <row r="2506" spans="3:4" x14ac:dyDescent="0.3">
      <c r="C2506" s="44" t="s">
        <v>37597</v>
      </c>
      <c r="D2506" s="44" t="s">
        <v>38273</v>
      </c>
    </row>
    <row r="2507" spans="3:4" x14ac:dyDescent="0.3">
      <c r="C2507" s="44" t="s">
        <v>37597</v>
      </c>
      <c r="D2507" s="44" t="s">
        <v>38274</v>
      </c>
    </row>
    <row r="2508" spans="3:4" x14ac:dyDescent="0.3">
      <c r="C2508" s="44" t="s">
        <v>37597</v>
      </c>
      <c r="D2508" s="44" t="s">
        <v>38275</v>
      </c>
    </row>
    <row r="2509" spans="3:4" x14ac:dyDescent="0.3">
      <c r="C2509" s="44" t="s">
        <v>37597</v>
      </c>
      <c r="D2509" s="44" t="s">
        <v>38276</v>
      </c>
    </row>
    <row r="2510" spans="3:4" x14ac:dyDescent="0.3">
      <c r="C2510" s="44" t="s">
        <v>37597</v>
      </c>
      <c r="D2510" s="44" t="s">
        <v>38277</v>
      </c>
    </row>
    <row r="2511" spans="3:4" x14ac:dyDescent="0.3">
      <c r="C2511" s="44" t="s">
        <v>37597</v>
      </c>
      <c r="D2511" s="44" t="s">
        <v>38278</v>
      </c>
    </row>
    <row r="2512" spans="3:4" x14ac:dyDescent="0.3">
      <c r="C2512" s="44" t="s">
        <v>37597</v>
      </c>
      <c r="D2512" s="44" t="s">
        <v>38279</v>
      </c>
    </row>
    <row r="2513" spans="3:4" x14ac:dyDescent="0.3">
      <c r="C2513" s="44" t="s">
        <v>37597</v>
      </c>
      <c r="D2513" s="44" t="s">
        <v>38280</v>
      </c>
    </row>
    <row r="2514" spans="3:4" x14ac:dyDescent="0.3">
      <c r="C2514" s="44" t="s">
        <v>37597</v>
      </c>
      <c r="D2514" s="44" t="s">
        <v>38281</v>
      </c>
    </row>
    <row r="2515" spans="3:4" x14ac:dyDescent="0.3">
      <c r="C2515" s="44" t="s">
        <v>37597</v>
      </c>
      <c r="D2515" s="44" t="s">
        <v>38282</v>
      </c>
    </row>
    <row r="2516" spans="3:4" x14ac:dyDescent="0.3">
      <c r="C2516" s="44" t="s">
        <v>37597</v>
      </c>
      <c r="D2516" s="44" t="s">
        <v>38283</v>
      </c>
    </row>
    <row r="2517" spans="3:4" x14ac:dyDescent="0.3">
      <c r="C2517" s="44" t="s">
        <v>37597</v>
      </c>
      <c r="D2517" s="44" t="s">
        <v>38284</v>
      </c>
    </row>
    <row r="2518" spans="3:4" x14ac:dyDescent="0.3">
      <c r="C2518" s="44" t="s">
        <v>37597</v>
      </c>
      <c r="D2518" s="44" t="s">
        <v>38285</v>
      </c>
    </row>
    <row r="2519" spans="3:4" x14ac:dyDescent="0.3">
      <c r="C2519" s="44" t="s">
        <v>37597</v>
      </c>
      <c r="D2519" s="44" t="s">
        <v>38286</v>
      </c>
    </row>
    <row r="2520" spans="3:4" x14ac:dyDescent="0.3">
      <c r="C2520" s="44" t="s">
        <v>37597</v>
      </c>
      <c r="D2520" s="44" t="s">
        <v>38287</v>
      </c>
    </row>
    <row r="2521" spans="3:4" x14ac:dyDescent="0.3">
      <c r="C2521" s="44" t="s">
        <v>37597</v>
      </c>
      <c r="D2521" s="44" t="s">
        <v>38288</v>
      </c>
    </row>
    <row r="2522" spans="3:4" x14ac:dyDescent="0.3">
      <c r="C2522" s="44" t="s">
        <v>37597</v>
      </c>
      <c r="D2522" s="44" t="s">
        <v>38289</v>
      </c>
    </row>
    <row r="2523" spans="3:4" x14ac:dyDescent="0.3">
      <c r="C2523" s="44" t="s">
        <v>37597</v>
      </c>
      <c r="D2523" s="44" t="s">
        <v>38290</v>
      </c>
    </row>
    <row r="2524" spans="3:4" x14ac:dyDescent="0.3">
      <c r="C2524" s="44" t="s">
        <v>37597</v>
      </c>
      <c r="D2524" s="44" t="s">
        <v>38291</v>
      </c>
    </row>
    <row r="2525" spans="3:4" x14ac:dyDescent="0.3">
      <c r="C2525" s="44" t="s">
        <v>37597</v>
      </c>
      <c r="D2525" s="44" t="s">
        <v>38292</v>
      </c>
    </row>
    <row r="2526" spans="3:4" x14ac:dyDescent="0.3">
      <c r="C2526" s="44" t="s">
        <v>37597</v>
      </c>
      <c r="D2526" s="44" t="s">
        <v>38293</v>
      </c>
    </row>
    <row r="2527" spans="3:4" x14ac:dyDescent="0.3">
      <c r="C2527" s="44" t="s">
        <v>37597</v>
      </c>
      <c r="D2527" s="44" t="s">
        <v>38294</v>
      </c>
    </row>
    <row r="2528" spans="3:4" x14ac:dyDescent="0.3">
      <c r="C2528" s="44" t="s">
        <v>37597</v>
      </c>
      <c r="D2528" s="44" t="s">
        <v>38295</v>
      </c>
    </row>
    <row r="2529" spans="3:4" x14ac:dyDescent="0.3">
      <c r="C2529" s="44" t="s">
        <v>37597</v>
      </c>
      <c r="D2529" s="44" t="s">
        <v>38296</v>
      </c>
    </row>
    <row r="2530" spans="3:4" x14ac:dyDescent="0.3">
      <c r="C2530" s="44" t="s">
        <v>37597</v>
      </c>
      <c r="D2530" s="44" t="s">
        <v>38297</v>
      </c>
    </row>
    <row r="2531" spans="3:4" x14ac:dyDescent="0.3">
      <c r="C2531" s="44" t="s">
        <v>37597</v>
      </c>
      <c r="D2531" s="44" t="s">
        <v>38298</v>
      </c>
    </row>
    <row r="2532" spans="3:4" x14ac:dyDescent="0.3">
      <c r="C2532" s="44" t="s">
        <v>37597</v>
      </c>
      <c r="D2532" s="44" t="s">
        <v>38299</v>
      </c>
    </row>
    <row r="2533" spans="3:4" x14ac:dyDescent="0.3">
      <c r="C2533" s="44" t="s">
        <v>37597</v>
      </c>
      <c r="D2533" s="44" t="s">
        <v>38300</v>
      </c>
    </row>
    <row r="2534" spans="3:4" x14ac:dyDescent="0.3">
      <c r="C2534" s="44" t="s">
        <v>37597</v>
      </c>
      <c r="D2534" s="44" t="s">
        <v>38301</v>
      </c>
    </row>
    <row r="2535" spans="3:4" x14ac:dyDescent="0.3">
      <c r="C2535" s="44" t="s">
        <v>37597</v>
      </c>
      <c r="D2535" s="44" t="s">
        <v>38302</v>
      </c>
    </row>
    <row r="2536" spans="3:4" x14ac:dyDescent="0.3">
      <c r="C2536" s="44" t="s">
        <v>37597</v>
      </c>
      <c r="D2536" s="44" t="s">
        <v>38303</v>
      </c>
    </row>
    <row r="2537" spans="3:4" x14ac:dyDescent="0.3">
      <c r="C2537" s="44" t="s">
        <v>37597</v>
      </c>
      <c r="D2537" s="44" t="s">
        <v>38304</v>
      </c>
    </row>
    <row r="2538" spans="3:4" x14ac:dyDescent="0.3">
      <c r="C2538" s="44" t="s">
        <v>37597</v>
      </c>
      <c r="D2538" s="44" t="s">
        <v>38305</v>
      </c>
    </row>
    <row r="2539" spans="3:4" x14ac:dyDescent="0.3">
      <c r="C2539" s="44" t="s">
        <v>37597</v>
      </c>
      <c r="D2539" s="44" t="s">
        <v>38306</v>
      </c>
    </row>
    <row r="2540" spans="3:4" x14ac:dyDescent="0.3">
      <c r="C2540" s="44" t="s">
        <v>37597</v>
      </c>
      <c r="D2540" s="44" t="s">
        <v>38307</v>
      </c>
    </row>
    <row r="2541" spans="3:4" x14ac:dyDescent="0.3">
      <c r="C2541" s="44" t="s">
        <v>37597</v>
      </c>
      <c r="D2541" s="44" t="s">
        <v>38308</v>
      </c>
    </row>
    <row r="2542" spans="3:4" x14ac:dyDescent="0.3">
      <c r="C2542" s="44" t="s">
        <v>37597</v>
      </c>
      <c r="D2542" s="44" t="s">
        <v>38309</v>
      </c>
    </row>
    <row r="2543" spans="3:4" x14ac:dyDescent="0.3">
      <c r="C2543" s="44" t="s">
        <v>37597</v>
      </c>
      <c r="D2543" s="44" t="s">
        <v>38310</v>
      </c>
    </row>
    <row r="2544" spans="3:4" x14ac:dyDescent="0.3">
      <c r="C2544" s="44" t="s">
        <v>37597</v>
      </c>
      <c r="D2544" s="44" t="s">
        <v>38311</v>
      </c>
    </row>
    <row r="2545" spans="3:4" x14ac:dyDescent="0.3">
      <c r="C2545" s="44" t="s">
        <v>37597</v>
      </c>
      <c r="D2545" s="44" t="s">
        <v>38312</v>
      </c>
    </row>
    <row r="2546" spans="3:4" x14ac:dyDescent="0.3">
      <c r="C2546" s="44" t="s">
        <v>37597</v>
      </c>
      <c r="D2546" s="44" t="s">
        <v>38313</v>
      </c>
    </row>
    <row r="2547" spans="3:4" x14ac:dyDescent="0.3">
      <c r="C2547" s="44" t="s">
        <v>37597</v>
      </c>
      <c r="D2547" s="44" t="s">
        <v>38314</v>
      </c>
    </row>
    <row r="2548" spans="3:4" x14ac:dyDescent="0.3">
      <c r="C2548" s="44" t="s">
        <v>37597</v>
      </c>
      <c r="D2548" s="44" t="s">
        <v>38315</v>
      </c>
    </row>
    <row r="2549" spans="3:4" x14ac:dyDescent="0.3">
      <c r="C2549" s="44" t="s">
        <v>37597</v>
      </c>
      <c r="D2549" s="44" t="s">
        <v>38316</v>
      </c>
    </row>
    <row r="2550" spans="3:4" x14ac:dyDescent="0.3">
      <c r="C2550" s="44" t="s">
        <v>37597</v>
      </c>
      <c r="D2550" s="44" t="s">
        <v>38317</v>
      </c>
    </row>
    <row r="2551" spans="3:4" x14ac:dyDescent="0.3">
      <c r="C2551" s="44" t="s">
        <v>37597</v>
      </c>
      <c r="D2551" s="44" t="s">
        <v>38318</v>
      </c>
    </row>
    <row r="2552" spans="3:4" x14ac:dyDescent="0.3">
      <c r="C2552" s="44" t="s">
        <v>37597</v>
      </c>
      <c r="D2552" s="44" t="s">
        <v>38319</v>
      </c>
    </row>
    <row r="2553" spans="3:4" x14ac:dyDescent="0.3">
      <c r="C2553" s="44" t="s">
        <v>37597</v>
      </c>
      <c r="D2553" s="44" t="s">
        <v>38320</v>
      </c>
    </row>
    <row r="2554" spans="3:4" x14ac:dyDescent="0.3">
      <c r="C2554" s="44" t="s">
        <v>37597</v>
      </c>
      <c r="D2554" s="44" t="s">
        <v>38321</v>
      </c>
    </row>
    <row r="2555" spans="3:4" x14ac:dyDescent="0.3">
      <c r="C2555" s="44" t="s">
        <v>37597</v>
      </c>
      <c r="D2555" s="44" t="s">
        <v>38322</v>
      </c>
    </row>
    <row r="2556" spans="3:4" x14ac:dyDescent="0.3">
      <c r="C2556" s="44" t="s">
        <v>37597</v>
      </c>
      <c r="D2556" s="44" t="s">
        <v>38323</v>
      </c>
    </row>
    <row r="2557" spans="3:4" x14ac:dyDescent="0.3">
      <c r="C2557" s="44" t="s">
        <v>37597</v>
      </c>
      <c r="D2557" s="44" t="s">
        <v>38324</v>
      </c>
    </row>
    <row r="2558" spans="3:4" x14ac:dyDescent="0.3">
      <c r="C2558" s="44" t="s">
        <v>37597</v>
      </c>
      <c r="D2558" s="44" t="s">
        <v>38325</v>
      </c>
    </row>
    <row r="2559" spans="3:4" x14ac:dyDescent="0.3">
      <c r="C2559" s="44" t="s">
        <v>37597</v>
      </c>
      <c r="D2559" s="44" t="s">
        <v>38326</v>
      </c>
    </row>
    <row r="2560" spans="3:4" x14ac:dyDescent="0.3">
      <c r="C2560" s="44" t="s">
        <v>37597</v>
      </c>
      <c r="D2560" s="44" t="s">
        <v>38327</v>
      </c>
    </row>
    <row r="2561" spans="3:4" x14ac:dyDescent="0.3">
      <c r="C2561" s="44" t="s">
        <v>37597</v>
      </c>
      <c r="D2561" s="44" t="s">
        <v>38328</v>
      </c>
    </row>
    <row r="2562" spans="3:4" x14ac:dyDescent="0.3">
      <c r="C2562" s="44" t="s">
        <v>37597</v>
      </c>
      <c r="D2562" s="44" t="s">
        <v>38329</v>
      </c>
    </row>
    <row r="2563" spans="3:4" x14ac:dyDescent="0.3">
      <c r="C2563" s="44" t="s">
        <v>37597</v>
      </c>
      <c r="D2563" s="44" t="s">
        <v>38330</v>
      </c>
    </row>
    <row r="2564" spans="3:4" x14ac:dyDescent="0.3">
      <c r="C2564" s="44" t="s">
        <v>37597</v>
      </c>
      <c r="D2564" s="44" t="s">
        <v>38331</v>
      </c>
    </row>
    <row r="2565" spans="3:4" x14ac:dyDescent="0.3">
      <c r="C2565" s="44" t="s">
        <v>37597</v>
      </c>
      <c r="D2565" s="44" t="s">
        <v>38332</v>
      </c>
    </row>
    <row r="2566" spans="3:4" x14ac:dyDescent="0.3">
      <c r="C2566" s="44" t="s">
        <v>37597</v>
      </c>
      <c r="D2566" s="44" t="s">
        <v>38333</v>
      </c>
    </row>
    <row r="2567" spans="3:4" x14ac:dyDescent="0.3">
      <c r="C2567" s="44" t="s">
        <v>37597</v>
      </c>
      <c r="D2567" s="44" t="s">
        <v>38334</v>
      </c>
    </row>
    <row r="2568" spans="3:4" x14ac:dyDescent="0.3">
      <c r="C2568" s="44" t="s">
        <v>37597</v>
      </c>
      <c r="D2568" s="44" t="s">
        <v>38335</v>
      </c>
    </row>
    <row r="2569" spans="3:4" x14ac:dyDescent="0.3">
      <c r="C2569" s="44" t="s">
        <v>37597</v>
      </c>
      <c r="D2569" s="44" t="s">
        <v>38336</v>
      </c>
    </row>
    <row r="2570" spans="3:4" x14ac:dyDescent="0.3">
      <c r="C2570" s="44" t="s">
        <v>37597</v>
      </c>
      <c r="D2570" s="44" t="s">
        <v>38337</v>
      </c>
    </row>
    <row r="2571" spans="3:4" x14ac:dyDescent="0.3">
      <c r="C2571" s="44" t="s">
        <v>37597</v>
      </c>
      <c r="D2571" s="44" t="s">
        <v>38338</v>
      </c>
    </row>
    <row r="2572" spans="3:4" x14ac:dyDescent="0.3">
      <c r="C2572" s="44" t="s">
        <v>37597</v>
      </c>
      <c r="D2572" s="44" t="s">
        <v>38339</v>
      </c>
    </row>
    <row r="2573" spans="3:4" x14ac:dyDescent="0.3">
      <c r="C2573" s="44" t="s">
        <v>37597</v>
      </c>
      <c r="D2573" s="44" t="s">
        <v>38340</v>
      </c>
    </row>
    <row r="2574" spans="3:4" x14ac:dyDescent="0.3">
      <c r="C2574" s="44" t="s">
        <v>37597</v>
      </c>
      <c r="D2574" s="44" t="s">
        <v>38341</v>
      </c>
    </row>
    <row r="2575" spans="3:4" x14ac:dyDescent="0.3">
      <c r="C2575" s="44" t="s">
        <v>37597</v>
      </c>
      <c r="D2575" s="44" t="s">
        <v>38342</v>
      </c>
    </row>
    <row r="2576" spans="3:4" x14ac:dyDescent="0.3">
      <c r="C2576" s="44" t="s">
        <v>37597</v>
      </c>
      <c r="D2576" s="44" t="s">
        <v>38343</v>
      </c>
    </row>
    <row r="2577" spans="3:4" x14ac:dyDescent="0.3">
      <c r="C2577" s="44" t="s">
        <v>37597</v>
      </c>
      <c r="D2577" s="44" t="s">
        <v>38344</v>
      </c>
    </row>
    <row r="2578" spans="3:4" x14ac:dyDescent="0.3">
      <c r="C2578" s="44" t="s">
        <v>37597</v>
      </c>
      <c r="D2578" s="44" t="s">
        <v>38345</v>
      </c>
    </row>
    <row r="2579" spans="3:4" x14ac:dyDescent="0.3">
      <c r="C2579" s="44" t="s">
        <v>37597</v>
      </c>
      <c r="D2579" s="44" t="s">
        <v>38346</v>
      </c>
    </row>
    <row r="2580" spans="3:4" x14ac:dyDescent="0.3">
      <c r="C2580" s="44" t="s">
        <v>37597</v>
      </c>
      <c r="D2580" s="44" t="s">
        <v>38347</v>
      </c>
    </row>
    <row r="2581" spans="3:4" x14ac:dyDescent="0.3">
      <c r="C2581" s="44" t="s">
        <v>37597</v>
      </c>
      <c r="D2581" s="44" t="s">
        <v>38348</v>
      </c>
    </row>
    <row r="2582" spans="3:4" x14ac:dyDescent="0.3">
      <c r="C2582" s="44" t="s">
        <v>37597</v>
      </c>
      <c r="D2582" s="44" t="s">
        <v>38349</v>
      </c>
    </row>
    <row r="2583" spans="3:4" x14ac:dyDescent="0.3">
      <c r="C2583" s="44" t="s">
        <v>37597</v>
      </c>
      <c r="D2583" s="44" t="s">
        <v>38350</v>
      </c>
    </row>
    <row r="2584" spans="3:4" x14ac:dyDescent="0.3">
      <c r="C2584" s="44" t="s">
        <v>37597</v>
      </c>
      <c r="D2584" s="44" t="s">
        <v>38351</v>
      </c>
    </row>
    <row r="2585" spans="3:4" x14ac:dyDescent="0.3">
      <c r="C2585" s="44" t="s">
        <v>37597</v>
      </c>
      <c r="D2585" s="44" t="s">
        <v>38352</v>
      </c>
    </row>
    <row r="2586" spans="3:4" x14ac:dyDescent="0.3">
      <c r="C2586" s="44" t="s">
        <v>37597</v>
      </c>
      <c r="D2586" s="44" t="s">
        <v>38353</v>
      </c>
    </row>
    <row r="2587" spans="3:4" x14ac:dyDescent="0.3">
      <c r="C2587" s="44" t="s">
        <v>37597</v>
      </c>
      <c r="D2587" s="44" t="s">
        <v>38354</v>
      </c>
    </row>
    <row r="2588" spans="3:4" x14ac:dyDescent="0.3">
      <c r="C2588" s="44" t="s">
        <v>37597</v>
      </c>
      <c r="D2588" s="44" t="s">
        <v>38355</v>
      </c>
    </row>
    <row r="2589" spans="3:4" x14ac:dyDescent="0.3">
      <c r="C2589" s="44" t="s">
        <v>37597</v>
      </c>
      <c r="D2589" s="44" t="s">
        <v>38356</v>
      </c>
    </row>
    <row r="2590" spans="3:4" x14ac:dyDescent="0.3">
      <c r="C2590" s="44" t="s">
        <v>37597</v>
      </c>
      <c r="D2590" s="44" t="s">
        <v>38357</v>
      </c>
    </row>
    <row r="2591" spans="3:4" x14ac:dyDescent="0.3">
      <c r="C2591" s="44" t="s">
        <v>37597</v>
      </c>
      <c r="D2591" s="44" t="s">
        <v>38358</v>
      </c>
    </row>
    <row r="2592" spans="3:4" x14ac:dyDescent="0.3">
      <c r="C2592" s="44" t="s">
        <v>37597</v>
      </c>
      <c r="D2592" s="44" t="s">
        <v>38359</v>
      </c>
    </row>
    <row r="2593" spans="3:4" x14ac:dyDescent="0.3">
      <c r="C2593" s="44" t="s">
        <v>37597</v>
      </c>
      <c r="D2593" s="44" t="s">
        <v>38360</v>
      </c>
    </row>
    <row r="2594" spans="3:4" x14ac:dyDescent="0.3">
      <c r="C2594" s="44" t="s">
        <v>37597</v>
      </c>
      <c r="D2594" s="44" t="s">
        <v>38361</v>
      </c>
    </row>
    <row r="2595" spans="3:4" x14ac:dyDescent="0.3">
      <c r="C2595" s="44" t="s">
        <v>37597</v>
      </c>
      <c r="D2595" s="44" t="s">
        <v>38362</v>
      </c>
    </row>
    <row r="2596" spans="3:4" x14ac:dyDescent="0.3">
      <c r="C2596" s="44" t="s">
        <v>37597</v>
      </c>
      <c r="D2596" s="44" t="s">
        <v>38363</v>
      </c>
    </row>
    <row r="2597" spans="3:4" x14ac:dyDescent="0.3">
      <c r="C2597" s="44" t="s">
        <v>37597</v>
      </c>
      <c r="D2597" s="44" t="s">
        <v>38364</v>
      </c>
    </row>
    <row r="2598" spans="3:4" x14ac:dyDescent="0.3">
      <c r="C2598" s="44" t="s">
        <v>37597</v>
      </c>
      <c r="D2598" s="44" t="s">
        <v>38365</v>
      </c>
    </row>
    <row r="2599" spans="3:4" x14ac:dyDescent="0.3">
      <c r="C2599" s="44" t="s">
        <v>37597</v>
      </c>
      <c r="D2599" s="44" t="s">
        <v>38366</v>
      </c>
    </row>
    <row r="2600" spans="3:4" x14ac:dyDescent="0.3">
      <c r="C2600" s="44" t="s">
        <v>37597</v>
      </c>
      <c r="D2600" s="44" t="s">
        <v>38367</v>
      </c>
    </row>
    <row r="2601" spans="3:4" x14ac:dyDescent="0.3">
      <c r="C2601" s="44" t="s">
        <v>37597</v>
      </c>
      <c r="D2601" s="44" t="s">
        <v>38368</v>
      </c>
    </row>
    <row r="2602" spans="3:4" x14ac:dyDescent="0.3">
      <c r="C2602" s="44" t="s">
        <v>37597</v>
      </c>
      <c r="D2602" s="44" t="s">
        <v>38369</v>
      </c>
    </row>
    <row r="2603" spans="3:4" x14ac:dyDescent="0.3">
      <c r="C2603" s="44" t="s">
        <v>37597</v>
      </c>
      <c r="D2603" s="44" t="s">
        <v>38370</v>
      </c>
    </row>
    <row r="2604" spans="3:4" x14ac:dyDescent="0.3">
      <c r="C2604" s="44" t="s">
        <v>37597</v>
      </c>
      <c r="D2604" s="44" t="s">
        <v>38371</v>
      </c>
    </row>
    <row r="2605" spans="3:4" x14ac:dyDescent="0.3">
      <c r="C2605" s="44" t="s">
        <v>37597</v>
      </c>
      <c r="D2605" s="44" t="s">
        <v>38372</v>
      </c>
    </row>
    <row r="2606" spans="3:4" x14ac:dyDescent="0.3">
      <c r="C2606" s="44" t="s">
        <v>37597</v>
      </c>
      <c r="D2606" s="44" t="s">
        <v>38373</v>
      </c>
    </row>
    <row r="2607" spans="3:4" x14ac:dyDescent="0.3">
      <c r="C2607" s="44" t="s">
        <v>37597</v>
      </c>
      <c r="D2607" s="44" t="s">
        <v>38374</v>
      </c>
    </row>
    <row r="2608" spans="3:4" x14ac:dyDescent="0.3">
      <c r="C2608" s="44" t="s">
        <v>37597</v>
      </c>
      <c r="D2608" s="44" t="s">
        <v>38375</v>
      </c>
    </row>
    <row r="2609" spans="3:4" x14ac:dyDescent="0.3">
      <c r="C2609" s="44" t="s">
        <v>37597</v>
      </c>
      <c r="D2609" s="44" t="s">
        <v>38376</v>
      </c>
    </row>
    <row r="2610" spans="3:4" x14ac:dyDescent="0.3">
      <c r="C2610" s="44" t="s">
        <v>37597</v>
      </c>
      <c r="D2610" s="44" t="s">
        <v>38377</v>
      </c>
    </row>
    <row r="2611" spans="3:4" x14ac:dyDescent="0.3">
      <c r="C2611" s="44" t="s">
        <v>37597</v>
      </c>
      <c r="D2611" s="44" t="s">
        <v>38378</v>
      </c>
    </row>
    <row r="2612" spans="3:4" x14ac:dyDescent="0.3">
      <c r="C2612" s="44" t="s">
        <v>37597</v>
      </c>
      <c r="D2612" s="44" t="s">
        <v>38379</v>
      </c>
    </row>
    <row r="2613" spans="3:4" x14ac:dyDescent="0.3">
      <c r="C2613" s="44" t="s">
        <v>37597</v>
      </c>
      <c r="D2613" s="44" t="s">
        <v>38380</v>
      </c>
    </row>
    <row r="2614" spans="3:4" x14ac:dyDescent="0.3">
      <c r="C2614" s="44" t="s">
        <v>37597</v>
      </c>
      <c r="D2614" s="44" t="s">
        <v>38381</v>
      </c>
    </row>
    <row r="2615" spans="3:4" x14ac:dyDescent="0.3">
      <c r="C2615" s="44" t="s">
        <v>37597</v>
      </c>
      <c r="D2615" s="44" t="s">
        <v>38382</v>
      </c>
    </row>
    <row r="2616" spans="3:4" x14ac:dyDescent="0.3">
      <c r="C2616" s="44" t="s">
        <v>37597</v>
      </c>
      <c r="D2616" s="44" t="s">
        <v>38383</v>
      </c>
    </row>
    <row r="2617" spans="3:4" x14ac:dyDescent="0.3">
      <c r="C2617" s="44" t="s">
        <v>37597</v>
      </c>
      <c r="D2617" s="44" t="s">
        <v>38384</v>
      </c>
    </row>
    <row r="2618" spans="3:4" x14ac:dyDescent="0.3">
      <c r="C2618" s="44" t="s">
        <v>37597</v>
      </c>
      <c r="D2618" s="44" t="s">
        <v>38385</v>
      </c>
    </row>
    <row r="2619" spans="3:4" x14ac:dyDescent="0.3">
      <c r="C2619" s="44" t="s">
        <v>37597</v>
      </c>
      <c r="D2619" s="44" t="s">
        <v>38386</v>
      </c>
    </row>
    <row r="2620" spans="3:4" x14ac:dyDescent="0.3">
      <c r="C2620" s="44" t="s">
        <v>37597</v>
      </c>
      <c r="D2620" s="44" t="s">
        <v>38387</v>
      </c>
    </row>
    <row r="2621" spans="3:4" x14ac:dyDescent="0.3">
      <c r="C2621" s="44" t="s">
        <v>37597</v>
      </c>
      <c r="D2621" s="44" t="s">
        <v>38388</v>
      </c>
    </row>
    <row r="2622" spans="3:4" x14ac:dyDescent="0.3">
      <c r="C2622" s="44" t="s">
        <v>37597</v>
      </c>
      <c r="D2622" s="44" t="s">
        <v>38389</v>
      </c>
    </row>
    <row r="2623" spans="3:4" x14ac:dyDescent="0.3">
      <c r="C2623" s="44" t="s">
        <v>37597</v>
      </c>
      <c r="D2623" s="44" t="s">
        <v>38390</v>
      </c>
    </row>
    <row r="2624" spans="3:4" x14ac:dyDescent="0.3">
      <c r="C2624" s="44" t="s">
        <v>37597</v>
      </c>
      <c r="D2624" s="44" t="s">
        <v>38391</v>
      </c>
    </row>
    <row r="2625" spans="3:4" x14ac:dyDescent="0.3">
      <c r="C2625" s="44" t="s">
        <v>37597</v>
      </c>
      <c r="D2625" s="44" t="s">
        <v>38392</v>
      </c>
    </row>
    <row r="2626" spans="3:4" x14ac:dyDescent="0.3">
      <c r="C2626" s="44" t="s">
        <v>37597</v>
      </c>
      <c r="D2626" s="44" t="s">
        <v>38393</v>
      </c>
    </row>
    <row r="2627" spans="3:4" x14ac:dyDescent="0.3">
      <c r="C2627" s="44" t="s">
        <v>37597</v>
      </c>
      <c r="D2627" s="44" t="s">
        <v>38394</v>
      </c>
    </row>
    <row r="2628" spans="3:4" x14ac:dyDescent="0.3">
      <c r="C2628" s="44" t="s">
        <v>37597</v>
      </c>
      <c r="D2628" s="44" t="s">
        <v>38395</v>
      </c>
    </row>
    <row r="2629" spans="3:4" x14ac:dyDescent="0.3">
      <c r="C2629" s="44" t="s">
        <v>37597</v>
      </c>
      <c r="D2629" s="44" t="s">
        <v>38396</v>
      </c>
    </row>
    <row r="2630" spans="3:4" x14ac:dyDescent="0.3">
      <c r="C2630" s="44" t="s">
        <v>37597</v>
      </c>
      <c r="D2630" s="44" t="s">
        <v>38397</v>
      </c>
    </row>
    <row r="2631" spans="3:4" x14ac:dyDescent="0.3">
      <c r="C2631" s="44" t="s">
        <v>37597</v>
      </c>
      <c r="D2631" s="44" t="s">
        <v>38398</v>
      </c>
    </row>
    <row r="2632" spans="3:4" x14ac:dyDescent="0.3">
      <c r="C2632" s="44" t="s">
        <v>37597</v>
      </c>
      <c r="D2632" s="44" t="s">
        <v>38399</v>
      </c>
    </row>
    <row r="2633" spans="3:4" x14ac:dyDescent="0.3">
      <c r="C2633" s="44" t="s">
        <v>37597</v>
      </c>
      <c r="D2633" s="44" t="s">
        <v>38400</v>
      </c>
    </row>
    <row r="2634" spans="3:4" x14ac:dyDescent="0.3">
      <c r="C2634" s="44" t="s">
        <v>37597</v>
      </c>
      <c r="D2634" s="44" t="s">
        <v>38401</v>
      </c>
    </row>
    <row r="2635" spans="3:4" x14ac:dyDescent="0.3">
      <c r="C2635" s="44" t="s">
        <v>37597</v>
      </c>
      <c r="D2635" s="44" t="s">
        <v>38402</v>
      </c>
    </row>
    <row r="2636" spans="3:4" x14ac:dyDescent="0.3">
      <c r="C2636" s="44" t="s">
        <v>37597</v>
      </c>
      <c r="D2636" s="44" t="s">
        <v>38403</v>
      </c>
    </row>
    <row r="2637" spans="3:4" x14ac:dyDescent="0.3">
      <c r="C2637" s="44" t="s">
        <v>37597</v>
      </c>
      <c r="D2637" s="44" t="s">
        <v>38404</v>
      </c>
    </row>
    <row r="2638" spans="3:4" x14ac:dyDescent="0.3">
      <c r="C2638" s="44" t="s">
        <v>37597</v>
      </c>
      <c r="D2638" s="44" t="s">
        <v>38405</v>
      </c>
    </row>
    <row r="2639" spans="3:4" x14ac:dyDescent="0.3">
      <c r="C2639" s="44" t="s">
        <v>37597</v>
      </c>
      <c r="D2639" s="44" t="s">
        <v>38406</v>
      </c>
    </row>
    <row r="2640" spans="3:4" x14ac:dyDescent="0.3">
      <c r="C2640" s="44" t="s">
        <v>37597</v>
      </c>
      <c r="D2640" s="44" t="s">
        <v>38407</v>
      </c>
    </row>
    <row r="2641" spans="3:4" x14ac:dyDescent="0.3">
      <c r="C2641" s="44" t="s">
        <v>37597</v>
      </c>
      <c r="D2641" s="44" t="s">
        <v>38408</v>
      </c>
    </row>
    <row r="2642" spans="3:4" x14ac:dyDescent="0.3">
      <c r="C2642" s="44" t="s">
        <v>37597</v>
      </c>
      <c r="D2642" s="44" t="s">
        <v>38409</v>
      </c>
    </row>
    <row r="2643" spans="3:4" x14ac:dyDescent="0.3">
      <c r="C2643" s="44" t="s">
        <v>37597</v>
      </c>
      <c r="D2643" s="44" t="s">
        <v>38410</v>
      </c>
    </row>
    <row r="2644" spans="3:4" x14ac:dyDescent="0.3">
      <c r="C2644" s="44" t="s">
        <v>37597</v>
      </c>
      <c r="D2644" s="44" t="s">
        <v>38411</v>
      </c>
    </row>
    <row r="2645" spans="3:4" x14ac:dyDescent="0.3">
      <c r="C2645" s="44" t="s">
        <v>37597</v>
      </c>
      <c r="D2645" s="44" t="s">
        <v>38412</v>
      </c>
    </row>
    <row r="2646" spans="3:4" x14ac:dyDescent="0.3">
      <c r="C2646" s="44" t="s">
        <v>37597</v>
      </c>
      <c r="D2646" s="44" t="s">
        <v>38413</v>
      </c>
    </row>
    <row r="2647" spans="3:4" x14ac:dyDescent="0.3">
      <c r="C2647" s="44" t="s">
        <v>37597</v>
      </c>
      <c r="D2647" s="44" t="s">
        <v>38414</v>
      </c>
    </row>
    <row r="2648" spans="3:4" x14ac:dyDescent="0.3">
      <c r="C2648" s="44" t="s">
        <v>37597</v>
      </c>
      <c r="D2648" s="44" t="s">
        <v>38415</v>
      </c>
    </row>
    <row r="2649" spans="3:4" x14ac:dyDescent="0.3">
      <c r="C2649" s="44" t="s">
        <v>37597</v>
      </c>
      <c r="D2649" s="44" t="s">
        <v>38416</v>
      </c>
    </row>
    <row r="2650" spans="3:4" x14ac:dyDescent="0.3">
      <c r="C2650" s="44" t="s">
        <v>37597</v>
      </c>
      <c r="D2650" s="44" t="s">
        <v>38417</v>
      </c>
    </row>
    <row r="2651" spans="3:4" x14ac:dyDescent="0.3">
      <c r="C2651" s="44" t="s">
        <v>37597</v>
      </c>
      <c r="D2651" s="44" t="s">
        <v>38418</v>
      </c>
    </row>
    <row r="2652" spans="3:4" x14ac:dyDescent="0.3">
      <c r="C2652" s="44" t="s">
        <v>37597</v>
      </c>
      <c r="D2652" s="44" t="s">
        <v>38419</v>
      </c>
    </row>
    <row r="2653" spans="3:4" x14ac:dyDescent="0.3">
      <c r="C2653" s="44" t="s">
        <v>37597</v>
      </c>
      <c r="D2653" s="44" t="s">
        <v>38420</v>
      </c>
    </row>
    <row r="2654" spans="3:4" x14ac:dyDescent="0.3">
      <c r="C2654" s="44" t="s">
        <v>37597</v>
      </c>
      <c r="D2654" s="44" t="s">
        <v>38421</v>
      </c>
    </row>
    <row r="2655" spans="3:4" x14ac:dyDescent="0.3">
      <c r="C2655" s="44" t="s">
        <v>37597</v>
      </c>
      <c r="D2655" s="44" t="s">
        <v>38422</v>
      </c>
    </row>
    <row r="2656" spans="3:4" x14ac:dyDescent="0.3">
      <c r="C2656" s="44" t="s">
        <v>37597</v>
      </c>
      <c r="D2656" s="44" t="s">
        <v>38423</v>
      </c>
    </row>
    <row r="2657" spans="3:4" x14ac:dyDescent="0.3">
      <c r="C2657" s="44" t="s">
        <v>37597</v>
      </c>
      <c r="D2657" s="44" t="s">
        <v>38424</v>
      </c>
    </row>
    <row r="2658" spans="3:4" x14ac:dyDescent="0.3">
      <c r="C2658" s="44" t="s">
        <v>37597</v>
      </c>
      <c r="D2658" s="44" t="s">
        <v>38425</v>
      </c>
    </row>
    <row r="2659" spans="3:4" x14ac:dyDescent="0.3">
      <c r="C2659" s="44" t="s">
        <v>37597</v>
      </c>
      <c r="D2659" s="44" t="s">
        <v>38426</v>
      </c>
    </row>
    <row r="2660" spans="3:4" x14ac:dyDescent="0.3">
      <c r="C2660" s="44" t="s">
        <v>37597</v>
      </c>
      <c r="D2660" s="44" t="s">
        <v>38427</v>
      </c>
    </row>
    <row r="2661" spans="3:4" x14ac:dyDescent="0.3">
      <c r="C2661" s="44" t="s">
        <v>37597</v>
      </c>
      <c r="D2661" s="44" t="s">
        <v>38428</v>
      </c>
    </row>
    <row r="2662" spans="3:4" x14ac:dyDescent="0.3">
      <c r="C2662" s="44" t="s">
        <v>37597</v>
      </c>
      <c r="D2662" s="44" t="s">
        <v>38429</v>
      </c>
    </row>
    <row r="2663" spans="3:4" x14ac:dyDescent="0.3">
      <c r="C2663" s="44" t="s">
        <v>37597</v>
      </c>
      <c r="D2663" s="44" t="s">
        <v>38430</v>
      </c>
    </row>
    <row r="2664" spans="3:4" x14ac:dyDescent="0.3">
      <c r="C2664" s="44" t="s">
        <v>37597</v>
      </c>
      <c r="D2664" s="44" t="s">
        <v>38431</v>
      </c>
    </row>
    <row r="2665" spans="3:4" x14ac:dyDescent="0.3">
      <c r="C2665" s="44" t="s">
        <v>37597</v>
      </c>
      <c r="D2665" s="44" t="s">
        <v>38432</v>
      </c>
    </row>
    <row r="2666" spans="3:4" x14ac:dyDescent="0.3">
      <c r="C2666" s="44" t="s">
        <v>37597</v>
      </c>
      <c r="D2666" s="44" t="s">
        <v>38433</v>
      </c>
    </row>
    <row r="2667" spans="3:4" x14ac:dyDescent="0.3">
      <c r="C2667" s="44" t="s">
        <v>37597</v>
      </c>
      <c r="D2667" s="44" t="s">
        <v>38434</v>
      </c>
    </row>
    <row r="2668" spans="3:4" x14ac:dyDescent="0.3">
      <c r="C2668" s="44" t="s">
        <v>37597</v>
      </c>
      <c r="D2668" s="44" t="s">
        <v>38435</v>
      </c>
    </row>
    <row r="2669" spans="3:4" x14ac:dyDescent="0.3">
      <c r="C2669" s="44" t="s">
        <v>37597</v>
      </c>
      <c r="D2669" s="44" t="s">
        <v>38436</v>
      </c>
    </row>
    <row r="2670" spans="3:4" x14ac:dyDescent="0.3">
      <c r="C2670" s="44" t="s">
        <v>37597</v>
      </c>
      <c r="D2670" s="44" t="s">
        <v>38437</v>
      </c>
    </row>
    <row r="2671" spans="3:4" x14ac:dyDescent="0.3">
      <c r="C2671" s="44" t="s">
        <v>37597</v>
      </c>
      <c r="D2671" s="44" t="s">
        <v>38438</v>
      </c>
    </row>
    <row r="2672" spans="3:4" x14ac:dyDescent="0.3">
      <c r="C2672" s="44" t="s">
        <v>37597</v>
      </c>
      <c r="D2672" s="44" t="s">
        <v>38439</v>
      </c>
    </row>
    <row r="2673" spans="3:4" x14ac:dyDescent="0.3">
      <c r="C2673" s="44" t="s">
        <v>37597</v>
      </c>
      <c r="D2673" s="44" t="s">
        <v>38440</v>
      </c>
    </row>
    <row r="2674" spans="3:4" x14ac:dyDescent="0.3">
      <c r="C2674" s="44" t="s">
        <v>37597</v>
      </c>
      <c r="D2674" s="44" t="s">
        <v>38441</v>
      </c>
    </row>
    <row r="2675" spans="3:4" x14ac:dyDescent="0.3">
      <c r="C2675" s="44" t="s">
        <v>37597</v>
      </c>
      <c r="D2675" s="44" t="s">
        <v>38442</v>
      </c>
    </row>
    <row r="2676" spans="3:4" x14ac:dyDescent="0.3">
      <c r="C2676" s="44" t="s">
        <v>37597</v>
      </c>
      <c r="D2676" s="44" t="s">
        <v>38443</v>
      </c>
    </row>
    <row r="2677" spans="3:4" x14ac:dyDescent="0.3">
      <c r="C2677" s="44" t="s">
        <v>37597</v>
      </c>
      <c r="D2677" s="44" t="s">
        <v>38444</v>
      </c>
    </row>
    <row r="2678" spans="3:4" x14ac:dyDescent="0.3">
      <c r="C2678" s="44" t="s">
        <v>37597</v>
      </c>
      <c r="D2678" s="44" t="s">
        <v>38445</v>
      </c>
    </row>
    <row r="2679" spans="3:4" x14ac:dyDescent="0.3">
      <c r="C2679" s="44" t="s">
        <v>37597</v>
      </c>
      <c r="D2679" s="44" t="s">
        <v>38446</v>
      </c>
    </row>
    <row r="2680" spans="3:4" x14ac:dyDescent="0.3">
      <c r="C2680" s="44" t="s">
        <v>37597</v>
      </c>
      <c r="D2680" s="44" t="s">
        <v>38447</v>
      </c>
    </row>
    <row r="2681" spans="3:4" x14ac:dyDescent="0.3">
      <c r="C2681" s="44" t="s">
        <v>37597</v>
      </c>
      <c r="D2681" s="44" t="s">
        <v>38448</v>
      </c>
    </row>
    <row r="2682" spans="3:4" x14ac:dyDescent="0.3">
      <c r="C2682" s="44" t="s">
        <v>37597</v>
      </c>
      <c r="D2682" s="44" t="s">
        <v>38449</v>
      </c>
    </row>
    <row r="2683" spans="3:4" x14ac:dyDescent="0.3">
      <c r="C2683" s="44" t="s">
        <v>37597</v>
      </c>
      <c r="D2683" s="44" t="s">
        <v>38450</v>
      </c>
    </row>
    <row r="2684" spans="3:4" x14ac:dyDescent="0.3">
      <c r="C2684" s="44" t="s">
        <v>37597</v>
      </c>
      <c r="D2684" s="44" t="s">
        <v>38451</v>
      </c>
    </row>
    <row r="2685" spans="3:4" x14ac:dyDescent="0.3">
      <c r="C2685" s="44" t="s">
        <v>37597</v>
      </c>
      <c r="D2685" s="44" t="s">
        <v>38452</v>
      </c>
    </row>
    <row r="2686" spans="3:4" x14ac:dyDescent="0.3">
      <c r="C2686" s="44" t="s">
        <v>37597</v>
      </c>
      <c r="D2686" s="44" t="s">
        <v>38453</v>
      </c>
    </row>
    <row r="2687" spans="3:4" x14ac:dyDescent="0.3">
      <c r="C2687" s="44" t="s">
        <v>37597</v>
      </c>
      <c r="D2687" s="44" t="s">
        <v>38454</v>
      </c>
    </row>
    <row r="2688" spans="3:4" x14ac:dyDescent="0.3">
      <c r="C2688" s="44" t="s">
        <v>37597</v>
      </c>
      <c r="D2688" s="44" t="s">
        <v>38455</v>
      </c>
    </row>
    <row r="2689" spans="3:4" x14ac:dyDescent="0.3">
      <c r="C2689" s="44" t="s">
        <v>37597</v>
      </c>
      <c r="D2689" s="44" t="s">
        <v>38456</v>
      </c>
    </row>
    <row r="2690" spans="3:4" x14ac:dyDescent="0.3">
      <c r="C2690" s="44" t="s">
        <v>37597</v>
      </c>
      <c r="D2690" s="44" t="s">
        <v>38457</v>
      </c>
    </row>
    <row r="2691" spans="3:4" x14ac:dyDescent="0.3">
      <c r="C2691" s="44" t="s">
        <v>37597</v>
      </c>
      <c r="D2691" s="44" t="s">
        <v>38458</v>
      </c>
    </row>
    <row r="2692" spans="3:4" x14ac:dyDescent="0.3">
      <c r="C2692" s="44" t="s">
        <v>37597</v>
      </c>
      <c r="D2692" s="44" t="s">
        <v>38459</v>
      </c>
    </row>
    <row r="2693" spans="3:4" x14ac:dyDescent="0.3">
      <c r="C2693" s="44" t="s">
        <v>37597</v>
      </c>
      <c r="D2693" s="44" t="s">
        <v>38460</v>
      </c>
    </row>
    <row r="2694" spans="3:4" x14ac:dyDescent="0.3">
      <c r="C2694" s="44" t="s">
        <v>37597</v>
      </c>
      <c r="D2694" s="44" t="s">
        <v>38461</v>
      </c>
    </row>
    <row r="2695" spans="3:4" x14ac:dyDescent="0.3">
      <c r="C2695" s="44" t="s">
        <v>37597</v>
      </c>
      <c r="D2695" s="44" t="s">
        <v>38462</v>
      </c>
    </row>
    <row r="2696" spans="3:4" x14ac:dyDescent="0.3">
      <c r="C2696" s="44" t="s">
        <v>37597</v>
      </c>
      <c r="D2696" s="44" t="s">
        <v>38463</v>
      </c>
    </row>
    <row r="2697" spans="3:4" x14ac:dyDescent="0.3">
      <c r="C2697" s="44" t="s">
        <v>37597</v>
      </c>
      <c r="D2697" s="44" t="s">
        <v>38464</v>
      </c>
    </row>
    <row r="2698" spans="3:4" x14ac:dyDescent="0.3">
      <c r="C2698" s="44" t="s">
        <v>37597</v>
      </c>
      <c r="D2698" s="44" t="s">
        <v>38465</v>
      </c>
    </row>
    <row r="2699" spans="3:4" x14ac:dyDescent="0.3">
      <c r="C2699" s="44" t="s">
        <v>37597</v>
      </c>
      <c r="D2699" s="44" t="s">
        <v>38466</v>
      </c>
    </row>
    <row r="2700" spans="3:4" x14ac:dyDescent="0.3">
      <c r="C2700" s="44" t="s">
        <v>37597</v>
      </c>
      <c r="D2700" s="44" t="s">
        <v>38467</v>
      </c>
    </row>
    <row r="2701" spans="3:4" x14ac:dyDescent="0.3">
      <c r="C2701" s="44" t="s">
        <v>37597</v>
      </c>
      <c r="D2701" s="44" t="s">
        <v>38468</v>
      </c>
    </row>
    <row r="2702" spans="3:4" x14ac:dyDescent="0.3">
      <c r="C2702" s="44" t="s">
        <v>37597</v>
      </c>
      <c r="D2702" s="44" t="s">
        <v>38469</v>
      </c>
    </row>
    <row r="2703" spans="3:4" x14ac:dyDescent="0.3">
      <c r="C2703" s="44" t="s">
        <v>37597</v>
      </c>
      <c r="D2703" s="44" t="s">
        <v>38470</v>
      </c>
    </row>
    <row r="2704" spans="3:4" x14ac:dyDescent="0.3">
      <c r="C2704" s="44" t="s">
        <v>37597</v>
      </c>
      <c r="D2704" s="44" t="s">
        <v>38471</v>
      </c>
    </row>
    <row r="2705" spans="3:4" x14ac:dyDescent="0.3">
      <c r="C2705" s="44" t="s">
        <v>37597</v>
      </c>
      <c r="D2705" s="44" t="s">
        <v>38472</v>
      </c>
    </row>
    <row r="2706" spans="3:4" x14ac:dyDescent="0.3">
      <c r="C2706" s="44" t="s">
        <v>37597</v>
      </c>
      <c r="D2706" s="44" t="s">
        <v>38473</v>
      </c>
    </row>
    <row r="2707" spans="3:4" x14ac:dyDescent="0.3">
      <c r="C2707" s="44" t="s">
        <v>37597</v>
      </c>
      <c r="D2707" s="44" t="s">
        <v>38474</v>
      </c>
    </row>
    <row r="2708" spans="3:4" x14ac:dyDescent="0.3">
      <c r="C2708" s="44" t="s">
        <v>37995</v>
      </c>
      <c r="D2708" s="44" t="s">
        <v>38475</v>
      </c>
    </row>
    <row r="2709" spans="3:4" x14ac:dyDescent="0.3">
      <c r="C2709" s="44" t="s">
        <v>37995</v>
      </c>
      <c r="D2709" s="44" t="s">
        <v>38476</v>
      </c>
    </row>
    <row r="2710" spans="3:4" x14ac:dyDescent="0.3">
      <c r="C2710" s="44" t="s">
        <v>37995</v>
      </c>
      <c r="D2710" s="44" t="s">
        <v>38477</v>
      </c>
    </row>
    <row r="2711" spans="3:4" x14ac:dyDescent="0.3">
      <c r="C2711" s="44" t="s">
        <v>37995</v>
      </c>
      <c r="D2711" s="44" t="s">
        <v>38478</v>
      </c>
    </row>
    <row r="2712" spans="3:4" x14ac:dyDescent="0.3">
      <c r="C2712" s="44" t="s">
        <v>37995</v>
      </c>
      <c r="D2712" s="44" t="s">
        <v>38479</v>
      </c>
    </row>
    <row r="2713" spans="3:4" x14ac:dyDescent="0.3">
      <c r="C2713" s="44" t="s">
        <v>37995</v>
      </c>
      <c r="D2713" s="44" t="s">
        <v>38480</v>
      </c>
    </row>
    <row r="2714" spans="3:4" x14ac:dyDescent="0.3">
      <c r="C2714" s="44" t="s">
        <v>37995</v>
      </c>
      <c r="D2714" s="44" t="s">
        <v>38481</v>
      </c>
    </row>
    <row r="2715" spans="3:4" x14ac:dyDescent="0.3">
      <c r="C2715" s="44" t="s">
        <v>37995</v>
      </c>
      <c r="D2715" s="44" t="s">
        <v>38482</v>
      </c>
    </row>
    <row r="2716" spans="3:4" x14ac:dyDescent="0.3">
      <c r="C2716" s="44" t="s">
        <v>37995</v>
      </c>
      <c r="D2716" s="44" t="s">
        <v>38483</v>
      </c>
    </row>
    <row r="2717" spans="3:4" x14ac:dyDescent="0.3">
      <c r="C2717" s="44" t="s">
        <v>37995</v>
      </c>
      <c r="D2717" s="44" t="s">
        <v>38484</v>
      </c>
    </row>
    <row r="2718" spans="3:4" x14ac:dyDescent="0.3">
      <c r="C2718" s="44" t="s">
        <v>37995</v>
      </c>
      <c r="D2718" s="44" t="s">
        <v>38485</v>
      </c>
    </row>
    <row r="2719" spans="3:4" x14ac:dyDescent="0.3">
      <c r="C2719" s="44" t="s">
        <v>37995</v>
      </c>
      <c r="D2719" s="44" t="s">
        <v>38486</v>
      </c>
    </row>
    <row r="2720" spans="3:4" x14ac:dyDescent="0.3">
      <c r="C2720" s="44" t="s">
        <v>37995</v>
      </c>
      <c r="D2720" s="44" t="s">
        <v>38487</v>
      </c>
    </row>
    <row r="2721" spans="3:4" x14ac:dyDescent="0.3">
      <c r="C2721" s="44" t="s">
        <v>37995</v>
      </c>
      <c r="D2721" s="44" t="s">
        <v>38488</v>
      </c>
    </row>
    <row r="2722" spans="3:4" x14ac:dyDescent="0.3">
      <c r="C2722" s="44" t="s">
        <v>37995</v>
      </c>
      <c r="D2722" s="44" t="s">
        <v>38489</v>
      </c>
    </row>
    <row r="2723" spans="3:4" x14ac:dyDescent="0.3">
      <c r="C2723" s="44" t="s">
        <v>37995</v>
      </c>
      <c r="D2723" s="44" t="s">
        <v>38490</v>
      </c>
    </row>
    <row r="2724" spans="3:4" x14ac:dyDescent="0.3">
      <c r="C2724" s="44" t="s">
        <v>37995</v>
      </c>
      <c r="D2724" s="44" t="s">
        <v>38491</v>
      </c>
    </row>
    <row r="2725" spans="3:4" x14ac:dyDescent="0.3">
      <c r="C2725" s="44" t="s">
        <v>37995</v>
      </c>
      <c r="D2725" s="44" t="s">
        <v>38492</v>
      </c>
    </row>
    <row r="2726" spans="3:4" x14ac:dyDescent="0.3">
      <c r="C2726" s="44" t="s">
        <v>37995</v>
      </c>
      <c r="D2726" s="44" t="s">
        <v>38493</v>
      </c>
    </row>
    <row r="2727" spans="3:4" x14ac:dyDescent="0.3">
      <c r="C2727" s="44" t="s">
        <v>37995</v>
      </c>
      <c r="D2727" s="44" t="s">
        <v>38494</v>
      </c>
    </row>
    <row r="2728" spans="3:4" x14ac:dyDescent="0.3">
      <c r="C2728" s="44" t="s">
        <v>37995</v>
      </c>
      <c r="D2728" s="44" t="s">
        <v>38495</v>
      </c>
    </row>
    <row r="2729" spans="3:4" x14ac:dyDescent="0.3">
      <c r="C2729" s="44" t="s">
        <v>37995</v>
      </c>
      <c r="D2729" s="44" t="s">
        <v>38496</v>
      </c>
    </row>
    <row r="2730" spans="3:4" x14ac:dyDescent="0.3">
      <c r="C2730" s="44" t="s">
        <v>37995</v>
      </c>
      <c r="D2730" s="44" t="s">
        <v>38497</v>
      </c>
    </row>
    <row r="2731" spans="3:4" x14ac:dyDescent="0.3">
      <c r="C2731" s="44" t="s">
        <v>37995</v>
      </c>
      <c r="D2731" s="44" t="s">
        <v>38498</v>
      </c>
    </row>
    <row r="2732" spans="3:4" x14ac:dyDescent="0.3">
      <c r="C2732" s="44" t="s">
        <v>37995</v>
      </c>
      <c r="D2732" s="44" t="s">
        <v>38499</v>
      </c>
    </row>
    <row r="2733" spans="3:4" x14ac:dyDescent="0.3">
      <c r="C2733" s="44" t="s">
        <v>37995</v>
      </c>
      <c r="D2733" s="44" t="s">
        <v>38500</v>
      </c>
    </row>
    <row r="2734" spans="3:4" x14ac:dyDescent="0.3">
      <c r="C2734" s="44" t="s">
        <v>37995</v>
      </c>
      <c r="D2734" s="44" t="s">
        <v>38501</v>
      </c>
    </row>
    <row r="2735" spans="3:4" x14ac:dyDescent="0.3">
      <c r="C2735" s="44" t="s">
        <v>37995</v>
      </c>
      <c r="D2735" s="44" t="s">
        <v>38502</v>
      </c>
    </row>
    <row r="2736" spans="3:4" x14ac:dyDescent="0.3">
      <c r="C2736" s="44" t="s">
        <v>37995</v>
      </c>
      <c r="D2736" s="44" t="s">
        <v>38503</v>
      </c>
    </row>
    <row r="2737" spans="3:4" x14ac:dyDescent="0.3">
      <c r="C2737" s="44" t="s">
        <v>37995</v>
      </c>
      <c r="D2737" s="44" t="s">
        <v>38504</v>
      </c>
    </row>
    <row r="2738" spans="3:4" x14ac:dyDescent="0.3">
      <c r="C2738" s="44" t="s">
        <v>37995</v>
      </c>
      <c r="D2738" s="44" t="s">
        <v>38505</v>
      </c>
    </row>
    <row r="2739" spans="3:4" x14ac:dyDescent="0.3">
      <c r="C2739" s="44" t="s">
        <v>37995</v>
      </c>
      <c r="D2739" s="44" t="s">
        <v>38506</v>
      </c>
    </row>
    <row r="2740" spans="3:4" x14ac:dyDescent="0.3">
      <c r="C2740" s="44" t="s">
        <v>37995</v>
      </c>
      <c r="D2740" s="44" t="s">
        <v>38507</v>
      </c>
    </row>
    <row r="2741" spans="3:4" x14ac:dyDescent="0.3">
      <c r="C2741" s="44" t="s">
        <v>37995</v>
      </c>
      <c r="D2741" s="44" t="s">
        <v>38508</v>
      </c>
    </row>
    <row r="2742" spans="3:4" x14ac:dyDescent="0.3">
      <c r="C2742" s="44" t="s">
        <v>37995</v>
      </c>
      <c r="D2742" s="44" t="s">
        <v>38509</v>
      </c>
    </row>
    <row r="2743" spans="3:4" x14ac:dyDescent="0.3">
      <c r="C2743" s="44" t="s">
        <v>37995</v>
      </c>
      <c r="D2743" s="44" t="s">
        <v>38510</v>
      </c>
    </row>
    <row r="2744" spans="3:4" x14ac:dyDescent="0.3">
      <c r="C2744" s="44" t="s">
        <v>37995</v>
      </c>
      <c r="D2744" s="44" t="s">
        <v>38511</v>
      </c>
    </row>
    <row r="2745" spans="3:4" x14ac:dyDescent="0.3">
      <c r="C2745" s="44" t="s">
        <v>37995</v>
      </c>
      <c r="D2745" s="44" t="s">
        <v>38512</v>
      </c>
    </row>
    <row r="2746" spans="3:4" x14ac:dyDescent="0.3">
      <c r="C2746" s="44" t="s">
        <v>37995</v>
      </c>
      <c r="D2746" s="44" t="s">
        <v>38513</v>
      </c>
    </row>
    <row r="2747" spans="3:4" x14ac:dyDescent="0.3">
      <c r="C2747" s="44" t="s">
        <v>37995</v>
      </c>
      <c r="D2747" s="44" t="s">
        <v>38514</v>
      </c>
    </row>
    <row r="2748" spans="3:4" x14ac:dyDescent="0.3">
      <c r="C2748" s="44" t="s">
        <v>37995</v>
      </c>
      <c r="D2748" s="44" t="s">
        <v>38515</v>
      </c>
    </row>
    <row r="2749" spans="3:4" x14ac:dyDescent="0.3">
      <c r="C2749" s="44" t="s">
        <v>37995</v>
      </c>
      <c r="D2749" s="44" t="s">
        <v>38516</v>
      </c>
    </row>
    <row r="2750" spans="3:4" x14ac:dyDescent="0.3">
      <c r="C2750" s="44" t="s">
        <v>37995</v>
      </c>
      <c r="D2750" s="44" t="s">
        <v>38517</v>
      </c>
    </row>
    <row r="2751" spans="3:4" x14ac:dyDescent="0.3">
      <c r="C2751" s="44" t="s">
        <v>37995</v>
      </c>
      <c r="D2751" s="44" t="s">
        <v>38518</v>
      </c>
    </row>
    <row r="2752" spans="3:4" x14ac:dyDescent="0.3">
      <c r="C2752" s="44" t="s">
        <v>37995</v>
      </c>
      <c r="D2752" s="44" t="s">
        <v>38519</v>
      </c>
    </row>
    <row r="2753" spans="3:4" x14ac:dyDescent="0.3">
      <c r="C2753" s="44" t="s">
        <v>37995</v>
      </c>
      <c r="D2753" s="44" t="s">
        <v>38520</v>
      </c>
    </row>
    <row r="2754" spans="3:4" x14ac:dyDescent="0.3">
      <c r="C2754" s="44" t="s">
        <v>37995</v>
      </c>
      <c r="D2754" s="44" t="s">
        <v>38521</v>
      </c>
    </row>
    <row r="2755" spans="3:4" x14ac:dyDescent="0.3">
      <c r="C2755" s="44" t="s">
        <v>37995</v>
      </c>
      <c r="D2755" s="44" t="s">
        <v>38522</v>
      </c>
    </row>
    <row r="2756" spans="3:4" x14ac:dyDescent="0.3">
      <c r="C2756" s="44" t="s">
        <v>37995</v>
      </c>
      <c r="D2756" s="44" t="s">
        <v>38523</v>
      </c>
    </row>
    <row r="2757" spans="3:4" x14ac:dyDescent="0.3">
      <c r="C2757" s="44" t="s">
        <v>37995</v>
      </c>
      <c r="D2757" s="44" t="s">
        <v>38524</v>
      </c>
    </row>
    <row r="2758" spans="3:4" x14ac:dyDescent="0.3">
      <c r="C2758" s="44" t="s">
        <v>37995</v>
      </c>
      <c r="D2758" s="44" t="s">
        <v>38525</v>
      </c>
    </row>
    <row r="2759" spans="3:4" x14ac:dyDescent="0.3">
      <c r="C2759" s="44" t="s">
        <v>37995</v>
      </c>
      <c r="D2759" s="44" t="s">
        <v>38526</v>
      </c>
    </row>
    <row r="2760" spans="3:4" x14ac:dyDescent="0.3">
      <c r="C2760" s="44" t="s">
        <v>37995</v>
      </c>
      <c r="D2760" s="44" t="s">
        <v>38527</v>
      </c>
    </row>
    <row r="2761" spans="3:4" x14ac:dyDescent="0.3">
      <c r="C2761" s="44" t="s">
        <v>37995</v>
      </c>
      <c r="D2761" s="44" t="s">
        <v>38528</v>
      </c>
    </row>
    <row r="2762" spans="3:4" x14ac:dyDescent="0.3">
      <c r="C2762" s="44" t="s">
        <v>37995</v>
      </c>
      <c r="D2762" s="44" t="s">
        <v>38529</v>
      </c>
    </row>
    <row r="2763" spans="3:4" x14ac:dyDescent="0.3">
      <c r="C2763" s="44" t="s">
        <v>37995</v>
      </c>
      <c r="D2763" s="44" t="s">
        <v>38530</v>
      </c>
    </row>
    <row r="2764" spans="3:4" x14ac:dyDescent="0.3">
      <c r="C2764" s="44" t="s">
        <v>37995</v>
      </c>
      <c r="D2764" s="44" t="s">
        <v>38531</v>
      </c>
    </row>
    <row r="2765" spans="3:4" x14ac:dyDescent="0.3">
      <c r="C2765" s="44" t="s">
        <v>37995</v>
      </c>
      <c r="D2765" s="44" t="s">
        <v>38532</v>
      </c>
    </row>
    <row r="2766" spans="3:4" x14ac:dyDescent="0.3">
      <c r="C2766" s="44" t="s">
        <v>37995</v>
      </c>
      <c r="D2766" s="44" t="s">
        <v>38533</v>
      </c>
    </row>
    <row r="2767" spans="3:4" x14ac:dyDescent="0.3">
      <c r="C2767" s="44" t="s">
        <v>37995</v>
      </c>
      <c r="D2767" s="44" t="s">
        <v>38534</v>
      </c>
    </row>
    <row r="2768" spans="3:4" x14ac:dyDescent="0.3">
      <c r="C2768" s="44" t="s">
        <v>37995</v>
      </c>
      <c r="D2768" s="44" t="s">
        <v>38535</v>
      </c>
    </row>
    <row r="2769" spans="3:4" x14ac:dyDescent="0.3">
      <c r="C2769" s="44" t="s">
        <v>37995</v>
      </c>
      <c r="D2769" s="44" t="s">
        <v>38536</v>
      </c>
    </row>
    <row r="2770" spans="3:4" x14ac:dyDescent="0.3">
      <c r="C2770" s="44" t="s">
        <v>37995</v>
      </c>
      <c r="D2770" s="44" t="s">
        <v>38537</v>
      </c>
    </row>
    <row r="2771" spans="3:4" x14ac:dyDescent="0.3">
      <c r="C2771" s="44" t="s">
        <v>37995</v>
      </c>
      <c r="D2771" s="44" t="s">
        <v>38538</v>
      </c>
    </row>
    <row r="2772" spans="3:4" x14ac:dyDescent="0.3">
      <c r="C2772" s="44" t="s">
        <v>37995</v>
      </c>
      <c r="D2772" s="44" t="s">
        <v>38539</v>
      </c>
    </row>
    <row r="2773" spans="3:4" x14ac:dyDescent="0.3">
      <c r="C2773" s="44" t="s">
        <v>37995</v>
      </c>
      <c r="D2773" s="44" t="s">
        <v>38540</v>
      </c>
    </row>
    <row r="2774" spans="3:4" x14ac:dyDescent="0.3">
      <c r="C2774" s="44" t="s">
        <v>37995</v>
      </c>
      <c r="D2774" s="44" t="s">
        <v>38541</v>
      </c>
    </row>
    <row r="2775" spans="3:4" x14ac:dyDescent="0.3">
      <c r="C2775" s="44" t="s">
        <v>37995</v>
      </c>
      <c r="D2775" s="44" t="s">
        <v>38542</v>
      </c>
    </row>
    <row r="2776" spans="3:4" x14ac:dyDescent="0.3">
      <c r="C2776" s="44" t="s">
        <v>37995</v>
      </c>
      <c r="D2776" s="44" t="s">
        <v>38543</v>
      </c>
    </row>
    <row r="2777" spans="3:4" x14ac:dyDescent="0.3">
      <c r="C2777" s="44" t="s">
        <v>37995</v>
      </c>
      <c r="D2777" s="44" t="s">
        <v>38544</v>
      </c>
    </row>
    <row r="2778" spans="3:4" x14ac:dyDescent="0.3">
      <c r="C2778" s="44" t="s">
        <v>37995</v>
      </c>
      <c r="D2778" s="44" t="s">
        <v>38545</v>
      </c>
    </row>
    <row r="2779" spans="3:4" x14ac:dyDescent="0.3">
      <c r="C2779" s="44" t="s">
        <v>37995</v>
      </c>
      <c r="D2779" s="44" t="s">
        <v>38546</v>
      </c>
    </row>
    <row r="2780" spans="3:4" x14ac:dyDescent="0.3">
      <c r="C2780" s="44" t="s">
        <v>37995</v>
      </c>
      <c r="D2780" s="44" t="s">
        <v>38547</v>
      </c>
    </row>
    <row r="2781" spans="3:4" x14ac:dyDescent="0.3">
      <c r="C2781" s="44" t="s">
        <v>37995</v>
      </c>
      <c r="D2781" s="44" t="s">
        <v>38548</v>
      </c>
    </row>
    <row r="2782" spans="3:4" x14ac:dyDescent="0.3">
      <c r="C2782" s="44" t="s">
        <v>37995</v>
      </c>
      <c r="D2782" s="44" t="s">
        <v>38549</v>
      </c>
    </row>
    <row r="2783" spans="3:4" x14ac:dyDescent="0.3">
      <c r="C2783" s="44" t="s">
        <v>37995</v>
      </c>
      <c r="D2783" s="44" t="s">
        <v>38550</v>
      </c>
    </row>
    <row r="2784" spans="3:4" x14ac:dyDescent="0.3">
      <c r="C2784" s="44" t="s">
        <v>37995</v>
      </c>
      <c r="D2784" s="44" t="s">
        <v>38551</v>
      </c>
    </row>
    <row r="2785" spans="3:4" x14ac:dyDescent="0.3">
      <c r="C2785" s="44" t="s">
        <v>37995</v>
      </c>
      <c r="D2785" s="44" t="s">
        <v>38552</v>
      </c>
    </row>
    <row r="2786" spans="3:4" x14ac:dyDescent="0.3">
      <c r="C2786" s="44" t="s">
        <v>37597</v>
      </c>
      <c r="D2786" s="44" t="s">
        <v>38553</v>
      </c>
    </row>
    <row r="2787" spans="3:4" x14ac:dyDescent="0.3">
      <c r="C2787" s="44" t="s">
        <v>37597</v>
      </c>
      <c r="D2787" s="44" t="s">
        <v>38554</v>
      </c>
    </row>
    <row r="2788" spans="3:4" x14ac:dyDescent="0.3">
      <c r="C2788" s="44" t="s">
        <v>37597</v>
      </c>
      <c r="D2788" s="44" t="s">
        <v>38555</v>
      </c>
    </row>
    <row r="2789" spans="3:4" x14ac:dyDescent="0.3">
      <c r="C2789" s="44" t="s">
        <v>37597</v>
      </c>
      <c r="D2789" s="44" t="s">
        <v>38556</v>
      </c>
    </row>
    <row r="2790" spans="3:4" x14ac:dyDescent="0.3">
      <c r="C2790" s="44" t="s">
        <v>37597</v>
      </c>
      <c r="D2790" s="44" t="s">
        <v>38557</v>
      </c>
    </row>
    <row r="2791" spans="3:4" x14ac:dyDescent="0.3">
      <c r="C2791" s="44" t="s">
        <v>37597</v>
      </c>
      <c r="D2791" s="44" t="s">
        <v>38558</v>
      </c>
    </row>
    <row r="2792" spans="3:4" x14ac:dyDescent="0.3">
      <c r="C2792" s="44" t="s">
        <v>37597</v>
      </c>
      <c r="D2792" s="44" t="s">
        <v>38559</v>
      </c>
    </row>
    <row r="2793" spans="3:4" x14ac:dyDescent="0.3">
      <c r="C2793" s="44" t="s">
        <v>37597</v>
      </c>
      <c r="D2793" s="44" t="s">
        <v>38560</v>
      </c>
    </row>
    <row r="2794" spans="3:4" x14ac:dyDescent="0.3">
      <c r="C2794" s="44" t="s">
        <v>37597</v>
      </c>
      <c r="D2794" s="44" t="s">
        <v>38561</v>
      </c>
    </row>
    <row r="2795" spans="3:4" x14ac:dyDescent="0.3">
      <c r="C2795" s="44" t="s">
        <v>37597</v>
      </c>
      <c r="D2795" s="44" t="s">
        <v>38562</v>
      </c>
    </row>
    <row r="2796" spans="3:4" x14ac:dyDescent="0.3">
      <c r="C2796" s="44" t="s">
        <v>37597</v>
      </c>
      <c r="D2796" s="44" t="s">
        <v>38563</v>
      </c>
    </row>
    <row r="2797" spans="3:4" x14ac:dyDescent="0.3">
      <c r="C2797" s="44" t="s">
        <v>37597</v>
      </c>
      <c r="D2797" s="44" t="s">
        <v>38564</v>
      </c>
    </row>
    <row r="2798" spans="3:4" x14ac:dyDescent="0.3">
      <c r="C2798" s="44" t="s">
        <v>37597</v>
      </c>
      <c r="D2798" s="44" t="s">
        <v>38565</v>
      </c>
    </row>
    <row r="2799" spans="3:4" x14ac:dyDescent="0.3">
      <c r="C2799" s="44" t="s">
        <v>37597</v>
      </c>
      <c r="D2799" s="44" t="s">
        <v>38566</v>
      </c>
    </row>
    <row r="2800" spans="3:4" x14ac:dyDescent="0.3">
      <c r="C2800" s="44" t="s">
        <v>37597</v>
      </c>
      <c r="D2800" s="44" t="s">
        <v>38567</v>
      </c>
    </row>
    <row r="2801" spans="3:4" x14ac:dyDescent="0.3">
      <c r="C2801" s="44" t="s">
        <v>37597</v>
      </c>
      <c r="D2801" s="44" t="s">
        <v>38568</v>
      </c>
    </row>
    <row r="2802" spans="3:4" x14ac:dyDescent="0.3">
      <c r="C2802" s="44" t="s">
        <v>37597</v>
      </c>
      <c r="D2802" s="44" t="s">
        <v>38569</v>
      </c>
    </row>
    <row r="2803" spans="3:4" x14ac:dyDescent="0.3">
      <c r="C2803" s="44" t="s">
        <v>37597</v>
      </c>
      <c r="D2803" s="44" t="s">
        <v>38570</v>
      </c>
    </row>
    <row r="2804" spans="3:4" x14ac:dyDescent="0.3">
      <c r="C2804" s="44" t="s">
        <v>37597</v>
      </c>
      <c r="D2804" s="44" t="s">
        <v>38571</v>
      </c>
    </row>
    <row r="2805" spans="3:4" x14ac:dyDescent="0.3">
      <c r="C2805" s="44" t="s">
        <v>37597</v>
      </c>
      <c r="D2805" s="44" t="s">
        <v>38572</v>
      </c>
    </row>
    <row r="2806" spans="3:4" x14ac:dyDescent="0.3">
      <c r="C2806" s="44" t="s">
        <v>37597</v>
      </c>
      <c r="D2806" s="44" t="s">
        <v>38573</v>
      </c>
    </row>
    <row r="2807" spans="3:4" x14ac:dyDescent="0.3">
      <c r="C2807" s="44" t="s">
        <v>37597</v>
      </c>
      <c r="D2807" s="44" t="s">
        <v>38574</v>
      </c>
    </row>
    <row r="2808" spans="3:4" x14ac:dyDescent="0.3">
      <c r="C2808" s="44" t="s">
        <v>37597</v>
      </c>
      <c r="D2808" s="44" t="s">
        <v>38575</v>
      </c>
    </row>
    <row r="2809" spans="3:4" x14ac:dyDescent="0.3">
      <c r="C2809" s="44" t="s">
        <v>37597</v>
      </c>
      <c r="D2809" s="44" t="s">
        <v>38576</v>
      </c>
    </row>
    <row r="2810" spans="3:4" x14ac:dyDescent="0.3">
      <c r="C2810" s="44" t="s">
        <v>37597</v>
      </c>
      <c r="D2810" s="44" t="s">
        <v>38577</v>
      </c>
    </row>
    <row r="2811" spans="3:4" x14ac:dyDescent="0.3">
      <c r="C2811" s="44" t="s">
        <v>37597</v>
      </c>
      <c r="D2811" s="44" t="s">
        <v>38578</v>
      </c>
    </row>
    <row r="2812" spans="3:4" x14ac:dyDescent="0.3">
      <c r="C2812" s="44" t="s">
        <v>37597</v>
      </c>
      <c r="D2812" s="44" t="s">
        <v>38579</v>
      </c>
    </row>
    <row r="2813" spans="3:4" x14ac:dyDescent="0.3">
      <c r="C2813" s="44" t="s">
        <v>37597</v>
      </c>
      <c r="D2813" s="44" t="s">
        <v>38580</v>
      </c>
    </row>
    <row r="2814" spans="3:4" x14ac:dyDescent="0.3">
      <c r="C2814" s="44" t="s">
        <v>37597</v>
      </c>
      <c r="D2814" s="44" t="s">
        <v>38581</v>
      </c>
    </row>
    <row r="2815" spans="3:4" x14ac:dyDescent="0.3">
      <c r="C2815" s="44" t="s">
        <v>37597</v>
      </c>
      <c r="D2815" s="44" t="s">
        <v>38582</v>
      </c>
    </row>
    <row r="2816" spans="3:4" x14ac:dyDescent="0.3">
      <c r="C2816" s="44" t="s">
        <v>37597</v>
      </c>
      <c r="D2816" s="44" t="s">
        <v>38583</v>
      </c>
    </row>
    <row r="2817" spans="3:4" x14ac:dyDescent="0.3">
      <c r="C2817" s="44" t="s">
        <v>37597</v>
      </c>
      <c r="D2817" s="44" t="s">
        <v>38584</v>
      </c>
    </row>
    <row r="2818" spans="3:4" x14ac:dyDescent="0.3">
      <c r="C2818" s="44" t="s">
        <v>37597</v>
      </c>
      <c r="D2818" s="44" t="s">
        <v>38585</v>
      </c>
    </row>
    <row r="2819" spans="3:4" x14ac:dyDescent="0.3">
      <c r="C2819" s="44" t="s">
        <v>37597</v>
      </c>
      <c r="D2819" s="44" t="s">
        <v>38586</v>
      </c>
    </row>
    <row r="2820" spans="3:4" x14ac:dyDescent="0.3">
      <c r="C2820" s="44" t="s">
        <v>37597</v>
      </c>
      <c r="D2820" s="44" t="s">
        <v>38587</v>
      </c>
    </row>
    <row r="2821" spans="3:4" x14ac:dyDescent="0.3">
      <c r="C2821" s="44" t="s">
        <v>37597</v>
      </c>
      <c r="D2821" s="44" t="s">
        <v>38588</v>
      </c>
    </row>
    <row r="2822" spans="3:4" x14ac:dyDescent="0.3">
      <c r="C2822" s="44" t="s">
        <v>37597</v>
      </c>
      <c r="D2822" s="44" t="s">
        <v>38589</v>
      </c>
    </row>
    <row r="2823" spans="3:4" x14ac:dyDescent="0.3">
      <c r="C2823" s="44" t="s">
        <v>37597</v>
      </c>
      <c r="D2823" s="44" t="s">
        <v>38590</v>
      </c>
    </row>
    <row r="2824" spans="3:4" x14ac:dyDescent="0.3">
      <c r="C2824" s="44" t="s">
        <v>37597</v>
      </c>
      <c r="D2824" s="44" t="s">
        <v>38591</v>
      </c>
    </row>
    <row r="2825" spans="3:4" x14ac:dyDescent="0.3">
      <c r="C2825" s="44" t="s">
        <v>37597</v>
      </c>
      <c r="D2825" s="44" t="s">
        <v>38592</v>
      </c>
    </row>
    <row r="2826" spans="3:4" x14ac:dyDescent="0.3">
      <c r="C2826" s="44" t="s">
        <v>37597</v>
      </c>
      <c r="D2826" s="44" t="s">
        <v>38593</v>
      </c>
    </row>
    <row r="2827" spans="3:4" x14ac:dyDescent="0.3">
      <c r="C2827" s="44" t="s">
        <v>37597</v>
      </c>
      <c r="D2827" s="44" t="s">
        <v>38594</v>
      </c>
    </row>
    <row r="2828" spans="3:4" x14ac:dyDescent="0.3">
      <c r="C2828" s="44" t="s">
        <v>37597</v>
      </c>
      <c r="D2828" s="44" t="s">
        <v>38595</v>
      </c>
    </row>
    <row r="2829" spans="3:4" x14ac:dyDescent="0.3">
      <c r="C2829" s="44" t="s">
        <v>37597</v>
      </c>
      <c r="D2829" s="44" t="s">
        <v>38596</v>
      </c>
    </row>
    <row r="2830" spans="3:4" x14ac:dyDescent="0.3">
      <c r="C2830" s="44" t="s">
        <v>37597</v>
      </c>
      <c r="D2830" s="44" t="s">
        <v>38597</v>
      </c>
    </row>
    <row r="2831" spans="3:4" x14ac:dyDescent="0.3">
      <c r="C2831" s="44" t="s">
        <v>37597</v>
      </c>
      <c r="D2831" s="44" t="s">
        <v>38598</v>
      </c>
    </row>
    <row r="2832" spans="3:4" x14ac:dyDescent="0.3">
      <c r="C2832" s="44" t="s">
        <v>37597</v>
      </c>
      <c r="D2832" s="44" t="s">
        <v>38599</v>
      </c>
    </row>
    <row r="2833" spans="3:4" x14ac:dyDescent="0.3">
      <c r="C2833" s="44" t="s">
        <v>37597</v>
      </c>
      <c r="D2833" s="44" t="s">
        <v>38600</v>
      </c>
    </row>
    <row r="2834" spans="3:4" x14ac:dyDescent="0.3">
      <c r="C2834" s="44" t="s">
        <v>37597</v>
      </c>
      <c r="D2834" s="44" t="s">
        <v>38601</v>
      </c>
    </row>
    <row r="2835" spans="3:4" x14ac:dyDescent="0.3">
      <c r="C2835" s="44" t="s">
        <v>37597</v>
      </c>
      <c r="D2835" s="44" t="s">
        <v>38602</v>
      </c>
    </row>
    <row r="2836" spans="3:4" x14ac:dyDescent="0.3">
      <c r="C2836" s="44" t="s">
        <v>37597</v>
      </c>
      <c r="D2836" s="44" t="s">
        <v>38603</v>
      </c>
    </row>
    <row r="2837" spans="3:4" x14ac:dyDescent="0.3">
      <c r="C2837" s="44" t="s">
        <v>37597</v>
      </c>
      <c r="D2837" s="44" t="s">
        <v>38604</v>
      </c>
    </row>
    <row r="2838" spans="3:4" x14ac:dyDescent="0.3">
      <c r="C2838" s="44" t="s">
        <v>37597</v>
      </c>
      <c r="D2838" s="44" t="s">
        <v>38605</v>
      </c>
    </row>
    <row r="2839" spans="3:4" x14ac:dyDescent="0.3">
      <c r="C2839" s="44" t="s">
        <v>37597</v>
      </c>
      <c r="D2839" s="44" t="s">
        <v>38606</v>
      </c>
    </row>
    <row r="2840" spans="3:4" x14ac:dyDescent="0.3">
      <c r="C2840" s="44" t="s">
        <v>37597</v>
      </c>
      <c r="D2840" s="44" t="s">
        <v>38607</v>
      </c>
    </row>
    <row r="2841" spans="3:4" x14ac:dyDescent="0.3">
      <c r="C2841" s="44" t="s">
        <v>37597</v>
      </c>
      <c r="D2841" s="44" t="s">
        <v>38608</v>
      </c>
    </row>
    <row r="2842" spans="3:4" x14ac:dyDescent="0.3">
      <c r="C2842" s="44" t="s">
        <v>37597</v>
      </c>
      <c r="D2842" s="44" t="s">
        <v>38609</v>
      </c>
    </row>
    <row r="2843" spans="3:4" x14ac:dyDescent="0.3">
      <c r="C2843" s="44" t="s">
        <v>37597</v>
      </c>
      <c r="D2843" s="44" t="s">
        <v>38610</v>
      </c>
    </row>
    <row r="2844" spans="3:4" x14ac:dyDescent="0.3">
      <c r="C2844" s="44" t="s">
        <v>37597</v>
      </c>
      <c r="D2844" s="44" t="s">
        <v>38611</v>
      </c>
    </row>
    <row r="2845" spans="3:4" x14ac:dyDescent="0.3">
      <c r="C2845" s="44" t="s">
        <v>37597</v>
      </c>
      <c r="D2845" s="44" t="s">
        <v>38612</v>
      </c>
    </row>
    <row r="2846" spans="3:4" x14ac:dyDescent="0.3">
      <c r="C2846" s="44" t="s">
        <v>37597</v>
      </c>
      <c r="D2846" s="44" t="s">
        <v>38613</v>
      </c>
    </row>
    <row r="2847" spans="3:4" x14ac:dyDescent="0.3">
      <c r="C2847" s="44" t="s">
        <v>37597</v>
      </c>
      <c r="D2847" s="44" t="s">
        <v>38614</v>
      </c>
    </row>
    <row r="2848" spans="3:4" x14ac:dyDescent="0.3">
      <c r="C2848" s="44" t="s">
        <v>37597</v>
      </c>
      <c r="D2848" s="44" t="s">
        <v>38615</v>
      </c>
    </row>
    <row r="2849" spans="3:4" x14ac:dyDescent="0.3">
      <c r="C2849" s="44" t="s">
        <v>37597</v>
      </c>
      <c r="D2849" s="44" t="s">
        <v>38616</v>
      </c>
    </row>
    <row r="2850" spans="3:4" x14ac:dyDescent="0.3">
      <c r="C2850" s="44" t="s">
        <v>37597</v>
      </c>
      <c r="D2850" s="44" t="s">
        <v>38617</v>
      </c>
    </row>
    <row r="2851" spans="3:4" x14ac:dyDescent="0.3">
      <c r="C2851" s="44" t="s">
        <v>37597</v>
      </c>
      <c r="D2851" s="44" t="s">
        <v>38618</v>
      </c>
    </row>
    <row r="2852" spans="3:4" x14ac:dyDescent="0.3">
      <c r="C2852" s="44" t="s">
        <v>37597</v>
      </c>
      <c r="D2852" s="44" t="s">
        <v>38619</v>
      </c>
    </row>
    <row r="2853" spans="3:4" x14ac:dyDescent="0.3">
      <c r="C2853" s="44" t="s">
        <v>37597</v>
      </c>
      <c r="D2853" s="44" t="s">
        <v>38620</v>
      </c>
    </row>
    <row r="2854" spans="3:4" x14ac:dyDescent="0.3">
      <c r="C2854" s="44" t="s">
        <v>37597</v>
      </c>
      <c r="D2854" s="44" t="s">
        <v>38621</v>
      </c>
    </row>
    <row r="2855" spans="3:4" x14ac:dyDescent="0.3">
      <c r="C2855" s="44" t="s">
        <v>37597</v>
      </c>
      <c r="D2855" s="44" t="s">
        <v>38622</v>
      </c>
    </row>
    <row r="2856" spans="3:4" x14ac:dyDescent="0.3">
      <c r="C2856" s="44" t="s">
        <v>37597</v>
      </c>
      <c r="D2856" s="44" t="s">
        <v>38623</v>
      </c>
    </row>
    <row r="2857" spans="3:4" x14ac:dyDescent="0.3">
      <c r="C2857" s="44" t="s">
        <v>37597</v>
      </c>
      <c r="D2857" s="44" t="s">
        <v>38624</v>
      </c>
    </row>
    <row r="2858" spans="3:4" x14ac:dyDescent="0.3">
      <c r="C2858" s="44" t="s">
        <v>37597</v>
      </c>
      <c r="D2858" s="44" t="s">
        <v>38625</v>
      </c>
    </row>
    <row r="2859" spans="3:4" x14ac:dyDescent="0.3">
      <c r="C2859" s="44" t="s">
        <v>37597</v>
      </c>
      <c r="D2859" s="44" t="s">
        <v>38626</v>
      </c>
    </row>
    <row r="2860" spans="3:4" x14ac:dyDescent="0.3">
      <c r="C2860" s="44" t="s">
        <v>37597</v>
      </c>
      <c r="D2860" s="44" t="s">
        <v>38627</v>
      </c>
    </row>
    <row r="2861" spans="3:4" x14ac:dyDescent="0.3">
      <c r="C2861" s="44" t="s">
        <v>37597</v>
      </c>
      <c r="D2861" s="44" t="s">
        <v>38628</v>
      </c>
    </row>
    <row r="2862" spans="3:4" x14ac:dyDescent="0.3">
      <c r="C2862" s="44" t="s">
        <v>37597</v>
      </c>
      <c r="D2862" s="44" t="s">
        <v>38629</v>
      </c>
    </row>
    <row r="2863" spans="3:4" x14ac:dyDescent="0.3">
      <c r="C2863" s="44" t="s">
        <v>37597</v>
      </c>
      <c r="D2863" s="44" t="s">
        <v>38630</v>
      </c>
    </row>
    <row r="2864" spans="3:4" x14ac:dyDescent="0.3">
      <c r="C2864" s="44" t="s">
        <v>37597</v>
      </c>
      <c r="D2864" s="44" t="s">
        <v>38631</v>
      </c>
    </row>
    <row r="2865" spans="3:4" x14ac:dyDescent="0.3">
      <c r="C2865" s="44" t="s">
        <v>37597</v>
      </c>
      <c r="D2865" s="44" t="s">
        <v>38632</v>
      </c>
    </row>
    <row r="2866" spans="3:4" x14ac:dyDescent="0.3">
      <c r="C2866" s="44" t="s">
        <v>37597</v>
      </c>
      <c r="D2866" s="44" t="s">
        <v>38633</v>
      </c>
    </row>
    <row r="2867" spans="3:4" x14ac:dyDescent="0.3">
      <c r="C2867" s="44" t="s">
        <v>37597</v>
      </c>
      <c r="D2867" s="44" t="s">
        <v>38634</v>
      </c>
    </row>
    <row r="2868" spans="3:4" x14ac:dyDescent="0.3">
      <c r="C2868" s="44" t="s">
        <v>37597</v>
      </c>
      <c r="D2868" s="44" t="s">
        <v>38635</v>
      </c>
    </row>
    <row r="2869" spans="3:4" x14ac:dyDescent="0.3">
      <c r="C2869" s="44" t="s">
        <v>37597</v>
      </c>
      <c r="D2869" s="44" t="s">
        <v>38636</v>
      </c>
    </row>
    <row r="2870" spans="3:4" x14ac:dyDescent="0.3">
      <c r="C2870" s="44" t="s">
        <v>37597</v>
      </c>
      <c r="D2870" s="44" t="s">
        <v>38637</v>
      </c>
    </row>
    <row r="2871" spans="3:4" x14ac:dyDescent="0.3">
      <c r="C2871" s="44" t="s">
        <v>37597</v>
      </c>
      <c r="D2871" s="44" t="s">
        <v>38638</v>
      </c>
    </row>
    <row r="2872" spans="3:4" x14ac:dyDescent="0.3">
      <c r="C2872" s="44" t="s">
        <v>37597</v>
      </c>
      <c r="D2872" s="44" t="s">
        <v>38639</v>
      </c>
    </row>
    <row r="2873" spans="3:4" x14ac:dyDescent="0.3">
      <c r="C2873" s="44" t="s">
        <v>37597</v>
      </c>
      <c r="D2873" s="44" t="s">
        <v>38640</v>
      </c>
    </row>
    <row r="2874" spans="3:4" x14ac:dyDescent="0.3">
      <c r="C2874" s="44" t="s">
        <v>37597</v>
      </c>
      <c r="D2874" s="44" t="s">
        <v>38641</v>
      </c>
    </row>
    <row r="2875" spans="3:4" x14ac:dyDescent="0.3">
      <c r="C2875" s="44" t="s">
        <v>37597</v>
      </c>
      <c r="D2875" s="44" t="s">
        <v>38642</v>
      </c>
    </row>
    <row r="2876" spans="3:4" x14ac:dyDescent="0.3">
      <c r="C2876" s="44" t="s">
        <v>37597</v>
      </c>
      <c r="D2876" s="44" t="s">
        <v>38643</v>
      </c>
    </row>
    <row r="2877" spans="3:4" x14ac:dyDescent="0.3">
      <c r="C2877" s="44" t="s">
        <v>37597</v>
      </c>
      <c r="D2877" s="44" t="s">
        <v>38644</v>
      </c>
    </row>
    <row r="2878" spans="3:4" x14ac:dyDescent="0.3">
      <c r="C2878" s="44" t="s">
        <v>37597</v>
      </c>
      <c r="D2878" s="44" t="s">
        <v>38645</v>
      </c>
    </row>
    <row r="2879" spans="3:4" x14ac:dyDescent="0.3">
      <c r="C2879" s="44" t="s">
        <v>37597</v>
      </c>
      <c r="D2879" s="44" t="s">
        <v>38646</v>
      </c>
    </row>
    <row r="2880" spans="3:4" x14ac:dyDescent="0.3">
      <c r="C2880" s="44" t="s">
        <v>37597</v>
      </c>
      <c r="D2880" s="44" t="s">
        <v>38647</v>
      </c>
    </row>
    <row r="2881" spans="3:4" x14ac:dyDescent="0.3">
      <c r="C2881" s="44" t="s">
        <v>37597</v>
      </c>
      <c r="D2881" s="44" t="s">
        <v>38648</v>
      </c>
    </row>
    <row r="2882" spans="3:4" x14ac:dyDescent="0.3">
      <c r="C2882" s="44" t="s">
        <v>37597</v>
      </c>
      <c r="D2882" s="44" t="s">
        <v>38649</v>
      </c>
    </row>
    <row r="2883" spans="3:4" x14ac:dyDescent="0.3">
      <c r="C2883" s="44" t="s">
        <v>37597</v>
      </c>
      <c r="D2883" s="44" t="s">
        <v>38650</v>
      </c>
    </row>
    <row r="2884" spans="3:4" x14ac:dyDescent="0.3">
      <c r="C2884" s="44" t="s">
        <v>37597</v>
      </c>
      <c r="D2884" s="44" t="s">
        <v>38651</v>
      </c>
    </row>
    <row r="2885" spans="3:4" x14ac:dyDescent="0.3">
      <c r="C2885" s="44" t="s">
        <v>37597</v>
      </c>
      <c r="D2885" s="44" t="s">
        <v>38652</v>
      </c>
    </row>
    <row r="2886" spans="3:4" x14ac:dyDescent="0.3">
      <c r="C2886" s="44" t="s">
        <v>37597</v>
      </c>
      <c r="D2886" s="44" t="s">
        <v>38653</v>
      </c>
    </row>
    <row r="2887" spans="3:4" x14ac:dyDescent="0.3">
      <c r="C2887" s="44" t="s">
        <v>37597</v>
      </c>
      <c r="D2887" s="44" t="s">
        <v>38654</v>
      </c>
    </row>
    <row r="2888" spans="3:4" x14ac:dyDescent="0.3">
      <c r="C2888" s="44" t="s">
        <v>37597</v>
      </c>
      <c r="D2888" s="44" t="s">
        <v>38655</v>
      </c>
    </row>
    <row r="2889" spans="3:4" x14ac:dyDescent="0.3">
      <c r="C2889" s="44" t="s">
        <v>37597</v>
      </c>
      <c r="D2889" s="44" t="s">
        <v>38656</v>
      </c>
    </row>
    <row r="2890" spans="3:4" x14ac:dyDescent="0.3">
      <c r="C2890" s="44" t="s">
        <v>37597</v>
      </c>
      <c r="D2890" s="44" t="s">
        <v>38657</v>
      </c>
    </row>
    <row r="2891" spans="3:4" x14ac:dyDescent="0.3">
      <c r="C2891" s="44" t="s">
        <v>37597</v>
      </c>
      <c r="D2891" s="44" t="s">
        <v>38658</v>
      </c>
    </row>
    <row r="2892" spans="3:4" x14ac:dyDescent="0.3">
      <c r="C2892" s="44" t="s">
        <v>37597</v>
      </c>
      <c r="D2892" s="44" t="s">
        <v>38659</v>
      </c>
    </row>
    <row r="2893" spans="3:4" x14ac:dyDescent="0.3">
      <c r="C2893" s="44" t="s">
        <v>37597</v>
      </c>
      <c r="D2893" s="44" t="s">
        <v>38660</v>
      </c>
    </row>
    <row r="2894" spans="3:4" x14ac:dyDescent="0.3">
      <c r="C2894" s="44" t="s">
        <v>37597</v>
      </c>
      <c r="D2894" s="44" t="s">
        <v>38661</v>
      </c>
    </row>
    <row r="2895" spans="3:4" x14ac:dyDescent="0.3">
      <c r="C2895" s="44" t="s">
        <v>37597</v>
      </c>
      <c r="D2895" s="44" t="s">
        <v>38662</v>
      </c>
    </row>
    <row r="2896" spans="3:4" x14ac:dyDescent="0.3">
      <c r="C2896" s="44" t="s">
        <v>37597</v>
      </c>
      <c r="D2896" s="44" t="s">
        <v>38663</v>
      </c>
    </row>
    <row r="2897" spans="3:4" x14ac:dyDescent="0.3">
      <c r="C2897" s="44" t="s">
        <v>37597</v>
      </c>
      <c r="D2897" s="44" t="s">
        <v>38664</v>
      </c>
    </row>
    <row r="2898" spans="3:4" x14ac:dyDescent="0.3">
      <c r="C2898" s="44" t="s">
        <v>37597</v>
      </c>
      <c r="D2898" s="44" t="s">
        <v>38665</v>
      </c>
    </row>
    <row r="2899" spans="3:4" x14ac:dyDescent="0.3">
      <c r="C2899" s="44" t="s">
        <v>37597</v>
      </c>
      <c r="D2899" s="44" t="s">
        <v>38666</v>
      </c>
    </row>
    <row r="2900" spans="3:4" x14ac:dyDescent="0.3">
      <c r="C2900" s="44" t="s">
        <v>37597</v>
      </c>
      <c r="D2900" s="44" t="s">
        <v>38667</v>
      </c>
    </row>
    <row r="2901" spans="3:4" x14ac:dyDescent="0.3">
      <c r="C2901" s="44" t="s">
        <v>37597</v>
      </c>
      <c r="D2901" s="44" t="s">
        <v>38668</v>
      </c>
    </row>
    <row r="2902" spans="3:4" x14ac:dyDescent="0.3">
      <c r="C2902" s="44" t="s">
        <v>37597</v>
      </c>
      <c r="D2902" s="44" t="s">
        <v>38669</v>
      </c>
    </row>
    <row r="2903" spans="3:4" x14ac:dyDescent="0.3">
      <c r="C2903" s="44" t="s">
        <v>37597</v>
      </c>
      <c r="D2903" s="44" t="s">
        <v>38670</v>
      </c>
    </row>
    <row r="2904" spans="3:4" x14ac:dyDescent="0.3">
      <c r="C2904" s="44" t="s">
        <v>37597</v>
      </c>
      <c r="D2904" s="44" t="s">
        <v>38671</v>
      </c>
    </row>
    <row r="2905" spans="3:4" x14ac:dyDescent="0.3">
      <c r="C2905" s="44" t="s">
        <v>37597</v>
      </c>
      <c r="D2905" s="44" t="s">
        <v>38672</v>
      </c>
    </row>
    <row r="2906" spans="3:4" x14ac:dyDescent="0.3">
      <c r="C2906" s="44" t="s">
        <v>37597</v>
      </c>
      <c r="D2906" s="44" t="s">
        <v>38673</v>
      </c>
    </row>
    <row r="2907" spans="3:4" x14ac:dyDescent="0.3">
      <c r="C2907" s="44" t="s">
        <v>37597</v>
      </c>
      <c r="D2907" s="44" t="s">
        <v>38674</v>
      </c>
    </row>
    <row r="2908" spans="3:4" x14ac:dyDescent="0.3">
      <c r="C2908" s="44" t="s">
        <v>37597</v>
      </c>
      <c r="D2908" s="44" t="s">
        <v>38675</v>
      </c>
    </row>
    <row r="2909" spans="3:4" x14ac:dyDescent="0.3">
      <c r="C2909" s="44" t="s">
        <v>37597</v>
      </c>
      <c r="D2909" s="44" t="s">
        <v>38676</v>
      </c>
    </row>
    <row r="2910" spans="3:4" x14ac:dyDescent="0.3">
      <c r="C2910" s="44" t="s">
        <v>37597</v>
      </c>
      <c r="D2910" s="44" t="s">
        <v>38677</v>
      </c>
    </row>
    <row r="2911" spans="3:4" x14ac:dyDescent="0.3">
      <c r="C2911" s="44" t="s">
        <v>37597</v>
      </c>
      <c r="D2911" s="44" t="s">
        <v>38678</v>
      </c>
    </row>
    <row r="2912" spans="3:4" x14ac:dyDescent="0.3">
      <c r="C2912" s="44" t="s">
        <v>37597</v>
      </c>
      <c r="D2912" s="44" t="s">
        <v>38679</v>
      </c>
    </row>
    <row r="2913" spans="3:4" x14ac:dyDescent="0.3">
      <c r="C2913" s="44" t="s">
        <v>37597</v>
      </c>
      <c r="D2913" s="44" t="s">
        <v>38680</v>
      </c>
    </row>
    <row r="2914" spans="3:4" x14ac:dyDescent="0.3">
      <c r="C2914" s="44" t="s">
        <v>37597</v>
      </c>
      <c r="D2914" s="44" t="s">
        <v>38681</v>
      </c>
    </row>
    <row r="2915" spans="3:4" x14ac:dyDescent="0.3">
      <c r="C2915" s="44" t="s">
        <v>37597</v>
      </c>
      <c r="D2915" s="44" t="s">
        <v>38682</v>
      </c>
    </row>
    <row r="2916" spans="3:4" x14ac:dyDescent="0.3">
      <c r="C2916" s="44" t="s">
        <v>37597</v>
      </c>
      <c r="D2916" s="44" t="s">
        <v>38683</v>
      </c>
    </row>
    <row r="2917" spans="3:4" x14ac:dyDescent="0.3">
      <c r="C2917" s="44" t="s">
        <v>37597</v>
      </c>
      <c r="D2917" s="44" t="s">
        <v>38684</v>
      </c>
    </row>
    <row r="2918" spans="3:4" x14ac:dyDescent="0.3">
      <c r="C2918" s="44" t="s">
        <v>37597</v>
      </c>
      <c r="D2918" s="44" t="s">
        <v>38685</v>
      </c>
    </row>
    <row r="2919" spans="3:4" x14ac:dyDescent="0.3">
      <c r="C2919" s="44" t="s">
        <v>37597</v>
      </c>
      <c r="D2919" s="44" t="s">
        <v>38686</v>
      </c>
    </row>
    <row r="2920" spans="3:4" x14ac:dyDescent="0.3">
      <c r="C2920" s="44" t="s">
        <v>37597</v>
      </c>
      <c r="D2920" s="44" t="s">
        <v>38687</v>
      </c>
    </row>
    <row r="2921" spans="3:4" x14ac:dyDescent="0.3">
      <c r="C2921" s="44" t="s">
        <v>37597</v>
      </c>
      <c r="D2921" s="44" t="s">
        <v>38688</v>
      </c>
    </row>
    <row r="2922" spans="3:4" x14ac:dyDescent="0.3">
      <c r="C2922" s="44" t="s">
        <v>37597</v>
      </c>
      <c r="D2922" s="44" t="s">
        <v>38689</v>
      </c>
    </row>
    <row r="2923" spans="3:4" x14ac:dyDescent="0.3">
      <c r="C2923" s="44" t="s">
        <v>37597</v>
      </c>
      <c r="D2923" s="44" t="s">
        <v>38690</v>
      </c>
    </row>
    <row r="2924" spans="3:4" x14ac:dyDescent="0.3">
      <c r="C2924" s="44" t="s">
        <v>37597</v>
      </c>
      <c r="D2924" s="44" t="s">
        <v>38691</v>
      </c>
    </row>
    <row r="2925" spans="3:4" x14ac:dyDescent="0.3">
      <c r="C2925" s="44" t="s">
        <v>37597</v>
      </c>
      <c r="D2925" s="44" t="s">
        <v>38692</v>
      </c>
    </row>
    <row r="2926" spans="3:4" x14ac:dyDescent="0.3">
      <c r="C2926" s="44" t="s">
        <v>37597</v>
      </c>
      <c r="D2926" s="44" t="s">
        <v>38693</v>
      </c>
    </row>
    <row r="2927" spans="3:4" x14ac:dyDescent="0.3">
      <c r="C2927" s="44" t="s">
        <v>37597</v>
      </c>
      <c r="D2927" s="44" t="s">
        <v>38694</v>
      </c>
    </row>
    <row r="2928" spans="3:4" x14ac:dyDescent="0.3">
      <c r="C2928" s="44" t="s">
        <v>37597</v>
      </c>
      <c r="D2928" s="44" t="s">
        <v>38695</v>
      </c>
    </row>
    <row r="2929" spans="3:4" x14ac:dyDescent="0.3">
      <c r="C2929" s="44" t="s">
        <v>37597</v>
      </c>
      <c r="D2929" s="44" t="s">
        <v>38696</v>
      </c>
    </row>
    <row r="2930" spans="3:4" x14ac:dyDescent="0.3">
      <c r="C2930" s="44" t="s">
        <v>37597</v>
      </c>
      <c r="D2930" s="44" t="s">
        <v>38697</v>
      </c>
    </row>
    <row r="2931" spans="3:4" x14ac:dyDescent="0.3">
      <c r="C2931" s="44" t="s">
        <v>37597</v>
      </c>
      <c r="D2931" s="44" t="s">
        <v>38698</v>
      </c>
    </row>
    <row r="2932" spans="3:4" x14ac:dyDescent="0.3">
      <c r="C2932" s="44" t="s">
        <v>37597</v>
      </c>
      <c r="D2932" s="44" t="s">
        <v>38699</v>
      </c>
    </row>
    <row r="2933" spans="3:4" x14ac:dyDescent="0.3">
      <c r="C2933" s="44" t="s">
        <v>37597</v>
      </c>
      <c r="D2933" s="44" t="s">
        <v>38700</v>
      </c>
    </row>
    <row r="2934" spans="3:4" x14ac:dyDescent="0.3">
      <c r="C2934" s="44" t="s">
        <v>37597</v>
      </c>
      <c r="D2934" s="44" t="s">
        <v>38701</v>
      </c>
    </row>
    <row r="2935" spans="3:4" x14ac:dyDescent="0.3">
      <c r="C2935" s="44" t="s">
        <v>37597</v>
      </c>
      <c r="D2935" s="44" t="s">
        <v>38702</v>
      </c>
    </row>
    <row r="2936" spans="3:4" x14ac:dyDescent="0.3">
      <c r="C2936" s="44" t="s">
        <v>37597</v>
      </c>
      <c r="D2936" s="44" t="s">
        <v>38703</v>
      </c>
    </row>
    <row r="2937" spans="3:4" x14ac:dyDescent="0.3">
      <c r="C2937" s="44" t="s">
        <v>37597</v>
      </c>
      <c r="D2937" s="44" t="s">
        <v>38704</v>
      </c>
    </row>
    <row r="2938" spans="3:4" x14ac:dyDescent="0.3">
      <c r="C2938" s="44" t="s">
        <v>37597</v>
      </c>
      <c r="D2938" s="44" t="s">
        <v>38705</v>
      </c>
    </row>
    <row r="2939" spans="3:4" x14ac:dyDescent="0.3">
      <c r="C2939" s="44" t="s">
        <v>37597</v>
      </c>
      <c r="D2939" s="44" t="s">
        <v>38706</v>
      </c>
    </row>
    <row r="2940" spans="3:4" x14ac:dyDescent="0.3">
      <c r="C2940" s="44" t="s">
        <v>37597</v>
      </c>
      <c r="D2940" s="44" t="s">
        <v>38707</v>
      </c>
    </row>
    <row r="2941" spans="3:4" x14ac:dyDescent="0.3">
      <c r="C2941" s="44" t="s">
        <v>37597</v>
      </c>
      <c r="D2941" s="44" t="s">
        <v>38708</v>
      </c>
    </row>
    <row r="2942" spans="3:4" x14ac:dyDescent="0.3">
      <c r="C2942" s="44" t="s">
        <v>37597</v>
      </c>
      <c r="D2942" s="44" t="s">
        <v>38709</v>
      </c>
    </row>
    <row r="2943" spans="3:4" x14ac:dyDescent="0.3">
      <c r="C2943" s="44" t="s">
        <v>37597</v>
      </c>
      <c r="D2943" s="44" t="s">
        <v>38710</v>
      </c>
    </row>
    <row r="2944" spans="3:4" x14ac:dyDescent="0.3">
      <c r="C2944" s="44" t="s">
        <v>37597</v>
      </c>
      <c r="D2944" s="44" t="s">
        <v>38711</v>
      </c>
    </row>
    <row r="2945" spans="3:4" x14ac:dyDescent="0.3">
      <c r="C2945" s="44" t="s">
        <v>37597</v>
      </c>
      <c r="D2945" s="44" t="s">
        <v>38712</v>
      </c>
    </row>
    <row r="2946" spans="3:4" x14ac:dyDescent="0.3">
      <c r="C2946" s="44" t="s">
        <v>37597</v>
      </c>
      <c r="D2946" s="44" t="s">
        <v>38713</v>
      </c>
    </row>
    <row r="2947" spans="3:4" x14ac:dyDescent="0.3">
      <c r="C2947" s="44" t="s">
        <v>37597</v>
      </c>
      <c r="D2947" s="44" t="s">
        <v>38714</v>
      </c>
    </row>
    <row r="2948" spans="3:4" x14ac:dyDescent="0.3">
      <c r="C2948" s="44" t="s">
        <v>37597</v>
      </c>
      <c r="D2948" s="44" t="s">
        <v>38715</v>
      </c>
    </row>
    <row r="2949" spans="3:4" x14ac:dyDescent="0.3">
      <c r="C2949" s="44" t="s">
        <v>37597</v>
      </c>
      <c r="D2949" s="44" t="s">
        <v>38716</v>
      </c>
    </row>
    <row r="2950" spans="3:4" x14ac:dyDescent="0.3">
      <c r="C2950" s="44" t="s">
        <v>37597</v>
      </c>
      <c r="D2950" s="44" t="s">
        <v>38717</v>
      </c>
    </row>
    <row r="2951" spans="3:4" x14ac:dyDescent="0.3">
      <c r="C2951" s="44" t="s">
        <v>37597</v>
      </c>
      <c r="D2951" s="44" t="s">
        <v>38718</v>
      </c>
    </row>
    <row r="2952" spans="3:4" x14ac:dyDescent="0.3">
      <c r="C2952" s="44" t="s">
        <v>37597</v>
      </c>
      <c r="D2952" s="44" t="s">
        <v>38719</v>
      </c>
    </row>
    <row r="2953" spans="3:4" x14ac:dyDescent="0.3">
      <c r="C2953" s="44" t="s">
        <v>37597</v>
      </c>
      <c r="D2953" s="44" t="s">
        <v>38720</v>
      </c>
    </row>
    <row r="2954" spans="3:4" x14ac:dyDescent="0.3">
      <c r="C2954" s="44" t="s">
        <v>37597</v>
      </c>
      <c r="D2954" s="44" t="s">
        <v>38721</v>
      </c>
    </row>
    <row r="2955" spans="3:4" x14ac:dyDescent="0.3">
      <c r="C2955" s="44" t="s">
        <v>37597</v>
      </c>
      <c r="D2955" s="44" t="s">
        <v>38722</v>
      </c>
    </row>
    <row r="2956" spans="3:4" x14ac:dyDescent="0.3">
      <c r="C2956" s="44" t="s">
        <v>37597</v>
      </c>
      <c r="D2956" s="44" t="s">
        <v>38723</v>
      </c>
    </row>
    <row r="2957" spans="3:4" x14ac:dyDescent="0.3">
      <c r="C2957" s="44" t="s">
        <v>37597</v>
      </c>
      <c r="D2957" s="44" t="s">
        <v>38724</v>
      </c>
    </row>
    <row r="2958" spans="3:4" x14ac:dyDescent="0.3">
      <c r="C2958" s="44" t="s">
        <v>37597</v>
      </c>
      <c r="D2958" s="44" t="s">
        <v>38725</v>
      </c>
    </row>
    <row r="2959" spans="3:4" x14ac:dyDescent="0.3">
      <c r="C2959" s="44" t="s">
        <v>37597</v>
      </c>
      <c r="D2959" s="44" t="s">
        <v>38726</v>
      </c>
    </row>
    <row r="2960" spans="3:4" x14ac:dyDescent="0.3">
      <c r="C2960" s="44" t="s">
        <v>37597</v>
      </c>
      <c r="D2960" s="44" t="s">
        <v>38727</v>
      </c>
    </row>
    <row r="2961" spans="3:4" x14ac:dyDescent="0.3">
      <c r="C2961" s="44" t="s">
        <v>37597</v>
      </c>
      <c r="D2961" s="44" t="s">
        <v>38728</v>
      </c>
    </row>
    <row r="2962" spans="3:4" x14ac:dyDescent="0.3">
      <c r="C2962" s="44" t="s">
        <v>37597</v>
      </c>
      <c r="D2962" s="44" t="s">
        <v>38729</v>
      </c>
    </row>
    <row r="2963" spans="3:4" x14ac:dyDescent="0.3">
      <c r="C2963" s="44" t="s">
        <v>37597</v>
      </c>
      <c r="D2963" s="44" t="s">
        <v>38730</v>
      </c>
    </row>
    <row r="2964" spans="3:4" x14ac:dyDescent="0.3">
      <c r="C2964" s="44" t="s">
        <v>37597</v>
      </c>
      <c r="D2964" s="44" t="s">
        <v>38731</v>
      </c>
    </row>
    <row r="2965" spans="3:4" x14ac:dyDescent="0.3">
      <c r="C2965" s="44" t="s">
        <v>37597</v>
      </c>
      <c r="D2965" s="44" t="s">
        <v>38732</v>
      </c>
    </row>
    <row r="2966" spans="3:4" x14ac:dyDescent="0.3">
      <c r="C2966" s="44" t="s">
        <v>37597</v>
      </c>
      <c r="D2966" s="44" t="s">
        <v>38733</v>
      </c>
    </row>
    <row r="2967" spans="3:4" x14ac:dyDescent="0.3">
      <c r="C2967" s="44" t="s">
        <v>37597</v>
      </c>
      <c r="D2967" s="44" t="s">
        <v>38734</v>
      </c>
    </row>
    <row r="2968" spans="3:4" x14ac:dyDescent="0.3">
      <c r="C2968" s="44" t="s">
        <v>37597</v>
      </c>
      <c r="D2968" s="44" t="s">
        <v>38735</v>
      </c>
    </row>
    <row r="2969" spans="3:4" x14ac:dyDescent="0.3">
      <c r="C2969" s="44" t="s">
        <v>37597</v>
      </c>
      <c r="D2969" s="44" t="s">
        <v>38736</v>
      </c>
    </row>
    <row r="2970" spans="3:4" x14ac:dyDescent="0.3">
      <c r="C2970" s="44" t="s">
        <v>37597</v>
      </c>
      <c r="D2970" s="44" t="s">
        <v>38737</v>
      </c>
    </row>
    <row r="2971" spans="3:4" x14ac:dyDescent="0.3">
      <c r="C2971" s="44" t="s">
        <v>37597</v>
      </c>
      <c r="D2971" s="44" t="s">
        <v>38738</v>
      </c>
    </row>
    <row r="2972" spans="3:4" x14ac:dyDescent="0.3">
      <c r="C2972" s="44" t="s">
        <v>37597</v>
      </c>
      <c r="D2972" s="44" t="s">
        <v>38739</v>
      </c>
    </row>
    <row r="2973" spans="3:4" x14ac:dyDescent="0.3">
      <c r="C2973" s="44" t="s">
        <v>37597</v>
      </c>
      <c r="D2973" s="44" t="s">
        <v>38740</v>
      </c>
    </row>
    <row r="2974" spans="3:4" x14ac:dyDescent="0.3">
      <c r="C2974" s="44" t="s">
        <v>37597</v>
      </c>
      <c r="D2974" s="44" t="s">
        <v>38741</v>
      </c>
    </row>
    <row r="2975" spans="3:4" x14ac:dyDescent="0.3">
      <c r="C2975" s="44" t="s">
        <v>37597</v>
      </c>
      <c r="D2975" s="44" t="s">
        <v>38742</v>
      </c>
    </row>
    <row r="2976" spans="3:4" x14ac:dyDescent="0.3">
      <c r="C2976" s="44" t="s">
        <v>37597</v>
      </c>
      <c r="D2976" s="44" t="s">
        <v>38743</v>
      </c>
    </row>
    <row r="2977" spans="3:4" x14ac:dyDescent="0.3">
      <c r="C2977" s="44" t="s">
        <v>37597</v>
      </c>
      <c r="D2977" s="44" t="s">
        <v>38744</v>
      </c>
    </row>
    <row r="2978" spans="3:4" x14ac:dyDescent="0.3">
      <c r="C2978" s="44" t="s">
        <v>37597</v>
      </c>
      <c r="D2978" s="44" t="s">
        <v>38745</v>
      </c>
    </row>
    <row r="2979" spans="3:4" x14ac:dyDescent="0.3">
      <c r="C2979" s="44" t="s">
        <v>37597</v>
      </c>
      <c r="D2979" s="44" t="s">
        <v>38746</v>
      </c>
    </row>
    <row r="2980" spans="3:4" x14ac:dyDescent="0.3">
      <c r="C2980" s="44" t="s">
        <v>37597</v>
      </c>
      <c r="D2980" s="44" t="s">
        <v>38747</v>
      </c>
    </row>
    <row r="2981" spans="3:4" x14ac:dyDescent="0.3">
      <c r="C2981" s="44" t="s">
        <v>37597</v>
      </c>
      <c r="D2981" s="44" t="s">
        <v>38748</v>
      </c>
    </row>
    <row r="2982" spans="3:4" x14ac:dyDescent="0.3">
      <c r="C2982" s="44" t="s">
        <v>37597</v>
      </c>
      <c r="D2982" s="44" t="s">
        <v>38749</v>
      </c>
    </row>
    <row r="2983" spans="3:4" x14ac:dyDescent="0.3">
      <c r="C2983" s="44" t="s">
        <v>37597</v>
      </c>
      <c r="D2983" s="44" t="s">
        <v>38750</v>
      </c>
    </row>
    <row r="2984" spans="3:4" x14ac:dyDescent="0.3">
      <c r="C2984" s="44" t="s">
        <v>37597</v>
      </c>
      <c r="D2984" s="44" t="s">
        <v>38751</v>
      </c>
    </row>
    <row r="2985" spans="3:4" x14ac:dyDescent="0.3">
      <c r="C2985" s="44" t="s">
        <v>37597</v>
      </c>
      <c r="D2985" s="44" t="s">
        <v>38752</v>
      </c>
    </row>
    <row r="2986" spans="3:4" x14ac:dyDescent="0.3">
      <c r="C2986" s="44" t="s">
        <v>37597</v>
      </c>
      <c r="D2986" s="44" t="s">
        <v>38753</v>
      </c>
    </row>
    <row r="2987" spans="3:4" x14ac:dyDescent="0.3">
      <c r="C2987" s="44" t="s">
        <v>37597</v>
      </c>
      <c r="D2987" s="44" t="s">
        <v>38754</v>
      </c>
    </row>
    <row r="2988" spans="3:4" x14ac:dyDescent="0.3">
      <c r="C2988" s="44" t="s">
        <v>37597</v>
      </c>
      <c r="D2988" s="44" t="s">
        <v>38755</v>
      </c>
    </row>
    <row r="2989" spans="3:4" x14ac:dyDescent="0.3">
      <c r="C2989" s="44" t="s">
        <v>37597</v>
      </c>
      <c r="D2989" s="44" t="s">
        <v>38756</v>
      </c>
    </row>
    <row r="2990" spans="3:4" x14ac:dyDescent="0.3">
      <c r="C2990" s="44" t="s">
        <v>37597</v>
      </c>
      <c r="D2990" s="44" t="s">
        <v>38757</v>
      </c>
    </row>
    <row r="2991" spans="3:4" x14ac:dyDescent="0.3">
      <c r="C2991" s="44" t="s">
        <v>37597</v>
      </c>
      <c r="D2991" s="44" t="s">
        <v>38758</v>
      </c>
    </row>
    <row r="2992" spans="3:4" x14ac:dyDescent="0.3">
      <c r="C2992" s="44" t="s">
        <v>37597</v>
      </c>
      <c r="D2992" s="44" t="s">
        <v>38759</v>
      </c>
    </row>
    <row r="2993" spans="3:4" x14ac:dyDescent="0.3">
      <c r="C2993" s="44" t="s">
        <v>37597</v>
      </c>
      <c r="D2993" s="44" t="s">
        <v>38760</v>
      </c>
    </row>
    <row r="2994" spans="3:4" x14ac:dyDescent="0.3">
      <c r="C2994" s="44" t="s">
        <v>37597</v>
      </c>
      <c r="D2994" s="44" t="s">
        <v>38761</v>
      </c>
    </row>
    <row r="2995" spans="3:4" x14ac:dyDescent="0.3">
      <c r="C2995" s="44" t="s">
        <v>37597</v>
      </c>
      <c r="D2995" s="44" t="s">
        <v>38762</v>
      </c>
    </row>
    <row r="2996" spans="3:4" x14ac:dyDescent="0.3">
      <c r="C2996" s="44" t="s">
        <v>37597</v>
      </c>
      <c r="D2996" s="44" t="s">
        <v>38763</v>
      </c>
    </row>
    <row r="2997" spans="3:4" x14ac:dyDescent="0.3">
      <c r="C2997" s="44" t="s">
        <v>37597</v>
      </c>
      <c r="D2997" s="44" t="s">
        <v>38764</v>
      </c>
    </row>
    <row r="2998" spans="3:4" x14ac:dyDescent="0.3">
      <c r="C2998" s="44" t="s">
        <v>37597</v>
      </c>
      <c r="D2998" s="44" t="s">
        <v>38765</v>
      </c>
    </row>
    <row r="2999" spans="3:4" x14ac:dyDescent="0.3">
      <c r="C2999" s="44" t="s">
        <v>37597</v>
      </c>
      <c r="D2999" s="44" t="s">
        <v>38766</v>
      </c>
    </row>
    <row r="3000" spans="3:4" x14ac:dyDescent="0.3">
      <c r="C3000" s="44" t="s">
        <v>37597</v>
      </c>
      <c r="D3000" s="44" t="s">
        <v>38767</v>
      </c>
    </row>
    <row r="3001" spans="3:4" x14ac:dyDescent="0.3">
      <c r="C3001" s="44" t="s">
        <v>37597</v>
      </c>
      <c r="D3001" s="44" t="s">
        <v>38768</v>
      </c>
    </row>
    <row r="3002" spans="3:4" x14ac:dyDescent="0.3">
      <c r="C3002" s="44" t="s">
        <v>37597</v>
      </c>
      <c r="D3002" s="44" t="s">
        <v>38769</v>
      </c>
    </row>
    <row r="3003" spans="3:4" x14ac:dyDescent="0.3">
      <c r="C3003" s="44" t="s">
        <v>37597</v>
      </c>
      <c r="D3003" s="44" t="s">
        <v>38770</v>
      </c>
    </row>
    <row r="3004" spans="3:4" x14ac:dyDescent="0.3">
      <c r="C3004" s="44" t="s">
        <v>37597</v>
      </c>
      <c r="D3004" s="44" t="s">
        <v>38771</v>
      </c>
    </row>
    <row r="3005" spans="3:4" x14ac:dyDescent="0.3">
      <c r="C3005" s="44" t="s">
        <v>37597</v>
      </c>
      <c r="D3005" s="44" t="s">
        <v>38772</v>
      </c>
    </row>
    <row r="3006" spans="3:4" x14ac:dyDescent="0.3">
      <c r="C3006" s="44" t="s">
        <v>37597</v>
      </c>
      <c r="D3006" s="44" t="s">
        <v>38773</v>
      </c>
    </row>
    <row r="3007" spans="3:4" x14ac:dyDescent="0.3">
      <c r="C3007" s="44" t="s">
        <v>37597</v>
      </c>
      <c r="D3007" s="44" t="s">
        <v>38774</v>
      </c>
    </row>
    <row r="3008" spans="3:4" x14ac:dyDescent="0.3">
      <c r="C3008" s="44" t="s">
        <v>37597</v>
      </c>
      <c r="D3008" s="44" t="s">
        <v>38775</v>
      </c>
    </row>
    <row r="3009" spans="3:4" x14ac:dyDescent="0.3">
      <c r="C3009" s="44" t="s">
        <v>37597</v>
      </c>
      <c r="D3009" s="44" t="s">
        <v>38776</v>
      </c>
    </row>
    <row r="3010" spans="3:4" x14ac:dyDescent="0.3">
      <c r="C3010" s="44" t="s">
        <v>37597</v>
      </c>
      <c r="D3010" s="44" t="s">
        <v>38777</v>
      </c>
    </row>
    <row r="3011" spans="3:4" x14ac:dyDescent="0.3">
      <c r="C3011" s="44" t="s">
        <v>37597</v>
      </c>
      <c r="D3011" s="44" t="s">
        <v>38778</v>
      </c>
    </row>
    <row r="3012" spans="3:4" x14ac:dyDescent="0.3">
      <c r="C3012" s="44" t="s">
        <v>37597</v>
      </c>
      <c r="D3012" s="44" t="s">
        <v>38779</v>
      </c>
    </row>
    <row r="3013" spans="3:4" x14ac:dyDescent="0.3">
      <c r="C3013" s="44" t="s">
        <v>37597</v>
      </c>
      <c r="D3013" s="44" t="s">
        <v>38780</v>
      </c>
    </row>
    <row r="3014" spans="3:4" x14ac:dyDescent="0.3">
      <c r="C3014" s="44" t="s">
        <v>37597</v>
      </c>
      <c r="D3014" s="44" t="s">
        <v>38781</v>
      </c>
    </row>
    <row r="3015" spans="3:4" x14ac:dyDescent="0.3">
      <c r="C3015" s="44" t="s">
        <v>37597</v>
      </c>
      <c r="D3015" s="44" t="s">
        <v>38782</v>
      </c>
    </row>
    <row r="3016" spans="3:4" x14ac:dyDescent="0.3">
      <c r="C3016" s="44" t="s">
        <v>37597</v>
      </c>
      <c r="D3016" s="44" t="s">
        <v>38783</v>
      </c>
    </row>
    <row r="3017" spans="3:4" x14ac:dyDescent="0.3">
      <c r="C3017" s="44" t="s">
        <v>37597</v>
      </c>
      <c r="D3017" s="44" t="s">
        <v>38784</v>
      </c>
    </row>
    <row r="3018" spans="3:4" x14ac:dyDescent="0.3">
      <c r="C3018" s="44" t="s">
        <v>37597</v>
      </c>
      <c r="D3018" s="44" t="s">
        <v>38785</v>
      </c>
    </row>
    <row r="3019" spans="3:4" x14ac:dyDescent="0.3">
      <c r="C3019" s="44" t="s">
        <v>37597</v>
      </c>
      <c r="D3019" s="44" t="s">
        <v>38786</v>
      </c>
    </row>
    <row r="3020" spans="3:4" x14ac:dyDescent="0.3">
      <c r="C3020" s="44" t="s">
        <v>37597</v>
      </c>
      <c r="D3020" s="44" t="s">
        <v>38787</v>
      </c>
    </row>
    <row r="3021" spans="3:4" x14ac:dyDescent="0.3">
      <c r="C3021" s="44" t="s">
        <v>37597</v>
      </c>
      <c r="D3021" s="44" t="s">
        <v>38788</v>
      </c>
    </row>
    <row r="3022" spans="3:4" x14ac:dyDescent="0.3">
      <c r="C3022" s="44" t="s">
        <v>37597</v>
      </c>
      <c r="D3022" s="44" t="s">
        <v>38789</v>
      </c>
    </row>
    <row r="3023" spans="3:4" x14ac:dyDescent="0.3">
      <c r="C3023" s="44" t="s">
        <v>37597</v>
      </c>
      <c r="D3023" s="44" t="s">
        <v>38790</v>
      </c>
    </row>
    <row r="3024" spans="3:4" x14ac:dyDescent="0.3">
      <c r="C3024" s="44" t="s">
        <v>37597</v>
      </c>
      <c r="D3024" s="44" t="s">
        <v>38791</v>
      </c>
    </row>
    <row r="3025" spans="3:4" x14ac:dyDescent="0.3">
      <c r="C3025" s="44" t="s">
        <v>37597</v>
      </c>
      <c r="D3025" s="44" t="s">
        <v>38792</v>
      </c>
    </row>
    <row r="3026" spans="3:4" x14ac:dyDescent="0.3">
      <c r="C3026" s="44" t="s">
        <v>37597</v>
      </c>
      <c r="D3026" s="44" t="s">
        <v>38793</v>
      </c>
    </row>
    <row r="3027" spans="3:4" x14ac:dyDescent="0.3">
      <c r="C3027" s="44" t="s">
        <v>37597</v>
      </c>
      <c r="D3027" s="44" t="s">
        <v>38794</v>
      </c>
    </row>
    <row r="3028" spans="3:4" x14ac:dyDescent="0.3">
      <c r="C3028" s="44" t="s">
        <v>37597</v>
      </c>
      <c r="D3028" s="44" t="s">
        <v>38795</v>
      </c>
    </row>
    <row r="3029" spans="3:4" x14ac:dyDescent="0.3">
      <c r="C3029" s="44" t="s">
        <v>37597</v>
      </c>
      <c r="D3029" s="44" t="s">
        <v>38796</v>
      </c>
    </row>
    <row r="3030" spans="3:4" x14ac:dyDescent="0.3">
      <c r="C3030" s="44" t="s">
        <v>37597</v>
      </c>
      <c r="D3030" s="44" t="s">
        <v>38797</v>
      </c>
    </row>
    <row r="3031" spans="3:4" x14ac:dyDescent="0.3">
      <c r="C3031" s="44" t="s">
        <v>37597</v>
      </c>
      <c r="D3031" s="44" t="s">
        <v>38798</v>
      </c>
    </row>
    <row r="3032" spans="3:4" x14ac:dyDescent="0.3">
      <c r="C3032" s="44" t="s">
        <v>37597</v>
      </c>
      <c r="D3032" s="44" t="s">
        <v>38799</v>
      </c>
    </row>
    <row r="3033" spans="3:4" x14ac:dyDescent="0.3">
      <c r="C3033" s="44" t="s">
        <v>37597</v>
      </c>
      <c r="D3033" s="44" t="s">
        <v>38800</v>
      </c>
    </row>
    <row r="3034" spans="3:4" x14ac:dyDescent="0.3">
      <c r="C3034" s="44" t="s">
        <v>37597</v>
      </c>
      <c r="D3034" s="44" t="s">
        <v>38801</v>
      </c>
    </row>
    <row r="3035" spans="3:4" x14ac:dyDescent="0.3">
      <c r="C3035" s="44" t="s">
        <v>37597</v>
      </c>
      <c r="D3035" s="44" t="s">
        <v>38802</v>
      </c>
    </row>
    <row r="3036" spans="3:4" x14ac:dyDescent="0.3">
      <c r="C3036" s="44" t="s">
        <v>37597</v>
      </c>
      <c r="D3036" s="44" t="s">
        <v>38803</v>
      </c>
    </row>
    <row r="3037" spans="3:4" x14ac:dyDescent="0.3">
      <c r="C3037" s="44" t="s">
        <v>37597</v>
      </c>
      <c r="D3037" s="44" t="s">
        <v>38804</v>
      </c>
    </row>
    <row r="3038" spans="3:4" x14ac:dyDescent="0.3">
      <c r="C3038" s="44" t="s">
        <v>37597</v>
      </c>
      <c r="D3038" s="44" t="s">
        <v>38805</v>
      </c>
    </row>
    <row r="3039" spans="3:4" x14ac:dyDescent="0.3">
      <c r="C3039" s="44" t="s">
        <v>37597</v>
      </c>
      <c r="D3039" s="44" t="s">
        <v>38806</v>
      </c>
    </row>
    <row r="3040" spans="3:4" x14ac:dyDescent="0.3">
      <c r="C3040" s="44" t="s">
        <v>37597</v>
      </c>
      <c r="D3040" s="44" t="s">
        <v>38807</v>
      </c>
    </row>
    <row r="3041" spans="3:4" x14ac:dyDescent="0.3">
      <c r="C3041" s="44" t="s">
        <v>37597</v>
      </c>
      <c r="D3041" s="44" t="s">
        <v>38808</v>
      </c>
    </row>
    <row r="3042" spans="3:4" x14ac:dyDescent="0.3">
      <c r="C3042" s="44" t="s">
        <v>37597</v>
      </c>
      <c r="D3042" s="44" t="s">
        <v>38809</v>
      </c>
    </row>
    <row r="3043" spans="3:4" x14ac:dyDescent="0.3">
      <c r="C3043" s="44" t="s">
        <v>37597</v>
      </c>
      <c r="D3043" s="44" t="s">
        <v>38810</v>
      </c>
    </row>
    <row r="3044" spans="3:4" x14ac:dyDescent="0.3">
      <c r="C3044" s="44" t="s">
        <v>37597</v>
      </c>
      <c r="D3044" s="44" t="s">
        <v>38811</v>
      </c>
    </row>
    <row r="3045" spans="3:4" x14ac:dyDescent="0.3">
      <c r="C3045" s="44" t="s">
        <v>37597</v>
      </c>
      <c r="D3045" s="44" t="s">
        <v>38812</v>
      </c>
    </row>
    <row r="3046" spans="3:4" x14ac:dyDescent="0.3">
      <c r="C3046" s="44" t="s">
        <v>37597</v>
      </c>
      <c r="D3046" s="44" t="s">
        <v>38813</v>
      </c>
    </row>
    <row r="3047" spans="3:4" x14ac:dyDescent="0.3">
      <c r="C3047" s="44" t="s">
        <v>37597</v>
      </c>
      <c r="D3047" s="44" t="s">
        <v>38814</v>
      </c>
    </row>
    <row r="3048" spans="3:4" x14ac:dyDescent="0.3">
      <c r="C3048" s="44" t="s">
        <v>37597</v>
      </c>
      <c r="D3048" s="44" t="s">
        <v>38815</v>
      </c>
    </row>
    <row r="3049" spans="3:4" x14ac:dyDescent="0.3">
      <c r="C3049" s="44" t="s">
        <v>37597</v>
      </c>
      <c r="D3049" s="44" t="s">
        <v>38816</v>
      </c>
    </row>
    <row r="3050" spans="3:4" x14ac:dyDescent="0.3">
      <c r="C3050" s="44" t="s">
        <v>37597</v>
      </c>
      <c r="D3050" s="44" t="s">
        <v>38817</v>
      </c>
    </row>
    <row r="3051" spans="3:4" x14ac:dyDescent="0.3">
      <c r="C3051" s="44" t="s">
        <v>37597</v>
      </c>
      <c r="D3051" s="44" t="s">
        <v>38818</v>
      </c>
    </row>
    <row r="3052" spans="3:4" x14ac:dyDescent="0.3">
      <c r="C3052" s="44" t="s">
        <v>37597</v>
      </c>
      <c r="D3052" s="44" t="s">
        <v>38819</v>
      </c>
    </row>
    <row r="3053" spans="3:4" x14ac:dyDescent="0.3">
      <c r="C3053" s="44" t="s">
        <v>37597</v>
      </c>
      <c r="D3053" s="44" t="s">
        <v>38820</v>
      </c>
    </row>
    <row r="3054" spans="3:4" x14ac:dyDescent="0.3">
      <c r="C3054" s="44" t="s">
        <v>37597</v>
      </c>
      <c r="D3054" s="44" t="s">
        <v>38821</v>
      </c>
    </row>
    <row r="3055" spans="3:4" x14ac:dyDescent="0.3">
      <c r="C3055" s="44" t="s">
        <v>37597</v>
      </c>
      <c r="D3055" s="44" t="s">
        <v>38822</v>
      </c>
    </row>
    <row r="3056" spans="3:4" x14ac:dyDescent="0.3">
      <c r="C3056" s="44" t="s">
        <v>37597</v>
      </c>
      <c r="D3056" s="44" t="s">
        <v>38823</v>
      </c>
    </row>
    <row r="3057" spans="3:4" x14ac:dyDescent="0.3">
      <c r="C3057" s="44" t="s">
        <v>37597</v>
      </c>
      <c r="D3057" s="44" t="s">
        <v>38824</v>
      </c>
    </row>
    <row r="3058" spans="3:4" x14ac:dyDescent="0.3">
      <c r="C3058" s="44" t="s">
        <v>37597</v>
      </c>
      <c r="D3058" s="44" t="s">
        <v>38825</v>
      </c>
    </row>
    <row r="3059" spans="3:4" x14ac:dyDescent="0.3">
      <c r="C3059" s="44" t="s">
        <v>37597</v>
      </c>
      <c r="D3059" s="44" t="s">
        <v>38826</v>
      </c>
    </row>
    <row r="3060" spans="3:4" x14ac:dyDescent="0.3">
      <c r="C3060" s="44" t="s">
        <v>37597</v>
      </c>
      <c r="D3060" s="44" t="s">
        <v>38827</v>
      </c>
    </row>
    <row r="3061" spans="3:4" x14ac:dyDescent="0.3">
      <c r="C3061" s="44" t="s">
        <v>37597</v>
      </c>
      <c r="D3061" s="44" t="s">
        <v>38828</v>
      </c>
    </row>
    <row r="3062" spans="3:4" x14ac:dyDescent="0.3">
      <c r="C3062" s="44" t="s">
        <v>37597</v>
      </c>
      <c r="D3062" s="44" t="s">
        <v>38829</v>
      </c>
    </row>
    <row r="3063" spans="3:4" x14ac:dyDescent="0.3">
      <c r="C3063" s="44" t="s">
        <v>37597</v>
      </c>
      <c r="D3063" s="44" t="s">
        <v>38830</v>
      </c>
    </row>
    <row r="3064" spans="3:4" x14ac:dyDescent="0.3">
      <c r="C3064" s="44" t="s">
        <v>37597</v>
      </c>
      <c r="D3064" s="44" t="s">
        <v>38831</v>
      </c>
    </row>
    <row r="3065" spans="3:4" x14ac:dyDescent="0.3">
      <c r="C3065" s="44" t="s">
        <v>37597</v>
      </c>
      <c r="D3065" s="44" t="s">
        <v>38832</v>
      </c>
    </row>
    <row r="3066" spans="3:4" x14ac:dyDescent="0.3">
      <c r="C3066" s="44" t="s">
        <v>37597</v>
      </c>
      <c r="D3066" s="44" t="s">
        <v>38833</v>
      </c>
    </row>
    <row r="3067" spans="3:4" x14ac:dyDescent="0.3">
      <c r="C3067" s="44" t="s">
        <v>37597</v>
      </c>
      <c r="D3067" s="44" t="s">
        <v>38834</v>
      </c>
    </row>
    <row r="3068" spans="3:4" x14ac:dyDescent="0.3">
      <c r="C3068" s="44" t="s">
        <v>37597</v>
      </c>
      <c r="D3068" s="44" t="s">
        <v>38835</v>
      </c>
    </row>
    <row r="3069" spans="3:4" x14ac:dyDescent="0.3">
      <c r="C3069" s="44" t="s">
        <v>37597</v>
      </c>
      <c r="D3069" s="44" t="s">
        <v>38836</v>
      </c>
    </row>
    <row r="3070" spans="3:4" x14ac:dyDescent="0.3">
      <c r="C3070" s="44" t="s">
        <v>37597</v>
      </c>
      <c r="D3070" s="44" t="s">
        <v>38837</v>
      </c>
    </row>
    <row r="3071" spans="3:4" x14ac:dyDescent="0.3">
      <c r="C3071" s="44" t="s">
        <v>37597</v>
      </c>
      <c r="D3071" s="44" t="s">
        <v>38838</v>
      </c>
    </row>
    <row r="3072" spans="3:4" x14ac:dyDescent="0.3">
      <c r="C3072" s="44" t="s">
        <v>37597</v>
      </c>
      <c r="D3072" s="44" t="s">
        <v>38839</v>
      </c>
    </row>
    <row r="3073" spans="3:4" x14ac:dyDescent="0.3">
      <c r="C3073" s="44" t="s">
        <v>37597</v>
      </c>
      <c r="D3073" s="44" t="s">
        <v>38840</v>
      </c>
    </row>
    <row r="3074" spans="3:4" x14ac:dyDescent="0.3">
      <c r="C3074" s="44" t="s">
        <v>37597</v>
      </c>
      <c r="D3074" s="44" t="s">
        <v>38841</v>
      </c>
    </row>
    <row r="3075" spans="3:4" x14ac:dyDescent="0.3">
      <c r="C3075" s="44" t="s">
        <v>37597</v>
      </c>
      <c r="D3075" s="44" t="s">
        <v>38842</v>
      </c>
    </row>
    <row r="3076" spans="3:4" x14ac:dyDescent="0.3">
      <c r="C3076" s="44" t="s">
        <v>37597</v>
      </c>
      <c r="D3076" s="44" t="s">
        <v>38843</v>
      </c>
    </row>
    <row r="3077" spans="3:4" x14ac:dyDescent="0.3">
      <c r="C3077" s="44" t="s">
        <v>37597</v>
      </c>
      <c r="D3077" s="44" t="s">
        <v>38844</v>
      </c>
    </row>
    <row r="3078" spans="3:4" x14ac:dyDescent="0.3">
      <c r="C3078" s="44" t="s">
        <v>37597</v>
      </c>
      <c r="D3078" s="44" t="s">
        <v>38845</v>
      </c>
    </row>
    <row r="3079" spans="3:4" x14ac:dyDescent="0.3">
      <c r="C3079" s="44" t="s">
        <v>37597</v>
      </c>
      <c r="D3079" s="44" t="s">
        <v>38846</v>
      </c>
    </row>
    <row r="3080" spans="3:4" x14ac:dyDescent="0.3">
      <c r="C3080" s="44" t="s">
        <v>37597</v>
      </c>
      <c r="D3080" s="44" t="s">
        <v>38847</v>
      </c>
    </row>
    <row r="3081" spans="3:4" x14ac:dyDescent="0.3">
      <c r="C3081" s="44" t="s">
        <v>37597</v>
      </c>
      <c r="D3081" s="44" t="s">
        <v>38848</v>
      </c>
    </row>
    <row r="3082" spans="3:4" x14ac:dyDescent="0.3">
      <c r="C3082" s="44" t="s">
        <v>37597</v>
      </c>
      <c r="D3082" s="44" t="s">
        <v>38849</v>
      </c>
    </row>
    <row r="3083" spans="3:4" x14ac:dyDescent="0.3">
      <c r="C3083" s="44" t="s">
        <v>37597</v>
      </c>
      <c r="D3083" s="44" t="s">
        <v>38850</v>
      </c>
    </row>
    <row r="3084" spans="3:4" x14ac:dyDescent="0.3">
      <c r="C3084" s="44" t="s">
        <v>37597</v>
      </c>
      <c r="D3084" s="44" t="s">
        <v>38851</v>
      </c>
    </row>
    <row r="3085" spans="3:4" x14ac:dyDescent="0.3">
      <c r="C3085" s="44" t="s">
        <v>37597</v>
      </c>
      <c r="D3085" s="44" t="s">
        <v>38852</v>
      </c>
    </row>
    <row r="3086" spans="3:4" x14ac:dyDescent="0.3">
      <c r="C3086" s="44" t="s">
        <v>37597</v>
      </c>
      <c r="D3086" s="44" t="s">
        <v>38853</v>
      </c>
    </row>
    <row r="3087" spans="3:4" x14ac:dyDescent="0.3">
      <c r="C3087" s="44" t="s">
        <v>37597</v>
      </c>
      <c r="D3087" s="44" t="s">
        <v>38854</v>
      </c>
    </row>
    <row r="3088" spans="3:4" x14ac:dyDescent="0.3">
      <c r="C3088" s="44" t="s">
        <v>37597</v>
      </c>
      <c r="D3088" s="44" t="s">
        <v>38855</v>
      </c>
    </row>
    <row r="3089" spans="3:4" x14ac:dyDescent="0.3">
      <c r="C3089" s="44" t="s">
        <v>37597</v>
      </c>
      <c r="D3089" s="44" t="s">
        <v>38856</v>
      </c>
    </row>
    <row r="3090" spans="3:4" x14ac:dyDescent="0.3">
      <c r="C3090" s="44" t="s">
        <v>37597</v>
      </c>
      <c r="D3090" s="44" t="s">
        <v>38857</v>
      </c>
    </row>
    <row r="3091" spans="3:4" x14ac:dyDescent="0.3">
      <c r="C3091" s="44" t="s">
        <v>37597</v>
      </c>
      <c r="D3091" s="44" t="s">
        <v>38858</v>
      </c>
    </row>
    <row r="3092" spans="3:4" x14ac:dyDescent="0.3">
      <c r="C3092" s="44" t="s">
        <v>37597</v>
      </c>
      <c r="D3092" s="44" t="s">
        <v>38859</v>
      </c>
    </row>
    <row r="3093" spans="3:4" x14ac:dyDescent="0.3">
      <c r="C3093" s="44" t="s">
        <v>37597</v>
      </c>
      <c r="D3093" s="44" t="s">
        <v>38860</v>
      </c>
    </row>
    <row r="3094" spans="3:4" x14ac:dyDescent="0.3">
      <c r="C3094" s="44" t="s">
        <v>37597</v>
      </c>
      <c r="D3094" s="44" t="s">
        <v>38861</v>
      </c>
    </row>
    <row r="3095" spans="3:4" x14ac:dyDescent="0.3">
      <c r="C3095" s="44" t="s">
        <v>37597</v>
      </c>
      <c r="D3095" s="44" t="s">
        <v>38862</v>
      </c>
    </row>
    <row r="3096" spans="3:4" x14ac:dyDescent="0.3">
      <c r="C3096" s="44" t="s">
        <v>37597</v>
      </c>
      <c r="D3096" s="44" t="s">
        <v>38863</v>
      </c>
    </row>
    <row r="3097" spans="3:4" x14ac:dyDescent="0.3">
      <c r="C3097" s="44" t="s">
        <v>37597</v>
      </c>
      <c r="D3097" s="44" t="s">
        <v>38864</v>
      </c>
    </row>
    <row r="3098" spans="3:4" x14ac:dyDescent="0.3">
      <c r="C3098" s="44" t="s">
        <v>37597</v>
      </c>
      <c r="D3098" s="44" t="s">
        <v>38865</v>
      </c>
    </row>
    <row r="3099" spans="3:4" x14ac:dyDescent="0.3">
      <c r="C3099" s="44" t="s">
        <v>37597</v>
      </c>
      <c r="D3099" s="44" t="s">
        <v>38866</v>
      </c>
    </row>
    <row r="3100" spans="3:4" x14ac:dyDescent="0.3">
      <c r="C3100" s="44" t="s">
        <v>37597</v>
      </c>
      <c r="D3100" s="44" t="s">
        <v>38867</v>
      </c>
    </row>
    <row r="3101" spans="3:4" x14ac:dyDescent="0.3">
      <c r="C3101" s="44" t="s">
        <v>37597</v>
      </c>
      <c r="D3101" s="44" t="s">
        <v>38868</v>
      </c>
    </row>
    <row r="3102" spans="3:4" x14ac:dyDescent="0.3">
      <c r="C3102" s="44" t="s">
        <v>37597</v>
      </c>
      <c r="D3102" s="44" t="s">
        <v>38869</v>
      </c>
    </row>
    <row r="3103" spans="3:4" x14ac:dyDescent="0.3">
      <c r="C3103" s="44" t="s">
        <v>37597</v>
      </c>
      <c r="D3103" s="44" t="s">
        <v>38870</v>
      </c>
    </row>
    <row r="3104" spans="3:4" x14ac:dyDescent="0.3">
      <c r="C3104" s="44" t="s">
        <v>37597</v>
      </c>
      <c r="D3104" s="44" t="s">
        <v>38871</v>
      </c>
    </row>
    <row r="3105" spans="3:4" x14ac:dyDescent="0.3">
      <c r="C3105" s="44" t="s">
        <v>37597</v>
      </c>
      <c r="D3105" s="44" t="s">
        <v>38872</v>
      </c>
    </row>
    <row r="3106" spans="3:4" x14ac:dyDescent="0.3">
      <c r="C3106" s="44" t="s">
        <v>37597</v>
      </c>
      <c r="D3106" s="44" t="s">
        <v>38873</v>
      </c>
    </row>
    <row r="3107" spans="3:4" x14ac:dyDescent="0.3">
      <c r="C3107" s="44" t="s">
        <v>37597</v>
      </c>
      <c r="D3107" s="44" t="s">
        <v>38874</v>
      </c>
    </row>
    <row r="3108" spans="3:4" x14ac:dyDescent="0.3">
      <c r="C3108" s="44" t="s">
        <v>37597</v>
      </c>
      <c r="D3108" s="44" t="s">
        <v>38875</v>
      </c>
    </row>
    <row r="3109" spans="3:4" x14ac:dyDescent="0.3">
      <c r="C3109" s="44" t="s">
        <v>37597</v>
      </c>
      <c r="D3109" s="44" t="s">
        <v>38876</v>
      </c>
    </row>
    <row r="3110" spans="3:4" x14ac:dyDescent="0.3">
      <c r="C3110" s="44" t="s">
        <v>37597</v>
      </c>
      <c r="D3110" s="44" t="s">
        <v>38877</v>
      </c>
    </row>
    <row r="3111" spans="3:4" x14ac:dyDescent="0.3">
      <c r="C3111" s="44" t="s">
        <v>37597</v>
      </c>
      <c r="D3111" s="44" t="s">
        <v>38878</v>
      </c>
    </row>
    <row r="3112" spans="3:4" x14ac:dyDescent="0.3">
      <c r="C3112" s="44" t="s">
        <v>37597</v>
      </c>
      <c r="D3112" s="44" t="s">
        <v>38879</v>
      </c>
    </row>
    <row r="3113" spans="3:4" x14ac:dyDescent="0.3">
      <c r="C3113" s="44" t="s">
        <v>37597</v>
      </c>
      <c r="D3113" s="44" t="s">
        <v>38880</v>
      </c>
    </row>
    <row r="3114" spans="3:4" x14ac:dyDescent="0.3">
      <c r="C3114" s="44" t="s">
        <v>37597</v>
      </c>
      <c r="D3114" s="44" t="s">
        <v>38881</v>
      </c>
    </row>
    <row r="3115" spans="3:4" x14ac:dyDescent="0.3">
      <c r="C3115" s="44" t="s">
        <v>37597</v>
      </c>
      <c r="D3115" s="44" t="s">
        <v>38882</v>
      </c>
    </row>
    <row r="3116" spans="3:4" x14ac:dyDescent="0.3">
      <c r="C3116" s="44" t="s">
        <v>37597</v>
      </c>
      <c r="D3116" s="44" t="s">
        <v>38883</v>
      </c>
    </row>
    <row r="3117" spans="3:4" x14ac:dyDescent="0.3">
      <c r="C3117" s="44" t="s">
        <v>37597</v>
      </c>
      <c r="D3117" s="44" t="s">
        <v>38884</v>
      </c>
    </row>
    <row r="3118" spans="3:4" x14ac:dyDescent="0.3">
      <c r="C3118" s="44" t="s">
        <v>37597</v>
      </c>
      <c r="D3118" s="44" t="s">
        <v>38885</v>
      </c>
    </row>
    <row r="3119" spans="3:4" x14ac:dyDescent="0.3">
      <c r="C3119" s="44" t="s">
        <v>37597</v>
      </c>
      <c r="D3119" s="44" t="s">
        <v>38886</v>
      </c>
    </row>
    <row r="3120" spans="3:4" x14ac:dyDescent="0.3">
      <c r="C3120" s="44" t="s">
        <v>37597</v>
      </c>
      <c r="D3120" s="44" t="s">
        <v>38887</v>
      </c>
    </row>
    <row r="3121" spans="3:4" x14ac:dyDescent="0.3">
      <c r="C3121" s="44" t="s">
        <v>37597</v>
      </c>
      <c r="D3121" s="44" t="s">
        <v>38888</v>
      </c>
    </row>
    <row r="3122" spans="3:4" x14ac:dyDescent="0.3">
      <c r="C3122" s="44" t="s">
        <v>37597</v>
      </c>
      <c r="D3122" s="44" t="s">
        <v>38889</v>
      </c>
    </row>
    <row r="3123" spans="3:4" x14ac:dyDescent="0.3">
      <c r="C3123" s="44" t="s">
        <v>37597</v>
      </c>
      <c r="D3123" s="44" t="s">
        <v>38890</v>
      </c>
    </row>
    <row r="3124" spans="3:4" x14ac:dyDescent="0.3">
      <c r="C3124" s="44" t="s">
        <v>37597</v>
      </c>
      <c r="D3124" s="44" t="s">
        <v>38891</v>
      </c>
    </row>
    <row r="3125" spans="3:4" x14ac:dyDescent="0.3">
      <c r="C3125" s="44" t="s">
        <v>37597</v>
      </c>
      <c r="D3125" s="44" t="s">
        <v>38892</v>
      </c>
    </row>
    <row r="3126" spans="3:4" x14ac:dyDescent="0.3">
      <c r="C3126" s="44" t="s">
        <v>37597</v>
      </c>
      <c r="D3126" s="44" t="s">
        <v>38893</v>
      </c>
    </row>
    <row r="3127" spans="3:4" x14ac:dyDescent="0.3">
      <c r="C3127" s="44" t="s">
        <v>37597</v>
      </c>
      <c r="D3127" s="44" t="s">
        <v>38894</v>
      </c>
    </row>
    <row r="3128" spans="3:4" x14ac:dyDescent="0.3">
      <c r="C3128" s="44" t="s">
        <v>37597</v>
      </c>
      <c r="D3128" s="44" t="s">
        <v>38895</v>
      </c>
    </row>
    <row r="3129" spans="3:4" x14ac:dyDescent="0.3">
      <c r="C3129" s="44" t="s">
        <v>37597</v>
      </c>
      <c r="D3129" s="44" t="s">
        <v>38896</v>
      </c>
    </row>
    <row r="3130" spans="3:4" x14ac:dyDescent="0.3">
      <c r="C3130" s="44" t="s">
        <v>37597</v>
      </c>
      <c r="D3130" s="44" t="s">
        <v>38897</v>
      </c>
    </row>
    <row r="3131" spans="3:4" x14ac:dyDescent="0.3">
      <c r="C3131" s="44" t="s">
        <v>37597</v>
      </c>
      <c r="D3131" s="44" t="s">
        <v>38898</v>
      </c>
    </row>
    <row r="3132" spans="3:4" x14ac:dyDescent="0.3">
      <c r="C3132" s="44" t="s">
        <v>37597</v>
      </c>
      <c r="D3132" s="44" t="s">
        <v>38899</v>
      </c>
    </row>
    <row r="3133" spans="3:4" x14ac:dyDescent="0.3">
      <c r="C3133" s="44" t="s">
        <v>37597</v>
      </c>
      <c r="D3133" s="44" t="s">
        <v>38900</v>
      </c>
    </row>
    <row r="3134" spans="3:4" x14ac:dyDescent="0.3">
      <c r="C3134" s="44" t="s">
        <v>37597</v>
      </c>
      <c r="D3134" s="44" t="s">
        <v>38901</v>
      </c>
    </row>
    <row r="3135" spans="3:4" x14ac:dyDescent="0.3">
      <c r="C3135" s="44" t="s">
        <v>37597</v>
      </c>
      <c r="D3135" s="44" t="s">
        <v>38902</v>
      </c>
    </row>
    <row r="3136" spans="3:4" x14ac:dyDescent="0.3">
      <c r="C3136" s="44" t="s">
        <v>37597</v>
      </c>
      <c r="D3136" s="44" t="s">
        <v>38903</v>
      </c>
    </row>
    <row r="3137" spans="3:4" x14ac:dyDescent="0.3">
      <c r="C3137" s="44" t="s">
        <v>37597</v>
      </c>
      <c r="D3137" s="44" t="s">
        <v>38904</v>
      </c>
    </row>
    <row r="3138" spans="3:4" x14ac:dyDescent="0.3">
      <c r="C3138" s="44" t="s">
        <v>37597</v>
      </c>
      <c r="D3138" s="44" t="s">
        <v>38905</v>
      </c>
    </row>
    <row r="3139" spans="3:4" x14ac:dyDescent="0.3">
      <c r="C3139" s="44" t="s">
        <v>37597</v>
      </c>
      <c r="D3139" s="44" t="s">
        <v>38906</v>
      </c>
    </row>
    <row r="3140" spans="3:4" x14ac:dyDescent="0.3">
      <c r="C3140" s="44" t="s">
        <v>37597</v>
      </c>
      <c r="D3140" s="44" t="s">
        <v>38907</v>
      </c>
    </row>
    <row r="3141" spans="3:4" x14ac:dyDescent="0.3">
      <c r="C3141" s="44" t="s">
        <v>37597</v>
      </c>
      <c r="D3141" s="44" t="s">
        <v>38908</v>
      </c>
    </row>
    <row r="3142" spans="3:4" x14ac:dyDescent="0.3">
      <c r="C3142" s="44" t="s">
        <v>37597</v>
      </c>
      <c r="D3142" s="44" t="s">
        <v>38909</v>
      </c>
    </row>
    <row r="3143" spans="3:4" x14ac:dyDescent="0.3">
      <c r="C3143" s="44" t="s">
        <v>37597</v>
      </c>
      <c r="D3143" s="44" t="s">
        <v>38910</v>
      </c>
    </row>
    <row r="3144" spans="3:4" x14ac:dyDescent="0.3">
      <c r="C3144" s="44" t="s">
        <v>37597</v>
      </c>
      <c r="D3144" s="44" t="s">
        <v>38911</v>
      </c>
    </row>
    <row r="3145" spans="3:4" x14ac:dyDescent="0.3">
      <c r="C3145" s="44" t="s">
        <v>37597</v>
      </c>
      <c r="D3145" s="44" t="s">
        <v>38912</v>
      </c>
    </row>
    <row r="3146" spans="3:4" x14ac:dyDescent="0.3">
      <c r="C3146" s="44" t="s">
        <v>37597</v>
      </c>
      <c r="D3146" s="44" t="s">
        <v>38913</v>
      </c>
    </row>
    <row r="3147" spans="3:4" x14ac:dyDescent="0.3">
      <c r="C3147" s="44" t="s">
        <v>37597</v>
      </c>
      <c r="D3147" s="44" t="s">
        <v>38914</v>
      </c>
    </row>
    <row r="3148" spans="3:4" x14ac:dyDescent="0.3">
      <c r="C3148" s="44" t="s">
        <v>37597</v>
      </c>
      <c r="D3148" s="44" t="s">
        <v>38915</v>
      </c>
    </row>
    <row r="3149" spans="3:4" x14ac:dyDescent="0.3">
      <c r="C3149" s="44" t="s">
        <v>37597</v>
      </c>
      <c r="D3149" s="44" t="s">
        <v>38916</v>
      </c>
    </row>
    <row r="3150" spans="3:4" x14ac:dyDescent="0.3">
      <c r="C3150" s="44" t="s">
        <v>37597</v>
      </c>
      <c r="D3150" s="44" t="s">
        <v>38917</v>
      </c>
    </row>
    <row r="3151" spans="3:4" x14ac:dyDescent="0.3">
      <c r="C3151" s="44" t="s">
        <v>37597</v>
      </c>
      <c r="D3151" s="44" t="s">
        <v>38918</v>
      </c>
    </row>
    <row r="3152" spans="3:4" x14ac:dyDescent="0.3">
      <c r="C3152" s="44" t="s">
        <v>37597</v>
      </c>
      <c r="D3152" s="44" t="s">
        <v>38919</v>
      </c>
    </row>
    <row r="3153" spans="3:4" x14ac:dyDescent="0.3">
      <c r="C3153" s="44" t="s">
        <v>37597</v>
      </c>
      <c r="D3153" s="44" t="s">
        <v>38920</v>
      </c>
    </row>
    <row r="3154" spans="3:4" x14ac:dyDescent="0.3">
      <c r="C3154" s="44" t="s">
        <v>37597</v>
      </c>
      <c r="D3154" s="44" t="s">
        <v>38921</v>
      </c>
    </row>
    <row r="3155" spans="3:4" x14ac:dyDescent="0.3">
      <c r="C3155" s="44" t="s">
        <v>37597</v>
      </c>
      <c r="D3155" s="44" t="s">
        <v>38922</v>
      </c>
    </row>
    <row r="3156" spans="3:4" x14ac:dyDescent="0.3">
      <c r="C3156" s="44" t="s">
        <v>37597</v>
      </c>
      <c r="D3156" s="44" t="s">
        <v>38923</v>
      </c>
    </row>
    <row r="3157" spans="3:4" x14ac:dyDescent="0.3">
      <c r="C3157" s="44" t="s">
        <v>37597</v>
      </c>
      <c r="D3157" s="44" t="s">
        <v>38924</v>
      </c>
    </row>
    <row r="3158" spans="3:4" x14ac:dyDescent="0.3">
      <c r="C3158" s="44" t="s">
        <v>37597</v>
      </c>
      <c r="D3158" s="44" t="s">
        <v>38925</v>
      </c>
    </row>
    <row r="3159" spans="3:4" x14ac:dyDescent="0.3">
      <c r="C3159" s="44" t="s">
        <v>37597</v>
      </c>
      <c r="D3159" s="44" t="s">
        <v>38926</v>
      </c>
    </row>
    <row r="3160" spans="3:4" x14ac:dyDescent="0.3">
      <c r="C3160" s="44" t="s">
        <v>37597</v>
      </c>
      <c r="D3160" s="44" t="s">
        <v>38927</v>
      </c>
    </row>
    <row r="3161" spans="3:4" x14ac:dyDescent="0.3">
      <c r="C3161" s="44" t="s">
        <v>37597</v>
      </c>
      <c r="D3161" s="44" t="s">
        <v>38928</v>
      </c>
    </row>
    <row r="3162" spans="3:4" x14ac:dyDescent="0.3">
      <c r="C3162" s="44" t="s">
        <v>37597</v>
      </c>
      <c r="D3162" s="44" t="s">
        <v>38929</v>
      </c>
    </row>
    <row r="3163" spans="3:4" x14ac:dyDescent="0.3">
      <c r="C3163" s="44" t="s">
        <v>37597</v>
      </c>
      <c r="D3163" s="44" t="s">
        <v>38930</v>
      </c>
    </row>
    <row r="3164" spans="3:4" x14ac:dyDescent="0.3">
      <c r="C3164" s="44" t="s">
        <v>37597</v>
      </c>
      <c r="D3164" s="44" t="s">
        <v>38931</v>
      </c>
    </row>
    <row r="3165" spans="3:4" x14ac:dyDescent="0.3">
      <c r="C3165" s="44" t="s">
        <v>37597</v>
      </c>
      <c r="D3165" s="44" t="s">
        <v>38932</v>
      </c>
    </row>
    <row r="3166" spans="3:4" x14ac:dyDescent="0.3">
      <c r="C3166" s="44" t="s">
        <v>37597</v>
      </c>
      <c r="D3166" s="44" t="s">
        <v>38933</v>
      </c>
    </row>
    <row r="3167" spans="3:4" x14ac:dyDescent="0.3">
      <c r="C3167" s="44" t="s">
        <v>37597</v>
      </c>
      <c r="D3167" s="44" t="s">
        <v>38934</v>
      </c>
    </row>
    <row r="3168" spans="3:4" x14ac:dyDescent="0.3">
      <c r="C3168" s="44" t="s">
        <v>37597</v>
      </c>
      <c r="D3168" s="44" t="s">
        <v>38935</v>
      </c>
    </row>
    <row r="3169" spans="3:4" x14ac:dyDescent="0.3">
      <c r="C3169" s="44" t="s">
        <v>37597</v>
      </c>
      <c r="D3169" s="44" t="s">
        <v>38936</v>
      </c>
    </row>
    <row r="3170" spans="3:4" x14ac:dyDescent="0.3">
      <c r="C3170" s="44" t="s">
        <v>37597</v>
      </c>
      <c r="D3170" s="44" t="s">
        <v>38937</v>
      </c>
    </row>
    <row r="3171" spans="3:4" x14ac:dyDescent="0.3">
      <c r="C3171" s="44" t="s">
        <v>37597</v>
      </c>
      <c r="D3171" s="44" t="s">
        <v>38938</v>
      </c>
    </row>
    <row r="3172" spans="3:4" x14ac:dyDescent="0.3">
      <c r="C3172" s="44" t="s">
        <v>37597</v>
      </c>
      <c r="D3172" s="44" t="s">
        <v>38939</v>
      </c>
    </row>
    <row r="3173" spans="3:4" x14ac:dyDescent="0.3">
      <c r="C3173" s="44" t="s">
        <v>37597</v>
      </c>
      <c r="D3173" s="44" t="s">
        <v>38940</v>
      </c>
    </row>
    <row r="3174" spans="3:4" x14ac:dyDescent="0.3">
      <c r="C3174" s="44" t="s">
        <v>37597</v>
      </c>
      <c r="D3174" s="44" t="s">
        <v>38941</v>
      </c>
    </row>
    <row r="3175" spans="3:4" x14ac:dyDescent="0.3">
      <c r="C3175" s="44" t="s">
        <v>37597</v>
      </c>
      <c r="D3175" s="44" t="s">
        <v>38942</v>
      </c>
    </row>
    <row r="3176" spans="3:4" x14ac:dyDescent="0.3">
      <c r="C3176" s="44" t="s">
        <v>37597</v>
      </c>
      <c r="D3176" s="44" t="s">
        <v>38943</v>
      </c>
    </row>
    <row r="3177" spans="3:4" x14ac:dyDescent="0.3">
      <c r="C3177" s="44" t="s">
        <v>37597</v>
      </c>
      <c r="D3177" s="44" t="s">
        <v>38944</v>
      </c>
    </row>
    <row r="3178" spans="3:4" x14ac:dyDescent="0.3">
      <c r="C3178" s="44" t="s">
        <v>37597</v>
      </c>
      <c r="D3178" s="44" t="s">
        <v>38945</v>
      </c>
    </row>
    <row r="3179" spans="3:4" x14ac:dyDescent="0.3">
      <c r="C3179" s="44" t="s">
        <v>37597</v>
      </c>
      <c r="D3179" s="44" t="s">
        <v>38946</v>
      </c>
    </row>
    <row r="3180" spans="3:4" x14ac:dyDescent="0.3">
      <c r="C3180" s="44" t="s">
        <v>37597</v>
      </c>
      <c r="D3180" s="44" t="s">
        <v>38947</v>
      </c>
    </row>
    <row r="3181" spans="3:4" x14ac:dyDescent="0.3">
      <c r="C3181" s="44" t="s">
        <v>37597</v>
      </c>
      <c r="D3181" s="44" t="s">
        <v>38948</v>
      </c>
    </row>
    <row r="3182" spans="3:4" x14ac:dyDescent="0.3">
      <c r="C3182" s="44" t="s">
        <v>37597</v>
      </c>
      <c r="D3182" s="44" t="s">
        <v>38949</v>
      </c>
    </row>
    <row r="3183" spans="3:4" x14ac:dyDescent="0.3">
      <c r="C3183" s="44" t="s">
        <v>37597</v>
      </c>
      <c r="D3183" s="44" t="s">
        <v>38950</v>
      </c>
    </row>
    <row r="3184" spans="3:4" x14ac:dyDescent="0.3">
      <c r="C3184" s="44" t="s">
        <v>37597</v>
      </c>
      <c r="D3184" s="44" t="s">
        <v>38951</v>
      </c>
    </row>
    <row r="3185" spans="3:4" x14ac:dyDescent="0.3">
      <c r="C3185" s="44" t="s">
        <v>37597</v>
      </c>
      <c r="D3185" s="44" t="s">
        <v>38952</v>
      </c>
    </row>
    <row r="3186" spans="3:4" x14ac:dyDescent="0.3">
      <c r="C3186" s="44" t="s">
        <v>37597</v>
      </c>
      <c r="D3186" s="44" t="s">
        <v>38953</v>
      </c>
    </row>
    <row r="3187" spans="3:4" x14ac:dyDescent="0.3">
      <c r="C3187" s="44" t="s">
        <v>37597</v>
      </c>
      <c r="D3187" s="44" t="s">
        <v>38954</v>
      </c>
    </row>
    <row r="3188" spans="3:4" x14ac:dyDescent="0.3">
      <c r="C3188" s="44" t="s">
        <v>37597</v>
      </c>
      <c r="D3188" s="44" t="s">
        <v>38955</v>
      </c>
    </row>
    <row r="3189" spans="3:4" x14ac:dyDescent="0.3">
      <c r="C3189" s="44" t="s">
        <v>37597</v>
      </c>
      <c r="D3189" s="44" t="s">
        <v>38956</v>
      </c>
    </row>
    <row r="3190" spans="3:4" x14ac:dyDescent="0.3">
      <c r="C3190" s="44" t="s">
        <v>37597</v>
      </c>
      <c r="D3190" s="44" t="s">
        <v>38957</v>
      </c>
    </row>
    <row r="3191" spans="3:4" x14ac:dyDescent="0.3">
      <c r="C3191" s="44" t="s">
        <v>37597</v>
      </c>
      <c r="D3191" s="44" t="s">
        <v>38958</v>
      </c>
    </row>
    <row r="3192" spans="3:4" x14ac:dyDescent="0.3">
      <c r="C3192" s="44" t="s">
        <v>37597</v>
      </c>
      <c r="D3192" s="44" t="s">
        <v>38959</v>
      </c>
    </row>
    <row r="3193" spans="3:4" x14ac:dyDescent="0.3">
      <c r="C3193" s="44" t="s">
        <v>37597</v>
      </c>
      <c r="D3193" s="44" t="s">
        <v>38960</v>
      </c>
    </row>
    <row r="3194" spans="3:4" x14ac:dyDescent="0.3">
      <c r="C3194" s="44" t="s">
        <v>37597</v>
      </c>
      <c r="D3194" s="44" t="s">
        <v>38961</v>
      </c>
    </row>
    <row r="3195" spans="3:4" x14ac:dyDescent="0.3">
      <c r="C3195" s="44" t="s">
        <v>37597</v>
      </c>
      <c r="D3195" s="44" t="s">
        <v>38962</v>
      </c>
    </row>
    <row r="3196" spans="3:4" x14ac:dyDescent="0.3">
      <c r="C3196" s="44" t="s">
        <v>37597</v>
      </c>
      <c r="D3196" s="44" t="s">
        <v>38963</v>
      </c>
    </row>
    <row r="3197" spans="3:4" x14ac:dyDescent="0.3">
      <c r="C3197" s="44" t="s">
        <v>37597</v>
      </c>
      <c r="D3197" s="44" t="s">
        <v>38964</v>
      </c>
    </row>
    <row r="3198" spans="3:4" x14ac:dyDescent="0.3">
      <c r="C3198" s="44" t="s">
        <v>37597</v>
      </c>
      <c r="D3198" s="44" t="s">
        <v>38965</v>
      </c>
    </row>
    <row r="3199" spans="3:4" x14ac:dyDescent="0.3">
      <c r="C3199" s="44" t="s">
        <v>37597</v>
      </c>
      <c r="D3199" s="44" t="s">
        <v>38966</v>
      </c>
    </row>
    <row r="3200" spans="3:4" x14ac:dyDescent="0.3">
      <c r="C3200" s="44" t="s">
        <v>37597</v>
      </c>
      <c r="D3200" s="44" t="s">
        <v>38967</v>
      </c>
    </row>
    <row r="3201" spans="3:4" x14ac:dyDescent="0.3">
      <c r="C3201" s="44" t="s">
        <v>37597</v>
      </c>
      <c r="D3201" s="44" t="s">
        <v>38968</v>
      </c>
    </row>
    <row r="3202" spans="3:4" x14ac:dyDescent="0.3">
      <c r="C3202" s="44" t="s">
        <v>37597</v>
      </c>
      <c r="D3202" s="44" t="s">
        <v>38969</v>
      </c>
    </row>
    <row r="3203" spans="3:4" x14ac:dyDescent="0.3">
      <c r="C3203" s="44" t="s">
        <v>37597</v>
      </c>
      <c r="D3203" s="44" t="s">
        <v>38970</v>
      </c>
    </row>
    <row r="3204" spans="3:4" x14ac:dyDescent="0.3">
      <c r="C3204" s="44" t="s">
        <v>37597</v>
      </c>
      <c r="D3204" s="44" t="s">
        <v>38971</v>
      </c>
    </row>
    <row r="3205" spans="3:4" x14ac:dyDescent="0.3">
      <c r="C3205" s="44" t="s">
        <v>37597</v>
      </c>
      <c r="D3205" s="44" t="s">
        <v>38972</v>
      </c>
    </row>
    <row r="3206" spans="3:4" x14ac:dyDescent="0.3">
      <c r="C3206" s="44" t="s">
        <v>37597</v>
      </c>
      <c r="D3206" s="44" t="s">
        <v>38973</v>
      </c>
    </row>
    <row r="3207" spans="3:4" x14ac:dyDescent="0.3">
      <c r="C3207" s="44" t="s">
        <v>37597</v>
      </c>
      <c r="D3207" s="44" t="s">
        <v>38974</v>
      </c>
    </row>
    <row r="3208" spans="3:4" x14ac:dyDescent="0.3">
      <c r="C3208" s="44" t="s">
        <v>37597</v>
      </c>
      <c r="D3208" s="44" t="s">
        <v>38975</v>
      </c>
    </row>
    <row r="3209" spans="3:4" x14ac:dyDescent="0.3">
      <c r="C3209" s="44" t="s">
        <v>37597</v>
      </c>
      <c r="D3209" s="44" t="s">
        <v>38976</v>
      </c>
    </row>
    <row r="3210" spans="3:4" x14ac:dyDescent="0.3">
      <c r="C3210" s="44" t="s">
        <v>37597</v>
      </c>
      <c r="D3210" s="44" t="s">
        <v>38977</v>
      </c>
    </row>
    <row r="3211" spans="3:4" x14ac:dyDescent="0.3">
      <c r="C3211" s="44" t="s">
        <v>37597</v>
      </c>
      <c r="D3211" s="44" t="s">
        <v>38978</v>
      </c>
    </row>
    <row r="3212" spans="3:4" x14ac:dyDescent="0.3">
      <c r="C3212" s="44" t="s">
        <v>37597</v>
      </c>
      <c r="D3212" s="44" t="s">
        <v>38979</v>
      </c>
    </row>
    <row r="3213" spans="3:4" x14ac:dyDescent="0.3">
      <c r="C3213" s="44" t="s">
        <v>37597</v>
      </c>
      <c r="D3213" s="44" t="s">
        <v>38980</v>
      </c>
    </row>
    <row r="3214" spans="3:4" x14ac:dyDescent="0.3">
      <c r="C3214" s="44" t="s">
        <v>37597</v>
      </c>
      <c r="D3214" s="44" t="s">
        <v>38981</v>
      </c>
    </row>
    <row r="3215" spans="3:4" x14ac:dyDescent="0.3">
      <c r="C3215" s="44" t="s">
        <v>37597</v>
      </c>
      <c r="D3215" s="44" t="s">
        <v>38982</v>
      </c>
    </row>
    <row r="3216" spans="3:4" x14ac:dyDescent="0.3">
      <c r="C3216" s="44" t="s">
        <v>37597</v>
      </c>
      <c r="D3216" s="44" t="s">
        <v>38983</v>
      </c>
    </row>
    <row r="3217" spans="3:4" x14ac:dyDescent="0.3">
      <c r="C3217" s="44" t="s">
        <v>37597</v>
      </c>
      <c r="D3217" s="44" t="s">
        <v>38984</v>
      </c>
    </row>
    <row r="3218" spans="3:4" x14ac:dyDescent="0.3">
      <c r="C3218" s="44" t="s">
        <v>37597</v>
      </c>
      <c r="D3218" s="44" t="s">
        <v>38985</v>
      </c>
    </row>
    <row r="3219" spans="3:4" x14ac:dyDescent="0.3">
      <c r="C3219" s="44" t="s">
        <v>37597</v>
      </c>
      <c r="D3219" s="44" t="s">
        <v>38986</v>
      </c>
    </row>
    <row r="3220" spans="3:4" x14ac:dyDescent="0.3">
      <c r="C3220" s="44" t="s">
        <v>37597</v>
      </c>
      <c r="D3220" s="44" t="s">
        <v>38987</v>
      </c>
    </row>
    <row r="3221" spans="3:4" x14ac:dyDescent="0.3">
      <c r="C3221" s="44" t="s">
        <v>37597</v>
      </c>
      <c r="D3221" s="44" t="s">
        <v>38988</v>
      </c>
    </row>
    <row r="3222" spans="3:4" x14ac:dyDescent="0.3">
      <c r="C3222" s="44" t="s">
        <v>37597</v>
      </c>
      <c r="D3222" s="44" t="s">
        <v>38989</v>
      </c>
    </row>
    <row r="3223" spans="3:4" x14ac:dyDescent="0.3">
      <c r="C3223" s="44" t="s">
        <v>37597</v>
      </c>
      <c r="D3223" s="44" t="s">
        <v>38990</v>
      </c>
    </row>
    <row r="3224" spans="3:4" x14ac:dyDescent="0.3">
      <c r="C3224" s="44" t="s">
        <v>37597</v>
      </c>
      <c r="D3224" s="44" t="s">
        <v>38991</v>
      </c>
    </row>
    <row r="3225" spans="3:4" x14ac:dyDescent="0.3">
      <c r="C3225" s="44" t="s">
        <v>37597</v>
      </c>
      <c r="D3225" s="44" t="s">
        <v>38992</v>
      </c>
    </row>
    <row r="3226" spans="3:4" x14ac:dyDescent="0.3">
      <c r="C3226" s="44" t="s">
        <v>37597</v>
      </c>
      <c r="D3226" s="44" t="s">
        <v>38993</v>
      </c>
    </row>
    <row r="3227" spans="3:4" x14ac:dyDescent="0.3">
      <c r="C3227" s="44" t="s">
        <v>37597</v>
      </c>
      <c r="D3227" s="44" t="s">
        <v>38994</v>
      </c>
    </row>
    <row r="3228" spans="3:4" x14ac:dyDescent="0.3">
      <c r="C3228" s="44" t="s">
        <v>37597</v>
      </c>
      <c r="D3228" s="44" t="s">
        <v>38995</v>
      </c>
    </row>
    <row r="3229" spans="3:4" x14ac:dyDescent="0.3">
      <c r="C3229" s="44" t="s">
        <v>37597</v>
      </c>
      <c r="D3229" s="44" t="s">
        <v>38996</v>
      </c>
    </row>
    <row r="3230" spans="3:4" x14ac:dyDescent="0.3">
      <c r="C3230" s="44" t="s">
        <v>37597</v>
      </c>
      <c r="D3230" s="44" t="s">
        <v>38997</v>
      </c>
    </row>
    <row r="3231" spans="3:4" x14ac:dyDescent="0.3">
      <c r="C3231" s="44" t="s">
        <v>37597</v>
      </c>
      <c r="D3231" s="44" t="s">
        <v>38998</v>
      </c>
    </row>
    <row r="3232" spans="3:4" x14ac:dyDescent="0.3">
      <c r="C3232" s="44" t="s">
        <v>37597</v>
      </c>
      <c r="D3232" s="44" t="s">
        <v>38999</v>
      </c>
    </row>
    <row r="3233" spans="3:4" x14ac:dyDescent="0.3">
      <c r="C3233" s="44" t="s">
        <v>37597</v>
      </c>
      <c r="D3233" s="44" t="s">
        <v>39000</v>
      </c>
    </row>
    <row r="3234" spans="3:4" x14ac:dyDescent="0.3">
      <c r="C3234" s="44" t="s">
        <v>37597</v>
      </c>
      <c r="D3234" s="44" t="s">
        <v>39001</v>
      </c>
    </row>
    <row r="3235" spans="3:4" x14ac:dyDescent="0.3">
      <c r="C3235" s="44" t="s">
        <v>37597</v>
      </c>
      <c r="D3235" s="44" t="s">
        <v>39002</v>
      </c>
    </row>
    <row r="3236" spans="3:4" x14ac:dyDescent="0.3">
      <c r="C3236" s="44" t="s">
        <v>37597</v>
      </c>
      <c r="D3236" s="44" t="s">
        <v>39003</v>
      </c>
    </row>
    <row r="3237" spans="3:4" x14ac:dyDescent="0.3">
      <c r="C3237" s="44" t="s">
        <v>37597</v>
      </c>
      <c r="D3237" s="44" t="s">
        <v>39004</v>
      </c>
    </row>
    <row r="3238" spans="3:4" x14ac:dyDescent="0.3">
      <c r="C3238" s="44" t="s">
        <v>37597</v>
      </c>
      <c r="D3238" s="44" t="s">
        <v>39005</v>
      </c>
    </row>
    <row r="3239" spans="3:4" x14ac:dyDescent="0.3">
      <c r="C3239" s="44" t="s">
        <v>37597</v>
      </c>
      <c r="D3239" s="44" t="s">
        <v>39006</v>
      </c>
    </row>
    <row r="3240" spans="3:4" x14ac:dyDescent="0.3">
      <c r="C3240" s="44" t="s">
        <v>37597</v>
      </c>
      <c r="D3240" s="44" t="s">
        <v>39007</v>
      </c>
    </row>
    <row r="3241" spans="3:4" x14ac:dyDescent="0.3">
      <c r="C3241" s="44" t="s">
        <v>37597</v>
      </c>
      <c r="D3241" s="44" t="s">
        <v>39008</v>
      </c>
    </row>
    <row r="3242" spans="3:4" x14ac:dyDescent="0.3">
      <c r="C3242" s="44" t="s">
        <v>37597</v>
      </c>
      <c r="D3242" s="44" t="s">
        <v>39009</v>
      </c>
    </row>
    <row r="3243" spans="3:4" x14ac:dyDescent="0.3">
      <c r="C3243" s="44" t="s">
        <v>37597</v>
      </c>
      <c r="D3243" s="44" t="s">
        <v>39010</v>
      </c>
    </row>
    <row r="3244" spans="3:4" x14ac:dyDescent="0.3">
      <c r="C3244" s="44" t="s">
        <v>37597</v>
      </c>
      <c r="D3244" s="44" t="s">
        <v>39011</v>
      </c>
    </row>
    <row r="3245" spans="3:4" x14ac:dyDescent="0.3">
      <c r="C3245" s="44" t="s">
        <v>37597</v>
      </c>
      <c r="D3245" s="44" t="s">
        <v>39012</v>
      </c>
    </row>
    <row r="3246" spans="3:4" x14ac:dyDescent="0.3">
      <c r="C3246" s="44" t="s">
        <v>37597</v>
      </c>
      <c r="D3246" s="44" t="s">
        <v>39013</v>
      </c>
    </row>
    <row r="3247" spans="3:4" x14ac:dyDescent="0.3">
      <c r="C3247" s="44" t="s">
        <v>37597</v>
      </c>
      <c r="D3247" s="44" t="s">
        <v>39014</v>
      </c>
    </row>
    <row r="3248" spans="3:4" x14ac:dyDescent="0.3">
      <c r="C3248" s="44" t="s">
        <v>37597</v>
      </c>
      <c r="D3248" s="44" t="s">
        <v>39015</v>
      </c>
    </row>
    <row r="3249" spans="3:4" x14ac:dyDescent="0.3">
      <c r="C3249" s="44" t="s">
        <v>37597</v>
      </c>
      <c r="D3249" s="44" t="s">
        <v>39016</v>
      </c>
    </row>
    <row r="3250" spans="3:4" x14ac:dyDescent="0.3">
      <c r="C3250" s="44" t="s">
        <v>37597</v>
      </c>
      <c r="D3250" s="44" t="s">
        <v>39017</v>
      </c>
    </row>
    <row r="3251" spans="3:4" x14ac:dyDescent="0.3">
      <c r="C3251" s="44" t="s">
        <v>37597</v>
      </c>
      <c r="D3251" s="44" t="s">
        <v>39018</v>
      </c>
    </row>
    <row r="3252" spans="3:4" x14ac:dyDescent="0.3">
      <c r="C3252" s="44" t="s">
        <v>37597</v>
      </c>
      <c r="D3252" s="44" t="s">
        <v>39019</v>
      </c>
    </row>
    <row r="3253" spans="3:4" x14ac:dyDescent="0.3">
      <c r="C3253" s="44" t="s">
        <v>37597</v>
      </c>
      <c r="D3253" s="44" t="s">
        <v>39020</v>
      </c>
    </row>
    <row r="3254" spans="3:4" x14ac:dyDescent="0.3">
      <c r="C3254" s="44" t="s">
        <v>37597</v>
      </c>
      <c r="D3254" s="44" t="s">
        <v>39021</v>
      </c>
    </row>
    <row r="3255" spans="3:4" x14ac:dyDescent="0.3">
      <c r="C3255" s="44" t="s">
        <v>37597</v>
      </c>
      <c r="D3255" s="44" t="s">
        <v>39022</v>
      </c>
    </row>
    <row r="3256" spans="3:4" x14ac:dyDescent="0.3">
      <c r="C3256" s="44" t="s">
        <v>37597</v>
      </c>
      <c r="D3256" s="44" t="s">
        <v>39023</v>
      </c>
    </row>
    <row r="3257" spans="3:4" x14ac:dyDescent="0.3">
      <c r="C3257" s="44" t="s">
        <v>37597</v>
      </c>
      <c r="D3257" s="44" t="s">
        <v>39024</v>
      </c>
    </row>
    <row r="3258" spans="3:4" x14ac:dyDescent="0.3">
      <c r="C3258" s="44" t="s">
        <v>37597</v>
      </c>
      <c r="D3258" s="44" t="s">
        <v>39025</v>
      </c>
    </row>
    <row r="3259" spans="3:4" x14ac:dyDescent="0.3">
      <c r="C3259" s="44" t="s">
        <v>37597</v>
      </c>
      <c r="D3259" s="44" t="s">
        <v>39026</v>
      </c>
    </row>
    <row r="3260" spans="3:4" x14ac:dyDescent="0.3">
      <c r="C3260" s="44" t="s">
        <v>37597</v>
      </c>
      <c r="D3260" s="44" t="s">
        <v>39027</v>
      </c>
    </row>
    <row r="3261" spans="3:4" x14ac:dyDescent="0.3">
      <c r="C3261" s="44" t="s">
        <v>37597</v>
      </c>
      <c r="D3261" s="44" t="s">
        <v>39028</v>
      </c>
    </row>
    <row r="3262" spans="3:4" x14ac:dyDescent="0.3">
      <c r="C3262" s="44" t="s">
        <v>37597</v>
      </c>
      <c r="D3262" s="44" t="s">
        <v>39029</v>
      </c>
    </row>
    <row r="3263" spans="3:4" x14ac:dyDescent="0.3">
      <c r="C3263" s="44" t="s">
        <v>37597</v>
      </c>
      <c r="D3263" s="44" t="s">
        <v>39030</v>
      </c>
    </row>
    <row r="3264" spans="3:4" x14ac:dyDescent="0.3">
      <c r="C3264" s="44" t="s">
        <v>37597</v>
      </c>
      <c r="D3264" s="44" t="s">
        <v>39031</v>
      </c>
    </row>
    <row r="3265" spans="3:4" x14ac:dyDescent="0.3">
      <c r="C3265" s="44" t="s">
        <v>37597</v>
      </c>
      <c r="D3265" s="44" t="s">
        <v>39032</v>
      </c>
    </row>
    <row r="3266" spans="3:4" x14ac:dyDescent="0.3">
      <c r="C3266" s="44" t="s">
        <v>37597</v>
      </c>
      <c r="D3266" s="44" t="s">
        <v>39033</v>
      </c>
    </row>
    <row r="3267" spans="3:4" x14ac:dyDescent="0.3">
      <c r="C3267" s="44" t="s">
        <v>37597</v>
      </c>
      <c r="D3267" s="44" t="s">
        <v>39034</v>
      </c>
    </row>
    <row r="3268" spans="3:4" x14ac:dyDescent="0.3">
      <c r="C3268" s="44" t="s">
        <v>37597</v>
      </c>
      <c r="D3268" s="44" t="s">
        <v>39035</v>
      </c>
    </row>
    <row r="3269" spans="3:4" x14ac:dyDescent="0.3">
      <c r="C3269" s="44" t="s">
        <v>37597</v>
      </c>
      <c r="D3269" s="44" t="s">
        <v>39036</v>
      </c>
    </row>
    <row r="3270" spans="3:4" x14ac:dyDescent="0.3">
      <c r="C3270" s="44" t="s">
        <v>37597</v>
      </c>
      <c r="D3270" s="44" t="s">
        <v>39037</v>
      </c>
    </row>
    <row r="3271" spans="3:4" x14ac:dyDescent="0.3">
      <c r="C3271" s="44" t="s">
        <v>37597</v>
      </c>
      <c r="D3271" s="44" t="s">
        <v>39038</v>
      </c>
    </row>
    <row r="3272" spans="3:4" x14ac:dyDescent="0.3">
      <c r="C3272" s="44" t="s">
        <v>37597</v>
      </c>
      <c r="D3272" s="44" t="s">
        <v>39039</v>
      </c>
    </row>
    <row r="3273" spans="3:4" x14ac:dyDescent="0.3">
      <c r="C3273" s="44" t="s">
        <v>37597</v>
      </c>
      <c r="D3273" s="44" t="s">
        <v>39040</v>
      </c>
    </row>
    <row r="3274" spans="3:4" x14ac:dyDescent="0.3">
      <c r="C3274" s="44" t="s">
        <v>37597</v>
      </c>
      <c r="D3274" s="44" t="s">
        <v>39041</v>
      </c>
    </row>
    <row r="3275" spans="3:4" x14ac:dyDescent="0.3">
      <c r="C3275" s="44" t="s">
        <v>37597</v>
      </c>
      <c r="D3275" s="44" t="s">
        <v>39042</v>
      </c>
    </row>
    <row r="3276" spans="3:4" x14ac:dyDescent="0.3">
      <c r="C3276" s="44" t="s">
        <v>37597</v>
      </c>
      <c r="D3276" s="44" t="s">
        <v>39043</v>
      </c>
    </row>
    <row r="3277" spans="3:4" x14ac:dyDescent="0.3">
      <c r="C3277" s="44" t="s">
        <v>37597</v>
      </c>
      <c r="D3277" s="44" t="s">
        <v>39044</v>
      </c>
    </row>
    <row r="3278" spans="3:4" x14ac:dyDescent="0.3">
      <c r="C3278" s="44" t="s">
        <v>37597</v>
      </c>
      <c r="D3278" s="44" t="s">
        <v>39045</v>
      </c>
    </row>
    <row r="3279" spans="3:4" x14ac:dyDescent="0.3">
      <c r="C3279" s="44" t="s">
        <v>37597</v>
      </c>
      <c r="D3279" s="44" t="s">
        <v>39046</v>
      </c>
    </row>
    <row r="3280" spans="3:4" x14ac:dyDescent="0.3">
      <c r="C3280" s="44" t="s">
        <v>37597</v>
      </c>
      <c r="D3280" s="44" t="s">
        <v>39047</v>
      </c>
    </row>
    <row r="3281" spans="3:4" x14ac:dyDescent="0.3">
      <c r="C3281" s="44" t="s">
        <v>37597</v>
      </c>
      <c r="D3281" s="44" t="s">
        <v>39048</v>
      </c>
    </row>
    <row r="3282" spans="3:4" x14ac:dyDescent="0.3">
      <c r="C3282" s="44" t="s">
        <v>37597</v>
      </c>
      <c r="D3282" s="44" t="s">
        <v>39049</v>
      </c>
    </row>
    <row r="3283" spans="3:4" x14ac:dyDescent="0.3">
      <c r="C3283" s="44" t="s">
        <v>37597</v>
      </c>
      <c r="D3283" s="44" t="s">
        <v>39050</v>
      </c>
    </row>
    <row r="3284" spans="3:4" x14ac:dyDescent="0.3">
      <c r="C3284" s="44" t="s">
        <v>37597</v>
      </c>
      <c r="D3284" s="44" t="s">
        <v>39051</v>
      </c>
    </row>
    <row r="3285" spans="3:4" x14ac:dyDescent="0.3">
      <c r="C3285" s="44" t="s">
        <v>37597</v>
      </c>
      <c r="D3285" s="44" t="s">
        <v>39052</v>
      </c>
    </row>
    <row r="3286" spans="3:4" x14ac:dyDescent="0.3">
      <c r="C3286" s="44" t="s">
        <v>37597</v>
      </c>
      <c r="D3286" s="44" t="s">
        <v>39053</v>
      </c>
    </row>
    <row r="3287" spans="3:4" x14ac:dyDescent="0.3">
      <c r="C3287" s="44" t="s">
        <v>37597</v>
      </c>
      <c r="D3287" s="44" t="s">
        <v>39054</v>
      </c>
    </row>
    <row r="3288" spans="3:4" x14ac:dyDescent="0.3">
      <c r="C3288" s="44" t="s">
        <v>37597</v>
      </c>
      <c r="D3288" s="44" t="s">
        <v>39055</v>
      </c>
    </row>
    <row r="3289" spans="3:4" x14ac:dyDescent="0.3">
      <c r="C3289" s="44" t="s">
        <v>37597</v>
      </c>
      <c r="D3289" s="44" t="s">
        <v>39056</v>
      </c>
    </row>
    <row r="3290" spans="3:4" x14ac:dyDescent="0.3">
      <c r="C3290" s="44" t="s">
        <v>37995</v>
      </c>
      <c r="D3290" s="44" t="s">
        <v>39057</v>
      </c>
    </row>
    <row r="3291" spans="3:4" x14ac:dyDescent="0.3">
      <c r="C3291" s="44" t="s">
        <v>37995</v>
      </c>
      <c r="D3291" s="44" t="s">
        <v>39058</v>
      </c>
    </row>
    <row r="3292" spans="3:4" x14ac:dyDescent="0.3">
      <c r="C3292" s="44" t="s">
        <v>37995</v>
      </c>
      <c r="D3292" s="44" t="s">
        <v>39059</v>
      </c>
    </row>
    <row r="3293" spans="3:4" x14ac:dyDescent="0.3">
      <c r="C3293" s="44" t="s">
        <v>37995</v>
      </c>
      <c r="D3293" s="44" t="s">
        <v>39060</v>
      </c>
    </row>
    <row r="3294" spans="3:4" x14ac:dyDescent="0.3">
      <c r="C3294" s="44" t="s">
        <v>37995</v>
      </c>
      <c r="D3294" s="44" t="s">
        <v>39061</v>
      </c>
    </row>
    <row r="3295" spans="3:4" x14ac:dyDescent="0.3">
      <c r="C3295" s="44" t="s">
        <v>37995</v>
      </c>
      <c r="D3295" s="44" t="s">
        <v>39062</v>
      </c>
    </row>
    <row r="3296" spans="3:4" x14ac:dyDescent="0.3">
      <c r="C3296" s="44" t="s">
        <v>37995</v>
      </c>
      <c r="D3296" s="44" t="s">
        <v>39063</v>
      </c>
    </row>
    <row r="3297" spans="3:4" x14ac:dyDescent="0.3">
      <c r="C3297" s="44" t="s">
        <v>37995</v>
      </c>
      <c r="D3297" s="44" t="s">
        <v>39064</v>
      </c>
    </row>
    <row r="3298" spans="3:4" x14ac:dyDescent="0.3">
      <c r="C3298" s="44" t="s">
        <v>37995</v>
      </c>
      <c r="D3298" s="44" t="s">
        <v>39065</v>
      </c>
    </row>
    <row r="3299" spans="3:4" x14ac:dyDescent="0.3">
      <c r="C3299" s="44" t="s">
        <v>37995</v>
      </c>
      <c r="D3299" s="44" t="s">
        <v>39066</v>
      </c>
    </row>
    <row r="3300" spans="3:4" x14ac:dyDescent="0.3">
      <c r="C3300" s="44" t="s">
        <v>37995</v>
      </c>
      <c r="D3300" s="44" t="s">
        <v>39067</v>
      </c>
    </row>
    <row r="3301" spans="3:4" x14ac:dyDescent="0.3">
      <c r="C3301" s="44" t="s">
        <v>37995</v>
      </c>
      <c r="D3301" s="44" t="s">
        <v>39068</v>
      </c>
    </row>
    <row r="3302" spans="3:4" x14ac:dyDescent="0.3">
      <c r="C3302" s="44" t="s">
        <v>37995</v>
      </c>
      <c r="D3302" s="44" t="s">
        <v>39069</v>
      </c>
    </row>
    <row r="3303" spans="3:4" x14ac:dyDescent="0.3">
      <c r="C3303" s="44" t="s">
        <v>37995</v>
      </c>
      <c r="D3303" s="44" t="s">
        <v>39070</v>
      </c>
    </row>
    <row r="3304" spans="3:4" x14ac:dyDescent="0.3">
      <c r="C3304" s="44" t="s">
        <v>37995</v>
      </c>
      <c r="D3304" s="44" t="s">
        <v>39071</v>
      </c>
    </row>
    <row r="3305" spans="3:4" x14ac:dyDescent="0.3">
      <c r="C3305" s="44" t="s">
        <v>37995</v>
      </c>
      <c r="D3305" s="44" t="s">
        <v>39072</v>
      </c>
    </row>
    <row r="3306" spans="3:4" x14ac:dyDescent="0.3">
      <c r="C3306" s="44" t="s">
        <v>37995</v>
      </c>
      <c r="D3306" s="44" t="s">
        <v>39073</v>
      </c>
    </row>
    <row r="3307" spans="3:4" x14ac:dyDescent="0.3">
      <c r="C3307" s="44" t="s">
        <v>37995</v>
      </c>
      <c r="D3307" s="44" t="s">
        <v>39074</v>
      </c>
    </row>
    <row r="3308" spans="3:4" x14ac:dyDescent="0.3">
      <c r="C3308" s="44" t="s">
        <v>37995</v>
      </c>
      <c r="D3308" s="44" t="s">
        <v>39075</v>
      </c>
    </row>
    <row r="3309" spans="3:4" x14ac:dyDescent="0.3">
      <c r="C3309" s="44" t="s">
        <v>37995</v>
      </c>
      <c r="D3309" s="44" t="s">
        <v>39076</v>
      </c>
    </row>
    <row r="3310" spans="3:4" x14ac:dyDescent="0.3">
      <c r="C3310" s="44" t="s">
        <v>37995</v>
      </c>
      <c r="D3310" s="44" t="s">
        <v>39077</v>
      </c>
    </row>
    <row r="3311" spans="3:4" x14ac:dyDescent="0.3">
      <c r="C3311" s="44" t="s">
        <v>37995</v>
      </c>
      <c r="D3311" s="44" t="s">
        <v>39078</v>
      </c>
    </row>
    <row r="3312" spans="3:4" x14ac:dyDescent="0.3">
      <c r="C3312" s="44" t="s">
        <v>37995</v>
      </c>
      <c r="D3312" s="44" t="s">
        <v>39079</v>
      </c>
    </row>
    <row r="3313" spans="3:4" x14ac:dyDescent="0.3">
      <c r="C3313" s="44" t="s">
        <v>37995</v>
      </c>
      <c r="D3313" s="44" t="s">
        <v>39080</v>
      </c>
    </row>
    <row r="3314" spans="3:4" x14ac:dyDescent="0.3">
      <c r="C3314" s="44" t="s">
        <v>37597</v>
      </c>
      <c r="D3314" s="44" t="s">
        <v>39081</v>
      </c>
    </row>
    <row r="3315" spans="3:4" x14ac:dyDescent="0.3">
      <c r="C3315" s="44" t="s">
        <v>37597</v>
      </c>
      <c r="D3315" s="44" t="s">
        <v>39082</v>
      </c>
    </row>
    <row r="3316" spans="3:4" x14ac:dyDescent="0.3">
      <c r="C3316" s="44" t="s">
        <v>37597</v>
      </c>
      <c r="D3316" s="44" t="s">
        <v>39083</v>
      </c>
    </row>
    <row r="3317" spans="3:4" x14ac:dyDescent="0.3">
      <c r="C3317" s="44" t="s">
        <v>37597</v>
      </c>
      <c r="D3317" s="44" t="s">
        <v>39084</v>
      </c>
    </row>
    <row r="3318" spans="3:4" x14ac:dyDescent="0.3">
      <c r="C3318" s="44" t="s">
        <v>37597</v>
      </c>
      <c r="D3318" s="44" t="s">
        <v>39085</v>
      </c>
    </row>
    <row r="3319" spans="3:4" x14ac:dyDescent="0.3">
      <c r="C3319" s="44" t="s">
        <v>37597</v>
      </c>
      <c r="D3319" s="44" t="s">
        <v>39086</v>
      </c>
    </row>
    <row r="3320" spans="3:4" x14ac:dyDescent="0.3">
      <c r="C3320" s="44" t="s">
        <v>37597</v>
      </c>
      <c r="D3320" s="44" t="s">
        <v>39087</v>
      </c>
    </row>
    <row r="3321" spans="3:4" x14ac:dyDescent="0.3">
      <c r="C3321" s="44" t="s">
        <v>37597</v>
      </c>
      <c r="D3321" s="44" t="s">
        <v>39088</v>
      </c>
    </row>
    <row r="3322" spans="3:4" x14ac:dyDescent="0.3">
      <c r="C3322" s="44" t="s">
        <v>37597</v>
      </c>
      <c r="D3322" s="44" t="s">
        <v>39089</v>
      </c>
    </row>
    <row r="3323" spans="3:4" x14ac:dyDescent="0.3">
      <c r="C3323" s="44" t="s">
        <v>37597</v>
      </c>
      <c r="D3323" s="44" t="s">
        <v>39090</v>
      </c>
    </row>
    <row r="3324" spans="3:4" x14ac:dyDescent="0.3">
      <c r="C3324" s="44" t="s">
        <v>37597</v>
      </c>
      <c r="D3324" s="44" t="s">
        <v>39091</v>
      </c>
    </row>
    <row r="3325" spans="3:4" x14ac:dyDescent="0.3">
      <c r="C3325" s="44" t="s">
        <v>37597</v>
      </c>
      <c r="D3325" s="44" t="s">
        <v>39092</v>
      </c>
    </row>
    <row r="3326" spans="3:4" x14ac:dyDescent="0.3">
      <c r="C3326" s="44" t="s">
        <v>37597</v>
      </c>
      <c r="D3326" s="44" t="s">
        <v>39093</v>
      </c>
    </row>
    <row r="3327" spans="3:4" x14ac:dyDescent="0.3">
      <c r="C3327" s="44" t="s">
        <v>37597</v>
      </c>
      <c r="D3327" s="44" t="s">
        <v>39094</v>
      </c>
    </row>
    <row r="3328" spans="3:4" x14ac:dyDescent="0.3">
      <c r="C3328" s="44" t="s">
        <v>37597</v>
      </c>
      <c r="D3328" s="44" t="s">
        <v>39095</v>
      </c>
    </row>
    <row r="3329" spans="3:4" x14ac:dyDescent="0.3">
      <c r="C3329" s="44" t="s">
        <v>37597</v>
      </c>
      <c r="D3329" s="44" t="s">
        <v>39096</v>
      </c>
    </row>
    <row r="3330" spans="3:4" x14ac:dyDescent="0.3">
      <c r="C3330" s="44" t="s">
        <v>37597</v>
      </c>
      <c r="D3330" s="44" t="s">
        <v>39097</v>
      </c>
    </row>
    <row r="3331" spans="3:4" x14ac:dyDescent="0.3">
      <c r="C3331" s="44" t="s">
        <v>37597</v>
      </c>
      <c r="D3331" s="44" t="s">
        <v>39098</v>
      </c>
    </row>
    <row r="3332" spans="3:4" x14ac:dyDescent="0.3">
      <c r="C3332" s="44" t="s">
        <v>37597</v>
      </c>
      <c r="D3332" s="44" t="s">
        <v>39099</v>
      </c>
    </row>
    <row r="3333" spans="3:4" x14ac:dyDescent="0.3">
      <c r="C3333" s="44" t="s">
        <v>37597</v>
      </c>
      <c r="D3333" s="44" t="s">
        <v>39100</v>
      </c>
    </row>
    <row r="3334" spans="3:4" x14ac:dyDescent="0.3">
      <c r="C3334" s="44" t="s">
        <v>37597</v>
      </c>
      <c r="D3334" s="44" t="s">
        <v>39101</v>
      </c>
    </row>
    <row r="3335" spans="3:4" x14ac:dyDescent="0.3">
      <c r="C3335" s="44" t="s">
        <v>37597</v>
      </c>
      <c r="D3335" s="44" t="s">
        <v>39102</v>
      </c>
    </row>
    <row r="3336" spans="3:4" x14ac:dyDescent="0.3">
      <c r="C3336" s="44" t="s">
        <v>37597</v>
      </c>
      <c r="D3336" s="44" t="s">
        <v>39103</v>
      </c>
    </row>
    <row r="3337" spans="3:4" x14ac:dyDescent="0.3">
      <c r="C3337" s="44" t="s">
        <v>37597</v>
      </c>
      <c r="D3337" s="44" t="s">
        <v>39104</v>
      </c>
    </row>
    <row r="3338" spans="3:4" x14ac:dyDescent="0.3">
      <c r="C3338" s="44" t="s">
        <v>37597</v>
      </c>
      <c r="D3338" s="44" t="s">
        <v>39105</v>
      </c>
    </row>
    <row r="3339" spans="3:4" x14ac:dyDescent="0.3">
      <c r="C3339" s="44" t="s">
        <v>37597</v>
      </c>
      <c r="D3339" s="44" t="s">
        <v>39106</v>
      </c>
    </row>
    <row r="3340" spans="3:4" x14ac:dyDescent="0.3">
      <c r="C3340" s="44" t="s">
        <v>37597</v>
      </c>
      <c r="D3340" s="44" t="s">
        <v>39107</v>
      </c>
    </row>
    <row r="3341" spans="3:4" x14ac:dyDescent="0.3">
      <c r="C3341" s="44" t="s">
        <v>37597</v>
      </c>
      <c r="D3341" s="44" t="s">
        <v>39108</v>
      </c>
    </row>
    <row r="3342" spans="3:4" x14ac:dyDescent="0.3">
      <c r="C3342" s="44" t="s">
        <v>37597</v>
      </c>
      <c r="D3342" s="44" t="s">
        <v>39109</v>
      </c>
    </row>
    <row r="3343" spans="3:4" x14ac:dyDescent="0.3">
      <c r="C3343" s="44" t="s">
        <v>37597</v>
      </c>
      <c r="D3343" s="44" t="s">
        <v>39110</v>
      </c>
    </row>
    <row r="3344" spans="3:4" x14ac:dyDescent="0.3">
      <c r="C3344" s="44" t="s">
        <v>37995</v>
      </c>
      <c r="D3344" s="44" t="s">
        <v>39111</v>
      </c>
    </row>
    <row r="3345" spans="3:4" x14ac:dyDescent="0.3">
      <c r="C3345" s="44" t="s">
        <v>37995</v>
      </c>
      <c r="D3345" s="44" t="s">
        <v>39112</v>
      </c>
    </row>
    <row r="3346" spans="3:4" x14ac:dyDescent="0.3">
      <c r="C3346" s="44" t="s">
        <v>37995</v>
      </c>
      <c r="D3346" s="44" t="s">
        <v>39113</v>
      </c>
    </row>
    <row r="3347" spans="3:4" x14ac:dyDescent="0.3">
      <c r="C3347" s="44" t="s">
        <v>37995</v>
      </c>
      <c r="D3347" s="44" t="s">
        <v>39114</v>
      </c>
    </row>
    <row r="3348" spans="3:4" x14ac:dyDescent="0.3">
      <c r="C3348" s="44" t="s">
        <v>37995</v>
      </c>
      <c r="D3348" s="44" t="s">
        <v>39115</v>
      </c>
    </row>
    <row r="3349" spans="3:4" x14ac:dyDescent="0.3">
      <c r="C3349" s="44" t="s">
        <v>37995</v>
      </c>
      <c r="D3349" s="44" t="s">
        <v>39116</v>
      </c>
    </row>
    <row r="3350" spans="3:4" x14ac:dyDescent="0.3">
      <c r="C3350" s="44" t="s">
        <v>37995</v>
      </c>
      <c r="D3350" s="44" t="s">
        <v>39117</v>
      </c>
    </row>
    <row r="3351" spans="3:4" x14ac:dyDescent="0.3">
      <c r="C3351" s="44" t="s">
        <v>37995</v>
      </c>
      <c r="D3351" s="44" t="s">
        <v>39118</v>
      </c>
    </row>
    <row r="3352" spans="3:4" x14ac:dyDescent="0.3">
      <c r="C3352" s="44" t="s">
        <v>37995</v>
      </c>
      <c r="D3352" s="44" t="s">
        <v>39119</v>
      </c>
    </row>
    <row r="3353" spans="3:4" x14ac:dyDescent="0.3">
      <c r="C3353" s="44" t="s">
        <v>37995</v>
      </c>
      <c r="D3353" s="44" t="s">
        <v>39120</v>
      </c>
    </row>
    <row r="3354" spans="3:4" x14ac:dyDescent="0.3">
      <c r="C3354" s="44" t="s">
        <v>37995</v>
      </c>
      <c r="D3354" s="44" t="s">
        <v>39121</v>
      </c>
    </row>
    <row r="3355" spans="3:4" x14ac:dyDescent="0.3">
      <c r="C3355" s="44" t="s">
        <v>37995</v>
      </c>
      <c r="D3355" s="44" t="s">
        <v>39122</v>
      </c>
    </row>
    <row r="3356" spans="3:4" x14ac:dyDescent="0.3">
      <c r="C3356" s="44" t="s">
        <v>37995</v>
      </c>
      <c r="D3356" s="44" t="s">
        <v>39123</v>
      </c>
    </row>
    <row r="3357" spans="3:4" x14ac:dyDescent="0.3">
      <c r="C3357" s="44" t="s">
        <v>37995</v>
      </c>
      <c r="D3357" s="44" t="s">
        <v>39124</v>
      </c>
    </row>
    <row r="3358" spans="3:4" x14ac:dyDescent="0.3">
      <c r="C3358" s="44" t="s">
        <v>37995</v>
      </c>
      <c r="D3358" s="44" t="s">
        <v>39125</v>
      </c>
    </row>
    <row r="3359" spans="3:4" x14ac:dyDescent="0.3">
      <c r="C3359" s="44" t="s">
        <v>37995</v>
      </c>
      <c r="D3359" s="44" t="s">
        <v>39126</v>
      </c>
    </row>
    <row r="3360" spans="3:4" x14ac:dyDescent="0.3">
      <c r="C3360" s="44" t="s">
        <v>37995</v>
      </c>
      <c r="D3360" s="44" t="s">
        <v>39127</v>
      </c>
    </row>
    <row r="3361" spans="3:4" x14ac:dyDescent="0.3">
      <c r="C3361" s="44" t="s">
        <v>37995</v>
      </c>
      <c r="D3361" s="44" t="s">
        <v>39128</v>
      </c>
    </row>
    <row r="3362" spans="3:4" x14ac:dyDescent="0.3">
      <c r="C3362" s="44" t="s">
        <v>37995</v>
      </c>
      <c r="D3362" s="44" t="s">
        <v>39129</v>
      </c>
    </row>
    <row r="3363" spans="3:4" x14ac:dyDescent="0.3">
      <c r="C3363" s="44" t="s">
        <v>37995</v>
      </c>
      <c r="D3363" s="44" t="s">
        <v>39130</v>
      </c>
    </row>
    <row r="3364" spans="3:4" x14ac:dyDescent="0.3">
      <c r="C3364" s="44" t="s">
        <v>37995</v>
      </c>
      <c r="D3364" s="44" t="s">
        <v>39131</v>
      </c>
    </row>
    <row r="3365" spans="3:4" x14ac:dyDescent="0.3">
      <c r="C3365" s="44" t="s">
        <v>37995</v>
      </c>
      <c r="D3365" s="44" t="s">
        <v>39132</v>
      </c>
    </row>
    <row r="3366" spans="3:4" x14ac:dyDescent="0.3">
      <c r="C3366" s="44" t="s">
        <v>37995</v>
      </c>
      <c r="D3366" s="44" t="s">
        <v>39133</v>
      </c>
    </row>
    <row r="3367" spans="3:4" x14ac:dyDescent="0.3">
      <c r="C3367" s="44" t="s">
        <v>37995</v>
      </c>
      <c r="D3367" s="44" t="s">
        <v>39134</v>
      </c>
    </row>
    <row r="3368" spans="3:4" x14ac:dyDescent="0.3">
      <c r="C3368" s="44" t="s">
        <v>37995</v>
      </c>
      <c r="D3368" s="44" t="s">
        <v>39135</v>
      </c>
    </row>
    <row r="3369" spans="3:4" x14ac:dyDescent="0.3">
      <c r="C3369" s="44" t="s">
        <v>37995</v>
      </c>
      <c r="D3369" s="44" t="s">
        <v>39136</v>
      </c>
    </row>
    <row r="3370" spans="3:4" x14ac:dyDescent="0.3">
      <c r="C3370" s="44" t="s">
        <v>37995</v>
      </c>
      <c r="D3370" s="44" t="s">
        <v>39137</v>
      </c>
    </row>
    <row r="3371" spans="3:4" x14ac:dyDescent="0.3">
      <c r="C3371" s="44" t="s">
        <v>37995</v>
      </c>
      <c r="D3371" s="44" t="s">
        <v>39138</v>
      </c>
    </row>
    <row r="3372" spans="3:4" x14ac:dyDescent="0.3">
      <c r="C3372" s="44" t="s">
        <v>37597</v>
      </c>
      <c r="D3372" s="44" t="s">
        <v>39139</v>
      </c>
    </row>
    <row r="3373" spans="3:4" x14ac:dyDescent="0.3">
      <c r="C3373" s="44" t="s">
        <v>37597</v>
      </c>
      <c r="D3373" s="44" t="s">
        <v>39140</v>
      </c>
    </row>
    <row r="3374" spans="3:4" x14ac:dyDescent="0.3">
      <c r="C3374" s="44" t="s">
        <v>37597</v>
      </c>
      <c r="D3374" s="44" t="s">
        <v>39141</v>
      </c>
    </row>
    <row r="3375" spans="3:4" x14ac:dyDescent="0.3">
      <c r="C3375" s="44" t="s">
        <v>37597</v>
      </c>
      <c r="D3375" s="44" t="s">
        <v>39142</v>
      </c>
    </row>
    <row r="3376" spans="3:4" x14ac:dyDescent="0.3">
      <c r="C3376" s="44" t="s">
        <v>37597</v>
      </c>
      <c r="D3376" s="44" t="s">
        <v>39143</v>
      </c>
    </row>
    <row r="3377" spans="3:4" x14ac:dyDescent="0.3">
      <c r="C3377" s="44" t="s">
        <v>37597</v>
      </c>
      <c r="D3377" s="44" t="s">
        <v>39144</v>
      </c>
    </row>
    <row r="3378" spans="3:4" x14ac:dyDescent="0.3">
      <c r="C3378" s="44" t="s">
        <v>37597</v>
      </c>
      <c r="D3378" s="44" t="s">
        <v>39145</v>
      </c>
    </row>
    <row r="3379" spans="3:4" x14ac:dyDescent="0.3">
      <c r="C3379" s="44" t="s">
        <v>37597</v>
      </c>
      <c r="D3379" s="44" t="s">
        <v>39146</v>
      </c>
    </row>
    <row r="3380" spans="3:4" x14ac:dyDescent="0.3">
      <c r="C3380" s="44" t="s">
        <v>37597</v>
      </c>
      <c r="D3380" s="44" t="s">
        <v>39147</v>
      </c>
    </row>
    <row r="3381" spans="3:4" x14ac:dyDescent="0.3">
      <c r="C3381" s="44" t="s">
        <v>37597</v>
      </c>
      <c r="D3381" s="44" t="s">
        <v>39148</v>
      </c>
    </row>
    <row r="3382" spans="3:4" x14ac:dyDescent="0.3">
      <c r="C3382" s="44" t="s">
        <v>37597</v>
      </c>
      <c r="D3382" s="44" t="s">
        <v>39149</v>
      </c>
    </row>
    <row r="3383" spans="3:4" x14ac:dyDescent="0.3">
      <c r="C3383" s="44" t="s">
        <v>37597</v>
      </c>
      <c r="D3383" s="44" t="s">
        <v>39150</v>
      </c>
    </row>
    <row r="3384" spans="3:4" x14ac:dyDescent="0.3">
      <c r="C3384" s="44" t="s">
        <v>37597</v>
      </c>
      <c r="D3384" s="44" t="s">
        <v>39151</v>
      </c>
    </row>
    <row r="3385" spans="3:4" x14ac:dyDescent="0.3">
      <c r="C3385" s="44" t="s">
        <v>37597</v>
      </c>
      <c r="D3385" s="44" t="s">
        <v>39152</v>
      </c>
    </row>
    <row r="3386" spans="3:4" x14ac:dyDescent="0.3">
      <c r="C3386" s="44" t="s">
        <v>37597</v>
      </c>
      <c r="D3386" s="44" t="s">
        <v>39153</v>
      </c>
    </row>
    <row r="3387" spans="3:4" x14ac:dyDescent="0.3">
      <c r="C3387" s="44" t="s">
        <v>36067</v>
      </c>
      <c r="D3387" s="44" t="s">
        <v>39154</v>
      </c>
    </row>
    <row r="3388" spans="3:4" x14ac:dyDescent="0.3">
      <c r="C3388" s="44" t="s">
        <v>36067</v>
      </c>
      <c r="D3388" s="44" t="s">
        <v>39155</v>
      </c>
    </row>
    <row r="3389" spans="3:4" x14ac:dyDescent="0.3">
      <c r="C3389" s="44" t="s">
        <v>36067</v>
      </c>
      <c r="D3389" s="44" t="s">
        <v>39156</v>
      </c>
    </row>
    <row r="3390" spans="3:4" x14ac:dyDescent="0.3">
      <c r="C3390" s="44" t="s">
        <v>36067</v>
      </c>
      <c r="D3390" s="44" t="s">
        <v>39157</v>
      </c>
    </row>
    <row r="3391" spans="3:4" x14ac:dyDescent="0.3">
      <c r="C3391" s="44" t="s">
        <v>36067</v>
      </c>
      <c r="D3391" s="44" t="s">
        <v>39158</v>
      </c>
    </row>
    <row r="3392" spans="3:4" x14ac:dyDescent="0.3">
      <c r="C3392" s="44" t="s">
        <v>36067</v>
      </c>
      <c r="D3392" s="44" t="s">
        <v>39159</v>
      </c>
    </row>
    <row r="3393" spans="3:4" x14ac:dyDescent="0.3">
      <c r="C3393" s="44" t="s">
        <v>36067</v>
      </c>
      <c r="D3393" s="44" t="s">
        <v>39160</v>
      </c>
    </row>
    <row r="3394" spans="3:4" x14ac:dyDescent="0.3">
      <c r="C3394" s="44" t="s">
        <v>36067</v>
      </c>
      <c r="D3394" s="44" t="s">
        <v>39161</v>
      </c>
    </row>
    <row r="3395" spans="3:4" x14ac:dyDescent="0.3">
      <c r="C3395" s="44" t="s">
        <v>36067</v>
      </c>
      <c r="D3395" s="44" t="s">
        <v>39162</v>
      </c>
    </row>
    <row r="3396" spans="3:4" x14ac:dyDescent="0.3">
      <c r="C3396" s="44" t="s">
        <v>36067</v>
      </c>
      <c r="D3396" s="44" t="s">
        <v>39163</v>
      </c>
    </row>
    <row r="3397" spans="3:4" x14ac:dyDescent="0.3">
      <c r="C3397" s="44" t="s">
        <v>36067</v>
      </c>
      <c r="D3397" s="44" t="s">
        <v>39164</v>
      </c>
    </row>
    <row r="3398" spans="3:4" x14ac:dyDescent="0.3">
      <c r="C3398" s="44" t="s">
        <v>36067</v>
      </c>
      <c r="D3398" s="44" t="s">
        <v>39165</v>
      </c>
    </row>
    <row r="3399" spans="3:4" x14ac:dyDescent="0.3">
      <c r="C3399" s="44" t="s">
        <v>36067</v>
      </c>
      <c r="D3399" s="44" t="s">
        <v>39166</v>
      </c>
    </row>
    <row r="3400" spans="3:4" x14ac:dyDescent="0.3">
      <c r="C3400" s="44" t="s">
        <v>36067</v>
      </c>
      <c r="D3400" s="44" t="s">
        <v>39167</v>
      </c>
    </row>
    <row r="3401" spans="3:4" x14ac:dyDescent="0.3">
      <c r="C3401" s="44" t="s">
        <v>36103</v>
      </c>
      <c r="D3401" s="44" t="s">
        <v>36887</v>
      </c>
    </row>
    <row r="3402" spans="3:4" x14ac:dyDescent="0.3">
      <c r="C3402" s="44" t="s">
        <v>36056</v>
      </c>
      <c r="D3402" s="44" t="s">
        <v>39168</v>
      </c>
    </row>
    <row r="3403" spans="3:4" x14ac:dyDescent="0.3">
      <c r="C3403" s="44" t="s">
        <v>36056</v>
      </c>
      <c r="D3403" s="44" t="s">
        <v>39169</v>
      </c>
    </row>
    <row r="3404" spans="3:4" x14ac:dyDescent="0.3">
      <c r="C3404" s="44" t="s">
        <v>39170</v>
      </c>
      <c r="D3404" s="44" t="s">
        <v>39168</v>
      </c>
    </row>
    <row r="3405" spans="3:4" x14ac:dyDescent="0.3">
      <c r="C3405" s="44" t="s">
        <v>36056</v>
      </c>
      <c r="D3405" s="44" t="s">
        <v>39171</v>
      </c>
    </row>
    <row r="3406" spans="3:4" x14ac:dyDescent="0.3">
      <c r="C3406" s="44" t="s">
        <v>36056</v>
      </c>
      <c r="D3406" s="44" t="s">
        <v>39172</v>
      </c>
    </row>
    <row r="3407" spans="3:4" x14ac:dyDescent="0.3">
      <c r="C3407" s="44" t="s">
        <v>36056</v>
      </c>
      <c r="D3407" s="44" t="s">
        <v>39173</v>
      </c>
    </row>
    <row r="3408" spans="3:4" x14ac:dyDescent="0.3">
      <c r="C3408" s="44" t="s">
        <v>36056</v>
      </c>
      <c r="D3408" s="44" t="s">
        <v>39174</v>
      </c>
    </row>
    <row r="3409" spans="3:4" x14ac:dyDescent="0.3">
      <c r="C3409" s="44" t="s">
        <v>39170</v>
      </c>
      <c r="D3409" s="44" t="s">
        <v>39175</v>
      </c>
    </row>
    <row r="3410" spans="3:4" x14ac:dyDescent="0.3">
      <c r="C3410" s="44" t="s">
        <v>36056</v>
      </c>
      <c r="D3410" s="44" t="s">
        <v>39176</v>
      </c>
    </row>
    <row r="3411" spans="3:4" x14ac:dyDescent="0.3">
      <c r="C3411" s="44" t="s">
        <v>36056</v>
      </c>
      <c r="D3411" s="44" t="s">
        <v>39177</v>
      </c>
    </row>
    <row r="3412" spans="3:4" x14ac:dyDescent="0.3">
      <c r="C3412" s="44" t="s">
        <v>36056</v>
      </c>
      <c r="D3412" s="44" t="s">
        <v>39178</v>
      </c>
    </row>
    <row r="3413" spans="3:4" x14ac:dyDescent="0.3">
      <c r="C3413" s="44" t="s">
        <v>36056</v>
      </c>
      <c r="D3413" s="44" t="s">
        <v>39179</v>
      </c>
    </row>
    <row r="3414" spans="3:4" x14ac:dyDescent="0.3">
      <c r="C3414" s="44" t="s">
        <v>36056</v>
      </c>
      <c r="D3414" s="44" t="s">
        <v>39180</v>
      </c>
    </row>
    <row r="3415" spans="3:4" x14ac:dyDescent="0.3">
      <c r="C3415" s="44" t="s">
        <v>36056</v>
      </c>
      <c r="D3415" s="44" t="s">
        <v>39181</v>
      </c>
    </row>
    <row r="3416" spans="3:4" x14ac:dyDescent="0.3">
      <c r="C3416" s="44" t="s">
        <v>36056</v>
      </c>
      <c r="D3416" s="44" t="s">
        <v>39182</v>
      </c>
    </row>
    <row r="3417" spans="3:4" x14ac:dyDescent="0.3">
      <c r="C3417" s="44" t="s">
        <v>36056</v>
      </c>
      <c r="D3417" s="44" t="s">
        <v>39183</v>
      </c>
    </row>
    <row r="3418" spans="3:4" x14ac:dyDescent="0.3">
      <c r="C3418" s="44" t="s">
        <v>36056</v>
      </c>
      <c r="D3418" s="44" t="s">
        <v>39184</v>
      </c>
    </row>
    <row r="3419" spans="3:4" x14ac:dyDescent="0.3">
      <c r="C3419" s="44" t="s">
        <v>39170</v>
      </c>
      <c r="D3419" s="44" t="s">
        <v>39185</v>
      </c>
    </row>
    <row r="3420" spans="3:4" x14ac:dyDescent="0.3">
      <c r="C3420" s="44" t="s">
        <v>36056</v>
      </c>
      <c r="D3420" s="44" t="s">
        <v>39175</v>
      </c>
    </row>
    <row r="3421" spans="3:4" x14ac:dyDescent="0.3">
      <c r="C3421" s="44" t="s">
        <v>36056</v>
      </c>
      <c r="D3421" s="44" t="s">
        <v>39186</v>
      </c>
    </row>
    <row r="3422" spans="3:4" x14ac:dyDescent="0.3">
      <c r="C3422" s="44" t="s">
        <v>39170</v>
      </c>
      <c r="D3422" s="44" t="s">
        <v>39187</v>
      </c>
    </row>
    <row r="3423" spans="3:4" x14ac:dyDescent="0.3">
      <c r="C3423" s="44" t="s">
        <v>39170</v>
      </c>
      <c r="D3423" s="44" t="s">
        <v>39188</v>
      </c>
    </row>
    <row r="3424" spans="3:4" x14ac:dyDescent="0.3">
      <c r="C3424" s="44" t="s">
        <v>36056</v>
      </c>
      <c r="D3424" s="44" t="s">
        <v>39189</v>
      </c>
    </row>
    <row r="3425" spans="3:4" x14ac:dyDescent="0.3">
      <c r="C3425" s="44" t="s">
        <v>36056</v>
      </c>
      <c r="D3425" s="44" t="s">
        <v>39190</v>
      </c>
    </row>
    <row r="3426" spans="3:4" x14ac:dyDescent="0.3">
      <c r="C3426" s="44" t="s">
        <v>36056</v>
      </c>
      <c r="D3426" s="44" t="s">
        <v>39191</v>
      </c>
    </row>
    <row r="3427" spans="3:4" x14ac:dyDescent="0.3">
      <c r="C3427" s="44" t="s">
        <v>36056</v>
      </c>
      <c r="D3427" s="44" t="s">
        <v>39192</v>
      </c>
    </row>
    <row r="3428" spans="3:4" x14ac:dyDescent="0.3">
      <c r="C3428" s="44" t="s">
        <v>39170</v>
      </c>
      <c r="D3428" s="44" t="s">
        <v>39193</v>
      </c>
    </row>
    <row r="3429" spans="3:4" x14ac:dyDescent="0.3">
      <c r="C3429" s="44" t="s">
        <v>36056</v>
      </c>
      <c r="D3429" s="44" t="s">
        <v>39194</v>
      </c>
    </row>
    <row r="3430" spans="3:4" x14ac:dyDescent="0.3">
      <c r="C3430" s="44" t="s">
        <v>39170</v>
      </c>
      <c r="D3430" s="44" t="s">
        <v>39195</v>
      </c>
    </row>
    <row r="3431" spans="3:4" x14ac:dyDescent="0.3">
      <c r="C3431" s="44" t="s">
        <v>39170</v>
      </c>
      <c r="D3431" s="44" t="s">
        <v>39196</v>
      </c>
    </row>
    <row r="3432" spans="3:4" x14ac:dyDescent="0.3">
      <c r="C3432" s="44" t="s">
        <v>36056</v>
      </c>
      <c r="D3432" s="44" t="s">
        <v>39197</v>
      </c>
    </row>
    <row r="3433" spans="3:4" x14ac:dyDescent="0.3">
      <c r="C3433" s="44" t="s">
        <v>36056</v>
      </c>
      <c r="D3433" s="44" t="s">
        <v>39198</v>
      </c>
    </row>
    <row r="3434" spans="3:4" x14ac:dyDescent="0.3">
      <c r="C3434" s="44" t="s">
        <v>36056</v>
      </c>
      <c r="D3434" s="44" t="s">
        <v>39199</v>
      </c>
    </row>
    <row r="3435" spans="3:4" x14ac:dyDescent="0.3">
      <c r="C3435" s="44" t="s">
        <v>36056</v>
      </c>
      <c r="D3435" s="44" t="s">
        <v>39200</v>
      </c>
    </row>
    <row r="3436" spans="3:4" x14ac:dyDescent="0.3">
      <c r="C3436" s="44" t="s">
        <v>36056</v>
      </c>
      <c r="D3436" s="44" t="s">
        <v>39201</v>
      </c>
    </row>
    <row r="3437" spans="3:4" x14ac:dyDescent="0.3">
      <c r="C3437" s="44" t="s">
        <v>36056</v>
      </c>
      <c r="D3437" s="44" t="s">
        <v>39202</v>
      </c>
    </row>
    <row r="3438" spans="3:4" x14ac:dyDescent="0.3">
      <c r="C3438" s="44" t="s">
        <v>36056</v>
      </c>
      <c r="D3438" s="44" t="s">
        <v>39203</v>
      </c>
    </row>
    <row r="3439" spans="3:4" x14ac:dyDescent="0.3">
      <c r="C3439" s="44" t="s">
        <v>36056</v>
      </c>
      <c r="D3439" s="44" t="s">
        <v>39204</v>
      </c>
    </row>
    <row r="3440" spans="3:4" x14ac:dyDescent="0.3">
      <c r="C3440" s="44" t="s">
        <v>36056</v>
      </c>
      <c r="D3440" s="44" t="s">
        <v>39205</v>
      </c>
    </row>
    <row r="3441" spans="3:4" x14ac:dyDescent="0.3">
      <c r="C3441" s="44" t="s">
        <v>36871</v>
      </c>
      <c r="D3441" s="44" t="s">
        <v>39206</v>
      </c>
    </row>
    <row r="3442" spans="3:4" x14ac:dyDescent="0.3">
      <c r="C3442" s="44" t="s">
        <v>36056</v>
      </c>
      <c r="D3442" s="44" t="s">
        <v>39207</v>
      </c>
    </row>
    <row r="3443" spans="3:4" x14ac:dyDescent="0.3">
      <c r="C3443" s="44" t="s">
        <v>39170</v>
      </c>
      <c r="D3443" s="44" t="s">
        <v>39208</v>
      </c>
    </row>
    <row r="3444" spans="3:4" x14ac:dyDescent="0.3">
      <c r="C3444" s="44" t="s">
        <v>36056</v>
      </c>
      <c r="D3444" s="44" t="s">
        <v>39209</v>
      </c>
    </row>
    <row r="3445" spans="3:4" x14ac:dyDescent="0.3">
      <c r="C3445" s="44" t="s">
        <v>39170</v>
      </c>
      <c r="D3445" s="44" t="s">
        <v>39210</v>
      </c>
    </row>
    <row r="3446" spans="3:4" x14ac:dyDescent="0.3">
      <c r="C3446" s="44" t="s">
        <v>36056</v>
      </c>
      <c r="D3446" s="44" t="s">
        <v>39211</v>
      </c>
    </row>
    <row r="3447" spans="3:4" x14ac:dyDescent="0.3">
      <c r="C3447" s="44" t="s">
        <v>39170</v>
      </c>
      <c r="D3447" s="44" t="s">
        <v>39212</v>
      </c>
    </row>
    <row r="3448" spans="3:4" x14ac:dyDescent="0.3">
      <c r="C3448" s="44" t="s">
        <v>36056</v>
      </c>
      <c r="D3448" s="44" t="s">
        <v>39213</v>
      </c>
    </row>
    <row r="3449" spans="3:4" x14ac:dyDescent="0.3">
      <c r="C3449" s="44" t="s">
        <v>36056</v>
      </c>
      <c r="D3449" s="44" t="s">
        <v>39214</v>
      </c>
    </row>
    <row r="3450" spans="3:4" x14ac:dyDescent="0.3">
      <c r="C3450" s="44" t="s">
        <v>36056</v>
      </c>
      <c r="D3450" s="44" t="s">
        <v>39215</v>
      </c>
    </row>
    <row r="3451" spans="3:4" x14ac:dyDescent="0.3">
      <c r="C3451" s="44" t="s">
        <v>39170</v>
      </c>
      <c r="D3451" s="44" t="s">
        <v>39216</v>
      </c>
    </row>
    <row r="3452" spans="3:4" x14ac:dyDescent="0.3">
      <c r="C3452" s="44" t="s">
        <v>36056</v>
      </c>
      <c r="D3452" s="44" t="s">
        <v>39217</v>
      </c>
    </row>
    <row r="3453" spans="3:4" x14ac:dyDescent="0.3">
      <c r="C3453" s="44" t="s">
        <v>39170</v>
      </c>
      <c r="D3453" s="44" t="s">
        <v>39218</v>
      </c>
    </row>
    <row r="3454" spans="3:4" x14ac:dyDescent="0.3">
      <c r="C3454" s="44" t="s">
        <v>39219</v>
      </c>
      <c r="D3454" s="44" t="s">
        <v>36256</v>
      </c>
    </row>
    <row r="3455" spans="3:4" x14ac:dyDescent="0.3">
      <c r="C3455" s="44" t="s">
        <v>39220</v>
      </c>
      <c r="D3455" s="44" t="s">
        <v>39221</v>
      </c>
    </row>
    <row r="3456" spans="3:4" x14ac:dyDescent="0.3">
      <c r="C3456" s="44" t="s">
        <v>39220</v>
      </c>
      <c r="D3456" s="44" t="s">
        <v>39222</v>
      </c>
    </row>
    <row r="3457" spans="3:4" x14ac:dyDescent="0.3">
      <c r="C3457" s="44" t="s">
        <v>39220</v>
      </c>
      <c r="D3457" s="44" t="s">
        <v>39223</v>
      </c>
    </row>
    <row r="3458" spans="3:4" x14ac:dyDescent="0.3">
      <c r="C3458" s="44" t="s">
        <v>39220</v>
      </c>
      <c r="D3458" s="44" t="s">
        <v>39224</v>
      </c>
    </row>
    <row r="3459" spans="3:4" x14ac:dyDescent="0.3">
      <c r="C3459" s="44" t="s">
        <v>36869</v>
      </c>
      <c r="D3459" s="44" t="s">
        <v>39225</v>
      </c>
    </row>
    <row r="3460" spans="3:4" x14ac:dyDescent="0.3">
      <c r="C3460" s="44" t="s">
        <v>36869</v>
      </c>
      <c r="D3460" s="44" t="s">
        <v>39226</v>
      </c>
    </row>
    <row r="3461" spans="3:4" x14ac:dyDescent="0.3">
      <c r="C3461" s="44" t="s">
        <v>39227</v>
      </c>
      <c r="D3461" s="44" t="s">
        <v>39228</v>
      </c>
    </row>
    <row r="3462" spans="3:4" x14ac:dyDescent="0.3">
      <c r="C3462" s="44" t="s">
        <v>39229</v>
      </c>
      <c r="D3462" s="44" t="s">
        <v>39228</v>
      </c>
    </row>
    <row r="3463" spans="3:4" x14ac:dyDescent="0.3">
      <c r="C3463" s="44" t="s">
        <v>39220</v>
      </c>
      <c r="D3463" s="44" t="s">
        <v>39230</v>
      </c>
    </row>
    <row r="3464" spans="3:4" x14ac:dyDescent="0.3">
      <c r="C3464" s="44" t="s">
        <v>36871</v>
      </c>
      <c r="D3464" s="44" t="s">
        <v>39231</v>
      </c>
    </row>
    <row r="3465" spans="3:4" x14ac:dyDescent="0.3">
      <c r="C3465" s="44" t="s">
        <v>39220</v>
      </c>
      <c r="D3465" s="44" t="s">
        <v>39232</v>
      </c>
    </row>
    <row r="3466" spans="3:4" x14ac:dyDescent="0.3">
      <c r="C3466" s="44" t="s">
        <v>36079</v>
      </c>
      <c r="D3466" s="44" t="s">
        <v>39233</v>
      </c>
    </row>
    <row r="3467" spans="3:4" x14ac:dyDescent="0.3">
      <c r="C3467" s="44" t="s">
        <v>39234</v>
      </c>
      <c r="D3467" s="44" t="s">
        <v>39228</v>
      </c>
    </row>
    <row r="3468" spans="3:4" x14ac:dyDescent="0.3">
      <c r="C3468" s="44" t="s">
        <v>39235</v>
      </c>
      <c r="D3468" s="44" t="s">
        <v>39228</v>
      </c>
    </row>
    <row r="3469" spans="3:4" x14ac:dyDescent="0.3">
      <c r="C3469" s="44" t="s">
        <v>39236</v>
      </c>
      <c r="D3469" s="44" t="s">
        <v>39228</v>
      </c>
    </row>
    <row r="3470" spans="3:4" x14ac:dyDescent="0.3">
      <c r="C3470" s="44" t="s">
        <v>36871</v>
      </c>
      <c r="D3470" s="44" t="s">
        <v>39237</v>
      </c>
    </row>
    <row r="3471" spans="3:4" x14ac:dyDescent="0.3">
      <c r="C3471" s="44" t="s">
        <v>39238</v>
      </c>
      <c r="D3471" s="44" t="s">
        <v>39228</v>
      </c>
    </row>
    <row r="3472" spans="3:4" x14ac:dyDescent="0.3">
      <c r="C3472" s="44" t="s">
        <v>39239</v>
      </c>
      <c r="D3472" s="44" t="s">
        <v>39240</v>
      </c>
    </row>
    <row r="3473" spans="3:4" x14ac:dyDescent="0.3">
      <c r="C3473" s="44" t="s">
        <v>39241</v>
      </c>
      <c r="D3473" s="44" t="s">
        <v>39242</v>
      </c>
    </row>
    <row r="3474" spans="3:4" x14ac:dyDescent="0.3">
      <c r="C3474" s="44" t="s">
        <v>39243</v>
      </c>
      <c r="D3474" s="44" t="s">
        <v>39244</v>
      </c>
    </row>
    <row r="3475" spans="3:4" x14ac:dyDescent="0.3">
      <c r="C3475" s="44" t="s">
        <v>39241</v>
      </c>
      <c r="D3475" s="44" t="s">
        <v>39245</v>
      </c>
    </row>
    <row r="3476" spans="3:4" x14ac:dyDescent="0.3">
      <c r="C3476" s="44" t="s">
        <v>39246</v>
      </c>
      <c r="D3476" s="44" t="s">
        <v>39247</v>
      </c>
    </row>
    <row r="3477" spans="3:4" x14ac:dyDescent="0.3">
      <c r="C3477" s="44" t="s">
        <v>39241</v>
      </c>
      <c r="D3477" s="44" t="s">
        <v>39248</v>
      </c>
    </row>
    <row r="3478" spans="3:4" x14ac:dyDescent="0.3">
      <c r="C3478" s="44" t="s">
        <v>39239</v>
      </c>
      <c r="D3478" s="44" t="s">
        <v>39249</v>
      </c>
    </row>
    <row r="3479" spans="3:4" x14ac:dyDescent="0.3">
      <c r="C3479" s="44" t="s">
        <v>39250</v>
      </c>
      <c r="D3479" s="44" t="s">
        <v>39251</v>
      </c>
    </row>
    <row r="3480" spans="3:4" x14ac:dyDescent="0.3">
      <c r="C3480" s="44" t="s">
        <v>39241</v>
      </c>
      <c r="D3480" s="44" t="s">
        <v>39252</v>
      </c>
    </row>
    <row r="3481" spans="3:4" x14ac:dyDescent="0.3">
      <c r="C3481" s="44" t="s">
        <v>36869</v>
      </c>
      <c r="D3481" s="44" t="s">
        <v>39253</v>
      </c>
    </row>
    <row r="3482" spans="3:4" x14ac:dyDescent="0.3">
      <c r="C3482" s="44" t="s">
        <v>39239</v>
      </c>
      <c r="D3482" s="44" t="s">
        <v>39254</v>
      </c>
    </row>
    <row r="3483" spans="3:4" x14ac:dyDescent="0.3">
      <c r="C3483" s="44" t="s">
        <v>39255</v>
      </c>
      <c r="D3483" s="44" t="s">
        <v>39237</v>
      </c>
    </row>
    <row r="3484" spans="3:4" x14ac:dyDescent="0.3">
      <c r="C3484" s="44" t="s">
        <v>39239</v>
      </c>
      <c r="D3484" s="44" t="s">
        <v>39256</v>
      </c>
    </row>
    <row r="3485" spans="3:4" x14ac:dyDescent="0.3">
      <c r="C3485" s="44" t="s">
        <v>39241</v>
      </c>
      <c r="D3485" s="44" t="s">
        <v>39257</v>
      </c>
    </row>
    <row r="3486" spans="3:4" x14ac:dyDescent="0.3">
      <c r="C3486" s="44" t="s">
        <v>39258</v>
      </c>
      <c r="D3486" s="44" t="s">
        <v>39247</v>
      </c>
    </row>
    <row r="3487" spans="3:4" x14ac:dyDescent="0.3">
      <c r="C3487" s="44" t="s">
        <v>39241</v>
      </c>
      <c r="D3487" s="44" t="s">
        <v>39259</v>
      </c>
    </row>
    <row r="3488" spans="3:4" x14ac:dyDescent="0.3">
      <c r="C3488" s="44" t="s">
        <v>39250</v>
      </c>
      <c r="D3488" s="44" t="s">
        <v>39260</v>
      </c>
    </row>
    <row r="3489" spans="3:4" x14ac:dyDescent="0.3">
      <c r="C3489" s="44" t="s">
        <v>39261</v>
      </c>
      <c r="D3489" s="44" t="s">
        <v>36877</v>
      </c>
    </row>
    <row r="3490" spans="3:4" x14ac:dyDescent="0.3">
      <c r="C3490" s="44" t="s">
        <v>39241</v>
      </c>
      <c r="D3490" s="44" t="s">
        <v>39262</v>
      </c>
    </row>
    <row r="3491" spans="3:4" x14ac:dyDescent="0.3">
      <c r="C3491" s="44" t="s">
        <v>39263</v>
      </c>
      <c r="D3491" s="44" t="s">
        <v>39264</v>
      </c>
    </row>
    <row r="3492" spans="3:4" x14ac:dyDescent="0.3">
      <c r="C3492" s="44" t="s">
        <v>36869</v>
      </c>
      <c r="D3492" s="44" t="s">
        <v>39265</v>
      </c>
    </row>
    <row r="3493" spans="3:4" x14ac:dyDescent="0.3">
      <c r="C3493" s="44" t="s">
        <v>39266</v>
      </c>
      <c r="D3493" s="44" t="s">
        <v>39267</v>
      </c>
    </row>
    <row r="3494" spans="3:4" x14ac:dyDescent="0.3">
      <c r="C3494" s="44" t="s">
        <v>39268</v>
      </c>
      <c r="D3494" s="44" t="s">
        <v>39267</v>
      </c>
    </row>
    <row r="3495" spans="3:4" x14ac:dyDescent="0.3">
      <c r="C3495" s="44" t="s">
        <v>39269</v>
      </c>
      <c r="D3495" s="44" t="s">
        <v>39267</v>
      </c>
    </row>
    <row r="3496" spans="3:4" x14ac:dyDescent="0.3">
      <c r="C3496" s="44" t="s">
        <v>39263</v>
      </c>
      <c r="D3496" s="44" t="s">
        <v>39270</v>
      </c>
    </row>
    <row r="3497" spans="3:4" x14ac:dyDescent="0.3">
      <c r="C3497" s="44" t="s">
        <v>39271</v>
      </c>
      <c r="D3497" s="44" t="s">
        <v>39272</v>
      </c>
    </row>
    <row r="3498" spans="3:4" x14ac:dyDescent="0.3">
      <c r="C3498" s="44" t="s">
        <v>39273</v>
      </c>
      <c r="D3498" s="44" t="s">
        <v>39272</v>
      </c>
    </row>
    <row r="3499" spans="3:4" x14ac:dyDescent="0.3">
      <c r="C3499" s="44" t="s">
        <v>39274</v>
      </c>
      <c r="D3499" s="44" t="s">
        <v>39247</v>
      </c>
    </row>
    <row r="3500" spans="3:4" x14ac:dyDescent="0.3">
      <c r="C3500" s="44" t="s">
        <v>39275</v>
      </c>
      <c r="D3500" s="44" t="s">
        <v>39272</v>
      </c>
    </row>
    <row r="3501" spans="3:4" x14ac:dyDescent="0.3">
      <c r="C3501" s="44" t="s">
        <v>39250</v>
      </c>
      <c r="D3501" s="44" t="s">
        <v>39276</v>
      </c>
    </row>
    <row r="3502" spans="3:4" x14ac:dyDescent="0.3">
      <c r="C3502" s="44" t="s">
        <v>36873</v>
      </c>
      <c r="D3502" s="44" t="s">
        <v>39277</v>
      </c>
    </row>
    <row r="3503" spans="3:4" x14ac:dyDescent="0.3">
      <c r="C3503" s="44" t="s">
        <v>39278</v>
      </c>
      <c r="D3503" s="44" t="s">
        <v>36951</v>
      </c>
    </row>
    <row r="3504" spans="3:4" x14ac:dyDescent="0.3">
      <c r="C3504" s="44" t="s">
        <v>36095</v>
      </c>
      <c r="D3504" s="44" t="s">
        <v>39279</v>
      </c>
    </row>
    <row r="3505" spans="3:4" x14ac:dyDescent="0.3">
      <c r="C3505" s="44" t="s">
        <v>36095</v>
      </c>
      <c r="D3505" s="44" t="s">
        <v>39280</v>
      </c>
    </row>
    <row r="3506" spans="3:4" x14ac:dyDescent="0.3">
      <c r="C3506" s="44" t="s">
        <v>36095</v>
      </c>
      <c r="D3506" s="44" t="s">
        <v>39281</v>
      </c>
    </row>
    <row r="3507" spans="3:4" x14ac:dyDescent="0.3">
      <c r="C3507" s="44" t="s">
        <v>36095</v>
      </c>
      <c r="D3507" s="44" t="s">
        <v>39282</v>
      </c>
    </row>
    <row r="3508" spans="3:4" x14ac:dyDescent="0.3">
      <c r="C3508" s="44" t="s">
        <v>36095</v>
      </c>
      <c r="D3508" s="44" t="s">
        <v>39283</v>
      </c>
    </row>
    <row r="3509" spans="3:4" x14ac:dyDescent="0.3">
      <c r="C3509" s="44" t="s">
        <v>36947</v>
      </c>
      <c r="D3509" s="44" t="s">
        <v>39284</v>
      </c>
    </row>
    <row r="3510" spans="3:4" x14ac:dyDescent="0.3">
      <c r="C3510" s="44" t="s">
        <v>36947</v>
      </c>
      <c r="D3510" s="44" t="s">
        <v>39285</v>
      </c>
    </row>
    <row r="3511" spans="3:4" x14ac:dyDescent="0.3">
      <c r="C3511" s="44" t="s">
        <v>39286</v>
      </c>
      <c r="D3511" s="44" t="s">
        <v>39287</v>
      </c>
    </row>
    <row r="3512" spans="3:4" x14ac:dyDescent="0.3">
      <c r="C3512" s="44" t="s">
        <v>36095</v>
      </c>
      <c r="D3512" s="44" t="s">
        <v>39288</v>
      </c>
    </row>
    <row r="3513" spans="3:4" x14ac:dyDescent="0.3">
      <c r="C3513" s="44" t="s">
        <v>36099</v>
      </c>
      <c r="D3513" s="44" t="s">
        <v>36870</v>
      </c>
    </row>
    <row r="3514" spans="3:4" x14ac:dyDescent="0.3">
      <c r="C3514" s="44" t="s">
        <v>39289</v>
      </c>
      <c r="D3514" s="44" t="s">
        <v>36880</v>
      </c>
    </row>
    <row r="3515" spans="3:4" x14ac:dyDescent="0.3">
      <c r="C3515" s="44" t="s">
        <v>36095</v>
      </c>
      <c r="D3515" s="44" t="s">
        <v>39290</v>
      </c>
    </row>
    <row r="3516" spans="3:4" x14ac:dyDescent="0.3">
      <c r="C3516" s="44" t="s">
        <v>36079</v>
      </c>
      <c r="D3516" s="44" t="s">
        <v>39291</v>
      </c>
    </row>
    <row r="3517" spans="3:4" x14ac:dyDescent="0.3">
      <c r="C3517" s="44" t="s">
        <v>36079</v>
      </c>
      <c r="D3517" s="44" t="s">
        <v>39292</v>
      </c>
    </row>
    <row r="3518" spans="3:4" x14ac:dyDescent="0.3">
      <c r="C3518" s="44" t="s">
        <v>36079</v>
      </c>
      <c r="D3518" s="44" t="s">
        <v>39293</v>
      </c>
    </row>
    <row r="3519" spans="3:4" x14ac:dyDescent="0.3">
      <c r="C3519" s="44" t="s">
        <v>36079</v>
      </c>
      <c r="D3519" s="44" t="s">
        <v>39294</v>
      </c>
    </row>
    <row r="3520" spans="3:4" x14ac:dyDescent="0.3">
      <c r="C3520" s="44" t="s">
        <v>36079</v>
      </c>
      <c r="D3520" s="44" t="s">
        <v>39295</v>
      </c>
    </row>
    <row r="3521" spans="3:4" x14ac:dyDescent="0.3">
      <c r="C3521" s="44" t="s">
        <v>36079</v>
      </c>
      <c r="D3521" s="44" t="s">
        <v>39296</v>
      </c>
    </row>
    <row r="3522" spans="3:4" x14ac:dyDescent="0.3">
      <c r="C3522" s="44" t="s">
        <v>36079</v>
      </c>
      <c r="D3522" s="44" t="s">
        <v>39297</v>
      </c>
    </row>
    <row r="3523" spans="3:4" x14ac:dyDescent="0.3">
      <c r="C3523" s="44" t="s">
        <v>36079</v>
      </c>
      <c r="D3523" s="44" t="s">
        <v>39298</v>
      </c>
    </row>
    <row r="3524" spans="3:4" x14ac:dyDescent="0.3">
      <c r="C3524" s="44" t="s">
        <v>36079</v>
      </c>
      <c r="D3524" s="44" t="s">
        <v>39299</v>
      </c>
    </row>
    <row r="3525" spans="3:4" x14ac:dyDescent="0.3">
      <c r="C3525" s="44" t="s">
        <v>36079</v>
      </c>
      <c r="D3525" s="44" t="s">
        <v>39300</v>
      </c>
    </row>
    <row r="3526" spans="3:4" x14ac:dyDescent="0.3">
      <c r="C3526" s="44" t="s">
        <v>36079</v>
      </c>
      <c r="D3526" s="44" t="s">
        <v>39301</v>
      </c>
    </row>
    <row r="3527" spans="3:4" x14ac:dyDescent="0.3">
      <c r="C3527" s="44" t="s">
        <v>36079</v>
      </c>
      <c r="D3527" s="44" t="s">
        <v>39302</v>
      </c>
    </row>
    <row r="3528" spans="3:4" x14ac:dyDescent="0.3">
      <c r="C3528" s="44" t="s">
        <v>36079</v>
      </c>
      <c r="D3528" s="44" t="s">
        <v>39303</v>
      </c>
    </row>
    <row r="3529" spans="3:4" x14ac:dyDescent="0.3">
      <c r="C3529" s="44" t="s">
        <v>36079</v>
      </c>
      <c r="D3529" s="44" t="s">
        <v>39304</v>
      </c>
    </row>
    <row r="3530" spans="3:4" x14ac:dyDescent="0.3">
      <c r="C3530" s="44" t="s">
        <v>36079</v>
      </c>
      <c r="D3530" s="44" t="s">
        <v>39305</v>
      </c>
    </row>
    <row r="3531" spans="3:4" x14ac:dyDescent="0.3">
      <c r="C3531" s="44" t="s">
        <v>36079</v>
      </c>
      <c r="D3531" s="44" t="s">
        <v>39306</v>
      </c>
    </row>
    <row r="3532" spans="3:4" x14ac:dyDescent="0.3">
      <c r="C3532" s="44" t="s">
        <v>36079</v>
      </c>
      <c r="D3532" s="44" t="s">
        <v>39307</v>
      </c>
    </row>
    <row r="3533" spans="3:4" x14ac:dyDescent="0.3">
      <c r="C3533" s="44" t="s">
        <v>36079</v>
      </c>
      <c r="D3533" s="44" t="s">
        <v>39308</v>
      </c>
    </row>
    <row r="3534" spans="3:4" x14ac:dyDescent="0.3">
      <c r="C3534" s="44" t="s">
        <v>36079</v>
      </c>
      <c r="D3534" s="44" t="s">
        <v>39309</v>
      </c>
    </row>
    <row r="3535" spans="3:4" x14ac:dyDescent="0.3">
      <c r="C3535" s="44" t="s">
        <v>36079</v>
      </c>
      <c r="D3535" s="44" t="s">
        <v>39310</v>
      </c>
    </row>
    <row r="3536" spans="3:4" x14ac:dyDescent="0.3">
      <c r="C3536" s="44" t="s">
        <v>36079</v>
      </c>
      <c r="D3536" s="44" t="s">
        <v>39311</v>
      </c>
    </row>
    <row r="3537" spans="3:4" x14ac:dyDescent="0.3">
      <c r="C3537" s="44" t="s">
        <v>36079</v>
      </c>
      <c r="D3537" s="44" t="s">
        <v>39312</v>
      </c>
    </row>
    <row r="3538" spans="3:4" x14ac:dyDescent="0.3">
      <c r="C3538" s="44" t="s">
        <v>36079</v>
      </c>
      <c r="D3538" s="44" t="s">
        <v>39313</v>
      </c>
    </row>
    <row r="3539" spans="3:4" x14ac:dyDescent="0.3">
      <c r="C3539" s="44" t="s">
        <v>36079</v>
      </c>
      <c r="D3539" s="44" t="s">
        <v>39314</v>
      </c>
    </row>
    <row r="3540" spans="3:4" x14ac:dyDescent="0.3">
      <c r="C3540" s="44" t="s">
        <v>36079</v>
      </c>
      <c r="D3540" s="44" t="s">
        <v>39315</v>
      </c>
    </row>
    <row r="3541" spans="3:4" x14ac:dyDescent="0.3">
      <c r="C3541" s="44" t="s">
        <v>36079</v>
      </c>
      <c r="D3541" s="44" t="s">
        <v>39316</v>
      </c>
    </row>
    <row r="3542" spans="3:4" x14ac:dyDescent="0.3">
      <c r="C3542" s="44" t="s">
        <v>36079</v>
      </c>
      <c r="D3542" s="44" t="s">
        <v>39317</v>
      </c>
    </row>
    <row r="3543" spans="3:4" x14ac:dyDescent="0.3">
      <c r="C3543" s="44" t="s">
        <v>36079</v>
      </c>
      <c r="D3543" s="44" t="s">
        <v>39318</v>
      </c>
    </row>
    <row r="3544" spans="3:4" x14ac:dyDescent="0.3">
      <c r="C3544" s="44" t="s">
        <v>36079</v>
      </c>
      <c r="D3544" s="44" t="s">
        <v>39319</v>
      </c>
    </row>
    <row r="3545" spans="3:4" x14ac:dyDescent="0.3">
      <c r="C3545" s="44" t="s">
        <v>36079</v>
      </c>
      <c r="D3545" s="44" t="s">
        <v>39320</v>
      </c>
    </row>
    <row r="3546" spans="3:4" x14ac:dyDescent="0.3">
      <c r="C3546"/>
      <c r="D3546"/>
    </row>
    <row r="3547" spans="3:4" x14ac:dyDescent="0.3">
      <c r="C3547"/>
      <c r="D3547"/>
    </row>
    <row r="3548" spans="3:4" x14ac:dyDescent="0.3">
      <c r="C3548"/>
      <c r="D3548"/>
    </row>
    <row r="3549" spans="3:4" x14ac:dyDescent="0.3">
      <c r="C3549"/>
      <c r="D3549"/>
    </row>
    <row r="3550" spans="3:4" x14ac:dyDescent="0.3">
      <c r="C3550"/>
      <c r="D3550"/>
    </row>
    <row r="3551" spans="3:4" x14ac:dyDescent="0.3">
      <c r="C3551"/>
      <c r="D3551"/>
    </row>
    <row r="3552" spans="3:4" x14ac:dyDescent="0.3">
      <c r="C3552"/>
      <c r="D3552"/>
    </row>
    <row r="3553" spans="3:4" x14ac:dyDescent="0.3">
      <c r="C3553"/>
      <c r="D3553"/>
    </row>
    <row r="3554" spans="3:4" x14ac:dyDescent="0.3">
      <c r="C3554"/>
      <c r="D3554"/>
    </row>
    <row r="3555" spans="3:4" x14ac:dyDescent="0.3">
      <c r="C3555"/>
      <c r="D3555"/>
    </row>
    <row r="3556" spans="3:4" x14ac:dyDescent="0.3">
      <c r="C3556"/>
      <c r="D3556"/>
    </row>
    <row r="3557" spans="3:4" x14ac:dyDescent="0.3">
      <c r="C3557"/>
      <c r="D3557"/>
    </row>
    <row r="3558" spans="3:4" x14ac:dyDescent="0.3">
      <c r="C3558"/>
      <c r="D3558"/>
    </row>
    <row r="3559" spans="3:4" x14ac:dyDescent="0.3">
      <c r="C3559"/>
      <c r="D3559"/>
    </row>
    <row r="3560" spans="3:4" x14ac:dyDescent="0.3">
      <c r="C3560"/>
      <c r="D3560"/>
    </row>
    <row r="3561" spans="3:4" x14ac:dyDescent="0.3">
      <c r="C3561"/>
      <c r="D3561"/>
    </row>
    <row r="3562" spans="3:4" x14ac:dyDescent="0.3">
      <c r="C3562"/>
      <c r="D3562"/>
    </row>
    <row r="3563" spans="3:4" x14ac:dyDescent="0.3">
      <c r="C3563"/>
      <c r="D3563"/>
    </row>
    <row r="3564" spans="3:4" x14ac:dyDescent="0.3">
      <c r="C3564"/>
      <c r="D3564"/>
    </row>
    <row r="3565" spans="3:4" x14ac:dyDescent="0.3">
      <c r="C3565"/>
      <c r="D3565"/>
    </row>
    <row r="3566" spans="3:4" x14ac:dyDescent="0.3">
      <c r="C3566"/>
      <c r="D3566"/>
    </row>
    <row r="3567" spans="3:4" x14ac:dyDescent="0.3">
      <c r="C3567"/>
      <c r="D3567"/>
    </row>
    <row r="3568" spans="3:4" x14ac:dyDescent="0.3">
      <c r="C3568"/>
      <c r="D3568"/>
    </row>
    <row r="3569" spans="3:4" x14ac:dyDescent="0.3">
      <c r="C3569"/>
      <c r="D3569"/>
    </row>
    <row r="3570" spans="3:4" x14ac:dyDescent="0.3">
      <c r="C3570"/>
      <c r="D3570"/>
    </row>
    <row r="3571" spans="3:4" x14ac:dyDescent="0.3">
      <c r="C3571"/>
      <c r="D3571"/>
    </row>
    <row r="3572" spans="3:4" x14ac:dyDescent="0.3">
      <c r="C3572"/>
      <c r="D3572"/>
    </row>
    <row r="3573" spans="3:4" x14ac:dyDescent="0.3">
      <c r="C3573"/>
      <c r="D3573"/>
    </row>
    <row r="3574" spans="3:4" x14ac:dyDescent="0.3">
      <c r="C3574"/>
      <c r="D3574"/>
    </row>
    <row r="3575" spans="3:4" x14ac:dyDescent="0.3">
      <c r="C3575"/>
      <c r="D3575"/>
    </row>
    <row r="3576" spans="3:4" x14ac:dyDescent="0.3">
      <c r="C3576"/>
      <c r="D3576"/>
    </row>
    <row r="3577" spans="3:4" x14ac:dyDescent="0.3">
      <c r="C3577"/>
      <c r="D3577"/>
    </row>
    <row r="3578" spans="3:4" x14ac:dyDescent="0.3">
      <c r="C3578"/>
      <c r="D3578"/>
    </row>
    <row r="3579" spans="3:4" x14ac:dyDescent="0.3">
      <c r="C3579"/>
      <c r="D3579"/>
    </row>
    <row r="3580" spans="3:4" x14ac:dyDescent="0.3">
      <c r="C3580"/>
      <c r="D3580"/>
    </row>
    <row r="3581" spans="3:4" x14ac:dyDescent="0.3">
      <c r="C3581"/>
      <c r="D3581"/>
    </row>
    <row r="3582" spans="3:4" x14ac:dyDescent="0.3">
      <c r="C3582"/>
      <c r="D3582"/>
    </row>
    <row r="3583" spans="3:4" x14ac:dyDescent="0.3">
      <c r="C3583"/>
      <c r="D3583"/>
    </row>
    <row r="3584" spans="3:4" x14ac:dyDescent="0.3">
      <c r="C3584"/>
      <c r="D3584"/>
    </row>
    <row r="3585" spans="3:4" x14ac:dyDescent="0.3">
      <c r="C3585"/>
      <c r="D3585"/>
    </row>
    <row r="3586" spans="3:4" x14ac:dyDescent="0.3">
      <c r="C3586"/>
      <c r="D3586"/>
    </row>
    <row r="3587" spans="3:4" x14ac:dyDescent="0.3">
      <c r="C3587"/>
      <c r="D3587"/>
    </row>
    <row r="3588" spans="3:4" x14ac:dyDescent="0.3">
      <c r="C3588"/>
      <c r="D3588"/>
    </row>
    <row r="3589" spans="3:4" x14ac:dyDescent="0.3">
      <c r="C3589"/>
      <c r="D3589"/>
    </row>
    <row r="3590" spans="3:4" x14ac:dyDescent="0.3">
      <c r="C3590"/>
      <c r="D3590"/>
    </row>
    <row r="3591" spans="3:4" x14ac:dyDescent="0.3">
      <c r="C3591"/>
      <c r="D3591"/>
    </row>
    <row r="3592" spans="3:4" x14ac:dyDescent="0.3">
      <c r="C3592"/>
      <c r="D3592"/>
    </row>
    <row r="3593" spans="3:4" x14ac:dyDescent="0.3">
      <c r="C3593"/>
      <c r="D3593"/>
    </row>
    <row r="3594" spans="3:4" x14ac:dyDescent="0.3">
      <c r="C3594"/>
      <c r="D3594"/>
    </row>
    <row r="3595" spans="3:4" x14ac:dyDescent="0.3">
      <c r="C3595"/>
      <c r="D3595"/>
    </row>
    <row r="3596" spans="3:4" x14ac:dyDescent="0.3">
      <c r="C3596"/>
      <c r="D3596"/>
    </row>
    <row r="3597" spans="3:4" x14ac:dyDescent="0.3">
      <c r="C3597"/>
      <c r="D3597"/>
    </row>
    <row r="3598" spans="3:4" x14ac:dyDescent="0.3">
      <c r="C3598"/>
      <c r="D3598"/>
    </row>
    <row r="3599" spans="3:4" x14ac:dyDescent="0.3">
      <c r="C3599"/>
      <c r="D3599"/>
    </row>
    <row r="3600" spans="3:4" x14ac:dyDescent="0.3">
      <c r="C3600"/>
      <c r="D3600"/>
    </row>
    <row r="3601" spans="3:4" x14ac:dyDescent="0.3">
      <c r="C3601"/>
      <c r="D3601"/>
    </row>
    <row r="3602" spans="3:4" x14ac:dyDescent="0.3">
      <c r="C3602"/>
      <c r="D3602"/>
    </row>
    <row r="3603" spans="3:4" x14ac:dyDescent="0.3">
      <c r="C3603"/>
      <c r="D3603"/>
    </row>
    <row r="3604" spans="3:4" x14ac:dyDescent="0.3">
      <c r="C3604"/>
      <c r="D3604"/>
    </row>
    <row r="3605" spans="3:4" x14ac:dyDescent="0.3">
      <c r="C3605"/>
      <c r="D3605"/>
    </row>
    <row r="3606" spans="3:4" x14ac:dyDescent="0.3">
      <c r="C3606"/>
      <c r="D3606"/>
    </row>
    <row r="3607" spans="3:4" x14ac:dyDescent="0.3">
      <c r="C3607"/>
      <c r="D3607"/>
    </row>
    <row r="3608" spans="3:4" x14ac:dyDescent="0.3">
      <c r="C3608"/>
      <c r="D3608"/>
    </row>
    <row r="3609" spans="3:4" x14ac:dyDescent="0.3">
      <c r="C3609"/>
      <c r="D3609"/>
    </row>
    <row r="3610" spans="3:4" x14ac:dyDescent="0.3">
      <c r="C3610"/>
      <c r="D3610"/>
    </row>
    <row r="3611" spans="3:4" x14ac:dyDescent="0.3">
      <c r="C3611"/>
      <c r="D3611"/>
    </row>
    <row r="3612" spans="3:4" x14ac:dyDescent="0.3">
      <c r="C3612"/>
      <c r="D3612"/>
    </row>
    <row r="3613" spans="3:4" x14ac:dyDescent="0.3">
      <c r="C3613"/>
      <c r="D3613"/>
    </row>
    <row r="3614" spans="3:4" x14ac:dyDescent="0.3">
      <c r="C3614"/>
      <c r="D3614"/>
    </row>
    <row r="3615" spans="3:4" x14ac:dyDescent="0.3">
      <c r="C3615"/>
      <c r="D3615"/>
    </row>
    <row r="3616" spans="3:4" x14ac:dyDescent="0.3">
      <c r="C3616"/>
      <c r="D3616"/>
    </row>
    <row r="3617" spans="3:4" x14ac:dyDescent="0.3">
      <c r="C3617"/>
      <c r="D3617"/>
    </row>
    <row r="3618" spans="3:4" x14ac:dyDescent="0.3">
      <c r="C3618"/>
      <c r="D3618"/>
    </row>
    <row r="3619" spans="3:4" x14ac:dyDescent="0.3">
      <c r="C3619"/>
      <c r="D3619"/>
    </row>
    <row r="3620" spans="3:4" x14ac:dyDescent="0.3">
      <c r="C3620"/>
      <c r="D3620"/>
    </row>
    <row r="3621" spans="3:4" x14ac:dyDescent="0.3">
      <c r="C3621"/>
      <c r="D3621"/>
    </row>
    <row r="3622" spans="3:4" x14ac:dyDescent="0.3">
      <c r="C3622"/>
      <c r="D3622"/>
    </row>
    <row r="3623" spans="3:4" x14ac:dyDescent="0.3">
      <c r="C3623"/>
      <c r="D3623"/>
    </row>
    <row r="3624" spans="3:4" x14ac:dyDescent="0.3">
      <c r="C3624"/>
      <c r="D3624"/>
    </row>
    <row r="3625" spans="3:4" x14ac:dyDescent="0.3">
      <c r="C3625"/>
      <c r="D3625"/>
    </row>
    <row r="3626" spans="3:4" x14ac:dyDescent="0.3">
      <c r="C3626"/>
      <c r="D3626"/>
    </row>
    <row r="3627" spans="3:4" x14ac:dyDescent="0.3">
      <c r="C3627"/>
      <c r="D3627"/>
    </row>
    <row r="3628" spans="3:4" x14ac:dyDescent="0.3">
      <c r="C3628"/>
      <c r="D3628"/>
    </row>
    <row r="3629" spans="3:4" x14ac:dyDescent="0.3">
      <c r="C3629"/>
      <c r="D3629"/>
    </row>
    <row r="3630" spans="3:4" x14ac:dyDescent="0.3">
      <c r="C3630"/>
      <c r="D3630"/>
    </row>
    <row r="3631" spans="3:4" x14ac:dyDescent="0.3">
      <c r="C3631"/>
      <c r="D3631"/>
    </row>
    <row r="3632" spans="3:4" x14ac:dyDescent="0.3">
      <c r="C3632"/>
      <c r="D3632"/>
    </row>
    <row r="3633" spans="3:4" x14ac:dyDescent="0.3">
      <c r="C3633"/>
      <c r="D3633"/>
    </row>
    <row r="3634" spans="3:4" x14ac:dyDescent="0.3">
      <c r="C3634"/>
      <c r="D3634"/>
    </row>
    <row r="3635" spans="3:4" x14ac:dyDescent="0.3">
      <c r="C3635"/>
      <c r="D3635"/>
    </row>
    <row r="3636" spans="3:4" x14ac:dyDescent="0.3">
      <c r="C3636"/>
      <c r="D3636"/>
    </row>
    <row r="3637" spans="3:4" x14ac:dyDescent="0.3">
      <c r="C3637"/>
      <c r="D3637"/>
    </row>
    <row r="3638" spans="3:4" x14ac:dyDescent="0.3">
      <c r="C3638"/>
      <c r="D3638"/>
    </row>
    <row r="3639" spans="3:4" x14ac:dyDescent="0.3">
      <c r="C3639"/>
      <c r="D3639"/>
    </row>
    <row r="3640" spans="3:4" x14ac:dyDescent="0.3">
      <c r="C3640"/>
      <c r="D3640"/>
    </row>
    <row r="3641" spans="3:4" x14ac:dyDescent="0.3">
      <c r="C3641"/>
      <c r="D3641"/>
    </row>
    <row r="3642" spans="3:4" x14ac:dyDescent="0.3">
      <c r="C3642"/>
      <c r="D3642"/>
    </row>
    <row r="3643" spans="3:4" x14ac:dyDescent="0.3">
      <c r="C3643"/>
      <c r="D3643"/>
    </row>
    <row r="3644" spans="3:4" x14ac:dyDescent="0.3">
      <c r="C3644"/>
      <c r="D3644"/>
    </row>
    <row r="3645" spans="3:4" x14ac:dyDescent="0.3">
      <c r="C3645"/>
      <c r="D3645"/>
    </row>
    <row r="3646" spans="3:4" x14ac:dyDescent="0.3">
      <c r="C3646"/>
      <c r="D3646"/>
    </row>
    <row r="3647" spans="3:4" x14ac:dyDescent="0.3">
      <c r="C3647"/>
      <c r="D3647"/>
    </row>
    <row r="3648" spans="3:4" x14ac:dyDescent="0.3">
      <c r="C3648"/>
      <c r="D3648"/>
    </row>
    <row r="3649" spans="3:4" x14ac:dyDescent="0.3">
      <c r="C3649"/>
      <c r="D3649"/>
    </row>
    <row r="3650" spans="3:4" x14ac:dyDescent="0.3">
      <c r="C3650"/>
      <c r="D3650"/>
    </row>
    <row r="3651" spans="3:4" x14ac:dyDescent="0.3">
      <c r="C3651"/>
      <c r="D3651"/>
    </row>
    <row r="3652" spans="3:4" x14ac:dyDescent="0.3">
      <c r="C3652"/>
      <c r="D3652"/>
    </row>
    <row r="3653" spans="3:4" x14ac:dyDescent="0.3">
      <c r="C3653"/>
      <c r="D3653"/>
    </row>
    <row r="3654" spans="3:4" x14ac:dyDescent="0.3">
      <c r="C3654"/>
      <c r="D3654"/>
    </row>
    <row r="3655" spans="3:4" x14ac:dyDescent="0.3">
      <c r="C3655"/>
      <c r="D3655"/>
    </row>
    <row r="3656" spans="3:4" x14ac:dyDescent="0.3">
      <c r="C3656"/>
      <c r="D3656"/>
    </row>
    <row r="3657" spans="3:4" x14ac:dyDescent="0.3">
      <c r="C3657"/>
      <c r="D3657"/>
    </row>
    <row r="3658" spans="3:4" x14ac:dyDescent="0.3">
      <c r="C3658"/>
      <c r="D3658"/>
    </row>
    <row r="3659" spans="3:4" x14ac:dyDescent="0.3">
      <c r="C3659"/>
      <c r="D3659"/>
    </row>
    <row r="3660" spans="3:4" x14ac:dyDescent="0.3">
      <c r="C3660"/>
      <c r="D3660"/>
    </row>
    <row r="3661" spans="3:4" x14ac:dyDescent="0.3">
      <c r="C3661"/>
      <c r="D3661"/>
    </row>
    <row r="3662" spans="3:4" x14ac:dyDescent="0.3">
      <c r="C3662"/>
      <c r="D3662"/>
    </row>
    <row r="3663" spans="3:4" x14ac:dyDescent="0.3">
      <c r="C3663"/>
      <c r="D3663"/>
    </row>
    <row r="3664" spans="3:4" x14ac:dyDescent="0.3">
      <c r="C3664"/>
      <c r="D3664"/>
    </row>
    <row r="3665" spans="3:4" x14ac:dyDescent="0.3">
      <c r="C3665"/>
      <c r="D3665"/>
    </row>
    <row r="3666" spans="3:4" x14ac:dyDescent="0.3">
      <c r="C3666"/>
      <c r="D3666"/>
    </row>
    <row r="3667" spans="3:4" x14ac:dyDescent="0.3">
      <c r="C3667"/>
      <c r="D3667"/>
    </row>
    <row r="3668" spans="3:4" x14ac:dyDescent="0.3">
      <c r="C3668"/>
      <c r="D3668"/>
    </row>
    <row r="3669" spans="3:4" x14ac:dyDescent="0.3">
      <c r="C3669"/>
      <c r="D3669"/>
    </row>
    <row r="3670" spans="3:4" x14ac:dyDescent="0.3">
      <c r="C3670"/>
      <c r="D3670"/>
    </row>
    <row r="3671" spans="3:4" x14ac:dyDescent="0.3">
      <c r="C3671"/>
      <c r="D3671"/>
    </row>
    <row r="3672" spans="3:4" x14ac:dyDescent="0.3">
      <c r="C3672"/>
      <c r="D3672"/>
    </row>
    <row r="3673" spans="3:4" x14ac:dyDescent="0.3">
      <c r="C3673"/>
      <c r="D3673"/>
    </row>
    <row r="3674" spans="3:4" x14ac:dyDescent="0.3">
      <c r="C3674"/>
      <c r="D3674"/>
    </row>
    <row r="3675" spans="3:4" x14ac:dyDescent="0.3">
      <c r="C3675"/>
      <c r="D3675"/>
    </row>
    <row r="3676" spans="3:4" x14ac:dyDescent="0.3">
      <c r="C3676"/>
      <c r="D3676"/>
    </row>
    <row r="3677" spans="3:4" x14ac:dyDescent="0.3">
      <c r="C3677"/>
      <c r="D3677"/>
    </row>
    <row r="3678" spans="3:4" x14ac:dyDescent="0.3">
      <c r="C3678"/>
      <c r="D3678"/>
    </row>
    <row r="3679" spans="3:4" x14ac:dyDescent="0.3">
      <c r="C3679"/>
      <c r="D3679"/>
    </row>
    <row r="3680" spans="3:4" x14ac:dyDescent="0.3">
      <c r="C3680"/>
      <c r="D3680"/>
    </row>
    <row r="3681" spans="3:4" x14ac:dyDescent="0.3">
      <c r="C3681"/>
      <c r="D3681"/>
    </row>
    <row r="3682" spans="3:4" x14ac:dyDescent="0.3">
      <c r="C3682"/>
      <c r="D3682"/>
    </row>
    <row r="3683" spans="3:4" x14ac:dyDescent="0.3">
      <c r="C3683"/>
      <c r="D3683"/>
    </row>
    <row r="3684" spans="3:4" x14ac:dyDescent="0.3">
      <c r="C3684"/>
      <c r="D3684"/>
    </row>
    <row r="3685" spans="3:4" x14ac:dyDescent="0.3">
      <c r="C3685"/>
      <c r="D3685"/>
    </row>
    <row r="3686" spans="3:4" x14ac:dyDescent="0.3">
      <c r="C3686"/>
      <c r="D3686"/>
    </row>
    <row r="3687" spans="3:4" x14ac:dyDescent="0.3">
      <c r="C3687"/>
      <c r="D3687"/>
    </row>
    <row r="3688" spans="3:4" x14ac:dyDescent="0.3">
      <c r="C3688"/>
      <c r="D3688"/>
    </row>
    <row r="3689" spans="3:4" x14ac:dyDescent="0.3">
      <c r="C3689"/>
      <c r="D3689"/>
    </row>
    <row r="3690" spans="3:4" x14ac:dyDescent="0.3">
      <c r="C3690"/>
      <c r="D3690"/>
    </row>
    <row r="3691" spans="3:4" x14ac:dyDescent="0.3">
      <c r="C3691"/>
      <c r="D3691"/>
    </row>
    <row r="3692" spans="3:4" x14ac:dyDescent="0.3">
      <c r="C3692"/>
      <c r="D3692"/>
    </row>
    <row r="3693" spans="3:4" x14ac:dyDescent="0.3">
      <c r="C3693"/>
      <c r="D3693"/>
    </row>
    <row r="3694" spans="3:4" x14ac:dyDescent="0.3">
      <c r="C3694"/>
      <c r="D3694"/>
    </row>
    <row r="3695" spans="3:4" x14ac:dyDescent="0.3">
      <c r="C3695"/>
      <c r="D3695"/>
    </row>
    <row r="3696" spans="3:4" x14ac:dyDescent="0.3">
      <c r="C3696"/>
      <c r="D3696"/>
    </row>
    <row r="3697" spans="3:4" x14ac:dyDescent="0.3">
      <c r="C3697"/>
      <c r="D3697"/>
    </row>
    <row r="3698" spans="3:4" x14ac:dyDescent="0.3">
      <c r="C3698"/>
      <c r="D3698"/>
    </row>
    <row r="3699" spans="3:4" x14ac:dyDescent="0.3">
      <c r="C3699"/>
      <c r="D3699"/>
    </row>
    <row r="3700" spans="3:4" x14ac:dyDescent="0.3">
      <c r="C3700"/>
      <c r="D3700"/>
    </row>
    <row r="3701" spans="3:4" x14ac:dyDescent="0.3">
      <c r="C3701"/>
      <c r="D3701"/>
    </row>
    <row r="3702" spans="3:4" x14ac:dyDescent="0.3">
      <c r="C3702"/>
      <c r="D3702"/>
    </row>
    <row r="3703" spans="3:4" x14ac:dyDescent="0.3">
      <c r="C3703"/>
      <c r="D3703"/>
    </row>
    <row r="3704" spans="3:4" x14ac:dyDescent="0.3">
      <c r="C3704"/>
      <c r="D3704"/>
    </row>
    <row r="3705" spans="3:4" x14ac:dyDescent="0.3">
      <c r="C3705"/>
      <c r="D3705"/>
    </row>
    <row r="3706" spans="3:4" x14ac:dyDescent="0.3">
      <c r="C3706"/>
      <c r="D3706"/>
    </row>
    <row r="3707" spans="3:4" x14ac:dyDescent="0.3">
      <c r="C3707"/>
      <c r="D3707"/>
    </row>
    <row r="3708" spans="3:4" x14ac:dyDescent="0.3">
      <c r="C3708"/>
      <c r="D3708"/>
    </row>
    <row r="3709" spans="3:4" x14ac:dyDescent="0.3">
      <c r="C3709"/>
      <c r="D3709"/>
    </row>
    <row r="3710" spans="3:4" x14ac:dyDescent="0.3">
      <c r="C3710"/>
      <c r="D3710"/>
    </row>
    <row r="3711" spans="3:4" x14ac:dyDescent="0.3">
      <c r="C3711"/>
      <c r="D3711"/>
    </row>
    <row r="3712" spans="3:4" x14ac:dyDescent="0.3">
      <c r="C3712"/>
      <c r="D3712"/>
    </row>
    <row r="3713" spans="3:4" x14ac:dyDescent="0.3">
      <c r="C3713"/>
      <c r="D3713"/>
    </row>
    <row r="3714" spans="3:4" x14ac:dyDescent="0.3">
      <c r="C3714"/>
      <c r="D3714"/>
    </row>
    <row r="3715" spans="3:4" x14ac:dyDescent="0.3">
      <c r="C3715"/>
      <c r="D3715"/>
    </row>
    <row r="3716" spans="3:4" x14ac:dyDescent="0.3">
      <c r="C3716"/>
      <c r="D3716"/>
    </row>
    <row r="3717" spans="3:4" x14ac:dyDescent="0.3">
      <c r="C3717"/>
      <c r="D3717"/>
    </row>
    <row r="3718" spans="3:4" x14ac:dyDescent="0.3">
      <c r="C3718"/>
      <c r="D3718"/>
    </row>
    <row r="3719" spans="3:4" x14ac:dyDescent="0.3">
      <c r="C3719"/>
      <c r="D3719"/>
    </row>
    <row r="3720" spans="3:4" x14ac:dyDescent="0.3">
      <c r="C3720"/>
      <c r="D3720"/>
    </row>
    <row r="3721" spans="3:4" x14ac:dyDescent="0.3">
      <c r="C3721"/>
      <c r="D3721"/>
    </row>
    <row r="3722" spans="3:4" x14ac:dyDescent="0.3">
      <c r="C3722"/>
      <c r="D3722"/>
    </row>
    <row r="3723" spans="3:4" x14ac:dyDescent="0.3">
      <c r="C3723"/>
      <c r="D3723"/>
    </row>
    <row r="3724" spans="3:4" x14ac:dyDescent="0.3">
      <c r="C3724"/>
      <c r="D3724"/>
    </row>
    <row r="3725" spans="3:4" x14ac:dyDescent="0.3">
      <c r="C3725"/>
      <c r="D3725"/>
    </row>
    <row r="3726" spans="3:4" x14ac:dyDescent="0.3">
      <c r="C3726"/>
      <c r="D3726"/>
    </row>
    <row r="3727" spans="3:4" x14ac:dyDescent="0.3">
      <c r="C3727"/>
      <c r="D3727"/>
    </row>
    <row r="3728" spans="3:4" x14ac:dyDescent="0.3">
      <c r="C3728"/>
      <c r="D3728"/>
    </row>
    <row r="3729" spans="3:4" x14ac:dyDescent="0.3">
      <c r="C3729"/>
      <c r="D3729"/>
    </row>
    <row r="3730" spans="3:4" x14ac:dyDescent="0.3">
      <c r="C3730"/>
      <c r="D3730"/>
    </row>
    <row r="3731" spans="3:4" x14ac:dyDescent="0.3">
      <c r="C3731"/>
      <c r="D3731"/>
    </row>
    <row r="3732" spans="3:4" x14ac:dyDescent="0.3">
      <c r="C3732"/>
      <c r="D3732"/>
    </row>
    <row r="3733" spans="3:4" x14ac:dyDescent="0.3">
      <c r="C3733"/>
      <c r="D3733"/>
    </row>
    <row r="3734" spans="3:4" x14ac:dyDescent="0.3">
      <c r="C3734"/>
      <c r="D3734"/>
    </row>
    <row r="3735" spans="3:4" x14ac:dyDescent="0.3">
      <c r="C3735"/>
      <c r="D3735"/>
    </row>
    <row r="3736" spans="3:4" x14ac:dyDescent="0.3">
      <c r="C3736"/>
      <c r="D3736"/>
    </row>
    <row r="3737" spans="3:4" x14ac:dyDescent="0.3">
      <c r="C3737"/>
      <c r="D3737"/>
    </row>
    <row r="3738" spans="3:4" x14ac:dyDescent="0.3">
      <c r="C3738"/>
      <c r="D3738"/>
    </row>
    <row r="3739" spans="3:4" x14ac:dyDescent="0.3">
      <c r="C3739"/>
      <c r="D3739"/>
    </row>
    <row r="3740" spans="3:4" x14ac:dyDescent="0.3">
      <c r="C3740"/>
      <c r="D3740"/>
    </row>
    <row r="3741" spans="3:4" x14ac:dyDescent="0.3">
      <c r="C3741"/>
      <c r="D3741"/>
    </row>
    <row r="3742" spans="3:4" x14ac:dyDescent="0.3">
      <c r="C3742"/>
      <c r="D3742"/>
    </row>
    <row r="3743" spans="3:4" x14ac:dyDescent="0.3">
      <c r="C3743"/>
      <c r="D3743"/>
    </row>
    <row r="3744" spans="3:4" x14ac:dyDescent="0.3">
      <c r="C3744"/>
      <c r="D3744"/>
    </row>
    <row r="3745" spans="3:4" x14ac:dyDescent="0.3">
      <c r="C3745"/>
      <c r="D3745"/>
    </row>
    <row r="3746" spans="3:4" x14ac:dyDescent="0.3">
      <c r="C3746"/>
      <c r="D3746"/>
    </row>
    <row r="3747" spans="3:4" x14ac:dyDescent="0.3">
      <c r="C3747"/>
      <c r="D3747"/>
    </row>
    <row r="3748" spans="3:4" x14ac:dyDescent="0.3">
      <c r="C3748"/>
      <c r="D3748"/>
    </row>
    <row r="3749" spans="3:4" x14ac:dyDescent="0.3">
      <c r="C3749"/>
      <c r="D3749"/>
    </row>
    <row r="3750" spans="3:4" x14ac:dyDescent="0.3">
      <c r="C3750"/>
      <c r="D3750"/>
    </row>
    <row r="3751" spans="3:4" x14ac:dyDescent="0.3">
      <c r="C3751"/>
      <c r="D3751"/>
    </row>
    <row r="3752" spans="3:4" x14ac:dyDescent="0.3">
      <c r="C3752"/>
      <c r="D3752"/>
    </row>
    <row r="3753" spans="3:4" x14ac:dyDescent="0.3">
      <c r="C3753"/>
      <c r="D3753"/>
    </row>
    <row r="3754" spans="3:4" x14ac:dyDescent="0.3">
      <c r="C3754"/>
      <c r="D3754"/>
    </row>
    <row r="3755" spans="3:4" x14ac:dyDescent="0.3">
      <c r="C3755"/>
      <c r="D3755"/>
    </row>
    <row r="3756" spans="3:4" x14ac:dyDescent="0.3">
      <c r="C3756"/>
      <c r="D3756"/>
    </row>
    <row r="3757" spans="3:4" x14ac:dyDescent="0.3">
      <c r="C3757"/>
      <c r="D3757"/>
    </row>
    <row r="3758" spans="3:4" x14ac:dyDescent="0.3">
      <c r="C3758"/>
      <c r="D3758"/>
    </row>
    <row r="3759" spans="3:4" x14ac:dyDescent="0.3">
      <c r="C3759"/>
      <c r="D3759"/>
    </row>
    <row r="3760" spans="3:4" x14ac:dyDescent="0.3">
      <c r="C3760"/>
      <c r="D3760"/>
    </row>
    <row r="3761" spans="3:4" x14ac:dyDescent="0.3">
      <c r="C3761"/>
      <c r="D3761"/>
    </row>
    <row r="3762" spans="3:4" x14ac:dyDescent="0.3">
      <c r="C3762"/>
      <c r="D3762"/>
    </row>
    <row r="3763" spans="3:4" x14ac:dyDescent="0.3">
      <c r="C3763"/>
      <c r="D3763"/>
    </row>
    <row r="3764" spans="3:4" x14ac:dyDescent="0.3">
      <c r="C3764"/>
      <c r="D3764"/>
    </row>
    <row r="3765" spans="3:4" x14ac:dyDescent="0.3">
      <c r="C3765"/>
      <c r="D3765"/>
    </row>
    <row r="3766" spans="3:4" x14ac:dyDescent="0.3">
      <c r="C3766"/>
      <c r="D3766"/>
    </row>
    <row r="3767" spans="3:4" x14ac:dyDescent="0.3">
      <c r="C3767"/>
      <c r="D3767"/>
    </row>
    <row r="3768" spans="3:4" x14ac:dyDescent="0.3">
      <c r="C3768"/>
      <c r="D3768"/>
    </row>
    <row r="3769" spans="3:4" x14ac:dyDescent="0.3">
      <c r="C3769"/>
      <c r="D3769"/>
    </row>
    <row r="3770" spans="3:4" x14ac:dyDescent="0.3">
      <c r="C3770"/>
      <c r="D3770"/>
    </row>
    <row r="3771" spans="3:4" x14ac:dyDescent="0.3">
      <c r="C3771"/>
      <c r="D3771"/>
    </row>
    <row r="3772" spans="3:4" x14ac:dyDescent="0.3">
      <c r="C3772"/>
      <c r="D3772"/>
    </row>
    <row r="3773" spans="3:4" x14ac:dyDescent="0.3">
      <c r="C3773"/>
      <c r="D3773"/>
    </row>
    <row r="3774" spans="3:4" x14ac:dyDescent="0.3">
      <c r="C3774"/>
      <c r="D3774"/>
    </row>
    <row r="3775" spans="3:4" x14ac:dyDescent="0.3">
      <c r="C3775"/>
      <c r="D3775"/>
    </row>
    <row r="3776" spans="3:4" x14ac:dyDescent="0.3">
      <c r="C3776"/>
      <c r="D3776"/>
    </row>
    <row r="3777" spans="3:4" x14ac:dyDescent="0.3">
      <c r="C3777"/>
      <c r="D3777"/>
    </row>
    <row r="3778" spans="3:4" x14ac:dyDescent="0.3">
      <c r="C3778"/>
      <c r="D3778"/>
    </row>
    <row r="3779" spans="3:4" x14ac:dyDescent="0.3">
      <c r="C3779"/>
      <c r="D3779"/>
    </row>
    <row r="3780" spans="3:4" x14ac:dyDescent="0.3">
      <c r="C3780"/>
      <c r="D3780"/>
    </row>
    <row r="3781" spans="3:4" x14ac:dyDescent="0.3">
      <c r="C3781"/>
      <c r="D3781"/>
    </row>
    <row r="3782" spans="3:4" x14ac:dyDescent="0.3">
      <c r="C3782"/>
      <c r="D3782"/>
    </row>
    <row r="3783" spans="3:4" x14ac:dyDescent="0.3">
      <c r="C3783"/>
      <c r="D3783"/>
    </row>
    <row r="3784" spans="3:4" x14ac:dyDescent="0.3">
      <c r="C3784"/>
      <c r="D3784"/>
    </row>
    <row r="3785" spans="3:4" x14ac:dyDescent="0.3">
      <c r="C3785"/>
      <c r="D3785"/>
    </row>
    <row r="3786" spans="3:4" x14ac:dyDescent="0.3">
      <c r="C3786"/>
      <c r="D3786"/>
    </row>
    <row r="3787" spans="3:4" x14ac:dyDescent="0.3">
      <c r="C3787"/>
      <c r="D3787"/>
    </row>
    <row r="3788" spans="3:4" x14ac:dyDescent="0.3">
      <c r="C3788"/>
      <c r="D3788"/>
    </row>
    <row r="3789" spans="3:4" x14ac:dyDescent="0.3">
      <c r="C3789"/>
      <c r="D3789"/>
    </row>
    <row r="3790" spans="3:4" x14ac:dyDescent="0.3">
      <c r="C3790"/>
      <c r="D3790"/>
    </row>
    <row r="3791" spans="3:4" x14ac:dyDescent="0.3">
      <c r="C3791"/>
      <c r="D3791"/>
    </row>
    <row r="3792" spans="3:4" x14ac:dyDescent="0.3">
      <c r="C3792"/>
      <c r="D3792"/>
    </row>
    <row r="3793" spans="3:4" x14ac:dyDescent="0.3">
      <c r="C3793"/>
      <c r="D3793"/>
    </row>
    <row r="3794" spans="3:4" x14ac:dyDescent="0.3">
      <c r="C3794"/>
      <c r="D3794"/>
    </row>
    <row r="3795" spans="3:4" x14ac:dyDescent="0.3">
      <c r="C3795"/>
      <c r="D3795"/>
    </row>
    <row r="3796" spans="3:4" x14ac:dyDescent="0.3">
      <c r="C3796"/>
      <c r="D3796"/>
    </row>
    <row r="3797" spans="3:4" x14ac:dyDescent="0.3">
      <c r="C3797"/>
      <c r="D3797"/>
    </row>
    <row r="3798" spans="3:4" x14ac:dyDescent="0.3">
      <c r="C3798"/>
      <c r="D3798"/>
    </row>
    <row r="3799" spans="3:4" x14ac:dyDescent="0.3">
      <c r="C3799"/>
      <c r="D3799"/>
    </row>
    <row r="3800" spans="3:4" x14ac:dyDescent="0.3">
      <c r="C3800"/>
      <c r="D3800"/>
    </row>
    <row r="3801" spans="3:4" x14ac:dyDescent="0.3">
      <c r="C3801"/>
      <c r="D3801"/>
    </row>
    <row r="3802" spans="3:4" x14ac:dyDescent="0.3">
      <c r="C3802"/>
      <c r="D3802"/>
    </row>
    <row r="3803" spans="3:4" x14ac:dyDescent="0.3">
      <c r="C3803"/>
      <c r="D3803"/>
    </row>
    <row r="3804" spans="3:4" x14ac:dyDescent="0.3">
      <c r="C3804"/>
      <c r="D3804"/>
    </row>
    <row r="3805" spans="3:4" x14ac:dyDescent="0.3">
      <c r="C3805"/>
      <c r="D3805"/>
    </row>
    <row r="3806" spans="3:4" x14ac:dyDescent="0.3">
      <c r="C3806"/>
      <c r="D3806"/>
    </row>
    <row r="3807" spans="3:4" x14ac:dyDescent="0.3">
      <c r="C3807"/>
      <c r="D3807"/>
    </row>
    <row r="3808" spans="3:4" x14ac:dyDescent="0.3">
      <c r="C3808"/>
      <c r="D3808"/>
    </row>
    <row r="3809" spans="3:4" x14ac:dyDescent="0.3">
      <c r="C3809"/>
      <c r="D3809"/>
    </row>
    <row r="3810" spans="3:4" x14ac:dyDescent="0.3">
      <c r="C3810"/>
      <c r="D3810"/>
    </row>
    <row r="3811" spans="3:4" x14ac:dyDescent="0.3">
      <c r="C3811"/>
      <c r="D3811"/>
    </row>
    <row r="3812" spans="3:4" x14ac:dyDescent="0.3">
      <c r="C3812"/>
      <c r="D3812"/>
    </row>
    <row r="3813" spans="3:4" x14ac:dyDescent="0.3">
      <c r="C3813"/>
      <c r="D3813"/>
    </row>
    <row r="3814" spans="3:4" x14ac:dyDescent="0.3">
      <c r="C3814"/>
      <c r="D3814"/>
    </row>
    <row r="3815" spans="3:4" x14ac:dyDescent="0.3">
      <c r="C3815"/>
      <c r="D3815"/>
    </row>
    <row r="3816" spans="3:4" x14ac:dyDescent="0.3">
      <c r="C3816"/>
      <c r="D3816"/>
    </row>
    <row r="3817" spans="3:4" x14ac:dyDescent="0.3">
      <c r="C3817"/>
      <c r="D3817"/>
    </row>
    <row r="3818" spans="3:4" x14ac:dyDescent="0.3">
      <c r="C3818"/>
      <c r="D3818"/>
    </row>
    <row r="3819" spans="3:4" x14ac:dyDescent="0.3">
      <c r="C3819"/>
      <c r="D3819"/>
    </row>
    <row r="3820" spans="3:4" x14ac:dyDescent="0.3">
      <c r="C3820"/>
      <c r="D3820"/>
    </row>
    <row r="3821" spans="3:4" x14ac:dyDescent="0.3">
      <c r="C3821"/>
      <c r="D3821"/>
    </row>
    <row r="3822" spans="3:4" x14ac:dyDescent="0.3">
      <c r="C3822"/>
      <c r="D3822"/>
    </row>
    <row r="3823" spans="3:4" x14ac:dyDescent="0.3">
      <c r="C3823"/>
      <c r="D3823"/>
    </row>
    <row r="3824" spans="3:4" x14ac:dyDescent="0.3">
      <c r="C3824"/>
      <c r="D3824"/>
    </row>
    <row r="3825" spans="3:4" x14ac:dyDescent="0.3">
      <c r="C3825"/>
      <c r="D3825"/>
    </row>
    <row r="3826" spans="3:4" x14ac:dyDescent="0.3">
      <c r="C3826"/>
      <c r="D3826"/>
    </row>
    <row r="3827" spans="3:4" x14ac:dyDescent="0.3">
      <c r="C3827"/>
      <c r="D3827"/>
    </row>
    <row r="3828" spans="3:4" x14ac:dyDescent="0.3">
      <c r="C3828"/>
      <c r="D3828"/>
    </row>
    <row r="3829" spans="3:4" x14ac:dyDescent="0.3">
      <c r="C3829"/>
      <c r="D3829"/>
    </row>
    <row r="3830" spans="3:4" x14ac:dyDescent="0.3">
      <c r="C3830"/>
      <c r="D3830"/>
    </row>
    <row r="3831" spans="3:4" x14ac:dyDescent="0.3">
      <c r="C3831"/>
      <c r="D3831"/>
    </row>
    <row r="3832" spans="3:4" x14ac:dyDescent="0.3">
      <c r="C3832"/>
      <c r="D3832"/>
    </row>
    <row r="3833" spans="3:4" x14ac:dyDescent="0.3">
      <c r="C3833"/>
      <c r="D3833"/>
    </row>
    <row r="3834" spans="3:4" x14ac:dyDescent="0.3">
      <c r="C3834"/>
      <c r="D3834"/>
    </row>
    <row r="3835" spans="3:4" x14ac:dyDescent="0.3">
      <c r="C3835"/>
      <c r="D3835"/>
    </row>
    <row r="3836" spans="3:4" x14ac:dyDescent="0.3">
      <c r="C3836"/>
      <c r="D3836"/>
    </row>
    <row r="3837" spans="3:4" x14ac:dyDescent="0.3">
      <c r="C3837"/>
      <c r="D3837"/>
    </row>
    <row r="3838" spans="3:4" x14ac:dyDescent="0.3">
      <c r="C3838"/>
      <c r="D3838"/>
    </row>
    <row r="3839" spans="3:4" x14ac:dyDescent="0.3">
      <c r="C3839"/>
      <c r="D3839"/>
    </row>
    <row r="3840" spans="3:4" x14ac:dyDescent="0.3">
      <c r="C3840"/>
      <c r="D3840"/>
    </row>
    <row r="3841" spans="3:4" x14ac:dyDescent="0.3">
      <c r="C3841"/>
      <c r="D3841"/>
    </row>
    <row r="3842" spans="3:4" x14ac:dyDescent="0.3">
      <c r="C3842"/>
      <c r="D3842"/>
    </row>
    <row r="3843" spans="3:4" x14ac:dyDescent="0.3">
      <c r="C3843"/>
      <c r="D3843"/>
    </row>
    <row r="3844" spans="3:4" x14ac:dyDescent="0.3">
      <c r="C3844"/>
      <c r="D3844"/>
    </row>
    <row r="3845" spans="3:4" x14ac:dyDescent="0.3">
      <c r="C3845"/>
      <c r="D3845"/>
    </row>
    <row r="3846" spans="3:4" x14ac:dyDescent="0.3">
      <c r="C3846"/>
      <c r="D3846"/>
    </row>
    <row r="3847" spans="3:4" x14ac:dyDescent="0.3">
      <c r="C3847"/>
      <c r="D3847"/>
    </row>
    <row r="3848" spans="3:4" x14ac:dyDescent="0.3">
      <c r="C3848"/>
      <c r="D3848"/>
    </row>
    <row r="3849" spans="3:4" x14ac:dyDescent="0.3">
      <c r="C3849"/>
      <c r="D3849"/>
    </row>
    <row r="3850" spans="3:4" x14ac:dyDescent="0.3">
      <c r="C3850"/>
      <c r="D3850"/>
    </row>
    <row r="3851" spans="3:4" x14ac:dyDescent="0.3">
      <c r="C3851"/>
      <c r="D3851"/>
    </row>
    <row r="3852" spans="3:4" x14ac:dyDescent="0.3">
      <c r="C3852"/>
      <c r="D3852"/>
    </row>
    <row r="3853" spans="3:4" x14ac:dyDescent="0.3">
      <c r="C3853"/>
      <c r="D3853"/>
    </row>
    <row r="3854" spans="3:4" x14ac:dyDescent="0.3">
      <c r="C3854"/>
      <c r="D3854"/>
    </row>
    <row r="3855" spans="3:4" x14ac:dyDescent="0.3">
      <c r="C3855"/>
      <c r="D3855"/>
    </row>
    <row r="3856" spans="3:4" x14ac:dyDescent="0.3">
      <c r="C3856"/>
      <c r="D3856"/>
    </row>
    <row r="3857" spans="3:4" x14ac:dyDescent="0.3">
      <c r="C3857"/>
      <c r="D3857"/>
    </row>
    <row r="3858" spans="3:4" x14ac:dyDescent="0.3">
      <c r="C3858"/>
      <c r="D3858"/>
    </row>
    <row r="3859" spans="3:4" x14ac:dyDescent="0.3">
      <c r="C3859"/>
      <c r="D3859"/>
    </row>
    <row r="3860" spans="3:4" x14ac:dyDescent="0.3">
      <c r="C3860"/>
      <c r="D3860"/>
    </row>
    <row r="3861" spans="3:4" x14ac:dyDescent="0.3">
      <c r="C3861"/>
      <c r="D3861"/>
    </row>
    <row r="3862" spans="3:4" x14ac:dyDescent="0.3">
      <c r="C3862"/>
      <c r="D3862"/>
    </row>
    <row r="3863" spans="3:4" x14ac:dyDescent="0.3">
      <c r="C3863"/>
      <c r="D3863"/>
    </row>
    <row r="3864" spans="3:4" x14ac:dyDescent="0.3">
      <c r="C3864"/>
      <c r="D3864"/>
    </row>
    <row r="3865" spans="3:4" x14ac:dyDescent="0.3">
      <c r="C3865"/>
      <c r="D3865"/>
    </row>
    <row r="3866" spans="3:4" x14ac:dyDescent="0.3">
      <c r="C3866"/>
      <c r="D3866"/>
    </row>
    <row r="3867" spans="3:4" x14ac:dyDescent="0.3">
      <c r="C3867"/>
      <c r="D3867"/>
    </row>
    <row r="3868" spans="3:4" x14ac:dyDescent="0.3">
      <c r="C3868"/>
      <c r="D3868"/>
    </row>
    <row r="3869" spans="3:4" x14ac:dyDescent="0.3">
      <c r="C3869"/>
      <c r="D3869"/>
    </row>
    <row r="3870" spans="3:4" x14ac:dyDescent="0.3">
      <c r="C3870"/>
      <c r="D3870"/>
    </row>
    <row r="3871" spans="3:4" x14ac:dyDescent="0.3">
      <c r="C3871"/>
      <c r="D3871"/>
    </row>
    <row r="3872" spans="3:4" x14ac:dyDescent="0.3">
      <c r="C3872"/>
      <c r="D3872"/>
    </row>
    <row r="3873" spans="3:4" x14ac:dyDescent="0.3">
      <c r="C3873"/>
      <c r="D3873"/>
    </row>
    <row r="3874" spans="3:4" x14ac:dyDescent="0.3">
      <c r="C3874"/>
      <c r="D3874"/>
    </row>
    <row r="3875" spans="3:4" x14ac:dyDescent="0.3">
      <c r="C3875"/>
      <c r="D3875"/>
    </row>
    <row r="3876" spans="3:4" x14ac:dyDescent="0.3">
      <c r="C3876"/>
      <c r="D3876"/>
    </row>
    <row r="3877" spans="3:4" x14ac:dyDescent="0.3">
      <c r="C3877"/>
      <c r="D3877"/>
    </row>
    <row r="3878" spans="3:4" x14ac:dyDescent="0.3">
      <c r="C3878"/>
      <c r="D3878"/>
    </row>
    <row r="3879" spans="3:4" x14ac:dyDescent="0.3">
      <c r="C3879"/>
      <c r="D3879"/>
    </row>
    <row r="3880" spans="3:4" x14ac:dyDescent="0.3">
      <c r="C3880"/>
      <c r="D3880"/>
    </row>
    <row r="3881" spans="3:4" x14ac:dyDescent="0.3">
      <c r="C3881"/>
      <c r="D3881"/>
    </row>
    <row r="3882" spans="3:4" x14ac:dyDescent="0.3">
      <c r="C3882"/>
      <c r="D3882"/>
    </row>
    <row r="3883" spans="3:4" x14ac:dyDescent="0.3">
      <c r="C3883"/>
      <c r="D3883"/>
    </row>
    <row r="3884" spans="3:4" x14ac:dyDescent="0.3">
      <c r="C3884"/>
      <c r="D3884"/>
    </row>
    <row r="3885" spans="3:4" x14ac:dyDescent="0.3">
      <c r="C3885"/>
      <c r="D3885"/>
    </row>
    <row r="3886" spans="3:4" x14ac:dyDescent="0.3">
      <c r="C3886"/>
      <c r="D3886"/>
    </row>
    <row r="3887" spans="3:4" x14ac:dyDescent="0.3">
      <c r="C3887"/>
      <c r="D3887"/>
    </row>
    <row r="3888" spans="3:4" x14ac:dyDescent="0.3">
      <c r="C3888"/>
      <c r="D3888"/>
    </row>
    <row r="3889" spans="3:4" x14ac:dyDescent="0.3">
      <c r="C3889"/>
      <c r="D3889"/>
    </row>
    <row r="3890" spans="3:4" x14ac:dyDescent="0.3">
      <c r="C3890"/>
      <c r="D3890"/>
    </row>
    <row r="3891" spans="3:4" x14ac:dyDescent="0.3">
      <c r="C3891"/>
      <c r="D3891"/>
    </row>
    <row r="3892" spans="3:4" x14ac:dyDescent="0.3">
      <c r="C3892"/>
      <c r="D3892"/>
    </row>
    <row r="3893" spans="3:4" x14ac:dyDescent="0.3">
      <c r="C3893"/>
      <c r="D3893"/>
    </row>
    <row r="3894" spans="3:4" x14ac:dyDescent="0.3">
      <c r="C3894"/>
      <c r="D3894"/>
    </row>
    <row r="3895" spans="3:4" x14ac:dyDescent="0.3">
      <c r="C3895"/>
      <c r="D3895"/>
    </row>
    <row r="3896" spans="3:4" x14ac:dyDescent="0.3">
      <c r="C3896"/>
      <c r="D3896"/>
    </row>
    <row r="3897" spans="3:4" x14ac:dyDescent="0.3">
      <c r="C3897"/>
      <c r="D3897"/>
    </row>
    <row r="3898" spans="3:4" x14ac:dyDescent="0.3">
      <c r="C3898"/>
      <c r="D3898"/>
    </row>
    <row r="3899" spans="3:4" x14ac:dyDescent="0.3">
      <c r="C3899"/>
      <c r="D3899"/>
    </row>
    <row r="3900" spans="3:4" x14ac:dyDescent="0.3">
      <c r="C3900"/>
      <c r="D3900"/>
    </row>
    <row r="3901" spans="3:4" x14ac:dyDescent="0.3">
      <c r="C3901"/>
      <c r="D3901"/>
    </row>
    <row r="3902" spans="3:4" x14ac:dyDescent="0.3">
      <c r="C3902"/>
      <c r="D3902"/>
    </row>
    <row r="3903" spans="3:4" x14ac:dyDescent="0.3">
      <c r="C3903"/>
      <c r="D3903"/>
    </row>
    <row r="3904" spans="3:4" x14ac:dyDescent="0.3">
      <c r="C3904"/>
      <c r="D3904"/>
    </row>
    <row r="3905" spans="3:4" x14ac:dyDescent="0.3">
      <c r="C3905"/>
      <c r="D3905"/>
    </row>
    <row r="3906" spans="3:4" x14ac:dyDescent="0.3">
      <c r="C3906"/>
      <c r="D3906"/>
    </row>
    <row r="3907" spans="3:4" x14ac:dyDescent="0.3">
      <c r="C3907"/>
      <c r="D3907"/>
    </row>
    <row r="3908" spans="3:4" x14ac:dyDescent="0.3">
      <c r="C3908"/>
      <c r="D3908"/>
    </row>
    <row r="3909" spans="3:4" x14ac:dyDescent="0.3">
      <c r="C3909"/>
      <c r="D3909"/>
    </row>
    <row r="3910" spans="3:4" x14ac:dyDescent="0.3">
      <c r="C3910"/>
      <c r="D3910"/>
    </row>
    <row r="3911" spans="3:4" x14ac:dyDescent="0.3">
      <c r="C3911"/>
      <c r="D3911"/>
    </row>
    <row r="3912" spans="3:4" x14ac:dyDescent="0.3">
      <c r="C3912"/>
      <c r="D3912"/>
    </row>
    <row r="3913" spans="3:4" x14ac:dyDescent="0.3">
      <c r="C3913"/>
      <c r="D3913"/>
    </row>
    <row r="3914" spans="3:4" x14ac:dyDescent="0.3">
      <c r="C3914"/>
      <c r="D3914"/>
    </row>
    <row r="3915" spans="3:4" x14ac:dyDescent="0.3">
      <c r="C3915"/>
      <c r="D3915"/>
    </row>
    <row r="3916" spans="3:4" x14ac:dyDescent="0.3">
      <c r="C3916"/>
      <c r="D3916"/>
    </row>
    <row r="3917" spans="3:4" x14ac:dyDescent="0.3">
      <c r="C3917"/>
      <c r="D3917"/>
    </row>
    <row r="3918" spans="3:4" x14ac:dyDescent="0.3">
      <c r="C3918"/>
      <c r="D3918"/>
    </row>
    <row r="3919" spans="3:4" x14ac:dyDescent="0.3">
      <c r="C3919"/>
      <c r="D3919"/>
    </row>
    <row r="3920" spans="3:4" x14ac:dyDescent="0.3">
      <c r="C3920"/>
      <c r="D3920"/>
    </row>
    <row r="3921" spans="3:4" x14ac:dyDescent="0.3">
      <c r="C3921"/>
      <c r="D3921"/>
    </row>
    <row r="3922" spans="3:4" x14ac:dyDescent="0.3">
      <c r="C3922"/>
      <c r="D3922"/>
    </row>
    <row r="3923" spans="3:4" x14ac:dyDescent="0.3">
      <c r="C3923"/>
      <c r="D3923"/>
    </row>
    <row r="3924" spans="3:4" x14ac:dyDescent="0.3">
      <c r="C3924"/>
      <c r="D3924"/>
    </row>
    <row r="3925" spans="3:4" x14ac:dyDescent="0.3">
      <c r="C3925"/>
      <c r="D3925"/>
    </row>
    <row r="3926" spans="3:4" x14ac:dyDescent="0.3">
      <c r="C3926"/>
      <c r="D3926"/>
    </row>
    <row r="3927" spans="3:4" x14ac:dyDescent="0.3">
      <c r="C3927"/>
      <c r="D3927"/>
    </row>
    <row r="3928" spans="3:4" x14ac:dyDescent="0.3">
      <c r="C3928"/>
      <c r="D3928"/>
    </row>
    <row r="3929" spans="3:4" x14ac:dyDescent="0.3">
      <c r="C3929"/>
      <c r="D3929"/>
    </row>
    <row r="3930" spans="3:4" x14ac:dyDescent="0.3">
      <c r="C3930"/>
      <c r="D3930"/>
    </row>
    <row r="3931" spans="3:4" x14ac:dyDescent="0.3">
      <c r="C3931"/>
      <c r="D3931"/>
    </row>
    <row r="3932" spans="3:4" x14ac:dyDescent="0.3">
      <c r="C3932"/>
      <c r="D3932"/>
    </row>
    <row r="3933" spans="3:4" x14ac:dyDescent="0.3">
      <c r="C3933"/>
      <c r="D3933"/>
    </row>
    <row r="3934" spans="3:4" x14ac:dyDescent="0.3">
      <c r="C3934"/>
      <c r="D3934"/>
    </row>
    <row r="3935" spans="3:4" x14ac:dyDescent="0.3">
      <c r="C3935"/>
      <c r="D3935"/>
    </row>
    <row r="3936" spans="3:4" x14ac:dyDescent="0.3">
      <c r="C3936"/>
      <c r="D3936"/>
    </row>
    <row r="3937" spans="3:4" x14ac:dyDescent="0.3">
      <c r="C3937"/>
      <c r="D3937"/>
    </row>
    <row r="3938" spans="3:4" x14ac:dyDescent="0.3">
      <c r="C3938"/>
      <c r="D3938"/>
    </row>
    <row r="3939" spans="3:4" x14ac:dyDescent="0.3">
      <c r="C3939"/>
      <c r="D3939"/>
    </row>
    <row r="3940" spans="3:4" x14ac:dyDescent="0.3">
      <c r="C3940"/>
      <c r="D3940"/>
    </row>
    <row r="3941" spans="3:4" x14ac:dyDescent="0.3">
      <c r="C3941"/>
      <c r="D3941"/>
    </row>
    <row r="3942" spans="3:4" x14ac:dyDescent="0.3">
      <c r="C3942"/>
      <c r="D3942"/>
    </row>
    <row r="3943" spans="3:4" x14ac:dyDescent="0.3">
      <c r="C3943"/>
      <c r="D3943"/>
    </row>
    <row r="3944" spans="3:4" x14ac:dyDescent="0.3">
      <c r="C3944"/>
      <c r="D3944"/>
    </row>
    <row r="3945" spans="3:4" x14ac:dyDescent="0.3">
      <c r="C3945"/>
      <c r="D3945"/>
    </row>
    <row r="3946" spans="3:4" x14ac:dyDescent="0.3">
      <c r="C3946"/>
      <c r="D3946"/>
    </row>
    <row r="3947" spans="3:4" x14ac:dyDescent="0.3">
      <c r="C3947"/>
      <c r="D3947"/>
    </row>
    <row r="3948" spans="3:4" x14ac:dyDescent="0.3">
      <c r="C3948"/>
      <c r="D3948"/>
    </row>
    <row r="3949" spans="3:4" x14ac:dyDescent="0.3">
      <c r="C3949"/>
      <c r="D3949"/>
    </row>
    <row r="3950" spans="3:4" x14ac:dyDescent="0.3">
      <c r="C3950"/>
      <c r="D3950"/>
    </row>
    <row r="3951" spans="3:4" x14ac:dyDescent="0.3">
      <c r="C3951"/>
      <c r="D3951"/>
    </row>
    <row r="3952" spans="3:4" x14ac:dyDescent="0.3">
      <c r="C3952"/>
      <c r="D3952"/>
    </row>
    <row r="3953" spans="3:4" x14ac:dyDescent="0.3">
      <c r="C3953"/>
      <c r="D3953"/>
    </row>
    <row r="3954" spans="3:4" x14ac:dyDescent="0.3">
      <c r="C3954"/>
      <c r="D3954"/>
    </row>
    <row r="3955" spans="3:4" x14ac:dyDescent="0.3">
      <c r="C3955"/>
      <c r="D3955"/>
    </row>
    <row r="3956" spans="3:4" x14ac:dyDescent="0.3">
      <c r="C3956"/>
      <c r="D3956"/>
    </row>
    <row r="3957" spans="3:4" x14ac:dyDescent="0.3">
      <c r="C3957"/>
      <c r="D3957"/>
    </row>
    <row r="3958" spans="3:4" x14ac:dyDescent="0.3">
      <c r="C3958"/>
      <c r="D3958"/>
    </row>
    <row r="3959" spans="3:4" x14ac:dyDescent="0.3">
      <c r="C3959"/>
      <c r="D3959"/>
    </row>
    <row r="3960" spans="3:4" x14ac:dyDescent="0.3">
      <c r="C3960"/>
      <c r="D3960"/>
    </row>
    <row r="3961" spans="3:4" x14ac:dyDescent="0.3">
      <c r="C3961"/>
      <c r="D3961"/>
    </row>
    <row r="3962" spans="3:4" x14ac:dyDescent="0.3">
      <c r="C3962"/>
      <c r="D3962"/>
    </row>
    <row r="3963" spans="3:4" x14ac:dyDescent="0.3">
      <c r="C3963"/>
      <c r="D3963"/>
    </row>
    <row r="3964" spans="3:4" x14ac:dyDescent="0.3">
      <c r="C3964"/>
      <c r="D3964"/>
    </row>
    <row r="3965" spans="3:4" x14ac:dyDescent="0.3">
      <c r="C3965"/>
      <c r="D3965"/>
    </row>
    <row r="3966" spans="3:4" x14ac:dyDescent="0.3">
      <c r="C3966"/>
      <c r="D3966"/>
    </row>
    <row r="3967" spans="3:4" x14ac:dyDescent="0.3">
      <c r="C3967"/>
      <c r="D3967"/>
    </row>
    <row r="3968" spans="3:4" x14ac:dyDescent="0.3">
      <c r="C3968"/>
      <c r="D3968"/>
    </row>
    <row r="3969" spans="3:4" x14ac:dyDescent="0.3">
      <c r="C3969"/>
      <c r="D3969"/>
    </row>
    <row r="3970" spans="3:4" x14ac:dyDescent="0.3">
      <c r="C3970"/>
      <c r="D3970"/>
    </row>
    <row r="3971" spans="3:4" x14ac:dyDescent="0.3">
      <c r="C3971"/>
      <c r="D3971"/>
    </row>
    <row r="3972" spans="3:4" x14ac:dyDescent="0.3">
      <c r="C3972"/>
      <c r="D3972"/>
    </row>
    <row r="3973" spans="3:4" x14ac:dyDescent="0.3">
      <c r="C3973"/>
      <c r="D3973"/>
    </row>
    <row r="3974" spans="3:4" x14ac:dyDescent="0.3">
      <c r="C3974"/>
      <c r="D3974"/>
    </row>
    <row r="3975" spans="3:4" x14ac:dyDescent="0.3">
      <c r="C3975"/>
      <c r="D3975"/>
    </row>
    <row r="3976" spans="3:4" x14ac:dyDescent="0.3">
      <c r="C3976"/>
      <c r="D3976"/>
    </row>
    <row r="3977" spans="3:4" x14ac:dyDescent="0.3">
      <c r="C3977"/>
      <c r="D3977"/>
    </row>
    <row r="3978" spans="3:4" x14ac:dyDescent="0.3">
      <c r="C3978"/>
      <c r="D3978"/>
    </row>
    <row r="3979" spans="3:4" x14ac:dyDescent="0.3">
      <c r="C3979"/>
      <c r="D3979"/>
    </row>
    <row r="3980" spans="3:4" x14ac:dyDescent="0.3">
      <c r="C3980"/>
      <c r="D3980"/>
    </row>
    <row r="3981" spans="3:4" x14ac:dyDescent="0.3">
      <c r="C3981"/>
      <c r="D3981"/>
    </row>
    <row r="3982" spans="3:4" x14ac:dyDescent="0.3">
      <c r="C3982"/>
      <c r="D3982"/>
    </row>
    <row r="3983" spans="3:4" x14ac:dyDescent="0.3">
      <c r="C3983"/>
      <c r="D3983"/>
    </row>
    <row r="3984" spans="3:4" x14ac:dyDescent="0.3">
      <c r="C3984"/>
      <c r="D3984"/>
    </row>
    <row r="3985" spans="3:4" x14ac:dyDescent="0.3">
      <c r="C3985"/>
      <c r="D3985"/>
    </row>
    <row r="3986" spans="3:4" x14ac:dyDescent="0.3">
      <c r="C3986"/>
      <c r="D3986"/>
    </row>
    <row r="3987" spans="3:4" x14ac:dyDescent="0.3">
      <c r="C3987"/>
      <c r="D3987"/>
    </row>
    <row r="3988" spans="3:4" x14ac:dyDescent="0.3">
      <c r="C3988"/>
      <c r="D3988"/>
    </row>
    <row r="3989" spans="3:4" x14ac:dyDescent="0.3">
      <c r="C3989"/>
      <c r="D3989"/>
    </row>
    <row r="3990" spans="3:4" x14ac:dyDescent="0.3">
      <c r="C3990"/>
      <c r="D3990"/>
    </row>
    <row r="3991" spans="3:4" x14ac:dyDescent="0.3">
      <c r="C3991"/>
      <c r="D3991"/>
    </row>
    <row r="3992" spans="3:4" x14ac:dyDescent="0.3">
      <c r="C3992"/>
      <c r="D3992"/>
    </row>
    <row r="3993" spans="3:4" x14ac:dyDescent="0.3">
      <c r="C3993"/>
      <c r="D3993"/>
    </row>
    <row r="3994" spans="3:4" x14ac:dyDescent="0.3">
      <c r="C3994"/>
      <c r="D3994"/>
    </row>
    <row r="3995" spans="3:4" x14ac:dyDescent="0.3">
      <c r="C3995"/>
      <c r="D3995"/>
    </row>
    <row r="3996" spans="3:4" x14ac:dyDescent="0.3">
      <c r="C3996"/>
      <c r="D3996"/>
    </row>
    <row r="3997" spans="3:4" x14ac:dyDescent="0.3">
      <c r="C3997"/>
      <c r="D3997"/>
    </row>
    <row r="3998" spans="3:4" x14ac:dyDescent="0.3">
      <c r="C3998"/>
      <c r="D3998"/>
    </row>
    <row r="3999" spans="3:4" x14ac:dyDescent="0.3">
      <c r="C3999"/>
      <c r="D3999"/>
    </row>
    <row r="4000" spans="3:4" x14ac:dyDescent="0.3">
      <c r="C4000"/>
      <c r="D4000"/>
    </row>
    <row r="4001" spans="3:4" x14ac:dyDescent="0.3">
      <c r="C4001"/>
      <c r="D4001"/>
    </row>
    <row r="4002" spans="3:4" x14ac:dyDescent="0.3">
      <c r="C4002"/>
      <c r="D4002"/>
    </row>
    <row r="4003" spans="3:4" x14ac:dyDescent="0.3">
      <c r="C4003"/>
      <c r="D4003"/>
    </row>
    <row r="4004" spans="3:4" x14ac:dyDescent="0.3">
      <c r="C4004"/>
      <c r="D4004"/>
    </row>
    <row r="4005" spans="3:4" x14ac:dyDescent="0.3">
      <c r="C4005"/>
      <c r="D4005"/>
    </row>
    <row r="4006" spans="3:4" x14ac:dyDescent="0.3">
      <c r="C4006"/>
      <c r="D4006"/>
    </row>
    <row r="4007" spans="3:4" x14ac:dyDescent="0.3">
      <c r="C4007"/>
      <c r="D4007"/>
    </row>
    <row r="4008" spans="3:4" x14ac:dyDescent="0.3">
      <c r="C4008"/>
      <c r="D4008"/>
    </row>
    <row r="4009" spans="3:4" x14ac:dyDescent="0.3">
      <c r="C4009"/>
      <c r="D4009"/>
    </row>
    <row r="4010" spans="3:4" x14ac:dyDescent="0.3">
      <c r="C4010"/>
      <c r="D4010"/>
    </row>
    <row r="4011" spans="3:4" x14ac:dyDescent="0.3">
      <c r="C4011"/>
      <c r="D4011"/>
    </row>
    <row r="4012" spans="3:4" x14ac:dyDescent="0.3">
      <c r="C4012"/>
      <c r="D4012"/>
    </row>
    <row r="4013" spans="3:4" x14ac:dyDescent="0.3">
      <c r="C4013"/>
      <c r="D4013"/>
    </row>
    <row r="4014" spans="3:4" x14ac:dyDescent="0.3">
      <c r="C4014"/>
      <c r="D4014"/>
    </row>
    <row r="4015" spans="3:4" x14ac:dyDescent="0.3">
      <c r="C4015"/>
      <c r="D4015"/>
    </row>
    <row r="4016" spans="3:4" x14ac:dyDescent="0.3">
      <c r="C4016"/>
      <c r="D4016"/>
    </row>
    <row r="4017" spans="3:4" x14ac:dyDescent="0.3">
      <c r="C4017"/>
      <c r="D4017"/>
    </row>
    <row r="4018" spans="3:4" x14ac:dyDescent="0.3">
      <c r="C4018"/>
      <c r="D4018"/>
    </row>
    <row r="4019" spans="3:4" x14ac:dyDescent="0.3">
      <c r="C4019"/>
      <c r="D4019"/>
    </row>
    <row r="4020" spans="3:4" x14ac:dyDescent="0.3">
      <c r="C4020"/>
      <c r="D4020"/>
    </row>
    <row r="4021" spans="3:4" x14ac:dyDescent="0.3">
      <c r="C4021"/>
      <c r="D4021"/>
    </row>
    <row r="4022" spans="3:4" x14ac:dyDescent="0.3">
      <c r="C4022"/>
      <c r="D4022"/>
    </row>
    <row r="4023" spans="3:4" x14ac:dyDescent="0.3">
      <c r="C4023"/>
      <c r="D4023"/>
    </row>
    <row r="4024" spans="3:4" x14ac:dyDescent="0.3">
      <c r="C4024"/>
      <c r="D4024"/>
    </row>
    <row r="4025" spans="3:4" x14ac:dyDescent="0.3">
      <c r="C4025"/>
      <c r="D4025"/>
    </row>
    <row r="4026" spans="3:4" x14ac:dyDescent="0.3">
      <c r="C4026"/>
      <c r="D4026"/>
    </row>
    <row r="4027" spans="3:4" x14ac:dyDescent="0.3">
      <c r="C4027"/>
      <c r="D4027"/>
    </row>
    <row r="4028" spans="3:4" x14ac:dyDescent="0.3">
      <c r="C4028"/>
      <c r="D4028"/>
    </row>
    <row r="4029" spans="3:4" x14ac:dyDescent="0.3">
      <c r="C4029"/>
      <c r="D4029"/>
    </row>
    <row r="4030" spans="3:4" x14ac:dyDescent="0.3">
      <c r="C4030"/>
      <c r="D4030"/>
    </row>
    <row r="4031" spans="3:4" x14ac:dyDescent="0.3">
      <c r="C4031"/>
      <c r="D4031"/>
    </row>
    <row r="4032" spans="3:4" x14ac:dyDescent="0.3">
      <c r="C4032"/>
      <c r="D4032"/>
    </row>
    <row r="4033" spans="3:4" x14ac:dyDescent="0.3">
      <c r="C4033"/>
      <c r="D4033"/>
    </row>
    <row r="4034" spans="3:4" x14ac:dyDescent="0.3">
      <c r="C4034"/>
      <c r="D4034"/>
    </row>
    <row r="4035" spans="3:4" x14ac:dyDescent="0.3">
      <c r="C4035"/>
      <c r="D4035"/>
    </row>
    <row r="4036" spans="3:4" x14ac:dyDescent="0.3">
      <c r="C4036"/>
      <c r="D4036"/>
    </row>
    <row r="4037" spans="3:4" x14ac:dyDescent="0.3">
      <c r="C4037"/>
      <c r="D4037"/>
    </row>
    <row r="4038" spans="3:4" x14ac:dyDescent="0.3">
      <c r="C4038"/>
      <c r="D4038"/>
    </row>
    <row r="4039" spans="3:4" x14ac:dyDescent="0.3">
      <c r="C4039"/>
      <c r="D4039"/>
    </row>
    <row r="4040" spans="3:4" x14ac:dyDescent="0.3">
      <c r="C4040"/>
      <c r="D4040"/>
    </row>
    <row r="4041" spans="3:4" x14ac:dyDescent="0.3">
      <c r="C4041"/>
      <c r="D4041"/>
    </row>
    <row r="4042" spans="3:4" x14ac:dyDescent="0.3">
      <c r="C4042"/>
      <c r="D4042"/>
    </row>
    <row r="4043" spans="3:4" x14ac:dyDescent="0.3">
      <c r="C4043"/>
      <c r="D4043"/>
    </row>
    <row r="4044" spans="3:4" x14ac:dyDescent="0.3">
      <c r="C4044"/>
      <c r="D4044"/>
    </row>
    <row r="4045" spans="3:4" x14ac:dyDescent="0.3">
      <c r="C4045"/>
      <c r="D4045"/>
    </row>
    <row r="4046" spans="3:4" x14ac:dyDescent="0.3">
      <c r="C4046"/>
      <c r="D4046"/>
    </row>
    <row r="4047" spans="3:4" x14ac:dyDescent="0.3">
      <c r="C4047"/>
      <c r="D4047"/>
    </row>
    <row r="4048" spans="3:4" x14ac:dyDescent="0.3">
      <c r="C4048"/>
      <c r="D4048"/>
    </row>
    <row r="4049" spans="3:4" x14ac:dyDescent="0.3">
      <c r="C4049"/>
      <c r="D4049"/>
    </row>
    <row r="4050" spans="3:4" x14ac:dyDescent="0.3">
      <c r="C4050"/>
      <c r="D4050"/>
    </row>
    <row r="4051" spans="3:4" x14ac:dyDescent="0.3">
      <c r="C4051"/>
      <c r="D4051"/>
    </row>
    <row r="4052" spans="3:4" x14ac:dyDescent="0.3">
      <c r="C4052"/>
      <c r="D4052"/>
    </row>
    <row r="4053" spans="3:4" x14ac:dyDescent="0.3">
      <c r="C4053"/>
      <c r="D4053"/>
    </row>
    <row r="4054" spans="3:4" x14ac:dyDescent="0.3">
      <c r="C4054"/>
      <c r="D4054"/>
    </row>
    <row r="4055" spans="3:4" x14ac:dyDescent="0.3">
      <c r="C4055"/>
      <c r="D4055"/>
    </row>
    <row r="4056" spans="3:4" x14ac:dyDescent="0.3">
      <c r="C4056"/>
      <c r="D4056"/>
    </row>
    <row r="4057" spans="3:4" x14ac:dyDescent="0.3">
      <c r="C4057"/>
      <c r="D4057"/>
    </row>
    <row r="4058" spans="3:4" x14ac:dyDescent="0.3">
      <c r="C4058"/>
      <c r="D4058"/>
    </row>
    <row r="4059" spans="3:4" x14ac:dyDescent="0.3">
      <c r="C4059"/>
      <c r="D4059"/>
    </row>
    <row r="4060" spans="3:4" x14ac:dyDescent="0.3">
      <c r="C4060"/>
      <c r="D4060"/>
    </row>
    <row r="4061" spans="3:4" x14ac:dyDescent="0.3">
      <c r="C4061"/>
      <c r="D4061"/>
    </row>
    <row r="4062" spans="3:4" x14ac:dyDescent="0.3">
      <c r="C4062"/>
      <c r="D4062"/>
    </row>
    <row r="4063" spans="3:4" x14ac:dyDescent="0.3">
      <c r="C4063"/>
      <c r="D4063"/>
    </row>
    <row r="4064" spans="3:4" x14ac:dyDescent="0.3">
      <c r="C4064"/>
      <c r="D4064"/>
    </row>
    <row r="4065" spans="3:4" x14ac:dyDescent="0.3">
      <c r="C4065"/>
      <c r="D4065"/>
    </row>
    <row r="4066" spans="3:4" x14ac:dyDescent="0.3">
      <c r="C4066"/>
      <c r="D4066"/>
    </row>
    <row r="4067" spans="3:4" x14ac:dyDescent="0.3">
      <c r="C4067"/>
      <c r="D4067"/>
    </row>
    <row r="4068" spans="3:4" x14ac:dyDescent="0.3">
      <c r="C4068"/>
      <c r="D4068"/>
    </row>
    <row r="4069" spans="3:4" x14ac:dyDescent="0.3">
      <c r="C4069"/>
      <c r="D4069"/>
    </row>
    <row r="4070" spans="3:4" x14ac:dyDescent="0.3">
      <c r="C4070"/>
      <c r="D4070"/>
    </row>
    <row r="4071" spans="3:4" x14ac:dyDescent="0.3">
      <c r="C4071"/>
      <c r="D4071"/>
    </row>
    <row r="4072" spans="3:4" x14ac:dyDescent="0.3">
      <c r="C4072"/>
      <c r="D4072"/>
    </row>
    <row r="4073" spans="3:4" x14ac:dyDescent="0.3">
      <c r="C4073"/>
      <c r="D4073"/>
    </row>
    <row r="4074" spans="3:4" x14ac:dyDescent="0.3">
      <c r="C4074"/>
      <c r="D4074"/>
    </row>
    <row r="4075" spans="3:4" x14ac:dyDescent="0.3">
      <c r="C4075"/>
      <c r="D4075"/>
    </row>
    <row r="4076" spans="3:4" x14ac:dyDescent="0.3">
      <c r="C4076"/>
      <c r="D4076"/>
    </row>
    <row r="4077" spans="3:4" x14ac:dyDescent="0.3">
      <c r="C4077"/>
      <c r="D4077"/>
    </row>
    <row r="4078" spans="3:4" x14ac:dyDescent="0.3">
      <c r="C4078"/>
      <c r="D4078"/>
    </row>
    <row r="4079" spans="3:4" x14ac:dyDescent="0.3">
      <c r="C4079"/>
      <c r="D4079"/>
    </row>
    <row r="4080" spans="3:4" x14ac:dyDescent="0.3">
      <c r="C4080"/>
      <c r="D4080"/>
    </row>
    <row r="4081" spans="3:4" x14ac:dyDescent="0.3">
      <c r="C4081"/>
      <c r="D4081"/>
    </row>
    <row r="4082" spans="3:4" x14ac:dyDescent="0.3">
      <c r="C4082"/>
      <c r="D4082"/>
    </row>
    <row r="4083" spans="3:4" x14ac:dyDescent="0.3">
      <c r="C4083"/>
      <c r="D4083"/>
    </row>
    <row r="4084" spans="3:4" x14ac:dyDescent="0.3">
      <c r="C4084"/>
      <c r="D4084"/>
    </row>
    <row r="4085" spans="3:4" x14ac:dyDescent="0.3">
      <c r="C4085"/>
      <c r="D4085"/>
    </row>
    <row r="4086" spans="3:4" x14ac:dyDescent="0.3">
      <c r="C4086"/>
      <c r="D4086"/>
    </row>
    <row r="4087" spans="3:4" x14ac:dyDescent="0.3">
      <c r="C4087"/>
      <c r="D4087"/>
    </row>
    <row r="4088" spans="3:4" x14ac:dyDescent="0.3">
      <c r="C4088"/>
      <c r="D4088"/>
    </row>
    <row r="4089" spans="3:4" x14ac:dyDescent="0.3">
      <c r="C4089"/>
      <c r="D4089"/>
    </row>
    <row r="4090" spans="3:4" x14ac:dyDescent="0.3">
      <c r="C4090"/>
      <c r="D4090"/>
    </row>
    <row r="4091" spans="3:4" x14ac:dyDescent="0.3">
      <c r="C4091"/>
      <c r="D4091"/>
    </row>
    <row r="4092" spans="3:4" x14ac:dyDescent="0.3">
      <c r="C4092"/>
      <c r="D4092"/>
    </row>
    <row r="4093" spans="3:4" x14ac:dyDescent="0.3">
      <c r="C4093"/>
      <c r="D4093"/>
    </row>
    <row r="4094" spans="3:4" x14ac:dyDescent="0.3">
      <c r="C4094"/>
      <c r="D4094"/>
    </row>
    <row r="4095" spans="3:4" x14ac:dyDescent="0.3">
      <c r="C4095"/>
      <c r="D4095"/>
    </row>
    <row r="4096" spans="3:4" x14ac:dyDescent="0.3">
      <c r="C4096"/>
      <c r="D4096"/>
    </row>
    <row r="4097" spans="3:4" x14ac:dyDescent="0.3">
      <c r="C4097"/>
      <c r="D4097"/>
    </row>
    <row r="4098" spans="3:4" x14ac:dyDescent="0.3">
      <c r="C4098"/>
      <c r="D4098"/>
    </row>
    <row r="4099" spans="3:4" x14ac:dyDescent="0.3">
      <c r="C4099"/>
      <c r="D4099"/>
    </row>
    <row r="4100" spans="3:4" x14ac:dyDescent="0.3">
      <c r="C4100"/>
      <c r="D4100"/>
    </row>
    <row r="4101" spans="3:4" x14ac:dyDescent="0.3">
      <c r="C4101"/>
      <c r="D4101"/>
    </row>
    <row r="4102" spans="3:4" x14ac:dyDescent="0.3">
      <c r="C4102"/>
      <c r="D4102"/>
    </row>
    <row r="4103" spans="3:4" x14ac:dyDescent="0.3">
      <c r="C4103"/>
      <c r="D4103"/>
    </row>
    <row r="4104" spans="3:4" x14ac:dyDescent="0.3">
      <c r="C4104"/>
      <c r="D4104"/>
    </row>
    <row r="4105" spans="3:4" x14ac:dyDescent="0.3">
      <c r="C4105"/>
      <c r="D4105"/>
    </row>
    <row r="4106" spans="3:4" x14ac:dyDescent="0.3">
      <c r="C4106"/>
      <c r="D4106"/>
    </row>
    <row r="4107" spans="3:4" x14ac:dyDescent="0.3">
      <c r="C4107"/>
      <c r="D4107"/>
    </row>
    <row r="4108" spans="3:4" x14ac:dyDescent="0.3">
      <c r="C4108"/>
      <c r="D4108"/>
    </row>
    <row r="4109" spans="3:4" x14ac:dyDescent="0.3">
      <c r="C4109"/>
      <c r="D4109"/>
    </row>
    <row r="4110" spans="3:4" x14ac:dyDescent="0.3">
      <c r="C4110"/>
      <c r="D4110"/>
    </row>
    <row r="4111" spans="3:4" x14ac:dyDescent="0.3">
      <c r="C4111"/>
      <c r="D4111"/>
    </row>
    <row r="4112" spans="3:4" x14ac:dyDescent="0.3">
      <c r="C4112"/>
      <c r="D4112"/>
    </row>
    <row r="4113" spans="3:4" x14ac:dyDescent="0.3">
      <c r="C4113"/>
      <c r="D4113"/>
    </row>
    <row r="4114" spans="3:4" x14ac:dyDescent="0.3">
      <c r="C4114"/>
      <c r="D4114"/>
    </row>
    <row r="4115" spans="3:4" x14ac:dyDescent="0.3">
      <c r="C4115"/>
      <c r="D4115"/>
    </row>
    <row r="4116" spans="3:4" x14ac:dyDescent="0.3">
      <c r="C4116"/>
      <c r="D4116"/>
    </row>
    <row r="4117" spans="3:4" x14ac:dyDescent="0.3">
      <c r="C4117"/>
      <c r="D4117"/>
    </row>
    <row r="4118" spans="3:4" x14ac:dyDescent="0.3">
      <c r="C4118"/>
      <c r="D4118"/>
    </row>
    <row r="4119" spans="3:4" x14ac:dyDescent="0.3">
      <c r="C4119"/>
      <c r="D4119"/>
    </row>
    <row r="4120" spans="3:4" x14ac:dyDescent="0.3">
      <c r="C4120"/>
      <c r="D4120"/>
    </row>
    <row r="4121" spans="3:4" x14ac:dyDescent="0.3">
      <c r="C4121"/>
      <c r="D4121"/>
    </row>
    <row r="4122" spans="3:4" x14ac:dyDescent="0.3">
      <c r="C4122"/>
      <c r="D4122"/>
    </row>
    <row r="4123" spans="3:4" x14ac:dyDescent="0.3">
      <c r="C4123"/>
      <c r="D4123"/>
    </row>
    <row r="4124" spans="3:4" x14ac:dyDescent="0.3">
      <c r="C4124"/>
      <c r="D4124"/>
    </row>
    <row r="4125" spans="3:4" x14ac:dyDescent="0.3">
      <c r="C4125"/>
      <c r="D4125"/>
    </row>
    <row r="4126" spans="3:4" x14ac:dyDescent="0.3">
      <c r="C4126"/>
      <c r="D4126"/>
    </row>
    <row r="4127" spans="3:4" x14ac:dyDescent="0.3">
      <c r="C4127"/>
      <c r="D4127"/>
    </row>
    <row r="4128" spans="3:4" x14ac:dyDescent="0.3">
      <c r="C4128"/>
      <c r="D4128"/>
    </row>
    <row r="4129" spans="3:4" x14ac:dyDescent="0.3">
      <c r="C4129"/>
      <c r="D4129"/>
    </row>
    <row r="4130" spans="3:4" x14ac:dyDescent="0.3">
      <c r="C4130"/>
      <c r="D4130"/>
    </row>
    <row r="4131" spans="3:4" x14ac:dyDescent="0.3">
      <c r="C4131"/>
      <c r="D4131"/>
    </row>
    <row r="4132" spans="3:4" x14ac:dyDescent="0.3">
      <c r="C4132"/>
      <c r="D4132"/>
    </row>
    <row r="4133" spans="3:4" x14ac:dyDescent="0.3">
      <c r="C4133"/>
      <c r="D4133"/>
    </row>
    <row r="4134" spans="3:4" x14ac:dyDescent="0.3">
      <c r="C4134"/>
      <c r="D4134"/>
    </row>
    <row r="4135" spans="3:4" x14ac:dyDescent="0.3">
      <c r="C4135"/>
      <c r="D4135"/>
    </row>
    <row r="4136" spans="3:4" x14ac:dyDescent="0.3">
      <c r="C4136"/>
      <c r="D4136"/>
    </row>
    <row r="4137" spans="3:4" x14ac:dyDescent="0.3">
      <c r="C4137"/>
      <c r="D4137"/>
    </row>
    <row r="4138" spans="3:4" x14ac:dyDescent="0.3">
      <c r="C4138"/>
      <c r="D4138"/>
    </row>
    <row r="4139" spans="3:4" x14ac:dyDescent="0.3">
      <c r="C4139"/>
      <c r="D4139"/>
    </row>
    <row r="4140" spans="3:4" x14ac:dyDescent="0.3">
      <c r="C4140"/>
      <c r="D4140"/>
    </row>
    <row r="4141" spans="3:4" x14ac:dyDescent="0.3">
      <c r="C4141"/>
      <c r="D4141"/>
    </row>
    <row r="4142" spans="3:4" x14ac:dyDescent="0.3">
      <c r="C4142"/>
      <c r="D4142"/>
    </row>
    <row r="4143" spans="3:4" x14ac:dyDescent="0.3">
      <c r="C4143"/>
      <c r="D4143"/>
    </row>
    <row r="4144" spans="3:4" x14ac:dyDescent="0.3">
      <c r="C4144"/>
      <c r="D4144"/>
    </row>
    <row r="4145" spans="3:4" x14ac:dyDescent="0.3">
      <c r="C4145"/>
      <c r="D4145"/>
    </row>
    <row r="4146" spans="3:4" x14ac:dyDescent="0.3">
      <c r="C4146"/>
      <c r="D4146"/>
    </row>
    <row r="4147" spans="3:4" x14ac:dyDescent="0.3">
      <c r="C4147"/>
      <c r="D4147"/>
    </row>
    <row r="4148" spans="3:4" x14ac:dyDescent="0.3">
      <c r="C4148"/>
      <c r="D4148"/>
    </row>
    <row r="4149" spans="3:4" x14ac:dyDescent="0.3">
      <c r="C4149"/>
      <c r="D4149"/>
    </row>
    <row r="4150" spans="3:4" x14ac:dyDescent="0.3">
      <c r="C4150"/>
      <c r="D4150"/>
    </row>
    <row r="4151" spans="3:4" x14ac:dyDescent="0.3">
      <c r="C4151"/>
      <c r="D4151"/>
    </row>
    <row r="4152" spans="3:4" x14ac:dyDescent="0.3">
      <c r="C4152"/>
      <c r="D4152"/>
    </row>
    <row r="4153" spans="3:4" x14ac:dyDescent="0.3">
      <c r="C4153"/>
      <c r="D4153"/>
    </row>
    <row r="4154" spans="3:4" x14ac:dyDescent="0.3">
      <c r="C4154"/>
      <c r="D4154"/>
    </row>
    <row r="4155" spans="3:4" x14ac:dyDescent="0.3">
      <c r="C4155"/>
      <c r="D4155"/>
    </row>
    <row r="4156" spans="3:4" x14ac:dyDescent="0.3">
      <c r="C4156"/>
      <c r="D4156"/>
    </row>
    <row r="4157" spans="3:4" x14ac:dyDescent="0.3">
      <c r="C4157"/>
      <c r="D4157"/>
    </row>
    <row r="4158" spans="3:4" x14ac:dyDescent="0.3">
      <c r="C4158"/>
      <c r="D4158"/>
    </row>
    <row r="4159" spans="3:4" x14ac:dyDescent="0.3">
      <c r="C4159"/>
      <c r="D4159"/>
    </row>
    <row r="4160" spans="3:4" x14ac:dyDescent="0.3">
      <c r="C4160"/>
      <c r="D4160"/>
    </row>
    <row r="4161" spans="3:4" x14ac:dyDescent="0.3">
      <c r="C4161"/>
      <c r="D4161"/>
    </row>
    <row r="4162" spans="3:4" x14ac:dyDescent="0.3">
      <c r="C4162"/>
      <c r="D4162"/>
    </row>
    <row r="4163" spans="3:4" x14ac:dyDescent="0.3">
      <c r="C4163"/>
      <c r="D4163"/>
    </row>
    <row r="4164" spans="3:4" x14ac:dyDescent="0.3">
      <c r="C4164"/>
      <c r="D4164"/>
    </row>
    <row r="4165" spans="3:4" x14ac:dyDescent="0.3">
      <c r="C4165"/>
      <c r="D4165"/>
    </row>
    <row r="4166" spans="3:4" x14ac:dyDescent="0.3">
      <c r="C4166"/>
      <c r="D4166"/>
    </row>
    <row r="4167" spans="3:4" x14ac:dyDescent="0.3">
      <c r="C4167"/>
      <c r="D4167"/>
    </row>
    <row r="4168" spans="3:4" x14ac:dyDescent="0.3">
      <c r="C4168"/>
      <c r="D4168"/>
    </row>
    <row r="4169" spans="3:4" x14ac:dyDescent="0.3">
      <c r="C4169"/>
      <c r="D4169"/>
    </row>
    <row r="4170" spans="3:4" x14ac:dyDescent="0.3">
      <c r="C4170"/>
      <c r="D4170"/>
    </row>
    <row r="4171" spans="3:4" x14ac:dyDescent="0.3">
      <c r="C4171"/>
      <c r="D4171"/>
    </row>
    <row r="4172" spans="3:4" x14ac:dyDescent="0.3">
      <c r="C4172"/>
      <c r="D4172"/>
    </row>
    <row r="4173" spans="3:4" x14ac:dyDescent="0.3">
      <c r="C4173"/>
      <c r="D4173"/>
    </row>
    <row r="4174" spans="3:4" x14ac:dyDescent="0.3">
      <c r="C4174"/>
      <c r="D4174"/>
    </row>
    <row r="4175" spans="3:4" x14ac:dyDescent="0.3">
      <c r="C4175"/>
      <c r="D4175"/>
    </row>
    <row r="4176" spans="3:4" x14ac:dyDescent="0.3">
      <c r="C4176"/>
      <c r="D4176"/>
    </row>
    <row r="4177" spans="3:4" x14ac:dyDescent="0.3">
      <c r="C4177"/>
      <c r="D4177"/>
    </row>
    <row r="4178" spans="3:4" x14ac:dyDescent="0.3">
      <c r="C4178"/>
      <c r="D4178"/>
    </row>
    <row r="4179" spans="3:4" x14ac:dyDescent="0.3">
      <c r="C4179"/>
      <c r="D4179"/>
    </row>
    <row r="4180" spans="3:4" x14ac:dyDescent="0.3">
      <c r="C4180"/>
      <c r="D4180"/>
    </row>
    <row r="4181" spans="3:4" x14ac:dyDescent="0.3">
      <c r="C4181"/>
      <c r="D4181"/>
    </row>
    <row r="4182" spans="3:4" x14ac:dyDescent="0.3">
      <c r="C4182"/>
      <c r="D4182"/>
    </row>
    <row r="4183" spans="3:4" x14ac:dyDescent="0.3">
      <c r="C4183"/>
      <c r="D4183"/>
    </row>
    <row r="4184" spans="3:4" x14ac:dyDescent="0.3">
      <c r="C4184"/>
      <c r="D4184"/>
    </row>
    <row r="4185" spans="3:4" x14ac:dyDescent="0.3">
      <c r="C4185"/>
      <c r="D4185"/>
    </row>
    <row r="4186" spans="3:4" x14ac:dyDescent="0.3">
      <c r="C4186"/>
      <c r="D4186"/>
    </row>
    <row r="4187" spans="3:4" x14ac:dyDescent="0.3">
      <c r="C4187"/>
      <c r="D4187"/>
    </row>
    <row r="4188" spans="3:4" x14ac:dyDescent="0.3">
      <c r="C4188"/>
      <c r="D4188"/>
    </row>
    <row r="4189" spans="3:4" x14ac:dyDescent="0.3">
      <c r="C4189"/>
      <c r="D4189"/>
    </row>
    <row r="4190" spans="3:4" x14ac:dyDescent="0.3">
      <c r="C4190"/>
      <c r="D4190"/>
    </row>
    <row r="4191" spans="3:4" x14ac:dyDescent="0.3">
      <c r="C4191"/>
      <c r="D4191"/>
    </row>
    <row r="4192" spans="3:4" x14ac:dyDescent="0.3">
      <c r="C4192"/>
      <c r="D4192"/>
    </row>
    <row r="4193" spans="3:4" x14ac:dyDescent="0.3">
      <c r="C4193"/>
      <c r="D4193"/>
    </row>
    <row r="4194" spans="3:4" x14ac:dyDescent="0.3">
      <c r="C4194"/>
      <c r="D4194"/>
    </row>
    <row r="4195" spans="3:4" x14ac:dyDescent="0.3">
      <c r="C4195"/>
      <c r="D4195"/>
    </row>
    <row r="4196" spans="3:4" x14ac:dyDescent="0.3">
      <c r="C4196"/>
      <c r="D4196"/>
    </row>
    <row r="4197" spans="3:4" x14ac:dyDescent="0.3">
      <c r="C4197"/>
      <c r="D4197"/>
    </row>
    <row r="4198" spans="3:4" x14ac:dyDescent="0.3">
      <c r="C4198"/>
      <c r="D4198"/>
    </row>
    <row r="4199" spans="3:4" x14ac:dyDescent="0.3">
      <c r="C4199"/>
      <c r="D4199"/>
    </row>
    <row r="4200" spans="3:4" x14ac:dyDescent="0.3">
      <c r="C4200"/>
      <c r="D4200"/>
    </row>
    <row r="4201" spans="3:4" x14ac:dyDescent="0.3">
      <c r="C4201"/>
      <c r="D4201"/>
    </row>
    <row r="4202" spans="3:4" x14ac:dyDescent="0.3">
      <c r="C4202"/>
      <c r="D4202"/>
    </row>
    <row r="4203" spans="3:4" x14ac:dyDescent="0.3">
      <c r="C4203"/>
      <c r="D4203"/>
    </row>
    <row r="4204" spans="3:4" x14ac:dyDescent="0.3">
      <c r="C4204"/>
      <c r="D4204"/>
    </row>
    <row r="4205" spans="3:4" x14ac:dyDescent="0.3">
      <c r="C4205"/>
      <c r="D4205"/>
    </row>
    <row r="4206" spans="3:4" x14ac:dyDescent="0.3">
      <c r="C4206"/>
      <c r="D4206"/>
    </row>
    <row r="4207" spans="3:4" x14ac:dyDescent="0.3">
      <c r="C4207"/>
      <c r="D4207"/>
    </row>
    <row r="4208" spans="3:4" x14ac:dyDescent="0.3">
      <c r="C4208"/>
      <c r="D4208"/>
    </row>
    <row r="4209" spans="3:4" x14ac:dyDescent="0.3">
      <c r="C4209"/>
      <c r="D4209"/>
    </row>
    <row r="4210" spans="3:4" x14ac:dyDescent="0.3">
      <c r="C4210"/>
      <c r="D4210"/>
    </row>
    <row r="4211" spans="3:4" x14ac:dyDescent="0.3">
      <c r="C4211"/>
      <c r="D4211"/>
    </row>
    <row r="4212" spans="3:4" x14ac:dyDescent="0.3">
      <c r="C4212"/>
      <c r="D4212"/>
    </row>
    <row r="4213" spans="3:4" x14ac:dyDescent="0.3">
      <c r="C4213"/>
      <c r="D4213"/>
    </row>
    <row r="4214" spans="3:4" x14ac:dyDescent="0.3">
      <c r="C4214"/>
      <c r="D4214"/>
    </row>
    <row r="4215" spans="3:4" x14ac:dyDescent="0.3">
      <c r="C4215"/>
      <c r="D4215"/>
    </row>
    <row r="4216" spans="3:4" x14ac:dyDescent="0.3">
      <c r="C4216"/>
      <c r="D4216"/>
    </row>
    <row r="4217" spans="3:4" x14ac:dyDescent="0.3">
      <c r="C4217"/>
      <c r="D4217"/>
    </row>
    <row r="4218" spans="3:4" x14ac:dyDescent="0.3">
      <c r="C4218"/>
      <c r="D4218"/>
    </row>
    <row r="4219" spans="3:4" x14ac:dyDescent="0.3">
      <c r="C4219"/>
      <c r="D4219"/>
    </row>
    <row r="4220" spans="3:4" x14ac:dyDescent="0.3">
      <c r="C4220"/>
      <c r="D4220"/>
    </row>
    <row r="4221" spans="3:4" x14ac:dyDescent="0.3">
      <c r="C4221"/>
      <c r="D4221"/>
    </row>
    <row r="4222" spans="3:4" x14ac:dyDescent="0.3">
      <c r="C4222"/>
      <c r="D4222"/>
    </row>
    <row r="4223" spans="3:4" x14ac:dyDescent="0.3">
      <c r="C4223"/>
      <c r="D4223"/>
    </row>
    <row r="4224" spans="3:4" x14ac:dyDescent="0.3">
      <c r="C4224"/>
      <c r="D4224"/>
    </row>
    <row r="4225" spans="3:4" x14ac:dyDescent="0.3">
      <c r="C4225"/>
      <c r="D4225"/>
    </row>
    <row r="4226" spans="3:4" x14ac:dyDescent="0.3">
      <c r="C4226"/>
      <c r="D4226"/>
    </row>
    <row r="4227" spans="3:4" x14ac:dyDescent="0.3">
      <c r="C4227"/>
      <c r="D4227"/>
    </row>
    <row r="4228" spans="3:4" x14ac:dyDescent="0.3">
      <c r="C4228"/>
      <c r="D4228"/>
    </row>
    <row r="4229" spans="3:4" x14ac:dyDescent="0.3">
      <c r="C4229"/>
      <c r="D4229"/>
    </row>
    <row r="4230" spans="3:4" x14ac:dyDescent="0.3">
      <c r="C4230"/>
      <c r="D4230"/>
    </row>
    <row r="4231" spans="3:4" x14ac:dyDescent="0.3">
      <c r="C4231"/>
      <c r="D4231"/>
    </row>
    <row r="4232" spans="3:4" x14ac:dyDescent="0.3">
      <c r="C4232"/>
      <c r="D4232"/>
    </row>
    <row r="4233" spans="3:4" x14ac:dyDescent="0.3">
      <c r="C4233"/>
      <c r="D4233"/>
    </row>
    <row r="4234" spans="3:4" x14ac:dyDescent="0.3">
      <c r="C4234"/>
      <c r="D4234"/>
    </row>
    <row r="4235" spans="3:4" x14ac:dyDescent="0.3">
      <c r="C4235"/>
      <c r="D4235"/>
    </row>
    <row r="4236" spans="3:4" x14ac:dyDescent="0.3">
      <c r="C4236"/>
      <c r="D4236"/>
    </row>
    <row r="4237" spans="3:4" x14ac:dyDescent="0.3">
      <c r="C4237"/>
      <c r="D4237"/>
    </row>
    <row r="4238" spans="3:4" x14ac:dyDescent="0.3">
      <c r="C4238"/>
      <c r="D4238"/>
    </row>
    <row r="4239" spans="3:4" x14ac:dyDescent="0.3">
      <c r="C4239"/>
      <c r="D4239"/>
    </row>
    <row r="4240" spans="3:4" x14ac:dyDescent="0.3">
      <c r="C4240"/>
      <c r="D4240"/>
    </row>
    <row r="4241" spans="3:4" x14ac:dyDescent="0.3">
      <c r="C4241"/>
      <c r="D4241"/>
    </row>
    <row r="4242" spans="3:4" x14ac:dyDescent="0.3">
      <c r="C4242"/>
      <c r="D4242"/>
    </row>
    <row r="4243" spans="3:4" x14ac:dyDescent="0.3">
      <c r="C4243"/>
      <c r="D4243"/>
    </row>
    <row r="4244" spans="3:4" x14ac:dyDescent="0.3">
      <c r="C4244"/>
      <c r="D4244"/>
    </row>
    <row r="4245" spans="3:4" x14ac:dyDescent="0.3">
      <c r="C4245"/>
      <c r="D4245"/>
    </row>
    <row r="4246" spans="3:4" x14ac:dyDescent="0.3">
      <c r="C4246"/>
      <c r="D4246"/>
    </row>
    <row r="4247" spans="3:4" x14ac:dyDescent="0.3">
      <c r="C4247"/>
      <c r="D4247"/>
    </row>
    <row r="4248" spans="3:4" x14ac:dyDescent="0.3">
      <c r="C4248"/>
      <c r="D4248"/>
    </row>
    <row r="4249" spans="3:4" x14ac:dyDescent="0.3">
      <c r="C4249"/>
      <c r="D4249"/>
    </row>
    <row r="4250" spans="3:4" x14ac:dyDescent="0.3">
      <c r="C4250"/>
      <c r="D4250"/>
    </row>
    <row r="4251" spans="3:4" x14ac:dyDescent="0.3">
      <c r="C4251"/>
      <c r="D4251"/>
    </row>
    <row r="4252" spans="3:4" x14ac:dyDescent="0.3">
      <c r="C4252"/>
      <c r="D4252"/>
    </row>
    <row r="4253" spans="3:4" x14ac:dyDescent="0.3">
      <c r="C4253"/>
      <c r="D4253"/>
    </row>
    <row r="4254" spans="3:4" x14ac:dyDescent="0.3">
      <c r="C4254"/>
      <c r="D4254"/>
    </row>
    <row r="4255" spans="3:4" x14ac:dyDescent="0.3">
      <c r="C4255"/>
      <c r="D4255"/>
    </row>
    <row r="4256" spans="3:4" x14ac:dyDescent="0.3">
      <c r="C4256"/>
      <c r="D4256"/>
    </row>
    <row r="4257" spans="3:4" x14ac:dyDescent="0.3">
      <c r="C4257"/>
      <c r="D4257"/>
    </row>
    <row r="4258" spans="3:4" x14ac:dyDescent="0.3">
      <c r="C4258"/>
      <c r="D4258"/>
    </row>
    <row r="4259" spans="3:4" x14ac:dyDescent="0.3">
      <c r="C4259"/>
      <c r="D4259"/>
    </row>
    <row r="4260" spans="3:4" x14ac:dyDescent="0.3">
      <c r="C4260"/>
      <c r="D4260"/>
    </row>
    <row r="4261" spans="3:4" x14ac:dyDescent="0.3">
      <c r="C4261"/>
      <c r="D4261"/>
    </row>
    <row r="4262" spans="3:4" x14ac:dyDescent="0.3">
      <c r="C4262"/>
      <c r="D4262"/>
    </row>
    <row r="4263" spans="3:4" x14ac:dyDescent="0.3">
      <c r="C4263"/>
      <c r="D4263"/>
    </row>
    <row r="4264" spans="3:4" x14ac:dyDescent="0.3">
      <c r="C4264"/>
      <c r="D4264"/>
    </row>
    <row r="4265" spans="3:4" x14ac:dyDescent="0.3">
      <c r="C4265"/>
      <c r="D4265"/>
    </row>
    <row r="4266" spans="3:4" x14ac:dyDescent="0.3">
      <c r="C4266"/>
      <c r="D4266"/>
    </row>
    <row r="4267" spans="3:4" x14ac:dyDescent="0.3">
      <c r="C4267"/>
      <c r="D4267"/>
    </row>
    <row r="4268" spans="3:4" x14ac:dyDescent="0.3">
      <c r="C4268"/>
      <c r="D4268"/>
    </row>
    <row r="4269" spans="3:4" x14ac:dyDescent="0.3">
      <c r="C4269"/>
      <c r="D4269"/>
    </row>
    <row r="4270" spans="3:4" x14ac:dyDescent="0.3">
      <c r="C4270"/>
      <c r="D4270"/>
    </row>
    <row r="4271" spans="3:4" x14ac:dyDescent="0.3">
      <c r="C4271"/>
      <c r="D4271"/>
    </row>
    <row r="4272" spans="3:4" x14ac:dyDescent="0.3">
      <c r="C4272"/>
      <c r="D4272"/>
    </row>
    <row r="4273" spans="3:4" x14ac:dyDescent="0.3">
      <c r="C4273"/>
      <c r="D4273"/>
    </row>
    <row r="4274" spans="3:4" x14ac:dyDescent="0.3">
      <c r="C4274"/>
      <c r="D4274"/>
    </row>
    <row r="4275" spans="3:4" x14ac:dyDescent="0.3">
      <c r="C4275"/>
      <c r="D4275"/>
    </row>
    <row r="4276" spans="3:4" x14ac:dyDescent="0.3">
      <c r="C4276"/>
      <c r="D4276"/>
    </row>
    <row r="4277" spans="3:4" x14ac:dyDescent="0.3">
      <c r="C4277"/>
      <c r="D4277"/>
    </row>
    <row r="4278" spans="3:4" x14ac:dyDescent="0.3">
      <c r="C4278"/>
      <c r="D4278"/>
    </row>
    <row r="4279" spans="3:4" x14ac:dyDescent="0.3">
      <c r="C4279"/>
      <c r="D4279"/>
    </row>
    <row r="4280" spans="3:4" x14ac:dyDescent="0.3">
      <c r="C4280"/>
      <c r="D4280"/>
    </row>
    <row r="4281" spans="3:4" x14ac:dyDescent="0.3">
      <c r="C4281"/>
      <c r="D4281"/>
    </row>
    <row r="4282" spans="3:4" x14ac:dyDescent="0.3">
      <c r="C4282"/>
      <c r="D4282"/>
    </row>
    <row r="4283" spans="3:4" x14ac:dyDescent="0.3">
      <c r="C4283"/>
      <c r="D4283"/>
    </row>
    <row r="4284" spans="3:4" x14ac:dyDescent="0.3">
      <c r="C4284"/>
      <c r="D4284"/>
    </row>
    <row r="4285" spans="3:4" x14ac:dyDescent="0.3">
      <c r="C4285"/>
      <c r="D4285"/>
    </row>
    <row r="4286" spans="3:4" x14ac:dyDescent="0.3">
      <c r="C4286"/>
      <c r="D4286"/>
    </row>
    <row r="4287" spans="3:4" x14ac:dyDescent="0.3">
      <c r="C4287"/>
      <c r="D4287"/>
    </row>
    <row r="4288" spans="3:4" x14ac:dyDescent="0.3">
      <c r="C4288"/>
      <c r="D4288"/>
    </row>
    <row r="4289" spans="3:4" x14ac:dyDescent="0.3">
      <c r="C4289"/>
      <c r="D4289"/>
    </row>
    <row r="4290" spans="3:4" x14ac:dyDescent="0.3">
      <c r="C4290"/>
      <c r="D4290"/>
    </row>
    <row r="4291" spans="3:4" x14ac:dyDescent="0.3">
      <c r="C4291"/>
      <c r="D4291"/>
    </row>
    <row r="4292" spans="3:4" x14ac:dyDescent="0.3">
      <c r="C4292"/>
      <c r="D4292"/>
    </row>
    <row r="4293" spans="3:4" x14ac:dyDescent="0.3">
      <c r="C4293"/>
      <c r="D4293"/>
    </row>
    <row r="4294" spans="3:4" x14ac:dyDescent="0.3">
      <c r="C4294"/>
      <c r="D4294"/>
    </row>
    <row r="4295" spans="3:4" x14ac:dyDescent="0.3">
      <c r="C4295"/>
      <c r="D4295"/>
    </row>
    <row r="4296" spans="3:4" x14ac:dyDescent="0.3">
      <c r="C4296"/>
      <c r="D4296"/>
    </row>
    <row r="4297" spans="3:4" x14ac:dyDescent="0.3">
      <c r="C4297"/>
      <c r="D4297"/>
    </row>
    <row r="4298" spans="3:4" x14ac:dyDescent="0.3">
      <c r="C4298"/>
      <c r="D4298"/>
    </row>
    <row r="4299" spans="3:4" x14ac:dyDescent="0.3">
      <c r="C4299"/>
      <c r="D4299"/>
    </row>
    <row r="4300" spans="3:4" x14ac:dyDescent="0.3">
      <c r="C4300"/>
      <c r="D4300"/>
    </row>
    <row r="4301" spans="3:4" x14ac:dyDescent="0.3">
      <c r="C4301"/>
      <c r="D4301"/>
    </row>
    <row r="4302" spans="3:4" x14ac:dyDescent="0.3">
      <c r="C4302"/>
      <c r="D4302"/>
    </row>
    <row r="4303" spans="3:4" x14ac:dyDescent="0.3">
      <c r="C4303"/>
      <c r="D4303"/>
    </row>
    <row r="4304" spans="3:4" x14ac:dyDescent="0.3">
      <c r="C4304"/>
      <c r="D4304"/>
    </row>
    <row r="4305" spans="3:4" x14ac:dyDescent="0.3">
      <c r="C4305"/>
      <c r="D4305"/>
    </row>
    <row r="4306" spans="3:4" x14ac:dyDescent="0.3">
      <c r="C4306"/>
      <c r="D4306"/>
    </row>
    <row r="4307" spans="3:4" x14ac:dyDescent="0.3">
      <c r="C4307"/>
      <c r="D4307"/>
    </row>
    <row r="4308" spans="3:4" x14ac:dyDescent="0.3">
      <c r="C4308"/>
      <c r="D4308"/>
    </row>
    <row r="4309" spans="3:4" x14ac:dyDescent="0.3">
      <c r="C4309"/>
      <c r="D4309"/>
    </row>
    <row r="4310" spans="3:4" x14ac:dyDescent="0.3">
      <c r="C4310"/>
      <c r="D4310"/>
    </row>
    <row r="4311" spans="3:4" x14ac:dyDescent="0.3">
      <c r="C4311"/>
      <c r="D4311"/>
    </row>
    <row r="4312" spans="3:4" x14ac:dyDescent="0.3">
      <c r="C4312"/>
      <c r="D4312"/>
    </row>
    <row r="4313" spans="3:4" x14ac:dyDescent="0.3">
      <c r="C4313"/>
      <c r="D4313"/>
    </row>
    <row r="4314" spans="3:4" x14ac:dyDescent="0.3">
      <c r="C4314"/>
      <c r="D4314"/>
    </row>
    <row r="4315" spans="3:4" x14ac:dyDescent="0.3">
      <c r="C4315"/>
      <c r="D4315"/>
    </row>
    <row r="4316" spans="3:4" x14ac:dyDescent="0.3">
      <c r="C4316"/>
      <c r="D4316"/>
    </row>
    <row r="4317" spans="3:4" x14ac:dyDescent="0.3">
      <c r="C4317"/>
      <c r="D4317"/>
    </row>
    <row r="4318" spans="3:4" x14ac:dyDescent="0.3">
      <c r="C4318"/>
      <c r="D4318"/>
    </row>
    <row r="4319" spans="3:4" x14ac:dyDescent="0.3">
      <c r="C4319"/>
      <c r="D4319"/>
    </row>
    <row r="4320" spans="3:4" x14ac:dyDescent="0.3">
      <c r="C4320"/>
      <c r="D4320"/>
    </row>
    <row r="4321" spans="3:4" x14ac:dyDescent="0.3">
      <c r="C4321"/>
      <c r="D4321"/>
    </row>
    <row r="4322" spans="3:4" x14ac:dyDescent="0.3">
      <c r="C4322"/>
      <c r="D4322"/>
    </row>
    <row r="4323" spans="3:4" x14ac:dyDescent="0.3">
      <c r="C4323"/>
      <c r="D4323"/>
    </row>
    <row r="4324" spans="3:4" x14ac:dyDescent="0.3">
      <c r="C4324"/>
      <c r="D4324"/>
    </row>
    <row r="4325" spans="3:4" x14ac:dyDescent="0.3">
      <c r="C4325"/>
      <c r="D4325"/>
    </row>
    <row r="4326" spans="3:4" x14ac:dyDescent="0.3">
      <c r="C4326"/>
      <c r="D4326"/>
    </row>
    <row r="4327" spans="3:4" x14ac:dyDescent="0.3">
      <c r="C4327"/>
      <c r="D4327"/>
    </row>
    <row r="4328" spans="3:4" x14ac:dyDescent="0.3">
      <c r="C4328"/>
      <c r="D4328"/>
    </row>
    <row r="4329" spans="3:4" x14ac:dyDescent="0.3">
      <c r="C4329"/>
      <c r="D4329"/>
    </row>
    <row r="4330" spans="3:4" x14ac:dyDescent="0.3">
      <c r="C4330"/>
      <c r="D4330"/>
    </row>
    <row r="4331" spans="3:4" x14ac:dyDescent="0.3">
      <c r="C4331"/>
      <c r="D4331"/>
    </row>
    <row r="4332" spans="3:4" x14ac:dyDescent="0.3">
      <c r="C4332"/>
      <c r="D4332"/>
    </row>
    <row r="4333" spans="3:4" x14ac:dyDescent="0.3">
      <c r="C4333"/>
      <c r="D4333"/>
    </row>
    <row r="4334" spans="3:4" x14ac:dyDescent="0.3">
      <c r="C4334"/>
      <c r="D4334"/>
    </row>
    <row r="4335" spans="3:4" x14ac:dyDescent="0.3">
      <c r="C4335"/>
      <c r="D4335"/>
    </row>
    <row r="4336" spans="3:4" x14ac:dyDescent="0.3">
      <c r="C4336"/>
      <c r="D4336"/>
    </row>
    <row r="4337" spans="3:4" x14ac:dyDescent="0.3">
      <c r="C4337"/>
      <c r="D4337"/>
    </row>
    <row r="4338" spans="3:4" x14ac:dyDescent="0.3">
      <c r="C4338"/>
      <c r="D4338"/>
    </row>
    <row r="4339" spans="3:4" x14ac:dyDescent="0.3">
      <c r="C4339"/>
      <c r="D4339"/>
    </row>
    <row r="4340" spans="3:4" x14ac:dyDescent="0.3">
      <c r="C4340"/>
      <c r="D4340"/>
    </row>
    <row r="4341" spans="3:4" x14ac:dyDescent="0.3">
      <c r="C4341"/>
      <c r="D4341"/>
    </row>
    <row r="4342" spans="3:4" x14ac:dyDescent="0.3">
      <c r="C4342"/>
      <c r="D4342"/>
    </row>
    <row r="4343" spans="3:4" x14ac:dyDescent="0.3">
      <c r="C4343"/>
      <c r="D4343"/>
    </row>
    <row r="4344" spans="3:4" x14ac:dyDescent="0.3">
      <c r="C4344"/>
      <c r="D4344"/>
    </row>
    <row r="4345" spans="3:4" x14ac:dyDescent="0.3">
      <c r="C4345"/>
      <c r="D4345"/>
    </row>
    <row r="4346" spans="3:4" x14ac:dyDescent="0.3">
      <c r="C4346"/>
      <c r="D4346"/>
    </row>
    <row r="4347" spans="3:4" x14ac:dyDescent="0.3">
      <c r="C4347"/>
      <c r="D4347"/>
    </row>
    <row r="4348" spans="3:4" x14ac:dyDescent="0.3">
      <c r="C4348"/>
      <c r="D4348"/>
    </row>
    <row r="4349" spans="3:4" x14ac:dyDescent="0.3">
      <c r="C4349"/>
      <c r="D4349"/>
    </row>
    <row r="4350" spans="3:4" x14ac:dyDescent="0.3">
      <c r="C4350"/>
      <c r="D4350"/>
    </row>
    <row r="4351" spans="3:4" x14ac:dyDescent="0.3">
      <c r="C4351"/>
      <c r="D4351"/>
    </row>
    <row r="4352" spans="3:4" x14ac:dyDescent="0.3">
      <c r="C4352"/>
      <c r="D4352"/>
    </row>
    <row r="4353" spans="3:4" x14ac:dyDescent="0.3">
      <c r="C4353"/>
      <c r="D4353"/>
    </row>
    <row r="4354" spans="3:4" x14ac:dyDescent="0.3">
      <c r="C4354"/>
      <c r="D4354"/>
    </row>
    <row r="4355" spans="3:4" x14ac:dyDescent="0.3">
      <c r="C4355"/>
      <c r="D4355"/>
    </row>
    <row r="4356" spans="3:4" x14ac:dyDescent="0.3">
      <c r="C4356"/>
      <c r="D4356"/>
    </row>
    <row r="4357" spans="3:4" x14ac:dyDescent="0.3">
      <c r="C4357"/>
      <c r="D4357"/>
    </row>
    <row r="4358" spans="3:4" x14ac:dyDescent="0.3">
      <c r="C4358"/>
      <c r="D4358"/>
    </row>
    <row r="4359" spans="3:4" x14ac:dyDescent="0.3">
      <c r="C4359"/>
      <c r="D4359"/>
    </row>
    <row r="4360" spans="3:4" x14ac:dyDescent="0.3">
      <c r="C4360"/>
      <c r="D4360"/>
    </row>
    <row r="4361" spans="3:4" x14ac:dyDescent="0.3">
      <c r="C4361"/>
      <c r="D4361"/>
    </row>
    <row r="4362" spans="3:4" x14ac:dyDescent="0.3">
      <c r="C4362"/>
      <c r="D4362"/>
    </row>
    <row r="4363" spans="3:4" x14ac:dyDescent="0.3">
      <c r="C4363"/>
      <c r="D4363"/>
    </row>
    <row r="4364" spans="3:4" x14ac:dyDescent="0.3">
      <c r="C4364"/>
      <c r="D4364"/>
    </row>
    <row r="4365" spans="3:4" x14ac:dyDescent="0.3">
      <c r="C4365"/>
      <c r="D4365"/>
    </row>
    <row r="4366" spans="3:4" x14ac:dyDescent="0.3">
      <c r="C4366"/>
      <c r="D4366"/>
    </row>
    <row r="4367" spans="3:4" x14ac:dyDescent="0.3">
      <c r="C4367"/>
      <c r="D4367"/>
    </row>
    <row r="4368" spans="3:4" x14ac:dyDescent="0.3">
      <c r="C4368"/>
      <c r="D4368"/>
    </row>
    <row r="4369" spans="3:4" x14ac:dyDescent="0.3">
      <c r="C4369"/>
      <c r="D4369"/>
    </row>
    <row r="4370" spans="3:4" x14ac:dyDescent="0.3">
      <c r="C4370"/>
      <c r="D4370"/>
    </row>
    <row r="4371" spans="3:4" x14ac:dyDescent="0.3">
      <c r="C4371"/>
      <c r="D4371"/>
    </row>
    <row r="4372" spans="3:4" x14ac:dyDescent="0.3">
      <c r="C4372"/>
      <c r="D4372"/>
    </row>
    <row r="4373" spans="3:4" x14ac:dyDescent="0.3">
      <c r="C4373"/>
      <c r="D4373"/>
    </row>
    <row r="4374" spans="3:4" x14ac:dyDescent="0.3">
      <c r="C4374"/>
      <c r="D4374"/>
    </row>
    <row r="4375" spans="3:4" x14ac:dyDescent="0.3">
      <c r="C4375"/>
      <c r="D4375"/>
    </row>
    <row r="4376" spans="3:4" x14ac:dyDescent="0.3">
      <c r="C4376"/>
      <c r="D4376"/>
    </row>
    <row r="4377" spans="3:4" x14ac:dyDescent="0.3">
      <c r="C4377"/>
      <c r="D4377"/>
    </row>
    <row r="4378" spans="3:4" x14ac:dyDescent="0.3">
      <c r="C4378"/>
      <c r="D4378"/>
    </row>
    <row r="4379" spans="3:4" x14ac:dyDescent="0.3">
      <c r="C4379"/>
      <c r="D4379"/>
    </row>
    <row r="4380" spans="3:4" x14ac:dyDescent="0.3">
      <c r="C4380"/>
      <c r="D4380"/>
    </row>
    <row r="4381" spans="3:4" x14ac:dyDescent="0.3">
      <c r="C4381"/>
      <c r="D4381"/>
    </row>
    <row r="4382" spans="3:4" x14ac:dyDescent="0.3">
      <c r="C4382"/>
      <c r="D4382"/>
    </row>
    <row r="4383" spans="3:4" x14ac:dyDescent="0.3">
      <c r="C4383"/>
      <c r="D4383"/>
    </row>
    <row r="4384" spans="3:4" x14ac:dyDescent="0.3">
      <c r="C4384"/>
      <c r="D4384"/>
    </row>
    <row r="4385" spans="3:4" x14ac:dyDescent="0.3">
      <c r="C4385"/>
      <c r="D4385"/>
    </row>
    <row r="4386" spans="3:4" x14ac:dyDescent="0.3">
      <c r="C4386"/>
      <c r="D4386"/>
    </row>
    <row r="4387" spans="3:4" x14ac:dyDescent="0.3">
      <c r="C4387"/>
      <c r="D4387"/>
    </row>
    <row r="4388" spans="3:4" x14ac:dyDescent="0.3">
      <c r="C4388"/>
      <c r="D4388"/>
    </row>
    <row r="4389" spans="3:4" x14ac:dyDescent="0.3">
      <c r="C4389"/>
      <c r="D4389"/>
    </row>
    <row r="4390" spans="3:4" x14ac:dyDescent="0.3">
      <c r="C4390"/>
      <c r="D4390"/>
    </row>
    <row r="4391" spans="3:4" x14ac:dyDescent="0.3">
      <c r="C4391"/>
      <c r="D4391"/>
    </row>
    <row r="4392" spans="3:4" x14ac:dyDescent="0.3">
      <c r="C4392"/>
      <c r="D4392"/>
    </row>
    <row r="4393" spans="3:4" x14ac:dyDescent="0.3">
      <c r="C4393"/>
      <c r="D4393"/>
    </row>
    <row r="4394" spans="3:4" x14ac:dyDescent="0.3">
      <c r="C4394"/>
      <c r="D4394"/>
    </row>
    <row r="4395" spans="3:4" x14ac:dyDescent="0.3">
      <c r="C4395"/>
      <c r="D4395"/>
    </row>
    <row r="4396" spans="3:4" x14ac:dyDescent="0.3">
      <c r="C4396"/>
      <c r="D4396"/>
    </row>
    <row r="4397" spans="3:4" x14ac:dyDescent="0.3">
      <c r="C4397"/>
      <c r="D4397"/>
    </row>
    <row r="4398" spans="3:4" x14ac:dyDescent="0.3">
      <c r="C4398"/>
      <c r="D4398"/>
    </row>
    <row r="4399" spans="3:4" x14ac:dyDescent="0.3">
      <c r="C4399"/>
      <c r="D4399"/>
    </row>
    <row r="4400" spans="3:4" x14ac:dyDescent="0.3">
      <c r="C4400"/>
      <c r="D4400"/>
    </row>
    <row r="4401" spans="3:4" x14ac:dyDescent="0.3">
      <c r="C4401"/>
      <c r="D4401"/>
    </row>
    <row r="4402" spans="3:4" x14ac:dyDescent="0.3">
      <c r="C4402"/>
      <c r="D4402"/>
    </row>
    <row r="4403" spans="3:4" x14ac:dyDescent="0.3">
      <c r="C4403"/>
      <c r="D4403"/>
    </row>
    <row r="4404" spans="3:4" x14ac:dyDescent="0.3">
      <c r="C4404"/>
      <c r="D4404"/>
    </row>
    <row r="4405" spans="3:4" x14ac:dyDescent="0.3">
      <c r="C4405"/>
      <c r="D4405"/>
    </row>
    <row r="4406" spans="3:4" x14ac:dyDescent="0.3">
      <c r="C4406"/>
      <c r="D4406"/>
    </row>
    <row r="4407" spans="3:4" x14ac:dyDescent="0.3">
      <c r="C4407"/>
      <c r="D4407"/>
    </row>
    <row r="4408" spans="3:4" x14ac:dyDescent="0.3">
      <c r="C4408"/>
      <c r="D4408"/>
    </row>
    <row r="4409" spans="3:4" x14ac:dyDescent="0.3">
      <c r="C4409"/>
      <c r="D4409"/>
    </row>
    <row r="4410" spans="3:4" x14ac:dyDescent="0.3">
      <c r="C4410"/>
      <c r="D4410"/>
    </row>
    <row r="4411" spans="3:4" x14ac:dyDescent="0.3">
      <c r="C4411"/>
      <c r="D4411"/>
    </row>
    <row r="4412" spans="3:4" x14ac:dyDescent="0.3">
      <c r="C4412"/>
      <c r="D4412"/>
    </row>
    <row r="4413" spans="3:4" x14ac:dyDescent="0.3">
      <c r="C4413"/>
      <c r="D4413"/>
    </row>
    <row r="4414" spans="3:4" x14ac:dyDescent="0.3">
      <c r="C4414"/>
      <c r="D4414"/>
    </row>
    <row r="4415" spans="3:4" x14ac:dyDescent="0.3">
      <c r="C4415"/>
      <c r="D4415"/>
    </row>
    <row r="4416" spans="3:4" x14ac:dyDescent="0.3">
      <c r="C4416"/>
      <c r="D4416"/>
    </row>
    <row r="4417" spans="3:4" x14ac:dyDescent="0.3">
      <c r="C4417"/>
      <c r="D4417"/>
    </row>
    <row r="4418" spans="3:4" x14ac:dyDescent="0.3">
      <c r="C4418"/>
      <c r="D4418"/>
    </row>
    <row r="4419" spans="3:4" x14ac:dyDescent="0.3">
      <c r="C4419"/>
      <c r="D4419"/>
    </row>
    <row r="4420" spans="3:4" x14ac:dyDescent="0.3">
      <c r="C4420"/>
      <c r="D4420"/>
    </row>
    <row r="4421" spans="3:4" x14ac:dyDescent="0.3">
      <c r="C4421"/>
      <c r="D4421"/>
    </row>
    <row r="4422" spans="3:4" x14ac:dyDescent="0.3">
      <c r="C4422"/>
      <c r="D4422"/>
    </row>
    <row r="4423" spans="3:4" x14ac:dyDescent="0.3">
      <c r="C4423"/>
      <c r="D4423"/>
    </row>
    <row r="4424" spans="3:4" x14ac:dyDescent="0.3">
      <c r="C4424"/>
      <c r="D4424"/>
    </row>
    <row r="4425" spans="3:4" x14ac:dyDescent="0.3">
      <c r="C4425"/>
      <c r="D4425"/>
    </row>
    <row r="4426" spans="3:4" x14ac:dyDescent="0.3">
      <c r="C4426"/>
      <c r="D4426"/>
    </row>
    <row r="4427" spans="3:4" x14ac:dyDescent="0.3">
      <c r="C4427"/>
      <c r="D4427"/>
    </row>
    <row r="4428" spans="3:4" x14ac:dyDescent="0.3">
      <c r="C4428"/>
      <c r="D4428"/>
    </row>
    <row r="4429" spans="3:4" x14ac:dyDescent="0.3">
      <c r="C4429"/>
      <c r="D4429"/>
    </row>
    <row r="4430" spans="3:4" x14ac:dyDescent="0.3">
      <c r="C4430"/>
      <c r="D4430"/>
    </row>
    <row r="4431" spans="3:4" x14ac:dyDescent="0.3">
      <c r="C4431"/>
      <c r="D4431"/>
    </row>
    <row r="4432" spans="3:4" x14ac:dyDescent="0.3">
      <c r="C4432"/>
      <c r="D4432"/>
    </row>
    <row r="4433" spans="3:4" x14ac:dyDescent="0.3">
      <c r="C4433"/>
      <c r="D4433"/>
    </row>
    <row r="4434" spans="3:4" x14ac:dyDescent="0.3">
      <c r="C4434"/>
      <c r="D4434"/>
    </row>
    <row r="4435" spans="3:4" x14ac:dyDescent="0.3">
      <c r="C4435"/>
      <c r="D4435"/>
    </row>
    <row r="4436" spans="3:4" x14ac:dyDescent="0.3">
      <c r="C4436"/>
      <c r="D4436"/>
    </row>
    <row r="4437" spans="3:4" x14ac:dyDescent="0.3">
      <c r="C4437"/>
      <c r="D4437"/>
    </row>
    <row r="4438" spans="3:4" x14ac:dyDescent="0.3">
      <c r="C4438"/>
      <c r="D4438"/>
    </row>
    <row r="4439" spans="3:4" x14ac:dyDescent="0.3">
      <c r="C4439"/>
      <c r="D4439"/>
    </row>
    <row r="4440" spans="3:4" x14ac:dyDescent="0.3">
      <c r="C4440"/>
      <c r="D4440"/>
    </row>
    <row r="4441" spans="3:4" x14ac:dyDescent="0.3">
      <c r="C4441"/>
      <c r="D4441"/>
    </row>
    <row r="4442" spans="3:4" x14ac:dyDescent="0.3">
      <c r="C4442"/>
      <c r="D4442"/>
    </row>
    <row r="4443" spans="3:4" x14ac:dyDescent="0.3">
      <c r="C4443"/>
      <c r="D4443"/>
    </row>
    <row r="4444" spans="3:4" x14ac:dyDescent="0.3">
      <c r="C4444"/>
      <c r="D4444"/>
    </row>
    <row r="4445" spans="3:4" x14ac:dyDescent="0.3">
      <c r="C4445"/>
      <c r="D4445"/>
    </row>
    <row r="4446" spans="3:4" x14ac:dyDescent="0.3">
      <c r="C4446"/>
      <c r="D4446"/>
    </row>
    <row r="4447" spans="3:4" x14ac:dyDescent="0.3">
      <c r="C4447"/>
      <c r="D4447"/>
    </row>
    <row r="4448" spans="3:4" x14ac:dyDescent="0.3">
      <c r="C4448"/>
      <c r="D4448"/>
    </row>
    <row r="4449" spans="3:4" x14ac:dyDescent="0.3">
      <c r="C4449"/>
      <c r="D4449"/>
    </row>
    <row r="4450" spans="3:4" x14ac:dyDescent="0.3">
      <c r="C4450"/>
      <c r="D4450"/>
    </row>
    <row r="4451" spans="3:4" x14ac:dyDescent="0.3">
      <c r="C4451"/>
      <c r="D4451"/>
    </row>
    <row r="4452" spans="3:4" x14ac:dyDescent="0.3">
      <c r="C4452"/>
      <c r="D4452"/>
    </row>
    <row r="4453" spans="3:4" x14ac:dyDescent="0.3">
      <c r="C4453"/>
      <c r="D4453"/>
    </row>
    <row r="4454" spans="3:4" x14ac:dyDescent="0.3">
      <c r="C4454"/>
      <c r="D4454"/>
    </row>
    <row r="4455" spans="3:4" x14ac:dyDescent="0.3">
      <c r="C4455"/>
      <c r="D4455"/>
    </row>
    <row r="4456" spans="3:4" x14ac:dyDescent="0.3">
      <c r="C4456"/>
      <c r="D4456"/>
    </row>
    <row r="4457" spans="3:4" x14ac:dyDescent="0.3">
      <c r="C4457"/>
      <c r="D4457"/>
    </row>
    <row r="4458" spans="3:4" x14ac:dyDescent="0.3">
      <c r="C4458"/>
      <c r="D4458"/>
    </row>
    <row r="4459" spans="3:4" x14ac:dyDescent="0.3">
      <c r="C4459"/>
      <c r="D4459"/>
    </row>
    <row r="4460" spans="3:4" x14ac:dyDescent="0.3">
      <c r="C4460"/>
      <c r="D4460"/>
    </row>
    <row r="4461" spans="3:4" x14ac:dyDescent="0.3">
      <c r="C4461"/>
      <c r="D4461"/>
    </row>
    <row r="4462" spans="3:4" x14ac:dyDescent="0.3">
      <c r="C4462"/>
      <c r="D4462"/>
    </row>
    <row r="4463" spans="3:4" x14ac:dyDescent="0.3">
      <c r="C4463"/>
      <c r="D4463"/>
    </row>
    <row r="4464" spans="3:4" x14ac:dyDescent="0.3">
      <c r="C4464"/>
      <c r="D4464"/>
    </row>
    <row r="4465" spans="3:4" x14ac:dyDescent="0.3">
      <c r="C4465"/>
      <c r="D4465"/>
    </row>
    <row r="4466" spans="3:4" x14ac:dyDescent="0.3">
      <c r="C4466"/>
      <c r="D4466"/>
    </row>
    <row r="4467" spans="3:4" x14ac:dyDescent="0.3">
      <c r="C4467"/>
      <c r="D4467"/>
    </row>
    <row r="4468" spans="3:4" x14ac:dyDescent="0.3">
      <c r="C4468"/>
      <c r="D4468"/>
    </row>
    <row r="4469" spans="3:4" x14ac:dyDescent="0.3">
      <c r="C4469"/>
      <c r="D4469"/>
    </row>
    <row r="4470" spans="3:4" x14ac:dyDescent="0.3">
      <c r="C4470"/>
      <c r="D4470"/>
    </row>
    <row r="4471" spans="3:4" x14ac:dyDescent="0.3">
      <c r="C4471"/>
      <c r="D4471"/>
    </row>
    <row r="4472" spans="3:4" x14ac:dyDescent="0.3">
      <c r="C4472"/>
      <c r="D4472"/>
    </row>
    <row r="4473" spans="3:4" x14ac:dyDescent="0.3">
      <c r="C4473"/>
      <c r="D4473"/>
    </row>
    <row r="4474" spans="3:4" x14ac:dyDescent="0.3">
      <c r="C4474"/>
      <c r="D4474"/>
    </row>
    <row r="4475" spans="3:4" x14ac:dyDescent="0.3">
      <c r="C4475"/>
      <c r="D4475"/>
    </row>
    <row r="4476" spans="3:4" x14ac:dyDescent="0.3">
      <c r="C4476"/>
      <c r="D4476"/>
    </row>
    <row r="4477" spans="3:4" x14ac:dyDescent="0.3">
      <c r="C4477"/>
      <c r="D4477"/>
    </row>
    <row r="4478" spans="3:4" x14ac:dyDescent="0.3">
      <c r="C4478"/>
      <c r="D4478"/>
    </row>
    <row r="4479" spans="3:4" x14ac:dyDescent="0.3">
      <c r="C4479"/>
      <c r="D4479"/>
    </row>
    <row r="4480" spans="3:4" x14ac:dyDescent="0.3">
      <c r="C4480"/>
      <c r="D4480"/>
    </row>
    <row r="4481" spans="3:4" x14ac:dyDescent="0.3">
      <c r="C4481"/>
      <c r="D4481"/>
    </row>
    <row r="4482" spans="3:4" x14ac:dyDescent="0.3">
      <c r="C4482"/>
      <c r="D4482"/>
    </row>
    <row r="4483" spans="3:4" x14ac:dyDescent="0.3">
      <c r="C4483"/>
      <c r="D4483"/>
    </row>
    <row r="4484" spans="3:4" x14ac:dyDescent="0.3">
      <c r="C4484"/>
      <c r="D4484"/>
    </row>
    <row r="4485" spans="3:4" x14ac:dyDescent="0.3">
      <c r="C4485"/>
      <c r="D4485"/>
    </row>
    <row r="4486" spans="3:4" x14ac:dyDescent="0.3">
      <c r="C4486"/>
      <c r="D4486"/>
    </row>
    <row r="4487" spans="3:4" x14ac:dyDescent="0.3">
      <c r="C4487"/>
      <c r="D4487"/>
    </row>
    <row r="4488" spans="3:4" x14ac:dyDescent="0.3">
      <c r="C4488"/>
      <c r="D4488"/>
    </row>
    <row r="4489" spans="3:4" x14ac:dyDescent="0.3">
      <c r="C4489"/>
      <c r="D4489"/>
    </row>
    <row r="4490" spans="3:4" x14ac:dyDescent="0.3">
      <c r="C4490"/>
      <c r="D4490"/>
    </row>
    <row r="4491" spans="3:4" x14ac:dyDescent="0.3">
      <c r="C4491"/>
      <c r="D4491"/>
    </row>
    <row r="4492" spans="3:4" x14ac:dyDescent="0.3">
      <c r="C4492"/>
      <c r="D4492"/>
    </row>
    <row r="4493" spans="3:4" x14ac:dyDescent="0.3">
      <c r="C4493"/>
      <c r="D4493"/>
    </row>
    <row r="4494" spans="3:4" x14ac:dyDescent="0.3">
      <c r="C4494"/>
      <c r="D4494"/>
    </row>
    <row r="4495" spans="3:4" x14ac:dyDescent="0.3">
      <c r="C4495"/>
      <c r="D4495"/>
    </row>
    <row r="4496" spans="3:4" x14ac:dyDescent="0.3">
      <c r="C4496"/>
      <c r="D4496"/>
    </row>
    <row r="4497" spans="3:4" x14ac:dyDescent="0.3">
      <c r="C4497"/>
      <c r="D4497"/>
    </row>
    <row r="4498" spans="3:4" x14ac:dyDescent="0.3">
      <c r="C4498"/>
      <c r="D4498"/>
    </row>
    <row r="4499" spans="3:4" x14ac:dyDescent="0.3">
      <c r="C4499"/>
      <c r="D4499"/>
    </row>
    <row r="4500" spans="3:4" x14ac:dyDescent="0.3">
      <c r="C4500"/>
      <c r="D4500"/>
    </row>
    <row r="4501" spans="3:4" x14ac:dyDescent="0.3">
      <c r="C4501"/>
      <c r="D4501"/>
    </row>
    <row r="4502" spans="3:4" x14ac:dyDescent="0.3">
      <c r="C4502"/>
      <c r="D4502"/>
    </row>
    <row r="4503" spans="3:4" x14ac:dyDescent="0.3">
      <c r="C4503"/>
      <c r="D4503"/>
    </row>
    <row r="4504" spans="3:4" x14ac:dyDescent="0.3">
      <c r="C4504"/>
      <c r="D4504"/>
    </row>
    <row r="4505" spans="3:4" x14ac:dyDescent="0.3">
      <c r="C4505"/>
      <c r="D4505"/>
    </row>
    <row r="4506" spans="3:4" x14ac:dyDescent="0.3">
      <c r="C4506"/>
      <c r="D4506"/>
    </row>
    <row r="4507" spans="3:4" x14ac:dyDescent="0.3">
      <c r="C4507"/>
      <c r="D4507"/>
    </row>
    <row r="4508" spans="3:4" x14ac:dyDescent="0.3">
      <c r="C4508"/>
      <c r="D4508"/>
    </row>
    <row r="4509" spans="3:4" x14ac:dyDescent="0.3">
      <c r="C4509"/>
      <c r="D4509"/>
    </row>
    <row r="4510" spans="3:4" x14ac:dyDescent="0.3">
      <c r="C4510"/>
      <c r="D4510"/>
    </row>
    <row r="4511" spans="3:4" x14ac:dyDescent="0.3">
      <c r="C4511"/>
      <c r="D4511"/>
    </row>
    <row r="4512" spans="3:4" x14ac:dyDescent="0.3">
      <c r="C4512"/>
      <c r="D4512"/>
    </row>
    <row r="4513" spans="3:4" x14ac:dyDescent="0.3">
      <c r="C4513"/>
      <c r="D4513"/>
    </row>
    <row r="4514" spans="3:4" x14ac:dyDescent="0.3">
      <c r="C4514"/>
      <c r="D4514"/>
    </row>
    <row r="4515" spans="3:4" x14ac:dyDescent="0.3">
      <c r="C4515"/>
      <c r="D4515"/>
    </row>
    <row r="4516" spans="3:4" x14ac:dyDescent="0.3">
      <c r="C4516"/>
      <c r="D4516"/>
    </row>
    <row r="4517" spans="3:4" x14ac:dyDescent="0.3">
      <c r="C4517"/>
      <c r="D4517"/>
    </row>
    <row r="4518" spans="3:4" x14ac:dyDescent="0.3">
      <c r="C4518"/>
      <c r="D4518"/>
    </row>
    <row r="4519" spans="3:4" x14ac:dyDescent="0.3">
      <c r="C4519"/>
      <c r="D4519"/>
    </row>
    <row r="4520" spans="3:4" x14ac:dyDescent="0.3">
      <c r="C4520"/>
      <c r="D4520"/>
    </row>
    <row r="4521" spans="3:4" x14ac:dyDescent="0.3">
      <c r="C4521"/>
      <c r="D4521"/>
    </row>
    <row r="4522" spans="3:4" x14ac:dyDescent="0.3">
      <c r="C4522"/>
      <c r="D4522"/>
    </row>
    <row r="4523" spans="3:4" x14ac:dyDescent="0.3">
      <c r="C4523"/>
      <c r="D4523"/>
    </row>
    <row r="4524" spans="3:4" x14ac:dyDescent="0.3">
      <c r="C4524"/>
      <c r="D4524"/>
    </row>
    <row r="4525" spans="3:4" x14ac:dyDescent="0.3">
      <c r="C4525"/>
      <c r="D4525"/>
    </row>
    <row r="4526" spans="3:4" x14ac:dyDescent="0.3">
      <c r="C4526"/>
      <c r="D4526"/>
    </row>
    <row r="4527" spans="3:4" x14ac:dyDescent="0.3">
      <c r="C4527"/>
      <c r="D4527"/>
    </row>
    <row r="4528" spans="3:4" x14ac:dyDescent="0.3">
      <c r="C4528"/>
      <c r="D4528"/>
    </row>
    <row r="4529" spans="3:4" x14ac:dyDescent="0.3">
      <c r="C4529"/>
      <c r="D4529"/>
    </row>
    <row r="4530" spans="3:4" x14ac:dyDescent="0.3">
      <c r="C4530"/>
      <c r="D4530"/>
    </row>
    <row r="4531" spans="3:4" x14ac:dyDescent="0.3">
      <c r="C4531"/>
      <c r="D4531"/>
    </row>
    <row r="4532" spans="3:4" x14ac:dyDescent="0.3">
      <c r="C4532"/>
      <c r="D4532"/>
    </row>
    <row r="4533" spans="3:4" x14ac:dyDescent="0.3">
      <c r="C4533"/>
      <c r="D4533"/>
    </row>
    <row r="4534" spans="3:4" x14ac:dyDescent="0.3">
      <c r="C4534"/>
      <c r="D4534"/>
    </row>
    <row r="4535" spans="3:4" x14ac:dyDescent="0.3">
      <c r="C4535"/>
      <c r="D4535"/>
    </row>
    <row r="4536" spans="3:4" x14ac:dyDescent="0.3">
      <c r="C4536"/>
      <c r="D4536"/>
    </row>
    <row r="4537" spans="3:4" x14ac:dyDescent="0.3">
      <c r="C4537"/>
      <c r="D4537"/>
    </row>
    <row r="4538" spans="3:4" x14ac:dyDescent="0.3">
      <c r="C4538"/>
      <c r="D4538"/>
    </row>
    <row r="4539" spans="3:4" x14ac:dyDescent="0.3">
      <c r="C4539"/>
      <c r="D4539"/>
    </row>
    <row r="4540" spans="3:4" x14ac:dyDescent="0.3">
      <c r="C4540"/>
      <c r="D4540"/>
    </row>
    <row r="4541" spans="3:4" x14ac:dyDescent="0.3">
      <c r="C4541"/>
      <c r="D4541"/>
    </row>
    <row r="4542" spans="3:4" x14ac:dyDescent="0.3">
      <c r="C4542"/>
      <c r="D4542"/>
    </row>
    <row r="4543" spans="3:4" x14ac:dyDescent="0.3">
      <c r="C4543"/>
      <c r="D4543"/>
    </row>
    <row r="4544" spans="3:4" x14ac:dyDescent="0.3">
      <c r="C4544"/>
      <c r="D4544"/>
    </row>
    <row r="4545" spans="3:4" x14ac:dyDescent="0.3">
      <c r="C4545"/>
      <c r="D4545"/>
    </row>
    <row r="4546" spans="3:4" x14ac:dyDescent="0.3">
      <c r="C4546"/>
      <c r="D4546"/>
    </row>
    <row r="4547" spans="3:4" x14ac:dyDescent="0.3">
      <c r="C4547"/>
      <c r="D4547"/>
    </row>
    <row r="4548" spans="3:4" x14ac:dyDescent="0.3">
      <c r="C4548"/>
      <c r="D4548"/>
    </row>
    <row r="4549" spans="3:4" x14ac:dyDescent="0.3">
      <c r="C4549"/>
      <c r="D4549"/>
    </row>
    <row r="4550" spans="3:4" x14ac:dyDescent="0.3">
      <c r="C4550"/>
      <c r="D4550"/>
    </row>
    <row r="4551" spans="3:4" x14ac:dyDescent="0.3">
      <c r="C4551"/>
      <c r="D4551"/>
    </row>
    <row r="4552" spans="3:4" x14ac:dyDescent="0.3">
      <c r="C4552"/>
      <c r="D4552"/>
    </row>
    <row r="4553" spans="3:4" x14ac:dyDescent="0.3">
      <c r="C4553"/>
      <c r="D4553"/>
    </row>
    <row r="4554" spans="3:4" x14ac:dyDescent="0.3">
      <c r="C4554"/>
      <c r="D4554"/>
    </row>
    <row r="4555" spans="3:4" x14ac:dyDescent="0.3">
      <c r="C4555"/>
      <c r="D4555"/>
    </row>
    <row r="4556" spans="3:4" x14ac:dyDescent="0.3">
      <c r="C4556"/>
      <c r="D4556"/>
    </row>
    <row r="4557" spans="3:4" x14ac:dyDescent="0.3">
      <c r="C4557"/>
      <c r="D4557"/>
    </row>
    <row r="4558" spans="3:4" x14ac:dyDescent="0.3">
      <c r="C4558"/>
      <c r="D4558"/>
    </row>
    <row r="4559" spans="3:4" x14ac:dyDescent="0.3">
      <c r="C4559"/>
      <c r="D4559"/>
    </row>
    <row r="4560" spans="3:4" x14ac:dyDescent="0.3">
      <c r="C4560"/>
      <c r="D4560"/>
    </row>
    <row r="4561" spans="3:4" x14ac:dyDescent="0.3">
      <c r="C4561"/>
      <c r="D4561"/>
    </row>
    <row r="4562" spans="3:4" x14ac:dyDescent="0.3">
      <c r="C4562"/>
      <c r="D4562"/>
    </row>
    <row r="4563" spans="3:4" x14ac:dyDescent="0.3">
      <c r="C4563"/>
      <c r="D4563"/>
    </row>
    <row r="4564" spans="3:4" x14ac:dyDescent="0.3">
      <c r="C4564"/>
      <c r="D4564"/>
    </row>
    <row r="4565" spans="3:4" x14ac:dyDescent="0.3">
      <c r="C4565"/>
      <c r="D4565"/>
    </row>
    <row r="4566" spans="3:4" x14ac:dyDescent="0.3">
      <c r="C4566"/>
      <c r="D4566"/>
    </row>
    <row r="4567" spans="3:4" x14ac:dyDescent="0.3">
      <c r="C4567"/>
      <c r="D4567"/>
    </row>
    <row r="4568" spans="3:4" x14ac:dyDescent="0.3">
      <c r="C4568"/>
      <c r="D4568"/>
    </row>
    <row r="4569" spans="3:4" x14ac:dyDescent="0.3">
      <c r="C4569"/>
      <c r="D4569"/>
    </row>
    <row r="4570" spans="3:4" x14ac:dyDescent="0.3">
      <c r="C4570"/>
      <c r="D4570"/>
    </row>
    <row r="4571" spans="3:4" x14ac:dyDescent="0.3">
      <c r="C4571"/>
      <c r="D4571"/>
    </row>
    <row r="4572" spans="3:4" x14ac:dyDescent="0.3">
      <c r="C4572"/>
      <c r="D4572"/>
    </row>
    <row r="4573" spans="3:4" x14ac:dyDescent="0.3">
      <c r="C4573"/>
      <c r="D4573"/>
    </row>
    <row r="4574" spans="3:4" x14ac:dyDescent="0.3">
      <c r="C4574"/>
      <c r="D4574"/>
    </row>
    <row r="4575" spans="3:4" x14ac:dyDescent="0.3">
      <c r="C4575"/>
      <c r="D4575"/>
    </row>
    <row r="4576" spans="3:4" x14ac:dyDescent="0.3">
      <c r="C4576"/>
      <c r="D4576"/>
    </row>
    <row r="4577" spans="3:4" x14ac:dyDescent="0.3">
      <c r="C4577"/>
      <c r="D4577"/>
    </row>
    <row r="4578" spans="3:4" x14ac:dyDescent="0.3">
      <c r="C4578"/>
      <c r="D4578"/>
    </row>
    <row r="4579" spans="3:4" x14ac:dyDescent="0.3">
      <c r="C4579"/>
      <c r="D4579"/>
    </row>
    <row r="4580" spans="3:4" x14ac:dyDescent="0.3">
      <c r="C4580"/>
      <c r="D4580"/>
    </row>
    <row r="4581" spans="3:4" x14ac:dyDescent="0.3">
      <c r="C4581"/>
      <c r="D4581"/>
    </row>
    <row r="4582" spans="3:4" x14ac:dyDescent="0.3">
      <c r="C4582"/>
      <c r="D4582"/>
    </row>
    <row r="4583" spans="3:4" x14ac:dyDescent="0.3">
      <c r="C4583"/>
      <c r="D4583"/>
    </row>
    <row r="4584" spans="3:4" x14ac:dyDescent="0.3">
      <c r="C4584"/>
      <c r="D4584"/>
    </row>
    <row r="4585" spans="3:4" x14ac:dyDescent="0.3">
      <c r="C4585"/>
      <c r="D4585"/>
    </row>
    <row r="4586" spans="3:4" x14ac:dyDescent="0.3">
      <c r="C4586"/>
      <c r="D4586"/>
    </row>
    <row r="4587" spans="3:4" x14ac:dyDescent="0.3">
      <c r="C4587"/>
      <c r="D4587"/>
    </row>
    <row r="4588" spans="3:4" x14ac:dyDescent="0.3">
      <c r="C4588"/>
      <c r="D4588"/>
    </row>
    <row r="4589" spans="3:4" x14ac:dyDescent="0.3">
      <c r="C4589"/>
      <c r="D4589"/>
    </row>
    <row r="4590" spans="3:4" x14ac:dyDescent="0.3">
      <c r="C4590"/>
      <c r="D4590"/>
    </row>
    <row r="4591" spans="3:4" x14ac:dyDescent="0.3">
      <c r="C4591"/>
      <c r="D4591"/>
    </row>
    <row r="4592" spans="3:4" x14ac:dyDescent="0.3">
      <c r="C4592"/>
      <c r="D4592"/>
    </row>
    <row r="4593" spans="3:4" x14ac:dyDescent="0.3">
      <c r="C4593"/>
      <c r="D4593"/>
    </row>
    <row r="4594" spans="3:4" x14ac:dyDescent="0.3">
      <c r="C4594"/>
      <c r="D4594"/>
    </row>
    <row r="4595" spans="3:4" x14ac:dyDescent="0.3">
      <c r="C4595"/>
      <c r="D4595"/>
    </row>
    <row r="4596" spans="3:4" x14ac:dyDescent="0.3">
      <c r="C4596"/>
      <c r="D4596"/>
    </row>
    <row r="4597" spans="3:4" x14ac:dyDescent="0.3">
      <c r="C4597"/>
      <c r="D4597"/>
    </row>
    <row r="4598" spans="3:4" x14ac:dyDescent="0.3">
      <c r="C4598"/>
      <c r="D4598"/>
    </row>
    <row r="4599" spans="3:4" x14ac:dyDescent="0.3">
      <c r="C4599"/>
      <c r="D4599"/>
    </row>
    <row r="4600" spans="3:4" x14ac:dyDescent="0.3">
      <c r="C4600"/>
      <c r="D4600"/>
    </row>
    <row r="4601" spans="3:4" x14ac:dyDescent="0.3">
      <c r="C4601"/>
      <c r="D4601"/>
    </row>
    <row r="4602" spans="3:4" x14ac:dyDescent="0.3">
      <c r="C4602"/>
      <c r="D4602"/>
    </row>
    <row r="4603" spans="3:4" x14ac:dyDescent="0.3">
      <c r="C4603"/>
      <c r="D4603"/>
    </row>
    <row r="4604" spans="3:4" x14ac:dyDescent="0.3">
      <c r="C4604"/>
      <c r="D4604"/>
    </row>
    <row r="4605" spans="3:4" x14ac:dyDescent="0.3">
      <c r="C4605"/>
      <c r="D4605"/>
    </row>
    <row r="4606" spans="3:4" x14ac:dyDescent="0.3">
      <c r="C4606"/>
      <c r="D4606"/>
    </row>
    <row r="4607" spans="3:4" x14ac:dyDescent="0.3">
      <c r="C4607"/>
      <c r="D4607"/>
    </row>
    <row r="4608" spans="3:4" x14ac:dyDescent="0.3">
      <c r="C4608"/>
      <c r="D4608"/>
    </row>
    <row r="4609" spans="3:4" x14ac:dyDescent="0.3">
      <c r="C4609"/>
      <c r="D4609"/>
    </row>
    <row r="4610" spans="3:4" x14ac:dyDescent="0.3">
      <c r="C4610"/>
      <c r="D4610"/>
    </row>
    <row r="4611" spans="3:4" x14ac:dyDescent="0.3">
      <c r="C4611"/>
      <c r="D4611"/>
    </row>
    <row r="4612" spans="3:4" x14ac:dyDescent="0.3">
      <c r="C4612"/>
      <c r="D4612"/>
    </row>
    <row r="4613" spans="3:4" x14ac:dyDescent="0.3">
      <c r="C4613"/>
      <c r="D4613"/>
    </row>
    <row r="4614" spans="3:4" x14ac:dyDescent="0.3">
      <c r="C4614"/>
      <c r="D4614"/>
    </row>
    <row r="4615" spans="3:4" x14ac:dyDescent="0.3">
      <c r="C4615"/>
      <c r="D4615"/>
    </row>
    <row r="4616" spans="3:4" x14ac:dyDescent="0.3">
      <c r="C4616"/>
      <c r="D4616"/>
    </row>
    <row r="4617" spans="3:4" x14ac:dyDescent="0.3">
      <c r="C4617"/>
      <c r="D4617"/>
    </row>
    <row r="4618" spans="3:4" x14ac:dyDescent="0.3">
      <c r="C4618"/>
      <c r="D4618"/>
    </row>
    <row r="4619" spans="3:4" x14ac:dyDescent="0.3">
      <c r="C4619"/>
      <c r="D4619"/>
    </row>
    <row r="4620" spans="3:4" x14ac:dyDescent="0.3">
      <c r="C4620"/>
      <c r="D4620"/>
    </row>
    <row r="4621" spans="3:4" x14ac:dyDescent="0.3">
      <c r="C4621"/>
      <c r="D4621"/>
    </row>
    <row r="4622" spans="3:4" x14ac:dyDescent="0.3">
      <c r="C4622"/>
      <c r="D4622"/>
    </row>
    <row r="4623" spans="3:4" x14ac:dyDescent="0.3">
      <c r="C4623"/>
      <c r="D4623"/>
    </row>
    <row r="4624" spans="3:4" x14ac:dyDescent="0.3">
      <c r="C4624"/>
      <c r="D4624"/>
    </row>
    <row r="4625" spans="3:4" x14ac:dyDescent="0.3">
      <c r="C4625"/>
      <c r="D4625"/>
    </row>
    <row r="4626" spans="3:4" x14ac:dyDescent="0.3">
      <c r="C4626"/>
      <c r="D4626"/>
    </row>
    <row r="4627" spans="3:4" x14ac:dyDescent="0.3">
      <c r="C4627"/>
      <c r="D4627"/>
    </row>
    <row r="4628" spans="3:4" x14ac:dyDescent="0.3">
      <c r="C4628"/>
      <c r="D4628"/>
    </row>
    <row r="4629" spans="3:4" x14ac:dyDescent="0.3">
      <c r="C4629"/>
      <c r="D4629"/>
    </row>
    <row r="4630" spans="3:4" x14ac:dyDescent="0.3">
      <c r="C4630"/>
      <c r="D4630"/>
    </row>
    <row r="4631" spans="3:4" x14ac:dyDescent="0.3">
      <c r="C4631"/>
      <c r="D4631"/>
    </row>
    <row r="4632" spans="3:4" x14ac:dyDescent="0.3">
      <c r="C4632"/>
      <c r="D4632"/>
    </row>
    <row r="4633" spans="3:4" x14ac:dyDescent="0.3">
      <c r="C4633"/>
      <c r="D4633"/>
    </row>
    <row r="4634" spans="3:4" x14ac:dyDescent="0.3">
      <c r="C4634"/>
      <c r="D4634"/>
    </row>
    <row r="4635" spans="3:4" x14ac:dyDescent="0.3">
      <c r="C4635"/>
      <c r="D4635"/>
    </row>
    <row r="4636" spans="3:4" x14ac:dyDescent="0.3">
      <c r="C4636"/>
      <c r="D4636"/>
    </row>
    <row r="4637" spans="3:4" x14ac:dyDescent="0.3">
      <c r="C4637"/>
      <c r="D4637"/>
    </row>
    <row r="4638" spans="3:4" x14ac:dyDescent="0.3">
      <c r="C4638"/>
      <c r="D4638"/>
    </row>
    <row r="4639" spans="3:4" x14ac:dyDescent="0.3">
      <c r="C4639"/>
      <c r="D4639"/>
    </row>
    <row r="4640" spans="3:4" x14ac:dyDescent="0.3">
      <c r="C4640"/>
      <c r="D4640"/>
    </row>
    <row r="4641" spans="3:4" x14ac:dyDescent="0.3">
      <c r="C4641"/>
      <c r="D4641"/>
    </row>
    <row r="4642" spans="3:4" x14ac:dyDescent="0.3">
      <c r="C4642"/>
      <c r="D4642"/>
    </row>
    <row r="4643" spans="3:4" x14ac:dyDescent="0.3">
      <c r="C4643"/>
      <c r="D4643"/>
    </row>
    <row r="4644" spans="3:4" x14ac:dyDescent="0.3">
      <c r="C4644"/>
      <c r="D4644"/>
    </row>
    <row r="4645" spans="3:4" x14ac:dyDescent="0.3">
      <c r="C4645"/>
      <c r="D4645"/>
    </row>
    <row r="4646" spans="3:4" x14ac:dyDescent="0.3">
      <c r="C4646"/>
      <c r="D4646"/>
    </row>
    <row r="4647" spans="3:4" x14ac:dyDescent="0.3">
      <c r="C4647"/>
      <c r="D4647"/>
    </row>
    <row r="4648" spans="3:4" x14ac:dyDescent="0.3">
      <c r="C4648"/>
      <c r="D4648"/>
    </row>
    <row r="4649" spans="3:4" x14ac:dyDescent="0.3">
      <c r="C4649"/>
      <c r="D4649"/>
    </row>
    <row r="4650" spans="3:4" x14ac:dyDescent="0.3">
      <c r="C4650"/>
      <c r="D4650"/>
    </row>
    <row r="4651" spans="3:4" x14ac:dyDescent="0.3">
      <c r="C4651"/>
      <c r="D4651"/>
    </row>
    <row r="4652" spans="3:4" x14ac:dyDescent="0.3">
      <c r="C4652"/>
      <c r="D4652"/>
    </row>
    <row r="4653" spans="3:4" x14ac:dyDescent="0.3">
      <c r="C4653"/>
      <c r="D4653"/>
    </row>
    <row r="4654" spans="3:4" x14ac:dyDescent="0.3">
      <c r="C4654"/>
      <c r="D4654"/>
    </row>
    <row r="4655" spans="3:4" x14ac:dyDescent="0.3">
      <c r="C4655"/>
      <c r="D4655"/>
    </row>
    <row r="4656" spans="3:4" x14ac:dyDescent="0.3">
      <c r="C4656"/>
      <c r="D4656"/>
    </row>
    <row r="4657" spans="3:4" x14ac:dyDescent="0.3">
      <c r="C4657"/>
      <c r="D4657"/>
    </row>
    <row r="4658" spans="3:4" x14ac:dyDescent="0.3">
      <c r="C4658"/>
      <c r="D4658"/>
    </row>
    <row r="4659" spans="3:4" x14ac:dyDescent="0.3">
      <c r="C4659"/>
      <c r="D4659"/>
    </row>
    <row r="4660" spans="3:4" x14ac:dyDescent="0.3">
      <c r="C4660"/>
      <c r="D4660"/>
    </row>
    <row r="4661" spans="3:4" x14ac:dyDescent="0.3">
      <c r="C4661"/>
      <c r="D4661"/>
    </row>
    <row r="4662" spans="3:4" x14ac:dyDescent="0.3">
      <c r="C4662"/>
      <c r="D4662"/>
    </row>
    <row r="4663" spans="3:4" x14ac:dyDescent="0.3">
      <c r="C4663"/>
      <c r="D4663"/>
    </row>
    <row r="4664" spans="3:4" x14ac:dyDescent="0.3">
      <c r="C4664"/>
      <c r="D4664"/>
    </row>
    <row r="4665" spans="3:4" x14ac:dyDescent="0.3">
      <c r="C4665"/>
      <c r="D4665"/>
    </row>
    <row r="4666" spans="3:4" x14ac:dyDescent="0.3">
      <c r="C4666"/>
      <c r="D4666"/>
    </row>
    <row r="4667" spans="3:4" x14ac:dyDescent="0.3">
      <c r="C4667"/>
      <c r="D4667"/>
    </row>
    <row r="4668" spans="3:4" x14ac:dyDescent="0.3">
      <c r="C4668"/>
      <c r="D4668"/>
    </row>
    <row r="4669" spans="3:4" x14ac:dyDescent="0.3">
      <c r="C4669"/>
      <c r="D4669"/>
    </row>
    <row r="4670" spans="3:4" x14ac:dyDescent="0.3">
      <c r="C4670"/>
      <c r="D4670"/>
    </row>
    <row r="4671" spans="3:4" x14ac:dyDescent="0.3">
      <c r="C4671"/>
      <c r="D4671"/>
    </row>
    <row r="4672" spans="3:4" x14ac:dyDescent="0.3">
      <c r="C4672"/>
      <c r="D4672"/>
    </row>
    <row r="4673" spans="3:4" x14ac:dyDescent="0.3">
      <c r="C4673"/>
      <c r="D4673"/>
    </row>
    <row r="4674" spans="3:4" x14ac:dyDescent="0.3">
      <c r="C4674"/>
      <c r="D4674"/>
    </row>
    <row r="4675" spans="3:4" x14ac:dyDescent="0.3">
      <c r="C4675"/>
      <c r="D4675"/>
    </row>
    <row r="4676" spans="3:4" x14ac:dyDescent="0.3">
      <c r="C4676"/>
      <c r="D4676"/>
    </row>
    <row r="4677" spans="3:4" x14ac:dyDescent="0.3">
      <c r="C4677"/>
      <c r="D4677"/>
    </row>
    <row r="4678" spans="3:4" x14ac:dyDescent="0.3">
      <c r="C4678"/>
      <c r="D4678"/>
    </row>
    <row r="4679" spans="3:4" x14ac:dyDescent="0.3">
      <c r="C4679"/>
      <c r="D4679"/>
    </row>
    <row r="4680" spans="3:4" x14ac:dyDescent="0.3">
      <c r="C4680"/>
      <c r="D4680"/>
    </row>
    <row r="4681" spans="3:4" x14ac:dyDescent="0.3">
      <c r="C4681"/>
      <c r="D4681"/>
    </row>
    <row r="4682" spans="3:4" x14ac:dyDescent="0.3">
      <c r="C4682"/>
      <c r="D4682"/>
    </row>
    <row r="4683" spans="3:4" x14ac:dyDescent="0.3">
      <c r="C4683"/>
      <c r="D4683"/>
    </row>
    <row r="4684" spans="3:4" x14ac:dyDescent="0.3">
      <c r="C4684"/>
      <c r="D4684"/>
    </row>
    <row r="4685" spans="3:4" x14ac:dyDescent="0.3">
      <c r="C4685"/>
      <c r="D4685"/>
    </row>
    <row r="4686" spans="3:4" x14ac:dyDescent="0.3">
      <c r="C4686"/>
      <c r="D4686"/>
    </row>
    <row r="4687" spans="3:4" x14ac:dyDescent="0.3">
      <c r="C4687"/>
      <c r="D4687"/>
    </row>
    <row r="4688" spans="3:4" x14ac:dyDescent="0.3">
      <c r="C4688"/>
      <c r="D4688"/>
    </row>
    <row r="4689" spans="3:4" x14ac:dyDescent="0.3">
      <c r="C4689"/>
      <c r="D4689"/>
    </row>
    <row r="4690" spans="3:4" x14ac:dyDescent="0.3">
      <c r="C4690"/>
      <c r="D4690"/>
    </row>
    <row r="4691" spans="3:4" x14ac:dyDescent="0.3">
      <c r="C4691"/>
      <c r="D4691"/>
    </row>
    <row r="4692" spans="3:4" x14ac:dyDescent="0.3">
      <c r="C4692"/>
      <c r="D4692"/>
    </row>
    <row r="4693" spans="3:4" x14ac:dyDescent="0.3">
      <c r="C4693"/>
      <c r="D4693"/>
    </row>
    <row r="4694" spans="3:4" x14ac:dyDescent="0.3">
      <c r="C4694"/>
      <c r="D4694"/>
    </row>
    <row r="4695" spans="3:4" x14ac:dyDescent="0.3">
      <c r="C4695"/>
      <c r="D4695"/>
    </row>
    <row r="4696" spans="3:4" x14ac:dyDescent="0.3">
      <c r="C4696"/>
      <c r="D4696"/>
    </row>
    <row r="4697" spans="3:4" x14ac:dyDescent="0.3">
      <c r="C4697"/>
      <c r="D4697"/>
    </row>
    <row r="4698" spans="3:4" x14ac:dyDescent="0.3">
      <c r="C4698"/>
      <c r="D4698"/>
    </row>
    <row r="4699" spans="3:4" x14ac:dyDescent="0.3">
      <c r="C4699"/>
      <c r="D4699"/>
    </row>
    <row r="4700" spans="3:4" x14ac:dyDescent="0.3">
      <c r="C4700"/>
      <c r="D4700"/>
    </row>
    <row r="4701" spans="3:4" x14ac:dyDescent="0.3">
      <c r="C4701"/>
      <c r="D4701"/>
    </row>
    <row r="4702" spans="3:4" x14ac:dyDescent="0.3">
      <c r="C4702"/>
      <c r="D4702"/>
    </row>
    <row r="4703" spans="3:4" x14ac:dyDescent="0.3">
      <c r="C4703"/>
      <c r="D4703"/>
    </row>
    <row r="4704" spans="3:4" x14ac:dyDescent="0.3">
      <c r="C4704"/>
      <c r="D4704"/>
    </row>
    <row r="4705" spans="3:4" x14ac:dyDescent="0.3">
      <c r="C4705"/>
      <c r="D4705"/>
    </row>
    <row r="4706" spans="3:4" x14ac:dyDescent="0.3">
      <c r="C4706"/>
      <c r="D4706"/>
    </row>
    <row r="4707" spans="3:4" x14ac:dyDescent="0.3">
      <c r="C4707"/>
      <c r="D4707"/>
    </row>
    <row r="4708" spans="3:4" x14ac:dyDescent="0.3">
      <c r="C4708"/>
      <c r="D4708"/>
    </row>
    <row r="4709" spans="3:4" x14ac:dyDescent="0.3">
      <c r="C4709"/>
      <c r="D4709"/>
    </row>
    <row r="4710" spans="3:4" x14ac:dyDescent="0.3">
      <c r="C4710"/>
      <c r="D4710"/>
    </row>
    <row r="4711" spans="3:4" x14ac:dyDescent="0.3">
      <c r="C4711"/>
      <c r="D4711"/>
    </row>
    <row r="4712" spans="3:4" x14ac:dyDescent="0.3">
      <c r="C4712"/>
      <c r="D4712"/>
    </row>
    <row r="4713" spans="3:4" x14ac:dyDescent="0.3">
      <c r="C4713"/>
      <c r="D4713"/>
    </row>
    <row r="4714" spans="3:4" x14ac:dyDescent="0.3">
      <c r="C4714"/>
      <c r="D4714"/>
    </row>
    <row r="4715" spans="3:4" x14ac:dyDescent="0.3">
      <c r="C4715"/>
      <c r="D4715"/>
    </row>
    <row r="4716" spans="3:4" x14ac:dyDescent="0.3">
      <c r="C4716"/>
      <c r="D4716"/>
    </row>
    <row r="4717" spans="3:4" x14ac:dyDescent="0.3">
      <c r="C4717"/>
      <c r="D4717"/>
    </row>
    <row r="4718" spans="3:4" x14ac:dyDescent="0.3">
      <c r="C4718"/>
      <c r="D4718"/>
    </row>
    <row r="4719" spans="3:4" x14ac:dyDescent="0.3">
      <c r="C4719"/>
      <c r="D4719"/>
    </row>
    <row r="4720" spans="3:4" x14ac:dyDescent="0.3">
      <c r="C4720"/>
      <c r="D4720"/>
    </row>
    <row r="4721" spans="3:4" x14ac:dyDescent="0.3">
      <c r="C4721"/>
      <c r="D4721"/>
    </row>
    <row r="4722" spans="3:4" x14ac:dyDescent="0.3">
      <c r="C4722"/>
      <c r="D4722"/>
    </row>
    <row r="4723" spans="3:4" x14ac:dyDescent="0.3">
      <c r="C4723"/>
      <c r="D4723"/>
    </row>
    <row r="4724" spans="3:4" x14ac:dyDescent="0.3">
      <c r="C4724"/>
      <c r="D4724"/>
    </row>
    <row r="4725" spans="3:4" x14ac:dyDescent="0.3">
      <c r="C4725"/>
      <c r="D4725"/>
    </row>
    <row r="4726" spans="3:4" x14ac:dyDescent="0.3">
      <c r="C4726"/>
      <c r="D4726"/>
    </row>
    <row r="4727" spans="3:4" x14ac:dyDescent="0.3">
      <c r="C4727"/>
      <c r="D4727"/>
    </row>
    <row r="4728" spans="3:4" x14ac:dyDescent="0.3">
      <c r="C4728"/>
      <c r="D4728"/>
    </row>
    <row r="4729" spans="3:4" x14ac:dyDescent="0.3">
      <c r="C4729"/>
      <c r="D4729"/>
    </row>
    <row r="4730" spans="3:4" x14ac:dyDescent="0.3">
      <c r="C4730"/>
      <c r="D4730"/>
    </row>
    <row r="4731" spans="3:4" x14ac:dyDescent="0.3">
      <c r="C4731"/>
      <c r="D4731"/>
    </row>
    <row r="4732" spans="3:4" x14ac:dyDescent="0.3">
      <c r="C4732"/>
      <c r="D4732"/>
    </row>
    <row r="4733" spans="3:4" x14ac:dyDescent="0.3">
      <c r="C4733"/>
      <c r="D4733"/>
    </row>
    <row r="4734" spans="3:4" x14ac:dyDescent="0.3">
      <c r="C4734"/>
      <c r="D4734"/>
    </row>
    <row r="4735" spans="3:4" x14ac:dyDescent="0.3">
      <c r="C4735"/>
      <c r="D4735"/>
    </row>
    <row r="4736" spans="3:4" x14ac:dyDescent="0.3">
      <c r="C4736"/>
      <c r="D4736"/>
    </row>
    <row r="4737" spans="3:4" x14ac:dyDescent="0.3">
      <c r="C4737"/>
      <c r="D4737"/>
    </row>
    <row r="4738" spans="3:4" x14ac:dyDescent="0.3">
      <c r="C4738"/>
      <c r="D4738"/>
    </row>
    <row r="4739" spans="3:4" x14ac:dyDescent="0.3">
      <c r="C4739"/>
      <c r="D4739"/>
    </row>
    <row r="4740" spans="3:4" x14ac:dyDescent="0.3">
      <c r="C4740"/>
      <c r="D4740"/>
    </row>
    <row r="4741" spans="3:4" x14ac:dyDescent="0.3">
      <c r="C4741"/>
      <c r="D4741"/>
    </row>
    <row r="4742" spans="3:4" x14ac:dyDescent="0.3">
      <c r="C4742"/>
      <c r="D4742"/>
    </row>
    <row r="4743" spans="3:4" x14ac:dyDescent="0.3">
      <c r="C4743"/>
      <c r="D4743"/>
    </row>
    <row r="4744" spans="3:4" x14ac:dyDescent="0.3">
      <c r="C4744"/>
      <c r="D4744"/>
    </row>
    <row r="4745" spans="3:4" x14ac:dyDescent="0.3">
      <c r="C4745"/>
      <c r="D4745"/>
    </row>
    <row r="4746" spans="3:4" x14ac:dyDescent="0.3">
      <c r="C4746"/>
      <c r="D4746"/>
    </row>
    <row r="4747" spans="3:4" x14ac:dyDescent="0.3">
      <c r="C4747"/>
      <c r="D4747"/>
    </row>
    <row r="4748" spans="3:4" x14ac:dyDescent="0.3">
      <c r="C4748"/>
      <c r="D4748"/>
    </row>
    <row r="4749" spans="3:4" x14ac:dyDescent="0.3">
      <c r="C4749"/>
      <c r="D4749"/>
    </row>
    <row r="4750" spans="3:4" x14ac:dyDescent="0.3">
      <c r="C4750"/>
      <c r="D4750"/>
    </row>
    <row r="4751" spans="3:4" x14ac:dyDescent="0.3">
      <c r="C4751"/>
      <c r="D4751"/>
    </row>
    <row r="4752" spans="3:4" x14ac:dyDescent="0.3">
      <c r="C4752"/>
      <c r="D4752"/>
    </row>
    <row r="4753" spans="3:4" x14ac:dyDescent="0.3">
      <c r="C4753"/>
      <c r="D4753"/>
    </row>
    <row r="4754" spans="3:4" x14ac:dyDescent="0.3">
      <c r="C4754"/>
      <c r="D4754"/>
    </row>
    <row r="4755" spans="3:4" x14ac:dyDescent="0.3">
      <c r="C4755"/>
      <c r="D4755"/>
    </row>
    <row r="4756" spans="3:4" x14ac:dyDescent="0.3">
      <c r="C4756"/>
      <c r="D4756"/>
    </row>
    <row r="4757" spans="3:4" x14ac:dyDescent="0.3">
      <c r="C4757"/>
      <c r="D4757"/>
    </row>
    <row r="4758" spans="3:4" x14ac:dyDescent="0.3">
      <c r="C4758"/>
      <c r="D4758"/>
    </row>
    <row r="4759" spans="3:4" x14ac:dyDescent="0.3">
      <c r="C4759"/>
      <c r="D4759"/>
    </row>
    <row r="4760" spans="3:4" x14ac:dyDescent="0.3">
      <c r="C4760"/>
      <c r="D4760"/>
    </row>
    <row r="4761" spans="3:4" x14ac:dyDescent="0.3">
      <c r="C4761"/>
      <c r="D4761"/>
    </row>
    <row r="4762" spans="3:4" x14ac:dyDescent="0.3">
      <c r="C4762"/>
      <c r="D4762"/>
    </row>
    <row r="4763" spans="3:4" x14ac:dyDescent="0.3">
      <c r="C4763"/>
      <c r="D4763"/>
    </row>
    <row r="4764" spans="3:4" x14ac:dyDescent="0.3">
      <c r="C4764"/>
      <c r="D4764"/>
    </row>
    <row r="4765" spans="3:4" x14ac:dyDescent="0.3">
      <c r="C4765"/>
      <c r="D4765"/>
    </row>
    <row r="4766" spans="3:4" x14ac:dyDescent="0.3">
      <c r="C4766"/>
      <c r="D4766"/>
    </row>
    <row r="4767" spans="3:4" x14ac:dyDescent="0.3">
      <c r="C4767"/>
      <c r="D4767"/>
    </row>
    <row r="4768" spans="3:4" x14ac:dyDescent="0.3">
      <c r="C4768"/>
      <c r="D4768"/>
    </row>
    <row r="4769" spans="3:4" x14ac:dyDescent="0.3">
      <c r="C4769"/>
      <c r="D4769"/>
    </row>
    <row r="4770" spans="3:4" x14ac:dyDescent="0.3">
      <c r="C4770"/>
      <c r="D4770"/>
    </row>
    <row r="4771" spans="3:4" x14ac:dyDescent="0.3">
      <c r="C4771"/>
      <c r="D4771"/>
    </row>
    <row r="4772" spans="3:4" x14ac:dyDescent="0.3">
      <c r="C4772"/>
      <c r="D4772"/>
    </row>
    <row r="4773" spans="3:4" x14ac:dyDescent="0.3">
      <c r="C4773"/>
      <c r="D4773"/>
    </row>
    <row r="4774" spans="3:4" x14ac:dyDescent="0.3">
      <c r="C4774"/>
      <c r="D4774"/>
    </row>
    <row r="4775" spans="3:4" x14ac:dyDescent="0.3">
      <c r="C4775"/>
      <c r="D4775"/>
    </row>
    <row r="4776" spans="3:4" x14ac:dyDescent="0.3">
      <c r="C4776"/>
      <c r="D4776"/>
    </row>
    <row r="4777" spans="3:4" x14ac:dyDescent="0.3">
      <c r="C4777"/>
      <c r="D4777"/>
    </row>
    <row r="4778" spans="3:4" x14ac:dyDescent="0.3">
      <c r="C4778"/>
      <c r="D4778"/>
    </row>
    <row r="4779" spans="3:4" x14ac:dyDescent="0.3">
      <c r="C4779"/>
      <c r="D4779"/>
    </row>
    <row r="4780" spans="3:4" x14ac:dyDescent="0.3">
      <c r="C4780"/>
      <c r="D4780"/>
    </row>
    <row r="4781" spans="3:4" x14ac:dyDescent="0.3">
      <c r="C4781"/>
      <c r="D4781"/>
    </row>
    <row r="4782" spans="3:4" x14ac:dyDescent="0.3">
      <c r="C4782"/>
      <c r="D4782"/>
    </row>
    <row r="4783" spans="3:4" x14ac:dyDescent="0.3">
      <c r="C4783"/>
      <c r="D4783"/>
    </row>
    <row r="4784" spans="3:4" x14ac:dyDescent="0.3">
      <c r="C4784"/>
      <c r="D4784"/>
    </row>
    <row r="4785" spans="3:4" x14ac:dyDescent="0.3">
      <c r="C4785"/>
      <c r="D4785"/>
    </row>
    <row r="4786" spans="3:4" x14ac:dyDescent="0.3">
      <c r="C4786"/>
      <c r="D4786"/>
    </row>
    <row r="4787" spans="3:4" x14ac:dyDescent="0.3">
      <c r="C4787"/>
      <c r="D4787"/>
    </row>
    <row r="4788" spans="3:4" x14ac:dyDescent="0.3">
      <c r="C4788"/>
      <c r="D4788"/>
    </row>
    <row r="4789" spans="3:4" x14ac:dyDescent="0.3">
      <c r="C4789"/>
      <c r="D4789"/>
    </row>
    <row r="4790" spans="3:4" x14ac:dyDescent="0.3">
      <c r="C4790"/>
      <c r="D4790"/>
    </row>
    <row r="4791" spans="3:4" x14ac:dyDescent="0.3">
      <c r="C4791"/>
      <c r="D4791"/>
    </row>
    <row r="4792" spans="3:4" x14ac:dyDescent="0.3">
      <c r="C4792"/>
      <c r="D4792"/>
    </row>
    <row r="4793" spans="3:4" x14ac:dyDescent="0.3">
      <c r="C4793"/>
      <c r="D4793"/>
    </row>
    <row r="4794" spans="3:4" x14ac:dyDescent="0.3">
      <c r="C4794"/>
      <c r="D4794"/>
    </row>
    <row r="4795" spans="3:4" x14ac:dyDescent="0.3">
      <c r="C4795"/>
      <c r="D4795"/>
    </row>
    <row r="4796" spans="3:4" x14ac:dyDescent="0.3">
      <c r="C4796"/>
      <c r="D4796"/>
    </row>
    <row r="4797" spans="3:4" x14ac:dyDescent="0.3">
      <c r="C4797"/>
      <c r="D4797"/>
    </row>
    <row r="4798" spans="3:4" x14ac:dyDescent="0.3">
      <c r="C4798"/>
      <c r="D4798"/>
    </row>
    <row r="4799" spans="3:4" x14ac:dyDescent="0.3">
      <c r="C4799"/>
      <c r="D4799"/>
    </row>
    <row r="4800" spans="3:4" x14ac:dyDescent="0.3">
      <c r="C4800"/>
      <c r="D4800"/>
    </row>
    <row r="4801" spans="3:4" x14ac:dyDescent="0.3">
      <c r="C4801"/>
      <c r="D4801"/>
    </row>
    <row r="4802" spans="3:4" x14ac:dyDescent="0.3">
      <c r="C4802"/>
      <c r="D4802"/>
    </row>
    <row r="4803" spans="3:4" x14ac:dyDescent="0.3">
      <c r="C4803"/>
      <c r="D4803"/>
    </row>
    <row r="4804" spans="3:4" x14ac:dyDescent="0.3">
      <c r="C4804"/>
      <c r="D4804"/>
    </row>
    <row r="4805" spans="3:4" x14ac:dyDescent="0.3">
      <c r="C4805"/>
      <c r="D4805"/>
    </row>
    <row r="4806" spans="3:4" x14ac:dyDescent="0.3">
      <c r="C4806"/>
      <c r="D4806"/>
    </row>
    <row r="4807" spans="3:4" x14ac:dyDescent="0.3">
      <c r="C4807"/>
      <c r="D4807"/>
    </row>
    <row r="4808" spans="3:4" x14ac:dyDescent="0.3">
      <c r="C4808"/>
      <c r="D4808"/>
    </row>
    <row r="4809" spans="3:4" x14ac:dyDescent="0.3">
      <c r="C4809"/>
      <c r="D4809"/>
    </row>
    <row r="4810" spans="3:4" x14ac:dyDescent="0.3">
      <c r="C4810"/>
      <c r="D4810"/>
    </row>
    <row r="4811" spans="3:4" x14ac:dyDescent="0.3">
      <c r="C4811"/>
      <c r="D4811"/>
    </row>
    <row r="4812" spans="3:4" x14ac:dyDescent="0.3">
      <c r="C4812"/>
      <c r="D4812"/>
    </row>
    <row r="4813" spans="3:4" x14ac:dyDescent="0.3">
      <c r="C4813"/>
      <c r="D4813"/>
    </row>
    <row r="4814" spans="3:4" x14ac:dyDescent="0.3">
      <c r="C4814"/>
      <c r="D4814"/>
    </row>
    <row r="4815" spans="3:4" x14ac:dyDescent="0.3">
      <c r="C4815"/>
      <c r="D4815"/>
    </row>
    <row r="4816" spans="3:4" x14ac:dyDescent="0.3">
      <c r="C4816"/>
      <c r="D4816"/>
    </row>
    <row r="4817" spans="3:4" x14ac:dyDescent="0.3">
      <c r="C4817"/>
      <c r="D4817"/>
    </row>
    <row r="4818" spans="3:4" x14ac:dyDescent="0.3">
      <c r="C4818"/>
      <c r="D4818"/>
    </row>
    <row r="4819" spans="3:4" x14ac:dyDescent="0.3">
      <c r="C4819"/>
      <c r="D4819"/>
    </row>
    <row r="4820" spans="3:4" x14ac:dyDescent="0.3">
      <c r="C4820"/>
      <c r="D4820"/>
    </row>
    <row r="4821" spans="3:4" x14ac:dyDescent="0.3">
      <c r="C4821"/>
      <c r="D4821"/>
    </row>
    <row r="4822" spans="3:4" x14ac:dyDescent="0.3">
      <c r="C4822"/>
      <c r="D4822"/>
    </row>
    <row r="4823" spans="3:4" x14ac:dyDescent="0.3">
      <c r="C4823"/>
      <c r="D4823"/>
    </row>
    <row r="4824" spans="3:4" x14ac:dyDescent="0.3">
      <c r="C4824"/>
      <c r="D4824"/>
    </row>
    <row r="4825" spans="3:4" x14ac:dyDescent="0.3">
      <c r="C4825"/>
      <c r="D4825"/>
    </row>
    <row r="4826" spans="3:4" x14ac:dyDescent="0.3">
      <c r="C4826"/>
      <c r="D4826"/>
    </row>
    <row r="4827" spans="3:4" x14ac:dyDescent="0.3">
      <c r="C4827"/>
      <c r="D4827"/>
    </row>
    <row r="4828" spans="3:4" x14ac:dyDescent="0.3">
      <c r="C4828"/>
      <c r="D4828"/>
    </row>
    <row r="4829" spans="3:4" x14ac:dyDescent="0.3">
      <c r="C4829"/>
      <c r="D4829"/>
    </row>
    <row r="4830" spans="3:4" x14ac:dyDescent="0.3">
      <c r="C4830"/>
      <c r="D4830"/>
    </row>
    <row r="4831" spans="3:4" x14ac:dyDescent="0.3">
      <c r="C4831"/>
      <c r="D4831"/>
    </row>
    <row r="4832" spans="3:4" x14ac:dyDescent="0.3">
      <c r="C4832"/>
      <c r="D4832"/>
    </row>
    <row r="4833" spans="3:4" x14ac:dyDescent="0.3">
      <c r="C4833"/>
      <c r="D4833"/>
    </row>
    <row r="4834" spans="3:4" x14ac:dyDescent="0.3">
      <c r="C4834"/>
      <c r="D4834"/>
    </row>
    <row r="4835" spans="3:4" x14ac:dyDescent="0.3">
      <c r="C4835"/>
      <c r="D4835"/>
    </row>
    <row r="4836" spans="3:4" x14ac:dyDescent="0.3">
      <c r="C4836"/>
      <c r="D4836"/>
    </row>
    <row r="4837" spans="3:4" x14ac:dyDescent="0.3">
      <c r="C4837"/>
      <c r="D4837"/>
    </row>
    <row r="4838" spans="3:4" x14ac:dyDescent="0.3">
      <c r="C4838"/>
      <c r="D4838"/>
    </row>
    <row r="4839" spans="3:4" x14ac:dyDescent="0.3">
      <c r="C4839"/>
      <c r="D4839"/>
    </row>
    <row r="4840" spans="3:4" x14ac:dyDescent="0.3">
      <c r="C4840"/>
      <c r="D4840"/>
    </row>
    <row r="4841" spans="3:4" x14ac:dyDescent="0.3">
      <c r="C4841"/>
      <c r="D4841"/>
    </row>
    <row r="4842" spans="3:4" x14ac:dyDescent="0.3">
      <c r="C4842"/>
      <c r="D4842"/>
    </row>
    <row r="4843" spans="3:4" x14ac:dyDescent="0.3">
      <c r="C4843"/>
      <c r="D4843"/>
    </row>
    <row r="4844" spans="3:4" x14ac:dyDescent="0.3">
      <c r="C4844"/>
      <c r="D4844"/>
    </row>
    <row r="4845" spans="3:4" x14ac:dyDescent="0.3">
      <c r="C4845"/>
      <c r="D4845"/>
    </row>
    <row r="4846" spans="3:4" x14ac:dyDescent="0.3">
      <c r="C4846"/>
      <c r="D4846"/>
    </row>
    <row r="4847" spans="3:4" x14ac:dyDescent="0.3">
      <c r="C4847"/>
      <c r="D4847"/>
    </row>
    <row r="4848" spans="3:4" x14ac:dyDescent="0.3">
      <c r="C4848"/>
      <c r="D4848"/>
    </row>
    <row r="4849" spans="3:4" x14ac:dyDescent="0.3">
      <c r="C4849"/>
      <c r="D4849"/>
    </row>
    <row r="4850" spans="3:4" x14ac:dyDescent="0.3">
      <c r="C4850"/>
      <c r="D4850"/>
    </row>
    <row r="4851" spans="3:4" x14ac:dyDescent="0.3">
      <c r="C4851"/>
      <c r="D4851"/>
    </row>
    <row r="4852" spans="3:4" x14ac:dyDescent="0.3">
      <c r="C4852"/>
      <c r="D4852"/>
    </row>
    <row r="4853" spans="3:4" x14ac:dyDescent="0.3">
      <c r="C4853"/>
      <c r="D4853"/>
    </row>
    <row r="4854" spans="3:4" x14ac:dyDescent="0.3">
      <c r="C4854"/>
      <c r="D4854"/>
    </row>
    <row r="4855" spans="3:4" x14ac:dyDescent="0.3">
      <c r="C4855"/>
      <c r="D4855"/>
    </row>
    <row r="4856" spans="3:4" x14ac:dyDescent="0.3">
      <c r="C4856"/>
      <c r="D4856"/>
    </row>
    <row r="4857" spans="3:4" x14ac:dyDescent="0.3">
      <c r="C4857"/>
      <c r="D4857"/>
    </row>
    <row r="4858" spans="3:4" x14ac:dyDescent="0.3">
      <c r="C4858"/>
      <c r="D4858"/>
    </row>
    <row r="4859" spans="3:4" x14ac:dyDescent="0.3">
      <c r="C4859"/>
      <c r="D4859"/>
    </row>
    <row r="4860" spans="3:4" x14ac:dyDescent="0.3">
      <c r="C4860"/>
      <c r="D4860"/>
    </row>
    <row r="4861" spans="3:4" x14ac:dyDescent="0.3">
      <c r="C4861"/>
      <c r="D4861"/>
    </row>
    <row r="4862" spans="3:4" x14ac:dyDescent="0.3">
      <c r="C4862"/>
      <c r="D4862"/>
    </row>
    <row r="4863" spans="3:4" x14ac:dyDescent="0.3">
      <c r="C4863"/>
      <c r="D4863"/>
    </row>
    <row r="4864" spans="3:4" x14ac:dyDescent="0.3">
      <c r="C4864"/>
      <c r="D4864"/>
    </row>
    <row r="4865" spans="3:4" x14ac:dyDescent="0.3">
      <c r="C4865"/>
      <c r="D4865"/>
    </row>
    <row r="4866" spans="3:4" x14ac:dyDescent="0.3">
      <c r="C4866"/>
      <c r="D4866"/>
    </row>
    <row r="4867" spans="3:4" x14ac:dyDescent="0.3">
      <c r="C4867"/>
      <c r="D4867"/>
    </row>
    <row r="4868" spans="3:4" x14ac:dyDescent="0.3">
      <c r="C4868"/>
      <c r="D4868"/>
    </row>
    <row r="4869" spans="3:4" x14ac:dyDescent="0.3">
      <c r="C4869"/>
      <c r="D4869"/>
    </row>
    <row r="4870" spans="3:4" x14ac:dyDescent="0.3">
      <c r="C4870"/>
      <c r="D4870"/>
    </row>
    <row r="4871" spans="3:4" x14ac:dyDescent="0.3">
      <c r="C4871"/>
      <c r="D4871"/>
    </row>
    <row r="4872" spans="3:4" x14ac:dyDescent="0.3">
      <c r="C4872"/>
      <c r="D4872"/>
    </row>
    <row r="4873" spans="3:4" x14ac:dyDescent="0.3">
      <c r="C4873"/>
      <c r="D4873"/>
    </row>
    <row r="4874" spans="3:4" x14ac:dyDescent="0.3">
      <c r="C4874"/>
      <c r="D4874"/>
    </row>
    <row r="4875" spans="3:4" x14ac:dyDescent="0.3">
      <c r="C4875"/>
      <c r="D4875"/>
    </row>
    <row r="4876" spans="3:4" x14ac:dyDescent="0.3">
      <c r="C4876"/>
      <c r="D4876"/>
    </row>
    <row r="4877" spans="3:4" x14ac:dyDescent="0.3">
      <c r="C4877"/>
      <c r="D4877"/>
    </row>
    <row r="4878" spans="3:4" x14ac:dyDescent="0.3">
      <c r="C4878"/>
      <c r="D4878"/>
    </row>
    <row r="4879" spans="3:4" x14ac:dyDescent="0.3">
      <c r="C4879"/>
      <c r="D4879"/>
    </row>
    <row r="4880" spans="3:4" x14ac:dyDescent="0.3">
      <c r="C4880"/>
      <c r="D4880"/>
    </row>
    <row r="4881" spans="3:4" x14ac:dyDescent="0.3">
      <c r="C4881"/>
      <c r="D4881"/>
    </row>
    <row r="4882" spans="3:4" x14ac:dyDescent="0.3">
      <c r="C4882"/>
      <c r="D4882"/>
    </row>
    <row r="4883" spans="3:4" x14ac:dyDescent="0.3">
      <c r="C4883"/>
      <c r="D4883"/>
    </row>
    <row r="4884" spans="3:4" x14ac:dyDescent="0.3">
      <c r="C4884"/>
      <c r="D4884"/>
    </row>
    <row r="4885" spans="3:4" x14ac:dyDescent="0.3">
      <c r="C4885"/>
      <c r="D4885"/>
    </row>
    <row r="4886" spans="3:4" x14ac:dyDescent="0.3">
      <c r="C4886"/>
      <c r="D4886"/>
    </row>
    <row r="4887" spans="3:4" x14ac:dyDescent="0.3">
      <c r="C4887"/>
      <c r="D4887"/>
    </row>
    <row r="4888" spans="3:4" x14ac:dyDescent="0.3">
      <c r="C4888"/>
      <c r="D4888"/>
    </row>
    <row r="4889" spans="3:4" x14ac:dyDescent="0.3">
      <c r="C4889"/>
      <c r="D4889"/>
    </row>
    <row r="4890" spans="3:4" x14ac:dyDescent="0.3">
      <c r="C4890"/>
      <c r="D4890"/>
    </row>
    <row r="4891" spans="3:4" x14ac:dyDescent="0.3">
      <c r="C4891"/>
      <c r="D4891"/>
    </row>
    <row r="4892" spans="3:4" x14ac:dyDescent="0.3">
      <c r="C4892"/>
      <c r="D4892"/>
    </row>
    <row r="4893" spans="3:4" x14ac:dyDescent="0.3">
      <c r="C4893"/>
      <c r="D4893"/>
    </row>
    <row r="4894" spans="3:4" x14ac:dyDescent="0.3">
      <c r="C4894"/>
      <c r="D4894"/>
    </row>
    <row r="4895" spans="3:4" x14ac:dyDescent="0.3">
      <c r="C4895"/>
      <c r="D4895"/>
    </row>
    <row r="4896" spans="3:4" x14ac:dyDescent="0.3">
      <c r="C4896"/>
      <c r="D4896"/>
    </row>
    <row r="4897" spans="3:4" x14ac:dyDescent="0.3">
      <c r="C4897"/>
      <c r="D4897"/>
    </row>
    <row r="4898" spans="3:4" x14ac:dyDescent="0.3">
      <c r="C4898"/>
      <c r="D4898"/>
    </row>
    <row r="4899" spans="3:4" x14ac:dyDescent="0.3">
      <c r="C4899"/>
      <c r="D4899"/>
    </row>
    <row r="4900" spans="3:4" x14ac:dyDescent="0.3">
      <c r="C4900"/>
      <c r="D4900"/>
    </row>
    <row r="4901" spans="3:4" x14ac:dyDescent="0.3">
      <c r="C4901"/>
      <c r="D4901"/>
    </row>
    <row r="4902" spans="3:4" x14ac:dyDescent="0.3">
      <c r="C4902"/>
      <c r="D4902"/>
    </row>
    <row r="4903" spans="3:4" x14ac:dyDescent="0.3">
      <c r="C4903"/>
      <c r="D4903"/>
    </row>
    <row r="4904" spans="3:4" x14ac:dyDescent="0.3">
      <c r="C4904"/>
      <c r="D4904"/>
    </row>
    <row r="4905" spans="3:4" x14ac:dyDescent="0.3">
      <c r="C4905"/>
      <c r="D4905"/>
    </row>
    <row r="4906" spans="3:4" x14ac:dyDescent="0.3">
      <c r="C4906"/>
      <c r="D4906"/>
    </row>
    <row r="4907" spans="3:4" x14ac:dyDescent="0.3">
      <c r="C4907"/>
      <c r="D4907"/>
    </row>
    <row r="4908" spans="3:4" x14ac:dyDescent="0.3">
      <c r="C4908"/>
      <c r="D4908"/>
    </row>
    <row r="4909" spans="3:4" x14ac:dyDescent="0.3">
      <c r="C4909"/>
      <c r="D4909"/>
    </row>
    <row r="4910" spans="3:4" x14ac:dyDescent="0.3">
      <c r="C4910"/>
      <c r="D4910"/>
    </row>
    <row r="4911" spans="3:4" x14ac:dyDescent="0.3">
      <c r="C4911"/>
      <c r="D4911"/>
    </row>
    <row r="4912" spans="3:4" x14ac:dyDescent="0.3">
      <c r="C4912"/>
      <c r="D4912"/>
    </row>
    <row r="4913" spans="3:4" x14ac:dyDescent="0.3">
      <c r="C4913"/>
      <c r="D4913"/>
    </row>
    <row r="4914" spans="3:4" x14ac:dyDescent="0.3">
      <c r="C4914"/>
      <c r="D4914"/>
    </row>
    <row r="4915" spans="3:4" x14ac:dyDescent="0.3">
      <c r="C4915"/>
      <c r="D4915"/>
    </row>
    <row r="4916" spans="3:4" x14ac:dyDescent="0.3">
      <c r="C4916"/>
      <c r="D4916"/>
    </row>
    <row r="4917" spans="3:4" x14ac:dyDescent="0.3">
      <c r="C4917"/>
      <c r="D4917"/>
    </row>
    <row r="4918" spans="3:4" x14ac:dyDescent="0.3">
      <c r="C4918"/>
      <c r="D4918"/>
    </row>
    <row r="4919" spans="3:4" x14ac:dyDescent="0.3">
      <c r="C4919"/>
      <c r="D4919"/>
    </row>
    <row r="4920" spans="3:4" x14ac:dyDescent="0.3">
      <c r="C4920"/>
      <c r="D4920"/>
    </row>
    <row r="4921" spans="3:4" x14ac:dyDescent="0.3">
      <c r="C4921"/>
      <c r="D4921"/>
    </row>
    <row r="4922" spans="3:4" x14ac:dyDescent="0.3">
      <c r="C4922"/>
      <c r="D4922"/>
    </row>
    <row r="4923" spans="3:4" x14ac:dyDescent="0.3">
      <c r="C4923"/>
      <c r="D4923"/>
    </row>
    <row r="4924" spans="3:4" x14ac:dyDescent="0.3">
      <c r="C4924"/>
      <c r="D4924"/>
    </row>
    <row r="4925" spans="3:4" x14ac:dyDescent="0.3">
      <c r="C4925"/>
      <c r="D4925"/>
    </row>
    <row r="4926" spans="3:4" x14ac:dyDescent="0.3">
      <c r="C4926"/>
      <c r="D4926"/>
    </row>
    <row r="4927" spans="3:4" x14ac:dyDescent="0.3">
      <c r="C4927"/>
      <c r="D4927"/>
    </row>
    <row r="4928" spans="3:4" x14ac:dyDescent="0.3">
      <c r="C4928"/>
      <c r="D4928"/>
    </row>
    <row r="4929" spans="3:4" x14ac:dyDescent="0.3">
      <c r="C4929"/>
      <c r="D4929"/>
    </row>
    <row r="4930" spans="3:4" x14ac:dyDescent="0.3">
      <c r="C4930"/>
      <c r="D4930"/>
    </row>
    <row r="4931" spans="3:4" x14ac:dyDescent="0.3">
      <c r="C4931"/>
      <c r="D4931"/>
    </row>
    <row r="4932" spans="3:4" x14ac:dyDescent="0.3">
      <c r="C4932"/>
      <c r="D4932"/>
    </row>
    <row r="4933" spans="3:4" x14ac:dyDescent="0.3">
      <c r="C4933"/>
      <c r="D4933"/>
    </row>
    <row r="4934" spans="3:4" x14ac:dyDescent="0.3">
      <c r="C4934"/>
      <c r="D4934"/>
    </row>
    <row r="4935" spans="3:4" x14ac:dyDescent="0.3">
      <c r="C4935"/>
      <c r="D4935"/>
    </row>
    <row r="4936" spans="3:4" x14ac:dyDescent="0.3">
      <c r="C4936"/>
      <c r="D4936"/>
    </row>
    <row r="4937" spans="3:4" x14ac:dyDescent="0.3">
      <c r="C4937"/>
      <c r="D4937"/>
    </row>
    <row r="4938" spans="3:4" x14ac:dyDescent="0.3">
      <c r="C4938"/>
      <c r="D4938"/>
    </row>
    <row r="4939" spans="3:4" x14ac:dyDescent="0.3">
      <c r="C4939"/>
      <c r="D4939"/>
    </row>
    <row r="4940" spans="3:4" x14ac:dyDescent="0.3">
      <c r="C4940"/>
      <c r="D4940"/>
    </row>
    <row r="4941" spans="3:4" x14ac:dyDescent="0.3">
      <c r="C4941"/>
      <c r="D4941"/>
    </row>
    <row r="4942" spans="3:4" x14ac:dyDescent="0.3">
      <c r="C4942"/>
      <c r="D4942"/>
    </row>
    <row r="4943" spans="3:4" x14ac:dyDescent="0.3">
      <c r="C4943"/>
      <c r="D4943"/>
    </row>
    <row r="4944" spans="3:4" x14ac:dyDescent="0.3">
      <c r="C4944"/>
      <c r="D4944"/>
    </row>
    <row r="4945" spans="3:4" x14ac:dyDescent="0.3">
      <c r="C4945"/>
      <c r="D4945"/>
    </row>
    <row r="4946" spans="3:4" x14ac:dyDescent="0.3">
      <c r="C4946"/>
      <c r="D4946"/>
    </row>
    <row r="4947" spans="3:4" x14ac:dyDescent="0.3">
      <c r="C4947"/>
      <c r="D4947"/>
    </row>
    <row r="4948" spans="3:4" x14ac:dyDescent="0.3">
      <c r="C4948"/>
      <c r="D4948"/>
    </row>
    <row r="4949" spans="3:4" x14ac:dyDescent="0.3">
      <c r="C4949"/>
      <c r="D4949"/>
    </row>
    <row r="4950" spans="3:4" x14ac:dyDescent="0.3">
      <c r="C4950"/>
      <c r="D4950"/>
    </row>
    <row r="4951" spans="3:4" x14ac:dyDescent="0.3">
      <c r="C4951"/>
      <c r="D4951"/>
    </row>
    <row r="4952" spans="3:4" x14ac:dyDescent="0.3">
      <c r="C4952"/>
      <c r="D4952"/>
    </row>
    <row r="4953" spans="3:4" x14ac:dyDescent="0.3">
      <c r="C4953"/>
      <c r="D4953"/>
    </row>
    <row r="4954" spans="3:4" x14ac:dyDescent="0.3">
      <c r="C4954"/>
      <c r="D4954"/>
    </row>
    <row r="4955" spans="3:4" x14ac:dyDescent="0.3">
      <c r="C4955"/>
      <c r="D4955"/>
    </row>
    <row r="4956" spans="3:4" x14ac:dyDescent="0.3">
      <c r="C4956"/>
      <c r="D4956"/>
    </row>
    <row r="4957" spans="3:4" x14ac:dyDescent="0.3">
      <c r="C4957"/>
      <c r="D4957"/>
    </row>
    <row r="4958" spans="3:4" x14ac:dyDescent="0.3">
      <c r="C4958"/>
      <c r="D4958"/>
    </row>
    <row r="4959" spans="3:4" x14ac:dyDescent="0.3">
      <c r="C4959"/>
      <c r="D4959"/>
    </row>
    <row r="4960" spans="3:4" x14ac:dyDescent="0.3">
      <c r="C4960"/>
      <c r="D4960"/>
    </row>
    <row r="4961" spans="3:4" x14ac:dyDescent="0.3">
      <c r="C4961"/>
      <c r="D4961"/>
    </row>
    <row r="4962" spans="3:4" x14ac:dyDescent="0.3">
      <c r="C4962"/>
      <c r="D4962"/>
    </row>
    <row r="4963" spans="3:4" x14ac:dyDescent="0.3">
      <c r="C4963"/>
      <c r="D4963"/>
    </row>
    <row r="4964" spans="3:4" x14ac:dyDescent="0.3">
      <c r="C4964"/>
      <c r="D4964"/>
    </row>
    <row r="4965" spans="3:4" x14ac:dyDescent="0.3">
      <c r="C4965"/>
      <c r="D4965"/>
    </row>
    <row r="4966" spans="3:4" x14ac:dyDescent="0.3">
      <c r="C4966"/>
      <c r="D4966"/>
    </row>
    <row r="4967" spans="3:4" x14ac:dyDescent="0.3">
      <c r="C4967"/>
      <c r="D4967"/>
    </row>
    <row r="4968" spans="3:4" x14ac:dyDescent="0.3">
      <c r="C4968"/>
      <c r="D4968"/>
    </row>
    <row r="4969" spans="3:4" x14ac:dyDescent="0.3">
      <c r="C4969"/>
      <c r="D4969"/>
    </row>
    <row r="4970" spans="3:4" x14ac:dyDescent="0.3">
      <c r="C4970"/>
      <c r="D4970"/>
    </row>
    <row r="4971" spans="3:4" x14ac:dyDescent="0.3">
      <c r="C4971"/>
      <c r="D4971"/>
    </row>
    <row r="4972" spans="3:4" x14ac:dyDescent="0.3">
      <c r="C4972"/>
      <c r="D4972"/>
    </row>
    <row r="4973" spans="3:4" x14ac:dyDescent="0.3">
      <c r="C4973"/>
      <c r="D4973"/>
    </row>
    <row r="4974" spans="3:4" x14ac:dyDescent="0.3">
      <c r="C4974"/>
      <c r="D4974"/>
    </row>
    <row r="4975" spans="3:4" x14ac:dyDescent="0.3">
      <c r="C4975"/>
      <c r="D4975"/>
    </row>
    <row r="4976" spans="3:4" x14ac:dyDescent="0.3">
      <c r="C4976"/>
      <c r="D4976"/>
    </row>
    <row r="4977" spans="3:4" x14ac:dyDescent="0.3">
      <c r="C4977"/>
      <c r="D4977"/>
    </row>
    <row r="4978" spans="3:4" x14ac:dyDescent="0.3">
      <c r="C4978"/>
      <c r="D4978"/>
    </row>
    <row r="4979" spans="3:4" x14ac:dyDescent="0.3">
      <c r="C4979"/>
      <c r="D4979"/>
    </row>
    <row r="4980" spans="3:4" x14ac:dyDescent="0.3">
      <c r="C4980"/>
      <c r="D4980"/>
    </row>
    <row r="4981" spans="3:4" x14ac:dyDescent="0.3">
      <c r="C4981"/>
      <c r="D4981"/>
    </row>
    <row r="4982" spans="3:4" x14ac:dyDescent="0.3">
      <c r="C4982"/>
      <c r="D4982"/>
    </row>
    <row r="4983" spans="3:4" x14ac:dyDescent="0.3">
      <c r="C4983"/>
      <c r="D4983"/>
    </row>
    <row r="4984" spans="3:4" x14ac:dyDescent="0.3">
      <c r="C4984"/>
      <c r="D4984"/>
    </row>
    <row r="4985" spans="3:4" x14ac:dyDescent="0.3">
      <c r="C4985"/>
      <c r="D4985"/>
    </row>
    <row r="4986" spans="3:4" x14ac:dyDescent="0.3">
      <c r="C4986"/>
      <c r="D4986"/>
    </row>
    <row r="4987" spans="3:4" x14ac:dyDescent="0.3">
      <c r="C4987"/>
      <c r="D4987"/>
    </row>
    <row r="4988" spans="3:4" x14ac:dyDescent="0.3">
      <c r="C4988"/>
      <c r="D4988"/>
    </row>
    <row r="4989" spans="3:4" x14ac:dyDescent="0.3">
      <c r="C4989"/>
      <c r="D4989"/>
    </row>
    <row r="4990" spans="3:4" x14ac:dyDescent="0.3">
      <c r="C4990"/>
      <c r="D4990"/>
    </row>
    <row r="4991" spans="3:4" x14ac:dyDescent="0.3">
      <c r="C4991"/>
      <c r="D4991"/>
    </row>
    <row r="4992" spans="3:4" x14ac:dyDescent="0.3">
      <c r="C4992"/>
      <c r="D4992"/>
    </row>
    <row r="4993" spans="3:4" x14ac:dyDescent="0.3">
      <c r="C4993"/>
      <c r="D4993"/>
    </row>
    <row r="4994" spans="3:4" x14ac:dyDescent="0.3">
      <c r="C4994"/>
      <c r="D4994"/>
    </row>
    <row r="4995" spans="3:4" x14ac:dyDescent="0.3">
      <c r="C4995"/>
      <c r="D4995"/>
    </row>
    <row r="4996" spans="3:4" x14ac:dyDescent="0.3">
      <c r="C4996"/>
      <c r="D4996"/>
    </row>
    <row r="4997" spans="3:4" x14ac:dyDescent="0.3">
      <c r="C4997"/>
      <c r="D4997"/>
    </row>
    <row r="4998" spans="3:4" x14ac:dyDescent="0.3">
      <c r="C4998"/>
      <c r="D4998"/>
    </row>
    <row r="4999" spans="3:4" x14ac:dyDescent="0.3">
      <c r="C4999"/>
      <c r="D4999"/>
    </row>
    <row r="5000" spans="3:4" x14ac:dyDescent="0.3">
      <c r="C5000"/>
      <c r="D5000"/>
    </row>
    <row r="5001" spans="3:4" x14ac:dyDescent="0.3">
      <c r="C5001"/>
      <c r="D5001"/>
    </row>
    <row r="5002" spans="3:4" x14ac:dyDescent="0.3">
      <c r="C5002"/>
      <c r="D5002"/>
    </row>
    <row r="5003" spans="3:4" x14ac:dyDescent="0.3">
      <c r="C5003"/>
      <c r="D5003"/>
    </row>
    <row r="5004" spans="3:4" x14ac:dyDescent="0.3">
      <c r="C5004"/>
      <c r="D5004"/>
    </row>
    <row r="5005" spans="3:4" x14ac:dyDescent="0.3">
      <c r="C5005"/>
      <c r="D5005"/>
    </row>
    <row r="5006" spans="3:4" x14ac:dyDescent="0.3">
      <c r="C5006"/>
      <c r="D5006"/>
    </row>
    <row r="5007" spans="3:4" x14ac:dyDescent="0.3">
      <c r="C5007"/>
      <c r="D5007"/>
    </row>
    <row r="5008" spans="3:4" x14ac:dyDescent="0.3">
      <c r="C5008"/>
      <c r="D5008"/>
    </row>
    <row r="5009" spans="3:4" x14ac:dyDescent="0.3">
      <c r="C5009"/>
      <c r="D5009"/>
    </row>
    <row r="5010" spans="3:4" x14ac:dyDescent="0.3">
      <c r="C5010"/>
      <c r="D5010"/>
    </row>
    <row r="5011" spans="3:4" x14ac:dyDescent="0.3">
      <c r="C5011"/>
      <c r="D5011"/>
    </row>
    <row r="5012" spans="3:4" x14ac:dyDescent="0.3">
      <c r="C5012"/>
      <c r="D5012"/>
    </row>
    <row r="5013" spans="3:4" x14ac:dyDescent="0.3">
      <c r="C5013"/>
      <c r="D5013"/>
    </row>
    <row r="5014" spans="3:4" x14ac:dyDescent="0.3">
      <c r="C5014"/>
      <c r="D5014"/>
    </row>
    <row r="5015" spans="3:4" x14ac:dyDescent="0.3">
      <c r="C5015"/>
      <c r="D5015"/>
    </row>
    <row r="5016" spans="3:4" x14ac:dyDescent="0.3">
      <c r="C5016"/>
      <c r="D5016"/>
    </row>
    <row r="5017" spans="3:4" x14ac:dyDescent="0.3">
      <c r="C5017"/>
      <c r="D5017"/>
    </row>
    <row r="5018" spans="3:4" x14ac:dyDescent="0.3">
      <c r="C5018"/>
      <c r="D5018"/>
    </row>
    <row r="5019" spans="3:4" x14ac:dyDescent="0.3">
      <c r="C5019"/>
      <c r="D5019"/>
    </row>
    <row r="5020" spans="3:4" x14ac:dyDescent="0.3">
      <c r="C5020"/>
      <c r="D5020"/>
    </row>
    <row r="5021" spans="3:4" x14ac:dyDescent="0.3">
      <c r="C5021"/>
      <c r="D5021"/>
    </row>
    <row r="5022" spans="3:4" x14ac:dyDescent="0.3">
      <c r="C5022"/>
      <c r="D5022"/>
    </row>
    <row r="5023" spans="3:4" x14ac:dyDescent="0.3">
      <c r="C5023"/>
      <c r="D5023"/>
    </row>
    <row r="5024" spans="3:4" x14ac:dyDescent="0.3">
      <c r="C5024"/>
      <c r="D5024"/>
    </row>
    <row r="5025" spans="3:4" x14ac:dyDescent="0.3">
      <c r="C5025"/>
      <c r="D5025"/>
    </row>
    <row r="5026" spans="3:4" x14ac:dyDescent="0.3">
      <c r="C5026"/>
      <c r="D5026"/>
    </row>
    <row r="5027" spans="3:4" x14ac:dyDescent="0.3">
      <c r="C5027"/>
      <c r="D5027"/>
    </row>
    <row r="5028" spans="3:4" x14ac:dyDescent="0.3">
      <c r="C5028"/>
      <c r="D5028"/>
    </row>
    <row r="5029" spans="3:4" x14ac:dyDescent="0.3">
      <c r="C5029"/>
      <c r="D5029"/>
    </row>
    <row r="5030" spans="3:4" x14ac:dyDescent="0.3">
      <c r="C5030"/>
      <c r="D5030"/>
    </row>
    <row r="5031" spans="3:4" x14ac:dyDescent="0.3">
      <c r="C5031"/>
      <c r="D5031"/>
    </row>
    <row r="5032" spans="3:4" x14ac:dyDescent="0.3">
      <c r="C5032"/>
      <c r="D5032"/>
    </row>
    <row r="5033" spans="3:4" x14ac:dyDescent="0.3">
      <c r="C5033"/>
      <c r="D5033"/>
    </row>
    <row r="5034" spans="3:4" x14ac:dyDescent="0.3">
      <c r="C5034"/>
      <c r="D5034"/>
    </row>
    <row r="5035" spans="3:4" x14ac:dyDescent="0.3">
      <c r="C5035"/>
      <c r="D5035"/>
    </row>
    <row r="5036" spans="3:4" x14ac:dyDescent="0.3">
      <c r="C5036"/>
      <c r="D5036"/>
    </row>
    <row r="5037" spans="3:4" x14ac:dyDescent="0.3">
      <c r="C5037"/>
      <c r="D5037"/>
    </row>
    <row r="5038" spans="3:4" x14ac:dyDescent="0.3">
      <c r="C5038"/>
      <c r="D5038"/>
    </row>
    <row r="5039" spans="3:4" x14ac:dyDescent="0.3">
      <c r="C5039"/>
      <c r="D5039"/>
    </row>
    <row r="5040" spans="3:4" x14ac:dyDescent="0.3">
      <c r="C5040"/>
      <c r="D5040"/>
    </row>
    <row r="5041" spans="3:4" x14ac:dyDescent="0.3">
      <c r="C5041"/>
      <c r="D5041"/>
    </row>
    <row r="5042" spans="3:4" x14ac:dyDescent="0.3">
      <c r="C5042"/>
      <c r="D5042"/>
    </row>
    <row r="5043" spans="3:4" x14ac:dyDescent="0.3">
      <c r="C5043"/>
      <c r="D5043"/>
    </row>
    <row r="5044" spans="3:4" x14ac:dyDescent="0.3">
      <c r="C5044"/>
      <c r="D5044"/>
    </row>
    <row r="5045" spans="3:4" x14ac:dyDescent="0.3">
      <c r="C5045"/>
      <c r="D5045"/>
    </row>
    <row r="5046" spans="3:4" x14ac:dyDescent="0.3">
      <c r="C5046"/>
      <c r="D5046"/>
    </row>
    <row r="5047" spans="3:4" x14ac:dyDescent="0.3">
      <c r="C5047"/>
      <c r="D5047"/>
    </row>
    <row r="5048" spans="3:4" x14ac:dyDescent="0.3">
      <c r="C5048"/>
      <c r="D5048"/>
    </row>
    <row r="5049" spans="3:4" x14ac:dyDescent="0.3">
      <c r="C5049"/>
      <c r="D5049"/>
    </row>
    <row r="5050" spans="3:4" x14ac:dyDescent="0.3">
      <c r="C5050"/>
      <c r="D5050"/>
    </row>
    <row r="5051" spans="3:4" x14ac:dyDescent="0.3">
      <c r="C5051"/>
      <c r="D5051"/>
    </row>
    <row r="5052" spans="3:4" x14ac:dyDescent="0.3">
      <c r="C5052"/>
      <c r="D5052"/>
    </row>
    <row r="5053" spans="3:4" x14ac:dyDescent="0.3">
      <c r="C5053"/>
      <c r="D5053"/>
    </row>
    <row r="5054" spans="3:4" x14ac:dyDescent="0.3">
      <c r="C5054"/>
      <c r="D5054"/>
    </row>
    <row r="5055" spans="3:4" x14ac:dyDescent="0.3">
      <c r="C5055"/>
      <c r="D5055"/>
    </row>
    <row r="5056" spans="3:4" x14ac:dyDescent="0.3">
      <c r="C5056"/>
      <c r="D5056"/>
    </row>
    <row r="5057" spans="3:4" x14ac:dyDescent="0.3">
      <c r="C5057"/>
      <c r="D5057"/>
    </row>
    <row r="5058" spans="3:4" x14ac:dyDescent="0.3">
      <c r="C5058"/>
      <c r="D5058"/>
    </row>
    <row r="5059" spans="3:4" x14ac:dyDescent="0.3">
      <c r="C5059"/>
      <c r="D5059"/>
    </row>
    <row r="5060" spans="3:4" x14ac:dyDescent="0.3">
      <c r="C5060"/>
      <c r="D5060"/>
    </row>
    <row r="5061" spans="3:4" x14ac:dyDescent="0.3">
      <c r="C5061"/>
      <c r="D5061"/>
    </row>
    <row r="5062" spans="3:4" x14ac:dyDescent="0.3">
      <c r="C5062"/>
      <c r="D5062"/>
    </row>
    <row r="5063" spans="3:4" x14ac:dyDescent="0.3">
      <c r="C5063"/>
      <c r="D5063"/>
    </row>
    <row r="5064" spans="3:4" x14ac:dyDescent="0.3">
      <c r="C5064"/>
      <c r="D5064"/>
    </row>
    <row r="5065" spans="3:4" x14ac:dyDescent="0.3">
      <c r="C5065"/>
      <c r="D5065"/>
    </row>
    <row r="5066" spans="3:4" x14ac:dyDescent="0.3">
      <c r="C5066"/>
      <c r="D5066"/>
    </row>
    <row r="5067" spans="3:4" x14ac:dyDescent="0.3">
      <c r="C5067"/>
      <c r="D5067"/>
    </row>
    <row r="5068" spans="3:4" x14ac:dyDescent="0.3">
      <c r="C5068"/>
      <c r="D5068"/>
    </row>
    <row r="5069" spans="3:4" x14ac:dyDescent="0.3">
      <c r="C5069"/>
      <c r="D5069"/>
    </row>
    <row r="5070" spans="3:4" x14ac:dyDescent="0.3">
      <c r="C5070"/>
      <c r="D5070"/>
    </row>
    <row r="5071" spans="3:4" x14ac:dyDescent="0.3">
      <c r="C5071"/>
      <c r="D5071"/>
    </row>
    <row r="5072" spans="3:4" x14ac:dyDescent="0.3">
      <c r="C5072"/>
      <c r="D5072"/>
    </row>
    <row r="5073" spans="3:4" x14ac:dyDescent="0.3">
      <c r="C5073"/>
      <c r="D5073"/>
    </row>
    <row r="5074" spans="3:4" x14ac:dyDescent="0.3">
      <c r="C5074"/>
      <c r="D5074"/>
    </row>
    <row r="5075" spans="3:4" x14ac:dyDescent="0.3">
      <c r="C5075"/>
      <c r="D5075"/>
    </row>
    <row r="5076" spans="3:4" x14ac:dyDescent="0.3">
      <c r="C5076"/>
      <c r="D5076"/>
    </row>
    <row r="5077" spans="3:4" x14ac:dyDescent="0.3">
      <c r="C5077"/>
      <c r="D5077"/>
    </row>
    <row r="5078" spans="3:4" x14ac:dyDescent="0.3">
      <c r="C5078"/>
      <c r="D5078"/>
    </row>
    <row r="5079" spans="3:4" x14ac:dyDescent="0.3">
      <c r="C5079"/>
      <c r="D5079"/>
    </row>
    <row r="5080" spans="3:4" x14ac:dyDescent="0.3">
      <c r="C5080"/>
      <c r="D5080"/>
    </row>
    <row r="5081" spans="3:4" x14ac:dyDescent="0.3">
      <c r="C5081"/>
      <c r="D5081"/>
    </row>
    <row r="5082" spans="3:4" x14ac:dyDescent="0.3">
      <c r="C5082"/>
      <c r="D5082"/>
    </row>
    <row r="5083" spans="3:4" x14ac:dyDescent="0.3">
      <c r="C5083"/>
      <c r="D5083"/>
    </row>
    <row r="5084" spans="3:4" x14ac:dyDescent="0.3">
      <c r="C5084"/>
      <c r="D5084"/>
    </row>
    <row r="5085" spans="3:4" x14ac:dyDescent="0.3">
      <c r="C5085"/>
      <c r="D5085"/>
    </row>
    <row r="5086" spans="3:4" x14ac:dyDescent="0.3">
      <c r="C5086"/>
      <c r="D5086"/>
    </row>
    <row r="5087" spans="3:4" x14ac:dyDescent="0.3">
      <c r="C5087"/>
      <c r="D5087"/>
    </row>
    <row r="5088" spans="3:4" x14ac:dyDescent="0.3">
      <c r="C5088"/>
      <c r="D5088"/>
    </row>
    <row r="5089" spans="3:4" x14ac:dyDescent="0.3">
      <c r="C5089"/>
      <c r="D5089"/>
    </row>
    <row r="5090" spans="3:4" x14ac:dyDescent="0.3">
      <c r="C5090"/>
      <c r="D5090"/>
    </row>
    <row r="5091" spans="3:4" x14ac:dyDescent="0.3">
      <c r="C5091"/>
      <c r="D5091"/>
    </row>
    <row r="5092" spans="3:4" x14ac:dyDescent="0.3">
      <c r="C5092"/>
      <c r="D5092"/>
    </row>
    <row r="5093" spans="3:4" x14ac:dyDescent="0.3">
      <c r="C5093"/>
      <c r="D5093"/>
    </row>
    <row r="5094" spans="3:4" x14ac:dyDescent="0.3">
      <c r="C5094"/>
      <c r="D5094"/>
    </row>
    <row r="5095" spans="3:4" x14ac:dyDescent="0.3">
      <c r="C5095"/>
      <c r="D5095"/>
    </row>
    <row r="5096" spans="3:4" x14ac:dyDescent="0.3">
      <c r="C5096"/>
      <c r="D5096"/>
    </row>
    <row r="5097" spans="3:4" x14ac:dyDescent="0.3">
      <c r="C5097"/>
      <c r="D5097"/>
    </row>
    <row r="5098" spans="3:4" x14ac:dyDescent="0.3">
      <c r="C5098"/>
      <c r="D5098"/>
    </row>
    <row r="5099" spans="3:4" x14ac:dyDescent="0.3">
      <c r="C5099"/>
      <c r="D5099"/>
    </row>
    <row r="5100" spans="3:4" x14ac:dyDescent="0.3">
      <c r="C5100"/>
      <c r="D5100"/>
    </row>
    <row r="5101" spans="3:4" x14ac:dyDescent="0.3">
      <c r="C5101"/>
      <c r="D5101"/>
    </row>
    <row r="5102" spans="3:4" x14ac:dyDescent="0.3">
      <c r="C5102"/>
      <c r="D5102"/>
    </row>
    <row r="5103" spans="3:4" x14ac:dyDescent="0.3">
      <c r="C5103"/>
      <c r="D5103"/>
    </row>
    <row r="5104" spans="3:4" x14ac:dyDescent="0.3">
      <c r="C5104"/>
      <c r="D5104"/>
    </row>
    <row r="5105" spans="3:4" x14ac:dyDescent="0.3">
      <c r="C5105"/>
      <c r="D5105"/>
    </row>
    <row r="5106" spans="3:4" x14ac:dyDescent="0.3">
      <c r="C5106"/>
      <c r="D5106"/>
    </row>
    <row r="5107" spans="3:4" x14ac:dyDescent="0.3">
      <c r="C5107"/>
      <c r="D5107"/>
    </row>
    <row r="5108" spans="3:4" x14ac:dyDescent="0.3">
      <c r="C5108"/>
      <c r="D5108"/>
    </row>
    <row r="5109" spans="3:4" x14ac:dyDescent="0.3">
      <c r="C5109"/>
      <c r="D5109"/>
    </row>
    <row r="5110" spans="3:4" x14ac:dyDescent="0.3">
      <c r="C5110"/>
      <c r="D5110"/>
    </row>
    <row r="5111" spans="3:4" x14ac:dyDescent="0.3">
      <c r="C5111"/>
      <c r="D5111"/>
    </row>
    <row r="5112" spans="3:4" x14ac:dyDescent="0.3">
      <c r="C5112"/>
      <c r="D5112"/>
    </row>
    <row r="5113" spans="3:4" x14ac:dyDescent="0.3">
      <c r="C5113"/>
      <c r="D5113"/>
    </row>
    <row r="5114" spans="3:4" x14ac:dyDescent="0.3">
      <c r="C5114"/>
      <c r="D5114"/>
    </row>
    <row r="5115" spans="3:4" x14ac:dyDescent="0.3">
      <c r="C5115"/>
      <c r="D5115"/>
    </row>
    <row r="5116" spans="3:4" x14ac:dyDescent="0.3">
      <c r="C5116"/>
      <c r="D5116"/>
    </row>
    <row r="5117" spans="3:4" x14ac:dyDescent="0.3">
      <c r="C5117"/>
      <c r="D5117"/>
    </row>
    <row r="5118" spans="3:4" x14ac:dyDescent="0.3">
      <c r="C5118"/>
      <c r="D5118"/>
    </row>
    <row r="5119" spans="3:4" x14ac:dyDescent="0.3">
      <c r="C5119"/>
      <c r="D5119"/>
    </row>
    <row r="5120" spans="3:4" x14ac:dyDescent="0.3">
      <c r="C5120"/>
      <c r="D5120"/>
    </row>
    <row r="5121" spans="3:4" x14ac:dyDescent="0.3">
      <c r="C5121"/>
      <c r="D5121"/>
    </row>
    <row r="5122" spans="3:4" x14ac:dyDescent="0.3">
      <c r="C5122"/>
      <c r="D5122"/>
    </row>
    <row r="5123" spans="3:4" x14ac:dyDescent="0.3">
      <c r="C5123"/>
      <c r="D5123"/>
    </row>
    <row r="5124" spans="3:4" x14ac:dyDescent="0.3">
      <c r="C5124"/>
      <c r="D5124"/>
    </row>
    <row r="5125" spans="3:4" x14ac:dyDescent="0.3">
      <c r="C5125"/>
      <c r="D5125"/>
    </row>
    <row r="5126" spans="3:4" x14ac:dyDescent="0.3">
      <c r="C5126"/>
      <c r="D5126"/>
    </row>
    <row r="5127" spans="3:4" x14ac:dyDescent="0.3">
      <c r="C5127"/>
      <c r="D5127"/>
    </row>
    <row r="5128" spans="3:4" x14ac:dyDescent="0.3">
      <c r="C5128"/>
      <c r="D5128"/>
    </row>
    <row r="5129" spans="3:4" x14ac:dyDescent="0.3">
      <c r="C5129"/>
      <c r="D5129"/>
    </row>
    <row r="5130" spans="3:4" x14ac:dyDescent="0.3">
      <c r="C5130"/>
      <c r="D5130"/>
    </row>
    <row r="5131" spans="3:4" x14ac:dyDescent="0.3">
      <c r="C5131"/>
      <c r="D5131"/>
    </row>
    <row r="5132" spans="3:4" x14ac:dyDescent="0.3">
      <c r="C5132"/>
      <c r="D5132"/>
    </row>
    <row r="5133" spans="3:4" x14ac:dyDescent="0.3">
      <c r="C5133"/>
      <c r="D5133"/>
    </row>
    <row r="5134" spans="3:4" x14ac:dyDescent="0.3">
      <c r="C5134"/>
      <c r="D5134"/>
    </row>
    <row r="5135" spans="3:4" x14ac:dyDescent="0.3">
      <c r="C5135"/>
      <c r="D5135"/>
    </row>
    <row r="5136" spans="3:4" x14ac:dyDescent="0.3">
      <c r="C5136"/>
      <c r="D5136"/>
    </row>
    <row r="5137" spans="3:4" x14ac:dyDescent="0.3">
      <c r="C5137"/>
      <c r="D5137"/>
    </row>
    <row r="5138" spans="3:4" x14ac:dyDescent="0.3">
      <c r="C5138"/>
      <c r="D5138"/>
    </row>
    <row r="5139" spans="3:4" x14ac:dyDescent="0.3">
      <c r="C5139"/>
      <c r="D5139"/>
    </row>
    <row r="5140" spans="3:4" x14ac:dyDescent="0.3">
      <c r="C5140"/>
      <c r="D5140"/>
    </row>
    <row r="5141" spans="3:4" x14ac:dyDescent="0.3">
      <c r="C5141"/>
      <c r="D5141"/>
    </row>
    <row r="5142" spans="3:4" x14ac:dyDescent="0.3">
      <c r="C5142"/>
      <c r="D5142"/>
    </row>
    <row r="5143" spans="3:4" x14ac:dyDescent="0.3">
      <c r="C5143"/>
      <c r="D5143"/>
    </row>
    <row r="5144" spans="3:4" x14ac:dyDescent="0.3">
      <c r="C5144"/>
      <c r="D5144"/>
    </row>
    <row r="5145" spans="3:4" x14ac:dyDescent="0.3">
      <c r="C5145"/>
      <c r="D5145"/>
    </row>
    <row r="5146" spans="3:4" x14ac:dyDescent="0.3">
      <c r="C5146"/>
      <c r="D5146"/>
    </row>
    <row r="5147" spans="3:4" x14ac:dyDescent="0.3">
      <c r="C5147"/>
      <c r="D5147"/>
    </row>
    <row r="5148" spans="3:4" x14ac:dyDescent="0.3">
      <c r="C5148"/>
      <c r="D5148"/>
    </row>
    <row r="5149" spans="3:4" x14ac:dyDescent="0.3">
      <c r="C5149"/>
      <c r="D5149"/>
    </row>
    <row r="5150" spans="3:4" x14ac:dyDescent="0.3">
      <c r="C5150"/>
      <c r="D5150"/>
    </row>
    <row r="5151" spans="3:4" x14ac:dyDescent="0.3">
      <c r="C5151"/>
      <c r="D5151"/>
    </row>
    <row r="5152" spans="3:4" x14ac:dyDescent="0.3">
      <c r="C5152"/>
      <c r="D5152"/>
    </row>
    <row r="5153" spans="3:4" x14ac:dyDescent="0.3">
      <c r="C5153"/>
      <c r="D5153"/>
    </row>
    <row r="5154" spans="3:4" x14ac:dyDescent="0.3">
      <c r="C5154"/>
      <c r="D5154"/>
    </row>
    <row r="5155" spans="3:4" x14ac:dyDescent="0.3">
      <c r="C5155"/>
      <c r="D5155"/>
    </row>
    <row r="5156" spans="3:4" x14ac:dyDescent="0.3">
      <c r="C5156"/>
      <c r="D5156"/>
    </row>
    <row r="5157" spans="3:4" x14ac:dyDescent="0.3">
      <c r="C5157"/>
      <c r="D5157"/>
    </row>
    <row r="5158" spans="3:4" x14ac:dyDescent="0.3">
      <c r="C5158"/>
      <c r="D5158"/>
    </row>
    <row r="5159" spans="3:4" x14ac:dyDescent="0.3">
      <c r="C5159"/>
      <c r="D5159"/>
    </row>
    <row r="5160" spans="3:4" x14ac:dyDescent="0.3">
      <c r="C5160"/>
      <c r="D5160"/>
    </row>
    <row r="5161" spans="3:4" x14ac:dyDescent="0.3">
      <c r="C5161"/>
      <c r="D5161"/>
    </row>
    <row r="5162" spans="3:4" x14ac:dyDescent="0.3">
      <c r="C5162"/>
      <c r="D5162"/>
    </row>
    <row r="5163" spans="3:4" x14ac:dyDescent="0.3">
      <c r="C5163"/>
      <c r="D5163"/>
    </row>
    <row r="5164" spans="3:4" x14ac:dyDescent="0.3">
      <c r="C5164"/>
      <c r="D5164"/>
    </row>
    <row r="5165" spans="3:4" x14ac:dyDescent="0.3">
      <c r="C5165"/>
      <c r="D5165"/>
    </row>
    <row r="5166" spans="3:4" x14ac:dyDescent="0.3">
      <c r="C5166"/>
      <c r="D5166"/>
    </row>
    <row r="5167" spans="3:4" x14ac:dyDescent="0.3">
      <c r="C5167"/>
      <c r="D5167"/>
    </row>
    <row r="5168" spans="3:4" x14ac:dyDescent="0.3">
      <c r="C5168"/>
      <c r="D5168"/>
    </row>
    <row r="5169" spans="3:4" x14ac:dyDescent="0.3">
      <c r="C5169"/>
      <c r="D5169"/>
    </row>
    <row r="5170" spans="3:4" x14ac:dyDescent="0.3">
      <c r="C5170"/>
      <c r="D5170"/>
    </row>
    <row r="5171" spans="3:4" x14ac:dyDescent="0.3">
      <c r="C5171"/>
      <c r="D5171"/>
    </row>
    <row r="5172" spans="3:4" x14ac:dyDescent="0.3">
      <c r="C5172"/>
      <c r="D5172"/>
    </row>
    <row r="5173" spans="3:4" x14ac:dyDescent="0.3">
      <c r="C5173"/>
      <c r="D5173"/>
    </row>
    <row r="5174" spans="3:4" x14ac:dyDescent="0.3">
      <c r="C5174"/>
      <c r="D5174"/>
    </row>
    <row r="5175" spans="3:4" x14ac:dyDescent="0.3">
      <c r="C5175"/>
      <c r="D5175"/>
    </row>
    <row r="5176" spans="3:4" x14ac:dyDescent="0.3">
      <c r="C5176"/>
      <c r="D5176"/>
    </row>
    <row r="5177" spans="3:4" x14ac:dyDescent="0.3">
      <c r="C5177"/>
      <c r="D5177"/>
    </row>
    <row r="5178" spans="3:4" x14ac:dyDescent="0.3">
      <c r="C5178"/>
      <c r="D5178"/>
    </row>
    <row r="5179" spans="3:4" x14ac:dyDescent="0.3">
      <c r="C5179"/>
      <c r="D5179"/>
    </row>
    <row r="5180" spans="3:4" x14ac:dyDescent="0.3">
      <c r="C5180"/>
      <c r="D5180"/>
    </row>
    <row r="5181" spans="3:4" x14ac:dyDescent="0.3">
      <c r="C5181"/>
      <c r="D5181"/>
    </row>
    <row r="5182" spans="3:4" x14ac:dyDescent="0.3">
      <c r="C5182"/>
      <c r="D5182"/>
    </row>
    <row r="5183" spans="3:4" x14ac:dyDescent="0.3">
      <c r="C5183"/>
      <c r="D5183"/>
    </row>
    <row r="5184" spans="3:4" x14ac:dyDescent="0.3">
      <c r="C5184"/>
      <c r="D5184"/>
    </row>
    <row r="5185" spans="3:4" x14ac:dyDescent="0.3">
      <c r="C5185"/>
      <c r="D5185"/>
    </row>
    <row r="5186" spans="3:4" x14ac:dyDescent="0.3">
      <c r="C5186"/>
      <c r="D5186"/>
    </row>
    <row r="5187" spans="3:4" x14ac:dyDescent="0.3">
      <c r="C5187"/>
      <c r="D5187"/>
    </row>
    <row r="5188" spans="3:4" x14ac:dyDescent="0.3">
      <c r="C5188"/>
      <c r="D5188"/>
    </row>
    <row r="5189" spans="3:4" x14ac:dyDescent="0.3">
      <c r="C5189"/>
      <c r="D5189"/>
    </row>
    <row r="5190" spans="3:4" x14ac:dyDescent="0.3">
      <c r="C5190"/>
      <c r="D5190"/>
    </row>
    <row r="5191" spans="3:4" x14ac:dyDescent="0.3">
      <c r="C5191"/>
      <c r="D5191"/>
    </row>
    <row r="5192" spans="3:4" x14ac:dyDescent="0.3">
      <c r="C5192"/>
      <c r="D5192"/>
    </row>
    <row r="5193" spans="3:4" x14ac:dyDescent="0.3">
      <c r="C5193"/>
      <c r="D5193"/>
    </row>
    <row r="5194" spans="3:4" x14ac:dyDescent="0.3">
      <c r="C5194"/>
      <c r="D5194"/>
    </row>
    <row r="5195" spans="3:4" x14ac:dyDescent="0.3">
      <c r="C5195"/>
      <c r="D5195"/>
    </row>
    <row r="5196" spans="3:4" x14ac:dyDescent="0.3">
      <c r="C5196"/>
      <c r="D5196"/>
    </row>
    <row r="5197" spans="3:4" x14ac:dyDescent="0.3">
      <c r="C5197"/>
      <c r="D5197"/>
    </row>
    <row r="5198" spans="3:4" x14ac:dyDescent="0.3">
      <c r="C5198"/>
      <c r="D5198"/>
    </row>
    <row r="5199" spans="3:4" x14ac:dyDescent="0.3">
      <c r="C5199"/>
      <c r="D5199"/>
    </row>
    <row r="5200" spans="3:4" x14ac:dyDescent="0.3">
      <c r="C5200"/>
      <c r="D5200"/>
    </row>
    <row r="5201" spans="3:4" x14ac:dyDescent="0.3">
      <c r="C5201"/>
      <c r="D5201"/>
    </row>
    <row r="5202" spans="3:4" x14ac:dyDescent="0.3">
      <c r="C5202"/>
      <c r="D5202"/>
    </row>
    <row r="5203" spans="3:4" x14ac:dyDescent="0.3">
      <c r="C5203"/>
      <c r="D5203"/>
    </row>
    <row r="5204" spans="3:4" x14ac:dyDescent="0.3">
      <c r="C5204"/>
      <c r="D5204"/>
    </row>
    <row r="5205" spans="3:4" x14ac:dyDescent="0.3">
      <c r="C5205"/>
      <c r="D5205"/>
    </row>
    <row r="5206" spans="3:4" x14ac:dyDescent="0.3">
      <c r="C5206"/>
      <c r="D5206"/>
    </row>
    <row r="5207" spans="3:4" x14ac:dyDescent="0.3">
      <c r="C5207"/>
      <c r="D5207"/>
    </row>
    <row r="5208" spans="3:4" x14ac:dyDescent="0.3">
      <c r="C5208"/>
      <c r="D5208"/>
    </row>
    <row r="5209" spans="3:4" x14ac:dyDescent="0.3">
      <c r="C5209"/>
      <c r="D5209"/>
    </row>
    <row r="5210" spans="3:4" x14ac:dyDescent="0.3">
      <c r="C5210"/>
      <c r="D5210"/>
    </row>
    <row r="5211" spans="3:4" x14ac:dyDescent="0.3">
      <c r="C5211"/>
      <c r="D5211"/>
    </row>
    <row r="5212" spans="3:4" x14ac:dyDescent="0.3">
      <c r="C5212"/>
      <c r="D5212"/>
    </row>
    <row r="5213" spans="3:4" x14ac:dyDescent="0.3">
      <c r="C5213"/>
      <c r="D5213"/>
    </row>
    <row r="5214" spans="3:4" x14ac:dyDescent="0.3">
      <c r="C5214"/>
      <c r="D5214"/>
    </row>
    <row r="5215" spans="3:4" x14ac:dyDescent="0.3">
      <c r="C5215"/>
      <c r="D5215"/>
    </row>
    <row r="5216" spans="3:4" x14ac:dyDescent="0.3">
      <c r="C5216"/>
      <c r="D5216"/>
    </row>
    <row r="5217" spans="3:4" x14ac:dyDescent="0.3">
      <c r="C5217"/>
      <c r="D5217"/>
    </row>
    <row r="5218" spans="3:4" x14ac:dyDescent="0.3">
      <c r="C5218"/>
      <c r="D5218"/>
    </row>
    <row r="5219" spans="3:4" x14ac:dyDescent="0.3">
      <c r="C5219"/>
      <c r="D5219"/>
    </row>
    <row r="5220" spans="3:4" x14ac:dyDescent="0.3">
      <c r="C5220"/>
      <c r="D5220"/>
    </row>
    <row r="5221" spans="3:4" x14ac:dyDescent="0.3">
      <c r="C5221"/>
      <c r="D5221"/>
    </row>
    <row r="5222" spans="3:4" x14ac:dyDescent="0.3">
      <c r="C5222"/>
      <c r="D5222"/>
    </row>
    <row r="5223" spans="3:4" x14ac:dyDescent="0.3">
      <c r="C5223"/>
      <c r="D5223"/>
    </row>
    <row r="5224" spans="3:4" x14ac:dyDescent="0.3">
      <c r="C5224"/>
      <c r="D5224"/>
    </row>
    <row r="5225" spans="3:4" x14ac:dyDescent="0.3">
      <c r="C5225"/>
      <c r="D5225"/>
    </row>
    <row r="5226" spans="3:4" x14ac:dyDescent="0.3">
      <c r="C5226"/>
      <c r="D5226"/>
    </row>
    <row r="5227" spans="3:4" x14ac:dyDescent="0.3">
      <c r="C5227"/>
      <c r="D5227"/>
    </row>
    <row r="5228" spans="3:4" x14ac:dyDescent="0.3">
      <c r="C5228"/>
      <c r="D5228"/>
    </row>
    <row r="5229" spans="3:4" x14ac:dyDescent="0.3">
      <c r="C5229"/>
      <c r="D5229"/>
    </row>
    <row r="5230" spans="3:4" x14ac:dyDescent="0.3">
      <c r="C5230"/>
      <c r="D5230"/>
    </row>
    <row r="5231" spans="3:4" x14ac:dyDescent="0.3">
      <c r="C5231"/>
      <c r="D5231"/>
    </row>
    <row r="5232" spans="3:4" x14ac:dyDescent="0.3">
      <c r="C5232"/>
      <c r="D5232"/>
    </row>
    <row r="5233" spans="3:4" x14ac:dyDescent="0.3">
      <c r="C5233"/>
      <c r="D5233"/>
    </row>
    <row r="5234" spans="3:4" x14ac:dyDescent="0.3">
      <c r="C5234"/>
      <c r="D5234"/>
    </row>
    <row r="5235" spans="3:4" x14ac:dyDescent="0.3">
      <c r="C5235"/>
      <c r="D5235"/>
    </row>
    <row r="5236" spans="3:4" x14ac:dyDescent="0.3">
      <c r="C5236"/>
      <c r="D5236"/>
    </row>
    <row r="5237" spans="3:4" x14ac:dyDescent="0.3">
      <c r="C5237"/>
      <c r="D5237"/>
    </row>
    <row r="5238" spans="3:4" x14ac:dyDescent="0.3">
      <c r="C5238"/>
      <c r="D5238"/>
    </row>
    <row r="5239" spans="3:4" x14ac:dyDescent="0.3">
      <c r="C5239"/>
      <c r="D5239"/>
    </row>
    <row r="5240" spans="3:4" x14ac:dyDescent="0.3">
      <c r="C5240"/>
      <c r="D5240"/>
    </row>
    <row r="5241" spans="3:4" x14ac:dyDescent="0.3">
      <c r="C5241"/>
      <c r="D5241"/>
    </row>
    <row r="5242" spans="3:4" x14ac:dyDescent="0.3">
      <c r="C5242"/>
      <c r="D5242"/>
    </row>
    <row r="5243" spans="3:4" x14ac:dyDescent="0.3">
      <c r="C5243"/>
      <c r="D5243"/>
    </row>
    <row r="5244" spans="3:4" x14ac:dyDescent="0.3">
      <c r="C5244"/>
      <c r="D5244"/>
    </row>
    <row r="5245" spans="3:4" x14ac:dyDescent="0.3">
      <c r="C5245"/>
      <c r="D5245"/>
    </row>
    <row r="5246" spans="3:4" x14ac:dyDescent="0.3">
      <c r="C5246"/>
      <c r="D5246"/>
    </row>
    <row r="5247" spans="3:4" x14ac:dyDescent="0.3">
      <c r="C5247"/>
      <c r="D5247"/>
    </row>
    <row r="5248" spans="3:4" x14ac:dyDescent="0.3">
      <c r="C5248"/>
      <c r="D5248"/>
    </row>
    <row r="5249" spans="3:4" x14ac:dyDescent="0.3">
      <c r="C5249"/>
      <c r="D5249"/>
    </row>
    <row r="5250" spans="3:4" x14ac:dyDescent="0.3">
      <c r="C5250"/>
      <c r="D5250"/>
    </row>
    <row r="5251" spans="3:4" x14ac:dyDescent="0.3">
      <c r="C5251"/>
      <c r="D5251"/>
    </row>
    <row r="5252" spans="3:4" x14ac:dyDescent="0.3">
      <c r="C5252"/>
      <c r="D5252"/>
    </row>
    <row r="5253" spans="3:4" x14ac:dyDescent="0.3">
      <c r="C5253"/>
      <c r="D5253"/>
    </row>
    <row r="5254" spans="3:4" x14ac:dyDescent="0.3">
      <c r="C5254"/>
      <c r="D5254"/>
    </row>
    <row r="5255" spans="3:4" x14ac:dyDescent="0.3">
      <c r="C5255"/>
      <c r="D5255"/>
    </row>
    <row r="5256" spans="3:4" x14ac:dyDescent="0.3">
      <c r="C5256"/>
      <c r="D5256"/>
    </row>
    <row r="5257" spans="3:4" x14ac:dyDescent="0.3">
      <c r="C5257"/>
      <c r="D5257"/>
    </row>
    <row r="5258" spans="3:4" x14ac:dyDescent="0.3">
      <c r="C5258"/>
      <c r="D5258"/>
    </row>
    <row r="5259" spans="3:4" x14ac:dyDescent="0.3">
      <c r="C5259"/>
      <c r="D5259"/>
    </row>
    <row r="5260" spans="3:4" x14ac:dyDescent="0.3">
      <c r="C5260"/>
      <c r="D5260"/>
    </row>
    <row r="5261" spans="3:4" x14ac:dyDescent="0.3">
      <c r="C5261"/>
      <c r="D5261"/>
    </row>
    <row r="5262" spans="3:4" x14ac:dyDescent="0.3">
      <c r="C5262"/>
      <c r="D5262"/>
    </row>
    <row r="5263" spans="3:4" x14ac:dyDescent="0.3">
      <c r="C5263"/>
      <c r="D5263"/>
    </row>
    <row r="5264" spans="3:4" x14ac:dyDescent="0.3">
      <c r="C5264"/>
      <c r="D5264"/>
    </row>
    <row r="5265" spans="3:4" x14ac:dyDescent="0.3">
      <c r="C5265"/>
      <c r="D5265"/>
    </row>
    <row r="5266" spans="3:4" x14ac:dyDescent="0.3">
      <c r="C5266"/>
      <c r="D5266"/>
    </row>
    <row r="5267" spans="3:4" x14ac:dyDescent="0.3">
      <c r="C5267"/>
      <c r="D5267"/>
    </row>
    <row r="5268" spans="3:4" x14ac:dyDescent="0.3">
      <c r="C5268"/>
      <c r="D5268"/>
    </row>
    <row r="5269" spans="3:4" x14ac:dyDescent="0.3">
      <c r="C5269"/>
      <c r="D5269"/>
    </row>
    <row r="5270" spans="3:4" x14ac:dyDescent="0.3">
      <c r="C5270"/>
      <c r="D5270"/>
    </row>
    <row r="5271" spans="3:4" x14ac:dyDescent="0.3">
      <c r="C5271"/>
      <c r="D5271"/>
    </row>
    <row r="5272" spans="3:4" x14ac:dyDescent="0.3">
      <c r="C5272"/>
      <c r="D5272"/>
    </row>
    <row r="5273" spans="3:4" x14ac:dyDescent="0.3">
      <c r="C5273"/>
      <c r="D5273"/>
    </row>
    <row r="5274" spans="3:4" x14ac:dyDescent="0.3">
      <c r="C5274"/>
      <c r="D5274"/>
    </row>
    <row r="5275" spans="3:4" x14ac:dyDescent="0.3">
      <c r="C5275"/>
      <c r="D5275"/>
    </row>
    <row r="5276" spans="3:4" x14ac:dyDescent="0.3">
      <c r="C5276"/>
      <c r="D5276"/>
    </row>
    <row r="5277" spans="3:4" x14ac:dyDescent="0.3">
      <c r="C5277"/>
      <c r="D5277"/>
    </row>
    <row r="5278" spans="3:4" x14ac:dyDescent="0.3">
      <c r="C5278"/>
      <c r="D5278"/>
    </row>
    <row r="5279" spans="3:4" x14ac:dyDescent="0.3">
      <c r="C5279"/>
      <c r="D5279"/>
    </row>
    <row r="5280" spans="3:4" x14ac:dyDescent="0.3">
      <c r="C5280"/>
      <c r="D5280"/>
    </row>
    <row r="5281" spans="3:4" x14ac:dyDescent="0.3">
      <c r="C5281"/>
      <c r="D5281"/>
    </row>
    <row r="5282" spans="3:4" x14ac:dyDescent="0.3">
      <c r="C5282"/>
      <c r="D5282"/>
    </row>
    <row r="5283" spans="3:4" x14ac:dyDescent="0.3">
      <c r="C5283"/>
      <c r="D5283"/>
    </row>
    <row r="5284" spans="3:4" x14ac:dyDescent="0.3">
      <c r="C5284"/>
      <c r="D5284"/>
    </row>
    <row r="5285" spans="3:4" x14ac:dyDescent="0.3">
      <c r="C5285"/>
      <c r="D5285"/>
    </row>
    <row r="5286" spans="3:4" x14ac:dyDescent="0.3">
      <c r="C5286"/>
      <c r="D5286"/>
    </row>
    <row r="5287" spans="3:4" x14ac:dyDescent="0.3">
      <c r="C5287"/>
      <c r="D5287"/>
    </row>
    <row r="5288" spans="3:4" x14ac:dyDescent="0.3">
      <c r="C5288"/>
      <c r="D5288"/>
    </row>
    <row r="5289" spans="3:4" x14ac:dyDescent="0.3">
      <c r="C5289"/>
      <c r="D5289"/>
    </row>
    <row r="5290" spans="3:4" x14ac:dyDescent="0.3">
      <c r="C5290"/>
      <c r="D5290"/>
    </row>
    <row r="5291" spans="3:4" x14ac:dyDescent="0.3">
      <c r="C5291"/>
      <c r="D5291"/>
    </row>
    <row r="5292" spans="3:4" x14ac:dyDescent="0.3">
      <c r="C5292"/>
      <c r="D5292"/>
    </row>
    <row r="5293" spans="3:4" x14ac:dyDescent="0.3">
      <c r="C5293"/>
      <c r="D5293"/>
    </row>
    <row r="5294" spans="3:4" x14ac:dyDescent="0.3">
      <c r="C5294"/>
      <c r="D5294"/>
    </row>
    <row r="5295" spans="3:4" x14ac:dyDescent="0.3">
      <c r="C5295"/>
      <c r="D5295"/>
    </row>
    <row r="5296" spans="3:4" x14ac:dyDescent="0.3">
      <c r="C5296"/>
      <c r="D5296"/>
    </row>
    <row r="5297" spans="3:4" x14ac:dyDescent="0.3">
      <c r="C5297"/>
      <c r="D5297"/>
    </row>
    <row r="5298" spans="3:4" x14ac:dyDescent="0.3">
      <c r="C5298"/>
      <c r="D5298"/>
    </row>
    <row r="5299" spans="3:4" x14ac:dyDescent="0.3">
      <c r="C5299"/>
      <c r="D5299"/>
    </row>
    <row r="5300" spans="3:4" x14ac:dyDescent="0.3">
      <c r="C5300"/>
      <c r="D5300"/>
    </row>
    <row r="5301" spans="3:4" x14ac:dyDescent="0.3">
      <c r="C5301"/>
      <c r="D5301"/>
    </row>
    <row r="5302" spans="3:4" x14ac:dyDescent="0.3">
      <c r="C5302"/>
      <c r="D5302"/>
    </row>
    <row r="5303" spans="3:4" x14ac:dyDescent="0.3">
      <c r="C5303"/>
      <c r="D5303"/>
    </row>
    <row r="5304" spans="3:4" x14ac:dyDescent="0.3">
      <c r="C5304"/>
      <c r="D5304"/>
    </row>
    <row r="5305" spans="3:4" x14ac:dyDescent="0.3">
      <c r="C5305"/>
      <c r="D5305"/>
    </row>
    <row r="5306" spans="3:4" x14ac:dyDescent="0.3">
      <c r="C5306"/>
      <c r="D5306"/>
    </row>
    <row r="5307" spans="3:4" x14ac:dyDescent="0.3">
      <c r="C5307"/>
      <c r="D5307"/>
    </row>
    <row r="5308" spans="3:4" x14ac:dyDescent="0.3">
      <c r="C5308"/>
      <c r="D5308"/>
    </row>
    <row r="5309" spans="3:4" x14ac:dyDescent="0.3">
      <c r="C5309"/>
      <c r="D5309"/>
    </row>
    <row r="5310" spans="3:4" x14ac:dyDescent="0.3">
      <c r="C5310"/>
      <c r="D5310"/>
    </row>
    <row r="5311" spans="3:4" x14ac:dyDescent="0.3">
      <c r="C5311"/>
      <c r="D5311"/>
    </row>
    <row r="5312" spans="3:4" x14ac:dyDescent="0.3">
      <c r="C5312"/>
      <c r="D5312"/>
    </row>
    <row r="5313" spans="3:4" x14ac:dyDescent="0.3">
      <c r="C5313"/>
      <c r="D5313"/>
    </row>
    <row r="5314" spans="3:4" x14ac:dyDescent="0.3">
      <c r="C5314"/>
      <c r="D5314"/>
    </row>
    <row r="5315" spans="3:4" x14ac:dyDescent="0.3">
      <c r="C5315"/>
      <c r="D5315"/>
    </row>
    <row r="5316" spans="3:4" x14ac:dyDescent="0.3">
      <c r="C5316"/>
      <c r="D5316"/>
    </row>
    <row r="5317" spans="3:4" x14ac:dyDescent="0.3">
      <c r="C5317"/>
      <c r="D5317"/>
    </row>
    <row r="5318" spans="3:4" x14ac:dyDescent="0.3">
      <c r="C5318"/>
      <c r="D5318"/>
    </row>
    <row r="5319" spans="3:4" x14ac:dyDescent="0.3">
      <c r="C5319"/>
      <c r="D5319"/>
    </row>
    <row r="5320" spans="3:4" x14ac:dyDescent="0.3">
      <c r="C5320"/>
      <c r="D5320"/>
    </row>
    <row r="5321" spans="3:4" x14ac:dyDescent="0.3">
      <c r="C5321"/>
      <c r="D5321"/>
    </row>
    <row r="5322" spans="3:4" x14ac:dyDescent="0.3">
      <c r="C5322"/>
      <c r="D5322"/>
    </row>
    <row r="5323" spans="3:4" x14ac:dyDescent="0.3">
      <c r="C5323"/>
      <c r="D5323"/>
    </row>
    <row r="5324" spans="3:4" x14ac:dyDescent="0.3">
      <c r="C5324"/>
      <c r="D5324"/>
    </row>
    <row r="5325" spans="3:4" x14ac:dyDescent="0.3">
      <c r="C5325"/>
      <c r="D5325"/>
    </row>
    <row r="5326" spans="3:4" x14ac:dyDescent="0.3">
      <c r="C5326"/>
      <c r="D5326"/>
    </row>
    <row r="5327" spans="3:4" x14ac:dyDescent="0.3">
      <c r="C5327"/>
      <c r="D5327"/>
    </row>
    <row r="5328" spans="3:4" x14ac:dyDescent="0.3">
      <c r="C5328"/>
      <c r="D5328"/>
    </row>
    <row r="5329" spans="3:4" x14ac:dyDescent="0.3">
      <c r="C5329"/>
      <c r="D5329"/>
    </row>
    <row r="5330" spans="3:4" x14ac:dyDescent="0.3">
      <c r="C5330"/>
      <c r="D5330"/>
    </row>
    <row r="5331" spans="3:4" x14ac:dyDescent="0.3">
      <c r="C5331"/>
      <c r="D5331"/>
    </row>
    <row r="5332" spans="3:4" x14ac:dyDescent="0.3">
      <c r="C5332"/>
      <c r="D5332"/>
    </row>
    <row r="5333" spans="3:4" x14ac:dyDescent="0.3">
      <c r="C5333"/>
      <c r="D5333"/>
    </row>
    <row r="5334" spans="3:4" x14ac:dyDescent="0.3">
      <c r="C5334"/>
      <c r="D5334"/>
    </row>
    <row r="5335" spans="3:4" x14ac:dyDescent="0.3">
      <c r="C5335"/>
      <c r="D5335"/>
    </row>
    <row r="5336" spans="3:4" x14ac:dyDescent="0.3">
      <c r="C5336"/>
      <c r="D5336"/>
    </row>
    <row r="5337" spans="3:4" x14ac:dyDescent="0.3">
      <c r="C5337"/>
      <c r="D5337"/>
    </row>
    <row r="5338" spans="3:4" x14ac:dyDescent="0.3">
      <c r="C5338"/>
      <c r="D5338"/>
    </row>
    <row r="5339" spans="3:4" x14ac:dyDescent="0.3">
      <c r="C5339"/>
      <c r="D5339"/>
    </row>
    <row r="5340" spans="3:4" x14ac:dyDescent="0.3">
      <c r="C5340"/>
      <c r="D5340"/>
    </row>
    <row r="5341" spans="3:4" x14ac:dyDescent="0.3">
      <c r="C5341"/>
      <c r="D5341"/>
    </row>
    <row r="5342" spans="3:4" x14ac:dyDescent="0.3">
      <c r="C5342"/>
      <c r="D5342"/>
    </row>
    <row r="5343" spans="3:4" x14ac:dyDescent="0.3">
      <c r="C5343"/>
      <c r="D5343"/>
    </row>
    <row r="5344" spans="3:4" x14ac:dyDescent="0.3">
      <c r="C5344"/>
      <c r="D5344"/>
    </row>
    <row r="5345" spans="3:4" x14ac:dyDescent="0.3">
      <c r="C5345"/>
      <c r="D5345"/>
    </row>
    <row r="5346" spans="3:4" x14ac:dyDescent="0.3">
      <c r="C5346"/>
      <c r="D5346"/>
    </row>
    <row r="5347" spans="3:4" x14ac:dyDescent="0.3">
      <c r="C5347"/>
      <c r="D5347"/>
    </row>
    <row r="5348" spans="3:4" x14ac:dyDescent="0.3">
      <c r="C5348"/>
      <c r="D5348"/>
    </row>
    <row r="5349" spans="3:4" x14ac:dyDescent="0.3">
      <c r="C5349"/>
      <c r="D5349"/>
    </row>
    <row r="5350" spans="3:4" x14ac:dyDescent="0.3">
      <c r="C5350"/>
      <c r="D5350"/>
    </row>
    <row r="5351" spans="3:4" x14ac:dyDescent="0.3">
      <c r="C5351"/>
      <c r="D5351"/>
    </row>
    <row r="5352" spans="3:4" x14ac:dyDescent="0.3">
      <c r="C5352"/>
      <c r="D5352"/>
    </row>
    <row r="5353" spans="3:4" x14ac:dyDescent="0.3">
      <c r="C5353"/>
      <c r="D5353"/>
    </row>
    <row r="5354" spans="3:4" x14ac:dyDescent="0.3">
      <c r="C5354"/>
      <c r="D5354"/>
    </row>
    <row r="5355" spans="3:4" x14ac:dyDescent="0.3">
      <c r="C5355"/>
      <c r="D5355"/>
    </row>
    <row r="5356" spans="3:4" x14ac:dyDescent="0.3">
      <c r="C5356"/>
      <c r="D5356"/>
    </row>
    <row r="5357" spans="3:4" x14ac:dyDescent="0.3">
      <c r="C5357"/>
      <c r="D5357"/>
    </row>
    <row r="5358" spans="3:4" x14ac:dyDescent="0.3">
      <c r="C5358"/>
      <c r="D5358"/>
    </row>
    <row r="5359" spans="3:4" x14ac:dyDescent="0.3">
      <c r="C5359"/>
      <c r="D5359"/>
    </row>
    <row r="5360" spans="3:4" x14ac:dyDescent="0.3">
      <c r="C5360"/>
      <c r="D5360"/>
    </row>
    <row r="5361" spans="3:4" x14ac:dyDescent="0.3">
      <c r="C5361"/>
      <c r="D5361"/>
    </row>
    <row r="5362" spans="3:4" x14ac:dyDescent="0.3">
      <c r="C5362"/>
      <c r="D5362"/>
    </row>
    <row r="5363" spans="3:4" x14ac:dyDescent="0.3">
      <c r="C5363"/>
      <c r="D5363"/>
    </row>
    <row r="5364" spans="3:4" x14ac:dyDescent="0.3">
      <c r="C5364"/>
      <c r="D5364"/>
    </row>
    <row r="5365" spans="3:4" x14ac:dyDescent="0.3">
      <c r="C5365"/>
      <c r="D5365"/>
    </row>
    <row r="5366" spans="3:4" x14ac:dyDescent="0.3">
      <c r="C5366"/>
      <c r="D5366"/>
    </row>
    <row r="5367" spans="3:4" x14ac:dyDescent="0.3">
      <c r="C5367"/>
      <c r="D5367"/>
    </row>
    <row r="5368" spans="3:4" x14ac:dyDescent="0.3">
      <c r="C5368"/>
      <c r="D5368"/>
    </row>
    <row r="5369" spans="3:4" x14ac:dyDescent="0.3">
      <c r="C5369"/>
      <c r="D5369"/>
    </row>
    <row r="5370" spans="3:4" x14ac:dyDescent="0.3">
      <c r="C5370"/>
      <c r="D5370"/>
    </row>
    <row r="5371" spans="3:4" x14ac:dyDescent="0.3">
      <c r="C5371"/>
      <c r="D5371"/>
    </row>
    <row r="5372" spans="3:4" x14ac:dyDescent="0.3">
      <c r="C5372"/>
      <c r="D5372"/>
    </row>
    <row r="5373" spans="3:4" x14ac:dyDescent="0.3">
      <c r="C5373"/>
      <c r="D5373"/>
    </row>
    <row r="5374" spans="3:4" x14ac:dyDescent="0.3">
      <c r="C5374"/>
      <c r="D5374"/>
    </row>
    <row r="5375" spans="3:4" x14ac:dyDescent="0.3">
      <c r="C5375"/>
      <c r="D5375"/>
    </row>
    <row r="5376" spans="3:4" x14ac:dyDescent="0.3">
      <c r="C5376"/>
      <c r="D5376"/>
    </row>
    <row r="5377" spans="3:4" x14ac:dyDescent="0.3">
      <c r="C5377"/>
      <c r="D5377"/>
    </row>
    <row r="5378" spans="3:4" x14ac:dyDescent="0.3">
      <c r="C5378"/>
      <c r="D5378"/>
    </row>
    <row r="5379" spans="3:4" x14ac:dyDescent="0.3">
      <c r="C5379"/>
      <c r="D5379"/>
    </row>
    <row r="5380" spans="3:4" x14ac:dyDescent="0.3">
      <c r="C5380"/>
      <c r="D5380"/>
    </row>
    <row r="5381" spans="3:4" x14ac:dyDescent="0.3">
      <c r="C5381"/>
      <c r="D5381"/>
    </row>
    <row r="5382" spans="3:4" x14ac:dyDescent="0.3">
      <c r="C5382"/>
      <c r="D5382"/>
    </row>
    <row r="5383" spans="3:4" x14ac:dyDescent="0.3">
      <c r="C5383"/>
      <c r="D5383"/>
    </row>
    <row r="5384" spans="3:4" x14ac:dyDescent="0.3">
      <c r="C5384"/>
      <c r="D5384"/>
    </row>
    <row r="5385" spans="3:4" x14ac:dyDescent="0.3">
      <c r="C5385"/>
      <c r="D5385"/>
    </row>
    <row r="5386" spans="3:4" x14ac:dyDescent="0.3">
      <c r="C5386"/>
      <c r="D5386"/>
    </row>
    <row r="5387" spans="3:4" x14ac:dyDescent="0.3">
      <c r="C5387"/>
      <c r="D5387"/>
    </row>
    <row r="5388" spans="3:4" x14ac:dyDescent="0.3">
      <c r="C5388"/>
      <c r="D5388"/>
    </row>
    <row r="5389" spans="3:4" x14ac:dyDescent="0.3">
      <c r="C5389"/>
      <c r="D5389"/>
    </row>
    <row r="5390" spans="3:4" x14ac:dyDescent="0.3">
      <c r="C5390"/>
      <c r="D5390"/>
    </row>
    <row r="5391" spans="3:4" x14ac:dyDescent="0.3">
      <c r="C5391"/>
      <c r="D5391"/>
    </row>
    <row r="5392" spans="3:4" x14ac:dyDescent="0.3">
      <c r="C5392"/>
      <c r="D5392"/>
    </row>
    <row r="5393" spans="3:4" x14ac:dyDescent="0.3">
      <c r="C5393"/>
      <c r="D5393"/>
    </row>
    <row r="5394" spans="3:4" x14ac:dyDescent="0.3">
      <c r="C5394"/>
      <c r="D5394"/>
    </row>
    <row r="5395" spans="3:4" x14ac:dyDescent="0.3">
      <c r="C5395"/>
      <c r="D5395"/>
    </row>
    <row r="5396" spans="3:4" x14ac:dyDescent="0.3">
      <c r="C5396"/>
      <c r="D5396"/>
    </row>
    <row r="5397" spans="3:4" x14ac:dyDescent="0.3">
      <c r="C5397"/>
      <c r="D5397"/>
    </row>
    <row r="5398" spans="3:4" x14ac:dyDescent="0.3">
      <c r="C5398"/>
      <c r="D5398"/>
    </row>
    <row r="5399" spans="3:4" x14ac:dyDescent="0.3">
      <c r="C5399"/>
      <c r="D5399"/>
    </row>
    <row r="5400" spans="3:4" x14ac:dyDescent="0.3">
      <c r="C5400"/>
      <c r="D5400"/>
    </row>
    <row r="5401" spans="3:4" x14ac:dyDescent="0.3">
      <c r="C5401"/>
      <c r="D5401"/>
    </row>
    <row r="5402" spans="3:4" x14ac:dyDescent="0.3">
      <c r="C5402"/>
      <c r="D5402"/>
    </row>
    <row r="5403" spans="3:4" x14ac:dyDescent="0.3">
      <c r="C5403"/>
      <c r="D5403"/>
    </row>
    <row r="5404" spans="3:4" x14ac:dyDescent="0.3">
      <c r="C5404"/>
      <c r="D5404"/>
    </row>
    <row r="5405" spans="3:4" x14ac:dyDescent="0.3">
      <c r="C5405"/>
      <c r="D5405"/>
    </row>
    <row r="5406" spans="3:4" x14ac:dyDescent="0.3">
      <c r="C5406"/>
      <c r="D5406"/>
    </row>
    <row r="5407" spans="3:4" x14ac:dyDescent="0.3">
      <c r="C5407"/>
      <c r="D5407"/>
    </row>
    <row r="5408" spans="3:4" x14ac:dyDescent="0.3">
      <c r="C5408"/>
      <c r="D5408"/>
    </row>
    <row r="5409" spans="3:4" x14ac:dyDescent="0.3">
      <c r="C5409"/>
      <c r="D5409"/>
    </row>
    <row r="5410" spans="3:4" x14ac:dyDescent="0.3">
      <c r="C5410"/>
      <c r="D5410"/>
    </row>
    <row r="5411" spans="3:4" x14ac:dyDescent="0.3">
      <c r="C5411"/>
      <c r="D5411"/>
    </row>
    <row r="5412" spans="3:4" x14ac:dyDescent="0.3">
      <c r="C5412"/>
      <c r="D5412"/>
    </row>
    <row r="5413" spans="3:4" x14ac:dyDescent="0.3">
      <c r="C5413"/>
      <c r="D5413"/>
    </row>
    <row r="5414" spans="3:4" x14ac:dyDescent="0.3">
      <c r="C5414"/>
      <c r="D5414"/>
    </row>
    <row r="5415" spans="3:4" x14ac:dyDescent="0.3">
      <c r="C5415"/>
      <c r="D5415"/>
    </row>
    <row r="5416" spans="3:4" x14ac:dyDescent="0.3">
      <c r="C5416"/>
      <c r="D5416"/>
    </row>
    <row r="5417" spans="3:4" x14ac:dyDescent="0.3">
      <c r="C5417"/>
      <c r="D5417"/>
    </row>
    <row r="5418" spans="3:4" x14ac:dyDescent="0.3">
      <c r="C5418"/>
      <c r="D5418"/>
    </row>
    <row r="5419" spans="3:4" x14ac:dyDescent="0.3">
      <c r="C5419"/>
      <c r="D5419"/>
    </row>
    <row r="5420" spans="3:4" x14ac:dyDescent="0.3">
      <c r="C5420"/>
      <c r="D5420"/>
    </row>
    <row r="5421" spans="3:4" x14ac:dyDescent="0.3">
      <c r="C5421"/>
      <c r="D5421"/>
    </row>
    <row r="5422" spans="3:4" x14ac:dyDescent="0.3">
      <c r="C5422"/>
      <c r="D5422"/>
    </row>
    <row r="5423" spans="3:4" x14ac:dyDescent="0.3">
      <c r="C5423"/>
      <c r="D5423"/>
    </row>
    <row r="5424" spans="3:4" x14ac:dyDescent="0.3">
      <c r="C5424"/>
      <c r="D5424"/>
    </row>
    <row r="5425" spans="3:4" x14ac:dyDescent="0.3">
      <c r="C5425"/>
      <c r="D5425"/>
    </row>
    <row r="5426" spans="3:4" x14ac:dyDescent="0.3">
      <c r="C5426"/>
      <c r="D5426"/>
    </row>
    <row r="5427" spans="3:4" x14ac:dyDescent="0.3">
      <c r="C5427"/>
      <c r="D5427"/>
    </row>
    <row r="5428" spans="3:4" x14ac:dyDescent="0.3">
      <c r="C5428"/>
      <c r="D5428"/>
    </row>
    <row r="5429" spans="3:4" x14ac:dyDescent="0.3">
      <c r="C5429"/>
      <c r="D5429"/>
    </row>
    <row r="5430" spans="3:4" x14ac:dyDescent="0.3">
      <c r="C5430"/>
      <c r="D5430"/>
    </row>
    <row r="5431" spans="3:4" x14ac:dyDescent="0.3">
      <c r="C5431"/>
      <c r="D5431"/>
    </row>
    <row r="5432" spans="3:4" x14ac:dyDescent="0.3">
      <c r="C5432"/>
      <c r="D5432"/>
    </row>
    <row r="5433" spans="3:4" x14ac:dyDescent="0.3">
      <c r="C5433"/>
      <c r="D5433"/>
    </row>
    <row r="5434" spans="3:4" x14ac:dyDescent="0.3">
      <c r="C5434"/>
      <c r="D5434"/>
    </row>
    <row r="5435" spans="3:4" x14ac:dyDescent="0.3">
      <c r="C5435"/>
      <c r="D5435"/>
    </row>
    <row r="5436" spans="3:4" x14ac:dyDescent="0.3">
      <c r="C5436"/>
      <c r="D5436"/>
    </row>
    <row r="5437" spans="3:4" x14ac:dyDescent="0.3">
      <c r="C5437"/>
      <c r="D5437"/>
    </row>
    <row r="5438" spans="3:4" x14ac:dyDescent="0.3">
      <c r="C5438"/>
      <c r="D5438"/>
    </row>
    <row r="5439" spans="3:4" x14ac:dyDescent="0.3">
      <c r="C5439"/>
      <c r="D5439"/>
    </row>
    <row r="5440" spans="3:4" x14ac:dyDescent="0.3">
      <c r="C5440"/>
      <c r="D5440"/>
    </row>
    <row r="5441" spans="3:4" x14ac:dyDescent="0.3">
      <c r="C5441"/>
      <c r="D5441"/>
    </row>
    <row r="5442" spans="3:4" x14ac:dyDescent="0.3">
      <c r="C5442"/>
      <c r="D5442"/>
    </row>
    <row r="5443" spans="3:4" x14ac:dyDescent="0.3">
      <c r="C5443"/>
      <c r="D5443"/>
    </row>
    <row r="5444" spans="3:4" x14ac:dyDescent="0.3">
      <c r="C5444"/>
      <c r="D5444"/>
    </row>
    <row r="5445" spans="3:4" x14ac:dyDescent="0.3">
      <c r="C5445"/>
      <c r="D5445"/>
    </row>
    <row r="5446" spans="3:4" x14ac:dyDescent="0.3">
      <c r="C5446"/>
      <c r="D5446"/>
    </row>
    <row r="5447" spans="3:4" x14ac:dyDescent="0.3">
      <c r="C5447"/>
      <c r="D5447"/>
    </row>
    <row r="5448" spans="3:4" x14ac:dyDescent="0.3">
      <c r="C5448"/>
      <c r="D5448"/>
    </row>
    <row r="5449" spans="3:4" x14ac:dyDescent="0.3">
      <c r="C5449"/>
      <c r="D5449"/>
    </row>
    <row r="5450" spans="3:4" x14ac:dyDescent="0.3">
      <c r="C5450"/>
      <c r="D5450"/>
    </row>
    <row r="5451" spans="3:4" x14ac:dyDescent="0.3">
      <c r="C5451"/>
      <c r="D5451"/>
    </row>
    <row r="5452" spans="3:4" x14ac:dyDescent="0.3">
      <c r="C5452"/>
      <c r="D5452"/>
    </row>
    <row r="5453" spans="3:4" x14ac:dyDescent="0.3">
      <c r="C5453"/>
      <c r="D5453"/>
    </row>
    <row r="5454" spans="3:4" x14ac:dyDescent="0.3">
      <c r="C5454"/>
      <c r="D5454"/>
    </row>
    <row r="5455" spans="3:4" x14ac:dyDescent="0.3">
      <c r="C5455"/>
      <c r="D5455"/>
    </row>
    <row r="5456" spans="3:4" x14ac:dyDescent="0.3">
      <c r="C5456"/>
      <c r="D5456"/>
    </row>
    <row r="5457" spans="3:4" x14ac:dyDescent="0.3">
      <c r="C5457"/>
      <c r="D5457"/>
    </row>
    <row r="5458" spans="3:4" x14ac:dyDescent="0.3">
      <c r="C5458"/>
      <c r="D5458"/>
    </row>
    <row r="5459" spans="3:4" x14ac:dyDescent="0.3">
      <c r="C5459"/>
      <c r="D5459"/>
    </row>
    <row r="5460" spans="3:4" x14ac:dyDescent="0.3">
      <c r="C5460"/>
      <c r="D5460"/>
    </row>
    <row r="5461" spans="3:4" x14ac:dyDescent="0.3">
      <c r="C5461"/>
      <c r="D5461"/>
    </row>
    <row r="5462" spans="3:4" x14ac:dyDescent="0.3">
      <c r="C5462"/>
      <c r="D5462"/>
    </row>
    <row r="5463" spans="3:4" x14ac:dyDescent="0.3">
      <c r="C5463"/>
      <c r="D5463"/>
    </row>
    <row r="5464" spans="3:4" x14ac:dyDescent="0.3">
      <c r="C5464"/>
      <c r="D5464"/>
    </row>
    <row r="5465" spans="3:4" x14ac:dyDescent="0.3">
      <c r="C5465"/>
      <c r="D5465"/>
    </row>
    <row r="5466" spans="3:4" x14ac:dyDescent="0.3">
      <c r="C5466"/>
      <c r="D5466"/>
    </row>
    <row r="5467" spans="3:4" x14ac:dyDescent="0.3">
      <c r="C5467"/>
      <c r="D5467"/>
    </row>
    <row r="5468" spans="3:4" x14ac:dyDescent="0.3">
      <c r="C5468"/>
      <c r="D5468"/>
    </row>
    <row r="5469" spans="3:4" x14ac:dyDescent="0.3">
      <c r="C5469"/>
      <c r="D5469"/>
    </row>
    <row r="5470" spans="3:4" x14ac:dyDescent="0.3">
      <c r="C5470"/>
      <c r="D5470"/>
    </row>
    <row r="5471" spans="3:4" x14ac:dyDescent="0.3">
      <c r="C5471"/>
      <c r="D5471"/>
    </row>
    <row r="5472" spans="3:4" x14ac:dyDescent="0.3">
      <c r="C5472"/>
      <c r="D5472"/>
    </row>
    <row r="5473" spans="3:4" x14ac:dyDescent="0.3">
      <c r="C5473"/>
      <c r="D5473"/>
    </row>
    <row r="5474" spans="3:4" x14ac:dyDescent="0.3">
      <c r="C5474"/>
      <c r="D5474"/>
    </row>
    <row r="5475" spans="3:4" x14ac:dyDescent="0.3">
      <c r="C5475"/>
      <c r="D5475"/>
    </row>
    <row r="5476" spans="3:4" x14ac:dyDescent="0.3">
      <c r="C5476"/>
      <c r="D5476"/>
    </row>
    <row r="5477" spans="3:4" x14ac:dyDescent="0.3">
      <c r="C5477"/>
      <c r="D5477"/>
    </row>
    <row r="5478" spans="3:4" x14ac:dyDescent="0.3">
      <c r="C5478"/>
      <c r="D5478"/>
    </row>
    <row r="5479" spans="3:4" x14ac:dyDescent="0.3">
      <c r="C5479"/>
      <c r="D5479"/>
    </row>
    <row r="5480" spans="3:4" x14ac:dyDescent="0.3">
      <c r="C5480"/>
      <c r="D5480"/>
    </row>
    <row r="5481" spans="3:4" x14ac:dyDescent="0.3">
      <c r="C5481"/>
      <c r="D5481"/>
    </row>
    <row r="5482" spans="3:4" x14ac:dyDescent="0.3">
      <c r="C5482"/>
      <c r="D5482"/>
    </row>
    <row r="5483" spans="3:4" x14ac:dyDescent="0.3">
      <c r="C5483"/>
      <c r="D5483"/>
    </row>
    <row r="5484" spans="3:4" x14ac:dyDescent="0.3">
      <c r="C5484"/>
      <c r="D5484"/>
    </row>
    <row r="5485" spans="3:4" x14ac:dyDescent="0.3">
      <c r="C5485"/>
      <c r="D5485"/>
    </row>
    <row r="5486" spans="3:4" x14ac:dyDescent="0.3">
      <c r="C5486"/>
      <c r="D5486"/>
    </row>
    <row r="5487" spans="3:4" x14ac:dyDescent="0.3">
      <c r="C5487"/>
      <c r="D5487"/>
    </row>
    <row r="5488" spans="3:4" x14ac:dyDescent="0.3">
      <c r="C5488"/>
      <c r="D5488"/>
    </row>
    <row r="5489" spans="3:4" x14ac:dyDescent="0.3">
      <c r="C5489"/>
      <c r="D5489"/>
    </row>
    <row r="5490" spans="3:4" x14ac:dyDescent="0.3">
      <c r="C5490"/>
      <c r="D5490"/>
    </row>
    <row r="5491" spans="3:4" x14ac:dyDescent="0.3">
      <c r="C5491"/>
      <c r="D5491"/>
    </row>
    <row r="5492" spans="3:4" x14ac:dyDescent="0.3">
      <c r="C5492"/>
      <c r="D5492"/>
    </row>
    <row r="5493" spans="3:4" x14ac:dyDescent="0.3">
      <c r="C5493"/>
      <c r="D5493"/>
    </row>
    <row r="5494" spans="3:4" x14ac:dyDescent="0.3">
      <c r="C5494"/>
      <c r="D5494"/>
    </row>
    <row r="5495" spans="3:4" x14ac:dyDescent="0.3">
      <c r="C5495"/>
      <c r="D5495"/>
    </row>
    <row r="5496" spans="3:4" x14ac:dyDescent="0.3">
      <c r="C5496"/>
      <c r="D5496"/>
    </row>
    <row r="5497" spans="3:4" x14ac:dyDescent="0.3">
      <c r="C5497"/>
      <c r="D5497"/>
    </row>
    <row r="5498" spans="3:4" x14ac:dyDescent="0.3">
      <c r="C5498"/>
      <c r="D5498"/>
    </row>
    <row r="5499" spans="3:4" x14ac:dyDescent="0.3">
      <c r="C5499"/>
      <c r="D5499"/>
    </row>
    <row r="5500" spans="3:4" x14ac:dyDescent="0.3">
      <c r="C5500"/>
      <c r="D5500"/>
    </row>
    <row r="5501" spans="3:4" x14ac:dyDescent="0.3">
      <c r="C5501"/>
      <c r="D5501"/>
    </row>
    <row r="5502" spans="3:4" x14ac:dyDescent="0.3">
      <c r="C5502"/>
      <c r="D5502"/>
    </row>
    <row r="5503" spans="3:4" x14ac:dyDescent="0.3">
      <c r="C5503"/>
      <c r="D5503"/>
    </row>
    <row r="5504" spans="3:4" x14ac:dyDescent="0.3">
      <c r="C5504"/>
      <c r="D5504"/>
    </row>
    <row r="5505" spans="3:4" x14ac:dyDescent="0.3">
      <c r="C5505"/>
      <c r="D5505"/>
    </row>
    <row r="5506" spans="3:4" x14ac:dyDescent="0.3">
      <c r="C5506"/>
      <c r="D5506"/>
    </row>
    <row r="5507" spans="3:4" x14ac:dyDescent="0.3">
      <c r="C5507"/>
      <c r="D5507"/>
    </row>
    <row r="5508" spans="3:4" x14ac:dyDescent="0.3">
      <c r="C5508"/>
      <c r="D5508"/>
    </row>
    <row r="5509" spans="3:4" x14ac:dyDescent="0.3">
      <c r="C5509"/>
      <c r="D5509"/>
    </row>
    <row r="5510" spans="3:4" x14ac:dyDescent="0.3">
      <c r="C5510"/>
      <c r="D5510"/>
    </row>
    <row r="5511" spans="3:4" x14ac:dyDescent="0.3">
      <c r="C5511"/>
      <c r="D5511"/>
    </row>
    <row r="5512" spans="3:4" x14ac:dyDescent="0.3">
      <c r="C5512"/>
      <c r="D5512"/>
    </row>
    <row r="5513" spans="3:4" x14ac:dyDescent="0.3">
      <c r="C5513"/>
      <c r="D5513"/>
    </row>
    <row r="5514" spans="3:4" x14ac:dyDescent="0.3">
      <c r="C5514"/>
      <c r="D5514"/>
    </row>
    <row r="5515" spans="3:4" x14ac:dyDescent="0.3">
      <c r="C5515"/>
      <c r="D5515"/>
    </row>
    <row r="5516" spans="3:4" x14ac:dyDescent="0.3">
      <c r="C5516"/>
      <c r="D5516"/>
    </row>
    <row r="5517" spans="3:4" x14ac:dyDescent="0.3">
      <c r="C5517"/>
      <c r="D5517"/>
    </row>
    <row r="5518" spans="3:4" x14ac:dyDescent="0.3">
      <c r="C5518"/>
      <c r="D5518"/>
    </row>
    <row r="5519" spans="3:4" x14ac:dyDescent="0.3">
      <c r="C5519"/>
      <c r="D5519"/>
    </row>
    <row r="5520" spans="3:4" x14ac:dyDescent="0.3">
      <c r="C5520"/>
      <c r="D5520"/>
    </row>
    <row r="5521" spans="3:4" x14ac:dyDescent="0.3">
      <c r="C5521"/>
      <c r="D5521"/>
    </row>
    <row r="5522" spans="3:4" x14ac:dyDescent="0.3">
      <c r="C5522"/>
      <c r="D5522"/>
    </row>
    <row r="5523" spans="3:4" x14ac:dyDescent="0.3">
      <c r="C5523"/>
      <c r="D5523"/>
    </row>
    <row r="5524" spans="3:4" x14ac:dyDescent="0.3">
      <c r="C5524"/>
      <c r="D5524"/>
    </row>
    <row r="5525" spans="3:4" x14ac:dyDescent="0.3">
      <c r="C5525"/>
      <c r="D5525"/>
    </row>
    <row r="5526" spans="3:4" x14ac:dyDescent="0.3">
      <c r="C5526"/>
      <c r="D5526"/>
    </row>
    <row r="5527" spans="3:4" x14ac:dyDescent="0.3">
      <c r="C5527"/>
      <c r="D5527"/>
    </row>
    <row r="5528" spans="3:4" x14ac:dyDescent="0.3">
      <c r="C5528"/>
      <c r="D5528"/>
    </row>
    <row r="5529" spans="3:4" x14ac:dyDescent="0.3">
      <c r="C5529"/>
      <c r="D5529"/>
    </row>
    <row r="5530" spans="3:4" x14ac:dyDescent="0.3">
      <c r="C5530"/>
      <c r="D5530"/>
    </row>
    <row r="5531" spans="3:4" x14ac:dyDescent="0.3">
      <c r="C5531"/>
      <c r="D5531"/>
    </row>
    <row r="5532" spans="3:4" x14ac:dyDescent="0.3">
      <c r="C5532"/>
      <c r="D5532"/>
    </row>
    <row r="5533" spans="3:4" x14ac:dyDescent="0.3">
      <c r="C5533"/>
      <c r="D5533"/>
    </row>
    <row r="5534" spans="3:4" x14ac:dyDescent="0.3">
      <c r="C5534"/>
      <c r="D5534"/>
    </row>
    <row r="5535" spans="3:4" x14ac:dyDescent="0.3">
      <c r="C5535"/>
      <c r="D5535"/>
    </row>
    <row r="5536" spans="3:4" x14ac:dyDescent="0.3">
      <c r="C5536"/>
      <c r="D5536"/>
    </row>
    <row r="5537" spans="3:4" x14ac:dyDescent="0.3">
      <c r="C5537"/>
      <c r="D5537"/>
    </row>
    <row r="5538" spans="3:4" x14ac:dyDescent="0.3">
      <c r="C5538"/>
      <c r="D5538"/>
    </row>
    <row r="5539" spans="3:4" x14ac:dyDescent="0.3">
      <c r="C5539"/>
      <c r="D5539"/>
    </row>
    <row r="5540" spans="3:4" x14ac:dyDescent="0.3">
      <c r="C5540"/>
      <c r="D5540"/>
    </row>
    <row r="5541" spans="3:4" x14ac:dyDescent="0.3">
      <c r="C5541"/>
      <c r="D5541"/>
    </row>
    <row r="5542" spans="3:4" x14ac:dyDescent="0.3">
      <c r="C5542"/>
      <c r="D5542"/>
    </row>
    <row r="5543" spans="3:4" x14ac:dyDescent="0.3">
      <c r="C5543"/>
      <c r="D5543"/>
    </row>
    <row r="5544" spans="3:4" x14ac:dyDescent="0.3">
      <c r="C5544"/>
      <c r="D5544"/>
    </row>
    <row r="5545" spans="3:4" x14ac:dyDescent="0.3">
      <c r="C5545"/>
      <c r="D5545"/>
    </row>
    <row r="5546" spans="3:4" x14ac:dyDescent="0.3">
      <c r="C5546"/>
      <c r="D5546"/>
    </row>
    <row r="5547" spans="3:4" x14ac:dyDescent="0.3">
      <c r="C5547"/>
      <c r="D5547"/>
    </row>
    <row r="5548" spans="3:4" x14ac:dyDescent="0.3">
      <c r="C5548"/>
      <c r="D5548"/>
    </row>
    <row r="5549" spans="3:4" x14ac:dyDescent="0.3">
      <c r="C5549"/>
      <c r="D5549"/>
    </row>
    <row r="5550" spans="3:4" x14ac:dyDescent="0.3">
      <c r="C5550"/>
      <c r="D5550"/>
    </row>
    <row r="5551" spans="3:4" x14ac:dyDescent="0.3">
      <c r="C5551"/>
      <c r="D5551"/>
    </row>
    <row r="5552" spans="3:4" x14ac:dyDescent="0.3">
      <c r="C5552"/>
      <c r="D5552"/>
    </row>
    <row r="5553" spans="3:4" x14ac:dyDescent="0.3">
      <c r="C5553"/>
      <c r="D5553"/>
    </row>
    <row r="5554" spans="3:4" x14ac:dyDescent="0.3">
      <c r="C5554"/>
      <c r="D5554"/>
    </row>
    <row r="5555" spans="3:4" x14ac:dyDescent="0.3">
      <c r="C5555"/>
      <c r="D5555"/>
    </row>
    <row r="5556" spans="3:4" x14ac:dyDescent="0.3">
      <c r="C5556"/>
      <c r="D5556"/>
    </row>
    <row r="5557" spans="3:4" x14ac:dyDescent="0.3">
      <c r="C5557"/>
      <c r="D5557"/>
    </row>
    <row r="5558" spans="3:4" x14ac:dyDescent="0.3">
      <c r="C5558"/>
      <c r="D5558"/>
    </row>
    <row r="5559" spans="3:4" x14ac:dyDescent="0.3">
      <c r="C5559"/>
      <c r="D5559"/>
    </row>
    <row r="5560" spans="3:4" x14ac:dyDescent="0.3">
      <c r="C5560"/>
      <c r="D5560"/>
    </row>
    <row r="5561" spans="3:4" x14ac:dyDescent="0.3">
      <c r="C5561"/>
      <c r="D5561"/>
    </row>
    <row r="5562" spans="3:4" x14ac:dyDescent="0.3">
      <c r="C5562"/>
      <c r="D5562"/>
    </row>
    <row r="5563" spans="3:4" x14ac:dyDescent="0.3">
      <c r="C5563"/>
      <c r="D5563"/>
    </row>
    <row r="5564" spans="3:4" x14ac:dyDescent="0.3">
      <c r="C5564"/>
      <c r="D5564"/>
    </row>
    <row r="5565" spans="3:4" x14ac:dyDescent="0.3">
      <c r="C5565"/>
      <c r="D5565"/>
    </row>
    <row r="5566" spans="3:4" x14ac:dyDescent="0.3">
      <c r="C5566"/>
      <c r="D5566"/>
    </row>
    <row r="5567" spans="3:4" x14ac:dyDescent="0.3">
      <c r="C5567"/>
      <c r="D5567"/>
    </row>
    <row r="5568" spans="3:4" x14ac:dyDescent="0.3">
      <c r="C5568"/>
      <c r="D5568"/>
    </row>
    <row r="5569" spans="3:4" x14ac:dyDescent="0.3">
      <c r="C5569"/>
      <c r="D5569"/>
    </row>
    <row r="5570" spans="3:4" x14ac:dyDescent="0.3">
      <c r="C5570"/>
      <c r="D5570"/>
    </row>
    <row r="5571" spans="3:4" x14ac:dyDescent="0.3">
      <c r="C5571"/>
      <c r="D5571"/>
    </row>
    <row r="5572" spans="3:4" x14ac:dyDescent="0.3">
      <c r="C5572"/>
      <c r="D5572"/>
    </row>
    <row r="5573" spans="3:4" x14ac:dyDescent="0.3">
      <c r="C5573"/>
      <c r="D5573"/>
    </row>
    <row r="5574" spans="3:4" x14ac:dyDescent="0.3">
      <c r="C5574"/>
      <c r="D5574"/>
    </row>
    <row r="5575" spans="3:4" x14ac:dyDescent="0.3">
      <c r="C5575"/>
      <c r="D5575"/>
    </row>
    <row r="5576" spans="3:4" x14ac:dyDescent="0.3">
      <c r="C5576"/>
      <c r="D5576"/>
    </row>
    <row r="5577" spans="3:4" x14ac:dyDescent="0.3">
      <c r="C5577"/>
      <c r="D5577"/>
    </row>
    <row r="5578" spans="3:4" x14ac:dyDescent="0.3">
      <c r="C5578"/>
      <c r="D5578"/>
    </row>
    <row r="5579" spans="3:4" x14ac:dyDescent="0.3">
      <c r="C5579"/>
      <c r="D5579"/>
    </row>
    <row r="5580" spans="3:4" x14ac:dyDescent="0.3">
      <c r="C5580"/>
      <c r="D5580"/>
    </row>
    <row r="5581" spans="3:4" x14ac:dyDescent="0.3">
      <c r="C5581"/>
      <c r="D5581"/>
    </row>
    <row r="5582" spans="3:4" x14ac:dyDescent="0.3">
      <c r="C5582"/>
      <c r="D5582"/>
    </row>
    <row r="5583" spans="3:4" x14ac:dyDescent="0.3">
      <c r="C5583"/>
      <c r="D5583"/>
    </row>
    <row r="5584" spans="3:4" x14ac:dyDescent="0.3">
      <c r="C5584"/>
      <c r="D5584"/>
    </row>
    <row r="5585" spans="3:4" x14ac:dyDescent="0.3">
      <c r="C5585"/>
      <c r="D5585"/>
    </row>
    <row r="5586" spans="3:4" x14ac:dyDescent="0.3">
      <c r="C5586"/>
      <c r="D5586"/>
    </row>
    <row r="5587" spans="3:4" x14ac:dyDescent="0.3">
      <c r="C5587"/>
      <c r="D5587"/>
    </row>
    <row r="5588" spans="3:4" x14ac:dyDescent="0.3">
      <c r="C5588"/>
      <c r="D5588"/>
    </row>
    <row r="5589" spans="3:4" x14ac:dyDescent="0.3">
      <c r="C5589"/>
      <c r="D5589"/>
    </row>
    <row r="5590" spans="3:4" x14ac:dyDescent="0.3">
      <c r="C5590"/>
      <c r="D5590"/>
    </row>
    <row r="5591" spans="3:4" x14ac:dyDescent="0.3">
      <c r="C5591"/>
      <c r="D5591"/>
    </row>
    <row r="5592" spans="3:4" x14ac:dyDescent="0.3">
      <c r="C5592"/>
      <c r="D5592"/>
    </row>
    <row r="5593" spans="3:4" x14ac:dyDescent="0.3">
      <c r="C5593"/>
      <c r="D5593"/>
    </row>
    <row r="5594" spans="3:4" x14ac:dyDescent="0.3">
      <c r="C5594"/>
      <c r="D5594"/>
    </row>
    <row r="5595" spans="3:4" x14ac:dyDescent="0.3">
      <c r="C5595"/>
      <c r="D5595"/>
    </row>
    <row r="5596" spans="3:4" x14ac:dyDescent="0.3">
      <c r="C5596"/>
      <c r="D5596"/>
    </row>
    <row r="5597" spans="3:4" x14ac:dyDescent="0.3">
      <c r="C5597"/>
      <c r="D5597"/>
    </row>
    <row r="5598" spans="3:4" x14ac:dyDescent="0.3">
      <c r="C5598"/>
      <c r="D5598"/>
    </row>
    <row r="5599" spans="3:4" x14ac:dyDescent="0.3">
      <c r="C5599"/>
      <c r="D5599"/>
    </row>
    <row r="5600" spans="3:4" x14ac:dyDescent="0.3">
      <c r="C5600"/>
      <c r="D5600"/>
    </row>
    <row r="5601" spans="3:4" x14ac:dyDescent="0.3">
      <c r="C5601"/>
      <c r="D5601"/>
    </row>
    <row r="5602" spans="3:4" x14ac:dyDescent="0.3">
      <c r="C5602"/>
      <c r="D5602"/>
    </row>
    <row r="5603" spans="3:4" x14ac:dyDescent="0.3">
      <c r="C5603"/>
      <c r="D5603"/>
    </row>
    <row r="5604" spans="3:4" x14ac:dyDescent="0.3">
      <c r="C5604"/>
      <c r="D5604"/>
    </row>
    <row r="5605" spans="3:4" x14ac:dyDescent="0.3">
      <c r="C5605"/>
      <c r="D5605"/>
    </row>
    <row r="5606" spans="3:4" x14ac:dyDescent="0.3">
      <c r="C5606"/>
      <c r="D5606"/>
    </row>
    <row r="5607" spans="3:4" x14ac:dyDescent="0.3">
      <c r="C5607"/>
      <c r="D5607"/>
    </row>
    <row r="5608" spans="3:4" x14ac:dyDescent="0.3">
      <c r="C5608"/>
      <c r="D5608"/>
    </row>
    <row r="5609" spans="3:4" x14ac:dyDescent="0.3">
      <c r="C5609"/>
      <c r="D5609"/>
    </row>
    <row r="5610" spans="3:4" x14ac:dyDescent="0.3">
      <c r="C5610"/>
      <c r="D5610"/>
    </row>
    <row r="5611" spans="3:4" x14ac:dyDescent="0.3">
      <c r="C5611"/>
      <c r="D5611"/>
    </row>
    <row r="5612" spans="3:4" x14ac:dyDescent="0.3">
      <c r="C5612"/>
      <c r="D5612"/>
    </row>
    <row r="5613" spans="3:4" x14ac:dyDescent="0.3">
      <c r="C5613"/>
      <c r="D5613"/>
    </row>
    <row r="5614" spans="3:4" x14ac:dyDescent="0.3">
      <c r="C5614"/>
      <c r="D5614"/>
    </row>
    <row r="5615" spans="3:4" x14ac:dyDescent="0.3">
      <c r="C5615"/>
      <c r="D5615"/>
    </row>
    <row r="5616" spans="3:4" x14ac:dyDescent="0.3">
      <c r="C5616"/>
      <c r="D5616"/>
    </row>
    <row r="5617" spans="3:4" x14ac:dyDescent="0.3">
      <c r="C5617"/>
      <c r="D5617"/>
    </row>
    <row r="5618" spans="3:4" x14ac:dyDescent="0.3">
      <c r="C5618"/>
      <c r="D5618"/>
    </row>
    <row r="5619" spans="3:4" x14ac:dyDescent="0.3">
      <c r="C5619"/>
      <c r="D5619"/>
    </row>
    <row r="5620" spans="3:4" x14ac:dyDescent="0.3">
      <c r="C5620"/>
      <c r="D5620"/>
    </row>
    <row r="5621" spans="3:4" x14ac:dyDescent="0.3">
      <c r="C5621"/>
      <c r="D5621"/>
    </row>
    <row r="5622" spans="3:4" x14ac:dyDescent="0.3">
      <c r="C5622"/>
      <c r="D5622"/>
    </row>
    <row r="5623" spans="3:4" x14ac:dyDescent="0.3">
      <c r="C5623"/>
      <c r="D5623"/>
    </row>
    <row r="5624" spans="3:4" x14ac:dyDescent="0.3">
      <c r="C5624"/>
      <c r="D5624"/>
    </row>
    <row r="5625" spans="3:4" x14ac:dyDescent="0.3">
      <c r="C5625"/>
      <c r="D5625"/>
    </row>
    <row r="5626" spans="3:4" x14ac:dyDescent="0.3">
      <c r="C5626"/>
      <c r="D5626"/>
    </row>
    <row r="5627" spans="3:4" x14ac:dyDescent="0.3">
      <c r="C5627"/>
      <c r="D5627"/>
    </row>
    <row r="5628" spans="3:4" x14ac:dyDescent="0.3">
      <c r="C5628"/>
      <c r="D5628"/>
    </row>
    <row r="5629" spans="3:4" x14ac:dyDescent="0.3">
      <c r="C5629"/>
      <c r="D5629"/>
    </row>
    <row r="5630" spans="3:4" x14ac:dyDescent="0.3">
      <c r="C5630"/>
      <c r="D5630"/>
    </row>
    <row r="5631" spans="3:4" x14ac:dyDescent="0.3">
      <c r="C5631"/>
      <c r="D5631"/>
    </row>
    <row r="5632" spans="3:4" x14ac:dyDescent="0.3">
      <c r="C5632"/>
      <c r="D5632"/>
    </row>
    <row r="5633" spans="3:4" x14ac:dyDescent="0.3">
      <c r="C5633"/>
      <c r="D5633"/>
    </row>
    <row r="5634" spans="3:4" x14ac:dyDescent="0.3">
      <c r="C5634"/>
      <c r="D5634"/>
    </row>
    <row r="5635" spans="3:4" x14ac:dyDescent="0.3">
      <c r="C5635"/>
      <c r="D5635"/>
    </row>
    <row r="5636" spans="3:4" x14ac:dyDescent="0.3">
      <c r="C5636"/>
      <c r="D5636"/>
    </row>
    <row r="5637" spans="3:4" x14ac:dyDescent="0.3">
      <c r="C5637"/>
      <c r="D5637"/>
    </row>
    <row r="5638" spans="3:4" x14ac:dyDescent="0.3">
      <c r="C5638"/>
      <c r="D5638"/>
    </row>
    <row r="5639" spans="3:4" x14ac:dyDescent="0.3">
      <c r="C5639"/>
      <c r="D5639"/>
    </row>
    <row r="5640" spans="3:4" x14ac:dyDescent="0.3">
      <c r="C5640"/>
      <c r="D5640"/>
    </row>
    <row r="5641" spans="3:4" x14ac:dyDescent="0.3">
      <c r="C5641"/>
      <c r="D5641"/>
    </row>
    <row r="5642" spans="3:4" x14ac:dyDescent="0.3">
      <c r="C5642"/>
      <c r="D5642"/>
    </row>
    <row r="5643" spans="3:4" x14ac:dyDescent="0.3">
      <c r="C5643"/>
      <c r="D5643"/>
    </row>
    <row r="5644" spans="3:4" x14ac:dyDescent="0.3">
      <c r="C5644"/>
      <c r="D5644"/>
    </row>
    <row r="5645" spans="3:4" x14ac:dyDescent="0.3">
      <c r="C5645"/>
      <c r="D5645"/>
    </row>
    <row r="5646" spans="3:4" x14ac:dyDescent="0.3">
      <c r="C5646"/>
      <c r="D5646"/>
    </row>
    <row r="5647" spans="3:4" x14ac:dyDescent="0.3">
      <c r="C5647"/>
      <c r="D5647"/>
    </row>
    <row r="5648" spans="3:4" x14ac:dyDescent="0.3">
      <c r="C5648"/>
      <c r="D5648"/>
    </row>
    <row r="5649" spans="3:4" x14ac:dyDescent="0.3">
      <c r="C5649"/>
      <c r="D5649"/>
    </row>
    <row r="5650" spans="3:4" x14ac:dyDescent="0.3">
      <c r="C5650"/>
      <c r="D5650"/>
    </row>
    <row r="5651" spans="3:4" x14ac:dyDescent="0.3">
      <c r="C5651"/>
      <c r="D5651"/>
    </row>
    <row r="5652" spans="3:4" x14ac:dyDescent="0.3">
      <c r="C5652"/>
      <c r="D5652"/>
    </row>
    <row r="5653" spans="3:4" x14ac:dyDescent="0.3">
      <c r="C5653"/>
      <c r="D5653"/>
    </row>
    <row r="5654" spans="3:4" x14ac:dyDescent="0.3">
      <c r="C5654"/>
      <c r="D5654"/>
    </row>
    <row r="5655" spans="3:4" x14ac:dyDescent="0.3">
      <c r="C5655"/>
      <c r="D5655"/>
    </row>
    <row r="5656" spans="3:4" x14ac:dyDescent="0.3">
      <c r="C5656"/>
      <c r="D5656"/>
    </row>
    <row r="5657" spans="3:4" x14ac:dyDescent="0.3">
      <c r="C5657"/>
      <c r="D5657"/>
    </row>
    <row r="5658" spans="3:4" x14ac:dyDescent="0.3">
      <c r="C5658"/>
      <c r="D5658"/>
    </row>
    <row r="5659" spans="3:4" x14ac:dyDescent="0.3">
      <c r="C5659"/>
      <c r="D5659"/>
    </row>
    <row r="5660" spans="3:4" x14ac:dyDescent="0.3">
      <c r="C5660"/>
      <c r="D5660"/>
    </row>
    <row r="5661" spans="3:4" x14ac:dyDescent="0.3">
      <c r="C5661"/>
      <c r="D5661"/>
    </row>
    <row r="5662" spans="3:4" x14ac:dyDescent="0.3">
      <c r="C5662"/>
      <c r="D5662"/>
    </row>
    <row r="5663" spans="3:4" x14ac:dyDescent="0.3">
      <c r="C5663"/>
      <c r="D5663"/>
    </row>
    <row r="5664" spans="3:4" x14ac:dyDescent="0.3">
      <c r="C5664"/>
      <c r="D5664"/>
    </row>
    <row r="5665" spans="3:4" x14ac:dyDescent="0.3">
      <c r="C5665"/>
      <c r="D5665"/>
    </row>
    <row r="5666" spans="3:4" x14ac:dyDescent="0.3">
      <c r="C5666"/>
      <c r="D5666"/>
    </row>
    <row r="5667" spans="3:4" x14ac:dyDescent="0.3">
      <c r="C5667"/>
      <c r="D5667"/>
    </row>
    <row r="5668" spans="3:4" x14ac:dyDescent="0.3">
      <c r="C5668"/>
      <c r="D5668"/>
    </row>
    <row r="5669" spans="3:4" x14ac:dyDescent="0.3">
      <c r="C5669"/>
      <c r="D5669"/>
    </row>
    <row r="5670" spans="3:4" x14ac:dyDescent="0.3">
      <c r="C5670"/>
      <c r="D5670"/>
    </row>
    <row r="5671" spans="3:4" x14ac:dyDescent="0.3">
      <c r="C5671"/>
      <c r="D5671"/>
    </row>
    <row r="5672" spans="3:4" x14ac:dyDescent="0.3">
      <c r="C5672"/>
      <c r="D5672"/>
    </row>
    <row r="5673" spans="3:4" x14ac:dyDescent="0.3">
      <c r="C5673"/>
      <c r="D5673"/>
    </row>
    <row r="5674" spans="3:4" x14ac:dyDescent="0.3">
      <c r="C5674"/>
      <c r="D5674"/>
    </row>
    <row r="5675" spans="3:4" x14ac:dyDescent="0.3">
      <c r="C5675"/>
      <c r="D5675"/>
    </row>
    <row r="5676" spans="3:4" x14ac:dyDescent="0.3">
      <c r="C5676"/>
      <c r="D5676"/>
    </row>
    <row r="5677" spans="3:4" x14ac:dyDescent="0.3">
      <c r="C5677"/>
      <c r="D5677"/>
    </row>
    <row r="5678" spans="3:4" x14ac:dyDescent="0.3">
      <c r="C5678"/>
      <c r="D5678"/>
    </row>
    <row r="5679" spans="3:4" x14ac:dyDescent="0.3">
      <c r="C5679"/>
      <c r="D5679"/>
    </row>
    <row r="5680" spans="3:4" x14ac:dyDescent="0.3">
      <c r="C5680"/>
      <c r="D5680"/>
    </row>
    <row r="5681" spans="3:4" x14ac:dyDescent="0.3">
      <c r="C5681"/>
      <c r="D5681"/>
    </row>
    <row r="5682" spans="3:4" x14ac:dyDescent="0.3">
      <c r="C5682"/>
      <c r="D5682"/>
    </row>
    <row r="5683" spans="3:4" x14ac:dyDescent="0.3">
      <c r="C5683"/>
      <c r="D5683"/>
    </row>
    <row r="5684" spans="3:4" x14ac:dyDescent="0.3">
      <c r="C5684"/>
      <c r="D5684"/>
    </row>
    <row r="5685" spans="3:4" x14ac:dyDescent="0.3">
      <c r="C5685"/>
      <c r="D5685"/>
    </row>
    <row r="5686" spans="3:4" x14ac:dyDescent="0.3">
      <c r="C5686"/>
      <c r="D5686"/>
    </row>
    <row r="5687" spans="3:4" x14ac:dyDescent="0.3">
      <c r="C5687"/>
      <c r="D5687"/>
    </row>
    <row r="5688" spans="3:4" x14ac:dyDescent="0.3">
      <c r="C5688"/>
      <c r="D5688"/>
    </row>
    <row r="5689" spans="3:4" x14ac:dyDescent="0.3">
      <c r="C5689"/>
      <c r="D5689"/>
    </row>
    <row r="5690" spans="3:4" x14ac:dyDescent="0.3">
      <c r="C5690"/>
      <c r="D5690"/>
    </row>
    <row r="5691" spans="3:4" x14ac:dyDescent="0.3">
      <c r="C5691"/>
      <c r="D5691"/>
    </row>
    <row r="5692" spans="3:4" x14ac:dyDescent="0.3">
      <c r="C5692"/>
      <c r="D5692"/>
    </row>
    <row r="5693" spans="3:4" x14ac:dyDescent="0.3">
      <c r="C5693"/>
      <c r="D5693"/>
    </row>
    <row r="5694" spans="3:4" x14ac:dyDescent="0.3">
      <c r="C5694"/>
      <c r="D5694"/>
    </row>
    <row r="5695" spans="3:4" x14ac:dyDescent="0.3">
      <c r="C5695"/>
      <c r="D5695"/>
    </row>
    <row r="5696" spans="3:4" x14ac:dyDescent="0.3">
      <c r="C5696"/>
      <c r="D5696"/>
    </row>
    <row r="5697" spans="3:4" x14ac:dyDescent="0.3">
      <c r="C5697"/>
      <c r="D5697"/>
    </row>
    <row r="5698" spans="3:4" x14ac:dyDescent="0.3">
      <c r="C5698"/>
      <c r="D5698"/>
    </row>
    <row r="5699" spans="3:4" x14ac:dyDescent="0.3">
      <c r="C5699"/>
      <c r="D5699"/>
    </row>
    <row r="5700" spans="3:4" x14ac:dyDescent="0.3">
      <c r="C5700"/>
      <c r="D5700"/>
    </row>
    <row r="5701" spans="3:4" x14ac:dyDescent="0.3">
      <c r="C5701"/>
      <c r="D5701"/>
    </row>
    <row r="5702" spans="3:4" x14ac:dyDescent="0.3">
      <c r="C5702"/>
      <c r="D5702"/>
    </row>
    <row r="5703" spans="3:4" x14ac:dyDescent="0.3">
      <c r="C5703"/>
      <c r="D5703"/>
    </row>
    <row r="5704" spans="3:4" x14ac:dyDescent="0.3">
      <c r="C5704"/>
      <c r="D5704"/>
    </row>
    <row r="5705" spans="3:4" x14ac:dyDescent="0.3">
      <c r="C5705"/>
      <c r="D5705"/>
    </row>
    <row r="5706" spans="3:4" x14ac:dyDescent="0.3">
      <c r="C5706"/>
      <c r="D5706"/>
    </row>
    <row r="5707" spans="3:4" x14ac:dyDescent="0.3">
      <c r="C5707"/>
      <c r="D5707"/>
    </row>
    <row r="5708" spans="3:4" x14ac:dyDescent="0.3">
      <c r="C5708"/>
      <c r="D5708"/>
    </row>
    <row r="5709" spans="3:4" x14ac:dyDescent="0.3">
      <c r="C5709"/>
      <c r="D5709"/>
    </row>
    <row r="5710" spans="3:4" x14ac:dyDescent="0.3">
      <c r="C5710"/>
      <c r="D5710"/>
    </row>
    <row r="5711" spans="3:4" x14ac:dyDescent="0.3">
      <c r="C5711"/>
      <c r="D5711"/>
    </row>
    <row r="5712" spans="3:4" x14ac:dyDescent="0.3">
      <c r="C5712"/>
      <c r="D5712"/>
    </row>
    <row r="5713" spans="3:4" x14ac:dyDescent="0.3">
      <c r="C5713"/>
      <c r="D5713"/>
    </row>
    <row r="5714" spans="3:4" x14ac:dyDescent="0.3">
      <c r="C5714"/>
      <c r="D5714"/>
    </row>
    <row r="5715" spans="3:4" x14ac:dyDescent="0.3">
      <c r="C5715"/>
      <c r="D5715"/>
    </row>
    <row r="5716" spans="3:4" x14ac:dyDescent="0.3">
      <c r="C5716"/>
      <c r="D5716"/>
    </row>
    <row r="5717" spans="3:4" x14ac:dyDescent="0.3">
      <c r="C5717"/>
      <c r="D5717"/>
    </row>
    <row r="5718" spans="3:4" x14ac:dyDescent="0.3">
      <c r="C5718"/>
      <c r="D5718"/>
    </row>
    <row r="5719" spans="3:4" x14ac:dyDescent="0.3">
      <c r="C5719"/>
      <c r="D5719"/>
    </row>
    <row r="5720" spans="3:4" x14ac:dyDescent="0.3">
      <c r="C5720"/>
      <c r="D5720"/>
    </row>
    <row r="5721" spans="3:4" x14ac:dyDescent="0.3">
      <c r="C5721"/>
      <c r="D5721"/>
    </row>
    <row r="5722" spans="3:4" x14ac:dyDescent="0.3">
      <c r="C5722"/>
      <c r="D5722"/>
    </row>
    <row r="5723" spans="3:4" x14ac:dyDescent="0.3">
      <c r="C5723"/>
      <c r="D5723"/>
    </row>
    <row r="5724" spans="3:4" x14ac:dyDescent="0.3">
      <c r="C5724"/>
      <c r="D5724"/>
    </row>
    <row r="5725" spans="3:4" x14ac:dyDescent="0.3">
      <c r="C5725"/>
      <c r="D5725"/>
    </row>
    <row r="5726" spans="3:4" x14ac:dyDescent="0.3">
      <c r="C5726"/>
      <c r="D5726"/>
    </row>
    <row r="5727" spans="3:4" x14ac:dyDescent="0.3">
      <c r="C5727"/>
      <c r="D5727"/>
    </row>
    <row r="5728" spans="3:4" x14ac:dyDescent="0.3">
      <c r="C5728"/>
      <c r="D5728"/>
    </row>
    <row r="5729" spans="3:4" x14ac:dyDescent="0.3">
      <c r="C5729"/>
      <c r="D5729"/>
    </row>
    <row r="5730" spans="3:4" x14ac:dyDescent="0.3">
      <c r="C5730"/>
      <c r="D5730"/>
    </row>
    <row r="5731" spans="3:4" x14ac:dyDescent="0.3">
      <c r="C5731"/>
      <c r="D5731"/>
    </row>
    <row r="5732" spans="3:4" x14ac:dyDescent="0.3">
      <c r="C5732"/>
      <c r="D5732"/>
    </row>
    <row r="5733" spans="3:4" x14ac:dyDescent="0.3">
      <c r="C5733"/>
      <c r="D5733"/>
    </row>
    <row r="5734" spans="3:4" x14ac:dyDescent="0.3">
      <c r="C5734"/>
      <c r="D5734"/>
    </row>
    <row r="5735" spans="3:4" x14ac:dyDescent="0.3">
      <c r="C5735"/>
      <c r="D5735"/>
    </row>
    <row r="5736" spans="3:4" x14ac:dyDescent="0.3">
      <c r="C5736"/>
      <c r="D5736"/>
    </row>
    <row r="5737" spans="3:4" x14ac:dyDescent="0.3">
      <c r="C5737"/>
      <c r="D5737"/>
    </row>
    <row r="5738" spans="3:4" x14ac:dyDescent="0.3">
      <c r="C5738"/>
      <c r="D5738"/>
    </row>
    <row r="5739" spans="3:4" x14ac:dyDescent="0.3">
      <c r="C5739"/>
      <c r="D5739"/>
    </row>
    <row r="5740" spans="3:4" x14ac:dyDescent="0.3">
      <c r="C5740"/>
      <c r="D5740"/>
    </row>
    <row r="5741" spans="3:4" x14ac:dyDescent="0.3">
      <c r="C5741"/>
      <c r="D5741"/>
    </row>
    <row r="5742" spans="3:4" x14ac:dyDescent="0.3">
      <c r="C5742"/>
      <c r="D5742"/>
    </row>
    <row r="5743" spans="3:4" x14ac:dyDescent="0.3">
      <c r="C5743"/>
      <c r="D5743"/>
    </row>
    <row r="5744" spans="3:4" x14ac:dyDescent="0.3">
      <c r="C5744"/>
      <c r="D5744"/>
    </row>
    <row r="5745" spans="3:4" x14ac:dyDescent="0.3">
      <c r="C5745"/>
      <c r="D5745"/>
    </row>
    <row r="5746" spans="3:4" x14ac:dyDescent="0.3">
      <c r="C5746"/>
      <c r="D5746"/>
    </row>
    <row r="5747" spans="3:4" x14ac:dyDescent="0.3">
      <c r="C5747"/>
      <c r="D5747"/>
    </row>
    <row r="5748" spans="3:4" x14ac:dyDescent="0.3">
      <c r="C5748"/>
      <c r="D5748"/>
    </row>
    <row r="5749" spans="3:4" x14ac:dyDescent="0.3">
      <c r="C5749"/>
      <c r="D5749"/>
    </row>
    <row r="5750" spans="3:4" x14ac:dyDescent="0.3">
      <c r="C5750"/>
      <c r="D5750"/>
    </row>
    <row r="5751" spans="3:4" x14ac:dyDescent="0.3">
      <c r="C5751"/>
      <c r="D5751"/>
    </row>
    <row r="5752" spans="3:4" x14ac:dyDescent="0.3">
      <c r="C5752"/>
      <c r="D5752"/>
    </row>
    <row r="5753" spans="3:4" x14ac:dyDescent="0.3">
      <c r="C5753"/>
      <c r="D5753"/>
    </row>
    <row r="5754" spans="3:4" x14ac:dyDescent="0.3">
      <c r="C5754"/>
      <c r="D5754"/>
    </row>
    <row r="5755" spans="3:4" x14ac:dyDescent="0.3">
      <c r="C5755"/>
      <c r="D5755"/>
    </row>
    <row r="5756" spans="3:4" x14ac:dyDescent="0.3">
      <c r="C5756"/>
      <c r="D5756"/>
    </row>
    <row r="5757" spans="3:4" x14ac:dyDescent="0.3">
      <c r="C5757"/>
      <c r="D5757"/>
    </row>
    <row r="5758" spans="3:4" x14ac:dyDescent="0.3">
      <c r="C5758"/>
      <c r="D5758"/>
    </row>
    <row r="5759" spans="3:4" x14ac:dyDescent="0.3">
      <c r="C5759"/>
      <c r="D5759"/>
    </row>
    <row r="5760" spans="3:4" x14ac:dyDescent="0.3">
      <c r="C5760"/>
      <c r="D5760"/>
    </row>
    <row r="5761" spans="3:4" x14ac:dyDescent="0.3">
      <c r="C5761"/>
      <c r="D5761"/>
    </row>
    <row r="5762" spans="3:4" x14ac:dyDescent="0.3">
      <c r="C5762"/>
      <c r="D5762"/>
    </row>
    <row r="5763" spans="3:4" x14ac:dyDescent="0.3">
      <c r="C5763"/>
      <c r="D5763"/>
    </row>
    <row r="5764" spans="3:4" x14ac:dyDescent="0.3">
      <c r="C5764"/>
      <c r="D5764"/>
    </row>
    <row r="5765" spans="3:4" x14ac:dyDescent="0.3">
      <c r="C5765"/>
      <c r="D5765"/>
    </row>
    <row r="5766" spans="3:4" x14ac:dyDescent="0.3">
      <c r="C5766"/>
      <c r="D5766"/>
    </row>
    <row r="5767" spans="3:4" x14ac:dyDescent="0.3">
      <c r="C5767"/>
      <c r="D5767"/>
    </row>
    <row r="5768" spans="3:4" x14ac:dyDescent="0.3">
      <c r="C5768"/>
      <c r="D5768"/>
    </row>
    <row r="5769" spans="3:4" x14ac:dyDescent="0.3">
      <c r="C5769"/>
      <c r="D5769"/>
    </row>
    <row r="5770" spans="3:4" x14ac:dyDescent="0.3">
      <c r="C5770"/>
      <c r="D5770"/>
    </row>
    <row r="5771" spans="3:4" x14ac:dyDescent="0.3">
      <c r="C5771"/>
      <c r="D5771"/>
    </row>
    <row r="5772" spans="3:4" x14ac:dyDescent="0.3">
      <c r="C5772"/>
      <c r="D5772"/>
    </row>
    <row r="5773" spans="3:4" x14ac:dyDescent="0.3">
      <c r="C5773"/>
      <c r="D5773"/>
    </row>
    <row r="5774" spans="3:4" x14ac:dyDescent="0.3">
      <c r="C5774"/>
      <c r="D5774"/>
    </row>
    <row r="5775" spans="3:4" x14ac:dyDescent="0.3">
      <c r="C5775"/>
      <c r="D5775"/>
    </row>
    <row r="5776" spans="3:4" x14ac:dyDescent="0.3">
      <c r="C5776"/>
      <c r="D5776"/>
    </row>
    <row r="5777" spans="3:4" x14ac:dyDescent="0.3">
      <c r="C5777"/>
      <c r="D5777"/>
    </row>
    <row r="5778" spans="3:4" x14ac:dyDescent="0.3">
      <c r="C5778"/>
      <c r="D5778"/>
    </row>
    <row r="5779" spans="3:4" x14ac:dyDescent="0.3">
      <c r="C5779"/>
      <c r="D5779"/>
    </row>
    <row r="5780" spans="3:4" x14ac:dyDescent="0.3">
      <c r="C5780"/>
      <c r="D5780"/>
    </row>
    <row r="5781" spans="3:4" x14ac:dyDescent="0.3">
      <c r="C5781"/>
      <c r="D5781"/>
    </row>
    <row r="5782" spans="3:4" x14ac:dyDescent="0.3">
      <c r="C5782"/>
      <c r="D5782"/>
    </row>
    <row r="5783" spans="3:4" x14ac:dyDescent="0.3">
      <c r="C5783"/>
      <c r="D5783"/>
    </row>
    <row r="5784" spans="3:4" x14ac:dyDescent="0.3">
      <c r="C5784"/>
      <c r="D5784"/>
    </row>
    <row r="5785" spans="3:4" x14ac:dyDescent="0.3">
      <c r="C5785"/>
      <c r="D5785"/>
    </row>
    <row r="5786" spans="3:4" x14ac:dyDescent="0.3">
      <c r="C5786"/>
      <c r="D5786"/>
    </row>
    <row r="5787" spans="3:4" x14ac:dyDescent="0.3">
      <c r="C5787"/>
      <c r="D5787"/>
    </row>
    <row r="5788" spans="3:4" x14ac:dyDescent="0.3">
      <c r="C5788"/>
      <c r="D5788"/>
    </row>
    <row r="5789" spans="3:4" x14ac:dyDescent="0.3">
      <c r="C5789"/>
      <c r="D5789"/>
    </row>
    <row r="5790" spans="3:4" x14ac:dyDescent="0.3">
      <c r="C5790"/>
      <c r="D5790"/>
    </row>
    <row r="5791" spans="3:4" x14ac:dyDescent="0.3">
      <c r="C5791"/>
      <c r="D5791"/>
    </row>
    <row r="5792" spans="3:4" x14ac:dyDescent="0.3">
      <c r="C5792"/>
      <c r="D5792"/>
    </row>
    <row r="5793" spans="3:4" x14ac:dyDescent="0.3">
      <c r="C5793"/>
      <c r="D5793"/>
    </row>
    <row r="5794" spans="3:4" x14ac:dyDescent="0.3">
      <c r="C5794"/>
      <c r="D5794"/>
    </row>
    <row r="5795" spans="3:4" x14ac:dyDescent="0.3">
      <c r="C5795"/>
      <c r="D5795"/>
    </row>
    <row r="5796" spans="3:4" x14ac:dyDescent="0.3">
      <c r="C5796"/>
      <c r="D5796"/>
    </row>
    <row r="5797" spans="3:4" x14ac:dyDescent="0.3">
      <c r="C5797"/>
      <c r="D5797"/>
    </row>
    <row r="5798" spans="3:4" x14ac:dyDescent="0.3">
      <c r="C5798"/>
      <c r="D5798"/>
    </row>
    <row r="5799" spans="3:4" x14ac:dyDescent="0.3">
      <c r="C5799"/>
      <c r="D5799"/>
    </row>
    <row r="5800" spans="3:4" x14ac:dyDescent="0.3">
      <c r="C5800"/>
      <c r="D5800"/>
    </row>
    <row r="5801" spans="3:4" x14ac:dyDescent="0.3">
      <c r="C5801"/>
      <c r="D5801"/>
    </row>
    <row r="5802" spans="3:4" x14ac:dyDescent="0.3">
      <c r="C5802"/>
      <c r="D5802"/>
    </row>
    <row r="5803" spans="3:4" x14ac:dyDescent="0.3">
      <c r="C5803"/>
      <c r="D5803"/>
    </row>
    <row r="5804" spans="3:4" x14ac:dyDescent="0.3">
      <c r="C5804"/>
      <c r="D5804"/>
    </row>
    <row r="5805" spans="3:4" x14ac:dyDescent="0.3">
      <c r="C5805"/>
      <c r="D5805"/>
    </row>
    <row r="5806" spans="3:4" x14ac:dyDescent="0.3">
      <c r="C5806"/>
      <c r="D5806"/>
    </row>
    <row r="5807" spans="3:4" x14ac:dyDescent="0.3">
      <c r="C5807"/>
      <c r="D5807"/>
    </row>
    <row r="5808" spans="3:4" x14ac:dyDescent="0.3">
      <c r="C5808"/>
      <c r="D5808"/>
    </row>
    <row r="5809" spans="3:4" x14ac:dyDescent="0.3">
      <c r="C5809"/>
      <c r="D5809"/>
    </row>
    <row r="5810" spans="3:4" x14ac:dyDescent="0.3">
      <c r="C5810"/>
      <c r="D5810"/>
    </row>
    <row r="5811" spans="3:4" x14ac:dyDescent="0.3">
      <c r="C5811"/>
      <c r="D5811"/>
    </row>
    <row r="5812" spans="3:4" x14ac:dyDescent="0.3">
      <c r="C5812"/>
      <c r="D5812"/>
    </row>
    <row r="5813" spans="3:4" x14ac:dyDescent="0.3">
      <c r="C5813"/>
      <c r="D5813"/>
    </row>
    <row r="5814" spans="3:4" x14ac:dyDescent="0.3">
      <c r="C5814"/>
      <c r="D5814"/>
    </row>
    <row r="5815" spans="3:4" x14ac:dyDescent="0.3">
      <c r="C5815"/>
      <c r="D5815"/>
    </row>
    <row r="5816" spans="3:4" x14ac:dyDescent="0.3">
      <c r="C5816"/>
      <c r="D5816"/>
    </row>
    <row r="5817" spans="3:4" x14ac:dyDescent="0.3">
      <c r="C5817"/>
      <c r="D5817"/>
    </row>
    <row r="5818" spans="3:4" x14ac:dyDescent="0.3">
      <c r="C5818"/>
      <c r="D5818"/>
    </row>
    <row r="5819" spans="3:4" x14ac:dyDescent="0.3">
      <c r="C5819"/>
      <c r="D5819"/>
    </row>
    <row r="5820" spans="3:4" x14ac:dyDescent="0.3">
      <c r="C5820"/>
      <c r="D5820"/>
    </row>
    <row r="5821" spans="3:4" x14ac:dyDescent="0.3">
      <c r="C5821"/>
      <c r="D5821"/>
    </row>
    <row r="5822" spans="3:4" x14ac:dyDescent="0.3">
      <c r="C5822"/>
      <c r="D5822"/>
    </row>
    <row r="5823" spans="3:4" x14ac:dyDescent="0.3">
      <c r="C5823"/>
      <c r="D5823"/>
    </row>
    <row r="5824" spans="3:4" x14ac:dyDescent="0.3">
      <c r="C5824"/>
      <c r="D5824"/>
    </row>
    <row r="5825" spans="3:4" x14ac:dyDescent="0.3">
      <c r="C5825"/>
      <c r="D5825"/>
    </row>
    <row r="5826" spans="3:4" x14ac:dyDescent="0.3">
      <c r="C5826"/>
      <c r="D5826"/>
    </row>
    <row r="5827" spans="3:4" x14ac:dyDescent="0.3">
      <c r="C5827"/>
      <c r="D5827"/>
    </row>
    <row r="5828" spans="3:4" x14ac:dyDescent="0.3">
      <c r="C5828"/>
      <c r="D5828"/>
    </row>
    <row r="5829" spans="3:4" x14ac:dyDescent="0.3">
      <c r="C5829"/>
      <c r="D5829"/>
    </row>
    <row r="5830" spans="3:4" x14ac:dyDescent="0.3">
      <c r="C5830"/>
      <c r="D5830"/>
    </row>
    <row r="5831" spans="3:4" x14ac:dyDescent="0.3">
      <c r="C5831"/>
      <c r="D5831"/>
    </row>
    <row r="5832" spans="3:4" x14ac:dyDescent="0.3">
      <c r="C5832"/>
      <c r="D5832"/>
    </row>
    <row r="5833" spans="3:4" x14ac:dyDescent="0.3">
      <c r="C5833"/>
      <c r="D5833"/>
    </row>
    <row r="5834" spans="3:4" x14ac:dyDescent="0.3">
      <c r="C5834"/>
      <c r="D5834"/>
    </row>
    <row r="5835" spans="3:4" x14ac:dyDescent="0.3">
      <c r="C5835"/>
      <c r="D5835"/>
    </row>
    <row r="5836" spans="3:4" x14ac:dyDescent="0.3">
      <c r="C5836"/>
      <c r="D5836"/>
    </row>
    <row r="5837" spans="3:4" x14ac:dyDescent="0.3">
      <c r="C5837"/>
      <c r="D5837"/>
    </row>
    <row r="5838" spans="3:4" x14ac:dyDescent="0.3">
      <c r="C5838"/>
      <c r="D5838"/>
    </row>
    <row r="5839" spans="3:4" x14ac:dyDescent="0.3">
      <c r="C5839"/>
      <c r="D5839"/>
    </row>
    <row r="5840" spans="3:4" x14ac:dyDescent="0.3">
      <c r="C5840"/>
      <c r="D5840"/>
    </row>
    <row r="5841" spans="3:4" x14ac:dyDescent="0.3">
      <c r="C5841"/>
      <c r="D5841"/>
    </row>
    <row r="5842" spans="3:4" x14ac:dyDescent="0.3">
      <c r="C5842"/>
      <c r="D5842"/>
    </row>
    <row r="5843" spans="3:4" x14ac:dyDescent="0.3">
      <c r="C5843"/>
      <c r="D5843"/>
    </row>
    <row r="5844" spans="3:4" x14ac:dyDescent="0.3">
      <c r="C5844"/>
      <c r="D5844"/>
    </row>
    <row r="5845" spans="3:4" x14ac:dyDescent="0.3">
      <c r="C5845"/>
      <c r="D5845"/>
    </row>
    <row r="5846" spans="3:4" x14ac:dyDescent="0.3">
      <c r="C5846"/>
      <c r="D5846"/>
    </row>
    <row r="5847" spans="3:4" x14ac:dyDescent="0.3">
      <c r="C5847"/>
      <c r="D5847"/>
    </row>
    <row r="5848" spans="3:4" x14ac:dyDescent="0.3">
      <c r="C5848"/>
      <c r="D5848"/>
    </row>
    <row r="5849" spans="3:4" x14ac:dyDescent="0.3">
      <c r="C5849"/>
      <c r="D5849"/>
    </row>
    <row r="5850" spans="3:4" x14ac:dyDescent="0.3">
      <c r="C5850"/>
      <c r="D5850"/>
    </row>
    <row r="5851" spans="3:4" x14ac:dyDescent="0.3">
      <c r="C5851"/>
      <c r="D5851"/>
    </row>
    <row r="5852" spans="3:4" x14ac:dyDescent="0.3">
      <c r="C5852"/>
      <c r="D5852"/>
    </row>
    <row r="5853" spans="3:4" x14ac:dyDescent="0.3">
      <c r="C5853"/>
      <c r="D5853"/>
    </row>
    <row r="5854" spans="3:4" x14ac:dyDescent="0.3">
      <c r="C5854"/>
      <c r="D5854"/>
    </row>
    <row r="5855" spans="3:4" x14ac:dyDescent="0.3">
      <c r="C5855"/>
      <c r="D5855"/>
    </row>
    <row r="5856" spans="3:4" x14ac:dyDescent="0.3">
      <c r="C5856"/>
      <c r="D5856"/>
    </row>
    <row r="5857" spans="3:4" x14ac:dyDescent="0.3">
      <c r="C5857"/>
      <c r="D5857"/>
    </row>
    <row r="5858" spans="3:4" x14ac:dyDescent="0.3">
      <c r="C5858"/>
      <c r="D5858"/>
    </row>
    <row r="5859" spans="3:4" x14ac:dyDescent="0.3">
      <c r="C5859"/>
      <c r="D5859"/>
    </row>
    <row r="5860" spans="3:4" x14ac:dyDescent="0.3">
      <c r="C5860"/>
      <c r="D5860"/>
    </row>
    <row r="5861" spans="3:4" x14ac:dyDescent="0.3">
      <c r="C5861"/>
      <c r="D5861"/>
    </row>
    <row r="5862" spans="3:4" x14ac:dyDescent="0.3">
      <c r="C5862"/>
      <c r="D5862"/>
    </row>
    <row r="5863" spans="3:4" x14ac:dyDescent="0.3">
      <c r="C5863"/>
      <c r="D5863"/>
    </row>
    <row r="5864" spans="3:4" x14ac:dyDescent="0.3">
      <c r="C5864"/>
      <c r="D5864"/>
    </row>
    <row r="5865" spans="3:4" x14ac:dyDescent="0.3">
      <c r="C5865"/>
      <c r="D5865"/>
    </row>
    <row r="5866" spans="3:4" x14ac:dyDescent="0.3">
      <c r="C5866"/>
      <c r="D5866"/>
    </row>
    <row r="5867" spans="3:4" x14ac:dyDescent="0.3">
      <c r="C5867"/>
      <c r="D5867"/>
    </row>
    <row r="5868" spans="3:4" x14ac:dyDescent="0.3">
      <c r="C5868"/>
      <c r="D5868"/>
    </row>
    <row r="5869" spans="3:4" x14ac:dyDescent="0.3">
      <c r="C5869"/>
      <c r="D5869"/>
    </row>
    <row r="5870" spans="3:4" x14ac:dyDescent="0.3">
      <c r="C5870"/>
      <c r="D5870"/>
    </row>
    <row r="5871" spans="3:4" x14ac:dyDescent="0.3">
      <c r="C5871"/>
      <c r="D5871"/>
    </row>
    <row r="5872" spans="3:4" x14ac:dyDescent="0.3">
      <c r="C5872"/>
      <c r="D5872"/>
    </row>
    <row r="5873" spans="3:4" x14ac:dyDescent="0.3">
      <c r="C5873"/>
      <c r="D5873"/>
    </row>
    <row r="5874" spans="3:4" x14ac:dyDescent="0.3">
      <c r="C5874"/>
      <c r="D5874"/>
    </row>
    <row r="5875" spans="3:4" x14ac:dyDescent="0.3">
      <c r="C5875"/>
      <c r="D5875"/>
    </row>
    <row r="5876" spans="3:4" x14ac:dyDescent="0.3">
      <c r="C5876"/>
      <c r="D5876"/>
    </row>
    <row r="5877" spans="3:4" x14ac:dyDescent="0.3">
      <c r="C5877"/>
      <c r="D5877"/>
    </row>
    <row r="5878" spans="3:4" x14ac:dyDescent="0.3">
      <c r="C5878"/>
      <c r="D5878"/>
    </row>
    <row r="5879" spans="3:4" x14ac:dyDescent="0.3">
      <c r="C5879"/>
      <c r="D5879"/>
    </row>
    <row r="5880" spans="3:4" x14ac:dyDescent="0.3">
      <c r="C5880"/>
      <c r="D5880"/>
    </row>
    <row r="5881" spans="3:4" x14ac:dyDescent="0.3">
      <c r="C5881"/>
      <c r="D5881"/>
    </row>
    <row r="5882" spans="3:4" x14ac:dyDescent="0.3">
      <c r="C5882"/>
      <c r="D5882"/>
    </row>
    <row r="5883" spans="3:4" x14ac:dyDescent="0.3">
      <c r="C5883"/>
      <c r="D5883"/>
    </row>
    <row r="5884" spans="3:4" x14ac:dyDescent="0.3">
      <c r="C5884"/>
      <c r="D5884"/>
    </row>
    <row r="5885" spans="3:4" x14ac:dyDescent="0.3">
      <c r="C5885"/>
      <c r="D5885"/>
    </row>
    <row r="5886" spans="3:4" x14ac:dyDescent="0.3">
      <c r="C5886"/>
      <c r="D5886"/>
    </row>
    <row r="5887" spans="3:4" x14ac:dyDescent="0.3">
      <c r="C5887"/>
      <c r="D5887"/>
    </row>
    <row r="5888" spans="3:4" x14ac:dyDescent="0.3">
      <c r="C5888"/>
      <c r="D5888"/>
    </row>
    <row r="5889" spans="3:4" x14ac:dyDescent="0.3">
      <c r="C5889"/>
      <c r="D5889"/>
    </row>
    <row r="5890" spans="3:4" x14ac:dyDescent="0.3">
      <c r="C5890"/>
      <c r="D5890"/>
    </row>
    <row r="5891" spans="3:4" x14ac:dyDescent="0.3">
      <c r="C5891"/>
      <c r="D5891"/>
    </row>
    <row r="5892" spans="3:4" x14ac:dyDescent="0.3">
      <c r="C5892"/>
      <c r="D5892"/>
    </row>
    <row r="5893" spans="3:4" x14ac:dyDescent="0.3">
      <c r="C5893"/>
      <c r="D5893"/>
    </row>
    <row r="5894" spans="3:4" x14ac:dyDescent="0.3">
      <c r="C5894"/>
      <c r="D5894"/>
    </row>
    <row r="5895" spans="3:4" x14ac:dyDescent="0.3">
      <c r="C5895"/>
      <c r="D5895"/>
    </row>
    <row r="5896" spans="3:4" x14ac:dyDescent="0.3">
      <c r="C5896"/>
      <c r="D5896"/>
    </row>
    <row r="5897" spans="3:4" x14ac:dyDescent="0.3">
      <c r="C5897"/>
      <c r="D5897"/>
    </row>
    <row r="5898" spans="3:4" x14ac:dyDescent="0.3">
      <c r="C5898"/>
      <c r="D5898"/>
    </row>
    <row r="5899" spans="3:4" x14ac:dyDescent="0.3">
      <c r="C5899"/>
      <c r="D5899"/>
    </row>
    <row r="5900" spans="3:4" x14ac:dyDescent="0.3">
      <c r="C5900"/>
      <c r="D5900"/>
    </row>
    <row r="5901" spans="3:4" x14ac:dyDescent="0.3">
      <c r="C5901"/>
      <c r="D5901"/>
    </row>
    <row r="5902" spans="3:4" x14ac:dyDescent="0.3">
      <c r="C5902"/>
      <c r="D5902"/>
    </row>
    <row r="5903" spans="3:4" x14ac:dyDescent="0.3">
      <c r="C5903"/>
      <c r="D5903"/>
    </row>
    <row r="5904" spans="3:4" x14ac:dyDescent="0.3">
      <c r="C5904"/>
      <c r="D5904"/>
    </row>
    <row r="5905" spans="3:4" x14ac:dyDescent="0.3">
      <c r="C5905"/>
      <c r="D5905"/>
    </row>
    <row r="5906" spans="3:4" x14ac:dyDescent="0.3">
      <c r="C5906"/>
      <c r="D5906"/>
    </row>
    <row r="5907" spans="3:4" x14ac:dyDescent="0.3">
      <c r="C5907"/>
      <c r="D5907"/>
    </row>
    <row r="5908" spans="3:4" x14ac:dyDescent="0.3">
      <c r="C5908"/>
      <c r="D5908"/>
    </row>
    <row r="5909" spans="3:4" x14ac:dyDescent="0.3">
      <c r="C5909"/>
      <c r="D5909"/>
    </row>
    <row r="5910" spans="3:4" x14ac:dyDescent="0.3">
      <c r="C5910"/>
      <c r="D5910"/>
    </row>
    <row r="5911" spans="3:4" x14ac:dyDescent="0.3">
      <c r="C5911"/>
      <c r="D5911"/>
    </row>
    <row r="5912" spans="3:4" x14ac:dyDescent="0.3">
      <c r="C5912"/>
      <c r="D5912"/>
    </row>
    <row r="5913" spans="3:4" x14ac:dyDescent="0.3">
      <c r="C5913"/>
      <c r="D5913"/>
    </row>
    <row r="5914" spans="3:4" x14ac:dyDescent="0.3">
      <c r="C5914"/>
      <c r="D5914"/>
    </row>
    <row r="5915" spans="3:4" x14ac:dyDescent="0.3">
      <c r="C5915"/>
      <c r="D5915"/>
    </row>
    <row r="5916" spans="3:4" x14ac:dyDescent="0.3">
      <c r="C5916"/>
      <c r="D5916"/>
    </row>
    <row r="5917" spans="3:4" x14ac:dyDescent="0.3">
      <c r="C5917"/>
      <c r="D5917"/>
    </row>
    <row r="5918" spans="3:4" x14ac:dyDescent="0.3">
      <c r="C5918"/>
      <c r="D5918"/>
    </row>
    <row r="5919" spans="3:4" x14ac:dyDescent="0.3">
      <c r="C5919"/>
      <c r="D5919"/>
    </row>
    <row r="5920" spans="3:4" x14ac:dyDescent="0.3">
      <c r="C5920"/>
      <c r="D5920"/>
    </row>
    <row r="5921" spans="3:4" x14ac:dyDescent="0.3">
      <c r="C5921"/>
      <c r="D5921"/>
    </row>
    <row r="5922" spans="3:4" x14ac:dyDescent="0.3">
      <c r="C5922"/>
      <c r="D5922"/>
    </row>
    <row r="5923" spans="3:4" x14ac:dyDescent="0.3">
      <c r="C5923"/>
      <c r="D5923"/>
    </row>
    <row r="5924" spans="3:4" x14ac:dyDescent="0.3">
      <c r="C5924"/>
      <c r="D5924"/>
    </row>
    <row r="5925" spans="3:4" x14ac:dyDescent="0.3">
      <c r="C5925"/>
      <c r="D5925"/>
    </row>
    <row r="5926" spans="3:4" x14ac:dyDescent="0.3">
      <c r="C5926"/>
      <c r="D5926"/>
    </row>
    <row r="5927" spans="3:4" x14ac:dyDescent="0.3">
      <c r="C5927"/>
      <c r="D5927"/>
    </row>
    <row r="5928" spans="3:4" x14ac:dyDescent="0.3">
      <c r="C5928"/>
      <c r="D5928"/>
    </row>
    <row r="5929" spans="3:4" x14ac:dyDescent="0.3">
      <c r="C5929"/>
      <c r="D5929"/>
    </row>
    <row r="5930" spans="3:4" x14ac:dyDescent="0.3">
      <c r="C5930"/>
      <c r="D5930"/>
    </row>
    <row r="5931" spans="3:4" x14ac:dyDescent="0.3">
      <c r="C5931"/>
      <c r="D5931"/>
    </row>
    <row r="5932" spans="3:4" x14ac:dyDescent="0.3">
      <c r="C5932"/>
      <c r="D5932"/>
    </row>
    <row r="5933" spans="3:4" x14ac:dyDescent="0.3">
      <c r="C5933"/>
      <c r="D5933"/>
    </row>
    <row r="5934" spans="3:4" x14ac:dyDescent="0.3">
      <c r="C5934"/>
      <c r="D5934"/>
    </row>
    <row r="5935" spans="3:4" x14ac:dyDescent="0.3">
      <c r="C5935"/>
      <c r="D5935"/>
    </row>
    <row r="5936" spans="3:4" x14ac:dyDescent="0.3">
      <c r="C5936"/>
      <c r="D5936"/>
    </row>
    <row r="5937" spans="3:4" x14ac:dyDescent="0.3">
      <c r="C5937"/>
      <c r="D5937"/>
    </row>
    <row r="5938" spans="3:4" x14ac:dyDescent="0.3">
      <c r="C5938"/>
      <c r="D5938"/>
    </row>
    <row r="5939" spans="3:4" x14ac:dyDescent="0.3">
      <c r="C5939"/>
      <c r="D5939"/>
    </row>
    <row r="5940" spans="3:4" x14ac:dyDescent="0.3">
      <c r="C5940"/>
      <c r="D5940"/>
    </row>
    <row r="5941" spans="3:4" x14ac:dyDescent="0.3">
      <c r="C5941"/>
      <c r="D5941"/>
    </row>
    <row r="5942" spans="3:4" x14ac:dyDescent="0.3">
      <c r="C5942"/>
      <c r="D5942"/>
    </row>
    <row r="5943" spans="3:4" x14ac:dyDescent="0.3">
      <c r="C5943"/>
      <c r="D5943"/>
    </row>
    <row r="5944" spans="3:4" x14ac:dyDescent="0.3">
      <c r="C5944"/>
      <c r="D5944"/>
    </row>
    <row r="5945" spans="3:4" x14ac:dyDescent="0.3">
      <c r="C5945"/>
      <c r="D5945"/>
    </row>
    <row r="5946" spans="3:4" x14ac:dyDescent="0.3">
      <c r="C5946"/>
      <c r="D5946"/>
    </row>
    <row r="5947" spans="3:4" x14ac:dyDescent="0.3">
      <c r="C5947"/>
      <c r="D5947"/>
    </row>
    <row r="5948" spans="3:4" x14ac:dyDescent="0.3">
      <c r="C5948"/>
      <c r="D5948"/>
    </row>
    <row r="5949" spans="3:4" x14ac:dyDescent="0.3">
      <c r="C5949"/>
      <c r="D5949"/>
    </row>
    <row r="5950" spans="3:4" x14ac:dyDescent="0.3">
      <c r="C5950"/>
      <c r="D5950"/>
    </row>
    <row r="5951" spans="3:4" x14ac:dyDescent="0.3">
      <c r="C5951"/>
      <c r="D5951"/>
    </row>
    <row r="5952" spans="3:4" x14ac:dyDescent="0.3">
      <c r="C5952"/>
      <c r="D5952"/>
    </row>
    <row r="5953" spans="3:4" x14ac:dyDescent="0.3">
      <c r="C5953"/>
      <c r="D5953"/>
    </row>
    <row r="5954" spans="3:4" x14ac:dyDescent="0.3">
      <c r="C5954"/>
      <c r="D5954"/>
    </row>
    <row r="5955" spans="3:4" x14ac:dyDescent="0.3">
      <c r="C5955"/>
      <c r="D5955"/>
    </row>
    <row r="5956" spans="3:4" x14ac:dyDescent="0.3">
      <c r="C5956"/>
      <c r="D5956"/>
    </row>
    <row r="5957" spans="3:4" x14ac:dyDescent="0.3">
      <c r="C5957"/>
      <c r="D5957"/>
    </row>
    <row r="5958" spans="3:4" x14ac:dyDescent="0.3">
      <c r="C5958"/>
      <c r="D5958"/>
    </row>
    <row r="5959" spans="3:4" x14ac:dyDescent="0.3">
      <c r="C5959"/>
      <c r="D5959"/>
    </row>
    <row r="5960" spans="3:4" x14ac:dyDescent="0.3">
      <c r="C5960"/>
      <c r="D5960"/>
    </row>
    <row r="5961" spans="3:4" x14ac:dyDescent="0.3">
      <c r="C5961"/>
      <c r="D5961"/>
    </row>
    <row r="5962" spans="3:4" x14ac:dyDescent="0.3">
      <c r="C5962"/>
      <c r="D5962"/>
    </row>
    <row r="5963" spans="3:4" x14ac:dyDescent="0.3">
      <c r="C5963"/>
      <c r="D5963"/>
    </row>
    <row r="5964" spans="3:4" x14ac:dyDescent="0.3">
      <c r="C5964"/>
      <c r="D5964"/>
    </row>
    <row r="5965" spans="3:4" x14ac:dyDescent="0.3">
      <c r="C5965"/>
      <c r="D5965"/>
    </row>
    <row r="5966" spans="3:4" x14ac:dyDescent="0.3">
      <c r="C5966"/>
      <c r="D5966"/>
    </row>
    <row r="5967" spans="3:4" x14ac:dyDescent="0.3">
      <c r="C5967"/>
      <c r="D5967"/>
    </row>
    <row r="5968" spans="3:4" x14ac:dyDescent="0.3">
      <c r="C5968"/>
      <c r="D5968"/>
    </row>
    <row r="5969" spans="3:4" x14ac:dyDescent="0.3">
      <c r="C5969"/>
      <c r="D5969"/>
    </row>
    <row r="5970" spans="3:4" x14ac:dyDescent="0.3">
      <c r="C5970"/>
      <c r="D5970"/>
    </row>
    <row r="5971" spans="3:4" x14ac:dyDescent="0.3">
      <c r="C5971"/>
      <c r="D5971"/>
    </row>
    <row r="5972" spans="3:4" x14ac:dyDescent="0.3">
      <c r="C5972"/>
      <c r="D5972"/>
    </row>
    <row r="5973" spans="3:4" x14ac:dyDescent="0.3">
      <c r="C5973"/>
      <c r="D5973"/>
    </row>
    <row r="5974" spans="3:4" x14ac:dyDescent="0.3">
      <c r="C5974"/>
      <c r="D5974"/>
    </row>
    <row r="5975" spans="3:4" x14ac:dyDescent="0.3">
      <c r="C5975"/>
      <c r="D5975"/>
    </row>
    <row r="5976" spans="3:4" x14ac:dyDescent="0.3">
      <c r="C5976"/>
      <c r="D5976"/>
    </row>
    <row r="5977" spans="3:4" x14ac:dyDescent="0.3">
      <c r="C5977"/>
      <c r="D5977"/>
    </row>
    <row r="5978" spans="3:4" x14ac:dyDescent="0.3">
      <c r="C5978"/>
      <c r="D5978"/>
    </row>
    <row r="5979" spans="3:4" x14ac:dyDescent="0.3">
      <c r="C5979"/>
      <c r="D5979"/>
    </row>
    <row r="5980" spans="3:4" x14ac:dyDescent="0.3">
      <c r="C5980"/>
      <c r="D5980"/>
    </row>
    <row r="5981" spans="3:4" x14ac:dyDescent="0.3">
      <c r="C5981"/>
      <c r="D5981"/>
    </row>
    <row r="5982" spans="3:4" x14ac:dyDescent="0.3">
      <c r="C5982"/>
      <c r="D5982"/>
    </row>
    <row r="5983" spans="3:4" x14ac:dyDescent="0.3">
      <c r="C5983"/>
      <c r="D5983"/>
    </row>
    <row r="5984" spans="3:4" x14ac:dyDescent="0.3">
      <c r="C5984"/>
      <c r="D5984"/>
    </row>
    <row r="5985" spans="3:4" x14ac:dyDescent="0.3">
      <c r="C5985"/>
      <c r="D5985"/>
    </row>
    <row r="5986" spans="3:4" x14ac:dyDescent="0.3">
      <c r="C5986"/>
      <c r="D5986"/>
    </row>
    <row r="5987" spans="3:4" x14ac:dyDescent="0.3">
      <c r="C5987"/>
      <c r="D5987"/>
    </row>
    <row r="5988" spans="3:4" x14ac:dyDescent="0.3">
      <c r="C5988"/>
      <c r="D5988"/>
    </row>
    <row r="5989" spans="3:4" x14ac:dyDescent="0.3">
      <c r="C5989"/>
      <c r="D5989"/>
    </row>
    <row r="5990" spans="3:4" x14ac:dyDescent="0.3">
      <c r="C5990"/>
      <c r="D5990"/>
    </row>
    <row r="5991" spans="3:4" x14ac:dyDescent="0.3">
      <c r="C5991"/>
      <c r="D5991"/>
    </row>
    <row r="5992" spans="3:4" x14ac:dyDescent="0.3">
      <c r="C5992"/>
      <c r="D5992"/>
    </row>
    <row r="5993" spans="3:4" x14ac:dyDescent="0.3">
      <c r="C5993"/>
      <c r="D5993"/>
    </row>
    <row r="5994" spans="3:4" x14ac:dyDescent="0.3">
      <c r="C5994"/>
      <c r="D5994"/>
    </row>
    <row r="5995" spans="3:4" x14ac:dyDescent="0.3">
      <c r="C5995"/>
      <c r="D5995"/>
    </row>
    <row r="5996" spans="3:4" x14ac:dyDescent="0.3">
      <c r="C5996"/>
      <c r="D5996"/>
    </row>
    <row r="5997" spans="3:4" x14ac:dyDescent="0.3">
      <c r="C5997"/>
      <c r="D5997"/>
    </row>
    <row r="5998" spans="3:4" x14ac:dyDescent="0.3">
      <c r="C5998"/>
      <c r="D5998"/>
    </row>
    <row r="5999" spans="3:4" x14ac:dyDescent="0.3">
      <c r="C5999"/>
      <c r="D5999"/>
    </row>
    <row r="6000" spans="3:4" x14ac:dyDescent="0.3">
      <c r="C6000"/>
      <c r="D6000"/>
    </row>
    <row r="6001" spans="3:4" x14ac:dyDescent="0.3">
      <c r="C6001"/>
      <c r="D6001"/>
    </row>
    <row r="6002" spans="3:4" x14ac:dyDescent="0.3">
      <c r="C6002"/>
      <c r="D6002"/>
    </row>
    <row r="6003" spans="3:4" x14ac:dyDescent="0.3">
      <c r="C6003"/>
      <c r="D6003"/>
    </row>
    <row r="6004" spans="3:4" x14ac:dyDescent="0.3">
      <c r="C6004"/>
      <c r="D6004"/>
    </row>
    <row r="6005" spans="3:4" x14ac:dyDescent="0.3">
      <c r="C6005"/>
      <c r="D6005"/>
    </row>
    <row r="6006" spans="3:4" x14ac:dyDescent="0.3">
      <c r="C6006"/>
      <c r="D6006"/>
    </row>
    <row r="6007" spans="3:4" x14ac:dyDescent="0.3">
      <c r="C6007"/>
      <c r="D6007"/>
    </row>
    <row r="6008" spans="3:4" x14ac:dyDescent="0.3">
      <c r="C6008"/>
      <c r="D6008"/>
    </row>
    <row r="6009" spans="3:4" x14ac:dyDescent="0.3">
      <c r="C6009"/>
      <c r="D6009"/>
    </row>
    <row r="6010" spans="3:4" x14ac:dyDescent="0.3">
      <c r="C6010"/>
      <c r="D6010"/>
    </row>
    <row r="6011" spans="3:4" x14ac:dyDescent="0.3">
      <c r="C6011"/>
      <c r="D6011"/>
    </row>
    <row r="6012" spans="3:4" x14ac:dyDescent="0.3">
      <c r="C6012"/>
      <c r="D6012"/>
    </row>
    <row r="6013" spans="3:4" x14ac:dyDescent="0.3">
      <c r="C6013"/>
      <c r="D6013"/>
    </row>
    <row r="6014" spans="3:4" x14ac:dyDescent="0.3">
      <c r="C6014"/>
      <c r="D6014"/>
    </row>
    <row r="6015" spans="3:4" x14ac:dyDescent="0.3">
      <c r="C6015"/>
      <c r="D6015"/>
    </row>
    <row r="6016" spans="3:4" x14ac:dyDescent="0.3">
      <c r="C6016"/>
      <c r="D6016"/>
    </row>
    <row r="6017" spans="3:4" x14ac:dyDescent="0.3">
      <c r="C6017"/>
      <c r="D6017"/>
    </row>
    <row r="6018" spans="3:4" x14ac:dyDescent="0.3">
      <c r="C6018"/>
      <c r="D6018"/>
    </row>
    <row r="6019" spans="3:4" x14ac:dyDescent="0.3">
      <c r="C6019"/>
      <c r="D6019"/>
    </row>
    <row r="6020" spans="3:4" x14ac:dyDescent="0.3">
      <c r="C6020"/>
      <c r="D6020"/>
    </row>
    <row r="6021" spans="3:4" x14ac:dyDescent="0.3">
      <c r="C6021"/>
      <c r="D6021"/>
    </row>
    <row r="6022" spans="3:4" x14ac:dyDescent="0.3">
      <c r="C6022"/>
      <c r="D6022"/>
    </row>
    <row r="6023" spans="3:4" x14ac:dyDescent="0.3">
      <c r="C6023"/>
      <c r="D6023"/>
    </row>
    <row r="6024" spans="3:4" x14ac:dyDescent="0.3">
      <c r="C6024"/>
      <c r="D6024"/>
    </row>
    <row r="6025" spans="3:4" x14ac:dyDescent="0.3">
      <c r="C6025"/>
      <c r="D6025"/>
    </row>
    <row r="6026" spans="3:4" x14ac:dyDescent="0.3">
      <c r="C6026"/>
      <c r="D6026"/>
    </row>
    <row r="6027" spans="3:4" x14ac:dyDescent="0.3">
      <c r="C6027"/>
      <c r="D6027"/>
    </row>
    <row r="6028" spans="3:4" x14ac:dyDescent="0.3">
      <c r="C6028"/>
      <c r="D6028"/>
    </row>
    <row r="6029" spans="3:4" x14ac:dyDescent="0.3">
      <c r="C6029"/>
      <c r="D6029"/>
    </row>
    <row r="6030" spans="3:4" x14ac:dyDescent="0.3">
      <c r="C6030"/>
      <c r="D6030"/>
    </row>
    <row r="6031" spans="3:4" x14ac:dyDescent="0.3">
      <c r="C6031"/>
      <c r="D6031"/>
    </row>
    <row r="6032" spans="3:4" x14ac:dyDescent="0.3">
      <c r="C6032"/>
      <c r="D6032"/>
    </row>
    <row r="6033" spans="3:4" x14ac:dyDescent="0.3">
      <c r="C6033"/>
      <c r="D6033"/>
    </row>
    <row r="6034" spans="3:4" x14ac:dyDescent="0.3">
      <c r="C6034"/>
      <c r="D6034"/>
    </row>
    <row r="6035" spans="3:4" x14ac:dyDescent="0.3">
      <c r="C6035"/>
      <c r="D6035"/>
    </row>
    <row r="6036" spans="3:4" x14ac:dyDescent="0.3">
      <c r="C6036"/>
      <c r="D6036"/>
    </row>
    <row r="6037" spans="3:4" x14ac:dyDescent="0.3">
      <c r="C6037"/>
      <c r="D6037"/>
    </row>
    <row r="6038" spans="3:4" x14ac:dyDescent="0.3">
      <c r="C6038"/>
      <c r="D6038"/>
    </row>
    <row r="6039" spans="3:4" x14ac:dyDescent="0.3">
      <c r="C6039"/>
      <c r="D6039"/>
    </row>
    <row r="6040" spans="3:4" x14ac:dyDescent="0.3">
      <c r="C6040"/>
      <c r="D6040"/>
    </row>
    <row r="6041" spans="3:4" x14ac:dyDescent="0.3">
      <c r="C6041"/>
      <c r="D6041"/>
    </row>
    <row r="6042" spans="3:4" x14ac:dyDescent="0.3">
      <c r="C6042"/>
      <c r="D6042"/>
    </row>
    <row r="6043" spans="3:4" x14ac:dyDescent="0.3">
      <c r="C6043"/>
      <c r="D6043"/>
    </row>
    <row r="6044" spans="3:4" x14ac:dyDescent="0.3">
      <c r="C6044"/>
      <c r="D6044"/>
    </row>
    <row r="6045" spans="3:4" x14ac:dyDescent="0.3">
      <c r="C6045"/>
      <c r="D6045"/>
    </row>
    <row r="6046" spans="3:4" x14ac:dyDescent="0.3">
      <c r="C6046"/>
      <c r="D6046"/>
    </row>
    <row r="6047" spans="3:4" x14ac:dyDescent="0.3">
      <c r="C6047"/>
      <c r="D6047"/>
    </row>
    <row r="6048" spans="3:4" x14ac:dyDescent="0.3">
      <c r="C6048"/>
      <c r="D6048"/>
    </row>
    <row r="6049" spans="3:4" x14ac:dyDescent="0.3">
      <c r="C6049"/>
      <c r="D6049"/>
    </row>
    <row r="6050" spans="3:4" x14ac:dyDescent="0.3">
      <c r="C6050"/>
      <c r="D6050"/>
    </row>
    <row r="6051" spans="3:4" x14ac:dyDescent="0.3">
      <c r="C6051"/>
      <c r="D6051"/>
    </row>
    <row r="6052" spans="3:4" x14ac:dyDescent="0.3">
      <c r="C6052"/>
      <c r="D6052"/>
    </row>
    <row r="6053" spans="3:4" x14ac:dyDescent="0.3">
      <c r="C6053"/>
      <c r="D6053"/>
    </row>
    <row r="6054" spans="3:4" x14ac:dyDescent="0.3">
      <c r="C6054"/>
      <c r="D6054"/>
    </row>
    <row r="6055" spans="3:4" x14ac:dyDescent="0.3">
      <c r="C6055"/>
      <c r="D6055"/>
    </row>
    <row r="6056" spans="3:4" x14ac:dyDescent="0.3">
      <c r="C6056"/>
      <c r="D6056"/>
    </row>
    <row r="6057" spans="3:4" x14ac:dyDescent="0.3">
      <c r="C6057"/>
      <c r="D6057"/>
    </row>
    <row r="6058" spans="3:4" x14ac:dyDescent="0.3">
      <c r="C6058"/>
      <c r="D6058"/>
    </row>
    <row r="6059" spans="3:4" x14ac:dyDescent="0.3">
      <c r="C6059"/>
      <c r="D6059"/>
    </row>
    <row r="6060" spans="3:4" x14ac:dyDescent="0.3">
      <c r="C6060"/>
      <c r="D6060"/>
    </row>
    <row r="6061" spans="3:4" x14ac:dyDescent="0.3">
      <c r="C6061"/>
      <c r="D6061"/>
    </row>
    <row r="6062" spans="3:4" x14ac:dyDescent="0.3">
      <c r="C6062"/>
      <c r="D6062"/>
    </row>
    <row r="6063" spans="3:4" x14ac:dyDescent="0.3">
      <c r="C6063"/>
      <c r="D6063"/>
    </row>
    <row r="6064" spans="3:4" x14ac:dyDescent="0.3">
      <c r="C6064"/>
      <c r="D6064"/>
    </row>
    <row r="6065" spans="3:4" x14ac:dyDescent="0.3">
      <c r="C6065"/>
      <c r="D6065"/>
    </row>
    <row r="6066" spans="3:4" x14ac:dyDescent="0.3">
      <c r="C6066"/>
      <c r="D6066"/>
    </row>
    <row r="6067" spans="3:4" x14ac:dyDescent="0.3">
      <c r="C6067"/>
      <c r="D6067"/>
    </row>
    <row r="6068" spans="3:4" x14ac:dyDescent="0.3">
      <c r="C6068"/>
      <c r="D6068"/>
    </row>
    <row r="6069" spans="3:4" x14ac:dyDescent="0.3">
      <c r="C6069"/>
      <c r="D6069"/>
    </row>
    <row r="6070" spans="3:4" x14ac:dyDescent="0.3">
      <c r="C6070"/>
      <c r="D6070"/>
    </row>
    <row r="6071" spans="3:4" x14ac:dyDescent="0.3">
      <c r="C6071"/>
      <c r="D6071"/>
    </row>
    <row r="6072" spans="3:4" x14ac:dyDescent="0.3">
      <c r="C6072"/>
      <c r="D6072"/>
    </row>
    <row r="6073" spans="3:4" x14ac:dyDescent="0.3">
      <c r="C6073"/>
      <c r="D6073"/>
    </row>
    <row r="6074" spans="3:4" x14ac:dyDescent="0.3">
      <c r="C6074"/>
      <c r="D6074"/>
    </row>
    <row r="6075" spans="3:4" x14ac:dyDescent="0.3">
      <c r="C6075"/>
      <c r="D6075"/>
    </row>
    <row r="6076" spans="3:4" x14ac:dyDescent="0.3">
      <c r="C6076"/>
      <c r="D6076"/>
    </row>
    <row r="6077" spans="3:4" x14ac:dyDescent="0.3">
      <c r="C6077"/>
      <c r="D6077"/>
    </row>
    <row r="6078" spans="3:4" x14ac:dyDescent="0.3">
      <c r="C6078"/>
      <c r="D6078"/>
    </row>
    <row r="6079" spans="3:4" x14ac:dyDescent="0.3">
      <c r="C6079"/>
      <c r="D6079"/>
    </row>
    <row r="6080" spans="3:4" x14ac:dyDescent="0.3">
      <c r="C6080"/>
      <c r="D6080"/>
    </row>
    <row r="6081" spans="3:4" x14ac:dyDescent="0.3">
      <c r="C6081"/>
      <c r="D6081"/>
    </row>
    <row r="6082" spans="3:4" x14ac:dyDescent="0.3">
      <c r="C6082"/>
      <c r="D6082"/>
    </row>
    <row r="6083" spans="3:4" x14ac:dyDescent="0.3">
      <c r="C6083"/>
      <c r="D6083"/>
    </row>
    <row r="6084" spans="3:4" x14ac:dyDescent="0.3">
      <c r="C6084"/>
      <c r="D6084"/>
    </row>
    <row r="6085" spans="3:4" x14ac:dyDescent="0.3">
      <c r="C6085"/>
      <c r="D6085"/>
    </row>
    <row r="6086" spans="3:4" x14ac:dyDescent="0.3">
      <c r="C6086"/>
      <c r="D6086"/>
    </row>
    <row r="6087" spans="3:4" x14ac:dyDescent="0.3">
      <c r="C6087"/>
      <c r="D6087"/>
    </row>
    <row r="6088" spans="3:4" x14ac:dyDescent="0.3">
      <c r="C6088"/>
      <c r="D6088"/>
    </row>
    <row r="6089" spans="3:4" x14ac:dyDescent="0.3">
      <c r="C6089"/>
      <c r="D6089"/>
    </row>
    <row r="6090" spans="3:4" x14ac:dyDescent="0.3">
      <c r="C6090"/>
      <c r="D6090"/>
    </row>
    <row r="6091" spans="3:4" x14ac:dyDescent="0.3">
      <c r="C6091"/>
      <c r="D6091"/>
    </row>
    <row r="6092" spans="3:4" x14ac:dyDescent="0.3">
      <c r="C6092"/>
      <c r="D6092"/>
    </row>
    <row r="6093" spans="3:4" x14ac:dyDescent="0.3">
      <c r="C6093"/>
      <c r="D6093"/>
    </row>
    <row r="6094" spans="3:4" x14ac:dyDescent="0.3">
      <c r="C6094"/>
      <c r="D6094"/>
    </row>
    <row r="6095" spans="3:4" x14ac:dyDescent="0.3">
      <c r="C6095"/>
      <c r="D6095"/>
    </row>
    <row r="6096" spans="3:4" x14ac:dyDescent="0.3">
      <c r="C6096"/>
      <c r="D6096"/>
    </row>
    <row r="6097" spans="3:4" x14ac:dyDescent="0.3">
      <c r="C6097"/>
      <c r="D6097"/>
    </row>
    <row r="6098" spans="3:4" x14ac:dyDescent="0.3">
      <c r="C6098"/>
      <c r="D6098"/>
    </row>
    <row r="6099" spans="3:4" x14ac:dyDescent="0.3">
      <c r="C6099"/>
      <c r="D6099"/>
    </row>
    <row r="6100" spans="3:4" x14ac:dyDescent="0.3">
      <c r="C6100"/>
      <c r="D6100"/>
    </row>
    <row r="6101" spans="3:4" x14ac:dyDescent="0.3">
      <c r="C6101"/>
      <c r="D6101"/>
    </row>
    <row r="6102" spans="3:4" x14ac:dyDescent="0.3">
      <c r="C6102"/>
      <c r="D6102"/>
    </row>
    <row r="6103" spans="3:4" x14ac:dyDescent="0.3">
      <c r="C6103"/>
      <c r="D6103"/>
    </row>
    <row r="6104" spans="3:4" x14ac:dyDescent="0.3">
      <c r="C6104"/>
      <c r="D6104"/>
    </row>
    <row r="6105" spans="3:4" x14ac:dyDescent="0.3">
      <c r="C6105"/>
      <c r="D6105"/>
    </row>
    <row r="6106" spans="3:4" x14ac:dyDescent="0.3">
      <c r="C6106"/>
      <c r="D6106"/>
    </row>
    <row r="6107" spans="3:4" x14ac:dyDescent="0.3">
      <c r="C6107"/>
      <c r="D6107"/>
    </row>
    <row r="6108" spans="3:4" x14ac:dyDescent="0.3">
      <c r="C6108"/>
      <c r="D6108"/>
    </row>
    <row r="6109" spans="3:4" x14ac:dyDescent="0.3">
      <c r="C6109"/>
      <c r="D6109"/>
    </row>
    <row r="6110" spans="3:4" x14ac:dyDescent="0.3">
      <c r="C6110"/>
      <c r="D6110"/>
    </row>
    <row r="6111" spans="3:4" x14ac:dyDescent="0.3">
      <c r="C6111"/>
      <c r="D6111"/>
    </row>
    <row r="6112" spans="3:4" x14ac:dyDescent="0.3">
      <c r="C6112"/>
      <c r="D6112"/>
    </row>
    <row r="6113" spans="3:4" x14ac:dyDescent="0.3">
      <c r="C6113"/>
      <c r="D6113"/>
    </row>
    <row r="6114" spans="3:4" x14ac:dyDescent="0.3">
      <c r="C6114"/>
      <c r="D6114"/>
    </row>
    <row r="6115" spans="3:4" x14ac:dyDescent="0.3">
      <c r="C6115"/>
      <c r="D6115"/>
    </row>
    <row r="6116" spans="3:4" x14ac:dyDescent="0.3">
      <c r="C6116"/>
      <c r="D6116"/>
    </row>
    <row r="6117" spans="3:4" x14ac:dyDescent="0.3">
      <c r="C6117"/>
      <c r="D6117"/>
    </row>
    <row r="6118" spans="3:4" x14ac:dyDescent="0.3">
      <c r="C6118"/>
      <c r="D6118"/>
    </row>
    <row r="6119" spans="3:4" x14ac:dyDescent="0.3">
      <c r="C6119"/>
      <c r="D6119"/>
    </row>
    <row r="6120" spans="3:4" x14ac:dyDescent="0.3">
      <c r="C6120"/>
      <c r="D6120"/>
    </row>
    <row r="6121" spans="3:4" x14ac:dyDescent="0.3">
      <c r="C6121"/>
      <c r="D6121"/>
    </row>
    <row r="6122" spans="3:4" x14ac:dyDescent="0.3">
      <c r="C6122"/>
      <c r="D6122"/>
    </row>
    <row r="6123" spans="3:4" x14ac:dyDescent="0.3">
      <c r="C6123"/>
      <c r="D6123"/>
    </row>
    <row r="6124" spans="3:4" x14ac:dyDescent="0.3">
      <c r="C6124"/>
      <c r="D6124"/>
    </row>
    <row r="6125" spans="3:4" x14ac:dyDescent="0.3">
      <c r="C6125"/>
      <c r="D6125"/>
    </row>
    <row r="6126" spans="3:4" x14ac:dyDescent="0.3">
      <c r="C6126"/>
      <c r="D6126"/>
    </row>
    <row r="6127" spans="3:4" x14ac:dyDescent="0.3">
      <c r="C6127"/>
      <c r="D6127"/>
    </row>
    <row r="6128" spans="3:4" x14ac:dyDescent="0.3">
      <c r="C6128"/>
      <c r="D6128"/>
    </row>
    <row r="6129" spans="3:4" x14ac:dyDescent="0.3">
      <c r="C6129"/>
      <c r="D6129"/>
    </row>
    <row r="6130" spans="3:4" x14ac:dyDescent="0.3">
      <c r="C6130"/>
      <c r="D6130"/>
    </row>
    <row r="6131" spans="3:4" x14ac:dyDescent="0.3">
      <c r="C6131"/>
      <c r="D6131"/>
    </row>
    <row r="6132" spans="3:4" x14ac:dyDescent="0.3">
      <c r="C6132"/>
      <c r="D6132"/>
    </row>
    <row r="6133" spans="3:4" x14ac:dyDescent="0.3">
      <c r="C6133"/>
      <c r="D6133"/>
    </row>
    <row r="6134" spans="3:4" x14ac:dyDescent="0.3">
      <c r="C6134"/>
      <c r="D6134"/>
    </row>
    <row r="6135" spans="3:4" x14ac:dyDescent="0.3">
      <c r="C6135"/>
      <c r="D6135"/>
    </row>
    <row r="6136" spans="3:4" x14ac:dyDescent="0.3">
      <c r="C6136"/>
      <c r="D6136"/>
    </row>
    <row r="6137" spans="3:4" x14ac:dyDescent="0.3">
      <c r="C6137"/>
      <c r="D6137"/>
    </row>
    <row r="6138" spans="3:4" x14ac:dyDescent="0.3">
      <c r="C6138"/>
      <c r="D6138"/>
    </row>
    <row r="6139" spans="3:4" x14ac:dyDescent="0.3">
      <c r="C6139"/>
      <c r="D6139"/>
    </row>
    <row r="6140" spans="3:4" x14ac:dyDescent="0.3">
      <c r="C6140"/>
      <c r="D6140"/>
    </row>
    <row r="6141" spans="3:4" x14ac:dyDescent="0.3">
      <c r="C6141"/>
      <c r="D6141"/>
    </row>
    <row r="6142" spans="3:4" x14ac:dyDescent="0.3">
      <c r="C6142"/>
      <c r="D6142"/>
    </row>
    <row r="6143" spans="3:4" x14ac:dyDescent="0.3">
      <c r="C6143"/>
      <c r="D6143"/>
    </row>
    <row r="6144" spans="3:4" x14ac:dyDescent="0.3">
      <c r="C6144"/>
      <c r="D6144"/>
    </row>
    <row r="6145" spans="3:4" x14ac:dyDescent="0.3">
      <c r="C6145"/>
      <c r="D6145"/>
    </row>
    <row r="6146" spans="3:4" x14ac:dyDescent="0.3">
      <c r="C6146"/>
      <c r="D6146"/>
    </row>
    <row r="6147" spans="3:4" x14ac:dyDescent="0.3">
      <c r="C6147"/>
      <c r="D6147"/>
    </row>
    <row r="6148" spans="3:4" x14ac:dyDescent="0.3">
      <c r="C6148"/>
      <c r="D6148"/>
    </row>
    <row r="6149" spans="3:4" x14ac:dyDescent="0.3">
      <c r="C6149"/>
      <c r="D6149"/>
    </row>
    <row r="6150" spans="3:4" x14ac:dyDescent="0.3">
      <c r="C6150"/>
      <c r="D6150"/>
    </row>
    <row r="6151" spans="3:4" x14ac:dyDescent="0.3">
      <c r="C6151"/>
      <c r="D6151"/>
    </row>
    <row r="6152" spans="3:4" x14ac:dyDescent="0.3">
      <c r="C6152"/>
      <c r="D6152"/>
    </row>
    <row r="6153" spans="3:4" x14ac:dyDescent="0.3">
      <c r="C6153"/>
      <c r="D6153"/>
    </row>
    <row r="6154" spans="3:4" x14ac:dyDescent="0.3">
      <c r="C6154"/>
      <c r="D6154"/>
    </row>
    <row r="6155" spans="3:4" x14ac:dyDescent="0.3">
      <c r="C6155"/>
      <c r="D6155"/>
    </row>
    <row r="6156" spans="3:4" x14ac:dyDescent="0.3">
      <c r="C6156"/>
      <c r="D6156"/>
    </row>
    <row r="6157" spans="3:4" x14ac:dyDescent="0.3">
      <c r="C6157"/>
      <c r="D6157"/>
    </row>
    <row r="6158" spans="3:4" x14ac:dyDescent="0.3">
      <c r="C6158"/>
      <c r="D6158"/>
    </row>
    <row r="6159" spans="3:4" x14ac:dyDescent="0.3">
      <c r="C6159"/>
      <c r="D6159"/>
    </row>
    <row r="6160" spans="3:4" x14ac:dyDescent="0.3">
      <c r="C6160"/>
      <c r="D6160"/>
    </row>
    <row r="6161" spans="3:4" x14ac:dyDescent="0.3">
      <c r="C6161"/>
      <c r="D6161"/>
    </row>
    <row r="6162" spans="3:4" x14ac:dyDescent="0.3">
      <c r="C6162"/>
      <c r="D6162"/>
    </row>
    <row r="6163" spans="3:4" x14ac:dyDescent="0.3">
      <c r="C6163"/>
      <c r="D6163"/>
    </row>
    <row r="6164" spans="3:4" x14ac:dyDescent="0.3">
      <c r="C6164"/>
      <c r="D6164"/>
    </row>
    <row r="6165" spans="3:4" x14ac:dyDescent="0.3">
      <c r="C6165"/>
      <c r="D6165"/>
    </row>
    <row r="6166" spans="3:4" x14ac:dyDescent="0.3">
      <c r="C6166"/>
      <c r="D6166"/>
    </row>
    <row r="6167" spans="3:4" x14ac:dyDescent="0.3">
      <c r="C6167"/>
      <c r="D6167"/>
    </row>
    <row r="6168" spans="3:4" x14ac:dyDescent="0.3">
      <c r="C6168"/>
      <c r="D6168"/>
    </row>
    <row r="6169" spans="3:4" x14ac:dyDescent="0.3">
      <c r="C6169"/>
      <c r="D6169"/>
    </row>
    <row r="6170" spans="3:4" x14ac:dyDescent="0.3">
      <c r="C6170"/>
      <c r="D6170"/>
    </row>
    <row r="6171" spans="3:4" x14ac:dyDescent="0.3">
      <c r="C6171"/>
      <c r="D6171"/>
    </row>
    <row r="6172" spans="3:4" x14ac:dyDescent="0.3">
      <c r="C6172"/>
      <c r="D6172"/>
    </row>
    <row r="6173" spans="3:4" x14ac:dyDescent="0.3">
      <c r="C6173"/>
      <c r="D6173"/>
    </row>
    <row r="6174" spans="3:4" x14ac:dyDescent="0.3">
      <c r="C6174"/>
      <c r="D6174"/>
    </row>
    <row r="6175" spans="3:4" x14ac:dyDescent="0.3">
      <c r="C6175"/>
      <c r="D6175"/>
    </row>
    <row r="6176" spans="3:4" x14ac:dyDescent="0.3">
      <c r="C6176"/>
      <c r="D6176"/>
    </row>
    <row r="6177" spans="3:4" x14ac:dyDescent="0.3">
      <c r="C6177"/>
      <c r="D6177"/>
    </row>
    <row r="6178" spans="3:4" x14ac:dyDescent="0.3">
      <c r="C6178"/>
      <c r="D6178"/>
    </row>
    <row r="6179" spans="3:4" x14ac:dyDescent="0.3">
      <c r="C6179"/>
      <c r="D6179"/>
    </row>
    <row r="6180" spans="3:4" x14ac:dyDescent="0.3">
      <c r="C6180"/>
      <c r="D6180"/>
    </row>
    <row r="6181" spans="3:4" x14ac:dyDescent="0.3">
      <c r="C6181"/>
      <c r="D6181"/>
    </row>
    <row r="6182" spans="3:4" x14ac:dyDescent="0.3">
      <c r="C6182"/>
      <c r="D6182"/>
    </row>
    <row r="6183" spans="3:4" x14ac:dyDescent="0.3">
      <c r="C6183"/>
      <c r="D6183"/>
    </row>
    <row r="6184" spans="3:4" x14ac:dyDescent="0.3">
      <c r="C6184"/>
      <c r="D6184"/>
    </row>
    <row r="6185" spans="3:4" x14ac:dyDescent="0.3">
      <c r="C6185"/>
      <c r="D6185"/>
    </row>
    <row r="6186" spans="3:4" x14ac:dyDescent="0.3">
      <c r="C6186"/>
      <c r="D6186"/>
    </row>
    <row r="6187" spans="3:4" x14ac:dyDescent="0.3">
      <c r="C6187"/>
      <c r="D6187"/>
    </row>
    <row r="6188" spans="3:4" x14ac:dyDescent="0.3">
      <c r="C6188"/>
      <c r="D6188"/>
    </row>
    <row r="6189" spans="3:4" x14ac:dyDescent="0.3">
      <c r="C6189"/>
      <c r="D6189"/>
    </row>
    <row r="6190" spans="3:4" x14ac:dyDescent="0.3">
      <c r="C6190"/>
      <c r="D6190"/>
    </row>
    <row r="6191" spans="3:4" x14ac:dyDescent="0.3">
      <c r="C6191"/>
      <c r="D6191"/>
    </row>
    <row r="6192" spans="3:4" x14ac:dyDescent="0.3">
      <c r="C6192"/>
      <c r="D6192"/>
    </row>
    <row r="6193" spans="3:4" x14ac:dyDescent="0.3">
      <c r="C6193"/>
      <c r="D6193"/>
    </row>
    <row r="6194" spans="3:4" x14ac:dyDescent="0.3">
      <c r="C6194"/>
      <c r="D6194"/>
    </row>
    <row r="6195" spans="3:4" x14ac:dyDescent="0.3">
      <c r="C6195"/>
      <c r="D6195"/>
    </row>
    <row r="6196" spans="3:4" x14ac:dyDescent="0.3">
      <c r="C6196"/>
      <c r="D6196"/>
    </row>
    <row r="6197" spans="3:4" x14ac:dyDescent="0.3">
      <c r="C6197"/>
      <c r="D6197"/>
    </row>
    <row r="6198" spans="3:4" x14ac:dyDescent="0.3">
      <c r="C6198"/>
      <c r="D6198"/>
    </row>
    <row r="6199" spans="3:4" x14ac:dyDescent="0.3">
      <c r="C6199"/>
      <c r="D6199"/>
    </row>
  </sheetData>
  <sortState xmlns:xlrd2="http://schemas.microsoft.com/office/spreadsheetml/2017/richdata2" ref="K5:K8">
    <sortCondition ref="K5:K8"/>
  </sortState>
  <pageMargins left="0.511811024" right="0.511811024" top="0.78740157499999996" bottom="0.78740157499999996" header="0.31496062000000002" footer="0.31496062000000002"/>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BC975DDF6CACF469804ADFD2AB5E87E" ma:contentTypeVersion="14" ma:contentTypeDescription="Crie um novo documento." ma:contentTypeScope="" ma:versionID="53a26a1f167c888b21c597c9eab2e077">
  <xsd:schema xmlns:xsd="http://www.w3.org/2001/XMLSchema" xmlns:xs="http://www.w3.org/2001/XMLSchema" xmlns:p="http://schemas.microsoft.com/office/2006/metadata/properties" xmlns:ns2="f4aed85b-b8d0-4a3b-989a-60f0a972115a" xmlns:ns3="e421b72f-7233-4449-966c-86089c04b6a1" targetNamespace="http://schemas.microsoft.com/office/2006/metadata/properties" ma:root="true" ma:fieldsID="673a205ed1fe9c8f03754173e82d56bd" ns2:_="" ns3:_="">
    <xsd:import namespace="f4aed85b-b8d0-4a3b-989a-60f0a972115a"/>
    <xsd:import namespace="e421b72f-7233-4449-966c-86089c04b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aed85b-b8d0-4a3b-989a-60f0a97211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72ddb3fa-8f10-4620-af5e-d7e75631869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21b72f-7233-4449-966c-86089c04b6a1"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aed85b-b8d0-4a3b-989a-60f0a972115a">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7ED04A19-31EF-4E18-A1E2-ED6BDDAE5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aed85b-b8d0-4a3b-989a-60f0a972115a"/>
    <ds:schemaRef ds:uri="e421b72f-7233-4449-966c-86089c04b6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3C53A1-8B03-4B5B-A156-C8162AA575AC}">
  <ds:schemaRefs>
    <ds:schemaRef ds:uri="http://schemas.microsoft.com/sharepoint/v3/contenttype/forms"/>
  </ds:schemaRefs>
</ds:datastoreItem>
</file>

<file path=customXml/itemProps3.xml><?xml version="1.0" encoding="utf-8"?>
<ds:datastoreItem xmlns:ds="http://schemas.openxmlformats.org/officeDocument/2006/customXml" ds:itemID="{F52FF935-E20B-4204-BF90-FD5FDAAD95CD}">
  <ds:schemaRefs>
    <ds:schemaRef ds:uri="e421b72f-7233-4449-966c-86089c04b6a1"/>
    <ds:schemaRef ds:uri="http://schemas.openxmlformats.org/package/2006/metadata/core-properties"/>
    <ds:schemaRef ds:uri="http://purl.org/dc/dcmitype/"/>
    <ds:schemaRef ds:uri="http://purl.org/dc/terms/"/>
    <ds:schemaRef ds:uri="http://purl.org/dc/elements/1.1/"/>
    <ds:schemaRef ds:uri="http://schemas.microsoft.com/office/2006/documentManagement/types"/>
    <ds:schemaRef ds:uri="f4aed85b-b8d0-4a3b-989a-60f0a972115a"/>
    <ds:schemaRef ds:uri="http://schemas.microsoft.com/office/infopath/2007/PartnerControl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9E2209DA-2985-4B67-9F10-95CA87CDD3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9</vt:i4>
      </vt:variant>
      <vt:variant>
        <vt:lpstr>Intervalos Nomeados</vt:lpstr>
      </vt:variant>
      <vt:variant>
        <vt:i4>26</vt:i4>
      </vt:variant>
    </vt:vector>
  </HeadingPairs>
  <TitlesOfParts>
    <vt:vector size="35" baseType="lpstr">
      <vt:lpstr>Modelo_aPreencher</vt:lpstr>
      <vt:lpstr>Atividades</vt:lpstr>
      <vt:lpstr>ModeloFinal</vt:lpstr>
      <vt:lpstr>Resumo</vt:lpstr>
      <vt:lpstr>Planilha1</vt:lpstr>
      <vt:lpstr>LO</vt:lpstr>
      <vt:lpstr>R&amp;M</vt:lpstr>
      <vt:lpstr>SGPMR</vt:lpstr>
      <vt:lpstr>_Config</vt:lpstr>
      <vt:lpstr>_Corporativo_SPE</vt:lpstr>
      <vt:lpstr>_InvContratado</vt:lpstr>
      <vt:lpstr>_Investimento_Novo</vt:lpstr>
      <vt:lpstr>_Segmento</vt:lpstr>
      <vt:lpstr>_VP</vt:lpstr>
      <vt:lpstr>Ambiental</vt:lpstr>
      <vt:lpstr>AmbientalAmbiental</vt:lpstr>
      <vt:lpstr>Corporativo</vt:lpstr>
      <vt:lpstr>Geração</vt:lpstr>
      <vt:lpstr>GeraçãoAmpliação</vt:lpstr>
      <vt:lpstr>GeraçãoMelhoriaPequenoPorte</vt:lpstr>
      <vt:lpstr>GeraçãoModernização</vt:lpstr>
      <vt:lpstr>GeraçãoSegurançadeBarragem</vt:lpstr>
      <vt:lpstr>Infraestrutura</vt:lpstr>
      <vt:lpstr>InfraestruturaBensImóveis</vt:lpstr>
      <vt:lpstr>InfraestruturaBensMóveis</vt:lpstr>
      <vt:lpstr>InfraestruturaTecnologiadaInformação</vt:lpstr>
      <vt:lpstr>Reforços_E_Melhorias</vt:lpstr>
      <vt:lpstr>SPE</vt:lpstr>
      <vt:lpstr>Transmissão</vt:lpstr>
      <vt:lpstr>TransmissãoAmpliação</vt:lpstr>
      <vt:lpstr>TransmissãoInvestimentodeApoio</vt:lpstr>
      <vt:lpstr>TransmissãoMelhoriaGrandePorte</vt:lpstr>
      <vt:lpstr>TransmissãoMelhoriaPequenoPorte</vt:lpstr>
      <vt:lpstr>TransmissãoReforçoGrandePorte</vt:lpstr>
      <vt:lpstr>TransmissãoReforçoPequenoPorte</vt:lpstr>
    </vt:vector>
  </TitlesOfParts>
  <Manager/>
  <Company>ELETROBRAS - CENTRAIS ELETRICAS BRASILEIRAS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Vinicius Pereira de Oliveira</dc:creator>
  <cp:keywords/>
  <dc:description/>
  <cp:lastModifiedBy>Kelvin Gomes Pimentel Rodrigo Dos Santos</cp:lastModifiedBy>
  <cp:revision/>
  <dcterms:created xsi:type="dcterms:W3CDTF">2024-05-27T13:16:50Z</dcterms:created>
  <dcterms:modified xsi:type="dcterms:W3CDTF">2026-03-25T19:54:43Z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bec2f-76ff-4ec4-a400-40fa874b44be_Enabled">
    <vt:lpwstr>true</vt:lpwstr>
  </property>
  <property fmtid="{D5CDD505-2E9C-101B-9397-08002B2CF9AE}" pid="3" name="MSIP_Label_1d1bec2f-76ff-4ec4-a400-40fa874b44be_SetDate">
    <vt:lpwstr>2024-05-27T13:35:54Z</vt:lpwstr>
  </property>
  <property fmtid="{D5CDD505-2E9C-101B-9397-08002B2CF9AE}" pid="4" name="MSIP_Label_1d1bec2f-76ff-4ec4-a400-40fa874b44be_Method">
    <vt:lpwstr>Privileged</vt:lpwstr>
  </property>
  <property fmtid="{D5CDD505-2E9C-101B-9397-08002B2CF9AE}" pid="5" name="MSIP_Label_1d1bec2f-76ff-4ec4-a400-40fa874b44be_Name">
    <vt:lpwstr>Interno</vt:lpwstr>
  </property>
  <property fmtid="{D5CDD505-2E9C-101B-9397-08002B2CF9AE}" pid="6" name="MSIP_Label_1d1bec2f-76ff-4ec4-a400-40fa874b44be_SiteId">
    <vt:lpwstr>8a0ffb54-9716-4a93-9158-9e3a7206f18e</vt:lpwstr>
  </property>
  <property fmtid="{D5CDD505-2E9C-101B-9397-08002B2CF9AE}" pid="7" name="MSIP_Label_1d1bec2f-76ff-4ec4-a400-40fa874b44be_ActionId">
    <vt:lpwstr>812751aa-6bc9-4c67-bed3-cd49768f0d52</vt:lpwstr>
  </property>
  <property fmtid="{D5CDD505-2E9C-101B-9397-08002B2CF9AE}" pid="8" name="MSIP_Label_1d1bec2f-76ff-4ec4-a400-40fa874b44be_ContentBits">
    <vt:lpwstr>2</vt:lpwstr>
  </property>
  <property fmtid="{D5CDD505-2E9C-101B-9397-08002B2CF9AE}" pid="9" name="ContentTypeId">
    <vt:lpwstr>0x0101003BC975DDF6CACF469804ADFD2AB5E87E</vt:lpwstr>
  </property>
  <property fmtid="{D5CDD505-2E9C-101B-9397-08002B2CF9AE}" pid="10" name="MediaServiceImageTags">
    <vt:lpwstr/>
  </property>
</Properties>
</file>